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2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Lenovo\Downloads\"/>
    </mc:Choice>
  </mc:AlternateContent>
  <xr:revisionPtr revIDLastSave="0" documentId="13_ncr:1_{FED4684C-23D4-4FBE-A3DE-8E9CAD3075C3}" xr6:coauthVersionLast="47" xr6:coauthVersionMax="47" xr10:uidLastSave="{00000000-0000-0000-0000-000000000000}"/>
  <bookViews>
    <workbookView xWindow="-96" yWindow="0" windowWidth="14916" windowHeight="12336" firstSheet="5" activeTab="6" xr2:uid="{00000000-000D-0000-FFFF-FFFF00000000}"/>
  </bookViews>
  <sheets>
    <sheet name="Original_Data" sheetId="1" r:id="rId1"/>
    <sheet name="Cleaned_Data" sheetId="3" r:id="rId2"/>
    <sheet name="Data_Quality" sheetId="2" r:id="rId3"/>
    <sheet name="EDA_Analysis" sheetId="5" r:id="rId4"/>
    <sheet name="Missing_Summary" sheetId="4" r:id="rId5"/>
    <sheet name="Forecast_Model" sheetId="6" r:id="rId6"/>
    <sheet name="Risk_Analysis" sheetId="8" r:id="rId7"/>
  </sheets>
  <definedNames>
    <definedName name="_xlnm._FilterDatabase" localSheetId="1" hidden="1">Cleaned_Data!$A$1:$L$9984</definedName>
    <definedName name="_xlnm._FilterDatabase" localSheetId="2" hidden="1">Data_Quality!$A$1:$C$46</definedName>
    <definedName name="_xlnm._FilterDatabase" localSheetId="4" hidden="1">Missing_Summary!$A$1:$B$14</definedName>
    <definedName name="_xlnm._FilterDatabase" localSheetId="0" hidden="1">Original_Data!$A$1:$M$10001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5" i="6" l="1"/>
  <c r="B4" i="6"/>
  <c r="Y3" i="5"/>
  <c r="Y4" i="5"/>
  <c r="Y5" i="5"/>
  <c r="Y2" i="5"/>
  <c r="V2" i="5"/>
  <c r="V3" i="5"/>
  <c r="S3" i="5"/>
  <c r="S4" i="5"/>
  <c r="S5" i="5"/>
  <c r="S6" i="5"/>
  <c r="S7" i="5"/>
  <c r="S2" i="5"/>
  <c r="Q3" i="5"/>
  <c r="Q4" i="5"/>
  <c r="Q5" i="5"/>
  <c r="Q6" i="5"/>
  <c r="Q7" i="5"/>
  <c r="Q2" i="5"/>
  <c r="P2" i="5"/>
  <c r="P3" i="5"/>
  <c r="P4" i="5"/>
  <c r="P5" i="5"/>
  <c r="P6" i="5"/>
  <c r="P7" i="5"/>
  <c r="B59" i="5"/>
  <c r="M3" i="5"/>
  <c r="M4" i="5"/>
  <c r="M5" i="5"/>
  <c r="M6" i="5"/>
  <c r="M7" i="5"/>
  <c r="M8" i="5"/>
  <c r="M2" i="5"/>
  <c r="L8" i="5"/>
  <c r="L3" i="5"/>
  <c r="L4" i="5"/>
  <c r="L5" i="5"/>
  <c r="L6" i="5"/>
  <c r="L7" i="5"/>
  <c r="L2" i="5"/>
  <c r="G8" i="5"/>
  <c r="G7" i="5"/>
  <c r="G6" i="5"/>
  <c r="G5" i="5"/>
  <c r="G4" i="5"/>
  <c r="G3" i="5"/>
  <c r="G2" i="5"/>
  <c r="F2" i="5"/>
  <c r="H2" i="5" s="1"/>
  <c r="F8" i="5"/>
  <c r="H8" i="5" s="1"/>
  <c r="F7" i="5"/>
  <c r="H7" i="5" s="1"/>
  <c r="F6" i="5"/>
  <c r="H6" i="5" s="1"/>
  <c r="F5" i="5"/>
  <c r="H5" i="5" s="1"/>
  <c r="F4" i="5"/>
  <c r="H4" i="5" s="1"/>
  <c r="F3" i="5"/>
  <c r="H3" i="5" s="1"/>
  <c r="B2" i="5"/>
  <c r="B3" i="5"/>
  <c r="B63" i="2"/>
  <c r="B58" i="2"/>
  <c r="B57" i="2"/>
  <c r="B56" i="2"/>
  <c r="B55" i="2"/>
  <c r="B54" i="2"/>
  <c r="B52" i="2"/>
  <c r="B53" i="2"/>
  <c r="B51" i="2"/>
  <c r="B50" i="2"/>
  <c r="B26" i="2"/>
  <c r="B25" i="2"/>
  <c r="B24" i="2"/>
  <c r="B23" i="2"/>
  <c r="B22" i="2"/>
  <c r="B21" i="2"/>
  <c r="B20" i="2"/>
  <c r="B18" i="2"/>
  <c r="B13" i="4"/>
  <c r="B12" i="4"/>
  <c r="B11" i="4"/>
  <c r="B10" i="4"/>
  <c r="B9" i="4"/>
  <c r="B8" i="4"/>
  <c r="B7" i="4"/>
  <c r="B6" i="4"/>
  <c r="B5" i="4"/>
  <c r="B4" i="4"/>
  <c r="B3" i="4"/>
  <c r="B2" i="4"/>
  <c r="B14" i="4" s="1"/>
  <c r="C45" i="2"/>
  <c r="B45" i="2"/>
  <c r="C44" i="2"/>
  <c r="B44" i="2"/>
  <c r="C43" i="2"/>
  <c r="B43" i="2"/>
  <c r="C42" i="2"/>
  <c r="B42" i="2"/>
  <c r="C41" i="2"/>
  <c r="B41" i="2"/>
  <c r="C40" i="2"/>
  <c r="B40" i="2"/>
  <c r="C39" i="2"/>
  <c r="B39" i="2"/>
  <c r="B46" i="2" s="1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2" i="2"/>
  <c r="M10001" i="1"/>
  <c r="M10000" i="1"/>
  <c r="M9999" i="1"/>
  <c r="M9998" i="1"/>
  <c r="M9997" i="1"/>
  <c r="M9996" i="1"/>
  <c r="M9995" i="1"/>
  <c r="M9994" i="1"/>
  <c r="M9993" i="1"/>
  <c r="M9992" i="1"/>
  <c r="M9991" i="1"/>
  <c r="M9990" i="1"/>
  <c r="M9989" i="1"/>
  <c r="M9988" i="1"/>
  <c r="M9987" i="1"/>
  <c r="M9986" i="1"/>
  <c r="M9985" i="1"/>
  <c r="M9984" i="1"/>
  <c r="M9983" i="1"/>
  <c r="M9982" i="1"/>
  <c r="M9981" i="1"/>
  <c r="M9980" i="1"/>
  <c r="M9979" i="1"/>
  <c r="M9978" i="1"/>
  <c r="M9977" i="1"/>
  <c r="M9976" i="1"/>
  <c r="M9975" i="1"/>
  <c r="M9974" i="1"/>
  <c r="M9973" i="1"/>
  <c r="M9972" i="1"/>
  <c r="M9971" i="1"/>
  <c r="M9970" i="1"/>
  <c r="M9969" i="1"/>
  <c r="M9968" i="1"/>
  <c r="M9967" i="1"/>
  <c r="M9966" i="1"/>
  <c r="M9965" i="1"/>
  <c r="M9964" i="1"/>
  <c r="M9963" i="1"/>
  <c r="M9962" i="1"/>
  <c r="M9961" i="1"/>
  <c r="M9960" i="1"/>
  <c r="M9959" i="1"/>
  <c r="M9958" i="1"/>
  <c r="M9957" i="1"/>
  <c r="M9956" i="1"/>
  <c r="M9955" i="1"/>
  <c r="M9954" i="1"/>
  <c r="M9953" i="1"/>
  <c r="M9952" i="1"/>
  <c r="M9951" i="1"/>
  <c r="M9950" i="1"/>
  <c r="M9949" i="1"/>
  <c r="M9948" i="1"/>
  <c r="M9947" i="1"/>
  <c r="M9946" i="1"/>
  <c r="M9945" i="1"/>
  <c r="M9944" i="1"/>
  <c r="M9943" i="1"/>
  <c r="M9942" i="1"/>
  <c r="M9941" i="1"/>
  <c r="M9940" i="1"/>
  <c r="M9939" i="1"/>
  <c r="M9938" i="1"/>
  <c r="M9937" i="1"/>
  <c r="M9936" i="1"/>
  <c r="M9935" i="1"/>
  <c r="M9934" i="1"/>
  <c r="M9933" i="1"/>
  <c r="M9932" i="1"/>
  <c r="M9931" i="1"/>
  <c r="M9930" i="1"/>
  <c r="M9929" i="1"/>
  <c r="M9928" i="1"/>
  <c r="M9927" i="1"/>
  <c r="M9926" i="1"/>
  <c r="M9925" i="1"/>
  <c r="M9924" i="1"/>
  <c r="M9923" i="1"/>
  <c r="M9922" i="1"/>
  <c r="M9921" i="1"/>
  <c r="M9920" i="1"/>
  <c r="M9919" i="1"/>
  <c r="M9918" i="1"/>
  <c r="M9917" i="1"/>
  <c r="M9916" i="1"/>
  <c r="M9915" i="1"/>
  <c r="M9914" i="1"/>
  <c r="M9913" i="1"/>
  <c r="M9912" i="1"/>
  <c r="M9911" i="1"/>
  <c r="M9910" i="1"/>
  <c r="M9909" i="1"/>
  <c r="M9908" i="1"/>
  <c r="M9907" i="1"/>
  <c r="M9906" i="1"/>
  <c r="M9905" i="1"/>
  <c r="M9904" i="1"/>
  <c r="M9903" i="1"/>
  <c r="M9902" i="1"/>
  <c r="M9901" i="1"/>
  <c r="M9900" i="1"/>
  <c r="M9899" i="1"/>
  <c r="M9898" i="1"/>
  <c r="M9897" i="1"/>
  <c r="M9896" i="1"/>
  <c r="M9895" i="1"/>
  <c r="M9894" i="1"/>
  <c r="M9893" i="1"/>
  <c r="M9892" i="1"/>
  <c r="M9891" i="1"/>
  <c r="M9890" i="1"/>
  <c r="M9889" i="1"/>
  <c r="M9888" i="1"/>
  <c r="M9887" i="1"/>
  <c r="M9886" i="1"/>
  <c r="M9885" i="1"/>
  <c r="M9884" i="1"/>
  <c r="M9883" i="1"/>
  <c r="M9882" i="1"/>
  <c r="M9881" i="1"/>
  <c r="M9880" i="1"/>
  <c r="M9879" i="1"/>
  <c r="M9878" i="1"/>
  <c r="M9877" i="1"/>
  <c r="M9876" i="1"/>
  <c r="M9875" i="1"/>
  <c r="M9874" i="1"/>
  <c r="M9873" i="1"/>
  <c r="M9872" i="1"/>
  <c r="M9871" i="1"/>
  <c r="M9870" i="1"/>
  <c r="M9869" i="1"/>
  <c r="M9868" i="1"/>
  <c r="M9867" i="1"/>
  <c r="M9866" i="1"/>
  <c r="M9865" i="1"/>
  <c r="M9864" i="1"/>
  <c r="M9863" i="1"/>
  <c r="M9862" i="1"/>
  <c r="M9861" i="1"/>
  <c r="M9860" i="1"/>
  <c r="M9859" i="1"/>
  <c r="M9858" i="1"/>
  <c r="M9857" i="1"/>
  <c r="M9856" i="1"/>
  <c r="M9855" i="1"/>
  <c r="M9854" i="1"/>
  <c r="M9853" i="1"/>
  <c r="M9852" i="1"/>
  <c r="M9851" i="1"/>
  <c r="M9850" i="1"/>
  <c r="M9849" i="1"/>
  <c r="M9848" i="1"/>
  <c r="M9847" i="1"/>
  <c r="M9846" i="1"/>
  <c r="M9845" i="1"/>
  <c r="M9844" i="1"/>
  <c r="M9843" i="1"/>
  <c r="M9842" i="1"/>
  <c r="M9841" i="1"/>
  <c r="M9840" i="1"/>
  <c r="M9839" i="1"/>
  <c r="M9838" i="1"/>
  <c r="M9837" i="1"/>
  <c r="M9836" i="1"/>
  <c r="M9835" i="1"/>
  <c r="M9834" i="1"/>
  <c r="M9833" i="1"/>
  <c r="M9832" i="1"/>
  <c r="M9831" i="1"/>
  <c r="M9830" i="1"/>
  <c r="M9829" i="1"/>
  <c r="M9828" i="1"/>
  <c r="M9827" i="1"/>
  <c r="M9826" i="1"/>
  <c r="M9825" i="1"/>
  <c r="M9824" i="1"/>
  <c r="M9823" i="1"/>
  <c r="M9822" i="1"/>
  <c r="M9821" i="1"/>
  <c r="M9820" i="1"/>
  <c r="M9819" i="1"/>
  <c r="M9818" i="1"/>
  <c r="M9817" i="1"/>
  <c r="M9816" i="1"/>
  <c r="M9815" i="1"/>
  <c r="M9814" i="1"/>
  <c r="M9813" i="1"/>
  <c r="M9812" i="1"/>
  <c r="M9811" i="1"/>
  <c r="M9810" i="1"/>
  <c r="M9809" i="1"/>
  <c r="M9808" i="1"/>
  <c r="M9807" i="1"/>
  <c r="M9806" i="1"/>
  <c r="M9805" i="1"/>
  <c r="M9804" i="1"/>
  <c r="M9803" i="1"/>
  <c r="M9802" i="1"/>
  <c r="M9801" i="1"/>
  <c r="M9800" i="1"/>
  <c r="M9799" i="1"/>
  <c r="M9798" i="1"/>
  <c r="M9797" i="1"/>
  <c r="M9796" i="1"/>
  <c r="M9795" i="1"/>
  <c r="M9794" i="1"/>
  <c r="M9793" i="1"/>
  <c r="M9792" i="1"/>
  <c r="M9791" i="1"/>
  <c r="M9790" i="1"/>
  <c r="M9789" i="1"/>
  <c r="M9788" i="1"/>
  <c r="M9787" i="1"/>
  <c r="M9786" i="1"/>
  <c r="M9785" i="1"/>
  <c r="M9784" i="1"/>
  <c r="M9783" i="1"/>
  <c r="M9782" i="1"/>
  <c r="M9781" i="1"/>
  <c r="M9780" i="1"/>
  <c r="M9779" i="1"/>
  <c r="M9778" i="1"/>
  <c r="M9777" i="1"/>
  <c r="M9776" i="1"/>
  <c r="M9775" i="1"/>
  <c r="M9774" i="1"/>
  <c r="M9773" i="1"/>
  <c r="M9772" i="1"/>
  <c r="M9771" i="1"/>
  <c r="M9770" i="1"/>
  <c r="M9769" i="1"/>
  <c r="M9768" i="1"/>
  <c r="M9767" i="1"/>
  <c r="M9766" i="1"/>
  <c r="M9765" i="1"/>
  <c r="M9764" i="1"/>
  <c r="M9763" i="1"/>
  <c r="M9762" i="1"/>
  <c r="M9761" i="1"/>
  <c r="M9760" i="1"/>
  <c r="M9759" i="1"/>
  <c r="M9758" i="1"/>
  <c r="M9757" i="1"/>
  <c r="M9756" i="1"/>
  <c r="M9755" i="1"/>
  <c r="M9754" i="1"/>
  <c r="M9753" i="1"/>
  <c r="M9752" i="1"/>
  <c r="M9751" i="1"/>
  <c r="M9750" i="1"/>
  <c r="M9749" i="1"/>
  <c r="M9748" i="1"/>
  <c r="M9747" i="1"/>
  <c r="M9746" i="1"/>
  <c r="M9745" i="1"/>
  <c r="M9744" i="1"/>
  <c r="M9743" i="1"/>
  <c r="M9742" i="1"/>
  <c r="M9741" i="1"/>
  <c r="M9740" i="1"/>
  <c r="M9739" i="1"/>
  <c r="M9738" i="1"/>
  <c r="M9737" i="1"/>
  <c r="M9736" i="1"/>
  <c r="M9735" i="1"/>
  <c r="M9734" i="1"/>
  <c r="M9733" i="1"/>
  <c r="M9732" i="1"/>
  <c r="M9731" i="1"/>
  <c r="M9730" i="1"/>
  <c r="M9729" i="1"/>
  <c r="M9728" i="1"/>
  <c r="M9727" i="1"/>
  <c r="M9726" i="1"/>
  <c r="M9725" i="1"/>
  <c r="M9724" i="1"/>
  <c r="M9723" i="1"/>
  <c r="M9722" i="1"/>
  <c r="M9721" i="1"/>
  <c r="M9720" i="1"/>
  <c r="M9719" i="1"/>
  <c r="M9718" i="1"/>
  <c r="M9717" i="1"/>
  <c r="M9716" i="1"/>
  <c r="M9715" i="1"/>
  <c r="M9714" i="1"/>
  <c r="M9713" i="1"/>
  <c r="M9712" i="1"/>
  <c r="M9711" i="1"/>
  <c r="M9710" i="1"/>
  <c r="M9709" i="1"/>
  <c r="M9708" i="1"/>
  <c r="M9707" i="1"/>
  <c r="M9706" i="1"/>
  <c r="M9705" i="1"/>
  <c r="M9704" i="1"/>
  <c r="M9703" i="1"/>
  <c r="M9702" i="1"/>
  <c r="M9701" i="1"/>
  <c r="M9700" i="1"/>
  <c r="M9699" i="1"/>
  <c r="M9698" i="1"/>
  <c r="M9697" i="1"/>
  <c r="M9696" i="1"/>
  <c r="M9695" i="1"/>
  <c r="M9694" i="1"/>
  <c r="M9693" i="1"/>
  <c r="M9692" i="1"/>
  <c r="M9691" i="1"/>
  <c r="M9690" i="1"/>
  <c r="M9689" i="1"/>
  <c r="M9688" i="1"/>
  <c r="M9687" i="1"/>
  <c r="M9686" i="1"/>
  <c r="M9685" i="1"/>
  <c r="M9684" i="1"/>
  <c r="M9683" i="1"/>
  <c r="M9682" i="1"/>
  <c r="M9681" i="1"/>
  <c r="M9680" i="1"/>
  <c r="M9679" i="1"/>
  <c r="M9678" i="1"/>
  <c r="M9677" i="1"/>
  <c r="M9676" i="1"/>
  <c r="M9675" i="1"/>
  <c r="M9674" i="1"/>
  <c r="M9673" i="1"/>
  <c r="M9672" i="1"/>
  <c r="M9671" i="1"/>
  <c r="M9670" i="1"/>
  <c r="M9669" i="1"/>
  <c r="M9668" i="1"/>
  <c r="M9667" i="1"/>
  <c r="M9666" i="1"/>
  <c r="M9665" i="1"/>
  <c r="M9664" i="1"/>
  <c r="M9663" i="1"/>
  <c r="M9662" i="1"/>
  <c r="M9661" i="1"/>
  <c r="M9660" i="1"/>
  <c r="M9659" i="1"/>
  <c r="M9658" i="1"/>
  <c r="M9657" i="1"/>
  <c r="M9656" i="1"/>
  <c r="M9655" i="1"/>
  <c r="M9654" i="1"/>
  <c r="M9653" i="1"/>
  <c r="M9652" i="1"/>
  <c r="M9651" i="1"/>
  <c r="M9650" i="1"/>
  <c r="M9649" i="1"/>
  <c r="M9648" i="1"/>
  <c r="M9647" i="1"/>
  <c r="M9646" i="1"/>
  <c r="M9645" i="1"/>
  <c r="M9644" i="1"/>
  <c r="M9643" i="1"/>
  <c r="M9642" i="1"/>
  <c r="M9641" i="1"/>
  <c r="M9640" i="1"/>
  <c r="M9639" i="1"/>
  <c r="M9638" i="1"/>
  <c r="M9637" i="1"/>
  <c r="M9636" i="1"/>
  <c r="M9635" i="1"/>
  <c r="M9634" i="1"/>
  <c r="M9633" i="1"/>
  <c r="M9632" i="1"/>
  <c r="M9631" i="1"/>
  <c r="M9630" i="1"/>
  <c r="M9629" i="1"/>
  <c r="M9628" i="1"/>
  <c r="M9627" i="1"/>
  <c r="M9626" i="1"/>
  <c r="M9625" i="1"/>
  <c r="M9624" i="1"/>
  <c r="M9623" i="1"/>
  <c r="M9622" i="1"/>
  <c r="M9621" i="1"/>
  <c r="M9620" i="1"/>
  <c r="M9619" i="1"/>
  <c r="M9618" i="1"/>
  <c r="M9617" i="1"/>
  <c r="M9616" i="1"/>
  <c r="M9615" i="1"/>
  <c r="M9614" i="1"/>
  <c r="M9613" i="1"/>
  <c r="M9612" i="1"/>
  <c r="M9611" i="1"/>
  <c r="M9610" i="1"/>
  <c r="M9609" i="1"/>
  <c r="M9608" i="1"/>
  <c r="M9607" i="1"/>
  <c r="M9606" i="1"/>
  <c r="M9605" i="1"/>
  <c r="M9604" i="1"/>
  <c r="M9603" i="1"/>
  <c r="M9602" i="1"/>
  <c r="M9601" i="1"/>
  <c r="M9600" i="1"/>
  <c r="M9599" i="1"/>
  <c r="M9598" i="1"/>
  <c r="M9597" i="1"/>
  <c r="M9596" i="1"/>
  <c r="M9595" i="1"/>
  <c r="M9594" i="1"/>
  <c r="M9593" i="1"/>
  <c r="M9592" i="1"/>
  <c r="M9591" i="1"/>
  <c r="M9590" i="1"/>
  <c r="M9589" i="1"/>
  <c r="M9588" i="1"/>
  <c r="M9587" i="1"/>
  <c r="M9586" i="1"/>
  <c r="M9585" i="1"/>
  <c r="M9584" i="1"/>
  <c r="M9583" i="1"/>
  <c r="M9582" i="1"/>
  <c r="M9581" i="1"/>
  <c r="M9580" i="1"/>
  <c r="M9579" i="1"/>
  <c r="M9578" i="1"/>
  <c r="M9577" i="1"/>
  <c r="M9576" i="1"/>
  <c r="M9575" i="1"/>
  <c r="M9574" i="1"/>
  <c r="M9573" i="1"/>
  <c r="M9572" i="1"/>
  <c r="M9571" i="1"/>
  <c r="M9570" i="1"/>
  <c r="M9569" i="1"/>
  <c r="M9568" i="1"/>
  <c r="M9567" i="1"/>
  <c r="M9566" i="1"/>
  <c r="M9565" i="1"/>
  <c r="M9564" i="1"/>
  <c r="M9563" i="1"/>
  <c r="M9562" i="1"/>
  <c r="M9561" i="1"/>
  <c r="M9560" i="1"/>
  <c r="M9559" i="1"/>
  <c r="M9558" i="1"/>
  <c r="M9557" i="1"/>
  <c r="M9556" i="1"/>
  <c r="M9555" i="1"/>
  <c r="M9554" i="1"/>
  <c r="M9553" i="1"/>
  <c r="M9552" i="1"/>
  <c r="M9551" i="1"/>
  <c r="M9550" i="1"/>
  <c r="M9549" i="1"/>
  <c r="M9548" i="1"/>
  <c r="M9547" i="1"/>
  <c r="M9546" i="1"/>
  <c r="M9545" i="1"/>
  <c r="M9544" i="1"/>
  <c r="M9543" i="1"/>
  <c r="M9542" i="1"/>
  <c r="M9541" i="1"/>
  <c r="M9540" i="1"/>
  <c r="M9539" i="1"/>
  <c r="M9538" i="1"/>
  <c r="M9537" i="1"/>
  <c r="M9536" i="1"/>
  <c r="M9535" i="1"/>
  <c r="M9534" i="1"/>
  <c r="M9533" i="1"/>
  <c r="M9532" i="1"/>
  <c r="M9531" i="1"/>
  <c r="M9530" i="1"/>
  <c r="M9529" i="1"/>
  <c r="M9528" i="1"/>
  <c r="M9527" i="1"/>
  <c r="M9526" i="1"/>
  <c r="M9525" i="1"/>
  <c r="M9524" i="1"/>
  <c r="M9523" i="1"/>
  <c r="M9522" i="1"/>
  <c r="M9521" i="1"/>
  <c r="M9520" i="1"/>
  <c r="M9519" i="1"/>
  <c r="M9518" i="1"/>
  <c r="M9517" i="1"/>
  <c r="M9516" i="1"/>
  <c r="M9515" i="1"/>
  <c r="M9514" i="1"/>
  <c r="M9513" i="1"/>
  <c r="M9512" i="1"/>
  <c r="M9511" i="1"/>
  <c r="M9510" i="1"/>
  <c r="M9509" i="1"/>
  <c r="M9508" i="1"/>
  <c r="M9507" i="1"/>
  <c r="M9506" i="1"/>
  <c r="M9505" i="1"/>
  <c r="M9504" i="1"/>
  <c r="M9503" i="1"/>
  <c r="M9502" i="1"/>
  <c r="M9501" i="1"/>
  <c r="M9500" i="1"/>
  <c r="M9499" i="1"/>
  <c r="M9498" i="1"/>
  <c r="M9497" i="1"/>
  <c r="M9496" i="1"/>
  <c r="M9495" i="1"/>
  <c r="M9494" i="1"/>
  <c r="M9493" i="1"/>
  <c r="M9492" i="1"/>
  <c r="M9491" i="1"/>
  <c r="M9490" i="1"/>
  <c r="M9489" i="1"/>
  <c r="M9488" i="1"/>
  <c r="M9487" i="1"/>
  <c r="M9486" i="1"/>
  <c r="M9485" i="1"/>
  <c r="M9484" i="1"/>
  <c r="M9483" i="1"/>
  <c r="M9482" i="1"/>
  <c r="M9481" i="1"/>
  <c r="M9480" i="1"/>
  <c r="M9479" i="1"/>
  <c r="M9478" i="1"/>
  <c r="M9477" i="1"/>
  <c r="M9476" i="1"/>
  <c r="M9475" i="1"/>
  <c r="M9474" i="1"/>
  <c r="M9473" i="1"/>
  <c r="M9472" i="1"/>
  <c r="M9471" i="1"/>
  <c r="M9470" i="1"/>
  <c r="M9469" i="1"/>
  <c r="M9468" i="1"/>
  <c r="M9467" i="1"/>
  <c r="M9466" i="1"/>
  <c r="M9465" i="1"/>
  <c r="M9464" i="1"/>
  <c r="M9463" i="1"/>
  <c r="M9462" i="1"/>
  <c r="M9461" i="1"/>
  <c r="M9460" i="1"/>
  <c r="M9459" i="1"/>
  <c r="M9458" i="1"/>
  <c r="M9457" i="1"/>
  <c r="M9456" i="1"/>
  <c r="M9455" i="1"/>
  <c r="M9454" i="1"/>
  <c r="M9453" i="1"/>
  <c r="M9452" i="1"/>
  <c r="M9451" i="1"/>
  <c r="M9450" i="1"/>
  <c r="M9449" i="1"/>
  <c r="M9448" i="1"/>
  <c r="M9447" i="1"/>
  <c r="M9446" i="1"/>
  <c r="M9445" i="1"/>
  <c r="M9444" i="1"/>
  <c r="M9443" i="1"/>
  <c r="M9442" i="1"/>
  <c r="M9441" i="1"/>
  <c r="M9440" i="1"/>
  <c r="M9439" i="1"/>
  <c r="M9438" i="1"/>
  <c r="M9437" i="1"/>
  <c r="M9436" i="1"/>
  <c r="M9435" i="1"/>
  <c r="M9434" i="1"/>
  <c r="M9433" i="1"/>
  <c r="M9432" i="1"/>
  <c r="M9431" i="1"/>
  <c r="M9430" i="1"/>
  <c r="M9429" i="1"/>
  <c r="M9428" i="1"/>
  <c r="M9427" i="1"/>
  <c r="M9426" i="1"/>
  <c r="M9425" i="1"/>
  <c r="M9424" i="1"/>
  <c r="M9423" i="1"/>
  <c r="M9422" i="1"/>
  <c r="M9421" i="1"/>
  <c r="M9420" i="1"/>
  <c r="M9419" i="1"/>
  <c r="M9418" i="1"/>
  <c r="M9417" i="1"/>
  <c r="M9416" i="1"/>
  <c r="M9415" i="1"/>
  <c r="M9414" i="1"/>
  <c r="M9413" i="1"/>
  <c r="M9412" i="1"/>
  <c r="M9411" i="1"/>
  <c r="M9410" i="1"/>
  <c r="M9409" i="1"/>
  <c r="M9408" i="1"/>
  <c r="M9407" i="1"/>
  <c r="M9406" i="1"/>
  <c r="M9405" i="1"/>
  <c r="M9404" i="1"/>
  <c r="M9403" i="1"/>
  <c r="M9402" i="1"/>
  <c r="M9401" i="1"/>
  <c r="M9400" i="1"/>
  <c r="M9399" i="1"/>
  <c r="M9398" i="1"/>
  <c r="M9397" i="1"/>
  <c r="M9396" i="1"/>
  <c r="M9395" i="1"/>
  <c r="M9394" i="1"/>
  <c r="M9393" i="1"/>
  <c r="M9392" i="1"/>
  <c r="M9391" i="1"/>
  <c r="M9390" i="1"/>
  <c r="M9389" i="1"/>
  <c r="M9388" i="1"/>
  <c r="M9387" i="1"/>
  <c r="M9386" i="1"/>
  <c r="M9385" i="1"/>
  <c r="M9384" i="1"/>
  <c r="M9383" i="1"/>
  <c r="M9382" i="1"/>
  <c r="M9381" i="1"/>
  <c r="M9380" i="1"/>
  <c r="M9379" i="1"/>
  <c r="M9378" i="1"/>
  <c r="M9377" i="1"/>
  <c r="M9376" i="1"/>
  <c r="M9375" i="1"/>
  <c r="M9374" i="1"/>
  <c r="M9373" i="1"/>
  <c r="M9372" i="1"/>
  <c r="M9371" i="1"/>
  <c r="M9370" i="1"/>
  <c r="M9369" i="1"/>
  <c r="M9368" i="1"/>
  <c r="M9367" i="1"/>
  <c r="M9366" i="1"/>
  <c r="M9365" i="1"/>
  <c r="M9364" i="1"/>
  <c r="M9363" i="1"/>
  <c r="M9362" i="1"/>
  <c r="M9361" i="1"/>
  <c r="M9360" i="1"/>
  <c r="M9359" i="1"/>
  <c r="M9358" i="1"/>
  <c r="M9357" i="1"/>
  <c r="M9356" i="1"/>
  <c r="M9355" i="1"/>
  <c r="M9354" i="1"/>
  <c r="M9353" i="1"/>
  <c r="M9352" i="1"/>
  <c r="M9351" i="1"/>
  <c r="M9350" i="1"/>
  <c r="M9349" i="1"/>
  <c r="M9348" i="1"/>
  <c r="M9347" i="1"/>
  <c r="M9346" i="1"/>
  <c r="M9345" i="1"/>
  <c r="M9344" i="1"/>
  <c r="M9343" i="1"/>
  <c r="M9342" i="1"/>
  <c r="M9341" i="1"/>
  <c r="M9340" i="1"/>
  <c r="M9339" i="1"/>
  <c r="M9338" i="1"/>
  <c r="M9337" i="1"/>
  <c r="M9336" i="1"/>
  <c r="M9335" i="1"/>
  <c r="M9334" i="1"/>
  <c r="M9333" i="1"/>
  <c r="M9332" i="1"/>
  <c r="M9331" i="1"/>
  <c r="M9330" i="1"/>
  <c r="M9329" i="1"/>
  <c r="M9328" i="1"/>
  <c r="M9327" i="1"/>
  <c r="M9326" i="1"/>
  <c r="M9325" i="1"/>
  <c r="M9324" i="1"/>
  <c r="M9323" i="1"/>
  <c r="M9322" i="1"/>
  <c r="M9321" i="1"/>
  <c r="M9320" i="1"/>
  <c r="M9319" i="1"/>
  <c r="M9318" i="1"/>
  <c r="M9317" i="1"/>
  <c r="M9316" i="1"/>
  <c r="M9315" i="1"/>
  <c r="M9314" i="1"/>
  <c r="M9313" i="1"/>
  <c r="M9312" i="1"/>
  <c r="M9311" i="1"/>
  <c r="M9310" i="1"/>
  <c r="M9309" i="1"/>
  <c r="M9308" i="1"/>
  <c r="M9307" i="1"/>
  <c r="M9306" i="1"/>
  <c r="M9305" i="1"/>
  <c r="M9304" i="1"/>
  <c r="M9303" i="1"/>
  <c r="M9302" i="1"/>
  <c r="M9301" i="1"/>
  <c r="M9300" i="1"/>
  <c r="M9299" i="1"/>
  <c r="M9298" i="1"/>
  <c r="M9297" i="1"/>
  <c r="M9296" i="1"/>
  <c r="M9295" i="1"/>
  <c r="M9294" i="1"/>
  <c r="M9293" i="1"/>
  <c r="M9292" i="1"/>
  <c r="M9291" i="1"/>
  <c r="M9290" i="1"/>
  <c r="M9289" i="1"/>
  <c r="M9288" i="1"/>
  <c r="M9287" i="1"/>
  <c r="M9286" i="1"/>
  <c r="M9285" i="1"/>
  <c r="M9284" i="1"/>
  <c r="M9283" i="1"/>
  <c r="M9282" i="1"/>
  <c r="M9281" i="1"/>
  <c r="M9280" i="1"/>
  <c r="M9279" i="1"/>
  <c r="M9278" i="1"/>
  <c r="M9277" i="1"/>
  <c r="M9276" i="1"/>
  <c r="M9275" i="1"/>
  <c r="M9274" i="1"/>
  <c r="M9273" i="1"/>
  <c r="M9272" i="1"/>
  <c r="M9271" i="1"/>
  <c r="M9270" i="1"/>
  <c r="M9269" i="1"/>
  <c r="M9268" i="1"/>
  <c r="M9267" i="1"/>
  <c r="M9266" i="1"/>
  <c r="M9265" i="1"/>
  <c r="M9264" i="1"/>
  <c r="M9263" i="1"/>
  <c r="M9262" i="1"/>
  <c r="M9261" i="1"/>
  <c r="M9260" i="1"/>
  <c r="M9259" i="1"/>
  <c r="M9258" i="1"/>
  <c r="M9257" i="1"/>
  <c r="M9256" i="1"/>
  <c r="M9255" i="1"/>
  <c r="M9254" i="1"/>
  <c r="M9253" i="1"/>
  <c r="M9252" i="1"/>
  <c r="M9251" i="1"/>
  <c r="M9250" i="1"/>
  <c r="M9249" i="1"/>
  <c r="M9248" i="1"/>
  <c r="M9247" i="1"/>
  <c r="M9246" i="1"/>
  <c r="M9245" i="1"/>
  <c r="M9244" i="1"/>
  <c r="M9243" i="1"/>
  <c r="M9242" i="1"/>
  <c r="M9241" i="1"/>
  <c r="M9240" i="1"/>
  <c r="M9239" i="1"/>
  <c r="M9238" i="1"/>
  <c r="M9237" i="1"/>
  <c r="M9236" i="1"/>
  <c r="M9235" i="1"/>
  <c r="M9234" i="1"/>
  <c r="M9233" i="1"/>
  <c r="M9232" i="1"/>
  <c r="M9231" i="1"/>
  <c r="M9230" i="1"/>
  <c r="M9229" i="1"/>
  <c r="M9228" i="1"/>
  <c r="M9227" i="1"/>
  <c r="M9226" i="1"/>
  <c r="M9225" i="1"/>
  <c r="M9224" i="1"/>
  <c r="M9223" i="1"/>
  <c r="M9222" i="1"/>
  <c r="M9221" i="1"/>
  <c r="M9220" i="1"/>
  <c r="M9219" i="1"/>
  <c r="M9218" i="1"/>
  <c r="M9217" i="1"/>
  <c r="M9216" i="1"/>
  <c r="M9215" i="1"/>
  <c r="M9214" i="1"/>
  <c r="M9213" i="1"/>
  <c r="M9212" i="1"/>
  <c r="M9211" i="1"/>
  <c r="M9210" i="1"/>
  <c r="M9209" i="1"/>
  <c r="M9208" i="1"/>
  <c r="M9207" i="1"/>
  <c r="M9206" i="1"/>
  <c r="M9205" i="1"/>
  <c r="M9204" i="1"/>
  <c r="M9203" i="1"/>
  <c r="M9202" i="1"/>
  <c r="M9201" i="1"/>
  <c r="M9200" i="1"/>
  <c r="M9199" i="1"/>
  <c r="M9198" i="1"/>
  <c r="M9197" i="1"/>
  <c r="M9196" i="1"/>
  <c r="M9195" i="1"/>
  <c r="M9194" i="1"/>
  <c r="M9193" i="1"/>
  <c r="M9192" i="1"/>
  <c r="M9191" i="1"/>
  <c r="M9190" i="1"/>
  <c r="M9189" i="1"/>
  <c r="M9188" i="1"/>
  <c r="M9187" i="1"/>
  <c r="M9186" i="1"/>
  <c r="M9185" i="1"/>
  <c r="M9184" i="1"/>
  <c r="M9183" i="1"/>
  <c r="M9182" i="1"/>
  <c r="M9181" i="1"/>
  <c r="M9180" i="1"/>
  <c r="M9179" i="1"/>
  <c r="M9178" i="1"/>
  <c r="M9177" i="1"/>
  <c r="M9176" i="1"/>
  <c r="M9175" i="1"/>
  <c r="M9174" i="1"/>
  <c r="M9173" i="1"/>
  <c r="M9172" i="1"/>
  <c r="M9171" i="1"/>
  <c r="M9170" i="1"/>
  <c r="M9169" i="1"/>
  <c r="M9168" i="1"/>
  <c r="M9167" i="1"/>
  <c r="M9166" i="1"/>
  <c r="M9165" i="1"/>
  <c r="M9164" i="1"/>
  <c r="M9163" i="1"/>
  <c r="M9162" i="1"/>
  <c r="M9161" i="1"/>
  <c r="M9160" i="1"/>
  <c r="M9159" i="1"/>
  <c r="M9158" i="1"/>
  <c r="M9157" i="1"/>
  <c r="M9156" i="1"/>
  <c r="M9155" i="1"/>
  <c r="M9154" i="1"/>
  <c r="M9153" i="1"/>
  <c r="M9152" i="1"/>
  <c r="M9151" i="1"/>
  <c r="M9150" i="1"/>
  <c r="M9149" i="1"/>
  <c r="M9148" i="1"/>
  <c r="M9147" i="1"/>
  <c r="M9146" i="1"/>
  <c r="M9145" i="1"/>
  <c r="M9144" i="1"/>
  <c r="M9143" i="1"/>
  <c r="M9142" i="1"/>
  <c r="M9141" i="1"/>
  <c r="M9140" i="1"/>
  <c r="M9139" i="1"/>
  <c r="M9138" i="1"/>
  <c r="M9137" i="1"/>
  <c r="M9136" i="1"/>
  <c r="M9135" i="1"/>
  <c r="M9134" i="1"/>
  <c r="M9133" i="1"/>
  <c r="M9132" i="1"/>
  <c r="M9131" i="1"/>
  <c r="M9130" i="1"/>
  <c r="M9129" i="1"/>
  <c r="M9128" i="1"/>
  <c r="M9127" i="1"/>
  <c r="M9126" i="1"/>
  <c r="M9125" i="1"/>
  <c r="M9124" i="1"/>
  <c r="M9123" i="1"/>
  <c r="M9122" i="1"/>
  <c r="M9121" i="1"/>
  <c r="M9120" i="1"/>
  <c r="M9119" i="1"/>
  <c r="M9118" i="1"/>
  <c r="M9117" i="1"/>
  <c r="M9116" i="1"/>
  <c r="M9115" i="1"/>
  <c r="M9114" i="1"/>
  <c r="M9113" i="1"/>
  <c r="M9112" i="1"/>
  <c r="M9111" i="1"/>
  <c r="M9110" i="1"/>
  <c r="M9109" i="1"/>
  <c r="M9108" i="1"/>
  <c r="M9107" i="1"/>
  <c r="M9106" i="1"/>
  <c r="M9105" i="1"/>
  <c r="M9104" i="1"/>
  <c r="M9103" i="1"/>
  <c r="M9102" i="1"/>
  <c r="M9101" i="1"/>
  <c r="M9100" i="1"/>
  <c r="M9099" i="1"/>
  <c r="M9098" i="1"/>
  <c r="M9097" i="1"/>
  <c r="M9096" i="1"/>
  <c r="M9095" i="1"/>
  <c r="M9094" i="1"/>
  <c r="M9093" i="1"/>
  <c r="M9092" i="1"/>
  <c r="M9091" i="1"/>
  <c r="M9090" i="1"/>
  <c r="M9089" i="1"/>
  <c r="M9088" i="1"/>
  <c r="M9087" i="1"/>
  <c r="M9086" i="1"/>
  <c r="M9085" i="1"/>
  <c r="M9084" i="1"/>
  <c r="M9083" i="1"/>
  <c r="M9082" i="1"/>
  <c r="M9081" i="1"/>
  <c r="M9080" i="1"/>
  <c r="M9079" i="1"/>
  <c r="M9078" i="1"/>
  <c r="M9077" i="1"/>
  <c r="M9076" i="1"/>
  <c r="M9075" i="1"/>
  <c r="M9074" i="1"/>
  <c r="M9073" i="1"/>
  <c r="M9072" i="1"/>
  <c r="M9071" i="1"/>
  <c r="M9070" i="1"/>
  <c r="M9069" i="1"/>
  <c r="M9068" i="1"/>
  <c r="M9067" i="1"/>
  <c r="M9066" i="1"/>
  <c r="M9065" i="1"/>
  <c r="M9064" i="1"/>
  <c r="M9063" i="1"/>
  <c r="M9062" i="1"/>
  <c r="M9061" i="1"/>
  <c r="M9060" i="1"/>
  <c r="M9059" i="1"/>
  <c r="M9058" i="1"/>
  <c r="M9057" i="1"/>
  <c r="M9056" i="1"/>
  <c r="M9055" i="1"/>
  <c r="M9054" i="1"/>
  <c r="M9053" i="1"/>
  <c r="M9052" i="1"/>
  <c r="M9051" i="1"/>
  <c r="M9050" i="1"/>
  <c r="M9049" i="1"/>
  <c r="M9048" i="1"/>
  <c r="M9047" i="1"/>
  <c r="M9046" i="1"/>
  <c r="M9045" i="1"/>
  <c r="M9044" i="1"/>
  <c r="M9043" i="1"/>
  <c r="M9042" i="1"/>
  <c r="M9041" i="1"/>
  <c r="M9040" i="1"/>
  <c r="M9039" i="1"/>
  <c r="M9038" i="1"/>
  <c r="M9037" i="1"/>
  <c r="M9036" i="1"/>
  <c r="M9035" i="1"/>
  <c r="M9034" i="1"/>
  <c r="M9033" i="1"/>
  <c r="M9032" i="1"/>
  <c r="M9031" i="1"/>
  <c r="M9030" i="1"/>
  <c r="M9029" i="1"/>
  <c r="M9028" i="1"/>
  <c r="M9027" i="1"/>
  <c r="M9026" i="1"/>
  <c r="M9025" i="1"/>
  <c r="M9024" i="1"/>
  <c r="M9023" i="1"/>
  <c r="M9022" i="1"/>
  <c r="M9021" i="1"/>
  <c r="M9020" i="1"/>
  <c r="M9019" i="1"/>
  <c r="M9018" i="1"/>
  <c r="M9017" i="1"/>
  <c r="M9016" i="1"/>
  <c r="M9015" i="1"/>
  <c r="M9014" i="1"/>
  <c r="M9013" i="1"/>
  <c r="M9012" i="1"/>
  <c r="M9011" i="1"/>
  <c r="M9010" i="1"/>
  <c r="M9009" i="1"/>
  <c r="M9008" i="1"/>
  <c r="M9007" i="1"/>
  <c r="M9006" i="1"/>
  <c r="M9005" i="1"/>
  <c r="M9004" i="1"/>
  <c r="M9003" i="1"/>
  <c r="M9002" i="1"/>
  <c r="M9001" i="1"/>
  <c r="M9000" i="1"/>
  <c r="M8999" i="1"/>
  <c r="M8998" i="1"/>
  <c r="M8997" i="1"/>
  <c r="M8996" i="1"/>
  <c r="M8995" i="1"/>
  <c r="M8994" i="1"/>
  <c r="M8993" i="1"/>
  <c r="M8992" i="1"/>
  <c r="M8991" i="1"/>
  <c r="M8990" i="1"/>
  <c r="M8989" i="1"/>
  <c r="M8988" i="1"/>
  <c r="M8987" i="1"/>
  <c r="M8986" i="1"/>
  <c r="M8985" i="1"/>
  <c r="M8984" i="1"/>
  <c r="M8983" i="1"/>
  <c r="M8982" i="1"/>
  <c r="M8981" i="1"/>
  <c r="M8980" i="1"/>
  <c r="M8979" i="1"/>
  <c r="M8978" i="1"/>
  <c r="M8977" i="1"/>
  <c r="M8976" i="1"/>
  <c r="M8975" i="1"/>
  <c r="M8974" i="1"/>
  <c r="M8973" i="1"/>
  <c r="M8972" i="1"/>
  <c r="M8971" i="1"/>
  <c r="M8970" i="1"/>
  <c r="M8969" i="1"/>
  <c r="M8968" i="1"/>
  <c r="M8967" i="1"/>
  <c r="M8966" i="1"/>
  <c r="M8965" i="1"/>
  <c r="M8964" i="1"/>
  <c r="M8963" i="1"/>
  <c r="M8962" i="1"/>
  <c r="M8961" i="1"/>
  <c r="M8960" i="1"/>
  <c r="M8959" i="1"/>
  <c r="M8958" i="1"/>
  <c r="M8957" i="1"/>
  <c r="M8956" i="1"/>
  <c r="M8955" i="1"/>
  <c r="M8954" i="1"/>
  <c r="M8953" i="1"/>
  <c r="M8952" i="1"/>
  <c r="M8951" i="1"/>
  <c r="M8950" i="1"/>
  <c r="M8949" i="1"/>
  <c r="M8948" i="1"/>
  <c r="M8947" i="1"/>
  <c r="M8946" i="1"/>
  <c r="M8945" i="1"/>
  <c r="M8944" i="1"/>
  <c r="M8943" i="1"/>
  <c r="M8942" i="1"/>
  <c r="M8941" i="1"/>
  <c r="M8940" i="1"/>
  <c r="M8939" i="1"/>
  <c r="M8938" i="1"/>
  <c r="M8937" i="1"/>
  <c r="M8936" i="1"/>
  <c r="M8935" i="1"/>
  <c r="M8934" i="1"/>
  <c r="M8933" i="1"/>
  <c r="M8932" i="1"/>
  <c r="M8931" i="1"/>
  <c r="M8930" i="1"/>
  <c r="M8929" i="1"/>
  <c r="M8928" i="1"/>
  <c r="M8927" i="1"/>
  <c r="M8926" i="1"/>
  <c r="M8925" i="1"/>
  <c r="M8924" i="1"/>
  <c r="M8923" i="1"/>
  <c r="M8922" i="1"/>
  <c r="M8921" i="1"/>
  <c r="M8920" i="1"/>
  <c r="M8919" i="1"/>
  <c r="M8918" i="1"/>
  <c r="M8917" i="1"/>
  <c r="M8916" i="1"/>
  <c r="M8915" i="1"/>
  <c r="M8914" i="1"/>
  <c r="M8913" i="1"/>
  <c r="M8912" i="1"/>
  <c r="M8911" i="1"/>
  <c r="M8910" i="1"/>
  <c r="M8909" i="1"/>
  <c r="M8908" i="1"/>
  <c r="M8907" i="1"/>
  <c r="M8906" i="1"/>
  <c r="M8905" i="1"/>
  <c r="M8904" i="1"/>
  <c r="M8903" i="1"/>
  <c r="M8902" i="1"/>
  <c r="M8901" i="1"/>
  <c r="M8900" i="1"/>
  <c r="M8899" i="1"/>
  <c r="M8898" i="1"/>
  <c r="M8897" i="1"/>
  <c r="M8896" i="1"/>
  <c r="M8895" i="1"/>
  <c r="M8894" i="1"/>
  <c r="M8893" i="1"/>
  <c r="M8892" i="1"/>
  <c r="M8891" i="1"/>
  <c r="M8890" i="1"/>
  <c r="M8889" i="1"/>
  <c r="M8888" i="1"/>
  <c r="M8887" i="1"/>
  <c r="M8886" i="1"/>
  <c r="M8885" i="1"/>
  <c r="M8884" i="1"/>
  <c r="M8883" i="1"/>
  <c r="M8882" i="1"/>
  <c r="M8881" i="1"/>
  <c r="M8880" i="1"/>
  <c r="M8879" i="1"/>
  <c r="M8878" i="1"/>
  <c r="M8877" i="1"/>
  <c r="M8876" i="1"/>
  <c r="M8875" i="1"/>
  <c r="M8874" i="1"/>
  <c r="M8873" i="1"/>
  <c r="M8872" i="1"/>
  <c r="M8871" i="1"/>
  <c r="M8870" i="1"/>
  <c r="M8869" i="1"/>
  <c r="M8868" i="1"/>
  <c r="M8867" i="1"/>
  <c r="M8866" i="1"/>
  <c r="M8865" i="1"/>
  <c r="M8864" i="1"/>
  <c r="M8863" i="1"/>
  <c r="M8862" i="1"/>
  <c r="M8861" i="1"/>
  <c r="M8860" i="1"/>
  <c r="M8859" i="1"/>
  <c r="M8858" i="1"/>
  <c r="M8857" i="1"/>
  <c r="M8856" i="1"/>
  <c r="M8855" i="1"/>
  <c r="M8854" i="1"/>
  <c r="M8853" i="1"/>
  <c r="M8852" i="1"/>
  <c r="M8851" i="1"/>
  <c r="M8850" i="1"/>
  <c r="M8849" i="1"/>
  <c r="M8848" i="1"/>
  <c r="M8847" i="1"/>
  <c r="M8846" i="1"/>
  <c r="M8845" i="1"/>
  <c r="M8844" i="1"/>
  <c r="M8843" i="1"/>
  <c r="M8842" i="1"/>
  <c r="M8841" i="1"/>
  <c r="M8840" i="1"/>
  <c r="M8839" i="1"/>
  <c r="M8838" i="1"/>
  <c r="M8837" i="1"/>
  <c r="M8836" i="1"/>
  <c r="M8835" i="1"/>
  <c r="M8834" i="1"/>
  <c r="M8833" i="1"/>
  <c r="M8832" i="1"/>
  <c r="M8831" i="1"/>
  <c r="M8830" i="1"/>
  <c r="M8829" i="1"/>
  <c r="M8828" i="1"/>
  <c r="M8827" i="1"/>
  <c r="M8826" i="1"/>
  <c r="M8825" i="1"/>
  <c r="M8824" i="1"/>
  <c r="M8823" i="1"/>
  <c r="M8822" i="1"/>
  <c r="M8821" i="1"/>
  <c r="M8820" i="1"/>
  <c r="M8819" i="1"/>
  <c r="M8818" i="1"/>
  <c r="M8817" i="1"/>
  <c r="M8816" i="1"/>
  <c r="M8815" i="1"/>
  <c r="M8814" i="1"/>
  <c r="M8813" i="1"/>
  <c r="M8812" i="1"/>
  <c r="M8811" i="1"/>
  <c r="M8810" i="1"/>
  <c r="M8809" i="1"/>
  <c r="M8808" i="1"/>
  <c r="M8807" i="1"/>
  <c r="M8806" i="1"/>
  <c r="M8805" i="1"/>
  <c r="M8804" i="1"/>
  <c r="M8803" i="1"/>
  <c r="M8802" i="1"/>
  <c r="M8801" i="1"/>
  <c r="M8800" i="1"/>
  <c r="M8799" i="1"/>
  <c r="M8798" i="1"/>
  <c r="M8797" i="1"/>
  <c r="M8796" i="1"/>
  <c r="M8795" i="1"/>
  <c r="M8794" i="1"/>
  <c r="M8793" i="1"/>
  <c r="M8792" i="1"/>
  <c r="M8791" i="1"/>
  <c r="M8790" i="1"/>
  <c r="M8789" i="1"/>
  <c r="M8788" i="1"/>
  <c r="M8787" i="1"/>
  <c r="M8786" i="1"/>
  <c r="M8785" i="1"/>
  <c r="M8784" i="1"/>
  <c r="M8783" i="1"/>
  <c r="M8782" i="1"/>
  <c r="M8781" i="1"/>
  <c r="M8780" i="1"/>
  <c r="M8779" i="1"/>
  <c r="M8778" i="1"/>
  <c r="M8777" i="1"/>
  <c r="M8776" i="1"/>
  <c r="M8775" i="1"/>
  <c r="M8774" i="1"/>
  <c r="M8773" i="1"/>
  <c r="M8772" i="1"/>
  <c r="M8771" i="1"/>
  <c r="M8770" i="1"/>
  <c r="M8769" i="1"/>
  <c r="M8768" i="1"/>
  <c r="M8767" i="1"/>
  <c r="M8766" i="1"/>
  <c r="M8765" i="1"/>
  <c r="M8764" i="1"/>
  <c r="M8763" i="1"/>
  <c r="M8762" i="1"/>
  <c r="M8761" i="1"/>
  <c r="M8760" i="1"/>
  <c r="M8759" i="1"/>
  <c r="M8758" i="1"/>
  <c r="M8757" i="1"/>
  <c r="M8756" i="1"/>
  <c r="M8755" i="1"/>
  <c r="M8754" i="1"/>
  <c r="M8753" i="1"/>
  <c r="M8752" i="1"/>
  <c r="M8751" i="1"/>
  <c r="M8750" i="1"/>
  <c r="M8749" i="1"/>
  <c r="M8748" i="1"/>
  <c r="M8747" i="1"/>
  <c r="M8746" i="1"/>
  <c r="M8745" i="1"/>
  <c r="M8744" i="1"/>
  <c r="M8743" i="1"/>
  <c r="M8742" i="1"/>
  <c r="M8741" i="1"/>
  <c r="M8740" i="1"/>
  <c r="M8739" i="1"/>
  <c r="M8738" i="1"/>
  <c r="M8737" i="1"/>
  <c r="M8736" i="1"/>
  <c r="M8735" i="1"/>
  <c r="M8734" i="1"/>
  <c r="M8733" i="1"/>
  <c r="M8732" i="1"/>
  <c r="M8731" i="1"/>
  <c r="M8730" i="1"/>
  <c r="M8729" i="1"/>
  <c r="M8728" i="1"/>
  <c r="M8727" i="1"/>
  <c r="M8726" i="1"/>
  <c r="M8725" i="1"/>
  <c r="M8724" i="1"/>
  <c r="M8723" i="1"/>
  <c r="M8722" i="1"/>
  <c r="M8721" i="1"/>
  <c r="M8720" i="1"/>
  <c r="M8719" i="1"/>
  <c r="M8718" i="1"/>
  <c r="M8717" i="1"/>
  <c r="M8716" i="1"/>
  <c r="M8715" i="1"/>
  <c r="M8714" i="1"/>
  <c r="M8713" i="1"/>
  <c r="M8712" i="1"/>
  <c r="M8711" i="1"/>
  <c r="M8710" i="1"/>
  <c r="M8709" i="1"/>
  <c r="M8708" i="1"/>
  <c r="M8707" i="1"/>
  <c r="M8706" i="1"/>
  <c r="M8705" i="1"/>
  <c r="M8704" i="1"/>
  <c r="M8703" i="1"/>
  <c r="M8702" i="1"/>
  <c r="M8701" i="1"/>
  <c r="M8700" i="1"/>
  <c r="M8699" i="1"/>
  <c r="M8698" i="1"/>
  <c r="M8697" i="1"/>
  <c r="M8696" i="1"/>
  <c r="M8695" i="1"/>
  <c r="M8694" i="1"/>
  <c r="M8693" i="1"/>
  <c r="M8692" i="1"/>
  <c r="M8691" i="1"/>
  <c r="M8690" i="1"/>
  <c r="M8689" i="1"/>
  <c r="M8688" i="1"/>
  <c r="M8687" i="1"/>
  <c r="M8686" i="1"/>
  <c r="M8685" i="1"/>
  <c r="M8684" i="1"/>
  <c r="M8683" i="1"/>
  <c r="M8682" i="1"/>
  <c r="M8681" i="1"/>
  <c r="M8680" i="1"/>
  <c r="M8679" i="1"/>
  <c r="M8678" i="1"/>
  <c r="M8677" i="1"/>
  <c r="M8676" i="1"/>
  <c r="M8675" i="1"/>
  <c r="M8674" i="1"/>
  <c r="M8673" i="1"/>
  <c r="M8672" i="1"/>
  <c r="M8671" i="1"/>
  <c r="M8670" i="1"/>
  <c r="M8669" i="1"/>
  <c r="M8668" i="1"/>
  <c r="M8667" i="1"/>
  <c r="M8666" i="1"/>
  <c r="M8665" i="1"/>
  <c r="M8664" i="1"/>
  <c r="M8663" i="1"/>
  <c r="M8662" i="1"/>
  <c r="M8661" i="1"/>
  <c r="M8660" i="1"/>
  <c r="M8659" i="1"/>
  <c r="M8658" i="1"/>
  <c r="M8657" i="1"/>
  <c r="M8656" i="1"/>
  <c r="M8655" i="1"/>
  <c r="M8654" i="1"/>
  <c r="M8653" i="1"/>
  <c r="M8652" i="1"/>
  <c r="M8651" i="1"/>
  <c r="M8650" i="1"/>
  <c r="M8649" i="1"/>
  <c r="M8648" i="1"/>
  <c r="M8647" i="1"/>
  <c r="M8646" i="1"/>
  <c r="M8645" i="1"/>
  <c r="M8644" i="1"/>
  <c r="M8643" i="1"/>
  <c r="M8642" i="1"/>
  <c r="M8641" i="1"/>
  <c r="M8640" i="1"/>
  <c r="M8639" i="1"/>
  <c r="M8638" i="1"/>
  <c r="M8637" i="1"/>
  <c r="M8636" i="1"/>
  <c r="M8635" i="1"/>
  <c r="M8634" i="1"/>
  <c r="M8633" i="1"/>
  <c r="M8632" i="1"/>
  <c r="M8631" i="1"/>
  <c r="M8630" i="1"/>
  <c r="M8629" i="1"/>
  <c r="M8628" i="1"/>
  <c r="M8627" i="1"/>
  <c r="M8626" i="1"/>
  <c r="M8625" i="1"/>
  <c r="M8624" i="1"/>
  <c r="M8623" i="1"/>
  <c r="M8622" i="1"/>
  <c r="M8621" i="1"/>
  <c r="M8620" i="1"/>
  <c r="M8619" i="1"/>
  <c r="M8618" i="1"/>
  <c r="M8617" i="1"/>
  <c r="M8616" i="1"/>
  <c r="M8615" i="1"/>
  <c r="M8614" i="1"/>
  <c r="M8613" i="1"/>
  <c r="M8612" i="1"/>
  <c r="M8611" i="1"/>
  <c r="M8610" i="1"/>
  <c r="M8609" i="1"/>
  <c r="M8608" i="1"/>
  <c r="M8607" i="1"/>
  <c r="M8606" i="1"/>
  <c r="M8605" i="1"/>
  <c r="M8604" i="1"/>
  <c r="M8603" i="1"/>
  <c r="M8602" i="1"/>
  <c r="M8601" i="1"/>
  <c r="M8600" i="1"/>
  <c r="M8599" i="1"/>
  <c r="M8598" i="1"/>
  <c r="M8597" i="1"/>
  <c r="M8596" i="1"/>
  <c r="M8595" i="1"/>
  <c r="M8594" i="1"/>
  <c r="M8593" i="1"/>
  <c r="M8592" i="1"/>
  <c r="M8591" i="1"/>
  <c r="M8590" i="1"/>
  <c r="M8589" i="1"/>
  <c r="M8588" i="1"/>
  <c r="M8587" i="1"/>
  <c r="M8586" i="1"/>
  <c r="M8585" i="1"/>
  <c r="M8584" i="1"/>
  <c r="M8583" i="1"/>
  <c r="M8582" i="1"/>
  <c r="M8581" i="1"/>
  <c r="M8580" i="1"/>
  <c r="M8579" i="1"/>
  <c r="M8578" i="1"/>
  <c r="M8577" i="1"/>
  <c r="M8576" i="1"/>
  <c r="M8575" i="1"/>
  <c r="M8574" i="1"/>
  <c r="M8573" i="1"/>
  <c r="M8572" i="1"/>
  <c r="M8571" i="1"/>
  <c r="M8570" i="1"/>
  <c r="M8569" i="1"/>
  <c r="M8568" i="1"/>
  <c r="M8567" i="1"/>
  <c r="M8566" i="1"/>
  <c r="M8565" i="1"/>
  <c r="M8564" i="1"/>
  <c r="M8563" i="1"/>
  <c r="M8562" i="1"/>
  <c r="M8561" i="1"/>
  <c r="M8560" i="1"/>
  <c r="M8559" i="1"/>
  <c r="M8558" i="1"/>
  <c r="M8557" i="1"/>
  <c r="M8556" i="1"/>
  <c r="M8555" i="1"/>
  <c r="M8554" i="1"/>
  <c r="M8553" i="1"/>
  <c r="M8552" i="1"/>
  <c r="M8551" i="1"/>
  <c r="M8550" i="1"/>
  <c r="M8549" i="1"/>
  <c r="M8548" i="1"/>
  <c r="M8547" i="1"/>
  <c r="M8546" i="1"/>
  <c r="M8545" i="1"/>
  <c r="M8544" i="1"/>
  <c r="M8543" i="1"/>
  <c r="M8542" i="1"/>
  <c r="M8541" i="1"/>
  <c r="M8540" i="1"/>
  <c r="M8539" i="1"/>
  <c r="M8538" i="1"/>
  <c r="M8537" i="1"/>
  <c r="M8536" i="1"/>
  <c r="M8535" i="1"/>
  <c r="M8534" i="1"/>
  <c r="M8533" i="1"/>
  <c r="M8532" i="1"/>
  <c r="M8531" i="1"/>
  <c r="M8530" i="1"/>
  <c r="M8529" i="1"/>
  <c r="M8528" i="1"/>
  <c r="M8527" i="1"/>
  <c r="M8526" i="1"/>
  <c r="M8525" i="1"/>
  <c r="M8524" i="1"/>
  <c r="M8523" i="1"/>
  <c r="M8522" i="1"/>
  <c r="M8521" i="1"/>
  <c r="M8520" i="1"/>
  <c r="M8519" i="1"/>
  <c r="M8518" i="1"/>
  <c r="M8517" i="1"/>
  <c r="M8516" i="1"/>
  <c r="M8515" i="1"/>
  <c r="M8514" i="1"/>
  <c r="M8513" i="1"/>
  <c r="M8512" i="1"/>
  <c r="M8511" i="1"/>
  <c r="M8510" i="1"/>
  <c r="M8509" i="1"/>
  <c r="M8508" i="1"/>
  <c r="M8507" i="1"/>
  <c r="M8506" i="1"/>
  <c r="M8505" i="1"/>
  <c r="M8504" i="1"/>
  <c r="M8503" i="1"/>
  <c r="M8502" i="1"/>
  <c r="M8501" i="1"/>
  <c r="M8500" i="1"/>
  <c r="M8499" i="1"/>
  <c r="M8498" i="1"/>
  <c r="M8497" i="1"/>
  <c r="M8496" i="1"/>
  <c r="M8495" i="1"/>
  <c r="M8494" i="1"/>
  <c r="M8493" i="1"/>
  <c r="M8492" i="1"/>
  <c r="M8491" i="1"/>
  <c r="M8490" i="1"/>
  <c r="M8489" i="1"/>
  <c r="M8488" i="1"/>
  <c r="M8487" i="1"/>
  <c r="M8486" i="1"/>
  <c r="M8485" i="1"/>
  <c r="M8484" i="1"/>
  <c r="M8483" i="1"/>
  <c r="M8482" i="1"/>
  <c r="M8481" i="1"/>
  <c r="M8480" i="1"/>
  <c r="M8479" i="1"/>
  <c r="M8478" i="1"/>
  <c r="M8477" i="1"/>
  <c r="M8476" i="1"/>
  <c r="M8475" i="1"/>
  <c r="M8474" i="1"/>
  <c r="M8473" i="1"/>
  <c r="M8472" i="1"/>
  <c r="M8471" i="1"/>
  <c r="M8470" i="1"/>
  <c r="M8469" i="1"/>
  <c r="M8468" i="1"/>
  <c r="M8467" i="1"/>
  <c r="M8466" i="1"/>
  <c r="M8465" i="1"/>
  <c r="M8464" i="1"/>
  <c r="M8463" i="1"/>
  <c r="M8462" i="1"/>
  <c r="M8461" i="1"/>
  <c r="M8460" i="1"/>
  <c r="M8459" i="1"/>
  <c r="M8458" i="1"/>
  <c r="M8457" i="1"/>
  <c r="M8456" i="1"/>
  <c r="M8455" i="1"/>
  <c r="M8454" i="1"/>
  <c r="M8453" i="1"/>
  <c r="M8452" i="1"/>
  <c r="M8451" i="1"/>
  <c r="M8450" i="1"/>
  <c r="M8449" i="1"/>
  <c r="M8448" i="1"/>
  <c r="M8447" i="1"/>
  <c r="M8446" i="1"/>
  <c r="M8445" i="1"/>
  <c r="M8444" i="1"/>
  <c r="M8443" i="1"/>
  <c r="M8442" i="1"/>
  <c r="M8441" i="1"/>
  <c r="M8440" i="1"/>
  <c r="M8439" i="1"/>
  <c r="M8438" i="1"/>
  <c r="M8437" i="1"/>
  <c r="M8436" i="1"/>
  <c r="M8435" i="1"/>
  <c r="M8434" i="1"/>
  <c r="M8433" i="1"/>
  <c r="M8432" i="1"/>
  <c r="M8431" i="1"/>
  <c r="M8430" i="1"/>
  <c r="M8429" i="1"/>
  <c r="M8428" i="1"/>
  <c r="M8427" i="1"/>
  <c r="M8426" i="1"/>
  <c r="M8425" i="1"/>
  <c r="M8424" i="1"/>
  <c r="M8423" i="1"/>
  <c r="M8422" i="1"/>
  <c r="M8421" i="1"/>
  <c r="M8420" i="1"/>
  <c r="M8419" i="1"/>
  <c r="M8418" i="1"/>
  <c r="M8417" i="1"/>
  <c r="M8416" i="1"/>
  <c r="M8415" i="1"/>
  <c r="M8414" i="1"/>
  <c r="M8413" i="1"/>
  <c r="M8412" i="1"/>
  <c r="M8411" i="1"/>
  <c r="M8410" i="1"/>
  <c r="M8409" i="1"/>
  <c r="M8408" i="1"/>
  <c r="M8407" i="1"/>
  <c r="M8406" i="1"/>
  <c r="M8405" i="1"/>
  <c r="M8404" i="1"/>
  <c r="M8403" i="1"/>
  <c r="M8402" i="1"/>
  <c r="M8401" i="1"/>
  <c r="M8400" i="1"/>
  <c r="M8399" i="1"/>
  <c r="M8398" i="1"/>
  <c r="M8397" i="1"/>
  <c r="M8396" i="1"/>
  <c r="M8395" i="1"/>
  <c r="M8394" i="1"/>
  <c r="M8393" i="1"/>
  <c r="M8392" i="1"/>
  <c r="M8391" i="1"/>
  <c r="M8390" i="1"/>
  <c r="M8389" i="1"/>
  <c r="M8388" i="1"/>
  <c r="M8387" i="1"/>
  <c r="M8386" i="1"/>
  <c r="M8385" i="1"/>
  <c r="M8384" i="1"/>
  <c r="M8383" i="1"/>
  <c r="M8382" i="1"/>
  <c r="M8381" i="1"/>
  <c r="M8380" i="1"/>
  <c r="M8379" i="1"/>
  <c r="M8378" i="1"/>
  <c r="M8377" i="1"/>
  <c r="M8376" i="1"/>
  <c r="M8375" i="1"/>
  <c r="M8374" i="1"/>
  <c r="M8373" i="1"/>
  <c r="M8372" i="1"/>
  <c r="M8371" i="1"/>
  <c r="M8370" i="1"/>
  <c r="M8369" i="1"/>
  <c r="M8368" i="1"/>
  <c r="M8367" i="1"/>
  <c r="M8366" i="1"/>
  <c r="M8365" i="1"/>
  <c r="M8364" i="1"/>
  <c r="M8363" i="1"/>
  <c r="M8362" i="1"/>
  <c r="M8361" i="1"/>
  <c r="M8360" i="1"/>
  <c r="M8359" i="1"/>
  <c r="M8358" i="1"/>
  <c r="M8357" i="1"/>
  <c r="M8356" i="1"/>
  <c r="M8355" i="1"/>
  <c r="M8354" i="1"/>
  <c r="M8353" i="1"/>
  <c r="M8352" i="1"/>
  <c r="M8351" i="1"/>
  <c r="M8350" i="1"/>
  <c r="M8349" i="1"/>
  <c r="M8348" i="1"/>
  <c r="M8347" i="1"/>
  <c r="M8346" i="1"/>
  <c r="M8345" i="1"/>
  <c r="M8344" i="1"/>
  <c r="M8343" i="1"/>
  <c r="M8342" i="1"/>
  <c r="M8341" i="1"/>
  <c r="M8340" i="1"/>
  <c r="M8339" i="1"/>
  <c r="M8338" i="1"/>
  <c r="M8337" i="1"/>
  <c r="M8336" i="1"/>
  <c r="M8335" i="1"/>
  <c r="M8334" i="1"/>
  <c r="M8333" i="1"/>
  <c r="M8332" i="1"/>
  <c r="M8331" i="1"/>
  <c r="M8330" i="1"/>
  <c r="M8329" i="1"/>
  <c r="M8328" i="1"/>
  <c r="M8327" i="1"/>
  <c r="M8326" i="1"/>
  <c r="M8325" i="1"/>
  <c r="M8324" i="1"/>
  <c r="M8323" i="1"/>
  <c r="M8322" i="1"/>
  <c r="M8321" i="1"/>
  <c r="M8320" i="1"/>
  <c r="M8319" i="1"/>
  <c r="M8318" i="1"/>
  <c r="M8317" i="1"/>
  <c r="M8316" i="1"/>
  <c r="M8315" i="1"/>
  <c r="M8314" i="1"/>
  <c r="M8313" i="1"/>
  <c r="M8312" i="1"/>
  <c r="M8311" i="1"/>
  <c r="M8310" i="1"/>
  <c r="M8309" i="1"/>
  <c r="M8308" i="1"/>
  <c r="M8307" i="1"/>
  <c r="M8306" i="1"/>
  <c r="M8305" i="1"/>
  <c r="M8304" i="1"/>
  <c r="M8303" i="1"/>
  <c r="M8302" i="1"/>
  <c r="M8301" i="1"/>
  <c r="M8300" i="1"/>
  <c r="M8299" i="1"/>
  <c r="M8298" i="1"/>
  <c r="M8297" i="1"/>
  <c r="M8296" i="1"/>
  <c r="M8295" i="1"/>
  <c r="M8294" i="1"/>
  <c r="M8293" i="1"/>
  <c r="M8292" i="1"/>
  <c r="M8291" i="1"/>
  <c r="M8290" i="1"/>
  <c r="M8289" i="1"/>
  <c r="M8288" i="1"/>
  <c r="M8287" i="1"/>
  <c r="M8286" i="1"/>
  <c r="M8285" i="1"/>
  <c r="M8284" i="1"/>
  <c r="M8283" i="1"/>
  <c r="M8282" i="1"/>
  <c r="M8281" i="1"/>
  <c r="M8280" i="1"/>
  <c r="M8279" i="1"/>
  <c r="M8278" i="1"/>
  <c r="M8277" i="1"/>
  <c r="M8276" i="1"/>
  <c r="M8275" i="1"/>
  <c r="M8274" i="1"/>
  <c r="M8273" i="1"/>
  <c r="M8272" i="1"/>
  <c r="M8271" i="1"/>
  <c r="M8270" i="1"/>
  <c r="M8269" i="1"/>
  <c r="M8268" i="1"/>
  <c r="M8267" i="1"/>
  <c r="M8266" i="1"/>
  <c r="M8265" i="1"/>
  <c r="M8264" i="1"/>
  <c r="M8263" i="1"/>
  <c r="M8262" i="1"/>
  <c r="M8261" i="1"/>
  <c r="M8260" i="1"/>
  <c r="M8259" i="1"/>
  <c r="M8258" i="1"/>
  <c r="M8257" i="1"/>
  <c r="M8256" i="1"/>
  <c r="M8255" i="1"/>
  <c r="M8254" i="1"/>
  <c r="M8253" i="1"/>
  <c r="M8252" i="1"/>
  <c r="M8251" i="1"/>
  <c r="M8250" i="1"/>
  <c r="M8249" i="1"/>
  <c r="M8248" i="1"/>
  <c r="M8247" i="1"/>
  <c r="M8246" i="1"/>
  <c r="M8245" i="1"/>
  <c r="M8244" i="1"/>
  <c r="M8243" i="1"/>
  <c r="M8242" i="1"/>
  <c r="M8241" i="1"/>
  <c r="M8240" i="1"/>
  <c r="M8239" i="1"/>
  <c r="M8238" i="1"/>
  <c r="M8237" i="1"/>
  <c r="M8236" i="1"/>
  <c r="M8235" i="1"/>
  <c r="M8234" i="1"/>
  <c r="M8233" i="1"/>
  <c r="M8232" i="1"/>
  <c r="M8231" i="1"/>
  <c r="M8230" i="1"/>
  <c r="M8229" i="1"/>
  <c r="M8228" i="1"/>
  <c r="M8227" i="1"/>
  <c r="M8226" i="1"/>
  <c r="M8225" i="1"/>
  <c r="M8224" i="1"/>
  <c r="M8223" i="1"/>
  <c r="M8222" i="1"/>
  <c r="M8221" i="1"/>
  <c r="M8220" i="1"/>
  <c r="M8219" i="1"/>
  <c r="M8218" i="1"/>
  <c r="M8217" i="1"/>
  <c r="M8216" i="1"/>
  <c r="M8215" i="1"/>
  <c r="M8214" i="1"/>
  <c r="M8213" i="1"/>
  <c r="M8212" i="1"/>
  <c r="M8211" i="1"/>
  <c r="M8210" i="1"/>
  <c r="M8209" i="1"/>
  <c r="M8208" i="1"/>
  <c r="M8207" i="1"/>
  <c r="M8206" i="1"/>
  <c r="M8205" i="1"/>
  <c r="M8204" i="1"/>
  <c r="M8203" i="1"/>
  <c r="M8202" i="1"/>
  <c r="M8201" i="1"/>
  <c r="M8200" i="1"/>
  <c r="M8199" i="1"/>
  <c r="M8198" i="1"/>
  <c r="M8197" i="1"/>
  <c r="M8196" i="1"/>
  <c r="M8195" i="1"/>
  <c r="M8194" i="1"/>
  <c r="M8193" i="1"/>
  <c r="M8192" i="1"/>
  <c r="M8191" i="1"/>
  <c r="M8190" i="1"/>
  <c r="M8189" i="1"/>
  <c r="M8188" i="1"/>
  <c r="M8187" i="1"/>
  <c r="M8186" i="1"/>
  <c r="M8185" i="1"/>
  <c r="M8184" i="1"/>
  <c r="M8183" i="1"/>
  <c r="M8182" i="1"/>
  <c r="M8181" i="1"/>
  <c r="M8180" i="1"/>
  <c r="M8179" i="1"/>
  <c r="M8178" i="1"/>
  <c r="M8177" i="1"/>
  <c r="M8176" i="1"/>
  <c r="M8175" i="1"/>
  <c r="M8174" i="1"/>
  <c r="M8173" i="1"/>
  <c r="M8172" i="1"/>
  <c r="M8171" i="1"/>
  <c r="M8170" i="1"/>
  <c r="M8169" i="1"/>
  <c r="M8168" i="1"/>
  <c r="M8167" i="1"/>
  <c r="M8166" i="1"/>
  <c r="M8165" i="1"/>
  <c r="M8164" i="1"/>
  <c r="M8163" i="1"/>
  <c r="M8162" i="1"/>
  <c r="M8161" i="1"/>
  <c r="M8160" i="1"/>
  <c r="M8159" i="1"/>
  <c r="M8158" i="1"/>
  <c r="M8157" i="1"/>
  <c r="M8156" i="1"/>
  <c r="M8155" i="1"/>
  <c r="M8154" i="1"/>
  <c r="M8153" i="1"/>
  <c r="M8152" i="1"/>
  <c r="M8151" i="1"/>
  <c r="M8150" i="1"/>
  <c r="M8149" i="1"/>
  <c r="M8148" i="1"/>
  <c r="M8147" i="1"/>
  <c r="M8146" i="1"/>
  <c r="M8145" i="1"/>
  <c r="M8144" i="1"/>
  <c r="M8143" i="1"/>
  <c r="M8142" i="1"/>
  <c r="M8141" i="1"/>
  <c r="M8140" i="1"/>
  <c r="M8139" i="1"/>
  <c r="M8138" i="1"/>
  <c r="M8137" i="1"/>
  <c r="M8136" i="1"/>
  <c r="M8135" i="1"/>
  <c r="M8134" i="1"/>
  <c r="M8133" i="1"/>
  <c r="M8132" i="1"/>
  <c r="M8131" i="1"/>
  <c r="M8130" i="1"/>
  <c r="M8129" i="1"/>
  <c r="M8128" i="1"/>
  <c r="M8127" i="1"/>
  <c r="M8126" i="1"/>
  <c r="M8125" i="1"/>
  <c r="M8124" i="1"/>
  <c r="M8123" i="1"/>
  <c r="M8122" i="1"/>
  <c r="M8121" i="1"/>
  <c r="M8120" i="1"/>
  <c r="M8119" i="1"/>
  <c r="M8118" i="1"/>
  <c r="M8117" i="1"/>
  <c r="M8116" i="1"/>
  <c r="M8115" i="1"/>
  <c r="M8114" i="1"/>
  <c r="M8113" i="1"/>
  <c r="M8112" i="1"/>
  <c r="M8111" i="1"/>
  <c r="M8110" i="1"/>
  <c r="M8109" i="1"/>
  <c r="M8108" i="1"/>
  <c r="M8107" i="1"/>
  <c r="M8106" i="1"/>
  <c r="M8105" i="1"/>
  <c r="M8104" i="1"/>
  <c r="M8103" i="1"/>
  <c r="M8102" i="1"/>
  <c r="M8101" i="1"/>
  <c r="M8100" i="1"/>
  <c r="M8099" i="1"/>
  <c r="M8098" i="1"/>
  <c r="M8097" i="1"/>
  <c r="M8096" i="1"/>
  <c r="M8095" i="1"/>
  <c r="M8094" i="1"/>
  <c r="M8093" i="1"/>
  <c r="M8092" i="1"/>
  <c r="M8091" i="1"/>
  <c r="M8090" i="1"/>
  <c r="M8089" i="1"/>
  <c r="M8088" i="1"/>
  <c r="M8087" i="1"/>
  <c r="M8086" i="1"/>
  <c r="M8085" i="1"/>
  <c r="M8084" i="1"/>
  <c r="M8083" i="1"/>
  <c r="M8082" i="1"/>
  <c r="M8081" i="1"/>
  <c r="M8080" i="1"/>
  <c r="M8079" i="1"/>
  <c r="M8078" i="1"/>
  <c r="M8077" i="1"/>
  <c r="M8076" i="1"/>
  <c r="M8075" i="1"/>
  <c r="M8074" i="1"/>
  <c r="M8073" i="1"/>
  <c r="M8072" i="1"/>
  <c r="M8071" i="1"/>
  <c r="M8070" i="1"/>
  <c r="M8069" i="1"/>
  <c r="M8068" i="1"/>
  <c r="M8067" i="1"/>
  <c r="M8066" i="1"/>
  <c r="M8065" i="1"/>
  <c r="M8064" i="1"/>
  <c r="M8063" i="1"/>
  <c r="M8062" i="1"/>
  <c r="M8061" i="1"/>
  <c r="M8060" i="1"/>
  <c r="M8059" i="1"/>
  <c r="M8058" i="1"/>
  <c r="M8057" i="1"/>
  <c r="M8056" i="1"/>
  <c r="M8055" i="1"/>
  <c r="M8054" i="1"/>
  <c r="M8053" i="1"/>
  <c r="M8052" i="1"/>
  <c r="M8051" i="1"/>
  <c r="M8050" i="1"/>
  <c r="M8049" i="1"/>
  <c r="M8048" i="1"/>
  <c r="M8047" i="1"/>
  <c r="M8046" i="1"/>
  <c r="M8045" i="1"/>
  <c r="M8044" i="1"/>
  <c r="M8043" i="1"/>
  <c r="M8042" i="1"/>
  <c r="M8041" i="1"/>
  <c r="M8040" i="1"/>
  <c r="M8039" i="1"/>
  <c r="M8038" i="1"/>
  <c r="M8037" i="1"/>
  <c r="M8036" i="1"/>
  <c r="M8035" i="1"/>
  <c r="M8034" i="1"/>
  <c r="M8033" i="1"/>
  <c r="M8032" i="1"/>
  <c r="M8031" i="1"/>
  <c r="M8030" i="1"/>
  <c r="M8029" i="1"/>
  <c r="M8028" i="1"/>
  <c r="M8027" i="1"/>
  <c r="M8026" i="1"/>
  <c r="M8025" i="1"/>
  <c r="M8024" i="1"/>
  <c r="M8023" i="1"/>
  <c r="M8022" i="1"/>
  <c r="M8021" i="1"/>
  <c r="M8020" i="1"/>
  <c r="M8019" i="1"/>
  <c r="M8018" i="1"/>
  <c r="M8017" i="1"/>
  <c r="M8016" i="1"/>
  <c r="M8015" i="1"/>
  <c r="M8014" i="1"/>
  <c r="M8013" i="1"/>
  <c r="M8012" i="1"/>
  <c r="M8011" i="1"/>
  <c r="M8010" i="1"/>
  <c r="M8009" i="1"/>
  <c r="M8008" i="1"/>
  <c r="M8007" i="1"/>
  <c r="M8006" i="1"/>
  <c r="M8005" i="1"/>
  <c r="M8004" i="1"/>
  <c r="M8003" i="1"/>
  <c r="M8002" i="1"/>
  <c r="M8001" i="1"/>
  <c r="M8000" i="1"/>
  <c r="M7999" i="1"/>
  <c r="M7998" i="1"/>
  <c r="M7997" i="1"/>
  <c r="M7996" i="1"/>
  <c r="M7995" i="1"/>
  <c r="M7994" i="1"/>
  <c r="M7993" i="1"/>
  <c r="M7992" i="1"/>
  <c r="M7991" i="1"/>
  <c r="M7990" i="1"/>
  <c r="M7989" i="1"/>
  <c r="M7988" i="1"/>
  <c r="M7987" i="1"/>
  <c r="M7986" i="1"/>
  <c r="M7985" i="1"/>
  <c r="M7984" i="1"/>
  <c r="M7983" i="1"/>
  <c r="M7982" i="1"/>
  <c r="M7981" i="1"/>
  <c r="M7980" i="1"/>
  <c r="M7979" i="1"/>
  <c r="M7978" i="1"/>
  <c r="M7977" i="1"/>
  <c r="M7976" i="1"/>
  <c r="M7975" i="1"/>
  <c r="M7974" i="1"/>
  <c r="M7973" i="1"/>
  <c r="M7972" i="1"/>
  <c r="M7971" i="1"/>
  <c r="M7970" i="1"/>
  <c r="M7969" i="1"/>
  <c r="M7968" i="1"/>
  <c r="M7967" i="1"/>
  <c r="M7966" i="1"/>
  <c r="M7965" i="1"/>
  <c r="M7964" i="1"/>
  <c r="M7963" i="1"/>
  <c r="M7962" i="1"/>
  <c r="M7961" i="1"/>
  <c r="M7960" i="1"/>
  <c r="M7959" i="1"/>
  <c r="M7958" i="1"/>
  <c r="M7957" i="1"/>
  <c r="M7956" i="1"/>
  <c r="M7955" i="1"/>
  <c r="M7954" i="1"/>
  <c r="M7953" i="1"/>
  <c r="M7952" i="1"/>
  <c r="M7951" i="1"/>
  <c r="M7950" i="1"/>
  <c r="M7949" i="1"/>
  <c r="M7948" i="1"/>
  <c r="M7947" i="1"/>
  <c r="M7946" i="1"/>
  <c r="M7945" i="1"/>
  <c r="M7944" i="1"/>
  <c r="M7943" i="1"/>
  <c r="M7942" i="1"/>
  <c r="M7941" i="1"/>
  <c r="M7940" i="1"/>
  <c r="M7939" i="1"/>
  <c r="M7938" i="1"/>
  <c r="M7937" i="1"/>
  <c r="M7936" i="1"/>
  <c r="M7935" i="1"/>
  <c r="M7934" i="1"/>
  <c r="M7933" i="1"/>
  <c r="M7932" i="1"/>
  <c r="M7931" i="1"/>
  <c r="M7930" i="1"/>
  <c r="M7929" i="1"/>
  <c r="M7928" i="1"/>
  <c r="M7927" i="1"/>
  <c r="M7926" i="1"/>
  <c r="M7925" i="1"/>
  <c r="M7924" i="1"/>
  <c r="M7923" i="1"/>
  <c r="M7922" i="1"/>
  <c r="M7921" i="1"/>
  <c r="M7920" i="1"/>
  <c r="M7919" i="1"/>
  <c r="M7918" i="1"/>
  <c r="M7917" i="1"/>
  <c r="M7916" i="1"/>
  <c r="M7915" i="1"/>
  <c r="M7914" i="1"/>
  <c r="M7913" i="1"/>
  <c r="M7912" i="1"/>
  <c r="M7911" i="1"/>
  <c r="M7910" i="1"/>
  <c r="M7909" i="1"/>
  <c r="M7908" i="1"/>
  <c r="M7907" i="1"/>
  <c r="M7906" i="1"/>
  <c r="M7905" i="1"/>
  <c r="M7904" i="1"/>
  <c r="M7903" i="1"/>
  <c r="M7902" i="1"/>
  <c r="M7901" i="1"/>
  <c r="M7900" i="1"/>
  <c r="M7899" i="1"/>
  <c r="M7898" i="1"/>
  <c r="M7897" i="1"/>
  <c r="M7896" i="1"/>
  <c r="M7895" i="1"/>
  <c r="M7894" i="1"/>
  <c r="M7893" i="1"/>
  <c r="M7892" i="1"/>
  <c r="M7891" i="1"/>
  <c r="M7890" i="1"/>
  <c r="M7889" i="1"/>
  <c r="M7888" i="1"/>
  <c r="M7887" i="1"/>
  <c r="M7886" i="1"/>
  <c r="M7885" i="1"/>
  <c r="M7884" i="1"/>
  <c r="M7883" i="1"/>
  <c r="M7882" i="1"/>
  <c r="M7881" i="1"/>
  <c r="M7880" i="1"/>
  <c r="M7879" i="1"/>
  <c r="M7878" i="1"/>
  <c r="M7877" i="1"/>
  <c r="M7876" i="1"/>
  <c r="M7875" i="1"/>
  <c r="M7874" i="1"/>
  <c r="M7873" i="1"/>
  <c r="M7872" i="1"/>
  <c r="M7871" i="1"/>
  <c r="M7870" i="1"/>
  <c r="M7869" i="1"/>
  <c r="M7868" i="1"/>
  <c r="M7867" i="1"/>
  <c r="M7866" i="1"/>
  <c r="M7865" i="1"/>
  <c r="M7864" i="1"/>
  <c r="M7863" i="1"/>
  <c r="M7862" i="1"/>
  <c r="M7861" i="1"/>
  <c r="M7860" i="1"/>
  <c r="M7859" i="1"/>
  <c r="M7858" i="1"/>
  <c r="M7857" i="1"/>
  <c r="M7856" i="1"/>
  <c r="M7855" i="1"/>
  <c r="M7854" i="1"/>
  <c r="M7853" i="1"/>
  <c r="M7852" i="1"/>
  <c r="M7851" i="1"/>
  <c r="M7850" i="1"/>
  <c r="M7849" i="1"/>
  <c r="M7848" i="1"/>
  <c r="M7847" i="1"/>
  <c r="M7846" i="1"/>
  <c r="M7845" i="1"/>
  <c r="M7844" i="1"/>
  <c r="M7843" i="1"/>
  <c r="M7842" i="1"/>
  <c r="M7841" i="1"/>
  <c r="M7840" i="1"/>
  <c r="M7839" i="1"/>
  <c r="M7838" i="1"/>
  <c r="M7837" i="1"/>
  <c r="M7836" i="1"/>
  <c r="M7835" i="1"/>
  <c r="M7834" i="1"/>
  <c r="M7833" i="1"/>
  <c r="M7832" i="1"/>
  <c r="M7831" i="1"/>
  <c r="M7830" i="1"/>
  <c r="M7829" i="1"/>
  <c r="M7828" i="1"/>
  <c r="M7827" i="1"/>
  <c r="M7826" i="1"/>
  <c r="M7825" i="1"/>
  <c r="M7824" i="1"/>
  <c r="M7823" i="1"/>
  <c r="M7822" i="1"/>
  <c r="M7821" i="1"/>
  <c r="M7820" i="1"/>
  <c r="M7819" i="1"/>
  <c r="M7818" i="1"/>
  <c r="M7817" i="1"/>
  <c r="M7816" i="1"/>
  <c r="M7815" i="1"/>
  <c r="M7814" i="1"/>
  <c r="M7813" i="1"/>
  <c r="M7812" i="1"/>
  <c r="M7811" i="1"/>
  <c r="M7810" i="1"/>
  <c r="M7809" i="1"/>
  <c r="M7808" i="1"/>
  <c r="M7807" i="1"/>
  <c r="M7806" i="1"/>
  <c r="M7805" i="1"/>
  <c r="M7804" i="1"/>
  <c r="M7803" i="1"/>
  <c r="M7802" i="1"/>
  <c r="M7801" i="1"/>
  <c r="M7800" i="1"/>
  <c r="M7799" i="1"/>
  <c r="M7798" i="1"/>
  <c r="M7797" i="1"/>
  <c r="M7796" i="1"/>
  <c r="M7795" i="1"/>
  <c r="M7794" i="1"/>
  <c r="M7793" i="1"/>
  <c r="M7792" i="1"/>
  <c r="M7791" i="1"/>
  <c r="M7790" i="1"/>
  <c r="M7789" i="1"/>
  <c r="M7788" i="1"/>
  <c r="M7787" i="1"/>
  <c r="M7786" i="1"/>
  <c r="M7785" i="1"/>
  <c r="M7784" i="1"/>
  <c r="M7783" i="1"/>
  <c r="M7782" i="1"/>
  <c r="M7781" i="1"/>
  <c r="M7780" i="1"/>
  <c r="M7779" i="1"/>
  <c r="M7778" i="1"/>
  <c r="M7777" i="1"/>
  <c r="M7776" i="1"/>
  <c r="M7775" i="1"/>
  <c r="M7774" i="1"/>
  <c r="M7773" i="1"/>
  <c r="M7772" i="1"/>
  <c r="M7771" i="1"/>
  <c r="M7770" i="1"/>
  <c r="M7769" i="1"/>
  <c r="M7768" i="1"/>
  <c r="M7767" i="1"/>
  <c r="M7766" i="1"/>
  <c r="M7765" i="1"/>
  <c r="M7764" i="1"/>
  <c r="M7763" i="1"/>
  <c r="M7762" i="1"/>
  <c r="M7761" i="1"/>
  <c r="M7760" i="1"/>
  <c r="M7759" i="1"/>
  <c r="M7758" i="1"/>
  <c r="M7757" i="1"/>
  <c r="M7756" i="1"/>
  <c r="M7755" i="1"/>
  <c r="M7754" i="1"/>
  <c r="M7753" i="1"/>
  <c r="M7752" i="1"/>
  <c r="M7751" i="1"/>
  <c r="M7750" i="1"/>
  <c r="M7749" i="1"/>
  <c r="M7748" i="1"/>
  <c r="M7747" i="1"/>
  <c r="M7746" i="1"/>
  <c r="M7745" i="1"/>
  <c r="M7744" i="1"/>
  <c r="M7743" i="1"/>
  <c r="M7742" i="1"/>
  <c r="M7741" i="1"/>
  <c r="M7740" i="1"/>
  <c r="M7739" i="1"/>
  <c r="M7738" i="1"/>
  <c r="M7737" i="1"/>
  <c r="M7736" i="1"/>
  <c r="M7735" i="1"/>
  <c r="M7734" i="1"/>
  <c r="M7733" i="1"/>
  <c r="M7732" i="1"/>
  <c r="M7731" i="1"/>
  <c r="M7730" i="1"/>
  <c r="M7729" i="1"/>
  <c r="M7728" i="1"/>
  <c r="M7727" i="1"/>
  <c r="M7726" i="1"/>
  <c r="M7725" i="1"/>
  <c r="M7724" i="1"/>
  <c r="M7723" i="1"/>
  <c r="M7722" i="1"/>
  <c r="M7721" i="1"/>
  <c r="M7720" i="1"/>
  <c r="M7719" i="1"/>
  <c r="M7718" i="1"/>
  <c r="M7717" i="1"/>
  <c r="M7716" i="1"/>
  <c r="M7715" i="1"/>
  <c r="M7714" i="1"/>
  <c r="M7713" i="1"/>
  <c r="M7712" i="1"/>
  <c r="M7711" i="1"/>
  <c r="M7710" i="1"/>
  <c r="M7709" i="1"/>
  <c r="M7708" i="1"/>
  <c r="M7707" i="1"/>
  <c r="M7706" i="1"/>
  <c r="M7705" i="1"/>
  <c r="M7704" i="1"/>
  <c r="M7703" i="1"/>
  <c r="M7702" i="1"/>
  <c r="M7701" i="1"/>
  <c r="M7700" i="1"/>
  <c r="M7699" i="1"/>
  <c r="M7698" i="1"/>
  <c r="M7697" i="1"/>
  <c r="M7696" i="1"/>
  <c r="M7695" i="1"/>
  <c r="M7694" i="1"/>
  <c r="M7693" i="1"/>
  <c r="M7692" i="1"/>
  <c r="M7691" i="1"/>
  <c r="M7690" i="1"/>
  <c r="M7689" i="1"/>
  <c r="M7688" i="1"/>
  <c r="M7687" i="1"/>
  <c r="M7686" i="1"/>
  <c r="M7685" i="1"/>
  <c r="M7684" i="1"/>
  <c r="M7683" i="1"/>
  <c r="M7682" i="1"/>
  <c r="M7681" i="1"/>
  <c r="M7680" i="1"/>
  <c r="M7679" i="1"/>
  <c r="M7678" i="1"/>
  <c r="M7677" i="1"/>
  <c r="M7676" i="1"/>
  <c r="M7675" i="1"/>
  <c r="M7674" i="1"/>
  <c r="M7673" i="1"/>
  <c r="M7672" i="1"/>
  <c r="M7671" i="1"/>
  <c r="M7670" i="1"/>
  <c r="M7669" i="1"/>
  <c r="M7668" i="1"/>
  <c r="M7667" i="1"/>
  <c r="M7666" i="1"/>
  <c r="M7665" i="1"/>
  <c r="M7664" i="1"/>
  <c r="M7663" i="1"/>
  <c r="M7662" i="1"/>
  <c r="M7661" i="1"/>
  <c r="M7660" i="1"/>
  <c r="M7659" i="1"/>
  <c r="M7658" i="1"/>
  <c r="M7657" i="1"/>
  <c r="M7656" i="1"/>
  <c r="M7655" i="1"/>
  <c r="M7654" i="1"/>
  <c r="M7653" i="1"/>
  <c r="M7652" i="1"/>
  <c r="M7651" i="1"/>
  <c r="M7650" i="1"/>
  <c r="M7649" i="1"/>
  <c r="M7648" i="1"/>
  <c r="M7647" i="1"/>
  <c r="M7646" i="1"/>
  <c r="M7645" i="1"/>
  <c r="M7644" i="1"/>
  <c r="M7643" i="1"/>
  <c r="M7642" i="1"/>
  <c r="M7641" i="1"/>
  <c r="M7640" i="1"/>
  <c r="M7639" i="1"/>
  <c r="M7638" i="1"/>
  <c r="M7637" i="1"/>
  <c r="M7636" i="1"/>
  <c r="M7635" i="1"/>
  <c r="M7634" i="1"/>
  <c r="M7633" i="1"/>
  <c r="M7632" i="1"/>
  <c r="M7631" i="1"/>
  <c r="M7630" i="1"/>
  <c r="M7629" i="1"/>
  <c r="M7628" i="1"/>
  <c r="M7627" i="1"/>
  <c r="M7626" i="1"/>
  <c r="M7625" i="1"/>
  <c r="M7624" i="1"/>
  <c r="M7623" i="1"/>
  <c r="M7622" i="1"/>
  <c r="M7621" i="1"/>
  <c r="M7620" i="1"/>
  <c r="M7619" i="1"/>
  <c r="M7618" i="1"/>
  <c r="M7617" i="1"/>
  <c r="M7616" i="1"/>
  <c r="M7615" i="1"/>
  <c r="M7614" i="1"/>
  <c r="M7613" i="1"/>
  <c r="M7612" i="1"/>
  <c r="M7611" i="1"/>
  <c r="M7610" i="1"/>
  <c r="M7609" i="1"/>
  <c r="M7608" i="1"/>
  <c r="M7607" i="1"/>
  <c r="M7606" i="1"/>
  <c r="M7605" i="1"/>
  <c r="M7604" i="1"/>
  <c r="M7603" i="1"/>
  <c r="M7602" i="1"/>
  <c r="M7601" i="1"/>
  <c r="M7600" i="1"/>
  <c r="M7599" i="1"/>
  <c r="M7598" i="1"/>
  <c r="M7597" i="1"/>
  <c r="M7596" i="1"/>
  <c r="M7595" i="1"/>
  <c r="M7594" i="1"/>
  <c r="M7593" i="1"/>
  <c r="M7592" i="1"/>
  <c r="M7591" i="1"/>
  <c r="M7590" i="1"/>
  <c r="M7589" i="1"/>
  <c r="M7588" i="1"/>
  <c r="M7587" i="1"/>
  <c r="M7586" i="1"/>
  <c r="M7585" i="1"/>
  <c r="M7584" i="1"/>
  <c r="M7583" i="1"/>
  <c r="M7582" i="1"/>
  <c r="M7581" i="1"/>
  <c r="M7580" i="1"/>
  <c r="M7579" i="1"/>
  <c r="M7578" i="1"/>
  <c r="M7577" i="1"/>
  <c r="M7576" i="1"/>
  <c r="M7575" i="1"/>
  <c r="M7574" i="1"/>
  <c r="M7573" i="1"/>
  <c r="M7572" i="1"/>
  <c r="M7571" i="1"/>
  <c r="M7570" i="1"/>
  <c r="M7569" i="1"/>
  <c r="M7568" i="1"/>
  <c r="M7567" i="1"/>
  <c r="M7566" i="1"/>
  <c r="M7565" i="1"/>
  <c r="M7564" i="1"/>
  <c r="M7563" i="1"/>
  <c r="M7562" i="1"/>
  <c r="M7561" i="1"/>
  <c r="M7560" i="1"/>
  <c r="M7559" i="1"/>
  <c r="M7558" i="1"/>
  <c r="M7557" i="1"/>
  <c r="M7556" i="1"/>
  <c r="M7555" i="1"/>
  <c r="M7554" i="1"/>
  <c r="M7553" i="1"/>
  <c r="M7552" i="1"/>
  <c r="M7551" i="1"/>
  <c r="M7550" i="1"/>
  <c r="M7549" i="1"/>
  <c r="M7548" i="1"/>
  <c r="M7547" i="1"/>
  <c r="M7546" i="1"/>
  <c r="M7545" i="1"/>
  <c r="M7544" i="1"/>
  <c r="M7543" i="1"/>
  <c r="M7542" i="1"/>
  <c r="M7541" i="1"/>
  <c r="M7540" i="1"/>
  <c r="M7539" i="1"/>
  <c r="M7538" i="1"/>
  <c r="M7537" i="1"/>
  <c r="M7536" i="1"/>
  <c r="M7535" i="1"/>
  <c r="M7534" i="1"/>
  <c r="M7533" i="1"/>
  <c r="M7532" i="1"/>
  <c r="M7531" i="1"/>
  <c r="M7530" i="1"/>
  <c r="M7529" i="1"/>
  <c r="M7528" i="1"/>
  <c r="M7527" i="1"/>
  <c r="M7526" i="1"/>
  <c r="M7525" i="1"/>
  <c r="M7524" i="1"/>
  <c r="M7523" i="1"/>
  <c r="M7522" i="1"/>
  <c r="M7521" i="1"/>
  <c r="M7520" i="1"/>
  <c r="M7519" i="1"/>
  <c r="M7518" i="1"/>
  <c r="M7517" i="1"/>
  <c r="M7516" i="1"/>
  <c r="M7515" i="1"/>
  <c r="M7514" i="1"/>
  <c r="M7513" i="1"/>
  <c r="M7512" i="1"/>
  <c r="M7511" i="1"/>
  <c r="M7510" i="1"/>
  <c r="M7509" i="1"/>
  <c r="M7508" i="1"/>
  <c r="M7507" i="1"/>
  <c r="M7506" i="1"/>
  <c r="M7505" i="1"/>
  <c r="M7504" i="1"/>
  <c r="M7503" i="1"/>
  <c r="M7502" i="1"/>
  <c r="M7501" i="1"/>
  <c r="M7500" i="1"/>
  <c r="M7499" i="1"/>
  <c r="M7498" i="1"/>
  <c r="M7497" i="1"/>
  <c r="M7496" i="1"/>
  <c r="M7495" i="1"/>
  <c r="M7494" i="1"/>
  <c r="M7493" i="1"/>
  <c r="M7492" i="1"/>
  <c r="M7491" i="1"/>
  <c r="M7490" i="1"/>
  <c r="M7489" i="1"/>
  <c r="M7488" i="1"/>
  <c r="M7487" i="1"/>
  <c r="M7486" i="1"/>
  <c r="M7485" i="1"/>
  <c r="M7484" i="1"/>
  <c r="M7483" i="1"/>
  <c r="M7482" i="1"/>
  <c r="M7481" i="1"/>
  <c r="M7480" i="1"/>
  <c r="M7479" i="1"/>
  <c r="M7478" i="1"/>
  <c r="M7477" i="1"/>
  <c r="M7476" i="1"/>
  <c r="M7475" i="1"/>
  <c r="M7474" i="1"/>
  <c r="M7473" i="1"/>
  <c r="M7472" i="1"/>
  <c r="M7471" i="1"/>
  <c r="M7470" i="1"/>
  <c r="M7469" i="1"/>
  <c r="M7468" i="1"/>
  <c r="M7467" i="1"/>
  <c r="M7466" i="1"/>
  <c r="M7465" i="1"/>
  <c r="M7464" i="1"/>
  <c r="M7463" i="1"/>
  <c r="M7462" i="1"/>
  <c r="M7461" i="1"/>
  <c r="M7460" i="1"/>
  <c r="M7459" i="1"/>
  <c r="M7458" i="1"/>
  <c r="M7457" i="1"/>
  <c r="M7456" i="1"/>
  <c r="M7455" i="1"/>
  <c r="M7454" i="1"/>
  <c r="M7453" i="1"/>
  <c r="M7452" i="1"/>
  <c r="M7451" i="1"/>
  <c r="M7450" i="1"/>
  <c r="M7449" i="1"/>
  <c r="M7448" i="1"/>
  <c r="M7447" i="1"/>
  <c r="M7446" i="1"/>
  <c r="M7445" i="1"/>
  <c r="M7444" i="1"/>
  <c r="M7443" i="1"/>
  <c r="M7442" i="1"/>
  <c r="M7441" i="1"/>
  <c r="M7440" i="1"/>
  <c r="M7439" i="1"/>
  <c r="M7438" i="1"/>
  <c r="M7437" i="1"/>
  <c r="M7436" i="1"/>
  <c r="M7435" i="1"/>
  <c r="M7434" i="1"/>
  <c r="M7433" i="1"/>
  <c r="M7432" i="1"/>
  <c r="M7431" i="1"/>
  <c r="M7430" i="1"/>
  <c r="M7429" i="1"/>
  <c r="M7428" i="1"/>
  <c r="M7427" i="1"/>
  <c r="M7426" i="1"/>
  <c r="M7425" i="1"/>
  <c r="M7424" i="1"/>
  <c r="M7423" i="1"/>
  <c r="M7422" i="1"/>
  <c r="M7421" i="1"/>
  <c r="M7420" i="1"/>
  <c r="M7419" i="1"/>
  <c r="M7418" i="1"/>
  <c r="M7417" i="1"/>
  <c r="M7416" i="1"/>
  <c r="M7415" i="1"/>
  <c r="M7414" i="1"/>
  <c r="M7413" i="1"/>
  <c r="M7412" i="1"/>
  <c r="M7411" i="1"/>
  <c r="M7410" i="1"/>
  <c r="M7409" i="1"/>
  <c r="M7408" i="1"/>
  <c r="M7407" i="1"/>
  <c r="M7406" i="1"/>
  <c r="M7405" i="1"/>
  <c r="M7404" i="1"/>
  <c r="M7403" i="1"/>
  <c r="M7402" i="1"/>
  <c r="M7401" i="1"/>
  <c r="M7400" i="1"/>
  <c r="M7399" i="1"/>
  <c r="M7398" i="1"/>
  <c r="M7397" i="1"/>
  <c r="M7396" i="1"/>
  <c r="M7395" i="1"/>
  <c r="M7394" i="1"/>
  <c r="M7393" i="1"/>
  <c r="M7392" i="1"/>
  <c r="M7391" i="1"/>
  <c r="M7390" i="1"/>
  <c r="M7389" i="1"/>
  <c r="M7388" i="1"/>
  <c r="M7387" i="1"/>
  <c r="M7386" i="1"/>
  <c r="M7385" i="1"/>
  <c r="M7384" i="1"/>
  <c r="M7383" i="1"/>
  <c r="M7382" i="1"/>
  <c r="M7381" i="1"/>
  <c r="M7380" i="1"/>
  <c r="M7379" i="1"/>
  <c r="M7378" i="1"/>
  <c r="M7377" i="1"/>
  <c r="M7376" i="1"/>
  <c r="M7375" i="1"/>
  <c r="M7374" i="1"/>
  <c r="M7373" i="1"/>
  <c r="M7372" i="1"/>
  <c r="M7371" i="1"/>
  <c r="M7370" i="1"/>
  <c r="M7369" i="1"/>
  <c r="M7368" i="1"/>
  <c r="M7367" i="1"/>
  <c r="M7366" i="1"/>
  <c r="M7365" i="1"/>
  <c r="M7364" i="1"/>
  <c r="M7363" i="1"/>
  <c r="M7362" i="1"/>
  <c r="M7361" i="1"/>
  <c r="M7360" i="1"/>
  <c r="M7359" i="1"/>
  <c r="M7358" i="1"/>
  <c r="M7357" i="1"/>
  <c r="M7356" i="1"/>
  <c r="M7355" i="1"/>
  <c r="M7354" i="1"/>
  <c r="M7353" i="1"/>
  <c r="M7352" i="1"/>
  <c r="M7351" i="1"/>
  <c r="M7350" i="1"/>
  <c r="M7349" i="1"/>
  <c r="M7348" i="1"/>
  <c r="M7347" i="1"/>
  <c r="M7346" i="1"/>
  <c r="M7345" i="1"/>
  <c r="M7344" i="1"/>
  <c r="M7343" i="1"/>
  <c r="M7342" i="1"/>
  <c r="M7341" i="1"/>
  <c r="M7340" i="1"/>
  <c r="M7339" i="1"/>
  <c r="M7338" i="1"/>
  <c r="M7337" i="1"/>
  <c r="M7336" i="1"/>
  <c r="M7335" i="1"/>
  <c r="M7334" i="1"/>
  <c r="M7333" i="1"/>
  <c r="M7332" i="1"/>
  <c r="M7331" i="1"/>
  <c r="M7330" i="1"/>
  <c r="M7329" i="1"/>
  <c r="M7328" i="1"/>
  <c r="M7327" i="1"/>
  <c r="M7326" i="1"/>
  <c r="M7325" i="1"/>
  <c r="M7324" i="1"/>
  <c r="M7323" i="1"/>
  <c r="M7322" i="1"/>
  <c r="M7321" i="1"/>
  <c r="M7320" i="1"/>
  <c r="M7319" i="1"/>
  <c r="M7318" i="1"/>
  <c r="M7317" i="1"/>
  <c r="M7316" i="1"/>
  <c r="M7315" i="1"/>
  <c r="M7314" i="1"/>
  <c r="M7313" i="1"/>
  <c r="M7312" i="1"/>
  <c r="M7311" i="1"/>
  <c r="M7310" i="1"/>
  <c r="M7309" i="1"/>
  <c r="M7308" i="1"/>
  <c r="M7307" i="1"/>
  <c r="M7306" i="1"/>
  <c r="M7305" i="1"/>
  <c r="M7304" i="1"/>
  <c r="M7303" i="1"/>
  <c r="M7302" i="1"/>
  <c r="M7301" i="1"/>
  <c r="M7300" i="1"/>
  <c r="M7299" i="1"/>
  <c r="M7298" i="1"/>
  <c r="M7297" i="1"/>
  <c r="M7296" i="1"/>
  <c r="M7295" i="1"/>
  <c r="M7294" i="1"/>
  <c r="M7293" i="1"/>
  <c r="M7292" i="1"/>
  <c r="M7291" i="1"/>
  <c r="M7290" i="1"/>
  <c r="M7289" i="1"/>
  <c r="M7288" i="1"/>
  <c r="M7287" i="1"/>
  <c r="M7286" i="1"/>
  <c r="M7285" i="1"/>
  <c r="M7284" i="1"/>
  <c r="M7283" i="1"/>
  <c r="M7282" i="1"/>
  <c r="M7281" i="1"/>
  <c r="M7280" i="1"/>
  <c r="M7279" i="1"/>
  <c r="M7278" i="1"/>
  <c r="M7277" i="1"/>
  <c r="M7276" i="1"/>
  <c r="M7275" i="1"/>
  <c r="M7274" i="1"/>
  <c r="M7273" i="1"/>
  <c r="M7272" i="1"/>
  <c r="M7271" i="1"/>
  <c r="M7270" i="1"/>
  <c r="M7269" i="1"/>
  <c r="M7268" i="1"/>
  <c r="M7267" i="1"/>
  <c r="M7266" i="1"/>
  <c r="M7265" i="1"/>
  <c r="M7264" i="1"/>
  <c r="M7263" i="1"/>
  <c r="M7262" i="1"/>
  <c r="M7261" i="1"/>
  <c r="M7260" i="1"/>
  <c r="M7259" i="1"/>
  <c r="M7258" i="1"/>
  <c r="M7257" i="1"/>
  <c r="M7256" i="1"/>
  <c r="M7255" i="1"/>
  <c r="M7254" i="1"/>
  <c r="M7253" i="1"/>
  <c r="M7252" i="1"/>
  <c r="M7251" i="1"/>
  <c r="M7250" i="1"/>
  <c r="M7249" i="1"/>
  <c r="M7248" i="1"/>
  <c r="M7247" i="1"/>
  <c r="M7246" i="1"/>
  <c r="M7245" i="1"/>
  <c r="M7244" i="1"/>
  <c r="M7243" i="1"/>
  <c r="M7242" i="1"/>
  <c r="M7241" i="1"/>
  <c r="M7240" i="1"/>
  <c r="M7239" i="1"/>
  <c r="M7238" i="1"/>
  <c r="M7237" i="1"/>
  <c r="M7236" i="1"/>
  <c r="M7235" i="1"/>
  <c r="M7234" i="1"/>
  <c r="M7233" i="1"/>
  <c r="M7232" i="1"/>
  <c r="M7231" i="1"/>
  <c r="M7230" i="1"/>
  <c r="M7229" i="1"/>
  <c r="M7228" i="1"/>
  <c r="M7227" i="1"/>
  <c r="M7226" i="1"/>
  <c r="M7225" i="1"/>
  <c r="M7224" i="1"/>
  <c r="M7223" i="1"/>
  <c r="M7222" i="1"/>
  <c r="M7221" i="1"/>
  <c r="M7220" i="1"/>
  <c r="M7219" i="1"/>
  <c r="M7218" i="1"/>
  <c r="M7217" i="1"/>
  <c r="M7216" i="1"/>
  <c r="M7215" i="1"/>
  <c r="M7214" i="1"/>
  <c r="M7213" i="1"/>
  <c r="M7212" i="1"/>
  <c r="M7211" i="1"/>
  <c r="M7210" i="1"/>
  <c r="M7209" i="1"/>
  <c r="M7208" i="1"/>
  <c r="M7207" i="1"/>
  <c r="M7206" i="1"/>
  <c r="M7205" i="1"/>
  <c r="M7204" i="1"/>
  <c r="M7203" i="1"/>
  <c r="M7202" i="1"/>
  <c r="M7201" i="1"/>
  <c r="M7200" i="1"/>
  <c r="M7199" i="1"/>
  <c r="M7198" i="1"/>
  <c r="M7197" i="1"/>
  <c r="M7196" i="1"/>
  <c r="M7195" i="1"/>
  <c r="M7194" i="1"/>
  <c r="M7193" i="1"/>
  <c r="M7192" i="1"/>
  <c r="M7191" i="1"/>
  <c r="M7190" i="1"/>
  <c r="M7189" i="1"/>
  <c r="M7188" i="1"/>
  <c r="M7187" i="1"/>
  <c r="M7186" i="1"/>
  <c r="M7185" i="1"/>
  <c r="M7184" i="1"/>
  <c r="M7183" i="1"/>
  <c r="M7182" i="1"/>
  <c r="M7181" i="1"/>
  <c r="M7180" i="1"/>
  <c r="M7179" i="1"/>
  <c r="M7178" i="1"/>
  <c r="M7177" i="1"/>
  <c r="M7176" i="1"/>
  <c r="M7175" i="1"/>
  <c r="M7174" i="1"/>
  <c r="M7173" i="1"/>
  <c r="M7172" i="1"/>
  <c r="M7171" i="1"/>
  <c r="M7170" i="1"/>
  <c r="M7169" i="1"/>
  <c r="M7168" i="1"/>
  <c r="M7167" i="1"/>
  <c r="M7166" i="1"/>
  <c r="M7165" i="1"/>
  <c r="M7164" i="1"/>
  <c r="M7163" i="1"/>
  <c r="M7162" i="1"/>
  <c r="M7161" i="1"/>
  <c r="M7160" i="1"/>
  <c r="M7159" i="1"/>
  <c r="M7158" i="1"/>
  <c r="M7157" i="1"/>
  <c r="M7156" i="1"/>
  <c r="M7155" i="1"/>
  <c r="M7154" i="1"/>
  <c r="M7153" i="1"/>
  <c r="M7152" i="1"/>
  <c r="M7151" i="1"/>
  <c r="M7150" i="1"/>
  <c r="M7149" i="1"/>
  <c r="M7148" i="1"/>
  <c r="M7147" i="1"/>
  <c r="M7146" i="1"/>
  <c r="M7145" i="1"/>
  <c r="M7144" i="1"/>
  <c r="M7143" i="1"/>
  <c r="M7142" i="1"/>
  <c r="M7141" i="1"/>
  <c r="M7140" i="1"/>
  <c r="M7139" i="1"/>
  <c r="M7138" i="1"/>
  <c r="M7137" i="1"/>
  <c r="M7136" i="1"/>
  <c r="M7135" i="1"/>
  <c r="M7134" i="1"/>
  <c r="M7133" i="1"/>
  <c r="M7132" i="1"/>
  <c r="M7131" i="1"/>
  <c r="M7130" i="1"/>
  <c r="M7129" i="1"/>
  <c r="M7128" i="1"/>
  <c r="M7127" i="1"/>
  <c r="M7126" i="1"/>
  <c r="M7125" i="1"/>
  <c r="M7124" i="1"/>
  <c r="M7123" i="1"/>
  <c r="M7122" i="1"/>
  <c r="M7121" i="1"/>
  <c r="M7120" i="1"/>
  <c r="M7119" i="1"/>
  <c r="M7118" i="1"/>
  <c r="M7117" i="1"/>
  <c r="M7116" i="1"/>
  <c r="M7115" i="1"/>
  <c r="M7114" i="1"/>
  <c r="M7113" i="1"/>
  <c r="M7112" i="1"/>
  <c r="M7111" i="1"/>
  <c r="M7110" i="1"/>
  <c r="M7109" i="1"/>
  <c r="M7108" i="1"/>
  <c r="M7107" i="1"/>
  <c r="M7106" i="1"/>
  <c r="M7105" i="1"/>
  <c r="M7104" i="1"/>
  <c r="M7103" i="1"/>
  <c r="M7102" i="1"/>
  <c r="M7101" i="1"/>
  <c r="M7100" i="1"/>
  <c r="M7099" i="1"/>
  <c r="M7098" i="1"/>
  <c r="M7097" i="1"/>
  <c r="M7096" i="1"/>
  <c r="M7095" i="1"/>
  <c r="M7094" i="1"/>
  <c r="M7093" i="1"/>
  <c r="M7092" i="1"/>
  <c r="M7091" i="1"/>
  <c r="M7090" i="1"/>
  <c r="M7089" i="1"/>
  <c r="M7088" i="1"/>
  <c r="M7087" i="1"/>
  <c r="M7086" i="1"/>
  <c r="M7085" i="1"/>
  <c r="M7084" i="1"/>
  <c r="M7083" i="1"/>
  <c r="M7082" i="1"/>
  <c r="M7081" i="1"/>
  <c r="M7080" i="1"/>
  <c r="M7079" i="1"/>
  <c r="M7078" i="1"/>
  <c r="M7077" i="1"/>
  <c r="M7076" i="1"/>
  <c r="M7075" i="1"/>
  <c r="M7074" i="1"/>
  <c r="M7073" i="1"/>
  <c r="M7072" i="1"/>
  <c r="M7071" i="1"/>
  <c r="M7070" i="1"/>
  <c r="M7069" i="1"/>
  <c r="M7068" i="1"/>
  <c r="M7067" i="1"/>
  <c r="M7066" i="1"/>
  <c r="M7065" i="1"/>
  <c r="M7064" i="1"/>
  <c r="M7063" i="1"/>
  <c r="M7062" i="1"/>
  <c r="M7061" i="1"/>
  <c r="M7060" i="1"/>
  <c r="M7059" i="1"/>
  <c r="M7058" i="1"/>
  <c r="M7057" i="1"/>
  <c r="M7056" i="1"/>
  <c r="M7055" i="1"/>
  <c r="M7054" i="1"/>
  <c r="M7053" i="1"/>
  <c r="M7052" i="1"/>
  <c r="M7051" i="1"/>
  <c r="M7050" i="1"/>
  <c r="M7049" i="1"/>
  <c r="M7048" i="1"/>
  <c r="M7047" i="1"/>
  <c r="M7046" i="1"/>
  <c r="M7045" i="1"/>
  <c r="M7044" i="1"/>
  <c r="M7043" i="1"/>
  <c r="M7042" i="1"/>
  <c r="M7041" i="1"/>
  <c r="M7040" i="1"/>
  <c r="M7039" i="1"/>
  <c r="M7038" i="1"/>
  <c r="M7037" i="1"/>
  <c r="M7036" i="1"/>
  <c r="M7035" i="1"/>
  <c r="M7034" i="1"/>
  <c r="M7033" i="1"/>
  <c r="M7032" i="1"/>
  <c r="M7031" i="1"/>
  <c r="M7030" i="1"/>
  <c r="M7029" i="1"/>
  <c r="M7028" i="1"/>
  <c r="M7027" i="1"/>
  <c r="M7026" i="1"/>
  <c r="M7025" i="1"/>
  <c r="M7024" i="1"/>
  <c r="M7023" i="1"/>
  <c r="M7022" i="1"/>
  <c r="M7021" i="1"/>
  <c r="M7020" i="1"/>
  <c r="M7019" i="1"/>
  <c r="M7018" i="1"/>
  <c r="M7017" i="1"/>
  <c r="M7016" i="1"/>
  <c r="M7015" i="1"/>
  <c r="M7014" i="1"/>
  <c r="M7013" i="1"/>
  <c r="M7012" i="1"/>
  <c r="M7011" i="1"/>
  <c r="M7010" i="1"/>
  <c r="M7009" i="1"/>
  <c r="M7008" i="1"/>
  <c r="M7007" i="1"/>
  <c r="M7006" i="1"/>
  <c r="M7005" i="1"/>
  <c r="M7004" i="1"/>
  <c r="M7003" i="1"/>
  <c r="M7002" i="1"/>
  <c r="M7001" i="1"/>
  <c r="M7000" i="1"/>
  <c r="M6999" i="1"/>
  <c r="M6998" i="1"/>
  <c r="M6997" i="1"/>
  <c r="M6996" i="1"/>
  <c r="M6995" i="1"/>
  <c r="M6994" i="1"/>
  <c r="M6993" i="1"/>
  <c r="M6992" i="1"/>
  <c r="M6991" i="1"/>
  <c r="M6990" i="1"/>
  <c r="M6989" i="1"/>
  <c r="M6988" i="1"/>
  <c r="M6987" i="1"/>
  <c r="M6986" i="1"/>
  <c r="M6985" i="1"/>
  <c r="M6984" i="1"/>
  <c r="M6983" i="1"/>
  <c r="M6982" i="1"/>
  <c r="M6981" i="1"/>
  <c r="M6980" i="1"/>
  <c r="M6979" i="1"/>
  <c r="M6978" i="1"/>
  <c r="M6977" i="1"/>
  <c r="M6976" i="1"/>
  <c r="M6975" i="1"/>
  <c r="M6974" i="1"/>
  <c r="M6973" i="1"/>
  <c r="M6972" i="1"/>
  <c r="M6971" i="1"/>
  <c r="M6970" i="1"/>
  <c r="M6969" i="1"/>
  <c r="M6968" i="1"/>
  <c r="M6967" i="1"/>
  <c r="M6966" i="1"/>
  <c r="M6965" i="1"/>
  <c r="M6964" i="1"/>
  <c r="M6963" i="1"/>
  <c r="M6962" i="1"/>
  <c r="M6961" i="1"/>
  <c r="M6960" i="1"/>
  <c r="M6959" i="1"/>
  <c r="M6958" i="1"/>
  <c r="M6957" i="1"/>
  <c r="M6956" i="1"/>
  <c r="M6955" i="1"/>
  <c r="M6954" i="1"/>
  <c r="M6953" i="1"/>
  <c r="M6952" i="1"/>
  <c r="M6951" i="1"/>
  <c r="M6950" i="1"/>
  <c r="M6949" i="1"/>
  <c r="M6948" i="1"/>
  <c r="M6947" i="1"/>
  <c r="M6946" i="1"/>
  <c r="M6945" i="1"/>
  <c r="M6944" i="1"/>
  <c r="M6943" i="1"/>
  <c r="M6942" i="1"/>
  <c r="M6941" i="1"/>
  <c r="M6940" i="1"/>
  <c r="M6939" i="1"/>
  <c r="M6938" i="1"/>
  <c r="M6937" i="1"/>
  <c r="M6936" i="1"/>
  <c r="M6935" i="1"/>
  <c r="M6934" i="1"/>
  <c r="M6933" i="1"/>
  <c r="M6932" i="1"/>
  <c r="M6931" i="1"/>
  <c r="M6930" i="1"/>
  <c r="M6929" i="1"/>
  <c r="M6928" i="1"/>
  <c r="M6927" i="1"/>
  <c r="M6926" i="1"/>
  <c r="M6925" i="1"/>
  <c r="M6924" i="1"/>
  <c r="M6923" i="1"/>
  <c r="M6922" i="1"/>
  <c r="M6921" i="1"/>
  <c r="M6920" i="1"/>
  <c r="M6919" i="1"/>
  <c r="M6918" i="1"/>
  <c r="M6917" i="1"/>
  <c r="M6916" i="1"/>
  <c r="M6915" i="1"/>
  <c r="M6914" i="1"/>
  <c r="M6913" i="1"/>
  <c r="M6912" i="1"/>
  <c r="M6911" i="1"/>
  <c r="M6910" i="1"/>
  <c r="M6909" i="1"/>
  <c r="M6908" i="1"/>
  <c r="M6907" i="1"/>
  <c r="M6906" i="1"/>
  <c r="M6905" i="1"/>
  <c r="M6904" i="1"/>
  <c r="M6903" i="1"/>
  <c r="M6902" i="1"/>
  <c r="M6901" i="1"/>
  <c r="M6900" i="1"/>
  <c r="M6899" i="1"/>
  <c r="M6898" i="1"/>
  <c r="M6897" i="1"/>
  <c r="M6896" i="1"/>
  <c r="M6895" i="1"/>
  <c r="M6894" i="1"/>
  <c r="M6893" i="1"/>
  <c r="M6892" i="1"/>
  <c r="M6891" i="1"/>
  <c r="M6890" i="1"/>
  <c r="M6889" i="1"/>
  <c r="M6888" i="1"/>
  <c r="M6887" i="1"/>
  <c r="M6886" i="1"/>
  <c r="M6885" i="1"/>
  <c r="M6884" i="1"/>
  <c r="M6883" i="1"/>
  <c r="M6882" i="1"/>
  <c r="M6881" i="1"/>
  <c r="M6880" i="1"/>
  <c r="M6879" i="1"/>
  <c r="M6878" i="1"/>
  <c r="M6877" i="1"/>
  <c r="M6876" i="1"/>
  <c r="M6875" i="1"/>
  <c r="M6874" i="1"/>
  <c r="M6873" i="1"/>
  <c r="M6872" i="1"/>
  <c r="M6871" i="1"/>
  <c r="M6870" i="1"/>
  <c r="M6869" i="1"/>
  <c r="M6868" i="1"/>
  <c r="M6867" i="1"/>
  <c r="M6866" i="1"/>
  <c r="M6865" i="1"/>
  <c r="M6864" i="1"/>
  <c r="M6863" i="1"/>
  <c r="M6862" i="1"/>
  <c r="M6861" i="1"/>
  <c r="M6860" i="1"/>
  <c r="M6859" i="1"/>
  <c r="M6858" i="1"/>
  <c r="M6857" i="1"/>
  <c r="M6856" i="1"/>
  <c r="M6855" i="1"/>
  <c r="M6854" i="1"/>
  <c r="M6853" i="1"/>
  <c r="M6852" i="1"/>
  <c r="M6851" i="1"/>
  <c r="M6850" i="1"/>
  <c r="M6849" i="1"/>
  <c r="M6848" i="1"/>
  <c r="M6847" i="1"/>
  <c r="M6846" i="1"/>
  <c r="M6845" i="1"/>
  <c r="M6844" i="1"/>
  <c r="M6843" i="1"/>
  <c r="M6842" i="1"/>
  <c r="M6841" i="1"/>
  <c r="M6840" i="1"/>
  <c r="M6839" i="1"/>
  <c r="M6838" i="1"/>
  <c r="M6837" i="1"/>
  <c r="M6836" i="1"/>
  <c r="M6835" i="1"/>
  <c r="M6834" i="1"/>
  <c r="M6833" i="1"/>
  <c r="M6832" i="1"/>
  <c r="M6831" i="1"/>
  <c r="M6830" i="1"/>
  <c r="M6829" i="1"/>
  <c r="M6828" i="1"/>
  <c r="M6827" i="1"/>
  <c r="M6826" i="1"/>
  <c r="M6825" i="1"/>
  <c r="M6824" i="1"/>
  <c r="M6823" i="1"/>
  <c r="M6822" i="1"/>
  <c r="M6821" i="1"/>
  <c r="M6820" i="1"/>
  <c r="M6819" i="1"/>
  <c r="M6818" i="1"/>
  <c r="M6817" i="1"/>
  <c r="M6816" i="1"/>
  <c r="M6815" i="1"/>
  <c r="M6814" i="1"/>
  <c r="M6813" i="1"/>
  <c r="M6812" i="1"/>
  <c r="M6811" i="1"/>
  <c r="M6810" i="1"/>
  <c r="M6809" i="1"/>
  <c r="M6808" i="1"/>
  <c r="M6807" i="1"/>
  <c r="M6806" i="1"/>
  <c r="M6805" i="1"/>
  <c r="M6804" i="1"/>
  <c r="M6803" i="1"/>
  <c r="M6802" i="1"/>
  <c r="M6801" i="1"/>
  <c r="M6800" i="1"/>
  <c r="M6799" i="1"/>
  <c r="M6798" i="1"/>
  <c r="M6797" i="1"/>
  <c r="M6796" i="1"/>
  <c r="M6795" i="1"/>
  <c r="M6794" i="1"/>
  <c r="M6793" i="1"/>
  <c r="M6792" i="1"/>
  <c r="M6791" i="1"/>
  <c r="M6790" i="1"/>
  <c r="M6789" i="1"/>
  <c r="M6788" i="1"/>
  <c r="M6787" i="1"/>
  <c r="M6786" i="1"/>
  <c r="M6785" i="1"/>
  <c r="M6784" i="1"/>
  <c r="M6783" i="1"/>
  <c r="M6782" i="1"/>
  <c r="M6781" i="1"/>
  <c r="M6780" i="1"/>
  <c r="M6779" i="1"/>
  <c r="M6778" i="1"/>
  <c r="M6777" i="1"/>
  <c r="M6776" i="1"/>
  <c r="M6775" i="1"/>
  <c r="M6774" i="1"/>
  <c r="M6773" i="1"/>
  <c r="M6772" i="1"/>
  <c r="M6771" i="1"/>
  <c r="M6770" i="1"/>
  <c r="M6769" i="1"/>
  <c r="M6768" i="1"/>
  <c r="M6767" i="1"/>
  <c r="M6766" i="1"/>
  <c r="M6765" i="1"/>
  <c r="M6764" i="1"/>
  <c r="M6763" i="1"/>
  <c r="M6762" i="1"/>
  <c r="M6761" i="1"/>
  <c r="M6760" i="1"/>
  <c r="M6759" i="1"/>
  <c r="M6758" i="1"/>
  <c r="M6757" i="1"/>
  <c r="M6756" i="1"/>
  <c r="M6755" i="1"/>
  <c r="M6754" i="1"/>
  <c r="M6753" i="1"/>
  <c r="M6752" i="1"/>
  <c r="M6751" i="1"/>
  <c r="M6750" i="1"/>
  <c r="M6749" i="1"/>
  <c r="M6748" i="1"/>
  <c r="M6747" i="1"/>
  <c r="M6746" i="1"/>
  <c r="M6745" i="1"/>
  <c r="M6744" i="1"/>
  <c r="M6743" i="1"/>
  <c r="M6742" i="1"/>
  <c r="M6741" i="1"/>
  <c r="M6740" i="1"/>
  <c r="M6739" i="1"/>
  <c r="M6738" i="1"/>
  <c r="M6737" i="1"/>
  <c r="M6736" i="1"/>
  <c r="M6735" i="1"/>
  <c r="M6734" i="1"/>
  <c r="M6733" i="1"/>
  <c r="M6732" i="1"/>
  <c r="M6731" i="1"/>
  <c r="M6730" i="1"/>
  <c r="M6729" i="1"/>
  <c r="M6728" i="1"/>
  <c r="M6727" i="1"/>
  <c r="M6726" i="1"/>
  <c r="M6725" i="1"/>
  <c r="M6724" i="1"/>
  <c r="M6723" i="1"/>
  <c r="M6722" i="1"/>
  <c r="M6721" i="1"/>
  <c r="M6720" i="1"/>
  <c r="M6719" i="1"/>
  <c r="M6718" i="1"/>
  <c r="M6717" i="1"/>
  <c r="M6716" i="1"/>
  <c r="M6715" i="1"/>
  <c r="M6714" i="1"/>
  <c r="M6713" i="1"/>
  <c r="M6712" i="1"/>
  <c r="M6711" i="1"/>
  <c r="M6710" i="1"/>
  <c r="M6709" i="1"/>
  <c r="M6708" i="1"/>
  <c r="M6707" i="1"/>
  <c r="M6706" i="1"/>
  <c r="M6705" i="1"/>
  <c r="M6704" i="1"/>
  <c r="M6703" i="1"/>
  <c r="M6702" i="1"/>
  <c r="M6701" i="1"/>
  <c r="M6700" i="1"/>
  <c r="M6699" i="1"/>
  <c r="M6698" i="1"/>
  <c r="M6697" i="1"/>
  <c r="M6696" i="1"/>
  <c r="M6695" i="1"/>
  <c r="M6694" i="1"/>
  <c r="M6693" i="1"/>
  <c r="M6692" i="1"/>
  <c r="M6691" i="1"/>
  <c r="M6690" i="1"/>
  <c r="M6689" i="1"/>
  <c r="M6688" i="1"/>
  <c r="M6687" i="1"/>
  <c r="M6686" i="1"/>
  <c r="M6685" i="1"/>
  <c r="M6684" i="1"/>
  <c r="M6683" i="1"/>
  <c r="M6682" i="1"/>
  <c r="M6681" i="1"/>
  <c r="M6680" i="1"/>
  <c r="M6679" i="1"/>
  <c r="M6678" i="1"/>
  <c r="M6677" i="1"/>
  <c r="M6676" i="1"/>
  <c r="M6675" i="1"/>
  <c r="M6674" i="1"/>
  <c r="M6673" i="1"/>
  <c r="M6672" i="1"/>
  <c r="M6671" i="1"/>
  <c r="M6670" i="1"/>
  <c r="M6669" i="1"/>
  <c r="M6668" i="1"/>
  <c r="M6667" i="1"/>
  <c r="M6666" i="1"/>
  <c r="M6665" i="1"/>
  <c r="M6664" i="1"/>
  <c r="M6663" i="1"/>
  <c r="M6662" i="1"/>
  <c r="M6661" i="1"/>
  <c r="M6660" i="1"/>
  <c r="M6659" i="1"/>
  <c r="M6658" i="1"/>
  <c r="M6657" i="1"/>
  <c r="M6656" i="1"/>
  <c r="M6655" i="1"/>
  <c r="M6654" i="1"/>
  <c r="M6653" i="1"/>
  <c r="M6652" i="1"/>
  <c r="M6651" i="1"/>
  <c r="M6650" i="1"/>
  <c r="M6649" i="1"/>
  <c r="M6648" i="1"/>
  <c r="M6647" i="1"/>
  <c r="M6646" i="1"/>
  <c r="M6645" i="1"/>
  <c r="M6644" i="1"/>
  <c r="M6643" i="1"/>
  <c r="M6642" i="1"/>
  <c r="M6641" i="1"/>
  <c r="M6640" i="1"/>
  <c r="M6639" i="1"/>
  <c r="M6638" i="1"/>
  <c r="M6637" i="1"/>
  <c r="M6636" i="1"/>
  <c r="M6635" i="1"/>
  <c r="M6634" i="1"/>
  <c r="M6633" i="1"/>
  <c r="M6632" i="1"/>
  <c r="M6631" i="1"/>
  <c r="M6630" i="1"/>
  <c r="M6629" i="1"/>
  <c r="M6628" i="1"/>
  <c r="M6627" i="1"/>
  <c r="M6626" i="1"/>
  <c r="M6625" i="1"/>
  <c r="M6624" i="1"/>
  <c r="M6623" i="1"/>
  <c r="M6622" i="1"/>
  <c r="M6621" i="1"/>
  <c r="M6620" i="1"/>
  <c r="M6619" i="1"/>
  <c r="M6618" i="1"/>
  <c r="M6617" i="1"/>
  <c r="M6616" i="1"/>
  <c r="M6615" i="1"/>
  <c r="M6614" i="1"/>
  <c r="M6613" i="1"/>
  <c r="M6612" i="1"/>
  <c r="M6611" i="1"/>
  <c r="M6610" i="1"/>
  <c r="M6609" i="1"/>
  <c r="M6608" i="1"/>
  <c r="M6607" i="1"/>
  <c r="M6606" i="1"/>
  <c r="M6605" i="1"/>
  <c r="M6604" i="1"/>
  <c r="M6603" i="1"/>
  <c r="M6602" i="1"/>
  <c r="M6601" i="1"/>
  <c r="M6600" i="1"/>
  <c r="M6599" i="1"/>
  <c r="M6598" i="1"/>
  <c r="M6597" i="1"/>
  <c r="M6596" i="1"/>
  <c r="M6595" i="1"/>
  <c r="M6594" i="1"/>
  <c r="M6593" i="1"/>
  <c r="M6592" i="1"/>
  <c r="M6591" i="1"/>
  <c r="M6590" i="1"/>
  <c r="M6589" i="1"/>
  <c r="M6588" i="1"/>
  <c r="M6587" i="1"/>
  <c r="M6586" i="1"/>
  <c r="M6585" i="1"/>
  <c r="M6584" i="1"/>
  <c r="M6583" i="1"/>
  <c r="M6582" i="1"/>
  <c r="M6581" i="1"/>
  <c r="M6580" i="1"/>
  <c r="M6579" i="1"/>
  <c r="M6578" i="1"/>
  <c r="M6577" i="1"/>
  <c r="M6576" i="1"/>
  <c r="M6575" i="1"/>
  <c r="M6574" i="1"/>
  <c r="M6573" i="1"/>
  <c r="M6572" i="1"/>
  <c r="M6571" i="1"/>
  <c r="M6570" i="1"/>
  <c r="M6569" i="1"/>
  <c r="M6568" i="1"/>
  <c r="M6567" i="1"/>
  <c r="M6566" i="1"/>
  <c r="M6565" i="1"/>
  <c r="M6564" i="1"/>
  <c r="M6563" i="1"/>
  <c r="M6562" i="1"/>
  <c r="M6561" i="1"/>
  <c r="M6560" i="1"/>
  <c r="M6559" i="1"/>
  <c r="M6558" i="1"/>
  <c r="M6557" i="1"/>
  <c r="M6556" i="1"/>
  <c r="M6555" i="1"/>
  <c r="M6554" i="1"/>
  <c r="M6553" i="1"/>
  <c r="M6552" i="1"/>
  <c r="M6551" i="1"/>
  <c r="M6550" i="1"/>
  <c r="M6549" i="1"/>
  <c r="M6548" i="1"/>
  <c r="M6547" i="1"/>
  <c r="M6546" i="1"/>
  <c r="M6545" i="1"/>
  <c r="M6544" i="1"/>
  <c r="M6543" i="1"/>
  <c r="M6542" i="1"/>
  <c r="M6541" i="1"/>
  <c r="M6540" i="1"/>
  <c r="M6539" i="1"/>
  <c r="M6538" i="1"/>
  <c r="M6537" i="1"/>
  <c r="M6536" i="1"/>
  <c r="M6535" i="1"/>
  <c r="M6534" i="1"/>
  <c r="M6533" i="1"/>
  <c r="M6532" i="1"/>
  <c r="M6531" i="1"/>
  <c r="M6530" i="1"/>
  <c r="M6529" i="1"/>
  <c r="M6528" i="1"/>
  <c r="M6527" i="1"/>
  <c r="M6526" i="1"/>
  <c r="M6525" i="1"/>
  <c r="M6524" i="1"/>
  <c r="M6523" i="1"/>
  <c r="M6522" i="1"/>
  <c r="M6521" i="1"/>
  <c r="M6520" i="1"/>
  <c r="M6519" i="1"/>
  <c r="M6518" i="1"/>
  <c r="M6517" i="1"/>
  <c r="M6516" i="1"/>
  <c r="M6515" i="1"/>
  <c r="M6514" i="1"/>
  <c r="M6513" i="1"/>
  <c r="M6512" i="1"/>
  <c r="M6511" i="1"/>
  <c r="M6510" i="1"/>
  <c r="M6509" i="1"/>
  <c r="M6508" i="1"/>
  <c r="M6507" i="1"/>
  <c r="M6506" i="1"/>
  <c r="M6505" i="1"/>
  <c r="M6504" i="1"/>
  <c r="M6503" i="1"/>
  <c r="M6502" i="1"/>
  <c r="M6501" i="1"/>
  <c r="M6500" i="1"/>
  <c r="M6499" i="1"/>
  <c r="M6498" i="1"/>
  <c r="M6497" i="1"/>
  <c r="M6496" i="1"/>
  <c r="M6495" i="1"/>
  <c r="M6494" i="1"/>
  <c r="M6493" i="1"/>
  <c r="M6492" i="1"/>
  <c r="M6491" i="1"/>
  <c r="M6490" i="1"/>
  <c r="M6489" i="1"/>
  <c r="M6488" i="1"/>
  <c r="M6487" i="1"/>
  <c r="M6486" i="1"/>
  <c r="M6485" i="1"/>
  <c r="M6484" i="1"/>
  <c r="M6483" i="1"/>
  <c r="M6482" i="1"/>
  <c r="M6481" i="1"/>
  <c r="M6480" i="1"/>
  <c r="M6479" i="1"/>
  <c r="M6478" i="1"/>
  <c r="M6477" i="1"/>
  <c r="M6476" i="1"/>
  <c r="M6475" i="1"/>
  <c r="M6474" i="1"/>
  <c r="M6473" i="1"/>
  <c r="M6472" i="1"/>
  <c r="M6471" i="1"/>
  <c r="M6470" i="1"/>
  <c r="M6469" i="1"/>
  <c r="M6468" i="1"/>
  <c r="M6467" i="1"/>
  <c r="M6466" i="1"/>
  <c r="M6465" i="1"/>
  <c r="M6464" i="1"/>
  <c r="M6463" i="1"/>
  <c r="M6462" i="1"/>
  <c r="M6461" i="1"/>
  <c r="M6460" i="1"/>
  <c r="M6459" i="1"/>
  <c r="M6458" i="1"/>
  <c r="M6457" i="1"/>
  <c r="M6456" i="1"/>
  <c r="M6455" i="1"/>
  <c r="M6454" i="1"/>
  <c r="M6453" i="1"/>
  <c r="M6452" i="1"/>
  <c r="M6451" i="1"/>
  <c r="M6450" i="1"/>
  <c r="M6449" i="1"/>
  <c r="M6448" i="1"/>
  <c r="M6447" i="1"/>
  <c r="M6446" i="1"/>
  <c r="M6445" i="1"/>
  <c r="M6444" i="1"/>
  <c r="M6443" i="1"/>
  <c r="M6442" i="1"/>
  <c r="M6441" i="1"/>
  <c r="M6440" i="1"/>
  <c r="M6439" i="1"/>
  <c r="M6438" i="1"/>
  <c r="M6437" i="1"/>
  <c r="M6436" i="1"/>
  <c r="M6435" i="1"/>
  <c r="M6434" i="1"/>
  <c r="M6433" i="1"/>
  <c r="M6432" i="1"/>
  <c r="M6431" i="1"/>
  <c r="M6430" i="1"/>
  <c r="M6429" i="1"/>
  <c r="M6428" i="1"/>
  <c r="M6427" i="1"/>
  <c r="M6426" i="1"/>
  <c r="M6425" i="1"/>
  <c r="M6424" i="1"/>
  <c r="M6423" i="1"/>
  <c r="M6422" i="1"/>
  <c r="M6421" i="1"/>
  <c r="M6420" i="1"/>
  <c r="M6419" i="1"/>
  <c r="M6418" i="1"/>
  <c r="M6417" i="1"/>
  <c r="M6416" i="1"/>
  <c r="M6415" i="1"/>
  <c r="M6414" i="1"/>
  <c r="M6413" i="1"/>
  <c r="M6412" i="1"/>
  <c r="M6411" i="1"/>
  <c r="M6410" i="1"/>
  <c r="M6409" i="1"/>
  <c r="M6408" i="1"/>
  <c r="M6407" i="1"/>
  <c r="M6406" i="1"/>
  <c r="M6405" i="1"/>
  <c r="M6404" i="1"/>
  <c r="M6403" i="1"/>
  <c r="M6402" i="1"/>
  <c r="M6401" i="1"/>
  <c r="M6400" i="1"/>
  <c r="M6399" i="1"/>
  <c r="M6398" i="1"/>
  <c r="M6397" i="1"/>
  <c r="M6396" i="1"/>
  <c r="M6395" i="1"/>
  <c r="M6394" i="1"/>
  <c r="M6393" i="1"/>
  <c r="M6392" i="1"/>
  <c r="M6391" i="1"/>
  <c r="M6390" i="1"/>
  <c r="M6389" i="1"/>
  <c r="M6388" i="1"/>
  <c r="M6387" i="1"/>
  <c r="M6386" i="1"/>
  <c r="M6385" i="1"/>
  <c r="M6384" i="1"/>
  <c r="M6383" i="1"/>
  <c r="M6382" i="1"/>
  <c r="M6381" i="1"/>
  <c r="M6380" i="1"/>
  <c r="M6379" i="1"/>
  <c r="M6378" i="1"/>
  <c r="M6377" i="1"/>
  <c r="M6376" i="1"/>
  <c r="M6375" i="1"/>
  <c r="M6374" i="1"/>
  <c r="M6373" i="1"/>
  <c r="M6372" i="1"/>
  <c r="M6371" i="1"/>
  <c r="M6370" i="1"/>
  <c r="M6369" i="1"/>
  <c r="M6368" i="1"/>
  <c r="M6367" i="1"/>
  <c r="M6366" i="1"/>
  <c r="M6365" i="1"/>
  <c r="M6364" i="1"/>
  <c r="M6363" i="1"/>
  <c r="M6362" i="1"/>
  <c r="M6361" i="1"/>
  <c r="M6360" i="1"/>
  <c r="M6359" i="1"/>
  <c r="M6358" i="1"/>
  <c r="M6357" i="1"/>
  <c r="M6356" i="1"/>
  <c r="M6355" i="1"/>
  <c r="M6354" i="1"/>
  <c r="M6353" i="1"/>
  <c r="M6352" i="1"/>
  <c r="M6351" i="1"/>
  <c r="M6350" i="1"/>
  <c r="M6349" i="1"/>
  <c r="M6348" i="1"/>
  <c r="M6347" i="1"/>
  <c r="M6346" i="1"/>
  <c r="M6345" i="1"/>
  <c r="M6344" i="1"/>
  <c r="M6343" i="1"/>
  <c r="M6342" i="1"/>
  <c r="M6341" i="1"/>
  <c r="M6340" i="1"/>
  <c r="M6339" i="1"/>
  <c r="M6338" i="1"/>
  <c r="M6337" i="1"/>
  <c r="M6336" i="1"/>
  <c r="M6335" i="1"/>
  <c r="M6334" i="1"/>
  <c r="M6333" i="1"/>
  <c r="M6332" i="1"/>
  <c r="M6331" i="1"/>
  <c r="M6330" i="1"/>
  <c r="M6329" i="1"/>
  <c r="M6328" i="1"/>
  <c r="M6327" i="1"/>
  <c r="M6326" i="1"/>
  <c r="M6325" i="1"/>
  <c r="M6324" i="1"/>
  <c r="M6323" i="1"/>
  <c r="M6322" i="1"/>
  <c r="M6321" i="1"/>
  <c r="M6320" i="1"/>
  <c r="M6319" i="1"/>
  <c r="M6318" i="1"/>
  <c r="M6317" i="1"/>
  <c r="M6316" i="1"/>
  <c r="M6315" i="1"/>
  <c r="M6314" i="1"/>
  <c r="M6313" i="1"/>
  <c r="M6312" i="1"/>
  <c r="M6311" i="1"/>
  <c r="M6310" i="1"/>
  <c r="M6309" i="1"/>
  <c r="M6308" i="1"/>
  <c r="M6307" i="1"/>
  <c r="M6306" i="1"/>
  <c r="M6305" i="1"/>
  <c r="M6304" i="1"/>
  <c r="M6303" i="1"/>
  <c r="M6302" i="1"/>
  <c r="M6301" i="1"/>
  <c r="M6300" i="1"/>
  <c r="M6299" i="1"/>
  <c r="M6298" i="1"/>
  <c r="M6297" i="1"/>
  <c r="M6296" i="1"/>
  <c r="M6295" i="1"/>
  <c r="M6294" i="1"/>
  <c r="M6293" i="1"/>
  <c r="M6292" i="1"/>
  <c r="M6291" i="1"/>
  <c r="M6290" i="1"/>
  <c r="M6289" i="1"/>
  <c r="M6288" i="1"/>
  <c r="M6287" i="1"/>
  <c r="M6286" i="1"/>
  <c r="M6285" i="1"/>
  <c r="M6284" i="1"/>
  <c r="M6283" i="1"/>
  <c r="M6282" i="1"/>
  <c r="M6281" i="1"/>
  <c r="M6280" i="1"/>
  <c r="M6279" i="1"/>
  <c r="M6278" i="1"/>
  <c r="M6277" i="1"/>
  <c r="M6276" i="1"/>
  <c r="M6275" i="1"/>
  <c r="M6274" i="1"/>
  <c r="M6273" i="1"/>
  <c r="M6272" i="1"/>
  <c r="M6271" i="1"/>
  <c r="M6270" i="1"/>
  <c r="M6269" i="1"/>
  <c r="M6268" i="1"/>
  <c r="M6267" i="1"/>
  <c r="M6266" i="1"/>
  <c r="M6265" i="1"/>
  <c r="M6264" i="1"/>
  <c r="M6263" i="1"/>
  <c r="M6262" i="1"/>
  <c r="M6261" i="1"/>
  <c r="M6260" i="1"/>
  <c r="M6259" i="1"/>
  <c r="M6258" i="1"/>
  <c r="M6257" i="1"/>
  <c r="M6256" i="1"/>
  <c r="M6255" i="1"/>
  <c r="M6254" i="1"/>
  <c r="M6253" i="1"/>
  <c r="M6252" i="1"/>
  <c r="M6251" i="1"/>
  <c r="M6250" i="1"/>
  <c r="M6249" i="1"/>
  <c r="M6248" i="1"/>
  <c r="M6247" i="1"/>
  <c r="M6246" i="1"/>
  <c r="M6245" i="1"/>
  <c r="M6244" i="1"/>
  <c r="M6243" i="1"/>
  <c r="M6242" i="1"/>
  <c r="M6241" i="1"/>
  <c r="M6240" i="1"/>
  <c r="M6239" i="1"/>
  <c r="M6238" i="1"/>
  <c r="M6237" i="1"/>
  <c r="M6236" i="1"/>
  <c r="M6235" i="1"/>
  <c r="M6234" i="1"/>
  <c r="M6233" i="1"/>
  <c r="M6232" i="1"/>
  <c r="M6231" i="1"/>
  <c r="M6230" i="1"/>
  <c r="M6229" i="1"/>
  <c r="M6228" i="1"/>
  <c r="M6227" i="1"/>
  <c r="M6226" i="1"/>
  <c r="M6225" i="1"/>
  <c r="M6224" i="1"/>
  <c r="M6223" i="1"/>
  <c r="M6222" i="1"/>
  <c r="M6221" i="1"/>
  <c r="M6220" i="1"/>
  <c r="M6219" i="1"/>
  <c r="M6218" i="1"/>
  <c r="M6217" i="1"/>
  <c r="M6216" i="1"/>
  <c r="M6215" i="1"/>
  <c r="M6214" i="1"/>
  <c r="M6213" i="1"/>
  <c r="M6212" i="1"/>
  <c r="M6211" i="1"/>
  <c r="M6210" i="1"/>
  <c r="M6209" i="1"/>
  <c r="M6208" i="1"/>
  <c r="M6207" i="1"/>
  <c r="M6206" i="1"/>
  <c r="M6205" i="1"/>
  <c r="M6204" i="1"/>
  <c r="M6203" i="1"/>
  <c r="M6202" i="1"/>
  <c r="M6201" i="1"/>
  <c r="M6200" i="1"/>
  <c r="M6199" i="1"/>
  <c r="M6198" i="1"/>
  <c r="M6197" i="1"/>
  <c r="M6196" i="1"/>
  <c r="M6195" i="1"/>
  <c r="M6194" i="1"/>
  <c r="M6193" i="1"/>
  <c r="M6192" i="1"/>
  <c r="M6191" i="1"/>
  <c r="M6190" i="1"/>
  <c r="M6189" i="1"/>
  <c r="M6188" i="1"/>
  <c r="M6187" i="1"/>
  <c r="M6186" i="1"/>
  <c r="M6185" i="1"/>
  <c r="M6184" i="1"/>
  <c r="M6183" i="1"/>
  <c r="M6182" i="1"/>
  <c r="M6181" i="1"/>
  <c r="M6180" i="1"/>
  <c r="M6179" i="1"/>
  <c r="M6178" i="1"/>
  <c r="M6177" i="1"/>
  <c r="M6176" i="1"/>
  <c r="M6175" i="1"/>
  <c r="M6174" i="1"/>
  <c r="M6173" i="1"/>
  <c r="M6172" i="1"/>
  <c r="M6171" i="1"/>
  <c r="M6170" i="1"/>
  <c r="M6169" i="1"/>
  <c r="M6168" i="1"/>
  <c r="M6167" i="1"/>
  <c r="M6166" i="1"/>
  <c r="M6165" i="1"/>
  <c r="M6164" i="1"/>
  <c r="M6163" i="1"/>
  <c r="M6162" i="1"/>
  <c r="M6161" i="1"/>
  <c r="M6160" i="1"/>
  <c r="M6159" i="1"/>
  <c r="M6158" i="1"/>
  <c r="M6157" i="1"/>
  <c r="M6156" i="1"/>
  <c r="M6155" i="1"/>
  <c r="M6154" i="1"/>
  <c r="M6153" i="1"/>
  <c r="M6152" i="1"/>
  <c r="M6151" i="1"/>
  <c r="M6150" i="1"/>
  <c r="M6149" i="1"/>
  <c r="M6148" i="1"/>
  <c r="M6147" i="1"/>
  <c r="M6146" i="1"/>
  <c r="M6145" i="1"/>
  <c r="M6144" i="1"/>
  <c r="M6143" i="1"/>
  <c r="M6142" i="1"/>
  <c r="M6141" i="1"/>
  <c r="M6140" i="1"/>
  <c r="M6139" i="1"/>
  <c r="M6138" i="1"/>
  <c r="M6137" i="1"/>
  <c r="M6136" i="1"/>
  <c r="M6135" i="1"/>
  <c r="M6134" i="1"/>
  <c r="M6133" i="1"/>
  <c r="M6132" i="1"/>
  <c r="M6131" i="1"/>
  <c r="M6130" i="1"/>
  <c r="M6129" i="1"/>
  <c r="M6128" i="1"/>
  <c r="M6127" i="1"/>
  <c r="M6126" i="1"/>
  <c r="M6125" i="1"/>
  <c r="M6124" i="1"/>
  <c r="M6123" i="1"/>
  <c r="M6122" i="1"/>
  <c r="M6121" i="1"/>
  <c r="M6120" i="1"/>
  <c r="M6119" i="1"/>
  <c r="M6118" i="1"/>
  <c r="M6117" i="1"/>
  <c r="M6116" i="1"/>
  <c r="M6115" i="1"/>
  <c r="M6114" i="1"/>
  <c r="M6113" i="1"/>
  <c r="M6112" i="1"/>
  <c r="M6111" i="1"/>
  <c r="M6110" i="1"/>
  <c r="M6109" i="1"/>
  <c r="M6108" i="1"/>
  <c r="M6107" i="1"/>
  <c r="M6106" i="1"/>
  <c r="M6105" i="1"/>
  <c r="M6104" i="1"/>
  <c r="M6103" i="1"/>
  <c r="M6102" i="1"/>
  <c r="M6101" i="1"/>
  <c r="M6100" i="1"/>
  <c r="M6099" i="1"/>
  <c r="M6098" i="1"/>
  <c r="M6097" i="1"/>
  <c r="M6096" i="1"/>
  <c r="M6095" i="1"/>
  <c r="M6094" i="1"/>
  <c r="M6093" i="1"/>
  <c r="M6092" i="1"/>
  <c r="M6091" i="1"/>
  <c r="M6090" i="1"/>
  <c r="M6089" i="1"/>
  <c r="M6088" i="1"/>
  <c r="M6087" i="1"/>
  <c r="M6086" i="1"/>
  <c r="M6085" i="1"/>
  <c r="M6084" i="1"/>
  <c r="M6083" i="1"/>
  <c r="M6082" i="1"/>
  <c r="M6081" i="1"/>
  <c r="M6080" i="1"/>
  <c r="M6079" i="1"/>
  <c r="M6078" i="1"/>
  <c r="M6077" i="1"/>
  <c r="M6076" i="1"/>
  <c r="M6075" i="1"/>
  <c r="M6074" i="1"/>
  <c r="M6073" i="1"/>
  <c r="M6072" i="1"/>
  <c r="M6071" i="1"/>
  <c r="M6070" i="1"/>
  <c r="M6069" i="1"/>
  <c r="M6068" i="1"/>
  <c r="M6067" i="1"/>
  <c r="M6066" i="1"/>
  <c r="M6065" i="1"/>
  <c r="M6064" i="1"/>
  <c r="M6063" i="1"/>
  <c r="M6062" i="1"/>
  <c r="M6061" i="1"/>
  <c r="M6060" i="1"/>
  <c r="M6059" i="1"/>
  <c r="M6058" i="1"/>
  <c r="M6057" i="1"/>
  <c r="M6056" i="1"/>
  <c r="M6055" i="1"/>
  <c r="M6054" i="1"/>
  <c r="M6053" i="1"/>
  <c r="M6052" i="1"/>
  <c r="M6051" i="1"/>
  <c r="M6050" i="1"/>
  <c r="M6049" i="1"/>
  <c r="M6048" i="1"/>
  <c r="M6047" i="1"/>
  <c r="M6046" i="1"/>
  <c r="M6045" i="1"/>
  <c r="M6044" i="1"/>
  <c r="M6043" i="1"/>
  <c r="M6042" i="1"/>
  <c r="M6041" i="1"/>
  <c r="M6040" i="1"/>
  <c r="M6039" i="1"/>
  <c r="M6038" i="1"/>
  <c r="M6037" i="1"/>
  <c r="M6036" i="1"/>
  <c r="M6035" i="1"/>
  <c r="M6034" i="1"/>
  <c r="M6033" i="1"/>
  <c r="M6032" i="1"/>
  <c r="M6031" i="1"/>
  <c r="M6030" i="1"/>
  <c r="M6029" i="1"/>
  <c r="M6028" i="1"/>
  <c r="M6027" i="1"/>
  <c r="M6026" i="1"/>
  <c r="M6025" i="1"/>
  <c r="M6024" i="1"/>
  <c r="M6023" i="1"/>
  <c r="M6022" i="1"/>
  <c r="M6021" i="1"/>
  <c r="M6020" i="1"/>
  <c r="M6019" i="1"/>
  <c r="M6018" i="1"/>
  <c r="M6017" i="1"/>
  <c r="M6016" i="1"/>
  <c r="M6015" i="1"/>
  <c r="M6014" i="1"/>
  <c r="M6013" i="1"/>
  <c r="M6012" i="1"/>
  <c r="M6011" i="1"/>
  <c r="M6010" i="1"/>
  <c r="M6009" i="1"/>
  <c r="M6008" i="1"/>
  <c r="M6007" i="1"/>
  <c r="M6006" i="1"/>
  <c r="M6005" i="1"/>
  <c r="M6004" i="1"/>
  <c r="M6003" i="1"/>
  <c r="M6002" i="1"/>
  <c r="M6001" i="1"/>
  <c r="M6000" i="1"/>
  <c r="M5999" i="1"/>
  <c r="M5998" i="1"/>
  <c r="M5997" i="1"/>
  <c r="M5996" i="1"/>
  <c r="M5995" i="1"/>
  <c r="M5994" i="1"/>
  <c r="M5993" i="1"/>
  <c r="M5992" i="1"/>
  <c r="M5991" i="1"/>
  <c r="M5990" i="1"/>
  <c r="M5989" i="1"/>
  <c r="M5988" i="1"/>
  <c r="M5987" i="1"/>
  <c r="M5986" i="1"/>
  <c r="M5985" i="1"/>
  <c r="M5984" i="1"/>
  <c r="M5983" i="1"/>
  <c r="M5982" i="1"/>
  <c r="M5981" i="1"/>
  <c r="M5980" i="1"/>
  <c r="M5979" i="1"/>
  <c r="M5978" i="1"/>
  <c r="M5977" i="1"/>
  <c r="M5976" i="1"/>
  <c r="M5975" i="1"/>
  <c r="M5974" i="1"/>
  <c r="M5973" i="1"/>
  <c r="M5972" i="1"/>
  <c r="M5971" i="1"/>
  <c r="M5970" i="1"/>
  <c r="M5969" i="1"/>
  <c r="M5968" i="1"/>
  <c r="M5967" i="1"/>
  <c r="M5966" i="1"/>
  <c r="M5965" i="1"/>
  <c r="M5964" i="1"/>
  <c r="M5963" i="1"/>
  <c r="M5962" i="1"/>
  <c r="M5961" i="1"/>
  <c r="M5960" i="1"/>
  <c r="M5959" i="1"/>
  <c r="M5958" i="1"/>
  <c r="M5957" i="1"/>
  <c r="M5956" i="1"/>
  <c r="M5955" i="1"/>
  <c r="M5954" i="1"/>
  <c r="M5953" i="1"/>
  <c r="M5952" i="1"/>
  <c r="M5951" i="1"/>
  <c r="M5950" i="1"/>
  <c r="M5949" i="1"/>
  <c r="M5948" i="1"/>
  <c r="M5947" i="1"/>
  <c r="M5946" i="1"/>
  <c r="M5945" i="1"/>
  <c r="M5944" i="1"/>
  <c r="M5943" i="1"/>
  <c r="M5942" i="1"/>
  <c r="M5941" i="1"/>
  <c r="M5940" i="1"/>
  <c r="M5939" i="1"/>
  <c r="M5938" i="1"/>
  <c r="M5937" i="1"/>
  <c r="M5936" i="1"/>
  <c r="M5935" i="1"/>
  <c r="M5934" i="1"/>
  <c r="M5933" i="1"/>
  <c r="M5932" i="1"/>
  <c r="M5931" i="1"/>
  <c r="M5930" i="1"/>
  <c r="M5929" i="1"/>
  <c r="M5928" i="1"/>
  <c r="M5927" i="1"/>
  <c r="M5926" i="1"/>
  <c r="M5925" i="1"/>
  <c r="M5924" i="1"/>
  <c r="M5923" i="1"/>
  <c r="M5922" i="1"/>
  <c r="M5921" i="1"/>
  <c r="M5920" i="1"/>
  <c r="M5919" i="1"/>
  <c r="M5918" i="1"/>
  <c r="M5917" i="1"/>
  <c r="M5916" i="1"/>
  <c r="M5915" i="1"/>
  <c r="M5914" i="1"/>
  <c r="M5913" i="1"/>
  <c r="M5912" i="1"/>
  <c r="M5911" i="1"/>
  <c r="M5910" i="1"/>
  <c r="M5909" i="1"/>
  <c r="M5908" i="1"/>
  <c r="M5907" i="1"/>
  <c r="M5906" i="1"/>
  <c r="M5905" i="1"/>
  <c r="M5904" i="1"/>
  <c r="M5903" i="1"/>
  <c r="M5902" i="1"/>
  <c r="M5901" i="1"/>
  <c r="M5900" i="1"/>
  <c r="M5899" i="1"/>
  <c r="M5898" i="1"/>
  <c r="M5897" i="1"/>
  <c r="M5896" i="1"/>
  <c r="M5895" i="1"/>
  <c r="M5894" i="1"/>
  <c r="M5893" i="1"/>
  <c r="M5892" i="1"/>
  <c r="M5891" i="1"/>
  <c r="M5890" i="1"/>
  <c r="M5889" i="1"/>
  <c r="M5888" i="1"/>
  <c r="M5887" i="1"/>
  <c r="M5886" i="1"/>
  <c r="M5885" i="1"/>
  <c r="M5884" i="1"/>
  <c r="M5883" i="1"/>
  <c r="M5882" i="1"/>
  <c r="M5881" i="1"/>
  <c r="M5880" i="1"/>
  <c r="M5879" i="1"/>
  <c r="M5878" i="1"/>
  <c r="M5877" i="1"/>
  <c r="M5876" i="1"/>
  <c r="M5875" i="1"/>
  <c r="M5874" i="1"/>
  <c r="M5873" i="1"/>
  <c r="M5872" i="1"/>
  <c r="M5871" i="1"/>
  <c r="M5870" i="1"/>
  <c r="M5869" i="1"/>
  <c r="M5868" i="1"/>
  <c r="M5867" i="1"/>
  <c r="M5866" i="1"/>
  <c r="M5865" i="1"/>
  <c r="M5864" i="1"/>
  <c r="M5863" i="1"/>
  <c r="M5862" i="1"/>
  <c r="M5861" i="1"/>
  <c r="M5860" i="1"/>
  <c r="M5859" i="1"/>
  <c r="M5858" i="1"/>
  <c r="M5857" i="1"/>
  <c r="M5856" i="1"/>
  <c r="M5855" i="1"/>
  <c r="M5854" i="1"/>
  <c r="M5853" i="1"/>
  <c r="M5852" i="1"/>
  <c r="M5851" i="1"/>
  <c r="M5850" i="1"/>
  <c r="M5849" i="1"/>
  <c r="M5848" i="1"/>
  <c r="M5847" i="1"/>
  <c r="M5846" i="1"/>
  <c r="M5845" i="1"/>
  <c r="M5844" i="1"/>
  <c r="M5843" i="1"/>
  <c r="M5842" i="1"/>
  <c r="M5841" i="1"/>
  <c r="M5840" i="1"/>
  <c r="M5839" i="1"/>
  <c r="M5838" i="1"/>
  <c r="M5837" i="1"/>
  <c r="M5836" i="1"/>
  <c r="M5835" i="1"/>
  <c r="M5834" i="1"/>
  <c r="M5833" i="1"/>
  <c r="M5832" i="1"/>
  <c r="M5831" i="1"/>
  <c r="M5830" i="1"/>
  <c r="M5829" i="1"/>
  <c r="M5828" i="1"/>
  <c r="M5827" i="1"/>
  <c r="M5826" i="1"/>
  <c r="M5825" i="1"/>
  <c r="M5824" i="1"/>
  <c r="M5823" i="1"/>
  <c r="M5822" i="1"/>
  <c r="M5821" i="1"/>
  <c r="M5820" i="1"/>
  <c r="M5819" i="1"/>
  <c r="M5818" i="1"/>
  <c r="M5817" i="1"/>
  <c r="M5816" i="1"/>
  <c r="M5815" i="1"/>
  <c r="M5814" i="1"/>
  <c r="M5813" i="1"/>
  <c r="M5812" i="1"/>
  <c r="M5811" i="1"/>
  <c r="M5810" i="1"/>
  <c r="M5809" i="1"/>
  <c r="M5808" i="1"/>
  <c r="M5807" i="1"/>
  <c r="M5806" i="1"/>
  <c r="M5805" i="1"/>
  <c r="M5804" i="1"/>
  <c r="M5803" i="1"/>
  <c r="M5802" i="1"/>
  <c r="M5801" i="1"/>
  <c r="M5800" i="1"/>
  <c r="M5799" i="1"/>
  <c r="M5798" i="1"/>
  <c r="M5797" i="1"/>
  <c r="M5796" i="1"/>
  <c r="M5795" i="1"/>
  <c r="M5794" i="1"/>
  <c r="M5793" i="1"/>
  <c r="M5792" i="1"/>
  <c r="M5791" i="1"/>
  <c r="M5790" i="1"/>
  <c r="M5789" i="1"/>
  <c r="M5788" i="1"/>
  <c r="M5787" i="1"/>
  <c r="M5786" i="1"/>
  <c r="M5785" i="1"/>
  <c r="M5784" i="1"/>
  <c r="M5783" i="1"/>
  <c r="M5782" i="1"/>
  <c r="M5781" i="1"/>
  <c r="M5780" i="1"/>
  <c r="M5779" i="1"/>
  <c r="M5778" i="1"/>
  <c r="M5777" i="1"/>
  <c r="M5776" i="1"/>
  <c r="M5775" i="1"/>
  <c r="M5774" i="1"/>
  <c r="M5773" i="1"/>
  <c r="M5772" i="1"/>
  <c r="M5771" i="1"/>
  <c r="M5770" i="1"/>
  <c r="M5769" i="1"/>
  <c r="M5768" i="1"/>
  <c r="M5767" i="1"/>
  <c r="M5766" i="1"/>
  <c r="M5765" i="1"/>
  <c r="M5764" i="1"/>
  <c r="M5763" i="1"/>
  <c r="M5762" i="1"/>
  <c r="M5761" i="1"/>
  <c r="M5760" i="1"/>
  <c r="M5759" i="1"/>
  <c r="M5758" i="1"/>
  <c r="M5757" i="1"/>
  <c r="M5756" i="1"/>
  <c r="M5755" i="1"/>
  <c r="M5754" i="1"/>
  <c r="M5753" i="1"/>
  <c r="M5752" i="1"/>
  <c r="M5751" i="1"/>
  <c r="M5750" i="1"/>
  <c r="M5749" i="1"/>
  <c r="M5748" i="1"/>
  <c r="M5747" i="1"/>
  <c r="M5746" i="1"/>
  <c r="M5745" i="1"/>
  <c r="M5744" i="1"/>
  <c r="M5743" i="1"/>
  <c r="M5742" i="1"/>
  <c r="M5741" i="1"/>
  <c r="M5740" i="1"/>
  <c r="M5739" i="1"/>
  <c r="M5738" i="1"/>
  <c r="M5737" i="1"/>
  <c r="M5736" i="1"/>
  <c r="M5735" i="1"/>
  <c r="M5734" i="1"/>
  <c r="M5733" i="1"/>
  <c r="M5732" i="1"/>
  <c r="M5731" i="1"/>
  <c r="M5730" i="1"/>
  <c r="M5729" i="1"/>
  <c r="M5728" i="1"/>
  <c r="M5727" i="1"/>
  <c r="M5726" i="1"/>
  <c r="M5725" i="1"/>
  <c r="M5724" i="1"/>
  <c r="M5723" i="1"/>
  <c r="M5722" i="1"/>
  <c r="M5721" i="1"/>
  <c r="M5720" i="1"/>
  <c r="M5719" i="1"/>
  <c r="M5718" i="1"/>
  <c r="M5717" i="1"/>
  <c r="M5716" i="1"/>
  <c r="M5715" i="1"/>
  <c r="M5714" i="1"/>
  <c r="M5713" i="1"/>
  <c r="M5712" i="1"/>
  <c r="M5711" i="1"/>
  <c r="M5710" i="1"/>
  <c r="M5709" i="1"/>
  <c r="M5708" i="1"/>
  <c r="M5707" i="1"/>
  <c r="M5706" i="1"/>
  <c r="M5705" i="1"/>
  <c r="M5704" i="1"/>
  <c r="M5703" i="1"/>
  <c r="M5702" i="1"/>
  <c r="M5701" i="1"/>
  <c r="M5700" i="1"/>
  <c r="M5699" i="1"/>
  <c r="M5698" i="1"/>
  <c r="M5697" i="1"/>
  <c r="M5696" i="1"/>
  <c r="M5695" i="1"/>
  <c r="M5694" i="1"/>
  <c r="M5693" i="1"/>
  <c r="M5692" i="1"/>
  <c r="M5691" i="1"/>
  <c r="M5690" i="1"/>
  <c r="M5689" i="1"/>
  <c r="M5688" i="1"/>
  <c r="M5687" i="1"/>
  <c r="M5686" i="1"/>
  <c r="M5685" i="1"/>
  <c r="M5684" i="1"/>
  <c r="M5683" i="1"/>
  <c r="M5682" i="1"/>
  <c r="M5681" i="1"/>
  <c r="M5680" i="1"/>
  <c r="M5679" i="1"/>
  <c r="M5678" i="1"/>
  <c r="M5677" i="1"/>
  <c r="M5676" i="1"/>
  <c r="M5675" i="1"/>
  <c r="M5674" i="1"/>
  <c r="M5673" i="1"/>
  <c r="M5672" i="1"/>
  <c r="M5671" i="1"/>
  <c r="M5670" i="1"/>
  <c r="M5669" i="1"/>
  <c r="M5668" i="1"/>
  <c r="M5667" i="1"/>
  <c r="M5666" i="1"/>
  <c r="M5665" i="1"/>
  <c r="M5664" i="1"/>
  <c r="M5663" i="1"/>
  <c r="M5662" i="1"/>
  <c r="M5661" i="1"/>
  <c r="M5660" i="1"/>
  <c r="M5659" i="1"/>
  <c r="M5658" i="1"/>
  <c r="M5657" i="1"/>
  <c r="M5656" i="1"/>
  <c r="M5655" i="1"/>
  <c r="M5654" i="1"/>
  <c r="M5653" i="1"/>
  <c r="M5652" i="1"/>
  <c r="M5651" i="1"/>
  <c r="M5650" i="1"/>
  <c r="M5649" i="1"/>
  <c r="M5648" i="1"/>
  <c r="M5647" i="1"/>
  <c r="M5646" i="1"/>
  <c r="M5645" i="1"/>
  <c r="M5644" i="1"/>
  <c r="M5643" i="1"/>
  <c r="M5642" i="1"/>
  <c r="M5641" i="1"/>
  <c r="M5640" i="1"/>
  <c r="M5639" i="1"/>
  <c r="M5638" i="1"/>
  <c r="M5637" i="1"/>
  <c r="M5636" i="1"/>
  <c r="M5635" i="1"/>
  <c r="M5634" i="1"/>
  <c r="M5633" i="1"/>
  <c r="M5632" i="1"/>
  <c r="M5631" i="1"/>
  <c r="M5630" i="1"/>
  <c r="M5629" i="1"/>
  <c r="M5628" i="1"/>
  <c r="M5627" i="1"/>
  <c r="M5626" i="1"/>
  <c r="M5625" i="1"/>
  <c r="M5624" i="1"/>
  <c r="M5623" i="1"/>
  <c r="M5622" i="1"/>
  <c r="M5621" i="1"/>
  <c r="M5620" i="1"/>
  <c r="M5619" i="1"/>
  <c r="M5618" i="1"/>
  <c r="M5617" i="1"/>
  <c r="M5616" i="1"/>
  <c r="M5615" i="1"/>
  <c r="M5614" i="1"/>
  <c r="M5613" i="1"/>
  <c r="M5612" i="1"/>
  <c r="M5611" i="1"/>
  <c r="M5610" i="1"/>
  <c r="M5609" i="1"/>
  <c r="M5608" i="1"/>
  <c r="M5607" i="1"/>
  <c r="M5606" i="1"/>
  <c r="M5605" i="1"/>
  <c r="M5604" i="1"/>
  <c r="M5603" i="1"/>
  <c r="M5602" i="1"/>
  <c r="M5601" i="1"/>
  <c r="M5600" i="1"/>
  <c r="M5599" i="1"/>
  <c r="M5598" i="1"/>
  <c r="M5597" i="1"/>
  <c r="M5596" i="1"/>
  <c r="M5595" i="1"/>
  <c r="M5594" i="1"/>
  <c r="M5593" i="1"/>
  <c r="M5592" i="1"/>
  <c r="M5591" i="1"/>
  <c r="M5590" i="1"/>
  <c r="M5589" i="1"/>
  <c r="M5588" i="1"/>
  <c r="M5587" i="1"/>
  <c r="M5586" i="1"/>
  <c r="M5585" i="1"/>
  <c r="M5584" i="1"/>
  <c r="M5583" i="1"/>
  <c r="M5582" i="1"/>
  <c r="M5581" i="1"/>
  <c r="M5580" i="1"/>
  <c r="M5579" i="1"/>
  <c r="M5578" i="1"/>
  <c r="M5577" i="1"/>
  <c r="M5576" i="1"/>
  <c r="M5575" i="1"/>
  <c r="M5574" i="1"/>
  <c r="M5573" i="1"/>
  <c r="M5572" i="1"/>
  <c r="M5571" i="1"/>
  <c r="M5570" i="1"/>
  <c r="M5569" i="1"/>
  <c r="M5568" i="1"/>
  <c r="M5567" i="1"/>
  <c r="M5566" i="1"/>
  <c r="M5565" i="1"/>
  <c r="M5564" i="1"/>
  <c r="M5563" i="1"/>
  <c r="M5562" i="1"/>
  <c r="M5561" i="1"/>
  <c r="M5560" i="1"/>
  <c r="M5559" i="1"/>
  <c r="M5558" i="1"/>
  <c r="M5557" i="1"/>
  <c r="M5556" i="1"/>
  <c r="M5555" i="1"/>
  <c r="M5554" i="1"/>
  <c r="M5553" i="1"/>
  <c r="M5552" i="1"/>
  <c r="M5551" i="1"/>
  <c r="M5550" i="1"/>
  <c r="M5549" i="1"/>
  <c r="M5548" i="1"/>
  <c r="M5547" i="1"/>
  <c r="M5546" i="1"/>
  <c r="M5545" i="1"/>
  <c r="M5544" i="1"/>
  <c r="M5543" i="1"/>
  <c r="M5542" i="1"/>
  <c r="M5541" i="1"/>
  <c r="M5540" i="1"/>
  <c r="M5539" i="1"/>
  <c r="M5538" i="1"/>
  <c r="M5537" i="1"/>
  <c r="M5536" i="1"/>
  <c r="M5535" i="1"/>
  <c r="M5534" i="1"/>
  <c r="M5533" i="1"/>
  <c r="M5532" i="1"/>
  <c r="M5531" i="1"/>
  <c r="M5530" i="1"/>
  <c r="M5529" i="1"/>
  <c r="M5528" i="1"/>
  <c r="M5527" i="1"/>
  <c r="M5526" i="1"/>
  <c r="M5525" i="1"/>
  <c r="M5524" i="1"/>
  <c r="M5523" i="1"/>
  <c r="M5522" i="1"/>
  <c r="M5521" i="1"/>
  <c r="M5520" i="1"/>
  <c r="M5519" i="1"/>
  <c r="M5518" i="1"/>
  <c r="M5517" i="1"/>
  <c r="M5516" i="1"/>
  <c r="M5515" i="1"/>
  <c r="M5514" i="1"/>
  <c r="M5513" i="1"/>
  <c r="M5512" i="1"/>
  <c r="M5511" i="1"/>
  <c r="M5510" i="1"/>
  <c r="M5509" i="1"/>
  <c r="M5508" i="1"/>
  <c r="M5507" i="1"/>
  <c r="M5506" i="1"/>
  <c r="M5505" i="1"/>
  <c r="M5504" i="1"/>
  <c r="M5503" i="1"/>
  <c r="M5502" i="1"/>
  <c r="M5501" i="1"/>
  <c r="M5500" i="1"/>
  <c r="M5499" i="1"/>
  <c r="M5498" i="1"/>
  <c r="M5497" i="1"/>
  <c r="M5496" i="1"/>
  <c r="M5495" i="1"/>
  <c r="M5494" i="1"/>
  <c r="M5493" i="1"/>
  <c r="M5492" i="1"/>
  <c r="M5491" i="1"/>
  <c r="M5490" i="1"/>
  <c r="M5489" i="1"/>
  <c r="M5488" i="1"/>
  <c r="M5487" i="1"/>
  <c r="M5486" i="1"/>
  <c r="M5485" i="1"/>
  <c r="M5484" i="1"/>
  <c r="M5483" i="1"/>
  <c r="M5482" i="1"/>
  <c r="M5481" i="1"/>
  <c r="M5480" i="1"/>
  <c r="M5479" i="1"/>
  <c r="M5478" i="1"/>
  <c r="M5477" i="1"/>
  <c r="M5476" i="1"/>
  <c r="M5475" i="1"/>
  <c r="M5474" i="1"/>
  <c r="M5473" i="1"/>
  <c r="M5472" i="1"/>
  <c r="M5471" i="1"/>
  <c r="M5470" i="1"/>
  <c r="M5469" i="1"/>
  <c r="M5468" i="1"/>
  <c r="M5467" i="1"/>
  <c r="M5466" i="1"/>
  <c r="M5465" i="1"/>
  <c r="M5464" i="1"/>
  <c r="M5463" i="1"/>
  <c r="M5462" i="1"/>
  <c r="M5461" i="1"/>
  <c r="M5460" i="1"/>
  <c r="M5459" i="1"/>
  <c r="M5458" i="1"/>
  <c r="M5457" i="1"/>
  <c r="M5456" i="1"/>
  <c r="M5455" i="1"/>
  <c r="M5454" i="1"/>
  <c r="M5453" i="1"/>
  <c r="M5452" i="1"/>
  <c r="M5451" i="1"/>
  <c r="M5450" i="1"/>
  <c r="M5449" i="1"/>
  <c r="M5448" i="1"/>
  <c r="M5447" i="1"/>
  <c r="M5446" i="1"/>
  <c r="M5445" i="1"/>
  <c r="M5444" i="1"/>
  <c r="M5443" i="1"/>
  <c r="M5442" i="1"/>
  <c r="M5441" i="1"/>
  <c r="M5440" i="1"/>
  <c r="M5439" i="1"/>
  <c r="M5438" i="1"/>
  <c r="M5437" i="1"/>
  <c r="M5436" i="1"/>
  <c r="M5435" i="1"/>
  <c r="M5434" i="1"/>
  <c r="M5433" i="1"/>
  <c r="M5432" i="1"/>
  <c r="M5431" i="1"/>
  <c r="M5430" i="1"/>
  <c r="M5429" i="1"/>
  <c r="M5428" i="1"/>
  <c r="M5427" i="1"/>
  <c r="M5426" i="1"/>
  <c r="M5425" i="1"/>
  <c r="M5424" i="1"/>
  <c r="M5423" i="1"/>
  <c r="M5422" i="1"/>
  <c r="M5421" i="1"/>
  <c r="M5420" i="1"/>
  <c r="M5419" i="1"/>
  <c r="M5418" i="1"/>
  <c r="M5417" i="1"/>
  <c r="M5416" i="1"/>
  <c r="M5415" i="1"/>
  <c r="M5414" i="1"/>
  <c r="M5413" i="1"/>
  <c r="M5412" i="1"/>
  <c r="M5411" i="1"/>
  <c r="M5410" i="1"/>
  <c r="M5409" i="1"/>
  <c r="M5408" i="1"/>
  <c r="M5407" i="1"/>
  <c r="M5406" i="1"/>
  <c r="M5405" i="1"/>
  <c r="M5404" i="1"/>
  <c r="M5403" i="1"/>
  <c r="M5402" i="1"/>
  <c r="M5401" i="1"/>
  <c r="M5400" i="1"/>
  <c r="M5399" i="1"/>
  <c r="M5398" i="1"/>
  <c r="M5397" i="1"/>
  <c r="M5396" i="1"/>
  <c r="M5395" i="1"/>
  <c r="M5394" i="1"/>
  <c r="M5393" i="1"/>
  <c r="M5392" i="1"/>
  <c r="M5391" i="1"/>
  <c r="M5390" i="1"/>
  <c r="M5389" i="1"/>
  <c r="M5388" i="1"/>
  <c r="M5387" i="1"/>
  <c r="M5386" i="1"/>
  <c r="M5385" i="1"/>
  <c r="M5384" i="1"/>
  <c r="M5383" i="1"/>
  <c r="M5382" i="1"/>
  <c r="M5381" i="1"/>
  <c r="M5380" i="1"/>
  <c r="M5379" i="1"/>
  <c r="M5378" i="1"/>
  <c r="M5377" i="1"/>
  <c r="M5376" i="1"/>
  <c r="M5375" i="1"/>
  <c r="M5374" i="1"/>
  <c r="M5373" i="1"/>
  <c r="M5372" i="1"/>
  <c r="M5371" i="1"/>
  <c r="M5370" i="1"/>
  <c r="M5369" i="1"/>
  <c r="M5368" i="1"/>
  <c r="M5367" i="1"/>
  <c r="M5366" i="1"/>
  <c r="M5365" i="1"/>
  <c r="M5364" i="1"/>
  <c r="M5363" i="1"/>
  <c r="M5362" i="1"/>
  <c r="M5361" i="1"/>
  <c r="M5360" i="1"/>
  <c r="M5359" i="1"/>
  <c r="M5358" i="1"/>
  <c r="M5357" i="1"/>
  <c r="M5356" i="1"/>
  <c r="M5355" i="1"/>
  <c r="M5354" i="1"/>
  <c r="M5353" i="1"/>
  <c r="M5352" i="1"/>
  <c r="M5351" i="1"/>
  <c r="M5350" i="1"/>
  <c r="M5349" i="1"/>
  <c r="M5348" i="1"/>
  <c r="M5347" i="1"/>
  <c r="M5346" i="1"/>
  <c r="M5345" i="1"/>
  <c r="M5344" i="1"/>
  <c r="M5343" i="1"/>
  <c r="M5342" i="1"/>
  <c r="M5341" i="1"/>
  <c r="M5340" i="1"/>
  <c r="M5339" i="1"/>
  <c r="M5338" i="1"/>
  <c r="M5337" i="1"/>
  <c r="M5336" i="1"/>
  <c r="M5335" i="1"/>
  <c r="M5334" i="1"/>
  <c r="M5333" i="1"/>
  <c r="M5332" i="1"/>
  <c r="M5331" i="1"/>
  <c r="M5330" i="1"/>
  <c r="M5329" i="1"/>
  <c r="M5328" i="1"/>
  <c r="M5327" i="1"/>
  <c r="M5326" i="1"/>
  <c r="M5325" i="1"/>
  <c r="M5324" i="1"/>
  <c r="M5323" i="1"/>
  <c r="M5322" i="1"/>
  <c r="M5321" i="1"/>
  <c r="M5320" i="1"/>
  <c r="M5319" i="1"/>
  <c r="M5318" i="1"/>
  <c r="M5317" i="1"/>
  <c r="M5316" i="1"/>
  <c r="M5315" i="1"/>
  <c r="M5314" i="1"/>
  <c r="M5313" i="1"/>
  <c r="M5312" i="1"/>
  <c r="M5311" i="1"/>
  <c r="M5310" i="1"/>
  <c r="M5309" i="1"/>
  <c r="M5308" i="1"/>
  <c r="M5307" i="1"/>
  <c r="M5306" i="1"/>
  <c r="M5305" i="1"/>
  <c r="M5304" i="1"/>
  <c r="M5303" i="1"/>
  <c r="M5302" i="1"/>
  <c r="M5301" i="1"/>
  <c r="M5300" i="1"/>
  <c r="M5299" i="1"/>
  <c r="M5298" i="1"/>
  <c r="M5297" i="1"/>
  <c r="M5296" i="1"/>
  <c r="M5295" i="1"/>
  <c r="M5294" i="1"/>
  <c r="M5293" i="1"/>
  <c r="M5292" i="1"/>
  <c r="M5291" i="1"/>
  <c r="M5290" i="1"/>
  <c r="M5289" i="1"/>
  <c r="M5288" i="1"/>
  <c r="M5287" i="1"/>
  <c r="M5286" i="1"/>
  <c r="M5285" i="1"/>
  <c r="M5284" i="1"/>
  <c r="M5283" i="1"/>
  <c r="M5282" i="1"/>
  <c r="M5281" i="1"/>
  <c r="M5280" i="1"/>
  <c r="M5279" i="1"/>
  <c r="M5278" i="1"/>
  <c r="M5277" i="1"/>
  <c r="M5276" i="1"/>
  <c r="M5275" i="1"/>
  <c r="M5274" i="1"/>
  <c r="M5273" i="1"/>
  <c r="M5272" i="1"/>
  <c r="M5271" i="1"/>
  <c r="M5270" i="1"/>
  <c r="M5269" i="1"/>
  <c r="M5268" i="1"/>
  <c r="M5267" i="1"/>
  <c r="M5266" i="1"/>
  <c r="M5265" i="1"/>
  <c r="M5264" i="1"/>
  <c r="M5263" i="1"/>
  <c r="M5262" i="1"/>
  <c r="M5261" i="1"/>
  <c r="M5260" i="1"/>
  <c r="M5259" i="1"/>
  <c r="M5258" i="1"/>
  <c r="M5257" i="1"/>
  <c r="M5256" i="1"/>
  <c r="M5255" i="1"/>
  <c r="M5254" i="1"/>
  <c r="M5253" i="1"/>
  <c r="M5252" i="1"/>
  <c r="M5251" i="1"/>
  <c r="M5250" i="1"/>
  <c r="M5249" i="1"/>
  <c r="M5248" i="1"/>
  <c r="M5247" i="1"/>
  <c r="M5246" i="1"/>
  <c r="M5245" i="1"/>
  <c r="M5244" i="1"/>
  <c r="M5243" i="1"/>
  <c r="M5242" i="1"/>
  <c r="M5241" i="1"/>
  <c r="M5240" i="1"/>
  <c r="M5239" i="1"/>
  <c r="M5238" i="1"/>
  <c r="M5237" i="1"/>
  <c r="M5236" i="1"/>
  <c r="M5235" i="1"/>
  <c r="M5234" i="1"/>
  <c r="M5233" i="1"/>
  <c r="M5232" i="1"/>
  <c r="M5231" i="1"/>
  <c r="M5230" i="1"/>
  <c r="M5229" i="1"/>
  <c r="M5228" i="1"/>
  <c r="M5227" i="1"/>
  <c r="M5226" i="1"/>
  <c r="M5225" i="1"/>
  <c r="M5224" i="1"/>
  <c r="M5223" i="1"/>
  <c r="M5222" i="1"/>
  <c r="M5221" i="1"/>
  <c r="M5220" i="1"/>
  <c r="M5219" i="1"/>
  <c r="M5218" i="1"/>
  <c r="M5217" i="1"/>
  <c r="M5216" i="1"/>
  <c r="M5215" i="1"/>
  <c r="M5214" i="1"/>
  <c r="M5213" i="1"/>
  <c r="M5212" i="1"/>
  <c r="M5211" i="1"/>
  <c r="M5210" i="1"/>
  <c r="M5209" i="1"/>
  <c r="M5208" i="1"/>
  <c r="M5207" i="1"/>
  <c r="M5206" i="1"/>
  <c r="M5205" i="1"/>
  <c r="M5204" i="1"/>
  <c r="M5203" i="1"/>
  <c r="M5202" i="1"/>
  <c r="M5201" i="1"/>
  <c r="M5200" i="1"/>
  <c r="M5199" i="1"/>
  <c r="M5198" i="1"/>
  <c r="M5197" i="1"/>
  <c r="M5196" i="1"/>
  <c r="M5195" i="1"/>
  <c r="M5194" i="1"/>
  <c r="M5193" i="1"/>
  <c r="M5192" i="1"/>
  <c r="M5191" i="1"/>
  <c r="M5190" i="1"/>
  <c r="M5189" i="1"/>
  <c r="M5188" i="1"/>
  <c r="M5187" i="1"/>
  <c r="M5186" i="1"/>
  <c r="M5185" i="1"/>
  <c r="M5184" i="1"/>
  <c r="M5183" i="1"/>
  <c r="M5182" i="1"/>
  <c r="M5181" i="1"/>
  <c r="M5180" i="1"/>
  <c r="M5179" i="1"/>
  <c r="M5178" i="1"/>
  <c r="M5177" i="1"/>
  <c r="M5176" i="1"/>
  <c r="M5175" i="1"/>
  <c r="M5174" i="1"/>
  <c r="M5173" i="1"/>
  <c r="M5172" i="1"/>
  <c r="M5171" i="1"/>
  <c r="M5170" i="1"/>
  <c r="M5169" i="1"/>
  <c r="M5168" i="1"/>
  <c r="M5167" i="1"/>
  <c r="M5166" i="1"/>
  <c r="M5165" i="1"/>
  <c r="M5164" i="1"/>
  <c r="M5163" i="1"/>
  <c r="M5162" i="1"/>
  <c r="M5161" i="1"/>
  <c r="M5160" i="1"/>
  <c r="M5159" i="1"/>
  <c r="M5158" i="1"/>
  <c r="M5157" i="1"/>
  <c r="M5156" i="1"/>
  <c r="M5155" i="1"/>
  <c r="M5154" i="1"/>
  <c r="M5153" i="1"/>
  <c r="M5152" i="1"/>
  <c r="M5151" i="1"/>
  <c r="M5150" i="1"/>
  <c r="M5149" i="1"/>
  <c r="M5148" i="1"/>
  <c r="M5147" i="1"/>
  <c r="M5146" i="1"/>
  <c r="M5145" i="1"/>
  <c r="M5144" i="1"/>
  <c r="M5143" i="1"/>
  <c r="M5142" i="1"/>
  <c r="M5141" i="1"/>
  <c r="M5140" i="1"/>
  <c r="M5139" i="1"/>
  <c r="M5138" i="1"/>
  <c r="M5137" i="1"/>
  <c r="M5136" i="1"/>
  <c r="M5135" i="1"/>
  <c r="M5134" i="1"/>
  <c r="M5133" i="1"/>
  <c r="M5132" i="1"/>
  <c r="M5131" i="1"/>
  <c r="M5130" i="1"/>
  <c r="M5129" i="1"/>
  <c r="M5128" i="1"/>
  <c r="M5127" i="1"/>
  <c r="M5126" i="1"/>
  <c r="M5125" i="1"/>
  <c r="M5124" i="1"/>
  <c r="M5123" i="1"/>
  <c r="M5122" i="1"/>
  <c r="M5121" i="1"/>
  <c r="M5120" i="1"/>
  <c r="M5119" i="1"/>
  <c r="M5118" i="1"/>
  <c r="M5117" i="1"/>
  <c r="M5116" i="1"/>
  <c r="M5115" i="1"/>
  <c r="M5114" i="1"/>
  <c r="M5113" i="1"/>
  <c r="M5112" i="1"/>
  <c r="M5111" i="1"/>
  <c r="M5110" i="1"/>
  <c r="M5109" i="1"/>
  <c r="M5108" i="1"/>
  <c r="M5107" i="1"/>
  <c r="M5106" i="1"/>
  <c r="M5105" i="1"/>
  <c r="M5104" i="1"/>
  <c r="M5103" i="1"/>
  <c r="M5102" i="1"/>
  <c r="M5101" i="1"/>
  <c r="M5100" i="1"/>
  <c r="M5099" i="1"/>
  <c r="M5098" i="1"/>
  <c r="M5097" i="1"/>
  <c r="M5096" i="1"/>
  <c r="M5095" i="1"/>
  <c r="M5094" i="1"/>
  <c r="M5093" i="1"/>
  <c r="M5092" i="1"/>
  <c r="M5091" i="1"/>
  <c r="M5090" i="1"/>
  <c r="M5089" i="1"/>
  <c r="M5088" i="1"/>
  <c r="M5087" i="1"/>
  <c r="M5086" i="1"/>
  <c r="M5085" i="1"/>
  <c r="M5084" i="1"/>
  <c r="M5083" i="1"/>
  <c r="M5082" i="1"/>
  <c r="M5081" i="1"/>
  <c r="M5080" i="1"/>
  <c r="M5079" i="1"/>
  <c r="M5078" i="1"/>
  <c r="M5077" i="1"/>
  <c r="M5076" i="1"/>
  <c r="M5075" i="1"/>
  <c r="M5074" i="1"/>
  <c r="M5073" i="1"/>
  <c r="M5072" i="1"/>
  <c r="M5071" i="1"/>
  <c r="M5070" i="1"/>
  <c r="M5069" i="1"/>
  <c r="M5068" i="1"/>
  <c r="M5067" i="1"/>
  <c r="M5066" i="1"/>
  <c r="M5065" i="1"/>
  <c r="M5064" i="1"/>
  <c r="M5063" i="1"/>
  <c r="M5062" i="1"/>
  <c r="M5061" i="1"/>
  <c r="M5060" i="1"/>
  <c r="M5059" i="1"/>
  <c r="M5058" i="1"/>
  <c r="M5057" i="1"/>
  <c r="M5056" i="1"/>
  <c r="M5055" i="1"/>
  <c r="M5054" i="1"/>
  <c r="M5053" i="1"/>
  <c r="M5052" i="1"/>
  <c r="M5051" i="1"/>
  <c r="M5050" i="1"/>
  <c r="M5049" i="1"/>
  <c r="M5048" i="1"/>
  <c r="M5047" i="1"/>
  <c r="M5046" i="1"/>
  <c r="M5045" i="1"/>
  <c r="M5044" i="1"/>
  <c r="M5043" i="1"/>
  <c r="M5042" i="1"/>
  <c r="M5041" i="1"/>
  <c r="M5040" i="1"/>
  <c r="M5039" i="1"/>
  <c r="M5038" i="1"/>
  <c r="M5037" i="1"/>
  <c r="M5036" i="1"/>
  <c r="M5035" i="1"/>
  <c r="M5034" i="1"/>
  <c r="M5033" i="1"/>
  <c r="M5032" i="1"/>
  <c r="M5031" i="1"/>
  <c r="M5030" i="1"/>
  <c r="M5029" i="1"/>
  <c r="M5028" i="1"/>
  <c r="M5027" i="1"/>
  <c r="M5026" i="1"/>
  <c r="M5025" i="1"/>
  <c r="M5024" i="1"/>
  <c r="M5023" i="1"/>
  <c r="M5022" i="1"/>
  <c r="M5021" i="1"/>
  <c r="M5020" i="1"/>
  <c r="M5019" i="1"/>
  <c r="M5018" i="1"/>
  <c r="M5017" i="1"/>
  <c r="M5016" i="1"/>
  <c r="M5015" i="1"/>
  <c r="M5014" i="1"/>
  <c r="M5013" i="1"/>
  <c r="M5012" i="1"/>
  <c r="M5011" i="1"/>
  <c r="M5010" i="1"/>
  <c r="M5009" i="1"/>
  <c r="M5008" i="1"/>
  <c r="M5007" i="1"/>
  <c r="M5006" i="1"/>
  <c r="M5005" i="1"/>
  <c r="M5004" i="1"/>
  <c r="M5003" i="1"/>
  <c r="M5002" i="1"/>
  <c r="M5001" i="1"/>
  <c r="M5000" i="1"/>
  <c r="M4999" i="1"/>
  <c r="M4998" i="1"/>
  <c r="M4997" i="1"/>
  <c r="M4996" i="1"/>
  <c r="M4995" i="1"/>
  <c r="M4994" i="1"/>
  <c r="M4993" i="1"/>
  <c r="M4992" i="1"/>
  <c r="M4991" i="1"/>
  <c r="M4990" i="1"/>
  <c r="M4989" i="1"/>
  <c r="M4988" i="1"/>
  <c r="M4987" i="1"/>
  <c r="M4986" i="1"/>
  <c r="M4985" i="1"/>
  <c r="M4984" i="1"/>
  <c r="M4983" i="1"/>
  <c r="M4982" i="1"/>
  <c r="M4981" i="1"/>
  <c r="M4980" i="1"/>
  <c r="M4979" i="1"/>
  <c r="M4978" i="1"/>
  <c r="M4977" i="1"/>
  <c r="M4976" i="1"/>
  <c r="M4975" i="1"/>
  <c r="M4974" i="1"/>
  <c r="M4973" i="1"/>
  <c r="M4972" i="1"/>
  <c r="M4971" i="1"/>
  <c r="M4970" i="1"/>
  <c r="M4969" i="1"/>
  <c r="M4968" i="1"/>
  <c r="M4967" i="1"/>
  <c r="M4966" i="1"/>
  <c r="M4965" i="1"/>
  <c r="M4964" i="1"/>
  <c r="M4963" i="1"/>
  <c r="M4962" i="1"/>
  <c r="M4961" i="1"/>
  <c r="M4960" i="1"/>
  <c r="M4959" i="1"/>
  <c r="M4958" i="1"/>
  <c r="M4957" i="1"/>
  <c r="M4956" i="1"/>
  <c r="M4955" i="1"/>
  <c r="M4954" i="1"/>
  <c r="M4953" i="1"/>
  <c r="M4952" i="1"/>
  <c r="M4951" i="1"/>
  <c r="M4950" i="1"/>
  <c r="M4949" i="1"/>
  <c r="M4948" i="1"/>
  <c r="M4947" i="1"/>
  <c r="M4946" i="1"/>
  <c r="M4945" i="1"/>
  <c r="M4944" i="1"/>
  <c r="M4943" i="1"/>
  <c r="M4942" i="1"/>
  <c r="M4941" i="1"/>
  <c r="M4940" i="1"/>
  <c r="M4939" i="1"/>
  <c r="M4938" i="1"/>
  <c r="M4937" i="1"/>
  <c r="M4936" i="1"/>
  <c r="M4935" i="1"/>
  <c r="M4934" i="1"/>
  <c r="M4933" i="1"/>
  <c r="M4932" i="1"/>
  <c r="M4931" i="1"/>
  <c r="M4930" i="1"/>
  <c r="M4929" i="1"/>
  <c r="M4928" i="1"/>
  <c r="M4927" i="1"/>
  <c r="M4926" i="1"/>
  <c r="M4925" i="1"/>
  <c r="M4924" i="1"/>
  <c r="M4923" i="1"/>
  <c r="M4922" i="1"/>
  <c r="M4921" i="1"/>
  <c r="M4920" i="1"/>
  <c r="M4919" i="1"/>
  <c r="M4918" i="1"/>
  <c r="M4917" i="1"/>
  <c r="M4916" i="1"/>
  <c r="M4915" i="1"/>
  <c r="M4914" i="1"/>
  <c r="M4913" i="1"/>
  <c r="M4912" i="1"/>
  <c r="M4911" i="1"/>
  <c r="M4910" i="1"/>
  <c r="M4909" i="1"/>
  <c r="M4908" i="1"/>
  <c r="M4907" i="1"/>
  <c r="M4906" i="1"/>
  <c r="M4905" i="1"/>
  <c r="M4904" i="1"/>
  <c r="M4903" i="1"/>
  <c r="M4902" i="1"/>
  <c r="M4901" i="1"/>
  <c r="M4900" i="1"/>
  <c r="M4899" i="1"/>
  <c r="M4898" i="1"/>
  <c r="M4897" i="1"/>
  <c r="M4896" i="1"/>
  <c r="M4895" i="1"/>
  <c r="M4894" i="1"/>
  <c r="M4893" i="1"/>
  <c r="M4892" i="1"/>
  <c r="M4891" i="1"/>
  <c r="M4890" i="1"/>
  <c r="M4889" i="1"/>
  <c r="M4888" i="1"/>
  <c r="M4887" i="1"/>
  <c r="M4886" i="1"/>
  <c r="M4885" i="1"/>
  <c r="M4884" i="1"/>
  <c r="M4883" i="1"/>
  <c r="M4882" i="1"/>
  <c r="M4881" i="1"/>
  <c r="M4880" i="1"/>
  <c r="M4879" i="1"/>
  <c r="M4878" i="1"/>
  <c r="M4877" i="1"/>
  <c r="M4876" i="1"/>
  <c r="M4875" i="1"/>
  <c r="M4874" i="1"/>
  <c r="M4873" i="1"/>
  <c r="M4872" i="1"/>
  <c r="M4871" i="1"/>
  <c r="M4870" i="1"/>
  <c r="M4869" i="1"/>
  <c r="M4868" i="1"/>
  <c r="M4867" i="1"/>
  <c r="M4866" i="1"/>
  <c r="M4865" i="1"/>
  <c r="M4864" i="1"/>
  <c r="M4863" i="1"/>
  <c r="M4862" i="1"/>
  <c r="M4861" i="1"/>
  <c r="M4860" i="1"/>
  <c r="M4859" i="1"/>
  <c r="M4858" i="1"/>
  <c r="M4857" i="1"/>
  <c r="M4856" i="1"/>
  <c r="M4855" i="1"/>
  <c r="M4854" i="1"/>
  <c r="M4853" i="1"/>
  <c r="M4852" i="1"/>
  <c r="M4851" i="1"/>
  <c r="M4850" i="1"/>
  <c r="M4849" i="1"/>
  <c r="M4848" i="1"/>
  <c r="M4847" i="1"/>
  <c r="M4846" i="1"/>
  <c r="M4845" i="1"/>
  <c r="M4844" i="1"/>
  <c r="M4843" i="1"/>
  <c r="M4842" i="1"/>
  <c r="M4841" i="1"/>
  <c r="M4840" i="1"/>
  <c r="M4839" i="1"/>
  <c r="M4838" i="1"/>
  <c r="M4837" i="1"/>
  <c r="M4836" i="1"/>
  <c r="M4835" i="1"/>
  <c r="M4834" i="1"/>
  <c r="M4833" i="1"/>
  <c r="M4832" i="1"/>
  <c r="M4831" i="1"/>
  <c r="M4830" i="1"/>
  <c r="M4829" i="1"/>
  <c r="M4828" i="1"/>
  <c r="M4827" i="1"/>
  <c r="M4826" i="1"/>
  <c r="M4825" i="1"/>
  <c r="M4824" i="1"/>
  <c r="M4823" i="1"/>
  <c r="M4822" i="1"/>
  <c r="M4821" i="1"/>
  <c r="M4820" i="1"/>
  <c r="M4819" i="1"/>
  <c r="M4818" i="1"/>
  <c r="M4817" i="1"/>
  <c r="M4816" i="1"/>
  <c r="M4815" i="1"/>
  <c r="M4814" i="1"/>
  <c r="M4813" i="1"/>
  <c r="M4812" i="1"/>
  <c r="M4811" i="1"/>
  <c r="M4810" i="1"/>
  <c r="M4809" i="1"/>
  <c r="M4808" i="1"/>
  <c r="M4807" i="1"/>
  <c r="M4806" i="1"/>
  <c r="M4805" i="1"/>
  <c r="M4804" i="1"/>
  <c r="M4803" i="1"/>
  <c r="M4802" i="1"/>
  <c r="M4801" i="1"/>
  <c r="M4800" i="1"/>
  <c r="M4799" i="1"/>
  <c r="M4798" i="1"/>
  <c r="M4797" i="1"/>
  <c r="M4796" i="1"/>
  <c r="M4795" i="1"/>
  <c r="M4794" i="1"/>
  <c r="M4793" i="1"/>
  <c r="M4792" i="1"/>
  <c r="M4791" i="1"/>
  <c r="M4790" i="1"/>
  <c r="M4789" i="1"/>
  <c r="M4788" i="1"/>
  <c r="M4787" i="1"/>
  <c r="M4786" i="1"/>
  <c r="M4785" i="1"/>
  <c r="M4784" i="1"/>
  <c r="M4783" i="1"/>
  <c r="M4782" i="1"/>
  <c r="M4781" i="1"/>
  <c r="M4780" i="1"/>
  <c r="M4779" i="1"/>
  <c r="M4778" i="1"/>
  <c r="M4777" i="1"/>
  <c r="M4776" i="1"/>
  <c r="M4775" i="1"/>
  <c r="M4774" i="1"/>
  <c r="M4773" i="1"/>
  <c r="M4772" i="1"/>
  <c r="M4771" i="1"/>
  <c r="M4770" i="1"/>
  <c r="M4769" i="1"/>
  <c r="M4768" i="1"/>
  <c r="M4767" i="1"/>
  <c r="M4766" i="1"/>
  <c r="M4765" i="1"/>
  <c r="M4764" i="1"/>
  <c r="M4763" i="1"/>
  <c r="M4762" i="1"/>
  <c r="M4761" i="1"/>
  <c r="M4760" i="1"/>
  <c r="M4759" i="1"/>
  <c r="M4758" i="1"/>
  <c r="M4757" i="1"/>
  <c r="M4756" i="1"/>
  <c r="M4755" i="1"/>
  <c r="M4754" i="1"/>
  <c r="M4753" i="1"/>
  <c r="M4752" i="1"/>
  <c r="M4751" i="1"/>
  <c r="M4750" i="1"/>
  <c r="M4749" i="1"/>
  <c r="M4748" i="1"/>
  <c r="M4747" i="1"/>
  <c r="M4746" i="1"/>
  <c r="M4745" i="1"/>
  <c r="M4744" i="1"/>
  <c r="M4743" i="1"/>
  <c r="M4742" i="1"/>
  <c r="M4741" i="1"/>
  <c r="M4740" i="1"/>
  <c r="M4739" i="1"/>
  <c r="M4738" i="1"/>
  <c r="M4737" i="1"/>
  <c r="M4736" i="1"/>
  <c r="M4735" i="1"/>
  <c r="M4734" i="1"/>
  <c r="M4733" i="1"/>
  <c r="M4732" i="1"/>
  <c r="M4731" i="1"/>
  <c r="M4730" i="1"/>
  <c r="M4729" i="1"/>
  <c r="M4728" i="1"/>
  <c r="M4727" i="1"/>
  <c r="M4726" i="1"/>
  <c r="M4725" i="1"/>
  <c r="M4724" i="1"/>
  <c r="M4723" i="1"/>
  <c r="M4722" i="1"/>
  <c r="M4721" i="1"/>
  <c r="M4720" i="1"/>
  <c r="M4719" i="1"/>
  <c r="M4718" i="1"/>
  <c r="M4717" i="1"/>
  <c r="M4716" i="1"/>
  <c r="M4715" i="1"/>
  <c r="M4714" i="1"/>
  <c r="M4713" i="1"/>
  <c r="M4712" i="1"/>
  <c r="M4711" i="1"/>
  <c r="M4710" i="1"/>
  <c r="M4709" i="1"/>
  <c r="M4708" i="1"/>
  <c r="M4707" i="1"/>
  <c r="M4706" i="1"/>
  <c r="M4705" i="1"/>
  <c r="M4704" i="1"/>
  <c r="M4703" i="1"/>
  <c r="M4702" i="1"/>
  <c r="M4701" i="1"/>
  <c r="M4700" i="1"/>
  <c r="M4699" i="1"/>
  <c r="M4698" i="1"/>
  <c r="M4697" i="1"/>
  <c r="M4696" i="1"/>
  <c r="M4695" i="1"/>
  <c r="M4694" i="1"/>
  <c r="M4693" i="1"/>
  <c r="M4692" i="1"/>
  <c r="M4691" i="1"/>
  <c r="M4690" i="1"/>
  <c r="M4689" i="1"/>
  <c r="M4688" i="1"/>
  <c r="M4687" i="1"/>
  <c r="M4686" i="1"/>
  <c r="M4685" i="1"/>
  <c r="M4684" i="1"/>
  <c r="M4683" i="1"/>
  <c r="M4682" i="1"/>
  <c r="M4681" i="1"/>
  <c r="M4680" i="1"/>
  <c r="M4679" i="1"/>
  <c r="M4678" i="1"/>
  <c r="M4677" i="1"/>
  <c r="M4676" i="1"/>
  <c r="M4675" i="1"/>
  <c r="M4674" i="1"/>
  <c r="M4673" i="1"/>
  <c r="M4672" i="1"/>
  <c r="M4671" i="1"/>
  <c r="M4670" i="1"/>
  <c r="M4669" i="1"/>
  <c r="M4668" i="1"/>
  <c r="M4667" i="1"/>
  <c r="M4666" i="1"/>
  <c r="M4665" i="1"/>
  <c r="M4664" i="1"/>
  <c r="M4663" i="1"/>
  <c r="M4662" i="1"/>
  <c r="M4661" i="1"/>
  <c r="M4660" i="1"/>
  <c r="M4659" i="1"/>
  <c r="M4658" i="1"/>
  <c r="M4657" i="1"/>
  <c r="M4656" i="1"/>
  <c r="M4655" i="1"/>
  <c r="M4654" i="1"/>
  <c r="M4653" i="1"/>
  <c r="M4652" i="1"/>
  <c r="M4651" i="1"/>
  <c r="M4650" i="1"/>
  <c r="M4649" i="1"/>
  <c r="M4648" i="1"/>
  <c r="M4647" i="1"/>
  <c r="M4646" i="1"/>
  <c r="M4645" i="1"/>
  <c r="M4644" i="1"/>
  <c r="M4643" i="1"/>
  <c r="M4642" i="1"/>
  <c r="M4641" i="1"/>
  <c r="M4640" i="1"/>
  <c r="M4639" i="1"/>
  <c r="M4638" i="1"/>
  <c r="M4637" i="1"/>
  <c r="M4636" i="1"/>
  <c r="M4635" i="1"/>
  <c r="M4634" i="1"/>
  <c r="M4633" i="1"/>
  <c r="M4632" i="1"/>
  <c r="M4631" i="1"/>
  <c r="M4630" i="1"/>
  <c r="M4629" i="1"/>
  <c r="M4628" i="1"/>
  <c r="M4627" i="1"/>
  <c r="M4626" i="1"/>
  <c r="M4625" i="1"/>
  <c r="M4624" i="1"/>
  <c r="M4623" i="1"/>
  <c r="M4622" i="1"/>
  <c r="M4621" i="1"/>
  <c r="M4620" i="1"/>
  <c r="M4619" i="1"/>
  <c r="M4618" i="1"/>
  <c r="M4617" i="1"/>
  <c r="M4616" i="1"/>
  <c r="M4615" i="1"/>
  <c r="M4614" i="1"/>
  <c r="M4613" i="1"/>
  <c r="M4612" i="1"/>
  <c r="M4611" i="1"/>
  <c r="M4610" i="1"/>
  <c r="M4609" i="1"/>
  <c r="M4608" i="1"/>
  <c r="M4607" i="1"/>
  <c r="M4606" i="1"/>
  <c r="M4605" i="1"/>
  <c r="M4604" i="1"/>
  <c r="M4603" i="1"/>
  <c r="M4602" i="1"/>
  <c r="M4601" i="1"/>
  <c r="M4600" i="1"/>
  <c r="M4599" i="1"/>
  <c r="M4598" i="1"/>
  <c r="M4597" i="1"/>
  <c r="M4596" i="1"/>
  <c r="M4595" i="1"/>
  <c r="M4594" i="1"/>
  <c r="M4593" i="1"/>
  <c r="M4592" i="1"/>
  <c r="M4591" i="1"/>
  <c r="M4590" i="1"/>
  <c r="M4589" i="1"/>
  <c r="M4588" i="1"/>
  <c r="M4587" i="1"/>
  <c r="M4586" i="1"/>
  <c r="M4585" i="1"/>
  <c r="M4584" i="1"/>
  <c r="M4583" i="1"/>
  <c r="M4582" i="1"/>
  <c r="M4581" i="1"/>
  <c r="M4580" i="1"/>
  <c r="M4579" i="1"/>
  <c r="M4578" i="1"/>
  <c r="M4577" i="1"/>
  <c r="M4576" i="1"/>
  <c r="M4575" i="1"/>
  <c r="M4574" i="1"/>
  <c r="M4573" i="1"/>
  <c r="M4572" i="1"/>
  <c r="M4571" i="1"/>
  <c r="M4570" i="1"/>
  <c r="M4569" i="1"/>
  <c r="M4568" i="1"/>
  <c r="M4567" i="1"/>
  <c r="M4566" i="1"/>
  <c r="M4565" i="1"/>
  <c r="M4564" i="1"/>
  <c r="M4563" i="1"/>
  <c r="M4562" i="1"/>
  <c r="M4561" i="1"/>
  <c r="M4560" i="1"/>
  <c r="M4559" i="1"/>
  <c r="M4558" i="1"/>
  <c r="M4557" i="1"/>
  <c r="M4556" i="1"/>
  <c r="M4555" i="1"/>
  <c r="M4554" i="1"/>
  <c r="M4553" i="1"/>
  <c r="M4552" i="1"/>
  <c r="M4551" i="1"/>
  <c r="M4550" i="1"/>
  <c r="M4549" i="1"/>
  <c r="M4548" i="1"/>
  <c r="M4547" i="1"/>
  <c r="M4546" i="1"/>
  <c r="M4545" i="1"/>
  <c r="M4544" i="1"/>
  <c r="M4543" i="1"/>
  <c r="M4542" i="1"/>
  <c r="M4541" i="1"/>
  <c r="M4540" i="1"/>
  <c r="M4539" i="1"/>
  <c r="M4538" i="1"/>
  <c r="M4537" i="1"/>
  <c r="M4536" i="1"/>
  <c r="M4535" i="1"/>
  <c r="M4534" i="1"/>
  <c r="M4533" i="1"/>
  <c r="M4532" i="1"/>
  <c r="M4531" i="1"/>
  <c r="M4530" i="1"/>
  <c r="M4529" i="1"/>
  <c r="M4528" i="1"/>
  <c r="M4527" i="1"/>
  <c r="M4526" i="1"/>
  <c r="M4525" i="1"/>
  <c r="M4524" i="1"/>
  <c r="M4523" i="1"/>
  <c r="M4522" i="1"/>
  <c r="M4521" i="1"/>
  <c r="M4520" i="1"/>
  <c r="M4519" i="1"/>
  <c r="M4518" i="1"/>
  <c r="M4517" i="1"/>
  <c r="M4516" i="1"/>
  <c r="M4515" i="1"/>
  <c r="M4514" i="1"/>
  <c r="M4513" i="1"/>
  <c r="M4512" i="1"/>
  <c r="M4511" i="1"/>
  <c r="M4510" i="1"/>
  <c r="M4509" i="1"/>
  <c r="M4508" i="1"/>
  <c r="M4507" i="1"/>
  <c r="M4506" i="1"/>
  <c r="M4505" i="1"/>
  <c r="M4504" i="1"/>
  <c r="M4503" i="1"/>
  <c r="M4502" i="1"/>
  <c r="M4501" i="1"/>
  <c r="M4500" i="1"/>
  <c r="M4499" i="1"/>
  <c r="M4498" i="1"/>
  <c r="M4497" i="1"/>
  <c r="M4496" i="1"/>
  <c r="M4495" i="1"/>
  <c r="M4494" i="1"/>
  <c r="M4493" i="1"/>
  <c r="M4492" i="1"/>
  <c r="M4491" i="1"/>
  <c r="M4490" i="1"/>
  <c r="M4489" i="1"/>
  <c r="M4488" i="1"/>
  <c r="M4487" i="1"/>
  <c r="M4486" i="1"/>
  <c r="M4485" i="1"/>
  <c r="M4484" i="1"/>
  <c r="M4483" i="1"/>
  <c r="M4482" i="1"/>
  <c r="M4481" i="1"/>
  <c r="M4480" i="1"/>
  <c r="M4479" i="1"/>
  <c r="M4478" i="1"/>
  <c r="M4477" i="1"/>
  <c r="M4476" i="1"/>
  <c r="M4475" i="1"/>
  <c r="M4474" i="1"/>
  <c r="M4473" i="1"/>
  <c r="M4472" i="1"/>
  <c r="M4471" i="1"/>
  <c r="M4470" i="1"/>
  <c r="M4469" i="1"/>
  <c r="M4468" i="1"/>
  <c r="M4467" i="1"/>
  <c r="M4466" i="1"/>
  <c r="M4465" i="1"/>
  <c r="M4464" i="1"/>
  <c r="M4463" i="1"/>
  <c r="M4462" i="1"/>
  <c r="M4461" i="1"/>
  <c r="M4460" i="1"/>
  <c r="M4459" i="1"/>
  <c r="M4458" i="1"/>
  <c r="M4457" i="1"/>
  <c r="M4456" i="1"/>
  <c r="M4455" i="1"/>
  <c r="M4454" i="1"/>
  <c r="M4453" i="1"/>
  <c r="M4452" i="1"/>
  <c r="M4451" i="1"/>
  <c r="M4450" i="1"/>
  <c r="M4449" i="1"/>
  <c r="M4448" i="1"/>
  <c r="M4447" i="1"/>
  <c r="M4446" i="1"/>
  <c r="M4445" i="1"/>
  <c r="M4444" i="1"/>
  <c r="M4443" i="1"/>
  <c r="M4442" i="1"/>
  <c r="M4441" i="1"/>
  <c r="M4440" i="1"/>
  <c r="M4439" i="1"/>
  <c r="M4438" i="1"/>
  <c r="M4437" i="1"/>
  <c r="M4436" i="1"/>
  <c r="M4435" i="1"/>
  <c r="M4434" i="1"/>
  <c r="M4433" i="1"/>
  <c r="M4432" i="1"/>
  <c r="M4431" i="1"/>
  <c r="M4430" i="1"/>
  <c r="M4429" i="1"/>
  <c r="M4428" i="1"/>
  <c r="M4427" i="1"/>
  <c r="M4426" i="1"/>
  <c r="M4425" i="1"/>
  <c r="M4424" i="1"/>
  <c r="M4423" i="1"/>
  <c r="M4422" i="1"/>
  <c r="M4421" i="1"/>
  <c r="M4420" i="1"/>
  <c r="M4419" i="1"/>
  <c r="M4418" i="1"/>
  <c r="M4417" i="1"/>
  <c r="M4416" i="1"/>
  <c r="M4415" i="1"/>
  <c r="M4414" i="1"/>
  <c r="M4413" i="1"/>
  <c r="M4412" i="1"/>
  <c r="M4411" i="1"/>
  <c r="M4410" i="1"/>
  <c r="M4409" i="1"/>
  <c r="M4408" i="1"/>
  <c r="M4407" i="1"/>
  <c r="M4406" i="1"/>
  <c r="M4405" i="1"/>
  <c r="M4404" i="1"/>
  <c r="M4403" i="1"/>
  <c r="M4402" i="1"/>
  <c r="M4401" i="1"/>
  <c r="M4400" i="1"/>
  <c r="M4399" i="1"/>
  <c r="M4398" i="1"/>
  <c r="M4397" i="1"/>
  <c r="M4396" i="1"/>
  <c r="M4395" i="1"/>
  <c r="M4394" i="1"/>
  <c r="M4393" i="1"/>
  <c r="M4392" i="1"/>
  <c r="M4391" i="1"/>
  <c r="M4390" i="1"/>
  <c r="M4389" i="1"/>
  <c r="M4388" i="1"/>
  <c r="M4387" i="1"/>
  <c r="M4386" i="1"/>
  <c r="M4385" i="1"/>
  <c r="M4384" i="1"/>
  <c r="M4383" i="1"/>
  <c r="M4382" i="1"/>
  <c r="M4381" i="1"/>
  <c r="M4380" i="1"/>
  <c r="M4379" i="1"/>
  <c r="M4378" i="1"/>
  <c r="M4377" i="1"/>
  <c r="M4376" i="1"/>
  <c r="M4375" i="1"/>
  <c r="M4374" i="1"/>
  <c r="M4373" i="1"/>
  <c r="M4372" i="1"/>
  <c r="M4371" i="1"/>
  <c r="M4370" i="1"/>
  <c r="M4369" i="1"/>
  <c r="M4368" i="1"/>
  <c r="M4367" i="1"/>
  <c r="M4366" i="1"/>
  <c r="M4365" i="1"/>
  <c r="M4364" i="1"/>
  <c r="M4363" i="1"/>
  <c r="M4362" i="1"/>
  <c r="M4361" i="1"/>
  <c r="M4360" i="1"/>
  <c r="M4359" i="1"/>
  <c r="M4358" i="1"/>
  <c r="M4357" i="1"/>
  <c r="M4356" i="1"/>
  <c r="M4355" i="1"/>
  <c r="M4354" i="1"/>
  <c r="M4353" i="1"/>
  <c r="M4352" i="1"/>
  <c r="M4351" i="1"/>
  <c r="M4350" i="1"/>
  <c r="M4349" i="1"/>
  <c r="M4348" i="1"/>
  <c r="M4347" i="1"/>
  <c r="M4346" i="1"/>
  <c r="M4345" i="1"/>
  <c r="M4344" i="1"/>
  <c r="M4343" i="1"/>
  <c r="M4342" i="1"/>
  <c r="M4341" i="1"/>
  <c r="M4340" i="1"/>
  <c r="M4339" i="1"/>
  <c r="M4338" i="1"/>
  <c r="M4337" i="1"/>
  <c r="M4336" i="1"/>
  <c r="M4335" i="1"/>
  <c r="M4334" i="1"/>
  <c r="M4333" i="1"/>
  <c r="M4332" i="1"/>
  <c r="M4331" i="1"/>
  <c r="M4330" i="1"/>
  <c r="M4329" i="1"/>
  <c r="M4328" i="1"/>
  <c r="M4327" i="1"/>
  <c r="M4326" i="1"/>
  <c r="M4325" i="1"/>
  <c r="M4324" i="1"/>
  <c r="M4323" i="1"/>
  <c r="M4322" i="1"/>
  <c r="M4321" i="1"/>
  <c r="M4320" i="1"/>
  <c r="M4319" i="1"/>
  <c r="M4318" i="1"/>
  <c r="M4317" i="1"/>
  <c r="M4316" i="1"/>
  <c r="M4315" i="1"/>
  <c r="M4314" i="1"/>
  <c r="M4313" i="1"/>
  <c r="M4312" i="1"/>
  <c r="M4311" i="1"/>
  <c r="M4310" i="1"/>
  <c r="M4309" i="1"/>
  <c r="M4308" i="1"/>
  <c r="M4307" i="1"/>
  <c r="M4306" i="1"/>
  <c r="M4305" i="1"/>
  <c r="M4304" i="1"/>
  <c r="M4303" i="1"/>
  <c r="M4302" i="1"/>
  <c r="M4301" i="1"/>
  <c r="M4300" i="1"/>
  <c r="M4299" i="1"/>
  <c r="M4298" i="1"/>
  <c r="M4297" i="1"/>
  <c r="M4296" i="1"/>
  <c r="M4295" i="1"/>
  <c r="M4294" i="1"/>
  <c r="M4293" i="1"/>
  <c r="M4292" i="1"/>
  <c r="M4291" i="1"/>
  <c r="M4290" i="1"/>
  <c r="M4289" i="1"/>
  <c r="M4288" i="1"/>
  <c r="M4287" i="1"/>
  <c r="M4286" i="1"/>
  <c r="M4285" i="1"/>
  <c r="M4284" i="1"/>
  <c r="M4283" i="1"/>
  <c r="M4282" i="1"/>
  <c r="M4281" i="1"/>
  <c r="M4280" i="1"/>
  <c r="M4279" i="1"/>
  <c r="M4278" i="1"/>
  <c r="M4277" i="1"/>
  <c r="M4276" i="1"/>
  <c r="M4275" i="1"/>
  <c r="M4274" i="1"/>
  <c r="M4273" i="1"/>
  <c r="M4272" i="1"/>
  <c r="M4271" i="1"/>
  <c r="M4270" i="1"/>
  <c r="M4269" i="1"/>
  <c r="M4268" i="1"/>
  <c r="M4267" i="1"/>
  <c r="M4266" i="1"/>
  <c r="M4265" i="1"/>
  <c r="M4264" i="1"/>
  <c r="M4263" i="1"/>
  <c r="M4262" i="1"/>
  <c r="M4261" i="1"/>
  <c r="M4260" i="1"/>
  <c r="M4259" i="1"/>
  <c r="M4258" i="1"/>
  <c r="M4257" i="1"/>
  <c r="M4256" i="1"/>
  <c r="M4255" i="1"/>
  <c r="M4254" i="1"/>
  <c r="M4253" i="1"/>
  <c r="M4252" i="1"/>
  <c r="M4251" i="1"/>
  <c r="M4250" i="1"/>
  <c r="M4249" i="1"/>
  <c r="M4248" i="1"/>
  <c r="M4247" i="1"/>
  <c r="M4246" i="1"/>
  <c r="M4245" i="1"/>
  <c r="M4244" i="1"/>
  <c r="M4243" i="1"/>
  <c r="M4242" i="1"/>
  <c r="M4241" i="1"/>
  <c r="M4240" i="1"/>
  <c r="M4239" i="1"/>
  <c r="M4238" i="1"/>
  <c r="M4237" i="1"/>
  <c r="M4236" i="1"/>
  <c r="M4235" i="1"/>
  <c r="M4234" i="1"/>
  <c r="M4233" i="1"/>
  <c r="M4232" i="1"/>
  <c r="M4231" i="1"/>
  <c r="M4230" i="1"/>
  <c r="M4229" i="1"/>
  <c r="M4228" i="1"/>
  <c r="M4227" i="1"/>
  <c r="M4226" i="1"/>
  <c r="M4225" i="1"/>
  <c r="M4224" i="1"/>
  <c r="M4223" i="1"/>
  <c r="M4222" i="1"/>
  <c r="M4221" i="1"/>
  <c r="M4220" i="1"/>
  <c r="M4219" i="1"/>
  <c r="M4218" i="1"/>
  <c r="M4217" i="1"/>
  <c r="M4216" i="1"/>
  <c r="M4215" i="1"/>
  <c r="M4214" i="1"/>
  <c r="M4213" i="1"/>
  <c r="M4212" i="1"/>
  <c r="M4211" i="1"/>
  <c r="M4210" i="1"/>
  <c r="M4209" i="1"/>
  <c r="M4208" i="1"/>
  <c r="M4207" i="1"/>
  <c r="M4206" i="1"/>
  <c r="M4205" i="1"/>
  <c r="M4204" i="1"/>
  <c r="M4203" i="1"/>
  <c r="M4202" i="1"/>
  <c r="M4201" i="1"/>
  <c r="M4200" i="1"/>
  <c r="M4199" i="1"/>
  <c r="M4198" i="1"/>
  <c r="M4197" i="1"/>
  <c r="M4196" i="1"/>
  <c r="M4195" i="1"/>
  <c r="M4194" i="1"/>
  <c r="M4193" i="1"/>
  <c r="M4192" i="1"/>
  <c r="M4191" i="1"/>
  <c r="M4190" i="1"/>
  <c r="M4189" i="1"/>
  <c r="M4188" i="1"/>
  <c r="M4187" i="1"/>
  <c r="M4186" i="1"/>
  <c r="M4185" i="1"/>
  <c r="M4184" i="1"/>
  <c r="M4183" i="1"/>
  <c r="M4182" i="1"/>
  <c r="M4181" i="1"/>
  <c r="M4180" i="1"/>
  <c r="M4179" i="1"/>
  <c r="M4178" i="1"/>
  <c r="M4177" i="1"/>
  <c r="M4176" i="1"/>
  <c r="M4175" i="1"/>
  <c r="M4174" i="1"/>
  <c r="M4173" i="1"/>
  <c r="M4172" i="1"/>
  <c r="M4171" i="1"/>
  <c r="M4170" i="1"/>
  <c r="M4169" i="1"/>
  <c r="M4168" i="1"/>
  <c r="M4167" i="1"/>
  <c r="M4166" i="1"/>
  <c r="M4165" i="1"/>
  <c r="M4164" i="1"/>
  <c r="M4163" i="1"/>
  <c r="M4162" i="1"/>
  <c r="M4161" i="1"/>
  <c r="M4160" i="1"/>
  <c r="M4159" i="1"/>
  <c r="M4158" i="1"/>
  <c r="M4157" i="1"/>
  <c r="M4156" i="1"/>
  <c r="M4155" i="1"/>
  <c r="M4154" i="1"/>
  <c r="M4153" i="1"/>
  <c r="M4152" i="1"/>
  <c r="M4151" i="1"/>
  <c r="M4150" i="1"/>
  <c r="M4149" i="1"/>
  <c r="M4148" i="1"/>
  <c r="M4147" i="1"/>
  <c r="M4146" i="1"/>
  <c r="M4145" i="1"/>
  <c r="M4144" i="1"/>
  <c r="M4143" i="1"/>
  <c r="M4142" i="1"/>
  <c r="M4141" i="1"/>
  <c r="M4140" i="1"/>
  <c r="M4139" i="1"/>
  <c r="M4138" i="1"/>
  <c r="M4137" i="1"/>
  <c r="M4136" i="1"/>
  <c r="M4135" i="1"/>
  <c r="M4134" i="1"/>
  <c r="M4133" i="1"/>
  <c r="M4132" i="1"/>
  <c r="M4131" i="1"/>
  <c r="M4130" i="1"/>
  <c r="M4129" i="1"/>
  <c r="M4128" i="1"/>
  <c r="M4127" i="1"/>
  <c r="M4126" i="1"/>
  <c r="M4125" i="1"/>
  <c r="M4124" i="1"/>
  <c r="M4123" i="1"/>
  <c r="M4122" i="1"/>
  <c r="M4121" i="1"/>
  <c r="M4120" i="1"/>
  <c r="M4119" i="1"/>
  <c r="M4118" i="1"/>
  <c r="M4117" i="1"/>
  <c r="M4116" i="1"/>
  <c r="M4115" i="1"/>
  <c r="M4114" i="1"/>
  <c r="M4113" i="1"/>
  <c r="M4112" i="1"/>
  <c r="M4111" i="1"/>
  <c r="M4110" i="1"/>
  <c r="M4109" i="1"/>
  <c r="M4108" i="1"/>
  <c r="M4107" i="1"/>
  <c r="M4106" i="1"/>
  <c r="M4105" i="1"/>
  <c r="M4104" i="1"/>
  <c r="M4103" i="1"/>
  <c r="M4102" i="1"/>
  <c r="M4101" i="1"/>
  <c r="M4100" i="1"/>
  <c r="M4099" i="1"/>
  <c r="M4098" i="1"/>
  <c r="M4097" i="1"/>
  <c r="M4096" i="1"/>
  <c r="M4095" i="1"/>
  <c r="M4094" i="1"/>
  <c r="M4093" i="1"/>
  <c r="M4092" i="1"/>
  <c r="M4091" i="1"/>
  <c r="M4090" i="1"/>
  <c r="M4089" i="1"/>
  <c r="M4088" i="1"/>
  <c r="M4087" i="1"/>
  <c r="M4086" i="1"/>
  <c r="M4085" i="1"/>
  <c r="M4084" i="1"/>
  <c r="M4083" i="1"/>
  <c r="M4082" i="1"/>
  <c r="M4081" i="1"/>
  <c r="M4080" i="1"/>
  <c r="M4079" i="1"/>
  <c r="M4078" i="1"/>
  <c r="M4077" i="1"/>
  <c r="M4076" i="1"/>
  <c r="M4075" i="1"/>
  <c r="M4074" i="1"/>
  <c r="M4073" i="1"/>
  <c r="M4072" i="1"/>
  <c r="M4071" i="1"/>
  <c r="M4070" i="1"/>
  <c r="M4069" i="1"/>
  <c r="M4068" i="1"/>
  <c r="M4067" i="1"/>
  <c r="M4066" i="1"/>
  <c r="M4065" i="1"/>
  <c r="M4064" i="1"/>
  <c r="M4063" i="1"/>
  <c r="M4062" i="1"/>
  <c r="M4061" i="1"/>
  <c r="M4060" i="1"/>
  <c r="M4059" i="1"/>
  <c r="M4058" i="1"/>
  <c r="M4057" i="1"/>
  <c r="M4056" i="1"/>
  <c r="M4055" i="1"/>
  <c r="M4054" i="1"/>
  <c r="M4053" i="1"/>
  <c r="M4052" i="1"/>
  <c r="M4051" i="1"/>
  <c r="M4050" i="1"/>
  <c r="M4049" i="1"/>
  <c r="M4048" i="1"/>
  <c r="M4047" i="1"/>
  <c r="M4046" i="1"/>
  <c r="M4045" i="1"/>
  <c r="M4044" i="1"/>
  <c r="M4043" i="1"/>
  <c r="M4042" i="1"/>
  <c r="M4041" i="1"/>
  <c r="M4040" i="1"/>
  <c r="M4039" i="1"/>
  <c r="M4038" i="1"/>
  <c r="M4037" i="1"/>
  <c r="M4036" i="1"/>
  <c r="M4035" i="1"/>
  <c r="M4034" i="1"/>
  <c r="M4033" i="1"/>
  <c r="M4032" i="1"/>
  <c r="M4031" i="1"/>
  <c r="M4030" i="1"/>
  <c r="M4029" i="1"/>
  <c r="M4028" i="1"/>
  <c r="M4027" i="1"/>
  <c r="M4026" i="1"/>
  <c r="M4025" i="1"/>
  <c r="M4024" i="1"/>
  <c r="M4023" i="1"/>
  <c r="M4022" i="1"/>
  <c r="M4021" i="1"/>
  <c r="M4020" i="1"/>
  <c r="M4019" i="1"/>
  <c r="M4018" i="1"/>
  <c r="M4017" i="1"/>
  <c r="M4016" i="1"/>
  <c r="M4015" i="1"/>
  <c r="M4014" i="1"/>
  <c r="M4013" i="1"/>
  <c r="M4012" i="1"/>
  <c r="M4011" i="1"/>
  <c r="M4010" i="1"/>
  <c r="M4009" i="1"/>
  <c r="M4008" i="1"/>
  <c r="M4007" i="1"/>
  <c r="M4006" i="1"/>
  <c r="M4005" i="1"/>
  <c r="M4004" i="1"/>
  <c r="M4003" i="1"/>
  <c r="M4002" i="1"/>
  <c r="M4001" i="1"/>
  <c r="M4000" i="1"/>
  <c r="M3999" i="1"/>
  <c r="M3998" i="1"/>
  <c r="M3997" i="1"/>
  <c r="M3996" i="1"/>
  <c r="M3995" i="1"/>
  <c r="M3994" i="1"/>
  <c r="M3993" i="1"/>
  <c r="M3992" i="1"/>
  <c r="M3991" i="1"/>
  <c r="M3990" i="1"/>
  <c r="M3989" i="1"/>
  <c r="M3988" i="1"/>
  <c r="M3987" i="1"/>
  <c r="M3986" i="1"/>
  <c r="M3985" i="1"/>
  <c r="M3984" i="1"/>
  <c r="M3983" i="1"/>
  <c r="M3982" i="1"/>
  <c r="M3981" i="1"/>
  <c r="M3980" i="1"/>
  <c r="M3979" i="1"/>
  <c r="M3978" i="1"/>
  <c r="M3977" i="1"/>
  <c r="M3976" i="1"/>
  <c r="M3975" i="1"/>
  <c r="M3974" i="1"/>
  <c r="M3973" i="1"/>
  <c r="M3972" i="1"/>
  <c r="M3971" i="1"/>
  <c r="M3970" i="1"/>
  <c r="M3969" i="1"/>
  <c r="M3968" i="1"/>
  <c r="M3967" i="1"/>
  <c r="M3966" i="1"/>
  <c r="M3965" i="1"/>
  <c r="M3964" i="1"/>
  <c r="M3963" i="1"/>
  <c r="M3962" i="1"/>
  <c r="M3961" i="1"/>
  <c r="M3960" i="1"/>
  <c r="M3959" i="1"/>
  <c r="M3958" i="1"/>
  <c r="M3957" i="1"/>
  <c r="M3956" i="1"/>
  <c r="M3955" i="1"/>
  <c r="M3954" i="1"/>
  <c r="M3953" i="1"/>
  <c r="M3952" i="1"/>
  <c r="M3951" i="1"/>
  <c r="M3950" i="1"/>
  <c r="M3949" i="1"/>
  <c r="M3948" i="1"/>
  <c r="M3947" i="1"/>
  <c r="M3946" i="1"/>
  <c r="M3945" i="1"/>
  <c r="M3944" i="1"/>
  <c r="M3943" i="1"/>
  <c r="M3942" i="1"/>
  <c r="M3941" i="1"/>
  <c r="M3940" i="1"/>
  <c r="M3939" i="1"/>
  <c r="M3938" i="1"/>
  <c r="M3937" i="1"/>
  <c r="M3936" i="1"/>
  <c r="M3935" i="1"/>
  <c r="M3934" i="1"/>
  <c r="M3933" i="1"/>
  <c r="M3932" i="1"/>
  <c r="M3931" i="1"/>
  <c r="M3930" i="1"/>
  <c r="M3929" i="1"/>
  <c r="M3928" i="1"/>
  <c r="M3927" i="1"/>
  <c r="M3926" i="1"/>
  <c r="M3925" i="1"/>
  <c r="M3924" i="1"/>
  <c r="M3923" i="1"/>
  <c r="M3922" i="1"/>
  <c r="M3921" i="1"/>
  <c r="M3920" i="1"/>
  <c r="M3919" i="1"/>
  <c r="M3918" i="1"/>
  <c r="M3917" i="1"/>
  <c r="M3916" i="1"/>
  <c r="M3915" i="1"/>
  <c r="M3914" i="1"/>
  <c r="M3913" i="1"/>
  <c r="M3912" i="1"/>
  <c r="M3911" i="1"/>
  <c r="M3910" i="1"/>
  <c r="M3909" i="1"/>
  <c r="M3908" i="1"/>
  <c r="M3907" i="1"/>
  <c r="M3906" i="1"/>
  <c r="M3905" i="1"/>
  <c r="M3904" i="1"/>
  <c r="M3903" i="1"/>
  <c r="M3902" i="1"/>
  <c r="M3901" i="1"/>
  <c r="M3900" i="1"/>
  <c r="M3899" i="1"/>
  <c r="M3898" i="1"/>
  <c r="M3897" i="1"/>
  <c r="M3896" i="1"/>
  <c r="M3895" i="1"/>
  <c r="M3894" i="1"/>
  <c r="M3893" i="1"/>
  <c r="M3892" i="1"/>
  <c r="M3891" i="1"/>
  <c r="M3890" i="1"/>
  <c r="M3889" i="1"/>
  <c r="M3888" i="1"/>
  <c r="M3887" i="1"/>
  <c r="M3886" i="1"/>
  <c r="M3885" i="1"/>
  <c r="M3884" i="1"/>
  <c r="M3883" i="1"/>
  <c r="M3882" i="1"/>
  <c r="M3881" i="1"/>
  <c r="M3880" i="1"/>
  <c r="M3879" i="1"/>
  <c r="M3878" i="1"/>
  <c r="M3877" i="1"/>
  <c r="M3876" i="1"/>
  <c r="M3875" i="1"/>
  <c r="M3874" i="1"/>
  <c r="M3873" i="1"/>
  <c r="M3872" i="1"/>
  <c r="M3871" i="1"/>
  <c r="M3870" i="1"/>
  <c r="M3869" i="1"/>
  <c r="M3868" i="1"/>
  <c r="M3867" i="1"/>
  <c r="M3866" i="1"/>
  <c r="M3865" i="1"/>
  <c r="M3864" i="1"/>
  <c r="M3863" i="1"/>
  <c r="M3862" i="1"/>
  <c r="M3861" i="1"/>
  <c r="M3860" i="1"/>
  <c r="M3859" i="1"/>
  <c r="M3858" i="1"/>
  <c r="M3857" i="1"/>
  <c r="M3856" i="1"/>
  <c r="M3855" i="1"/>
  <c r="M3854" i="1"/>
  <c r="M3853" i="1"/>
  <c r="M3852" i="1"/>
  <c r="M3851" i="1"/>
  <c r="M3850" i="1"/>
  <c r="M3849" i="1"/>
  <c r="M3848" i="1"/>
  <c r="M3847" i="1"/>
  <c r="M3846" i="1"/>
  <c r="M3845" i="1"/>
  <c r="M3844" i="1"/>
  <c r="M3843" i="1"/>
  <c r="M3842" i="1"/>
  <c r="M3841" i="1"/>
  <c r="M3840" i="1"/>
  <c r="M3839" i="1"/>
  <c r="M3838" i="1"/>
  <c r="M3837" i="1"/>
  <c r="M3836" i="1"/>
  <c r="M3835" i="1"/>
  <c r="M3834" i="1"/>
  <c r="M3833" i="1"/>
  <c r="M3832" i="1"/>
  <c r="M3831" i="1"/>
  <c r="M3830" i="1"/>
  <c r="M3829" i="1"/>
  <c r="M3828" i="1"/>
  <c r="M3827" i="1"/>
  <c r="M3826" i="1"/>
  <c r="M3825" i="1"/>
  <c r="M3824" i="1"/>
  <c r="M3823" i="1"/>
  <c r="M3822" i="1"/>
  <c r="M3821" i="1"/>
  <c r="M3820" i="1"/>
  <c r="M3819" i="1"/>
  <c r="M3818" i="1"/>
  <c r="M3817" i="1"/>
  <c r="M3816" i="1"/>
  <c r="M3815" i="1"/>
  <c r="M3814" i="1"/>
  <c r="M3813" i="1"/>
  <c r="M3812" i="1"/>
  <c r="M3811" i="1"/>
  <c r="M3810" i="1"/>
  <c r="M3809" i="1"/>
  <c r="M3808" i="1"/>
  <c r="M3807" i="1"/>
  <c r="M3806" i="1"/>
  <c r="M3805" i="1"/>
  <c r="M3804" i="1"/>
  <c r="M3803" i="1"/>
  <c r="M3802" i="1"/>
  <c r="M3801" i="1"/>
  <c r="M3800" i="1"/>
  <c r="M3799" i="1"/>
  <c r="M3798" i="1"/>
  <c r="M3797" i="1"/>
  <c r="M3796" i="1"/>
  <c r="M3795" i="1"/>
  <c r="M3794" i="1"/>
  <c r="M3793" i="1"/>
  <c r="M3792" i="1"/>
  <c r="M3791" i="1"/>
  <c r="M3790" i="1"/>
  <c r="M3789" i="1"/>
  <c r="M3788" i="1"/>
  <c r="M3787" i="1"/>
  <c r="M3786" i="1"/>
  <c r="M3785" i="1"/>
  <c r="M3784" i="1"/>
  <c r="M3783" i="1"/>
  <c r="M3782" i="1"/>
  <c r="M3781" i="1"/>
  <c r="M3780" i="1"/>
  <c r="M3779" i="1"/>
  <c r="M3778" i="1"/>
  <c r="M3777" i="1"/>
  <c r="M3776" i="1"/>
  <c r="M3775" i="1"/>
  <c r="M3774" i="1"/>
  <c r="M3773" i="1"/>
  <c r="M3772" i="1"/>
  <c r="M3771" i="1"/>
  <c r="M3770" i="1"/>
  <c r="M3769" i="1"/>
  <c r="M3768" i="1"/>
  <c r="M3767" i="1"/>
  <c r="M3766" i="1"/>
  <c r="M3765" i="1"/>
  <c r="M3764" i="1"/>
  <c r="M3763" i="1"/>
  <c r="M3762" i="1"/>
  <c r="M3761" i="1"/>
  <c r="M3760" i="1"/>
  <c r="M3759" i="1"/>
  <c r="M3758" i="1"/>
  <c r="M3757" i="1"/>
  <c r="M3756" i="1"/>
  <c r="M3755" i="1"/>
  <c r="M3754" i="1"/>
  <c r="M3753" i="1"/>
  <c r="M3752" i="1"/>
  <c r="M3751" i="1"/>
  <c r="M3750" i="1"/>
  <c r="M3749" i="1"/>
  <c r="M3748" i="1"/>
  <c r="M3747" i="1"/>
  <c r="M3746" i="1"/>
  <c r="M3745" i="1"/>
  <c r="M3744" i="1"/>
  <c r="M3743" i="1"/>
  <c r="M3742" i="1"/>
  <c r="M3741" i="1"/>
  <c r="M3740" i="1"/>
  <c r="M3739" i="1"/>
  <c r="M3738" i="1"/>
  <c r="M3737" i="1"/>
  <c r="M3736" i="1"/>
  <c r="M3735" i="1"/>
  <c r="M3734" i="1"/>
  <c r="M3733" i="1"/>
  <c r="M3732" i="1"/>
  <c r="M3731" i="1"/>
  <c r="M3730" i="1"/>
  <c r="M3729" i="1"/>
  <c r="M3728" i="1"/>
  <c r="M3727" i="1"/>
  <c r="M3726" i="1"/>
  <c r="M3725" i="1"/>
  <c r="M3724" i="1"/>
  <c r="M3723" i="1"/>
  <c r="M3722" i="1"/>
  <c r="M3721" i="1"/>
  <c r="M3720" i="1"/>
  <c r="M3719" i="1"/>
  <c r="M3718" i="1"/>
  <c r="M3717" i="1"/>
  <c r="M3716" i="1"/>
  <c r="M3715" i="1"/>
  <c r="M3714" i="1"/>
  <c r="M3713" i="1"/>
  <c r="M3712" i="1"/>
  <c r="M3711" i="1"/>
  <c r="M3710" i="1"/>
  <c r="M3709" i="1"/>
  <c r="M3708" i="1"/>
  <c r="M3707" i="1"/>
  <c r="M3706" i="1"/>
  <c r="M3705" i="1"/>
  <c r="M3704" i="1"/>
  <c r="M3703" i="1"/>
  <c r="M3702" i="1"/>
  <c r="M3701" i="1"/>
  <c r="M3700" i="1"/>
  <c r="M3699" i="1"/>
  <c r="M3698" i="1"/>
  <c r="M3697" i="1"/>
  <c r="M3696" i="1"/>
  <c r="M3695" i="1"/>
  <c r="M3694" i="1"/>
  <c r="M3693" i="1"/>
  <c r="M3692" i="1"/>
  <c r="M3691" i="1"/>
  <c r="M3690" i="1"/>
  <c r="M3689" i="1"/>
  <c r="M3688" i="1"/>
  <c r="M3687" i="1"/>
  <c r="M3686" i="1"/>
  <c r="M3685" i="1"/>
  <c r="M3684" i="1"/>
  <c r="M3683" i="1"/>
  <c r="M3682" i="1"/>
  <c r="M3681" i="1"/>
  <c r="M3680" i="1"/>
  <c r="M3679" i="1"/>
  <c r="M3678" i="1"/>
  <c r="M3677" i="1"/>
  <c r="M3676" i="1"/>
  <c r="M3675" i="1"/>
  <c r="M3674" i="1"/>
  <c r="M3673" i="1"/>
  <c r="M3672" i="1"/>
  <c r="M3671" i="1"/>
  <c r="M3670" i="1"/>
  <c r="M3669" i="1"/>
  <c r="M3668" i="1"/>
  <c r="M3667" i="1"/>
  <c r="M3666" i="1"/>
  <c r="M3665" i="1"/>
  <c r="M3664" i="1"/>
  <c r="M3663" i="1"/>
  <c r="M3662" i="1"/>
  <c r="M3661" i="1"/>
  <c r="M3660" i="1"/>
  <c r="M3659" i="1"/>
  <c r="M3658" i="1"/>
  <c r="M3657" i="1"/>
  <c r="M3656" i="1"/>
  <c r="M3655" i="1"/>
  <c r="M3654" i="1"/>
  <c r="M3653" i="1"/>
  <c r="M3652" i="1"/>
  <c r="M3651" i="1"/>
  <c r="M3650" i="1"/>
  <c r="M3649" i="1"/>
  <c r="M3648" i="1"/>
  <c r="M3647" i="1"/>
  <c r="M3646" i="1"/>
  <c r="M3645" i="1"/>
  <c r="M3644" i="1"/>
  <c r="M3643" i="1"/>
  <c r="M3642" i="1"/>
  <c r="M3641" i="1"/>
  <c r="M3640" i="1"/>
  <c r="M3639" i="1"/>
  <c r="M3638" i="1"/>
  <c r="M3637" i="1"/>
  <c r="M3636" i="1"/>
  <c r="M3635" i="1"/>
  <c r="M3634" i="1"/>
  <c r="M3633" i="1"/>
  <c r="M3632" i="1"/>
  <c r="M3631" i="1"/>
  <c r="M3630" i="1"/>
  <c r="M3629" i="1"/>
  <c r="M3628" i="1"/>
  <c r="M3627" i="1"/>
  <c r="M3626" i="1"/>
  <c r="M3625" i="1"/>
  <c r="M3624" i="1"/>
  <c r="M3623" i="1"/>
  <c r="M3622" i="1"/>
  <c r="M3621" i="1"/>
  <c r="M3620" i="1"/>
  <c r="M3619" i="1"/>
  <c r="M3618" i="1"/>
  <c r="M3617" i="1"/>
  <c r="M3616" i="1"/>
  <c r="M3615" i="1"/>
  <c r="M3614" i="1"/>
  <c r="M3613" i="1"/>
  <c r="M3612" i="1"/>
  <c r="M3611" i="1"/>
  <c r="M3610" i="1"/>
  <c r="M3609" i="1"/>
  <c r="M3608" i="1"/>
  <c r="M3607" i="1"/>
  <c r="M3606" i="1"/>
  <c r="M3605" i="1"/>
  <c r="M3604" i="1"/>
  <c r="M3603" i="1"/>
  <c r="M3602" i="1"/>
  <c r="M3601" i="1"/>
  <c r="M3600" i="1"/>
  <c r="M3599" i="1"/>
  <c r="M3598" i="1"/>
  <c r="M3597" i="1"/>
  <c r="M3596" i="1"/>
  <c r="M3595" i="1"/>
  <c r="M3594" i="1"/>
  <c r="M3593" i="1"/>
  <c r="M3592" i="1"/>
  <c r="M3591" i="1"/>
  <c r="M3590" i="1"/>
  <c r="M3589" i="1"/>
  <c r="M3588" i="1"/>
  <c r="M3587" i="1"/>
  <c r="M3586" i="1"/>
  <c r="M3585" i="1"/>
  <c r="M3584" i="1"/>
  <c r="M3583" i="1"/>
  <c r="M3582" i="1"/>
  <c r="M3581" i="1"/>
  <c r="M3580" i="1"/>
  <c r="M3579" i="1"/>
  <c r="M3578" i="1"/>
  <c r="M3577" i="1"/>
  <c r="M3576" i="1"/>
  <c r="M3575" i="1"/>
  <c r="M3574" i="1"/>
  <c r="M3573" i="1"/>
  <c r="M3572" i="1"/>
  <c r="M3571" i="1"/>
  <c r="M3570" i="1"/>
  <c r="M3569" i="1"/>
  <c r="M3568" i="1"/>
  <c r="M3567" i="1"/>
  <c r="M3566" i="1"/>
  <c r="M3565" i="1"/>
  <c r="M3564" i="1"/>
  <c r="M3563" i="1"/>
  <c r="M3562" i="1"/>
  <c r="M3561" i="1"/>
  <c r="M3560" i="1"/>
  <c r="M3559" i="1"/>
  <c r="M3558" i="1"/>
  <c r="M3557" i="1"/>
  <c r="M3556" i="1"/>
  <c r="M3555" i="1"/>
  <c r="M3554" i="1"/>
  <c r="M3553" i="1"/>
  <c r="M3552" i="1"/>
  <c r="M3551" i="1"/>
  <c r="M3550" i="1"/>
  <c r="M3549" i="1"/>
  <c r="M3548" i="1"/>
  <c r="M3547" i="1"/>
  <c r="M3546" i="1"/>
  <c r="M3545" i="1"/>
  <c r="M3544" i="1"/>
  <c r="M3543" i="1"/>
  <c r="M3542" i="1"/>
  <c r="M3541" i="1"/>
  <c r="M3540" i="1"/>
  <c r="M3539" i="1"/>
  <c r="M3538" i="1"/>
  <c r="M3537" i="1"/>
  <c r="M3536" i="1"/>
  <c r="M3535" i="1"/>
  <c r="M3534" i="1"/>
  <c r="M3533" i="1"/>
  <c r="M3532" i="1"/>
  <c r="M3531" i="1"/>
  <c r="M3530" i="1"/>
  <c r="M3529" i="1"/>
  <c r="M3528" i="1"/>
  <c r="M3527" i="1"/>
  <c r="M3526" i="1"/>
  <c r="M3525" i="1"/>
  <c r="M3524" i="1"/>
  <c r="M3523" i="1"/>
  <c r="M3522" i="1"/>
  <c r="M3521" i="1"/>
  <c r="M3520" i="1"/>
  <c r="M3519" i="1"/>
  <c r="M3518" i="1"/>
  <c r="M3517" i="1"/>
  <c r="M3516" i="1"/>
  <c r="M3515" i="1"/>
  <c r="M3514" i="1"/>
  <c r="M3513" i="1"/>
  <c r="M3512" i="1"/>
  <c r="M3511" i="1"/>
  <c r="M3510" i="1"/>
  <c r="M3509" i="1"/>
  <c r="M3508" i="1"/>
  <c r="M3507" i="1"/>
  <c r="M3506" i="1"/>
  <c r="M3505" i="1"/>
  <c r="M3504" i="1"/>
  <c r="M3503" i="1"/>
  <c r="M3502" i="1"/>
  <c r="M3501" i="1"/>
  <c r="M3500" i="1"/>
  <c r="M3499" i="1"/>
  <c r="M3498" i="1"/>
  <c r="M3497" i="1"/>
  <c r="M3496" i="1"/>
  <c r="M3495" i="1"/>
  <c r="M3494" i="1"/>
  <c r="M3493" i="1"/>
  <c r="M3492" i="1"/>
  <c r="M3491" i="1"/>
  <c r="M3490" i="1"/>
  <c r="M3489" i="1"/>
  <c r="M3488" i="1"/>
  <c r="M3487" i="1"/>
  <c r="M3486" i="1"/>
  <c r="M3485" i="1"/>
  <c r="M3484" i="1"/>
  <c r="M3483" i="1"/>
  <c r="M3482" i="1"/>
  <c r="M3481" i="1"/>
  <c r="M3480" i="1"/>
  <c r="M3479" i="1"/>
  <c r="M3478" i="1"/>
  <c r="M3477" i="1"/>
  <c r="M3476" i="1"/>
  <c r="M3475" i="1"/>
  <c r="M3474" i="1"/>
  <c r="M3473" i="1"/>
  <c r="M3472" i="1"/>
  <c r="M3471" i="1"/>
  <c r="M3470" i="1"/>
  <c r="M3469" i="1"/>
  <c r="M3468" i="1"/>
  <c r="M3467" i="1"/>
  <c r="M3466" i="1"/>
  <c r="M3465" i="1"/>
  <c r="M3464" i="1"/>
  <c r="M3463" i="1"/>
  <c r="M3462" i="1"/>
  <c r="M3461" i="1"/>
  <c r="M3460" i="1"/>
  <c r="M3459" i="1"/>
  <c r="M3458" i="1"/>
  <c r="M3457" i="1"/>
  <c r="M3456" i="1"/>
  <c r="M3455" i="1"/>
  <c r="M3454" i="1"/>
  <c r="M3453" i="1"/>
  <c r="M3452" i="1"/>
  <c r="M3451" i="1"/>
  <c r="M3450" i="1"/>
  <c r="M3449" i="1"/>
  <c r="M3448" i="1"/>
  <c r="M3447" i="1"/>
  <c r="M3446" i="1"/>
  <c r="M3445" i="1"/>
  <c r="M3444" i="1"/>
  <c r="M3443" i="1"/>
  <c r="M3442" i="1"/>
  <c r="M3441" i="1"/>
  <c r="M3440" i="1"/>
  <c r="M3439" i="1"/>
  <c r="M3438" i="1"/>
  <c r="M3437" i="1"/>
  <c r="M3436" i="1"/>
  <c r="M3435" i="1"/>
  <c r="M3434" i="1"/>
  <c r="M3433" i="1"/>
  <c r="M3432" i="1"/>
  <c r="M3431" i="1"/>
  <c r="M3430" i="1"/>
  <c r="M3429" i="1"/>
  <c r="M3428" i="1"/>
  <c r="M3427" i="1"/>
  <c r="M3426" i="1"/>
  <c r="M3425" i="1"/>
  <c r="M3424" i="1"/>
  <c r="M3423" i="1"/>
  <c r="M3422" i="1"/>
  <c r="M3421" i="1"/>
  <c r="M3420" i="1"/>
  <c r="M3419" i="1"/>
  <c r="M3418" i="1"/>
  <c r="M3417" i="1"/>
  <c r="M3416" i="1"/>
  <c r="M3415" i="1"/>
  <c r="M3414" i="1"/>
  <c r="M3413" i="1"/>
  <c r="M3412" i="1"/>
  <c r="M3411" i="1"/>
  <c r="M3410" i="1"/>
  <c r="M3409" i="1"/>
  <c r="M3408" i="1"/>
  <c r="M3407" i="1"/>
  <c r="M3406" i="1"/>
  <c r="M3405" i="1"/>
  <c r="M3404" i="1"/>
  <c r="M3403" i="1"/>
  <c r="M3402" i="1"/>
  <c r="M3401" i="1"/>
  <c r="M3400" i="1"/>
  <c r="M3399" i="1"/>
  <c r="M3398" i="1"/>
  <c r="M3397" i="1"/>
  <c r="M3396" i="1"/>
  <c r="M3395" i="1"/>
  <c r="M3394" i="1"/>
  <c r="M3393" i="1"/>
  <c r="M3392" i="1"/>
  <c r="M3391" i="1"/>
  <c r="M3390" i="1"/>
  <c r="M3389" i="1"/>
  <c r="M3388" i="1"/>
  <c r="M3387" i="1"/>
  <c r="M3386" i="1"/>
  <c r="M3385" i="1"/>
  <c r="M3384" i="1"/>
  <c r="M3383" i="1"/>
  <c r="M3382" i="1"/>
  <c r="M3381" i="1"/>
  <c r="M3380" i="1"/>
  <c r="M3379" i="1"/>
  <c r="M3378" i="1"/>
  <c r="M3377" i="1"/>
  <c r="M3376" i="1"/>
  <c r="M3375" i="1"/>
  <c r="M3374" i="1"/>
  <c r="M3373" i="1"/>
  <c r="M3372" i="1"/>
  <c r="M3371" i="1"/>
  <c r="M3370" i="1"/>
  <c r="M3369" i="1"/>
  <c r="M3368" i="1"/>
  <c r="M3367" i="1"/>
  <c r="M3366" i="1"/>
  <c r="M3365" i="1"/>
  <c r="M3364" i="1"/>
  <c r="M3363" i="1"/>
  <c r="M3362" i="1"/>
  <c r="M3361" i="1"/>
  <c r="M3360" i="1"/>
  <c r="M3359" i="1"/>
  <c r="M3358" i="1"/>
  <c r="M3357" i="1"/>
  <c r="M3356" i="1"/>
  <c r="M3355" i="1"/>
  <c r="M3354" i="1"/>
  <c r="M3353" i="1"/>
  <c r="M3352" i="1"/>
  <c r="M3351" i="1"/>
  <c r="M3350" i="1"/>
  <c r="M3349" i="1"/>
  <c r="M3348" i="1"/>
  <c r="M3347" i="1"/>
  <c r="M3346" i="1"/>
  <c r="M3345" i="1"/>
  <c r="M3344" i="1"/>
  <c r="M3343" i="1"/>
  <c r="M3342" i="1"/>
  <c r="M3341" i="1"/>
  <c r="M3340" i="1"/>
  <c r="M3339" i="1"/>
  <c r="M3338" i="1"/>
  <c r="M3337" i="1"/>
  <c r="M3336" i="1"/>
  <c r="M3335" i="1"/>
  <c r="M3334" i="1"/>
  <c r="M3333" i="1"/>
  <c r="M3332" i="1"/>
  <c r="M3331" i="1"/>
  <c r="M3330" i="1"/>
  <c r="M3329" i="1"/>
  <c r="M3328" i="1"/>
  <c r="M3327" i="1"/>
  <c r="M3326" i="1"/>
  <c r="M3325" i="1"/>
  <c r="M3324" i="1"/>
  <c r="M3323" i="1"/>
  <c r="M3322" i="1"/>
  <c r="M3321" i="1"/>
  <c r="M3320" i="1"/>
  <c r="M3319" i="1"/>
  <c r="M3318" i="1"/>
  <c r="M3317" i="1"/>
  <c r="M3316" i="1"/>
  <c r="M3315" i="1"/>
  <c r="M3314" i="1"/>
  <c r="M3313" i="1"/>
  <c r="M3312" i="1"/>
  <c r="M3311" i="1"/>
  <c r="M3310" i="1"/>
  <c r="M3309" i="1"/>
  <c r="M3308" i="1"/>
  <c r="M3307" i="1"/>
  <c r="M3306" i="1"/>
  <c r="M3305" i="1"/>
  <c r="M3304" i="1"/>
  <c r="M3303" i="1"/>
  <c r="M3302" i="1"/>
  <c r="M3301" i="1"/>
  <c r="M3300" i="1"/>
  <c r="M3299" i="1"/>
  <c r="M3298" i="1"/>
  <c r="M3297" i="1"/>
  <c r="M3296" i="1"/>
  <c r="M3295" i="1"/>
  <c r="M3294" i="1"/>
  <c r="M3293" i="1"/>
  <c r="M3292" i="1"/>
  <c r="M3291" i="1"/>
  <c r="M3290" i="1"/>
  <c r="M3289" i="1"/>
  <c r="M3288" i="1"/>
  <c r="M3287" i="1"/>
  <c r="M3286" i="1"/>
  <c r="M3285" i="1"/>
  <c r="M3284" i="1"/>
  <c r="M3283" i="1"/>
  <c r="M3282" i="1"/>
  <c r="M3281" i="1"/>
  <c r="M3280" i="1"/>
  <c r="M3279" i="1"/>
  <c r="M3278" i="1"/>
  <c r="M3277" i="1"/>
  <c r="M3276" i="1"/>
  <c r="M3275" i="1"/>
  <c r="M3274" i="1"/>
  <c r="M3273" i="1"/>
  <c r="M3272" i="1"/>
  <c r="M3271" i="1"/>
  <c r="M3270" i="1"/>
  <c r="M3269" i="1"/>
  <c r="M3268" i="1"/>
  <c r="M3267" i="1"/>
  <c r="M3266" i="1"/>
  <c r="M3265" i="1"/>
  <c r="M3264" i="1"/>
  <c r="M3263" i="1"/>
  <c r="M3262" i="1"/>
  <c r="M3261" i="1"/>
  <c r="M3260" i="1"/>
  <c r="M3259" i="1"/>
  <c r="M3258" i="1"/>
  <c r="M3257" i="1"/>
  <c r="M3256" i="1"/>
  <c r="M3255" i="1"/>
  <c r="M3254" i="1"/>
  <c r="M3253" i="1"/>
  <c r="M3252" i="1"/>
  <c r="M3251" i="1"/>
  <c r="M3250" i="1"/>
  <c r="M3249" i="1"/>
  <c r="M3248" i="1"/>
  <c r="M3247" i="1"/>
  <c r="M3246" i="1"/>
  <c r="M3245" i="1"/>
  <c r="M3244" i="1"/>
  <c r="M3243" i="1"/>
  <c r="M3242" i="1"/>
  <c r="M3241" i="1"/>
  <c r="M3240" i="1"/>
  <c r="M3239" i="1"/>
  <c r="M3238" i="1"/>
  <c r="M3237" i="1"/>
  <c r="M3236" i="1"/>
  <c r="M3235" i="1"/>
  <c r="M3234" i="1"/>
  <c r="M3233" i="1"/>
  <c r="M3232" i="1"/>
  <c r="M3231" i="1"/>
  <c r="M3230" i="1"/>
  <c r="M3229" i="1"/>
  <c r="M3228" i="1"/>
  <c r="M3227" i="1"/>
  <c r="M3226" i="1"/>
  <c r="M3225" i="1"/>
  <c r="M3224" i="1"/>
  <c r="M3223" i="1"/>
  <c r="M3222" i="1"/>
  <c r="M3221" i="1"/>
  <c r="M3220" i="1"/>
  <c r="M3219" i="1"/>
  <c r="M3218" i="1"/>
  <c r="M3217" i="1"/>
  <c r="M3216" i="1"/>
  <c r="M3215" i="1"/>
  <c r="M3214" i="1"/>
  <c r="M3213" i="1"/>
  <c r="M3212" i="1"/>
  <c r="M3211" i="1"/>
  <c r="M3210" i="1"/>
  <c r="M3209" i="1"/>
  <c r="M3208" i="1"/>
  <c r="M3207" i="1"/>
  <c r="M3206" i="1"/>
  <c r="M3205" i="1"/>
  <c r="M3204" i="1"/>
  <c r="M3203" i="1"/>
  <c r="M3202" i="1"/>
  <c r="M3201" i="1"/>
  <c r="M3200" i="1"/>
  <c r="M3199" i="1"/>
  <c r="M3198" i="1"/>
  <c r="M3197" i="1"/>
  <c r="M3196" i="1"/>
  <c r="M3195" i="1"/>
  <c r="M3194" i="1"/>
  <c r="M3193" i="1"/>
  <c r="M3192" i="1"/>
  <c r="M3191" i="1"/>
  <c r="M3190" i="1"/>
  <c r="M3189" i="1"/>
  <c r="M3188" i="1"/>
  <c r="M3187" i="1"/>
  <c r="M3186" i="1"/>
  <c r="M3185" i="1"/>
  <c r="M3184" i="1"/>
  <c r="M3183" i="1"/>
  <c r="M3182" i="1"/>
  <c r="M3181" i="1"/>
  <c r="M3180" i="1"/>
  <c r="M3179" i="1"/>
  <c r="M3178" i="1"/>
  <c r="M3177" i="1"/>
  <c r="M3176" i="1"/>
  <c r="M3175" i="1"/>
  <c r="M3174" i="1"/>
  <c r="M3173" i="1"/>
  <c r="M3172" i="1"/>
  <c r="M3171" i="1"/>
  <c r="M3170" i="1"/>
  <c r="M3169" i="1"/>
  <c r="M3168" i="1"/>
  <c r="M3167" i="1"/>
  <c r="M3166" i="1"/>
  <c r="M3165" i="1"/>
  <c r="M3164" i="1"/>
  <c r="M3163" i="1"/>
  <c r="M3162" i="1"/>
  <c r="M3161" i="1"/>
  <c r="M3160" i="1"/>
  <c r="M3159" i="1"/>
  <c r="M3158" i="1"/>
  <c r="M3157" i="1"/>
  <c r="M3156" i="1"/>
  <c r="M3155" i="1"/>
  <c r="M3154" i="1"/>
  <c r="M3153" i="1"/>
  <c r="M3152" i="1"/>
  <c r="M3151" i="1"/>
  <c r="M3150" i="1"/>
  <c r="M3149" i="1"/>
  <c r="M3148" i="1"/>
  <c r="M3147" i="1"/>
  <c r="M3146" i="1"/>
  <c r="M3145" i="1"/>
  <c r="M3144" i="1"/>
  <c r="M3143" i="1"/>
  <c r="M3142" i="1"/>
  <c r="M3141" i="1"/>
  <c r="M3140" i="1"/>
  <c r="M3139" i="1"/>
  <c r="M3138" i="1"/>
  <c r="M3137" i="1"/>
  <c r="M3136" i="1"/>
  <c r="M3135" i="1"/>
  <c r="M3134" i="1"/>
  <c r="M3133" i="1"/>
  <c r="M3132" i="1"/>
  <c r="M3131" i="1"/>
  <c r="M3130" i="1"/>
  <c r="M3129" i="1"/>
  <c r="M3128" i="1"/>
  <c r="M3127" i="1"/>
  <c r="M3126" i="1"/>
  <c r="M3125" i="1"/>
  <c r="M3124" i="1"/>
  <c r="M3123" i="1"/>
  <c r="M3122" i="1"/>
  <c r="M3121" i="1"/>
  <c r="M3120" i="1"/>
  <c r="M3119" i="1"/>
  <c r="M3118" i="1"/>
  <c r="M3117" i="1"/>
  <c r="M3116" i="1"/>
  <c r="M3115" i="1"/>
  <c r="M3114" i="1"/>
  <c r="M3113" i="1"/>
  <c r="M3112" i="1"/>
  <c r="M3111" i="1"/>
  <c r="M3110" i="1"/>
  <c r="M3109" i="1"/>
  <c r="M3108" i="1"/>
  <c r="M3107" i="1"/>
  <c r="M3106" i="1"/>
  <c r="M3105" i="1"/>
  <c r="M3104" i="1"/>
  <c r="M3103" i="1"/>
  <c r="M3102" i="1"/>
  <c r="M3101" i="1"/>
  <c r="M3100" i="1"/>
  <c r="M3099" i="1"/>
  <c r="M3098" i="1"/>
  <c r="M3097" i="1"/>
  <c r="M3096" i="1"/>
  <c r="M3095" i="1"/>
  <c r="M3094" i="1"/>
  <c r="M3093" i="1"/>
  <c r="M3092" i="1"/>
  <c r="M3091" i="1"/>
  <c r="M3090" i="1"/>
  <c r="M3089" i="1"/>
  <c r="M3088" i="1"/>
  <c r="M3087" i="1"/>
  <c r="M3086" i="1"/>
  <c r="M3085" i="1"/>
  <c r="M3084" i="1"/>
  <c r="M3083" i="1"/>
  <c r="M3082" i="1"/>
  <c r="M3081" i="1"/>
  <c r="M3080" i="1"/>
  <c r="M3079" i="1"/>
  <c r="M3078" i="1"/>
  <c r="M3077" i="1"/>
  <c r="M3076" i="1"/>
  <c r="M3075" i="1"/>
  <c r="M3074" i="1"/>
  <c r="M3073" i="1"/>
  <c r="M3072" i="1"/>
  <c r="M3071" i="1"/>
  <c r="M3070" i="1"/>
  <c r="M3069" i="1"/>
  <c r="M3068" i="1"/>
  <c r="M3067" i="1"/>
  <c r="M3066" i="1"/>
  <c r="M3065" i="1"/>
  <c r="M3064" i="1"/>
  <c r="M3063" i="1"/>
  <c r="M3062" i="1"/>
  <c r="M3061" i="1"/>
  <c r="M3060" i="1"/>
  <c r="M3059" i="1"/>
  <c r="M3058" i="1"/>
  <c r="M3057" i="1"/>
  <c r="M3056" i="1"/>
  <c r="M3055" i="1"/>
  <c r="M3054" i="1"/>
  <c r="M3053" i="1"/>
  <c r="M3052" i="1"/>
  <c r="M3051" i="1"/>
  <c r="M3050" i="1"/>
  <c r="M3049" i="1"/>
  <c r="M3048" i="1"/>
  <c r="M3047" i="1"/>
  <c r="M3046" i="1"/>
  <c r="M3045" i="1"/>
  <c r="M3044" i="1"/>
  <c r="M3043" i="1"/>
  <c r="M3042" i="1"/>
  <c r="M3041" i="1"/>
  <c r="M3040" i="1"/>
  <c r="M3039" i="1"/>
  <c r="M3038" i="1"/>
  <c r="M3037" i="1"/>
  <c r="M3036" i="1"/>
  <c r="M3035" i="1"/>
  <c r="M3034" i="1"/>
  <c r="M3033" i="1"/>
  <c r="M3032" i="1"/>
  <c r="M3031" i="1"/>
  <c r="M3030" i="1"/>
  <c r="M3029" i="1"/>
  <c r="M3028" i="1"/>
  <c r="M3027" i="1"/>
  <c r="M3026" i="1"/>
  <c r="M3025" i="1"/>
  <c r="M3024" i="1"/>
  <c r="M3023" i="1"/>
  <c r="M3022" i="1"/>
  <c r="M3021" i="1"/>
  <c r="M3020" i="1"/>
  <c r="M3019" i="1"/>
  <c r="M3018" i="1"/>
  <c r="M3017" i="1"/>
  <c r="M3016" i="1"/>
  <c r="M3015" i="1"/>
  <c r="M3014" i="1"/>
  <c r="M3013" i="1"/>
  <c r="M3012" i="1"/>
  <c r="M3011" i="1"/>
  <c r="M3010" i="1"/>
  <c r="M3009" i="1"/>
  <c r="M3008" i="1"/>
  <c r="M3007" i="1"/>
  <c r="M3006" i="1"/>
  <c r="M3005" i="1"/>
  <c r="M3004" i="1"/>
  <c r="M3003" i="1"/>
  <c r="M3002" i="1"/>
  <c r="M3001" i="1"/>
  <c r="M3000" i="1"/>
  <c r="M2999" i="1"/>
  <c r="M2998" i="1"/>
  <c r="M2997" i="1"/>
  <c r="M2996" i="1"/>
  <c r="M2995" i="1"/>
  <c r="M2994" i="1"/>
  <c r="M2993" i="1"/>
  <c r="M2992" i="1"/>
  <c r="M2991" i="1"/>
  <c r="M2990" i="1"/>
  <c r="M2989" i="1"/>
  <c r="M2988" i="1"/>
  <c r="M2987" i="1"/>
  <c r="M2986" i="1"/>
  <c r="M2985" i="1"/>
  <c r="M2984" i="1"/>
  <c r="M2983" i="1"/>
  <c r="M2982" i="1"/>
  <c r="M2981" i="1"/>
  <c r="M2980" i="1"/>
  <c r="M2979" i="1"/>
  <c r="M2978" i="1"/>
  <c r="M2977" i="1"/>
  <c r="M2976" i="1"/>
  <c r="M2975" i="1"/>
  <c r="M2974" i="1"/>
  <c r="M2973" i="1"/>
  <c r="M2972" i="1"/>
  <c r="M2971" i="1"/>
  <c r="M2970" i="1"/>
  <c r="M2969" i="1"/>
  <c r="M2968" i="1"/>
  <c r="M2967" i="1"/>
  <c r="M2966" i="1"/>
  <c r="M2965" i="1"/>
  <c r="M2964" i="1"/>
  <c r="M2963" i="1"/>
  <c r="M2962" i="1"/>
  <c r="M2961" i="1"/>
  <c r="M2960" i="1"/>
  <c r="M2959" i="1"/>
  <c r="M2958" i="1"/>
  <c r="M2957" i="1"/>
  <c r="M2956" i="1"/>
  <c r="M2955" i="1"/>
  <c r="M2954" i="1"/>
  <c r="M2953" i="1"/>
  <c r="M2952" i="1"/>
  <c r="M2951" i="1"/>
  <c r="M2950" i="1"/>
  <c r="M2949" i="1"/>
  <c r="M2948" i="1"/>
  <c r="M2947" i="1"/>
  <c r="M2946" i="1"/>
  <c r="M2945" i="1"/>
  <c r="M2944" i="1"/>
  <c r="M2943" i="1"/>
  <c r="M2942" i="1"/>
  <c r="M2941" i="1"/>
  <c r="M2940" i="1"/>
  <c r="M2939" i="1"/>
  <c r="M2938" i="1"/>
  <c r="M2937" i="1"/>
  <c r="M2936" i="1"/>
  <c r="M2935" i="1"/>
  <c r="M2934" i="1"/>
  <c r="M2933" i="1"/>
  <c r="M2932" i="1"/>
  <c r="M2931" i="1"/>
  <c r="M2930" i="1"/>
  <c r="M2929" i="1"/>
  <c r="M2928" i="1"/>
  <c r="M2927" i="1"/>
  <c r="M2926" i="1"/>
  <c r="M2925" i="1"/>
  <c r="M2924" i="1"/>
  <c r="M2923" i="1"/>
  <c r="M2922" i="1"/>
  <c r="M2921" i="1"/>
  <c r="M2920" i="1"/>
  <c r="M2919" i="1"/>
  <c r="M2918" i="1"/>
  <c r="M2917" i="1"/>
  <c r="M2916" i="1"/>
  <c r="M2915" i="1"/>
  <c r="M2914" i="1"/>
  <c r="M2913" i="1"/>
  <c r="M2912" i="1"/>
  <c r="M2911" i="1"/>
  <c r="M2910" i="1"/>
  <c r="M2909" i="1"/>
  <c r="M2908" i="1"/>
  <c r="M2907" i="1"/>
  <c r="M2906" i="1"/>
  <c r="M2905" i="1"/>
  <c r="M2904" i="1"/>
  <c r="M2903" i="1"/>
  <c r="M2902" i="1"/>
  <c r="M2901" i="1"/>
  <c r="M2900" i="1"/>
  <c r="M2899" i="1"/>
  <c r="M2898" i="1"/>
  <c r="M2897" i="1"/>
  <c r="M2896" i="1"/>
  <c r="M2895" i="1"/>
  <c r="M2894" i="1"/>
  <c r="M2893" i="1"/>
  <c r="M2892" i="1"/>
  <c r="M2891" i="1"/>
  <c r="M2890" i="1"/>
  <c r="M2889" i="1"/>
  <c r="M2888" i="1"/>
  <c r="M2887" i="1"/>
  <c r="M2886" i="1"/>
  <c r="M2885" i="1"/>
  <c r="M2884" i="1"/>
  <c r="M2883" i="1"/>
  <c r="M2882" i="1"/>
  <c r="M2881" i="1"/>
  <c r="M2880" i="1"/>
  <c r="M2879" i="1"/>
  <c r="M2878" i="1"/>
  <c r="M2877" i="1"/>
  <c r="M2876" i="1"/>
  <c r="M2875" i="1"/>
  <c r="M2874" i="1"/>
  <c r="M2873" i="1"/>
  <c r="M2872" i="1"/>
  <c r="M2871" i="1"/>
  <c r="M2870" i="1"/>
  <c r="M2869" i="1"/>
  <c r="M2868" i="1"/>
  <c r="M2867" i="1"/>
  <c r="M2866" i="1"/>
  <c r="M2865" i="1"/>
  <c r="M2864" i="1"/>
  <c r="M2863" i="1"/>
  <c r="M2862" i="1"/>
  <c r="M2861" i="1"/>
  <c r="M2860" i="1"/>
  <c r="M2859" i="1"/>
  <c r="M2858" i="1"/>
  <c r="M2857" i="1"/>
  <c r="M2856" i="1"/>
  <c r="M2855" i="1"/>
  <c r="M2854" i="1"/>
  <c r="M2853" i="1"/>
  <c r="M2852" i="1"/>
  <c r="M2851" i="1"/>
  <c r="M2850" i="1"/>
  <c r="M2849" i="1"/>
  <c r="M2848" i="1"/>
  <c r="M2847" i="1"/>
  <c r="M2846" i="1"/>
  <c r="M2845" i="1"/>
  <c r="M2844" i="1"/>
  <c r="M2843" i="1"/>
  <c r="M2842" i="1"/>
  <c r="M2841" i="1"/>
  <c r="M2840" i="1"/>
  <c r="M2839" i="1"/>
  <c r="M2838" i="1"/>
  <c r="M2837" i="1"/>
  <c r="M2836" i="1"/>
  <c r="M2835" i="1"/>
  <c r="M2834" i="1"/>
  <c r="M2833" i="1"/>
  <c r="M2832" i="1"/>
  <c r="M2831" i="1"/>
  <c r="M2830" i="1"/>
  <c r="M2829" i="1"/>
  <c r="M2828" i="1"/>
  <c r="M2827" i="1"/>
  <c r="M2826" i="1"/>
  <c r="M2825" i="1"/>
  <c r="M2824" i="1"/>
  <c r="M2823" i="1"/>
  <c r="M2822" i="1"/>
  <c r="M2821" i="1"/>
  <c r="M2820" i="1"/>
  <c r="M2819" i="1"/>
  <c r="M2818" i="1"/>
  <c r="M2817" i="1"/>
  <c r="M2816" i="1"/>
  <c r="M2815" i="1"/>
  <c r="M2814" i="1"/>
  <c r="M2813" i="1"/>
  <c r="M2812" i="1"/>
  <c r="M2811" i="1"/>
  <c r="M2810" i="1"/>
  <c r="M2809" i="1"/>
  <c r="M2808" i="1"/>
  <c r="M2807" i="1"/>
  <c r="M2806" i="1"/>
  <c r="M2805" i="1"/>
  <c r="M2804" i="1"/>
  <c r="M2803" i="1"/>
  <c r="M2802" i="1"/>
  <c r="M2801" i="1"/>
  <c r="M2800" i="1"/>
  <c r="M2799" i="1"/>
  <c r="M2798" i="1"/>
  <c r="M2797" i="1"/>
  <c r="M2796" i="1"/>
  <c r="M2795" i="1"/>
  <c r="M2794" i="1"/>
  <c r="M2793" i="1"/>
  <c r="M2792" i="1"/>
  <c r="M2791" i="1"/>
  <c r="M2790" i="1"/>
  <c r="M2789" i="1"/>
  <c r="M2788" i="1"/>
  <c r="M2787" i="1"/>
  <c r="M2786" i="1"/>
  <c r="M2785" i="1"/>
  <c r="M2784" i="1"/>
  <c r="M2783" i="1"/>
  <c r="M2782" i="1"/>
  <c r="M2781" i="1"/>
  <c r="M2780" i="1"/>
  <c r="M2779" i="1"/>
  <c r="M2778" i="1"/>
  <c r="M2777" i="1"/>
  <c r="M2776" i="1"/>
  <c r="M2775" i="1"/>
  <c r="M2774" i="1"/>
  <c r="M2773" i="1"/>
  <c r="M2772" i="1"/>
  <c r="M2771" i="1"/>
  <c r="M2770" i="1"/>
  <c r="M2769" i="1"/>
  <c r="M2768" i="1"/>
  <c r="M2767" i="1"/>
  <c r="M2766" i="1"/>
  <c r="M2765" i="1"/>
  <c r="M2764" i="1"/>
  <c r="M2763" i="1"/>
  <c r="M2762" i="1"/>
  <c r="M2761" i="1"/>
  <c r="M2760" i="1"/>
  <c r="M2759" i="1"/>
  <c r="M2758" i="1"/>
  <c r="M2757" i="1"/>
  <c r="M2756" i="1"/>
  <c r="M2755" i="1"/>
  <c r="M2754" i="1"/>
  <c r="M2753" i="1"/>
  <c r="M2752" i="1"/>
  <c r="M2751" i="1"/>
  <c r="M2750" i="1"/>
  <c r="M2749" i="1"/>
  <c r="M2748" i="1"/>
  <c r="M2747" i="1"/>
  <c r="M2746" i="1"/>
  <c r="M2745" i="1"/>
  <c r="M2744" i="1"/>
  <c r="M2743" i="1"/>
  <c r="M2742" i="1"/>
  <c r="M2741" i="1"/>
  <c r="M2740" i="1"/>
  <c r="M2739" i="1"/>
  <c r="M2738" i="1"/>
  <c r="M2737" i="1"/>
  <c r="M2736" i="1"/>
  <c r="M2735" i="1"/>
  <c r="M2734" i="1"/>
  <c r="M2733" i="1"/>
  <c r="M2732" i="1"/>
  <c r="M2731" i="1"/>
  <c r="M2730" i="1"/>
  <c r="M2729" i="1"/>
  <c r="M2728" i="1"/>
  <c r="M2727" i="1"/>
  <c r="M2726" i="1"/>
  <c r="M2725" i="1"/>
  <c r="M2724" i="1"/>
  <c r="M2723" i="1"/>
  <c r="M2722" i="1"/>
  <c r="M2721" i="1"/>
  <c r="M2720" i="1"/>
  <c r="M2719" i="1"/>
  <c r="M2718" i="1"/>
  <c r="M2717" i="1"/>
  <c r="M2716" i="1"/>
  <c r="M2715" i="1"/>
  <c r="M2714" i="1"/>
  <c r="M2713" i="1"/>
  <c r="M2712" i="1"/>
  <c r="M2711" i="1"/>
  <c r="M2710" i="1"/>
  <c r="M2709" i="1"/>
  <c r="M2708" i="1"/>
  <c r="M2707" i="1"/>
  <c r="M2706" i="1"/>
  <c r="M2705" i="1"/>
  <c r="M2704" i="1"/>
  <c r="M2703" i="1"/>
  <c r="M2702" i="1"/>
  <c r="M2701" i="1"/>
  <c r="M2700" i="1"/>
  <c r="M2699" i="1"/>
  <c r="M2698" i="1"/>
  <c r="M2697" i="1"/>
  <c r="M2696" i="1"/>
  <c r="M2695" i="1"/>
  <c r="M2694" i="1"/>
  <c r="M2693" i="1"/>
  <c r="M2692" i="1"/>
  <c r="M2691" i="1"/>
  <c r="M2690" i="1"/>
  <c r="M2689" i="1"/>
  <c r="M2688" i="1"/>
  <c r="M2687" i="1"/>
  <c r="M2686" i="1"/>
  <c r="M2685" i="1"/>
  <c r="M2684" i="1"/>
  <c r="M2683" i="1"/>
  <c r="M2682" i="1"/>
  <c r="M2681" i="1"/>
  <c r="M2680" i="1"/>
  <c r="M2679" i="1"/>
  <c r="M2678" i="1"/>
  <c r="M2677" i="1"/>
  <c r="M2676" i="1"/>
  <c r="M2675" i="1"/>
  <c r="M2674" i="1"/>
  <c r="M2673" i="1"/>
  <c r="M2672" i="1"/>
  <c r="M2671" i="1"/>
  <c r="M2670" i="1"/>
  <c r="M2669" i="1"/>
  <c r="M2668" i="1"/>
  <c r="M2667" i="1"/>
  <c r="M2666" i="1"/>
  <c r="M2665" i="1"/>
  <c r="M2664" i="1"/>
  <c r="M2663" i="1"/>
  <c r="M2662" i="1"/>
  <c r="M2661" i="1"/>
  <c r="M2660" i="1"/>
  <c r="M2659" i="1"/>
  <c r="M2658" i="1"/>
  <c r="M2657" i="1"/>
  <c r="M2656" i="1"/>
  <c r="M2655" i="1"/>
  <c r="M2654" i="1"/>
  <c r="M2653" i="1"/>
  <c r="M2652" i="1"/>
  <c r="M2651" i="1"/>
  <c r="M2650" i="1"/>
  <c r="M2649" i="1"/>
  <c r="M2648" i="1"/>
  <c r="M2647" i="1"/>
  <c r="M2646" i="1"/>
  <c r="M2645" i="1"/>
  <c r="M2644" i="1"/>
  <c r="M2643" i="1"/>
  <c r="M2642" i="1"/>
  <c r="M2641" i="1"/>
  <c r="M2640" i="1"/>
  <c r="M2639" i="1"/>
  <c r="M2638" i="1"/>
  <c r="M2637" i="1"/>
  <c r="M2636" i="1"/>
  <c r="M2635" i="1"/>
  <c r="M2634" i="1"/>
  <c r="M2633" i="1"/>
  <c r="M2632" i="1"/>
  <c r="M2631" i="1"/>
  <c r="M2630" i="1"/>
  <c r="M2629" i="1"/>
  <c r="M2628" i="1"/>
  <c r="M2627" i="1"/>
  <c r="M2626" i="1"/>
  <c r="M2625" i="1"/>
  <c r="M2624" i="1"/>
  <c r="M2623" i="1"/>
  <c r="M2622" i="1"/>
  <c r="M2621" i="1"/>
  <c r="M2620" i="1"/>
  <c r="M2619" i="1"/>
  <c r="M2618" i="1"/>
  <c r="M2617" i="1"/>
  <c r="M2616" i="1"/>
  <c r="M2615" i="1"/>
  <c r="M2614" i="1"/>
  <c r="M2613" i="1"/>
  <c r="M2612" i="1"/>
  <c r="M2611" i="1"/>
  <c r="M2610" i="1"/>
  <c r="M2609" i="1"/>
  <c r="M2608" i="1"/>
  <c r="M2607" i="1"/>
  <c r="M2606" i="1"/>
  <c r="M2605" i="1"/>
  <c r="M2604" i="1"/>
  <c r="M2603" i="1"/>
  <c r="M2602" i="1"/>
  <c r="M2601" i="1"/>
  <c r="M2600" i="1"/>
  <c r="M2599" i="1"/>
  <c r="M2598" i="1"/>
  <c r="M2597" i="1"/>
  <c r="M2596" i="1"/>
  <c r="M2595" i="1"/>
  <c r="M2594" i="1"/>
  <c r="M2593" i="1"/>
  <c r="M2592" i="1"/>
  <c r="M2591" i="1"/>
  <c r="M2590" i="1"/>
  <c r="M2589" i="1"/>
  <c r="M2588" i="1"/>
  <c r="M2587" i="1"/>
  <c r="M2586" i="1"/>
  <c r="M2585" i="1"/>
  <c r="M2584" i="1"/>
  <c r="M2583" i="1"/>
  <c r="M2582" i="1"/>
  <c r="M2581" i="1"/>
  <c r="M2580" i="1"/>
  <c r="M2579" i="1"/>
  <c r="M2578" i="1"/>
  <c r="M2577" i="1"/>
  <c r="M2576" i="1"/>
  <c r="M2575" i="1"/>
  <c r="M2574" i="1"/>
  <c r="M2573" i="1"/>
  <c r="M2572" i="1"/>
  <c r="M2571" i="1"/>
  <c r="M2570" i="1"/>
  <c r="M2569" i="1"/>
  <c r="M2568" i="1"/>
  <c r="M2567" i="1"/>
  <c r="M2566" i="1"/>
  <c r="M2565" i="1"/>
  <c r="M2564" i="1"/>
  <c r="M2563" i="1"/>
  <c r="M2562" i="1"/>
  <c r="M2561" i="1"/>
  <c r="M2560" i="1"/>
  <c r="M2559" i="1"/>
  <c r="M2558" i="1"/>
  <c r="M2557" i="1"/>
  <c r="M2556" i="1"/>
  <c r="M2555" i="1"/>
  <c r="M2554" i="1"/>
  <c r="M2553" i="1"/>
  <c r="M2552" i="1"/>
  <c r="M2551" i="1"/>
  <c r="M2550" i="1"/>
  <c r="M2549" i="1"/>
  <c r="M2548" i="1"/>
  <c r="M2547" i="1"/>
  <c r="M2546" i="1"/>
  <c r="M2545" i="1"/>
  <c r="M2544" i="1"/>
  <c r="M2543" i="1"/>
  <c r="M2542" i="1"/>
  <c r="M2541" i="1"/>
  <c r="M2540" i="1"/>
  <c r="M2539" i="1"/>
  <c r="M2538" i="1"/>
  <c r="M2537" i="1"/>
  <c r="M2536" i="1"/>
  <c r="M2535" i="1"/>
  <c r="M2534" i="1"/>
  <c r="M2533" i="1"/>
  <c r="M2532" i="1"/>
  <c r="M2531" i="1"/>
  <c r="M2530" i="1"/>
  <c r="M2529" i="1"/>
  <c r="M2528" i="1"/>
  <c r="M2527" i="1"/>
  <c r="M2526" i="1"/>
  <c r="M2525" i="1"/>
  <c r="M2524" i="1"/>
  <c r="M2523" i="1"/>
  <c r="M2522" i="1"/>
  <c r="M2521" i="1"/>
  <c r="M2520" i="1"/>
  <c r="M2519" i="1"/>
  <c r="M2518" i="1"/>
  <c r="M2517" i="1"/>
  <c r="M2516" i="1"/>
  <c r="M2515" i="1"/>
  <c r="M2514" i="1"/>
  <c r="M2513" i="1"/>
  <c r="M2512" i="1"/>
  <c r="M2511" i="1"/>
  <c r="M2510" i="1"/>
  <c r="M2509" i="1"/>
  <c r="M2508" i="1"/>
  <c r="M2507" i="1"/>
  <c r="M2506" i="1"/>
  <c r="M2505" i="1"/>
  <c r="M2504" i="1"/>
  <c r="M2503" i="1"/>
  <c r="M2502" i="1"/>
  <c r="M2501" i="1"/>
  <c r="M2500" i="1"/>
  <c r="M2499" i="1"/>
  <c r="M2498" i="1"/>
  <c r="M2497" i="1"/>
  <c r="M2496" i="1"/>
  <c r="M2495" i="1"/>
  <c r="M2494" i="1"/>
  <c r="M2493" i="1"/>
  <c r="M2492" i="1"/>
  <c r="M2491" i="1"/>
  <c r="M2490" i="1"/>
  <c r="M2489" i="1"/>
  <c r="M2488" i="1"/>
  <c r="M2487" i="1"/>
  <c r="M2486" i="1"/>
  <c r="M2485" i="1"/>
  <c r="M2484" i="1"/>
  <c r="M2483" i="1"/>
  <c r="M2482" i="1"/>
  <c r="M2481" i="1"/>
  <c r="M2480" i="1"/>
  <c r="M2479" i="1"/>
  <c r="M2478" i="1"/>
  <c r="M2477" i="1"/>
  <c r="M2476" i="1"/>
  <c r="M2475" i="1"/>
  <c r="M2474" i="1"/>
  <c r="M2473" i="1"/>
  <c r="M2472" i="1"/>
  <c r="M2471" i="1"/>
  <c r="M2470" i="1"/>
  <c r="M2469" i="1"/>
  <c r="M2468" i="1"/>
  <c r="M2467" i="1"/>
  <c r="M2466" i="1"/>
  <c r="M2465" i="1"/>
  <c r="M2464" i="1"/>
  <c r="M2463" i="1"/>
  <c r="M2462" i="1"/>
  <c r="M2461" i="1"/>
  <c r="M2460" i="1"/>
  <c r="M2459" i="1"/>
  <c r="M2458" i="1"/>
  <c r="M2457" i="1"/>
  <c r="M2456" i="1"/>
  <c r="M2455" i="1"/>
  <c r="M2454" i="1"/>
  <c r="M2453" i="1"/>
  <c r="M2452" i="1"/>
  <c r="M2451" i="1"/>
  <c r="M2450" i="1"/>
  <c r="M2449" i="1"/>
  <c r="M2448" i="1"/>
  <c r="M2447" i="1"/>
  <c r="M2446" i="1"/>
  <c r="M2445" i="1"/>
  <c r="M2444" i="1"/>
  <c r="M2443" i="1"/>
  <c r="M2442" i="1"/>
  <c r="M2441" i="1"/>
  <c r="M2440" i="1"/>
  <c r="M2439" i="1"/>
  <c r="M2438" i="1"/>
  <c r="M2437" i="1"/>
  <c r="M2436" i="1"/>
  <c r="M2435" i="1"/>
  <c r="M2434" i="1"/>
  <c r="M2433" i="1"/>
  <c r="M2432" i="1"/>
  <c r="M2431" i="1"/>
  <c r="M2430" i="1"/>
  <c r="M2429" i="1"/>
  <c r="M2428" i="1"/>
  <c r="M2427" i="1"/>
  <c r="M2426" i="1"/>
  <c r="M2425" i="1"/>
  <c r="M2424" i="1"/>
  <c r="M2423" i="1"/>
  <c r="M2422" i="1"/>
  <c r="M2421" i="1"/>
  <c r="M2420" i="1"/>
  <c r="M2419" i="1"/>
  <c r="M2418" i="1"/>
  <c r="M2417" i="1"/>
  <c r="M2416" i="1"/>
  <c r="M2415" i="1"/>
  <c r="M2414" i="1"/>
  <c r="M2413" i="1"/>
  <c r="M2412" i="1"/>
  <c r="M2411" i="1"/>
  <c r="M2410" i="1"/>
  <c r="M2409" i="1"/>
  <c r="M2408" i="1"/>
  <c r="M2407" i="1"/>
  <c r="M2406" i="1"/>
  <c r="M2405" i="1"/>
  <c r="M2404" i="1"/>
  <c r="M2403" i="1"/>
  <c r="M2402" i="1"/>
  <c r="M2401" i="1"/>
  <c r="M2400" i="1"/>
  <c r="M2399" i="1"/>
  <c r="M2398" i="1"/>
  <c r="M2397" i="1"/>
  <c r="M2396" i="1"/>
  <c r="M2395" i="1"/>
  <c r="M2394" i="1"/>
  <c r="M2393" i="1"/>
  <c r="M2392" i="1"/>
  <c r="M2391" i="1"/>
  <c r="M2390" i="1"/>
  <c r="M2389" i="1"/>
  <c r="M2388" i="1"/>
  <c r="M2387" i="1"/>
  <c r="M2386" i="1"/>
  <c r="M2385" i="1"/>
  <c r="M2384" i="1"/>
  <c r="M2383" i="1"/>
  <c r="M2382" i="1"/>
  <c r="M2381" i="1"/>
  <c r="M2380" i="1"/>
  <c r="M2379" i="1"/>
  <c r="M2378" i="1"/>
  <c r="M2377" i="1"/>
  <c r="M2376" i="1"/>
  <c r="M2375" i="1"/>
  <c r="M2374" i="1"/>
  <c r="M2373" i="1"/>
  <c r="M2372" i="1"/>
  <c r="M2371" i="1"/>
  <c r="M2370" i="1"/>
  <c r="M2369" i="1"/>
  <c r="M2368" i="1"/>
  <c r="M2367" i="1"/>
  <c r="M2366" i="1"/>
  <c r="M2365" i="1"/>
  <c r="M2364" i="1"/>
  <c r="M2363" i="1"/>
  <c r="M2362" i="1"/>
  <c r="M2361" i="1"/>
  <c r="M2360" i="1"/>
  <c r="M2359" i="1"/>
  <c r="M2358" i="1"/>
  <c r="M2357" i="1"/>
  <c r="M2356" i="1"/>
  <c r="M2355" i="1"/>
  <c r="M2354" i="1"/>
  <c r="M2353" i="1"/>
  <c r="M2352" i="1"/>
  <c r="M2351" i="1"/>
  <c r="M2350" i="1"/>
  <c r="M2349" i="1"/>
  <c r="M2348" i="1"/>
  <c r="M2347" i="1"/>
  <c r="M2346" i="1"/>
  <c r="M2345" i="1"/>
  <c r="M2344" i="1"/>
  <c r="M2343" i="1"/>
  <c r="M2342" i="1"/>
  <c r="M2341" i="1"/>
  <c r="M2340" i="1"/>
  <c r="M2339" i="1"/>
  <c r="M2338" i="1"/>
  <c r="M2337" i="1"/>
  <c r="M2336" i="1"/>
  <c r="M2335" i="1"/>
  <c r="M2334" i="1"/>
  <c r="M2333" i="1"/>
  <c r="M2332" i="1"/>
  <c r="M2331" i="1"/>
  <c r="M2330" i="1"/>
  <c r="M2329" i="1"/>
  <c r="M2328" i="1"/>
  <c r="M2327" i="1"/>
  <c r="M2326" i="1"/>
  <c r="M2325" i="1"/>
  <c r="M2324" i="1"/>
  <c r="M2323" i="1"/>
  <c r="M2322" i="1"/>
  <c r="M2321" i="1"/>
  <c r="M2320" i="1"/>
  <c r="M2319" i="1"/>
  <c r="M2318" i="1"/>
  <c r="M2317" i="1"/>
  <c r="M2316" i="1"/>
  <c r="M2315" i="1"/>
  <c r="M2314" i="1"/>
  <c r="M2313" i="1"/>
  <c r="M2312" i="1"/>
  <c r="M2311" i="1"/>
  <c r="M2310" i="1"/>
  <c r="M2309" i="1"/>
  <c r="M2308" i="1"/>
  <c r="M2307" i="1"/>
  <c r="M2306" i="1"/>
  <c r="M2305" i="1"/>
  <c r="M2304" i="1"/>
  <c r="M2303" i="1"/>
  <c r="M2302" i="1"/>
  <c r="M2301" i="1"/>
  <c r="M2300" i="1"/>
  <c r="M2299" i="1"/>
  <c r="M2298" i="1"/>
  <c r="M2297" i="1"/>
  <c r="M2296" i="1"/>
  <c r="M2295" i="1"/>
  <c r="M2294" i="1"/>
  <c r="M2293" i="1"/>
  <c r="M2292" i="1"/>
  <c r="M2291" i="1"/>
  <c r="M2290" i="1"/>
  <c r="M2289" i="1"/>
  <c r="M2288" i="1"/>
  <c r="M2287" i="1"/>
  <c r="M2286" i="1"/>
  <c r="M2285" i="1"/>
  <c r="M2284" i="1"/>
  <c r="M2283" i="1"/>
  <c r="M2282" i="1"/>
  <c r="M2281" i="1"/>
  <c r="M2280" i="1"/>
  <c r="M2279" i="1"/>
  <c r="M2278" i="1"/>
  <c r="M2277" i="1"/>
  <c r="M2276" i="1"/>
  <c r="M2275" i="1"/>
  <c r="M2274" i="1"/>
  <c r="M2273" i="1"/>
  <c r="M2272" i="1"/>
  <c r="M2271" i="1"/>
  <c r="M2270" i="1"/>
  <c r="M2269" i="1"/>
  <c r="M2268" i="1"/>
  <c r="M2267" i="1"/>
  <c r="M2266" i="1"/>
  <c r="M2265" i="1"/>
  <c r="M2264" i="1"/>
  <c r="M2263" i="1"/>
  <c r="M2262" i="1"/>
  <c r="M2261" i="1"/>
  <c r="M2260" i="1"/>
  <c r="M2259" i="1"/>
  <c r="M2258" i="1"/>
  <c r="M2257" i="1"/>
  <c r="M2256" i="1"/>
  <c r="M2255" i="1"/>
  <c r="M2254" i="1"/>
  <c r="M2253" i="1"/>
  <c r="M2252" i="1"/>
  <c r="M2251" i="1"/>
  <c r="M2250" i="1"/>
  <c r="M2249" i="1"/>
  <c r="M2248" i="1"/>
  <c r="M2247" i="1"/>
  <c r="M2246" i="1"/>
  <c r="M2245" i="1"/>
  <c r="M2244" i="1"/>
  <c r="M2243" i="1"/>
  <c r="M2242" i="1"/>
  <c r="M2241" i="1"/>
  <c r="M2240" i="1"/>
  <c r="M2239" i="1"/>
  <c r="M2238" i="1"/>
  <c r="M2237" i="1"/>
  <c r="M2236" i="1"/>
  <c r="M2235" i="1"/>
  <c r="M2234" i="1"/>
  <c r="M2233" i="1"/>
  <c r="M2232" i="1"/>
  <c r="M2231" i="1"/>
  <c r="M2230" i="1"/>
  <c r="M2229" i="1"/>
  <c r="M2228" i="1"/>
  <c r="M2227" i="1"/>
  <c r="M2226" i="1"/>
  <c r="M2225" i="1"/>
  <c r="M2224" i="1"/>
  <c r="M2223" i="1"/>
  <c r="M2222" i="1"/>
  <c r="M2221" i="1"/>
  <c r="M2220" i="1"/>
  <c r="M2219" i="1"/>
  <c r="M2218" i="1"/>
  <c r="M2217" i="1"/>
  <c r="M2216" i="1"/>
  <c r="M2215" i="1"/>
  <c r="M2214" i="1"/>
  <c r="M2213" i="1"/>
  <c r="M2212" i="1"/>
  <c r="M2211" i="1"/>
  <c r="M2210" i="1"/>
  <c r="M2209" i="1"/>
  <c r="M2208" i="1"/>
  <c r="M2207" i="1"/>
  <c r="M2206" i="1"/>
  <c r="M2205" i="1"/>
  <c r="M2204" i="1"/>
  <c r="M2203" i="1"/>
  <c r="M2202" i="1"/>
  <c r="M2201" i="1"/>
  <c r="M2200" i="1"/>
  <c r="M2199" i="1"/>
  <c r="M2198" i="1"/>
  <c r="M2197" i="1"/>
  <c r="M2196" i="1"/>
  <c r="M2195" i="1"/>
  <c r="M2194" i="1"/>
  <c r="M2193" i="1"/>
  <c r="M2192" i="1"/>
  <c r="M2191" i="1"/>
  <c r="M2190" i="1"/>
  <c r="M2189" i="1"/>
  <c r="M2188" i="1"/>
  <c r="M2187" i="1"/>
  <c r="M2186" i="1"/>
  <c r="M2185" i="1"/>
  <c r="M2184" i="1"/>
  <c r="M2183" i="1"/>
  <c r="M2182" i="1"/>
  <c r="M2181" i="1"/>
  <c r="M2180" i="1"/>
  <c r="M2179" i="1"/>
  <c r="M2178" i="1"/>
  <c r="M2177" i="1"/>
  <c r="M2176" i="1"/>
  <c r="M2175" i="1"/>
  <c r="M2174" i="1"/>
  <c r="M2173" i="1"/>
  <c r="M2172" i="1"/>
  <c r="M2171" i="1"/>
  <c r="M2170" i="1"/>
  <c r="M2169" i="1"/>
  <c r="M2168" i="1"/>
  <c r="M2167" i="1"/>
  <c r="M2166" i="1"/>
  <c r="M2165" i="1"/>
  <c r="M2164" i="1"/>
  <c r="M2163" i="1"/>
  <c r="M2162" i="1"/>
  <c r="M2161" i="1"/>
  <c r="M2160" i="1"/>
  <c r="M2159" i="1"/>
  <c r="M2158" i="1"/>
  <c r="M2157" i="1"/>
  <c r="M2156" i="1"/>
  <c r="M2155" i="1"/>
  <c r="M2154" i="1"/>
  <c r="M2153" i="1"/>
  <c r="M2152" i="1"/>
  <c r="M2151" i="1"/>
  <c r="M2150" i="1"/>
  <c r="M2149" i="1"/>
  <c r="M2148" i="1"/>
  <c r="M2147" i="1"/>
  <c r="M2146" i="1"/>
  <c r="M2145" i="1"/>
  <c r="M2144" i="1"/>
  <c r="M2143" i="1"/>
  <c r="M2142" i="1"/>
  <c r="M2141" i="1"/>
  <c r="M2140" i="1"/>
  <c r="M2139" i="1"/>
  <c r="M2138" i="1"/>
  <c r="M2137" i="1"/>
  <c r="M2136" i="1"/>
  <c r="M2135" i="1"/>
  <c r="M2134" i="1"/>
  <c r="M2133" i="1"/>
  <c r="M2132" i="1"/>
  <c r="M2131" i="1"/>
  <c r="M2130" i="1"/>
  <c r="M2129" i="1"/>
  <c r="M2128" i="1"/>
  <c r="M2127" i="1"/>
  <c r="M2126" i="1"/>
  <c r="M2125" i="1"/>
  <c r="M2124" i="1"/>
  <c r="M2123" i="1"/>
  <c r="M2122" i="1"/>
  <c r="M2121" i="1"/>
  <c r="M2120" i="1"/>
  <c r="M2119" i="1"/>
  <c r="M2118" i="1"/>
  <c r="M2117" i="1"/>
  <c r="M2116" i="1"/>
  <c r="M2115" i="1"/>
  <c r="M2114" i="1"/>
  <c r="M2113" i="1"/>
  <c r="M2112" i="1"/>
  <c r="M2111" i="1"/>
  <c r="M2110" i="1"/>
  <c r="M2109" i="1"/>
  <c r="M2108" i="1"/>
  <c r="M2107" i="1"/>
  <c r="M2106" i="1"/>
  <c r="M2105" i="1"/>
  <c r="M2104" i="1"/>
  <c r="M2103" i="1"/>
  <c r="M2102" i="1"/>
  <c r="M2101" i="1"/>
  <c r="M2100" i="1"/>
  <c r="M2099" i="1"/>
  <c r="M2098" i="1"/>
  <c r="M2097" i="1"/>
  <c r="M2096" i="1"/>
  <c r="M2095" i="1"/>
  <c r="M2094" i="1"/>
  <c r="M2093" i="1"/>
  <c r="M2092" i="1"/>
  <c r="M2091" i="1"/>
  <c r="M2090" i="1"/>
  <c r="M2089" i="1"/>
  <c r="M2088" i="1"/>
  <c r="M2087" i="1"/>
  <c r="M2086" i="1"/>
  <c r="M2085" i="1"/>
  <c r="M2084" i="1"/>
  <c r="M2083" i="1"/>
  <c r="M2082" i="1"/>
  <c r="M2081" i="1"/>
  <c r="M2080" i="1"/>
  <c r="M2079" i="1"/>
  <c r="M2078" i="1"/>
  <c r="M2077" i="1"/>
  <c r="M2076" i="1"/>
  <c r="M2075" i="1"/>
  <c r="M2074" i="1"/>
  <c r="M2073" i="1"/>
  <c r="M2072" i="1"/>
  <c r="M2071" i="1"/>
  <c r="M2070" i="1"/>
  <c r="M2069" i="1"/>
  <c r="M2068" i="1"/>
  <c r="M2067" i="1"/>
  <c r="M2066" i="1"/>
  <c r="M2065" i="1"/>
  <c r="M2064" i="1"/>
  <c r="M2063" i="1"/>
  <c r="M2062" i="1"/>
  <c r="M2061" i="1"/>
  <c r="M2060" i="1"/>
  <c r="M2059" i="1"/>
  <c r="M2058" i="1"/>
  <c r="M2057" i="1"/>
  <c r="M2056" i="1"/>
  <c r="M2055" i="1"/>
  <c r="M2054" i="1"/>
  <c r="M2053" i="1"/>
  <c r="M2052" i="1"/>
  <c r="M2051" i="1"/>
  <c r="M2050" i="1"/>
  <c r="M2049" i="1"/>
  <c r="M2048" i="1"/>
  <c r="M2047" i="1"/>
  <c r="M2046" i="1"/>
  <c r="M2045" i="1"/>
  <c r="M2044" i="1"/>
  <c r="M2043" i="1"/>
  <c r="M2042" i="1"/>
  <c r="M2041" i="1"/>
  <c r="M2040" i="1"/>
  <c r="M2039" i="1"/>
  <c r="M2038" i="1"/>
  <c r="M2037" i="1"/>
  <c r="M2036" i="1"/>
  <c r="M2035" i="1"/>
  <c r="M2034" i="1"/>
  <c r="M2033" i="1"/>
  <c r="M2032" i="1"/>
  <c r="M2031" i="1"/>
  <c r="M2030" i="1"/>
  <c r="M2029" i="1"/>
  <c r="M2028" i="1"/>
  <c r="M2027" i="1"/>
  <c r="M2026" i="1"/>
  <c r="M2025" i="1"/>
  <c r="M2024" i="1"/>
  <c r="M2023" i="1"/>
  <c r="M2022" i="1"/>
  <c r="M2021" i="1"/>
  <c r="M2020" i="1"/>
  <c r="M2019" i="1"/>
  <c r="M2018" i="1"/>
  <c r="M2017" i="1"/>
  <c r="M2016" i="1"/>
  <c r="M2015" i="1"/>
  <c r="M2014" i="1"/>
  <c r="M2013" i="1"/>
  <c r="M2012" i="1"/>
  <c r="M2011" i="1"/>
  <c r="M2010" i="1"/>
  <c r="M2009" i="1"/>
  <c r="M2008" i="1"/>
  <c r="M2007" i="1"/>
  <c r="M2006" i="1"/>
  <c r="M2005" i="1"/>
  <c r="M2004" i="1"/>
  <c r="M2003" i="1"/>
  <c r="M2002" i="1"/>
  <c r="M2001" i="1"/>
  <c r="M2000" i="1"/>
  <c r="M1999" i="1"/>
  <c r="M1998" i="1"/>
  <c r="M1997" i="1"/>
  <c r="M1996" i="1"/>
  <c r="M1995" i="1"/>
  <c r="M1994" i="1"/>
  <c r="M1993" i="1"/>
  <c r="M1992" i="1"/>
  <c r="M1991" i="1"/>
  <c r="M1990" i="1"/>
  <c r="M1989" i="1"/>
  <c r="M1988" i="1"/>
  <c r="M1987" i="1"/>
  <c r="M1986" i="1"/>
  <c r="M1985" i="1"/>
  <c r="M1984" i="1"/>
  <c r="M1983" i="1"/>
  <c r="M1982" i="1"/>
  <c r="M1981" i="1"/>
  <c r="M1980" i="1"/>
  <c r="M1979" i="1"/>
  <c r="M1978" i="1"/>
  <c r="M1977" i="1"/>
  <c r="M1976" i="1"/>
  <c r="M1975" i="1"/>
  <c r="M1974" i="1"/>
  <c r="M1973" i="1"/>
  <c r="M1972" i="1"/>
  <c r="M1971" i="1"/>
  <c r="M1970" i="1"/>
  <c r="M1969" i="1"/>
  <c r="M1968" i="1"/>
  <c r="M1967" i="1"/>
  <c r="M1966" i="1"/>
  <c r="M1965" i="1"/>
  <c r="M1964" i="1"/>
  <c r="M1963" i="1"/>
  <c r="M1962" i="1"/>
  <c r="M1961" i="1"/>
  <c r="M1960" i="1"/>
  <c r="M1959" i="1"/>
  <c r="M1958" i="1"/>
  <c r="M1957" i="1"/>
  <c r="M1956" i="1"/>
  <c r="M1955" i="1"/>
  <c r="M1954" i="1"/>
  <c r="M1953" i="1"/>
  <c r="M1952" i="1"/>
  <c r="M1951" i="1"/>
  <c r="M1950" i="1"/>
  <c r="M1949" i="1"/>
  <c r="M1948" i="1"/>
  <c r="M1947" i="1"/>
  <c r="M1946" i="1"/>
  <c r="M1945" i="1"/>
  <c r="M1944" i="1"/>
  <c r="M1943" i="1"/>
  <c r="M1942" i="1"/>
  <c r="M1941" i="1"/>
  <c r="M1940" i="1"/>
  <c r="M1939" i="1"/>
  <c r="M1938" i="1"/>
  <c r="M1937" i="1"/>
  <c r="M1936" i="1"/>
  <c r="M1935" i="1"/>
  <c r="M1934" i="1"/>
  <c r="M1933" i="1"/>
  <c r="M1932" i="1"/>
  <c r="M1931" i="1"/>
  <c r="M1930" i="1"/>
  <c r="M1929" i="1"/>
  <c r="M1928" i="1"/>
  <c r="M1927" i="1"/>
  <c r="M1926" i="1"/>
  <c r="M1925" i="1"/>
  <c r="M1924" i="1"/>
  <c r="M1923" i="1"/>
  <c r="M1922" i="1"/>
  <c r="M1921" i="1"/>
  <c r="M1920" i="1"/>
  <c r="M1919" i="1"/>
  <c r="M1918" i="1"/>
  <c r="M1917" i="1"/>
  <c r="M1916" i="1"/>
  <c r="M1915" i="1"/>
  <c r="M1914" i="1"/>
  <c r="M1913" i="1"/>
  <c r="M1912" i="1"/>
  <c r="M1911" i="1"/>
  <c r="M1910" i="1"/>
  <c r="M1909" i="1"/>
  <c r="M1908" i="1"/>
  <c r="M1907" i="1"/>
  <c r="M1906" i="1"/>
  <c r="M1905" i="1"/>
  <c r="M1904" i="1"/>
  <c r="M1903" i="1"/>
  <c r="M1902" i="1"/>
  <c r="M1901" i="1"/>
  <c r="M1900" i="1"/>
  <c r="M1899" i="1"/>
  <c r="M1898" i="1"/>
  <c r="M1897" i="1"/>
  <c r="M1896" i="1"/>
  <c r="M1895" i="1"/>
  <c r="M1894" i="1"/>
  <c r="M1893" i="1"/>
  <c r="M1892" i="1"/>
  <c r="M1891" i="1"/>
  <c r="M1890" i="1"/>
  <c r="M1889" i="1"/>
  <c r="M1888" i="1"/>
  <c r="M1887" i="1"/>
  <c r="M1886" i="1"/>
  <c r="M1885" i="1"/>
  <c r="M1884" i="1"/>
  <c r="M1883" i="1"/>
  <c r="M1882" i="1"/>
  <c r="M1881" i="1"/>
  <c r="M1880" i="1"/>
  <c r="M1879" i="1"/>
  <c r="M1878" i="1"/>
  <c r="M1877" i="1"/>
  <c r="M1876" i="1"/>
  <c r="M1875" i="1"/>
  <c r="M1874" i="1"/>
  <c r="M1873" i="1"/>
  <c r="M1872" i="1"/>
  <c r="M1871" i="1"/>
  <c r="M1870" i="1"/>
  <c r="M1869" i="1"/>
  <c r="M1868" i="1"/>
  <c r="M1867" i="1"/>
  <c r="M1866" i="1"/>
  <c r="M1865" i="1"/>
  <c r="M1864" i="1"/>
  <c r="M1863" i="1"/>
  <c r="M1862" i="1"/>
  <c r="M1861" i="1"/>
  <c r="M1860" i="1"/>
  <c r="M1859" i="1"/>
  <c r="M1858" i="1"/>
  <c r="M1857" i="1"/>
  <c r="M1856" i="1"/>
  <c r="M1855" i="1"/>
  <c r="M1854" i="1"/>
  <c r="M1853" i="1"/>
  <c r="M1852" i="1"/>
  <c r="M1851" i="1"/>
  <c r="M1850" i="1"/>
  <c r="M1849" i="1"/>
  <c r="M1848" i="1"/>
  <c r="M1847" i="1"/>
  <c r="M1846" i="1"/>
  <c r="M1845" i="1"/>
  <c r="M1844" i="1"/>
  <c r="M1843" i="1"/>
  <c r="M1842" i="1"/>
  <c r="M1841" i="1"/>
  <c r="M1840" i="1"/>
  <c r="M1839" i="1"/>
  <c r="M1838" i="1"/>
  <c r="M1837" i="1"/>
  <c r="M1836" i="1"/>
  <c r="M1835" i="1"/>
  <c r="M1834" i="1"/>
  <c r="M1833" i="1"/>
  <c r="M1832" i="1"/>
  <c r="M1831" i="1"/>
  <c r="M1830" i="1"/>
  <c r="M1829" i="1"/>
  <c r="M1828" i="1"/>
  <c r="M1827" i="1"/>
  <c r="M1826" i="1"/>
  <c r="M1825" i="1"/>
  <c r="M1824" i="1"/>
  <c r="M1823" i="1"/>
  <c r="M1822" i="1"/>
  <c r="M1821" i="1"/>
  <c r="M1820" i="1"/>
  <c r="M1819" i="1"/>
  <c r="M1818" i="1"/>
  <c r="M1817" i="1"/>
  <c r="M1816" i="1"/>
  <c r="M1815" i="1"/>
  <c r="M1814" i="1"/>
  <c r="M1813" i="1"/>
  <c r="M1812" i="1"/>
  <c r="M1811" i="1"/>
  <c r="M1810" i="1"/>
  <c r="M1809" i="1"/>
  <c r="M1808" i="1"/>
  <c r="M1807" i="1"/>
  <c r="M1806" i="1"/>
  <c r="M1805" i="1"/>
  <c r="M1804" i="1"/>
  <c r="M1803" i="1"/>
  <c r="M1802" i="1"/>
  <c r="M1801" i="1"/>
  <c r="M1800" i="1"/>
  <c r="M1799" i="1"/>
  <c r="M1798" i="1"/>
  <c r="M1797" i="1"/>
  <c r="M1796" i="1"/>
  <c r="M1795" i="1"/>
  <c r="M1794" i="1"/>
  <c r="M1793" i="1"/>
  <c r="M1792" i="1"/>
  <c r="M1791" i="1"/>
  <c r="M1790" i="1"/>
  <c r="M1789" i="1"/>
  <c r="M1788" i="1"/>
  <c r="M1787" i="1"/>
  <c r="M1786" i="1"/>
  <c r="M1785" i="1"/>
  <c r="M1784" i="1"/>
  <c r="M1783" i="1"/>
  <c r="M1782" i="1"/>
  <c r="M1781" i="1"/>
  <c r="M1780" i="1"/>
  <c r="M1779" i="1"/>
  <c r="M1778" i="1"/>
  <c r="M1777" i="1"/>
  <c r="M1776" i="1"/>
  <c r="M1775" i="1"/>
  <c r="M1774" i="1"/>
  <c r="M1773" i="1"/>
  <c r="M1772" i="1"/>
  <c r="M1771" i="1"/>
  <c r="M1770" i="1"/>
  <c r="M1769" i="1"/>
  <c r="M1768" i="1"/>
  <c r="M1767" i="1"/>
  <c r="M1766" i="1"/>
  <c r="M1765" i="1"/>
  <c r="M1764" i="1"/>
  <c r="M1763" i="1"/>
  <c r="M1762" i="1"/>
  <c r="M1761" i="1"/>
  <c r="M1760" i="1"/>
  <c r="M1759" i="1"/>
  <c r="M1758" i="1"/>
  <c r="M1757" i="1"/>
  <c r="M1756" i="1"/>
  <c r="M1755" i="1"/>
  <c r="M1754" i="1"/>
  <c r="M1753" i="1"/>
  <c r="M1752" i="1"/>
  <c r="M1751" i="1"/>
  <c r="M1750" i="1"/>
  <c r="M1749" i="1"/>
  <c r="M1748" i="1"/>
  <c r="M1747" i="1"/>
  <c r="M1746" i="1"/>
  <c r="M1745" i="1"/>
  <c r="M1744" i="1"/>
  <c r="M1743" i="1"/>
  <c r="M1742" i="1"/>
  <c r="M1741" i="1"/>
  <c r="M1740" i="1"/>
  <c r="M1739" i="1"/>
  <c r="M1738" i="1"/>
  <c r="M1737" i="1"/>
  <c r="M1736" i="1"/>
  <c r="M1735" i="1"/>
  <c r="M1734" i="1"/>
  <c r="M1733" i="1"/>
  <c r="M1732" i="1"/>
  <c r="M1731" i="1"/>
  <c r="M1730" i="1"/>
  <c r="M1729" i="1"/>
  <c r="M1728" i="1"/>
  <c r="M1727" i="1"/>
  <c r="M1726" i="1"/>
  <c r="M1725" i="1"/>
  <c r="M1724" i="1"/>
  <c r="M1723" i="1"/>
  <c r="M1722" i="1"/>
  <c r="M1721" i="1"/>
  <c r="M1720" i="1"/>
  <c r="M1719" i="1"/>
  <c r="M1718" i="1"/>
  <c r="M1717" i="1"/>
  <c r="M1716" i="1"/>
  <c r="M1715" i="1"/>
  <c r="M1714" i="1"/>
  <c r="M1713" i="1"/>
  <c r="M1712" i="1"/>
  <c r="M1711" i="1"/>
  <c r="M1710" i="1"/>
  <c r="M1709" i="1"/>
  <c r="M1708" i="1"/>
  <c r="M1707" i="1"/>
  <c r="M1706" i="1"/>
  <c r="M1705" i="1"/>
  <c r="M1704" i="1"/>
  <c r="M1703" i="1"/>
  <c r="M1702" i="1"/>
  <c r="M1701" i="1"/>
  <c r="M1700" i="1"/>
  <c r="M1699" i="1"/>
  <c r="M1698" i="1"/>
  <c r="M1697" i="1"/>
  <c r="M1696" i="1"/>
  <c r="M1695" i="1"/>
  <c r="M1694" i="1"/>
  <c r="M1693" i="1"/>
  <c r="M1692" i="1"/>
  <c r="M1691" i="1"/>
  <c r="M1690" i="1"/>
  <c r="M1689" i="1"/>
  <c r="M1688" i="1"/>
  <c r="M1687" i="1"/>
  <c r="M1686" i="1"/>
  <c r="M1685" i="1"/>
  <c r="M1684" i="1"/>
  <c r="M1683" i="1"/>
  <c r="M1682" i="1"/>
  <c r="M1681" i="1"/>
  <c r="M1680" i="1"/>
  <c r="M1679" i="1"/>
  <c r="M1678" i="1"/>
  <c r="M1677" i="1"/>
  <c r="M1676" i="1"/>
  <c r="M1675" i="1"/>
  <c r="M1674" i="1"/>
  <c r="M1673" i="1"/>
  <c r="M1672" i="1"/>
  <c r="M1671" i="1"/>
  <c r="M1670" i="1"/>
  <c r="M1669" i="1"/>
  <c r="M1668" i="1"/>
  <c r="M1667" i="1"/>
  <c r="M1666" i="1"/>
  <c r="M1665" i="1"/>
  <c r="M1664" i="1"/>
  <c r="M1663" i="1"/>
  <c r="M1662" i="1"/>
  <c r="M1661" i="1"/>
  <c r="M1660" i="1"/>
  <c r="M1659" i="1"/>
  <c r="M1658" i="1"/>
  <c r="M1657" i="1"/>
  <c r="M1656" i="1"/>
  <c r="M1655" i="1"/>
  <c r="M1654" i="1"/>
  <c r="M1653" i="1"/>
  <c r="M1652" i="1"/>
  <c r="M1651" i="1"/>
  <c r="M1650" i="1"/>
  <c r="M1649" i="1"/>
  <c r="M1648" i="1"/>
  <c r="M1647" i="1"/>
  <c r="M1646" i="1"/>
  <c r="M1645" i="1"/>
  <c r="M1644" i="1"/>
  <c r="M1643" i="1"/>
  <c r="M1642" i="1"/>
  <c r="M1641" i="1"/>
  <c r="M1640" i="1"/>
  <c r="M1639" i="1"/>
  <c r="M1638" i="1"/>
  <c r="M1637" i="1"/>
  <c r="M1636" i="1"/>
  <c r="M1635" i="1"/>
  <c r="M1634" i="1"/>
  <c r="M1633" i="1"/>
  <c r="M1632" i="1"/>
  <c r="M1631" i="1"/>
  <c r="M1630" i="1"/>
  <c r="M1629" i="1"/>
  <c r="M1628" i="1"/>
  <c r="M1627" i="1"/>
  <c r="M1626" i="1"/>
  <c r="M1625" i="1"/>
  <c r="M1624" i="1"/>
  <c r="M1623" i="1"/>
  <c r="M1622" i="1"/>
  <c r="M1621" i="1"/>
  <c r="M1620" i="1"/>
  <c r="M1619" i="1"/>
  <c r="M1618" i="1"/>
  <c r="M1617" i="1"/>
  <c r="M1616" i="1"/>
  <c r="M1615" i="1"/>
  <c r="M1614" i="1"/>
  <c r="M1613" i="1"/>
  <c r="M1612" i="1"/>
  <c r="M1611" i="1"/>
  <c r="M1610" i="1"/>
  <c r="M1609" i="1"/>
  <c r="M1608" i="1"/>
  <c r="M1607" i="1"/>
  <c r="M1606" i="1"/>
  <c r="M1605" i="1"/>
  <c r="M1604" i="1"/>
  <c r="M1603" i="1"/>
  <c r="M1602" i="1"/>
  <c r="M1601" i="1"/>
  <c r="M1600" i="1"/>
  <c r="M1599" i="1"/>
  <c r="M1598" i="1"/>
  <c r="M1597" i="1"/>
  <c r="M1596" i="1"/>
  <c r="M1595" i="1"/>
  <c r="M1594" i="1"/>
  <c r="M1593" i="1"/>
  <c r="M1592" i="1"/>
  <c r="M1591" i="1"/>
  <c r="M1590" i="1"/>
  <c r="M1589" i="1"/>
  <c r="M1588" i="1"/>
  <c r="M1587" i="1"/>
  <c r="M1586" i="1"/>
  <c r="M1585" i="1"/>
  <c r="M1584" i="1"/>
  <c r="M1583" i="1"/>
  <c r="M1582" i="1"/>
  <c r="M1581" i="1"/>
  <c r="M1580" i="1"/>
  <c r="M1579" i="1"/>
  <c r="M1578" i="1"/>
  <c r="M1577" i="1"/>
  <c r="M1576" i="1"/>
  <c r="M1575" i="1"/>
  <c r="M1574" i="1"/>
  <c r="M1573" i="1"/>
  <c r="M1572" i="1"/>
  <c r="M1571" i="1"/>
  <c r="M1570" i="1"/>
  <c r="M1569" i="1"/>
  <c r="M1568" i="1"/>
  <c r="M1567" i="1"/>
  <c r="M1566" i="1"/>
  <c r="M1565" i="1"/>
  <c r="M1564" i="1"/>
  <c r="M1563" i="1"/>
  <c r="M1562" i="1"/>
  <c r="M1561" i="1"/>
  <c r="M1560" i="1"/>
  <c r="M1559" i="1"/>
  <c r="M1558" i="1"/>
  <c r="M1557" i="1"/>
  <c r="M1556" i="1"/>
  <c r="M1555" i="1"/>
  <c r="M1554" i="1"/>
  <c r="M1553" i="1"/>
  <c r="M1552" i="1"/>
  <c r="M1551" i="1"/>
  <c r="M1550" i="1"/>
  <c r="M1549" i="1"/>
  <c r="M1548" i="1"/>
  <c r="M1547" i="1"/>
  <c r="M1546" i="1"/>
  <c r="M1545" i="1"/>
  <c r="M1544" i="1"/>
  <c r="M1543" i="1"/>
  <c r="M1542" i="1"/>
  <c r="M1541" i="1"/>
  <c r="M1540" i="1"/>
  <c r="M1539" i="1"/>
  <c r="M1538" i="1"/>
  <c r="M1537" i="1"/>
  <c r="M1536" i="1"/>
  <c r="M1535" i="1"/>
  <c r="M1534" i="1"/>
  <c r="M1533" i="1"/>
  <c r="M1532" i="1"/>
  <c r="M1531" i="1"/>
  <c r="M1530" i="1"/>
  <c r="M1529" i="1"/>
  <c r="M1528" i="1"/>
  <c r="M1527" i="1"/>
  <c r="M1526" i="1"/>
  <c r="M1525" i="1"/>
  <c r="M1524" i="1"/>
  <c r="M1523" i="1"/>
  <c r="M1522" i="1"/>
  <c r="M1521" i="1"/>
  <c r="M1520" i="1"/>
  <c r="M1519" i="1"/>
  <c r="M1518" i="1"/>
  <c r="M1517" i="1"/>
  <c r="M1516" i="1"/>
  <c r="M1515" i="1"/>
  <c r="M1514" i="1"/>
  <c r="M1513" i="1"/>
  <c r="M1512" i="1"/>
  <c r="M1511" i="1"/>
  <c r="M1510" i="1"/>
  <c r="M1509" i="1"/>
  <c r="M1508" i="1"/>
  <c r="M1507" i="1"/>
  <c r="M1506" i="1"/>
  <c r="M1505" i="1"/>
  <c r="M1504" i="1"/>
  <c r="M1503" i="1"/>
  <c r="M1502" i="1"/>
  <c r="M1501" i="1"/>
  <c r="M1500" i="1"/>
  <c r="M1499" i="1"/>
  <c r="M1498" i="1"/>
  <c r="M1497" i="1"/>
  <c r="M1496" i="1"/>
  <c r="M1495" i="1"/>
  <c r="M1494" i="1"/>
  <c r="M1493" i="1"/>
  <c r="M1492" i="1"/>
  <c r="M1491" i="1"/>
  <c r="M1490" i="1"/>
  <c r="M1489" i="1"/>
  <c r="M1488" i="1"/>
  <c r="M1487" i="1"/>
  <c r="M1486" i="1"/>
  <c r="M1485" i="1"/>
  <c r="M1484" i="1"/>
  <c r="M1483" i="1"/>
  <c r="M1482" i="1"/>
  <c r="M1481" i="1"/>
  <c r="M1480" i="1"/>
  <c r="M1479" i="1"/>
  <c r="M1478" i="1"/>
  <c r="M1477" i="1"/>
  <c r="M1476" i="1"/>
  <c r="M1475" i="1"/>
  <c r="M1474" i="1"/>
  <c r="M1473" i="1"/>
  <c r="M1472" i="1"/>
  <c r="M1471" i="1"/>
  <c r="M1470" i="1"/>
  <c r="M1469" i="1"/>
  <c r="M1468" i="1"/>
  <c r="M1467" i="1"/>
  <c r="M1466" i="1"/>
  <c r="M1465" i="1"/>
  <c r="M1464" i="1"/>
  <c r="M1463" i="1"/>
  <c r="M1462" i="1"/>
  <c r="M1461" i="1"/>
  <c r="M1460" i="1"/>
  <c r="M1459" i="1"/>
  <c r="M1458" i="1"/>
  <c r="M1457" i="1"/>
  <c r="M1456" i="1"/>
  <c r="M1455" i="1"/>
  <c r="M1454" i="1"/>
  <c r="M1453" i="1"/>
  <c r="M1452" i="1"/>
  <c r="M1451" i="1"/>
  <c r="M1450" i="1"/>
  <c r="M1449" i="1"/>
  <c r="M1448" i="1"/>
  <c r="M1447" i="1"/>
  <c r="M1446" i="1"/>
  <c r="M1445" i="1"/>
  <c r="M1444" i="1"/>
  <c r="M1443" i="1"/>
  <c r="M1442" i="1"/>
  <c r="M1441" i="1"/>
  <c r="M1440" i="1"/>
  <c r="M1439" i="1"/>
  <c r="M1438" i="1"/>
  <c r="M1437" i="1"/>
  <c r="M1436" i="1"/>
  <c r="M1435" i="1"/>
  <c r="M1434" i="1"/>
  <c r="M1433" i="1"/>
  <c r="M1432" i="1"/>
  <c r="M1431" i="1"/>
  <c r="M1430" i="1"/>
  <c r="M1429" i="1"/>
  <c r="M1428" i="1"/>
  <c r="M1427" i="1"/>
  <c r="M1426" i="1"/>
  <c r="M1425" i="1"/>
  <c r="M1424" i="1"/>
  <c r="M1423" i="1"/>
  <c r="M1422" i="1"/>
  <c r="M1421" i="1"/>
  <c r="M1420" i="1"/>
  <c r="M1419" i="1"/>
  <c r="M1418" i="1"/>
  <c r="M1417" i="1"/>
  <c r="M1416" i="1"/>
  <c r="M1415" i="1"/>
  <c r="M1414" i="1"/>
  <c r="M1413" i="1"/>
  <c r="M1412" i="1"/>
  <c r="M1411" i="1"/>
  <c r="M1410" i="1"/>
  <c r="M1409" i="1"/>
  <c r="M1408" i="1"/>
  <c r="M1407" i="1"/>
  <c r="M1406" i="1"/>
  <c r="M1405" i="1"/>
  <c r="M1404" i="1"/>
  <c r="M1403" i="1"/>
  <c r="M1402" i="1"/>
  <c r="M1401" i="1"/>
  <c r="M1400" i="1"/>
  <c r="M1399" i="1"/>
  <c r="M1398" i="1"/>
  <c r="M1397" i="1"/>
  <c r="M1396" i="1"/>
  <c r="M1395" i="1"/>
  <c r="M1394" i="1"/>
  <c r="M1393" i="1"/>
  <c r="M1392" i="1"/>
  <c r="M1391" i="1"/>
  <c r="M1390" i="1"/>
  <c r="M1389" i="1"/>
  <c r="M1388" i="1"/>
  <c r="M1387" i="1"/>
  <c r="M1386" i="1"/>
  <c r="M1385" i="1"/>
  <c r="M1384" i="1"/>
  <c r="M1383" i="1"/>
  <c r="M1382" i="1"/>
  <c r="M1381" i="1"/>
  <c r="M1380" i="1"/>
  <c r="M1379" i="1"/>
  <c r="M1378" i="1"/>
  <c r="M1377" i="1"/>
  <c r="M1376" i="1"/>
  <c r="M1375" i="1"/>
  <c r="M1374" i="1"/>
  <c r="M1373" i="1"/>
  <c r="M1372" i="1"/>
  <c r="M1371" i="1"/>
  <c r="M1370" i="1"/>
  <c r="M1369" i="1"/>
  <c r="M1368" i="1"/>
  <c r="M1367" i="1"/>
  <c r="M1366" i="1"/>
  <c r="M1365" i="1"/>
  <c r="M1364" i="1"/>
  <c r="M1363" i="1"/>
  <c r="M1362" i="1"/>
  <c r="M1361" i="1"/>
  <c r="M1360" i="1"/>
  <c r="M1359" i="1"/>
  <c r="M1358" i="1"/>
  <c r="M1357" i="1"/>
  <c r="M1356" i="1"/>
  <c r="M1355" i="1"/>
  <c r="M1354" i="1"/>
  <c r="M1353" i="1"/>
  <c r="M1352" i="1"/>
  <c r="M1351" i="1"/>
  <c r="M1350" i="1"/>
  <c r="M1349" i="1"/>
  <c r="M1348" i="1"/>
  <c r="M1347" i="1"/>
  <c r="M1346" i="1"/>
  <c r="M1345" i="1"/>
  <c r="M1344" i="1"/>
  <c r="M1343" i="1"/>
  <c r="M1342" i="1"/>
  <c r="M1341" i="1"/>
  <c r="M1340" i="1"/>
  <c r="M1339" i="1"/>
  <c r="M1338" i="1"/>
  <c r="M1337" i="1"/>
  <c r="M1336" i="1"/>
  <c r="M1335" i="1"/>
  <c r="M1334" i="1"/>
  <c r="M1333" i="1"/>
  <c r="M1332" i="1"/>
  <c r="M1331" i="1"/>
  <c r="M1330" i="1"/>
  <c r="M1329" i="1"/>
  <c r="M1328" i="1"/>
  <c r="M1327" i="1"/>
  <c r="M1326" i="1"/>
  <c r="M1325" i="1"/>
  <c r="M1324" i="1"/>
  <c r="M1323" i="1"/>
  <c r="M1322" i="1"/>
  <c r="M1321" i="1"/>
  <c r="M1320" i="1"/>
  <c r="M1319" i="1"/>
  <c r="M1318" i="1"/>
  <c r="M1317" i="1"/>
  <c r="M1316" i="1"/>
  <c r="M1315" i="1"/>
  <c r="M1314" i="1"/>
  <c r="M1313" i="1"/>
  <c r="M1312" i="1"/>
  <c r="M1311" i="1"/>
  <c r="M1310" i="1"/>
  <c r="M1309" i="1"/>
  <c r="M1308" i="1"/>
  <c r="M1307" i="1"/>
  <c r="M1306" i="1"/>
  <c r="M1305" i="1"/>
  <c r="M1304" i="1"/>
  <c r="M1303" i="1"/>
  <c r="M1302" i="1"/>
  <c r="M1301" i="1"/>
  <c r="M1300" i="1"/>
  <c r="M1299" i="1"/>
  <c r="M1298" i="1"/>
  <c r="M1297" i="1"/>
  <c r="M1296" i="1"/>
  <c r="M1295" i="1"/>
  <c r="M1294" i="1"/>
  <c r="M1293" i="1"/>
  <c r="M1292" i="1"/>
  <c r="M1291" i="1"/>
  <c r="M1290" i="1"/>
  <c r="M1289" i="1"/>
  <c r="M1288" i="1"/>
  <c r="M1287" i="1"/>
  <c r="M1286" i="1"/>
  <c r="M1285" i="1"/>
  <c r="M1284" i="1"/>
  <c r="M1283" i="1"/>
  <c r="M1282" i="1"/>
  <c r="M1281" i="1"/>
  <c r="M1280" i="1"/>
  <c r="M1279" i="1"/>
  <c r="M1278" i="1"/>
  <c r="M1277" i="1"/>
  <c r="M1276" i="1"/>
  <c r="M1275" i="1"/>
  <c r="M1274" i="1"/>
  <c r="M1273" i="1"/>
  <c r="M1272" i="1"/>
  <c r="M1271" i="1"/>
  <c r="M1270" i="1"/>
  <c r="M1269" i="1"/>
  <c r="M1268" i="1"/>
  <c r="M1267" i="1"/>
  <c r="M1266" i="1"/>
  <c r="M1265" i="1"/>
  <c r="M1264" i="1"/>
  <c r="M1263" i="1"/>
  <c r="M1262" i="1"/>
  <c r="M1261" i="1"/>
  <c r="M1260" i="1"/>
  <c r="M1259" i="1"/>
  <c r="M1258" i="1"/>
  <c r="M1257" i="1"/>
  <c r="M1256" i="1"/>
  <c r="M1255" i="1"/>
  <c r="M1254" i="1"/>
  <c r="M1253" i="1"/>
  <c r="M1252" i="1"/>
  <c r="M1251" i="1"/>
  <c r="M1250" i="1"/>
  <c r="M1249" i="1"/>
  <c r="M1248" i="1"/>
  <c r="M1247" i="1"/>
  <c r="M1246" i="1"/>
  <c r="M1245" i="1"/>
  <c r="M1244" i="1"/>
  <c r="M1243" i="1"/>
  <c r="M1242" i="1"/>
  <c r="M1241" i="1"/>
  <c r="M1240" i="1"/>
  <c r="M1239" i="1"/>
  <c r="M1238" i="1"/>
  <c r="M1237" i="1"/>
  <c r="M1236" i="1"/>
  <c r="M1235" i="1"/>
  <c r="M1234" i="1"/>
  <c r="M1233" i="1"/>
  <c r="M1232" i="1"/>
  <c r="M1231" i="1"/>
  <c r="M1230" i="1"/>
  <c r="M1229" i="1"/>
  <c r="M1228" i="1"/>
  <c r="M1227" i="1"/>
  <c r="M1226" i="1"/>
  <c r="M1225" i="1"/>
  <c r="M1224" i="1"/>
  <c r="M1223" i="1"/>
  <c r="M1222" i="1"/>
  <c r="M1221" i="1"/>
  <c r="M1220" i="1"/>
  <c r="M1219" i="1"/>
  <c r="M1218" i="1"/>
  <c r="M1217" i="1"/>
  <c r="M1216" i="1"/>
  <c r="M1215" i="1"/>
  <c r="M1214" i="1"/>
  <c r="M1213" i="1"/>
  <c r="M1212" i="1"/>
  <c r="M1211" i="1"/>
  <c r="M1210" i="1"/>
  <c r="M1209" i="1"/>
  <c r="M1208" i="1"/>
  <c r="M1207" i="1"/>
  <c r="M1206" i="1"/>
  <c r="M1205" i="1"/>
  <c r="M1204" i="1"/>
  <c r="M1203" i="1"/>
  <c r="M1202" i="1"/>
  <c r="M1201" i="1"/>
  <c r="M1200" i="1"/>
  <c r="M1199" i="1"/>
  <c r="M1198" i="1"/>
  <c r="M1197" i="1"/>
  <c r="M1196" i="1"/>
  <c r="M1195" i="1"/>
  <c r="M1194" i="1"/>
  <c r="M1193" i="1"/>
  <c r="M1192" i="1"/>
  <c r="M1191" i="1"/>
  <c r="M1190" i="1"/>
  <c r="M1189" i="1"/>
  <c r="M1188" i="1"/>
  <c r="M1187" i="1"/>
  <c r="M1186" i="1"/>
  <c r="M1185" i="1"/>
  <c r="M1184" i="1"/>
  <c r="M1183" i="1"/>
  <c r="M1182" i="1"/>
  <c r="M1181" i="1"/>
  <c r="M1180" i="1"/>
  <c r="M1179" i="1"/>
  <c r="M1178" i="1"/>
  <c r="M1177" i="1"/>
  <c r="M1176" i="1"/>
  <c r="M1175" i="1"/>
  <c r="M1174" i="1"/>
  <c r="M1173" i="1"/>
  <c r="M1172" i="1"/>
  <c r="M1171" i="1"/>
  <c r="M1170" i="1"/>
  <c r="M1169" i="1"/>
  <c r="M1168" i="1"/>
  <c r="M1167" i="1"/>
  <c r="M1166" i="1"/>
  <c r="M1165" i="1"/>
  <c r="M1164" i="1"/>
  <c r="M1163" i="1"/>
  <c r="M1162" i="1"/>
  <c r="M1161" i="1"/>
  <c r="M1160" i="1"/>
  <c r="M1159" i="1"/>
  <c r="M1158" i="1"/>
  <c r="M1157" i="1"/>
  <c r="M1156" i="1"/>
  <c r="M1155" i="1"/>
  <c r="M1154" i="1"/>
  <c r="M1153" i="1"/>
  <c r="M1152" i="1"/>
  <c r="M1151" i="1"/>
  <c r="M1150" i="1"/>
  <c r="M1149" i="1"/>
  <c r="M1148" i="1"/>
  <c r="M1147" i="1"/>
  <c r="M1146" i="1"/>
  <c r="M1145" i="1"/>
  <c r="M1144" i="1"/>
  <c r="M1143" i="1"/>
  <c r="M1142" i="1"/>
  <c r="M1141" i="1"/>
  <c r="M1140" i="1"/>
  <c r="M1139" i="1"/>
  <c r="M1138" i="1"/>
  <c r="M1137" i="1"/>
  <c r="M1136" i="1"/>
  <c r="M1135" i="1"/>
  <c r="M1134" i="1"/>
  <c r="M1133" i="1"/>
  <c r="M1132" i="1"/>
  <c r="M1131" i="1"/>
  <c r="M1130" i="1"/>
  <c r="M1129" i="1"/>
  <c r="M1128" i="1"/>
  <c r="M1127" i="1"/>
  <c r="M1126" i="1"/>
  <c r="M1125" i="1"/>
  <c r="M1124" i="1"/>
  <c r="M1123" i="1"/>
  <c r="M1122" i="1"/>
  <c r="M1121" i="1"/>
  <c r="M1120" i="1"/>
  <c r="M1119" i="1"/>
  <c r="M1118" i="1"/>
  <c r="M1117" i="1"/>
  <c r="M1116" i="1"/>
  <c r="M1115" i="1"/>
  <c r="M1114" i="1"/>
  <c r="M1113" i="1"/>
  <c r="M1112" i="1"/>
  <c r="M1111" i="1"/>
  <c r="M1110" i="1"/>
  <c r="M1109" i="1"/>
  <c r="M1108" i="1"/>
  <c r="M1107" i="1"/>
  <c r="M1106" i="1"/>
  <c r="M1105" i="1"/>
  <c r="M1104" i="1"/>
  <c r="M1103" i="1"/>
  <c r="M1102" i="1"/>
  <c r="M1101" i="1"/>
  <c r="M1100" i="1"/>
  <c r="M1099" i="1"/>
  <c r="M1098" i="1"/>
  <c r="M1097" i="1"/>
  <c r="M1096" i="1"/>
  <c r="M1095" i="1"/>
  <c r="M1094" i="1"/>
  <c r="M1093" i="1"/>
  <c r="M1092" i="1"/>
  <c r="M1091" i="1"/>
  <c r="M1090" i="1"/>
  <c r="M1089" i="1"/>
  <c r="M1088" i="1"/>
  <c r="M1087" i="1"/>
  <c r="M1086" i="1"/>
  <c r="M1085" i="1"/>
  <c r="M1084" i="1"/>
  <c r="M1083" i="1"/>
  <c r="M1082" i="1"/>
  <c r="M1081" i="1"/>
  <c r="M1080" i="1"/>
  <c r="M1079" i="1"/>
  <c r="M1078" i="1"/>
  <c r="M1077" i="1"/>
  <c r="M1076" i="1"/>
  <c r="M1075" i="1"/>
  <c r="M1074" i="1"/>
  <c r="M1073" i="1"/>
  <c r="M1072" i="1"/>
  <c r="M1071" i="1"/>
  <c r="M1070" i="1"/>
  <c r="M1069" i="1"/>
  <c r="M1068" i="1"/>
  <c r="M1067" i="1"/>
  <c r="M1066" i="1"/>
  <c r="M1065" i="1"/>
  <c r="M1064" i="1"/>
  <c r="M1063" i="1"/>
  <c r="M1062" i="1"/>
  <c r="M1061" i="1"/>
  <c r="M1060" i="1"/>
  <c r="M1059" i="1"/>
  <c r="M1058" i="1"/>
  <c r="M1057" i="1"/>
  <c r="M1056" i="1"/>
  <c r="M1055" i="1"/>
  <c r="M1054" i="1"/>
  <c r="M1053" i="1"/>
  <c r="M1052" i="1"/>
  <c r="M1051" i="1"/>
  <c r="M1050" i="1"/>
  <c r="M1049" i="1"/>
  <c r="M1048" i="1"/>
  <c r="M1047" i="1"/>
  <c r="M1046" i="1"/>
  <c r="M1045" i="1"/>
  <c r="M1044" i="1"/>
  <c r="M1043" i="1"/>
  <c r="M1042" i="1"/>
  <c r="M1041" i="1"/>
  <c r="M1040" i="1"/>
  <c r="M1039" i="1"/>
  <c r="M1038" i="1"/>
  <c r="M1037" i="1"/>
  <c r="M1036" i="1"/>
  <c r="M1035" i="1"/>
  <c r="M1034" i="1"/>
  <c r="M1033" i="1"/>
  <c r="M1032" i="1"/>
  <c r="M1031" i="1"/>
  <c r="M1030" i="1"/>
  <c r="M1029" i="1"/>
  <c r="M1028" i="1"/>
  <c r="M1027" i="1"/>
  <c r="M1026" i="1"/>
  <c r="M1025" i="1"/>
  <c r="M1024" i="1"/>
  <c r="M1023" i="1"/>
  <c r="M1022" i="1"/>
  <c r="M1021" i="1"/>
  <c r="M1020" i="1"/>
  <c r="M1019" i="1"/>
  <c r="M1018" i="1"/>
  <c r="M1017" i="1"/>
  <c r="M1016" i="1"/>
  <c r="M1015" i="1"/>
  <c r="M1014" i="1"/>
  <c r="M1013" i="1"/>
  <c r="M1012" i="1"/>
  <c r="M1011" i="1"/>
  <c r="M1010" i="1"/>
  <c r="M1009" i="1"/>
  <c r="M1008" i="1"/>
  <c r="M1007" i="1"/>
  <c r="M1006" i="1"/>
  <c r="M1005" i="1"/>
  <c r="M1004" i="1"/>
  <c r="M1003" i="1"/>
  <c r="M1002" i="1"/>
  <c r="M1001" i="1"/>
  <c r="M1000" i="1"/>
  <c r="M999" i="1"/>
  <c r="M998" i="1"/>
  <c r="M997" i="1"/>
  <c r="M996" i="1"/>
  <c r="M995" i="1"/>
  <c r="M994" i="1"/>
  <c r="M993" i="1"/>
  <c r="M992" i="1"/>
  <c r="M991" i="1"/>
  <c r="M990" i="1"/>
  <c r="M989" i="1"/>
  <c r="M988" i="1"/>
  <c r="M987" i="1"/>
  <c r="M986" i="1"/>
  <c r="M985" i="1"/>
  <c r="M984" i="1"/>
  <c r="M983" i="1"/>
  <c r="M982" i="1"/>
  <c r="M981" i="1"/>
  <c r="M980" i="1"/>
  <c r="M979" i="1"/>
  <c r="M978" i="1"/>
  <c r="M977" i="1"/>
  <c r="M976" i="1"/>
  <c r="M975" i="1"/>
  <c r="M974" i="1"/>
  <c r="M973" i="1"/>
  <c r="M972" i="1"/>
  <c r="M971" i="1"/>
  <c r="M970" i="1"/>
  <c r="M969" i="1"/>
  <c r="M968" i="1"/>
  <c r="M967" i="1"/>
  <c r="M966" i="1"/>
  <c r="M965" i="1"/>
  <c r="M964" i="1"/>
  <c r="M963" i="1"/>
  <c r="M962" i="1"/>
  <c r="M961" i="1"/>
  <c r="M960" i="1"/>
  <c r="M959" i="1"/>
  <c r="M958" i="1"/>
  <c r="M957" i="1"/>
  <c r="M956" i="1"/>
  <c r="M955" i="1"/>
  <c r="M954" i="1"/>
  <c r="M953" i="1"/>
  <c r="M952" i="1"/>
  <c r="M951" i="1"/>
  <c r="M950" i="1"/>
  <c r="M949" i="1"/>
  <c r="M948" i="1"/>
  <c r="M947" i="1"/>
  <c r="M946" i="1"/>
  <c r="M945" i="1"/>
  <c r="M944" i="1"/>
  <c r="M943" i="1"/>
  <c r="M942" i="1"/>
  <c r="M941" i="1"/>
  <c r="M940" i="1"/>
  <c r="M939" i="1"/>
  <c r="M938" i="1"/>
  <c r="M937" i="1"/>
  <c r="M936" i="1"/>
  <c r="M935" i="1"/>
  <c r="M934" i="1"/>
  <c r="M933" i="1"/>
  <c r="M932" i="1"/>
  <c r="M931" i="1"/>
  <c r="M930" i="1"/>
  <c r="M929" i="1"/>
  <c r="M928" i="1"/>
  <c r="M927" i="1"/>
  <c r="M926" i="1"/>
  <c r="M925" i="1"/>
  <c r="M924" i="1"/>
  <c r="M923" i="1"/>
  <c r="M922" i="1"/>
  <c r="M921" i="1"/>
  <c r="M920" i="1"/>
  <c r="M919" i="1"/>
  <c r="M918" i="1"/>
  <c r="M917" i="1"/>
  <c r="M916" i="1"/>
  <c r="M915" i="1"/>
  <c r="M914" i="1"/>
  <c r="M913" i="1"/>
  <c r="M912" i="1"/>
  <c r="M911" i="1"/>
  <c r="M910" i="1"/>
  <c r="M909" i="1"/>
  <c r="M908" i="1"/>
  <c r="M907" i="1"/>
  <c r="M906" i="1"/>
  <c r="M905" i="1"/>
  <c r="M904" i="1"/>
  <c r="M903" i="1"/>
  <c r="M902" i="1"/>
  <c r="M901" i="1"/>
  <c r="M900" i="1"/>
  <c r="M899" i="1"/>
  <c r="M898" i="1"/>
  <c r="M897" i="1"/>
  <c r="M896" i="1"/>
  <c r="M895" i="1"/>
  <c r="M894" i="1"/>
  <c r="M893" i="1"/>
  <c r="M892" i="1"/>
  <c r="M891" i="1"/>
  <c r="M890" i="1"/>
  <c r="M889" i="1"/>
  <c r="M888" i="1"/>
  <c r="M887" i="1"/>
  <c r="M886" i="1"/>
  <c r="M885" i="1"/>
  <c r="M884" i="1"/>
  <c r="M883" i="1"/>
  <c r="M882" i="1"/>
  <c r="M881" i="1"/>
  <c r="M880" i="1"/>
  <c r="M879" i="1"/>
  <c r="M878" i="1"/>
  <c r="M877" i="1"/>
  <c r="M876" i="1"/>
  <c r="M875" i="1"/>
  <c r="M874" i="1"/>
  <c r="M873" i="1"/>
  <c r="M872" i="1"/>
  <c r="M871" i="1"/>
  <c r="M870" i="1"/>
  <c r="M869" i="1"/>
  <c r="M868" i="1"/>
  <c r="M867" i="1"/>
  <c r="M866" i="1"/>
  <c r="M865" i="1"/>
  <c r="M864" i="1"/>
  <c r="M863" i="1"/>
  <c r="M862" i="1"/>
  <c r="M861" i="1"/>
  <c r="M860" i="1"/>
  <c r="M859" i="1"/>
  <c r="M858" i="1"/>
  <c r="M857" i="1"/>
  <c r="M856" i="1"/>
  <c r="M855" i="1"/>
  <c r="M854" i="1"/>
  <c r="M853" i="1"/>
  <c r="M852" i="1"/>
  <c r="M851" i="1"/>
  <c r="M850" i="1"/>
  <c r="M849" i="1"/>
  <c r="M848" i="1"/>
  <c r="M847" i="1"/>
  <c r="M846" i="1"/>
  <c r="M845" i="1"/>
  <c r="M844" i="1"/>
  <c r="M843" i="1"/>
  <c r="M842" i="1"/>
  <c r="M841" i="1"/>
  <c r="M840" i="1"/>
  <c r="M839" i="1"/>
  <c r="M838" i="1"/>
  <c r="M837" i="1"/>
  <c r="M836" i="1"/>
  <c r="M835" i="1"/>
  <c r="M834" i="1"/>
  <c r="M833" i="1"/>
  <c r="M832" i="1"/>
  <c r="M831" i="1"/>
  <c r="M830" i="1"/>
  <c r="M829" i="1"/>
  <c r="M828" i="1"/>
  <c r="M827" i="1"/>
  <c r="M826" i="1"/>
  <c r="M825" i="1"/>
  <c r="M824" i="1"/>
  <c r="M823" i="1"/>
  <c r="M822" i="1"/>
  <c r="M821" i="1"/>
  <c r="M820" i="1"/>
  <c r="M819" i="1"/>
  <c r="M818" i="1"/>
  <c r="M817" i="1"/>
  <c r="M816" i="1"/>
  <c r="M815" i="1"/>
  <c r="M814" i="1"/>
  <c r="M813" i="1"/>
  <c r="M812" i="1"/>
  <c r="M811" i="1"/>
  <c r="M810" i="1"/>
  <c r="M809" i="1"/>
  <c r="M808" i="1"/>
  <c r="M807" i="1"/>
  <c r="M806" i="1"/>
  <c r="M805" i="1"/>
  <c r="M804" i="1"/>
  <c r="M803" i="1"/>
  <c r="M802" i="1"/>
  <c r="M801" i="1"/>
  <c r="M800" i="1"/>
  <c r="M799" i="1"/>
  <c r="M798" i="1"/>
  <c r="M797" i="1"/>
  <c r="M796" i="1"/>
  <c r="M795" i="1"/>
  <c r="M794" i="1"/>
  <c r="M793" i="1"/>
  <c r="M792" i="1"/>
  <c r="M791" i="1"/>
  <c r="M790" i="1"/>
  <c r="M789" i="1"/>
  <c r="M788" i="1"/>
  <c r="M787" i="1"/>
  <c r="M786" i="1"/>
  <c r="M785" i="1"/>
  <c r="M784" i="1"/>
  <c r="M783" i="1"/>
  <c r="M782" i="1"/>
  <c r="M781" i="1"/>
  <c r="M780" i="1"/>
  <c r="M779" i="1"/>
  <c r="M778" i="1"/>
  <c r="M777" i="1"/>
  <c r="M776" i="1"/>
  <c r="M775" i="1"/>
  <c r="M774" i="1"/>
  <c r="M773" i="1"/>
  <c r="M772" i="1"/>
  <c r="M771" i="1"/>
  <c r="M770" i="1"/>
  <c r="M769" i="1"/>
  <c r="M768" i="1"/>
  <c r="M767" i="1"/>
  <c r="M766" i="1"/>
  <c r="M765" i="1"/>
  <c r="M764" i="1"/>
  <c r="M763" i="1"/>
  <c r="M762" i="1"/>
  <c r="M761" i="1"/>
  <c r="M760" i="1"/>
  <c r="M759" i="1"/>
  <c r="M758" i="1"/>
  <c r="M757" i="1"/>
  <c r="M756" i="1"/>
  <c r="M755" i="1"/>
  <c r="M754" i="1"/>
  <c r="M753" i="1"/>
  <c r="M752" i="1"/>
  <c r="M751" i="1"/>
  <c r="M750" i="1"/>
  <c r="M749" i="1"/>
  <c r="M748" i="1"/>
  <c r="M747" i="1"/>
  <c r="M746" i="1"/>
  <c r="M745" i="1"/>
  <c r="M744" i="1"/>
  <c r="M743" i="1"/>
  <c r="M742" i="1"/>
  <c r="M741" i="1"/>
  <c r="M740" i="1"/>
  <c r="M739" i="1"/>
  <c r="M738" i="1"/>
  <c r="M737" i="1"/>
  <c r="M736" i="1"/>
  <c r="M735" i="1"/>
  <c r="M734" i="1"/>
  <c r="M733" i="1"/>
  <c r="M732" i="1"/>
  <c r="M731" i="1"/>
  <c r="M730" i="1"/>
  <c r="M729" i="1"/>
  <c r="M728" i="1"/>
  <c r="M727" i="1"/>
  <c r="M726" i="1"/>
  <c r="M725" i="1"/>
  <c r="M724" i="1"/>
  <c r="M723" i="1"/>
  <c r="M722" i="1"/>
  <c r="M721" i="1"/>
  <c r="M720" i="1"/>
  <c r="M719" i="1"/>
  <c r="M718" i="1"/>
  <c r="M717" i="1"/>
  <c r="M716" i="1"/>
  <c r="M715" i="1"/>
  <c r="M714" i="1"/>
  <c r="M713" i="1"/>
  <c r="M712" i="1"/>
  <c r="M711" i="1"/>
  <c r="M710" i="1"/>
  <c r="M709" i="1"/>
  <c r="M708" i="1"/>
  <c r="M707" i="1"/>
  <c r="M706" i="1"/>
  <c r="M705" i="1"/>
  <c r="M704" i="1"/>
  <c r="M703" i="1"/>
  <c r="M702" i="1"/>
  <c r="M701" i="1"/>
  <c r="M700" i="1"/>
  <c r="M699" i="1"/>
  <c r="M698" i="1"/>
  <c r="M697" i="1"/>
  <c r="M696" i="1"/>
  <c r="M695" i="1"/>
  <c r="M694" i="1"/>
  <c r="M693" i="1"/>
  <c r="M692" i="1"/>
  <c r="M691" i="1"/>
  <c r="M690" i="1"/>
  <c r="M689" i="1"/>
  <c r="M688" i="1"/>
  <c r="M687" i="1"/>
  <c r="M686" i="1"/>
  <c r="M685" i="1"/>
  <c r="M684" i="1"/>
  <c r="M683" i="1"/>
  <c r="M682" i="1"/>
  <c r="M681" i="1"/>
  <c r="M680" i="1"/>
  <c r="M679" i="1"/>
  <c r="M678" i="1"/>
  <c r="M677" i="1"/>
  <c r="M676" i="1"/>
  <c r="M675" i="1"/>
  <c r="M674" i="1"/>
  <c r="M673" i="1"/>
  <c r="M672" i="1"/>
  <c r="M671" i="1"/>
  <c r="M670" i="1"/>
  <c r="M669" i="1"/>
  <c r="M668" i="1"/>
  <c r="M667" i="1"/>
  <c r="M666" i="1"/>
  <c r="M665" i="1"/>
  <c r="M664" i="1"/>
  <c r="M663" i="1"/>
  <c r="M662" i="1"/>
  <c r="M661" i="1"/>
  <c r="M660" i="1"/>
  <c r="M659" i="1"/>
  <c r="M658" i="1"/>
  <c r="M657" i="1"/>
  <c r="M656" i="1"/>
  <c r="M655" i="1"/>
  <c r="M654" i="1"/>
  <c r="M653" i="1"/>
  <c r="M652" i="1"/>
  <c r="M651" i="1"/>
  <c r="M650" i="1"/>
  <c r="M649" i="1"/>
  <c r="M648" i="1"/>
  <c r="M647" i="1"/>
  <c r="M646" i="1"/>
  <c r="M645" i="1"/>
  <c r="M644" i="1"/>
  <c r="M643" i="1"/>
  <c r="M642" i="1"/>
  <c r="M641" i="1"/>
  <c r="M640" i="1"/>
  <c r="M639" i="1"/>
  <c r="M638" i="1"/>
  <c r="M637" i="1"/>
  <c r="M636" i="1"/>
  <c r="M635" i="1"/>
  <c r="M634" i="1"/>
  <c r="M633" i="1"/>
  <c r="M632" i="1"/>
  <c r="M631" i="1"/>
  <c r="M630" i="1"/>
  <c r="M629" i="1"/>
  <c r="M628" i="1"/>
  <c r="M627" i="1"/>
  <c r="M626" i="1"/>
  <c r="M625" i="1"/>
  <c r="M624" i="1"/>
  <c r="M623" i="1"/>
  <c r="M622" i="1"/>
  <c r="M621" i="1"/>
  <c r="M620" i="1"/>
  <c r="M619" i="1"/>
  <c r="M618" i="1"/>
  <c r="M617" i="1"/>
  <c r="M616" i="1"/>
  <c r="M615" i="1"/>
  <c r="M614" i="1"/>
  <c r="M613" i="1"/>
  <c r="M612" i="1"/>
  <c r="M611" i="1"/>
  <c r="M610" i="1"/>
  <c r="M609" i="1"/>
  <c r="M608" i="1"/>
  <c r="M607" i="1"/>
  <c r="M606" i="1"/>
  <c r="M605" i="1"/>
  <c r="M604" i="1"/>
  <c r="M603" i="1"/>
  <c r="M602" i="1"/>
  <c r="M601" i="1"/>
  <c r="M600" i="1"/>
  <c r="M599" i="1"/>
  <c r="M598" i="1"/>
  <c r="M597" i="1"/>
  <c r="M596" i="1"/>
  <c r="M595" i="1"/>
  <c r="M594" i="1"/>
  <c r="M593" i="1"/>
  <c r="M592" i="1"/>
  <c r="M591" i="1"/>
  <c r="M590" i="1"/>
  <c r="M589" i="1"/>
  <c r="M588" i="1"/>
  <c r="M587" i="1"/>
  <c r="M586" i="1"/>
  <c r="M585" i="1"/>
  <c r="M584" i="1"/>
  <c r="M583" i="1"/>
  <c r="M582" i="1"/>
  <c r="M581" i="1"/>
  <c r="M580" i="1"/>
  <c r="M579" i="1"/>
  <c r="M578" i="1"/>
  <c r="M577" i="1"/>
  <c r="M576" i="1"/>
  <c r="M575" i="1"/>
  <c r="M574" i="1"/>
  <c r="M573" i="1"/>
  <c r="M572" i="1"/>
  <c r="M571" i="1"/>
  <c r="M570" i="1"/>
  <c r="M569" i="1"/>
  <c r="M568" i="1"/>
  <c r="M567" i="1"/>
  <c r="M566" i="1"/>
  <c r="M565" i="1"/>
  <c r="M564" i="1"/>
  <c r="M563" i="1"/>
  <c r="M562" i="1"/>
  <c r="M561" i="1"/>
  <c r="M560" i="1"/>
  <c r="M559" i="1"/>
  <c r="M558" i="1"/>
  <c r="M557" i="1"/>
  <c r="M556" i="1"/>
  <c r="M555" i="1"/>
  <c r="M554" i="1"/>
  <c r="M553" i="1"/>
  <c r="M552" i="1"/>
  <c r="M551" i="1"/>
  <c r="M550" i="1"/>
  <c r="M549" i="1"/>
  <c r="M548" i="1"/>
  <c r="M547" i="1"/>
  <c r="M546" i="1"/>
  <c r="M545" i="1"/>
  <c r="M544" i="1"/>
  <c r="M543" i="1"/>
  <c r="M542" i="1"/>
  <c r="M541" i="1"/>
  <c r="M540" i="1"/>
  <c r="M539" i="1"/>
  <c r="M538" i="1"/>
  <c r="M537" i="1"/>
  <c r="M536" i="1"/>
  <c r="M535" i="1"/>
  <c r="M534" i="1"/>
  <c r="M533" i="1"/>
  <c r="M532" i="1"/>
  <c r="M531" i="1"/>
  <c r="M530" i="1"/>
  <c r="M529" i="1"/>
  <c r="M528" i="1"/>
  <c r="M527" i="1"/>
  <c r="M526" i="1"/>
  <c r="M525" i="1"/>
  <c r="M524" i="1"/>
  <c r="M523" i="1"/>
  <c r="M522" i="1"/>
  <c r="M521" i="1"/>
  <c r="M520" i="1"/>
  <c r="M519" i="1"/>
  <c r="M518" i="1"/>
  <c r="M517" i="1"/>
  <c r="M516" i="1"/>
  <c r="M515" i="1"/>
  <c r="M514" i="1"/>
  <c r="M513" i="1"/>
  <c r="M512" i="1"/>
  <c r="M511" i="1"/>
  <c r="M510" i="1"/>
  <c r="M509" i="1"/>
  <c r="M508" i="1"/>
  <c r="M507" i="1"/>
  <c r="M506" i="1"/>
  <c r="M505" i="1"/>
  <c r="M504" i="1"/>
  <c r="M503" i="1"/>
  <c r="M502" i="1"/>
  <c r="M501" i="1"/>
  <c r="M500" i="1"/>
  <c r="M499" i="1"/>
  <c r="M498" i="1"/>
  <c r="M497" i="1"/>
  <c r="M496" i="1"/>
  <c r="M495" i="1"/>
  <c r="M494" i="1"/>
  <c r="M493" i="1"/>
  <c r="M492" i="1"/>
  <c r="M491" i="1"/>
  <c r="M490" i="1"/>
  <c r="M489" i="1"/>
  <c r="M488" i="1"/>
  <c r="M487" i="1"/>
  <c r="M486" i="1"/>
  <c r="M485" i="1"/>
  <c r="M484" i="1"/>
  <c r="M483" i="1"/>
  <c r="M482" i="1"/>
  <c r="M481" i="1"/>
  <c r="M480" i="1"/>
  <c r="M479" i="1"/>
  <c r="M478" i="1"/>
  <c r="M477" i="1"/>
  <c r="M476" i="1"/>
  <c r="M475" i="1"/>
  <c r="M474" i="1"/>
  <c r="M473" i="1"/>
  <c r="M472" i="1"/>
  <c r="M471" i="1"/>
  <c r="M470" i="1"/>
  <c r="M469" i="1"/>
  <c r="M468" i="1"/>
  <c r="M467" i="1"/>
  <c r="M466" i="1"/>
  <c r="M465" i="1"/>
  <c r="M464" i="1"/>
  <c r="M463" i="1"/>
  <c r="M462" i="1"/>
  <c r="M461" i="1"/>
  <c r="M460" i="1"/>
  <c r="M459" i="1"/>
  <c r="M458" i="1"/>
  <c r="M457" i="1"/>
  <c r="M456" i="1"/>
  <c r="M455" i="1"/>
  <c r="M454" i="1"/>
  <c r="M453" i="1"/>
  <c r="M452" i="1"/>
  <c r="M451" i="1"/>
  <c r="M450" i="1"/>
  <c r="M449" i="1"/>
  <c r="M448" i="1"/>
  <c r="M447" i="1"/>
  <c r="M446" i="1"/>
  <c r="M445" i="1"/>
  <c r="M444" i="1"/>
  <c r="M443" i="1"/>
  <c r="M442" i="1"/>
  <c r="M441" i="1"/>
  <c r="M440" i="1"/>
  <c r="M439" i="1"/>
  <c r="M438" i="1"/>
  <c r="M437" i="1"/>
  <c r="M436" i="1"/>
  <c r="M435" i="1"/>
  <c r="M434" i="1"/>
  <c r="M433" i="1"/>
  <c r="M432" i="1"/>
  <c r="M431" i="1"/>
  <c r="M430" i="1"/>
  <c r="M429" i="1"/>
  <c r="M428" i="1"/>
  <c r="M427" i="1"/>
  <c r="M426" i="1"/>
  <c r="M425" i="1"/>
  <c r="M424" i="1"/>
  <c r="M423" i="1"/>
  <c r="M422" i="1"/>
  <c r="M421" i="1"/>
  <c r="M420" i="1"/>
  <c r="M419" i="1"/>
  <c r="M418" i="1"/>
  <c r="M417" i="1"/>
  <c r="M416" i="1"/>
  <c r="M415" i="1"/>
  <c r="M414" i="1"/>
  <c r="M413" i="1"/>
  <c r="M412" i="1"/>
  <c r="M411" i="1"/>
  <c r="M410" i="1"/>
  <c r="M409" i="1"/>
  <c r="M408" i="1"/>
  <c r="M407" i="1"/>
  <c r="M406" i="1"/>
  <c r="M405" i="1"/>
  <c r="M404" i="1"/>
  <c r="M403" i="1"/>
  <c r="M402" i="1"/>
  <c r="M401" i="1"/>
  <c r="M400" i="1"/>
  <c r="M399" i="1"/>
  <c r="M398" i="1"/>
  <c r="M397" i="1"/>
  <c r="M396" i="1"/>
  <c r="M395" i="1"/>
  <c r="M394" i="1"/>
  <c r="M393" i="1"/>
  <c r="M392" i="1"/>
  <c r="M391" i="1"/>
  <c r="M390" i="1"/>
  <c r="M389" i="1"/>
  <c r="M388" i="1"/>
  <c r="M387" i="1"/>
  <c r="M386" i="1"/>
  <c r="M385" i="1"/>
  <c r="M384" i="1"/>
  <c r="M383" i="1"/>
  <c r="M382" i="1"/>
  <c r="M381" i="1"/>
  <c r="M380" i="1"/>
  <c r="M379" i="1"/>
  <c r="M378" i="1"/>
  <c r="M377" i="1"/>
  <c r="M376" i="1"/>
  <c r="M375" i="1"/>
  <c r="M374" i="1"/>
  <c r="M373" i="1"/>
  <c r="M372" i="1"/>
  <c r="M371" i="1"/>
  <c r="M370" i="1"/>
  <c r="M369" i="1"/>
  <c r="M368" i="1"/>
  <c r="M367" i="1"/>
  <c r="M366" i="1"/>
  <c r="M365" i="1"/>
  <c r="M364" i="1"/>
  <c r="M363" i="1"/>
  <c r="M362" i="1"/>
  <c r="M361" i="1"/>
  <c r="M360" i="1"/>
  <c r="M359" i="1"/>
  <c r="M358" i="1"/>
  <c r="M357" i="1"/>
  <c r="M356" i="1"/>
  <c r="M355" i="1"/>
  <c r="M354" i="1"/>
  <c r="M353" i="1"/>
  <c r="M352" i="1"/>
  <c r="M351" i="1"/>
  <c r="M350" i="1"/>
  <c r="M349" i="1"/>
  <c r="M348" i="1"/>
  <c r="M347" i="1"/>
  <c r="M346" i="1"/>
  <c r="M345" i="1"/>
  <c r="M344" i="1"/>
  <c r="M343" i="1"/>
  <c r="M342" i="1"/>
  <c r="M341" i="1"/>
  <c r="M340" i="1"/>
  <c r="M339" i="1"/>
  <c r="M338" i="1"/>
  <c r="M337" i="1"/>
  <c r="M336" i="1"/>
  <c r="M335" i="1"/>
  <c r="M334" i="1"/>
  <c r="M333" i="1"/>
  <c r="M332" i="1"/>
  <c r="M331" i="1"/>
  <c r="M330" i="1"/>
  <c r="M329" i="1"/>
  <c r="M328" i="1"/>
  <c r="M327" i="1"/>
  <c r="M326" i="1"/>
  <c r="M325" i="1"/>
  <c r="M324" i="1"/>
  <c r="M323" i="1"/>
  <c r="M322" i="1"/>
  <c r="M321" i="1"/>
  <c r="M320" i="1"/>
  <c r="M319" i="1"/>
  <c r="M318" i="1"/>
  <c r="M317" i="1"/>
  <c r="M316" i="1"/>
  <c r="M315" i="1"/>
  <c r="M314" i="1"/>
  <c r="M313" i="1"/>
  <c r="M312" i="1"/>
  <c r="M311" i="1"/>
  <c r="M310" i="1"/>
  <c r="M309" i="1"/>
  <c r="M308" i="1"/>
  <c r="M307" i="1"/>
  <c r="M306" i="1"/>
  <c r="M305" i="1"/>
  <c r="M304" i="1"/>
  <c r="M303" i="1"/>
  <c r="M302" i="1"/>
  <c r="M301" i="1"/>
  <c r="M300" i="1"/>
  <c r="M299" i="1"/>
  <c r="M298" i="1"/>
  <c r="M297" i="1"/>
  <c r="M296" i="1"/>
  <c r="M295" i="1"/>
  <c r="M294" i="1"/>
  <c r="M293" i="1"/>
  <c r="M292" i="1"/>
  <c r="M291" i="1"/>
  <c r="M290" i="1"/>
  <c r="M289" i="1"/>
  <c r="M288" i="1"/>
  <c r="M287" i="1"/>
  <c r="M286" i="1"/>
  <c r="M285" i="1"/>
  <c r="M284" i="1"/>
  <c r="M283" i="1"/>
  <c r="M282" i="1"/>
  <c r="M281" i="1"/>
  <c r="M280" i="1"/>
  <c r="M279" i="1"/>
  <c r="M278" i="1"/>
  <c r="M277" i="1"/>
  <c r="M276" i="1"/>
  <c r="M275" i="1"/>
  <c r="M274" i="1"/>
  <c r="M273" i="1"/>
  <c r="M272" i="1"/>
  <c r="M271" i="1"/>
  <c r="M270" i="1"/>
  <c r="M269" i="1"/>
  <c r="M268" i="1"/>
  <c r="M267" i="1"/>
  <c r="M266" i="1"/>
  <c r="M265" i="1"/>
  <c r="M264" i="1"/>
  <c r="M263" i="1"/>
  <c r="M262" i="1"/>
  <c r="M261" i="1"/>
  <c r="M260" i="1"/>
  <c r="M259" i="1"/>
  <c r="M258" i="1"/>
  <c r="M257" i="1"/>
  <c r="M256" i="1"/>
  <c r="M255" i="1"/>
  <c r="M254" i="1"/>
  <c r="M253" i="1"/>
  <c r="M252" i="1"/>
  <c r="M251" i="1"/>
  <c r="M250" i="1"/>
  <c r="M249" i="1"/>
  <c r="M248" i="1"/>
  <c r="M247" i="1"/>
  <c r="M246" i="1"/>
  <c r="M245" i="1"/>
  <c r="M244" i="1"/>
  <c r="M243" i="1"/>
  <c r="M242" i="1"/>
  <c r="M241" i="1"/>
  <c r="M240" i="1"/>
  <c r="M239" i="1"/>
  <c r="M238" i="1"/>
  <c r="M237" i="1"/>
  <c r="M236" i="1"/>
  <c r="M235" i="1"/>
  <c r="M234" i="1"/>
  <c r="M233" i="1"/>
  <c r="M232" i="1"/>
  <c r="M231" i="1"/>
  <c r="M230" i="1"/>
  <c r="M229" i="1"/>
  <c r="M228" i="1"/>
  <c r="M227" i="1"/>
  <c r="M226" i="1"/>
  <c r="M225" i="1"/>
  <c r="M224" i="1"/>
  <c r="M223" i="1"/>
  <c r="M222" i="1"/>
  <c r="M221" i="1"/>
  <c r="M220" i="1"/>
  <c r="M219" i="1"/>
  <c r="M218" i="1"/>
  <c r="M217" i="1"/>
  <c r="M216" i="1"/>
  <c r="M215" i="1"/>
  <c r="M214" i="1"/>
  <c r="M213" i="1"/>
  <c r="M212" i="1"/>
  <c r="M211" i="1"/>
  <c r="M210" i="1"/>
  <c r="M209" i="1"/>
  <c r="M208" i="1"/>
  <c r="M207" i="1"/>
  <c r="M206" i="1"/>
  <c r="M205" i="1"/>
  <c r="M204" i="1"/>
  <c r="M203" i="1"/>
  <c r="M202" i="1"/>
  <c r="M201" i="1"/>
  <c r="M200" i="1"/>
  <c r="M199" i="1"/>
  <c r="M198" i="1"/>
  <c r="M197" i="1"/>
  <c r="M196" i="1"/>
  <c r="M195" i="1"/>
  <c r="M194" i="1"/>
  <c r="M193" i="1"/>
  <c r="M192" i="1"/>
  <c r="M191" i="1"/>
  <c r="M190" i="1"/>
  <c r="M189" i="1"/>
  <c r="M188" i="1"/>
  <c r="M187" i="1"/>
  <c r="M186" i="1"/>
  <c r="M185" i="1"/>
  <c r="M184" i="1"/>
  <c r="M183" i="1"/>
  <c r="M182" i="1"/>
  <c r="M181" i="1"/>
  <c r="M180" i="1"/>
  <c r="M179" i="1"/>
  <c r="M178" i="1"/>
  <c r="M177" i="1"/>
  <c r="M176" i="1"/>
  <c r="M175" i="1"/>
  <c r="M174" i="1"/>
  <c r="M173" i="1"/>
  <c r="M172" i="1"/>
  <c r="M171" i="1"/>
  <c r="M170" i="1"/>
  <c r="M169" i="1"/>
  <c r="M168" i="1"/>
  <c r="M167" i="1"/>
  <c r="M166" i="1"/>
  <c r="M165" i="1"/>
  <c r="M164" i="1"/>
  <c r="M163" i="1"/>
  <c r="M162" i="1"/>
  <c r="M161" i="1"/>
  <c r="M160" i="1"/>
  <c r="M159" i="1"/>
  <c r="M158" i="1"/>
  <c r="M157" i="1"/>
  <c r="M156" i="1"/>
  <c r="M155" i="1"/>
  <c r="M154" i="1"/>
  <c r="M153" i="1"/>
  <c r="M152" i="1"/>
  <c r="M151" i="1"/>
  <c r="M150" i="1"/>
  <c r="M149" i="1"/>
  <c r="M148" i="1"/>
  <c r="M147" i="1"/>
  <c r="M146" i="1"/>
  <c r="M145" i="1"/>
  <c r="M144" i="1"/>
  <c r="M143" i="1"/>
  <c r="M142" i="1"/>
  <c r="M141" i="1"/>
  <c r="M140" i="1"/>
  <c r="M139" i="1"/>
  <c r="M138" i="1"/>
  <c r="M137" i="1"/>
  <c r="M136" i="1"/>
  <c r="M135" i="1"/>
  <c r="M134" i="1"/>
  <c r="M133" i="1"/>
  <c r="M132" i="1"/>
  <c r="M131" i="1"/>
  <c r="M130" i="1"/>
  <c r="M129" i="1"/>
  <c r="M128" i="1"/>
  <c r="M127" i="1"/>
  <c r="M126" i="1"/>
  <c r="M125" i="1"/>
  <c r="M124" i="1"/>
  <c r="M123" i="1"/>
  <c r="M122" i="1"/>
  <c r="M121" i="1"/>
  <c r="M120" i="1"/>
  <c r="M119" i="1"/>
  <c r="M118" i="1"/>
  <c r="M117" i="1"/>
  <c r="M116" i="1"/>
  <c r="M115" i="1"/>
  <c r="M114" i="1"/>
  <c r="M113" i="1"/>
  <c r="M112" i="1"/>
  <c r="M111" i="1"/>
  <c r="M110" i="1"/>
  <c r="M109" i="1"/>
  <c r="M108" i="1"/>
  <c r="M107" i="1"/>
  <c r="M106" i="1"/>
  <c r="M105" i="1"/>
  <c r="M104" i="1"/>
  <c r="M103" i="1"/>
  <c r="M102" i="1"/>
  <c r="M101" i="1"/>
  <c r="M100" i="1"/>
  <c r="M99" i="1"/>
  <c r="M98" i="1"/>
  <c r="M97" i="1"/>
  <c r="M96" i="1"/>
  <c r="M95" i="1"/>
  <c r="M94" i="1"/>
  <c r="M93" i="1"/>
  <c r="M92" i="1"/>
  <c r="M91" i="1"/>
  <c r="M90" i="1"/>
  <c r="M89" i="1"/>
  <c r="M88" i="1"/>
  <c r="M87" i="1"/>
  <c r="M86" i="1"/>
  <c r="M85" i="1"/>
  <c r="M84" i="1"/>
  <c r="M83" i="1"/>
  <c r="M82" i="1"/>
  <c r="M81" i="1"/>
  <c r="M80" i="1"/>
  <c r="M79" i="1"/>
  <c r="M78" i="1"/>
  <c r="M77" i="1"/>
  <c r="M76" i="1"/>
  <c r="M75" i="1"/>
  <c r="M74" i="1"/>
  <c r="M73" i="1"/>
  <c r="M72" i="1"/>
  <c r="M71" i="1"/>
  <c r="M70" i="1"/>
  <c r="M69" i="1"/>
  <c r="M68" i="1"/>
  <c r="M67" i="1"/>
  <c r="M66" i="1"/>
  <c r="M65" i="1"/>
  <c r="M64" i="1"/>
  <c r="M63" i="1"/>
  <c r="M62" i="1"/>
  <c r="M61" i="1"/>
  <c r="M60" i="1"/>
  <c r="M59" i="1"/>
  <c r="M58" i="1"/>
  <c r="M57" i="1"/>
  <c r="M56" i="1"/>
  <c r="M55" i="1"/>
  <c r="M54" i="1"/>
  <c r="M53" i="1"/>
  <c r="M52" i="1"/>
  <c r="M51" i="1"/>
  <c r="M50" i="1"/>
  <c r="M49" i="1"/>
  <c r="M48" i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M2" i="1"/>
  <c r="B6" i="6" l="1"/>
  <c r="G4" i="6" s="1"/>
  <c r="R3" i="5"/>
  <c r="R4" i="5"/>
  <c r="R5" i="5"/>
  <c r="R6" i="5"/>
  <c r="R7" i="5"/>
  <c r="R2" i="5"/>
  <c r="I8" i="5"/>
  <c r="I7" i="5"/>
  <c r="I6" i="5"/>
  <c r="I5" i="5"/>
  <c r="I4" i="5"/>
  <c r="I3" i="5"/>
  <c r="G9" i="5"/>
  <c r="I2" i="5"/>
  <c r="H9" i="5"/>
  <c r="F9" i="5"/>
  <c r="B4" i="5"/>
  <c r="B59" i="2"/>
  <c r="B27" i="2"/>
  <c r="G5" i="6" l="1"/>
  <c r="G6" i="6"/>
  <c r="B10" i="6"/>
  <c r="B14" i="6" s="1"/>
  <c r="B13" i="6"/>
  <c r="C2" i="5"/>
  <c r="C3" i="5"/>
  <c r="B33" i="2"/>
  <c r="B34" i="2"/>
  <c r="B35" i="2"/>
  <c r="B31" i="2"/>
  <c r="B32" i="2"/>
  <c r="B29" i="2"/>
  <c r="B30" i="2"/>
  <c r="B15" i="6" l="1"/>
  <c r="C4" i="5"/>
  <c r="B36" i="2"/>
</calcChain>
</file>

<file path=xl/sharedStrings.xml><?xml version="1.0" encoding="utf-8"?>
<sst xmlns="http://schemas.openxmlformats.org/spreadsheetml/2006/main" count="80228" uniqueCount="206">
  <si>
    <t>person_age</t>
  </si>
  <si>
    <t>person_income</t>
  </si>
  <si>
    <t>person_home_ownership</t>
  </si>
  <si>
    <t>person_emp_length</t>
  </si>
  <si>
    <t>loan_intent</t>
  </si>
  <si>
    <t>loan_grade</t>
  </si>
  <si>
    <t>loan_amnt</t>
  </si>
  <si>
    <t>loan_int_rate</t>
  </si>
  <si>
    <t>loan_status</t>
  </si>
  <si>
    <t>loan_percent_income</t>
  </si>
  <si>
    <t>cb_person_default_on_file</t>
  </si>
  <si>
    <t>cb_person_cred_hist_length</t>
  </si>
  <si>
    <t>Duplicate_Check</t>
  </si>
  <si>
    <t>RENT</t>
  </si>
  <si>
    <t>MEDICAL</t>
  </si>
  <si>
    <t>C</t>
  </si>
  <si>
    <t>N</t>
  </si>
  <si>
    <t>Y</t>
  </si>
  <si>
    <t>EDUCATION</t>
  </si>
  <si>
    <t>B</t>
  </si>
  <si>
    <t>PERSONAL</t>
  </si>
  <si>
    <t>A</t>
  </si>
  <si>
    <t>F</t>
  </si>
  <si>
    <t>OWN</t>
  </si>
  <si>
    <t>OTHER</t>
  </si>
  <si>
    <t>DEBTCONSOLIDATION</t>
  </si>
  <si>
    <t>MORTGAGE</t>
  </si>
  <si>
    <t>VENTURE</t>
  </si>
  <si>
    <t>HOMEIMPROVEMENT</t>
  </si>
  <si>
    <t>E</t>
  </si>
  <si>
    <t>D</t>
  </si>
  <si>
    <t>G</t>
  </si>
  <si>
    <t>Data-quality check</t>
  </si>
  <si>
    <t>Formula / method</t>
  </si>
  <si>
    <t>Expected / noted result</t>
  </si>
  <si>
    <t>Original data rows</t>
  </si>
  <si>
    <t>Exact duplicate rows removed (first occurrence kept)</t>
  </si>
  <si>
    <t>Excel Remove Duplicates / all 12 source columns</t>
  </si>
  <si>
    <t>Rows after exact duplicate removal</t>
  </si>
  <si>
    <t>Missing person_emp_length</t>
  </si>
  <si>
    <t>Missing loan_int_rate</t>
  </si>
  <si>
    <t>Age above 100</t>
  </si>
  <si>
    <t>Age below 18</t>
  </si>
  <si>
    <t>loan_status = 0</t>
  </si>
  <si>
    <t>loan_status = 1</t>
  </si>
  <si>
    <t>Zero loan_percent_income</t>
  </si>
  <si>
    <t>Negative person_emp_length</t>
  </si>
  <si>
    <t>Non-positive loan_amnt</t>
  </si>
  <si>
    <t>Non-positive person_income</t>
  </si>
  <si>
    <t>Blank employment length and age &lt;30</t>
  </si>
  <si>
    <t>Blank employment length and age &gt;=30</t>
  </si>
  <si>
    <t>Blank employment length and loan_status = 1</t>
  </si>
  <si>
    <t>Loan grade</t>
  </si>
  <si>
    <t>Blank loan_int_rate count</t>
  </si>
  <si>
    <t>Formula</t>
  </si>
  <si>
    <t>Total blank interest rates by grade</t>
  </si>
  <si>
    <t>Column name</t>
  </si>
  <si>
    <t>Missing count</t>
  </si>
  <si>
    <t>Total missing cells</t>
  </si>
  <si>
    <t>Blank employment length and loan_status = 0</t>
  </si>
  <si>
    <t>Blank employment length and Grade B</t>
  </si>
  <si>
    <t>Blank employment length and Grade C</t>
  </si>
  <si>
    <t>Blank employment length and Grade D</t>
  </si>
  <si>
    <t>Blank employment length and Grade E</t>
  </si>
  <si>
    <t>Blank employment length and Grade F</t>
  </si>
  <si>
    <t>Blank employment length and Grade G</t>
  </si>
  <si>
    <t>Total  blank employment  length by grade</t>
  </si>
  <si>
    <t>Blank employment length and Grade A</t>
  </si>
  <si>
    <t>Percentage of missing employment length by grade A</t>
  </si>
  <si>
    <t>Percentage of missing employment length by grade B</t>
  </si>
  <si>
    <t>Percentage of missing employment length by grade C</t>
  </si>
  <si>
    <t>Percentage of missing employment length by grade D</t>
  </si>
  <si>
    <t>Percentage of missing employment length by grade E</t>
  </si>
  <si>
    <t>Percentage of missing employment length by grade F</t>
  </si>
  <si>
    <t>Percentage of missing employment length by grade G</t>
  </si>
  <si>
    <t>% of total missing emp len by Grades</t>
  </si>
  <si>
    <t>Age 123 — cleaning decision</t>
  </si>
  <si>
    <t>Retained the original value because there was insufficient evidence to verify the age.</t>
  </si>
  <si>
    <t xml:space="preserve"> </t>
  </si>
  <si>
    <t>Blank interest rate and loan_status = 1</t>
  </si>
  <si>
    <t>Blank interest rate and loan_status = 0</t>
  </si>
  <si>
    <t>Blank intrest rate and grade A</t>
  </si>
  <si>
    <t>Blank intrest rate and grade B</t>
  </si>
  <si>
    <t>Blank intrest rate and grade C</t>
  </si>
  <si>
    <t>Blank intrest rate and grade D</t>
  </si>
  <si>
    <t>Blank intrest rate and grade E</t>
  </si>
  <si>
    <t>Blank intrest rate and grade F</t>
  </si>
  <si>
    <t>Blank intrest rate and grade G</t>
  </si>
  <si>
    <t>Total Blank intrest rate by grade</t>
  </si>
  <si>
    <t>Missing interest rate — Cleaning Decision</t>
  </si>
  <si>
    <t>Left missing because the correct interest rates could not be verified.</t>
  </si>
  <si>
    <t>Missing employment length — Cleaning Decision</t>
  </si>
  <si>
    <t>Left missing because the correct values could not be verified.</t>
  </si>
  <si>
    <t>Final record count</t>
  </si>
  <si>
    <t>Loan Status</t>
  </si>
  <si>
    <t>Number of Loans</t>
  </si>
  <si>
    <t>Percentage of Loans</t>
  </si>
  <si>
    <t>Total no of loans</t>
  </si>
  <si>
    <t>Loan Grade</t>
  </si>
  <si>
    <t>Status 0 - Count</t>
  </si>
  <si>
    <t>Status 1 - Count</t>
  </si>
  <si>
    <t>Default Rate</t>
  </si>
  <si>
    <t>Total Loan</t>
  </si>
  <si>
    <t>Highest Default Rate — Grade</t>
  </si>
  <si>
    <t>Lowest Default Rate — Grade</t>
  </si>
  <si>
    <t>Avg Loan Amount</t>
  </si>
  <si>
    <t>Avg Annual Income</t>
  </si>
  <si>
    <t>Highest Avg Loan Amount — Grade</t>
  </si>
  <si>
    <t>Lowest Avg Loan Amount - Grade</t>
  </si>
  <si>
    <t>Highest Avg Annual Income - Grade</t>
  </si>
  <si>
    <t>Lowest Average Annual Income — Grade</t>
  </si>
  <si>
    <t>Overall Default Rate</t>
  </si>
  <si>
    <t>Loan Intent</t>
  </si>
  <si>
    <t>Defaulted Loans</t>
  </si>
  <si>
    <t>Debtconsolidation</t>
  </si>
  <si>
    <t>Education</t>
  </si>
  <si>
    <t>Home Improvement</t>
  </si>
  <si>
    <t>Medical</t>
  </si>
  <si>
    <t>HomeImprovement</t>
  </si>
  <si>
    <t>Personal</t>
  </si>
  <si>
    <t>Venture</t>
  </si>
  <si>
    <t>Highest Default Rate by Loan Intent</t>
  </si>
  <si>
    <t>Lowest Default Rate by Loan Intent</t>
  </si>
  <si>
    <t>Debt Consolidation</t>
  </si>
  <si>
    <t>Highest Avg Loan Amount</t>
  </si>
  <si>
    <t>Lowest Avg Loan Amount</t>
  </si>
  <si>
    <t>Defaulted loans (Status 1) have an average loan amount of ₹10,728.55.</t>
  </si>
  <si>
    <t>Key Finding - Avg Loan Amount by Loan Status :-</t>
  </si>
  <si>
    <t>Home Ownership</t>
  </si>
  <si>
    <t>Mortgage</t>
  </si>
  <si>
    <t>Other</t>
  </si>
  <si>
    <t>Own</t>
  </si>
  <si>
    <t>Rent</t>
  </si>
  <si>
    <t>Forecast Model: Loan Default Rate</t>
  </si>
  <si>
    <t>Model Input</t>
  </si>
  <si>
    <t>Total Loans</t>
  </si>
  <si>
    <t>Historical Default Rate</t>
  </si>
  <si>
    <t>Forecast Assumptions</t>
  </si>
  <si>
    <t>Assumed Change in Default Rate</t>
  </si>
  <si>
    <t>Forecast Default Rate</t>
  </si>
  <si>
    <t>Forecast Interpretation</t>
  </si>
  <si>
    <t>Difference (Percentage Points)</t>
  </si>
  <si>
    <t>Model Limitation</t>
  </si>
  <si>
    <t>The forecast is based on a hypothetical 5% relative increase in the historical default rate.
 It is a scenario estimate, not a prediction based on historical time-series trends.</t>
  </si>
  <si>
    <t>Model Design Justification</t>
  </si>
  <si>
    <t>A 5% relative increase was selected as a hypothetical scenario to demonstrate how the 
default rate would change under an assumed increase. The assumption is not derived
from historical trends or statistical forecasting.</t>
  </si>
  <si>
    <t>Forecast Method</t>
  </si>
  <si>
    <t>Scenario-based calculation using the historical default rate multiplied by (1 + assumed 
change).</t>
  </si>
  <si>
    <t>Forecast Analysis</t>
  </si>
  <si>
    <t>The scenario increases the default rate from 22.14% to 23.24%, an increase of 
approximately 1.11 percentage points. This is an illustrative scenario, not a prediction 
of actual future defaults.</t>
  </si>
  <si>
    <t>Scenario</t>
  </si>
  <si>
    <t>Assumed Change</t>
  </si>
  <si>
    <t>Low Increase</t>
  </si>
  <si>
    <t>Selected Scenario</t>
  </si>
  <si>
    <t>High Increase</t>
  </si>
  <si>
    <t>Credit Rist Analysis - Week 3</t>
  </si>
  <si>
    <t>Risk Id</t>
  </si>
  <si>
    <t>Risk Identification</t>
  </si>
  <si>
    <t>R1</t>
  </si>
  <si>
    <t>R2</t>
  </si>
  <si>
    <t>R3</t>
  </si>
  <si>
    <t>R4</t>
  </si>
  <si>
    <t>R5</t>
  </si>
  <si>
    <t>Potential Risk</t>
  </si>
  <si>
    <t>Loan default risk</t>
  </si>
  <si>
    <t>High-risk loan grades</t>
  </si>
  <si>
    <t>Borrower affordability risk</t>
  </si>
  <si>
    <t>Loan purpose risk</t>
  </si>
  <si>
    <t>Missing or unreliable data</t>
  </si>
  <si>
    <t>Likelihood</t>
  </si>
  <si>
    <t>Impact</t>
  </si>
  <si>
    <t>Reason for Assessment</t>
  </si>
  <si>
    <t>Mitigation Strategy</t>
  </si>
  <si>
    <t>High</t>
  </si>
  <si>
    <t>The Historical default rate was 22.14%, indicating a significant level of loan defaults in the dataset.</t>
  </si>
  <si>
    <t>Strengthen borrower credit checks and repayment-capacity assessments before approving loans.</t>
  </si>
  <si>
    <t>Loan grades D, E, F, and G showed 
substantially higher default rates than 
grades A and B in the earlier analysis.</t>
  </si>
  <si>
    <t>Apply stricter credit checks and carefully review high-risk loan applications before approval.</t>
  </si>
  <si>
    <t>Medium</t>
  </si>
  <si>
    <t>Borrowers may struggle to repay loans
when their income is insufficient 
relative to their loan amount and existing financial obligations.</t>
  </si>
  <si>
    <t>Verify borrower income, assess 
debt-to-income levels, and check 
repayment capacity before approving loans.</t>
  </si>
  <si>
    <t>Default rates differed across loan purposes in the earlier analysis. Debt consolidation showed a higher default rate than venture loans.</t>
  </si>
  <si>
    <t>Review the borrower's reason for borrowing, assess repayment capacity, and evaluate each application based on its individual risk.</t>
  </si>
  <si>
    <t>The dataset contains missing values in 
employment length and loan interest 
rate, which may affect the accuracy of risk assessments.</t>
  </si>
  <si>
    <t>Validate data during collection, investigate missing values, and document any assumptions before using the data for lending decisions.</t>
  </si>
  <si>
    <t>Risk Summary</t>
  </si>
  <si>
    <t>Total Risks Identified</t>
  </si>
  <si>
    <t>High Impact Risks</t>
  </si>
  <si>
    <t>Risk Impact Assessment</t>
  </si>
  <si>
    <t>Risk</t>
  </si>
  <si>
    <t>Priority</t>
  </si>
  <si>
    <t>High risk loan grades</t>
  </si>
  <si>
    <t>Missing data</t>
  </si>
  <si>
    <t>Business Consequence</t>
  </si>
  <si>
    <t>Potential Impact</t>
  </si>
  <si>
    <t>Financial losses from upaid loans</t>
  </si>
  <si>
    <t>Increased defaults in higher-risk loan segments</t>
  </si>
  <si>
    <t>Borrowers may struggle to meet repayment obligations</t>
  </si>
  <si>
    <t>Default risk may vary across loan purposes</t>
  </si>
  <si>
    <t>Inaccurate data may lead to poor lending decisions</t>
  </si>
  <si>
    <t>Risk ID</t>
  </si>
  <si>
    <t>Strengthen borrower credit checks and repayment-capacity assessments</t>
  </si>
  <si>
    <t>Apply stricter credit checks to higher-risk loan applications</t>
  </si>
  <si>
    <t>Verify income and assess debt-to-income levels</t>
  </si>
  <si>
    <t>Review loan purpose and assess each application individually</t>
  </si>
  <si>
    <t>Validate data and investigate missing values before making decisions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</si>
</sst>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₹&quot;\ #,##0.00"/>
    <numFmt numFmtId="165" formatCode="[$₹-4009]\ #,##0.00;[$₹-4009]\ \-#,##0.00"/>
  </numFmts>
  <fonts count="8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31">
    <xf numFmtId="0" fontId="0" fillId="0" borderId="0" xfId="0"/>
    <xf numFmtId="0" fontId="1" fillId="2" borderId="0" xfId="0" applyFont="1" applyFill="1" applyAlignment="1">
      <alignment wrapText="1"/>
    </xf>
    <xf numFmtId="9" fontId="0" fillId="0" borderId="0" xfId="1" applyFont="1"/>
    <xf numFmtId="9" fontId="0" fillId="0" borderId="0" xfId="0" applyNumberFormat="1"/>
    <xf numFmtId="0" fontId="0" fillId="0" borderId="0" xfId="0" applyAlignment="1">
      <alignment vertical="top"/>
    </xf>
    <xf numFmtId="0" fontId="4" fillId="0" borderId="0" xfId="0" applyFont="1" applyAlignment="1">
      <alignment vertical="top"/>
    </xf>
    <xf numFmtId="0" fontId="5" fillId="0" borderId="0" xfId="0" applyFont="1"/>
    <xf numFmtId="164" fontId="0" fillId="0" borderId="0" xfId="0" applyNumberFormat="1"/>
    <xf numFmtId="0" fontId="4" fillId="0" borderId="0" xfId="0" applyFont="1"/>
    <xf numFmtId="9" fontId="4" fillId="0" borderId="0" xfId="0" applyNumberFormat="1" applyFont="1" applyAlignment="1">
      <alignment vertical="top"/>
    </xf>
    <xf numFmtId="9" fontId="0" fillId="0" borderId="0" xfId="0" applyNumberFormat="1" applyAlignment="1">
      <alignment vertical="top"/>
    </xf>
    <xf numFmtId="165" fontId="0" fillId="0" borderId="0" xfId="0" applyNumberFormat="1"/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9" fontId="0" fillId="0" borderId="0" xfId="1" applyFont="1" applyAlignment="1">
      <alignment vertical="center" wrapText="1"/>
    </xf>
    <xf numFmtId="10" fontId="0" fillId="0" borderId="0" xfId="1" applyNumberFormat="1" applyFont="1"/>
    <xf numFmtId="10" fontId="0" fillId="0" borderId="0" xfId="0" applyNumberFormat="1"/>
    <xf numFmtId="0" fontId="6" fillId="0" borderId="0" xfId="0" applyFont="1"/>
    <xf numFmtId="0" fontId="0" fillId="0" borderId="0" xfId="0" applyAlignment="1">
      <alignment horizontal="left" vertical="top" wrapText="1"/>
    </xf>
    <xf numFmtId="0" fontId="0" fillId="0" borderId="0" xfId="0" applyAlignment="1">
      <alignment horizontal="center"/>
    </xf>
    <xf numFmtId="0" fontId="5" fillId="0" borderId="1" xfId="0" applyFont="1" applyBorder="1" applyAlignment="1">
      <alignment horizontal="left"/>
    </xf>
    <xf numFmtId="0" fontId="5" fillId="0" borderId="1" xfId="0" applyFont="1" applyBorder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top" wrapText="1"/>
    </xf>
    <xf numFmtId="0" fontId="5" fillId="0" borderId="1" xfId="0" applyFont="1" applyBorder="1" applyAlignment="1">
      <alignment wrapText="1"/>
    </xf>
    <xf numFmtId="0" fontId="0" fillId="0" borderId="0" xfId="0" applyAlignment="1">
      <alignment vertical="top" wrapText="1"/>
    </xf>
    <xf numFmtId="0" fontId="6" fillId="0" borderId="0" xfId="0" applyFont="1" applyAlignment="1">
      <alignment vertical="center"/>
    </xf>
    <xf numFmtId="0" fontId="6" fillId="0" borderId="0" xfId="0" applyFont="1" applyFill="1" applyBorder="1" applyAlignment="1">
      <alignment horizontal="left" vertical="center"/>
    </xf>
    <xf numFmtId="0" fontId="7" fillId="0" borderId="0" xfId="0" applyFont="1"/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vertical="center"/>
    </xf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Default</a:t>
            </a:r>
            <a:r>
              <a:rPr lang="en-IN" baseline="0"/>
              <a:t> Rate by Loan Grade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EDA_Analysis!$E$2:$E$8</c:f>
              <c:strCache>
                <c:ptCount val="7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D</c:v>
                </c:pt>
                <c:pt idx="4">
                  <c:v>E</c:v>
                </c:pt>
                <c:pt idx="5">
                  <c:v>F</c:v>
                </c:pt>
                <c:pt idx="6">
                  <c:v>G</c:v>
                </c:pt>
              </c:strCache>
            </c:strRef>
          </c:cat>
          <c:val>
            <c:numRef>
              <c:f>EDA_Analysis!$I$2:$I$8</c:f>
              <c:numCache>
                <c:formatCode>0%</c:formatCode>
                <c:ptCount val="7"/>
                <c:pt idx="0">
                  <c:v>9.6833130328867228E-2</c:v>
                </c:pt>
                <c:pt idx="1">
                  <c:v>0.16745208922400251</c:v>
                </c:pt>
                <c:pt idx="2">
                  <c:v>0.21410705352676337</c:v>
                </c:pt>
                <c:pt idx="3">
                  <c:v>0.59232175502742235</c:v>
                </c:pt>
                <c:pt idx="4">
                  <c:v>0.640625</c:v>
                </c:pt>
                <c:pt idx="5">
                  <c:v>0.70588235294117652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DE1-450E-B468-7FB69EAE00C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494665119"/>
        <c:axId val="1352152527"/>
      </c:barChart>
      <c:catAx>
        <c:axId val="149466511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Loan</a:t>
                </a:r>
                <a:r>
                  <a:rPr lang="en-IN" baseline="0"/>
                  <a:t> Grade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2152527"/>
        <c:crosses val="autoZero"/>
        <c:auto val="1"/>
        <c:lblAlgn val="ctr"/>
        <c:lblOffset val="100"/>
        <c:noMultiLvlLbl val="0"/>
      </c:catAx>
      <c:valAx>
        <c:axId val="1352152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Default</a:t>
                </a:r>
                <a:r>
                  <a:rPr lang="en-IN" baseline="0"/>
                  <a:t> Rate (%)</a:t>
                </a:r>
                <a:endParaRPr lang="en-I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N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46651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Loan</a:t>
            </a:r>
            <a:r>
              <a:rPr lang="en-IN" baseline="0"/>
              <a:t> Status Distribution by Grade</a:t>
            </a:r>
            <a:endParaRPr lang="en-IN"/>
          </a:p>
        </c:rich>
      </c:tx>
      <c:layout>
        <c:manualLayout>
          <c:xMode val="edge"/>
          <c:yMode val="edge"/>
          <c:x val="0.26782633420822405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Status 0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EDA_Analysis!$E$2:$E$8</c:f>
              <c:strCache>
                <c:ptCount val="7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D</c:v>
                </c:pt>
                <c:pt idx="4">
                  <c:v>E</c:v>
                </c:pt>
                <c:pt idx="5">
                  <c:v>F</c:v>
                </c:pt>
                <c:pt idx="6">
                  <c:v>G</c:v>
                </c:pt>
              </c:strCache>
            </c:strRef>
          </c:cat>
          <c:val>
            <c:numRef>
              <c:f>EDA_Analysis!$F$2:$F$8</c:f>
              <c:numCache>
                <c:formatCode>General</c:formatCode>
                <c:ptCount val="7"/>
                <c:pt idx="0">
                  <c:v>2966</c:v>
                </c:pt>
                <c:pt idx="1">
                  <c:v>2650</c:v>
                </c:pt>
                <c:pt idx="2">
                  <c:v>1571</c:v>
                </c:pt>
                <c:pt idx="3">
                  <c:v>446</c:v>
                </c:pt>
                <c:pt idx="4">
                  <c:v>115</c:v>
                </c:pt>
                <c:pt idx="5">
                  <c:v>25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24-43AA-BBD8-3CC16243234E}"/>
            </c:ext>
          </c:extLst>
        </c:ser>
        <c:ser>
          <c:idx val="1"/>
          <c:order val="1"/>
          <c:tx>
            <c:v>Status 1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EDA_Analysis!$E$2:$E$8</c:f>
              <c:strCache>
                <c:ptCount val="7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D</c:v>
                </c:pt>
                <c:pt idx="4">
                  <c:v>E</c:v>
                </c:pt>
                <c:pt idx="5">
                  <c:v>F</c:v>
                </c:pt>
                <c:pt idx="6">
                  <c:v>G</c:v>
                </c:pt>
              </c:strCache>
            </c:strRef>
          </c:cat>
          <c:val>
            <c:numRef>
              <c:f>EDA_Analysis!$G$2:$G$8</c:f>
              <c:numCache>
                <c:formatCode>General</c:formatCode>
                <c:ptCount val="7"/>
                <c:pt idx="0">
                  <c:v>318</c:v>
                </c:pt>
                <c:pt idx="1">
                  <c:v>533</c:v>
                </c:pt>
                <c:pt idx="2">
                  <c:v>428</c:v>
                </c:pt>
                <c:pt idx="3">
                  <c:v>648</c:v>
                </c:pt>
                <c:pt idx="4">
                  <c:v>205</c:v>
                </c:pt>
                <c:pt idx="5">
                  <c:v>60</c:v>
                </c:pt>
                <c:pt idx="6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624-43AA-BBD8-3CC1624323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48457455"/>
        <c:axId val="1577893999"/>
      </c:barChart>
      <c:catAx>
        <c:axId val="134845745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Loan</a:t>
                </a:r>
                <a:r>
                  <a:rPr lang="en-IN" baseline="0"/>
                  <a:t> Grade</a:t>
                </a:r>
                <a:endParaRPr lang="en-I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7893999"/>
        <c:crosses val="autoZero"/>
        <c:auto val="1"/>
        <c:lblAlgn val="ctr"/>
        <c:lblOffset val="100"/>
        <c:noMultiLvlLbl val="0"/>
      </c:catAx>
      <c:valAx>
        <c:axId val="1577893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Number</a:t>
                </a:r>
                <a:r>
                  <a:rPr lang="en-IN" baseline="0"/>
                  <a:t> of Loans</a:t>
                </a:r>
                <a:endParaRPr lang="en-I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84574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Avg</a:t>
            </a:r>
            <a:r>
              <a:rPr lang="en-IN" baseline="0"/>
              <a:t> Loan Amount by Grade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EDA_Analysis!$K$2:$K$8</c:f>
              <c:strCache>
                <c:ptCount val="7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D</c:v>
                </c:pt>
                <c:pt idx="4">
                  <c:v>E</c:v>
                </c:pt>
                <c:pt idx="5">
                  <c:v>F</c:v>
                </c:pt>
                <c:pt idx="6">
                  <c:v>G</c:v>
                </c:pt>
              </c:strCache>
            </c:strRef>
          </c:cat>
          <c:val>
            <c:numRef>
              <c:f>EDA_Analysis!$L$2:$L$8</c:f>
              <c:numCache>
                <c:formatCode>"₹"\ #,##0.00</c:formatCode>
                <c:ptCount val="7"/>
                <c:pt idx="0">
                  <c:v>8455.3060292326427</c:v>
                </c:pt>
                <c:pt idx="1">
                  <c:v>10011.88344329249</c:v>
                </c:pt>
                <c:pt idx="2">
                  <c:v>9343.4217108554276</c:v>
                </c:pt>
                <c:pt idx="3">
                  <c:v>10438.345521023766</c:v>
                </c:pt>
                <c:pt idx="4">
                  <c:v>13379.609375</c:v>
                </c:pt>
                <c:pt idx="5">
                  <c:v>15070</c:v>
                </c:pt>
                <c:pt idx="6">
                  <c:v>17697.222222222223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22-4A8F-9BF1-2B01659C5CA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585423615"/>
        <c:axId val="1577933359"/>
      </c:barChart>
      <c:catAx>
        <c:axId val="158542361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Loan</a:t>
                </a:r>
                <a:r>
                  <a:rPr lang="en-IN" baseline="0"/>
                  <a:t> Grade</a:t>
                </a:r>
                <a:endParaRPr lang="en-I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7933359"/>
        <c:crosses val="autoZero"/>
        <c:auto val="1"/>
        <c:lblAlgn val="ctr"/>
        <c:lblOffset val="100"/>
        <c:noMultiLvlLbl val="0"/>
      </c:catAx>
      <c:valAx>
        <c:axId val="1577933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Average</a:t>
                </a:r>
                <a:r>
                  <a:rPr lang="en-IN" baseline="0"/>
                  <a:t> Loan Amount</a:t>
                </a:r>
                <a:endParaRPr lang="en-I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N"/>
            </a:p>
          </c:txPr>
        </c:title>
        <c:numFmt formatCode="&quot;₹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54236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Avg</a:t>
            </a:r>
            <a:r>
              <a:rPr lang="en-IN" baseline="0"/>
              <a:t> Annual Income by Laon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EDA_Analysis!$K$2:$K$8</c:f>
              <c:strCache>
                <c:ptCount val="7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D</c:v>
                </c:pt>
                <c:pt idx="4">
                  <c:v>E</c:v>
                </c:pt>
                <c:pt idx="5">
                  <c:v>F</c:v>
                </c:pt>
                <c:pt idx="6">
                  <c:v>G</c:v>
                </c:pt>
              </c:strCache>
            </c:strRef>
          </c:cat>
          <c:val>
            <c:numRef>
              <c:f>EDA_Analysis!$M$2:$M$8</c:f>
              <c:numCache>
                <c:formatCode>"₹"\ #,##0.00</c:formatCode>
                <c:ptCount val="7"/>
                <c:pt idx="0">
                  <c:v>66433.190316686974</c:v>
                </c:pt>
                <c:pt idx="1">
                  <c:v>65471.316996544141</c:v>
                </c:pt>
                <c:pt idx="2">
                  <c:v>65246.475237618812</c:v>
                </c:pt>
                <c:pt idx="3">
                  <c:v>63695.693784277879</c:v>
                </c:pt>
                <c:pt idx="4">
                  <c:v>77673.774999999994</c:v>
                </c:pt>
                <c:pt idx="5">
                  <c:v>72037.211764705877</c:v>
                </c:pt>
                <c:pt idx="6">
                  <c:v>77954.333333333328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A8-45C2-8864-708AFD120C2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200589264"/>
        <c:axId val="1050118896"/>
      </c:barChart>
      <c:catAx>
        <c:axId val="12005892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Loan</a:t>
                </a:r>
                <a:r>
                  <a:rPr lang="en-IN" baseline="0"/>
                  <a:t> Grade</a:t>
                </a:r>
                <a:endParaRPr lang="en-I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0118896"/>
        <c:crosses val="autoZero"/>
        <c:auto val="1"/>
        <c:lblAlgn val="ctr"/>
        <c:lblOffset val="100"/>
        <c:noMultiLvlLbl val="0"/>
      </c:catAx>
      <c:valAx>
        <c:axId val="1050118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Average</a:t>
                </a:r>
                <a:r>
                  <a:rPr lang="en-IN" baseline="0"/>
                  <a:t> Annual Income</a:t>
                </a:r>
                <a:endParaRPr lang="en-I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N"/>
            </a:p>
          </c:txPr>
        </c:title>
        <c:numFmt formatCode="&quot;₹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05892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baseline="0"/>
              <a:t>Default Rate by Loan Intent 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EDA_Analysis!$O$2:$O$7</c:f>
              <c:strCache>
                <c:ptCount val="6"/>
                <c:pt idx="0">
                  <c:v>Debtconsolidation</c:v>
                </c:pt>
                <c:pt idx="1">
                  <c:v>Education</c:v>
                </c:pt>
                <c:pt idx="2">
                  <c:v>HomeImprovement</c:v>
                </c:pt>
                <c:pt idx="3">
                  <c:v>Medical</c:v>
                </c:pt>
                <c:pt idx="4">
                  <c:v>Personal</c:v>
                </c:pt>
                <c:pt idx="5">
                  <c:v>Venture</c:v>
                </c:pt>
              </c:strCache>
            </c:strRef>
          </c:cat>
          <c:val>
            <c:numRef>
              <c:f>EDA_Analysis!$R$2:$R$7</c:f>
              <c:numCache>
                <c:formatCode>0%</c:formatCode>
                <c:ptCount val="6"/>
                <c:pt idx="0">
                  <c:v>0.29909560723514211</c:v>
                </c:pt>
                <c:pt idx="1">
                  <c:v>0.16253164556962024</c:v>
                </c:pt>
                <c:pt idx="2">
                  <c:v>0.28339350180505413</c:v>
                </c:pt>
                <c:pt idx="3">
                  <c:v>0.27152667723190704</c:v>
                </c:pt>
                <c:pt idx="4">
                  <c:v>0.1998810232004759</c:v>
                </c:pt>
                <c:pt idx="5">
                  <c:v>0.14735658042744657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34-4497-8D09-A7E5F0C449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04544496"/>
        <c:axId val="1050129456"/>
      </c:barChart>
      <c:catAx>
        <c:axId val="120454449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sz="1000" b="0" i="0" u="none" strike="noStrike" baseline="0"/>
                  <a:t>Loan Intent</a:t>
                </a:r>
                <a:endParaRPr lang="en-I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0129456"/>
        <c:crosses val="autoZero"/>
        <c:auto val="1"/>
        <c:lblAlgn val="ctr"/>
        <c:lblOffset val="100"/>
        <c:noMultiLvlLbl val="0"/>
      </c:catAx>
      <c:valAx>
        <c:axId val="1050129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sz="1000" b="0" i="0" u="none" strike="noStrike" baseline="0"/>
                  <a:t>Default Rate (%)</a:t>
                </a:r>
                <a:endParaRPr lang="en-I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N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45444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Avg</a:t>
            </a:r>
            <a:r>
              <a:rPr lang="en-IN" baseline="0"/>
              <a:t> Loan Amount by Loan Intent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EDA_Analysis!$O$2:$O$7</c:f>
              <c:strCache>
                <c:ptCount val="6"/>
                <c:pt idx="0">
                  <c:v>Debtconsolidation</c:v>
                </c:pt>
                <c:pt idx="1">
                  <c:v>Education</c:v>
                </c:pt>
                <c:pt idx="2">
                  <c:v>HomeImprovement</c:v>
                </c:pt>
                <c:pt idx="3">
                  <c:v>Medical</c:v>
                </c:pt>
                <c:pt idx="4">
                  <c:v>Personal</c:v>
                </c:pt>
                <c:pt idx="5">
                  <c:v>Venture</c:v>
                </c:pt>
              </c:strCache>
            </c:strRef>
          </c:cat>
          <c:val>
            <c:numRef>
              <c:f>EDA_Analysis!$S$2:$S$7</c:f>
              <c:numCache>
                <c:formatCode>[$₹-4009]\ #,##0.00;[$₹-4009]\ \-#,##0.00</c:formatCode>
                <c:ptCount val="6"/>
                <c:pt idx="0">
                  <c:v>9731.766795865633</c:v>
                </c:pt>
                <c:pt idx="1">
                  <c:v>9633.2784810126577</c:v>
                </c:pt>
                <c:pt idx="2">
                  <c:v>10215.320397111913</c:v>
                </c:pt>
                <c:pt idx="3">
                  <c:v>9197.6492340200748</c:v>
                </c:pt>
                <c:pt idx="4">
                  <c:v>9503.77751338489</c:v>
                </c:pt>
                <c:pt idx="5">
                  <c:v>9458.380202474691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59E-4C82-AFF7-4F5174D023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24684992"/>
        <c:axId val="1041402896"/>
      </c:barChart>
      <c:catAx>
        <c:axId val="132468499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Loan</a:t>
                </a:r>
                <a:r>
                  <a:rPr lang="en-IN" baseline="0"/>
                  <a:t> Intent</a:t>
                </a:r>
                <a:endParaRPr lang="en-I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402896"/>
        <c:crosses val="autoZero"/>
        <c:auto val="1"/>
        <c:lblAlgn val="ctr"/>
        <c:lblOffset val="100"/>
        <c:noMultiLvlLbl val="0"/>
      </c:catAx>
      <c:valAx>
        <c:axId val="1041402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Avg</a:t>
                </a:r>
                <a:r>
                  <a:rPr lang="en-IN" baseline="0"/>
                  <a:t> Loan Amount</a:t>
                </a:r>
                <a:endParaRPr lang="en-I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N"/>
            </a:p>
          </c:txPr>
        </c:title>
        <c:numFmt formatCode="[$₹-4009]\ #,##0.00;[$₹-4009]\ \-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46849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Avg</a:t>
            </a:r>
            <a:r>
              <a:rPr lang="en-IN" baseline="0"/>
              <a:t> Loan Amount by Loan Status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v>Avg Loan Amount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EDA_Analysis!$U$2:$U$3</c:f>
              <c:numCache>
                <c:formatCode>General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cat>
          <c:val>
            <c:numRef>
              <c:f>EDA_Analysis!$V$2:$V$3</c:f>
              <c:numCache>
                <c:formatCode>[$₹-4009]\ #,##0.00;[$₹-4009]\ \-#,##0.00</c:formatCode>
                <c:ptCount val="2"/>
                <c:pt idx="0">
                  <c:v>9250.3505724945317</c:v>
                </c:pt>
                <c:pt idx="1">
                  <c:v>10728.552036199095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F6-484C-8C1B-1A60065DA5E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818814447"/>
        <c:axId val="973295087"/>
      </c:barChart>
      <c:catAx>
        <c:axId val="81881444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sz="1000" b="0" i="0" u="none" strike="noStrike" baseline="0"/>
                  <a:t>Loan Status (0 = Non-defaulted, 1 = Defaulted)</a:t>
                </a:r>
                <a:endParaRPr lang="en-I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3295087"/>
        <c:crosses val="autoZero"/>
        <c:auto val="1"/>
        <c:lblAlgn val="ctr"/>
        <c:lblOffset val="100"/>
        <c:noMultiLvlLbl val="0"/>
      </c:catAx>
      <c:valAx>
        <c:axId val="973295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sz="1000" b="0" i="0" u="none" strike="noStrike" baseline="0"/>
                  <a:t>Average Loan Amount</a:t>
                </a:r>
                <a:endParaRPr lang="en-I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N"/>
            </a:p>
          </c:txPr>
        </c:title>
        <c:numFmt formatCode="[$₹-4009]\ #,##0.00;[$₹-4009]\ \-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88144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Default</a:t>
            </a:r>
            <a:r>
              <a:rPr lang="en-IN" baseline="0"/>
              <a:t> Rate by Home Ownership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EDA_Analysis!$X$2:$X$5</c:f>
              <c:strCache>
                <c:ptCount val="4"/>
                <c:pt idx="0">
                  <c:v>Mortgage</c:v>
                </c:pt>
                <c:pt idx="1">
                  <c:v>Other</c:v>
                </c:pt>
                <c:pt idx="2">
                  <c:v>Own</c:v>
                </c:pt>
                <c:pt idx="3">
                  <c:v>Rent</c:v>
                </c:pt>
              </c:strCache>
            </c:strRef>
          </c:cat>
          <c:val>
            <c:numRef>
              <c:f>EDA_Analysis!$Y$2:$Y$5</c:f>
              <c:numCache>
                <c:formatCode>0%</c:formatCode>
                <c:ptCount val="4"/>
                <c:pt idx="0">
                  <c:v>0.12515188335358446</c:v>
                </c:pt>
                <c:pt idx="1">
                  <c:v>0.33333333333333331</c:v>
                </c:pt>
                <c:pt idx="2">
                  <c:v>7.4742268041237112E-2</c:v>
                </c:pt>
                <c:pt idx="3">
                  <c:v>0.32138613861386139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71-4378-9D02-9B31649B90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54277311"/>
        <c:axId val="1100665231"/>
      </c:barChart>
      <c:catAx>
        <c:axId val="125427731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Home</a:t>
                </a:r>
                <a:r>
                  <a:rPr lang="en-IN" baseline="0"/>
                  <a:t> Ownership</a:t>
                </a:r>
                <a:endParaRPr lang="en-I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0665231"/>
        <c:crosses val="autoZero"/>
        <c:auto val="1"/>
        <c:lblAlgn val="ctr"/>
        <c:lblOffset val="100"/>
        <c:noMultiLvlLbl val="0"/>
      </c:catAx>
      <c:valAx>
        <c:axId val="1100665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sz="1000" b="0" i="0" u="none" strike="noStrike" baseline="0"/>
                  <a:t>Default Rate (%)</a:t>
                </a:r>
                <a:endParaRPr lang="en-I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N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42773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Historical</a:t>
            </a:r>
            <a:r>
              <a:rPr lang="en-IN" baseline="0"/>
              <a:t> vs Forecast Default Rate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Forecast_Model!$A$13:$A$14</c:f>
              <c:strCache>
                <c:ptCount val="2"/>
                <c:pt idx="0">
                  <c:v>Historical Default Rate</c:v>
                </c:pt>
                <c:pt idx="1">
                  <c:v>Forecast Default Rate</c:v>
                </c:pt>
              </c:strCache>
            </c:strRef>
          </c:cat>
          <c:val>
            <c:numRef>
              <c:f>Forecast_Model!$B$13:$B$14</c:f>
              <c:numCache>
                <c:formatCode>0.00%</c:formatCode>
                <c:ptCount val="2"/>
                <c:pt idx="0">
                  <c:v>0.22137633977762194</c:v>
                </c:pt>
                <c:pt idx="1">
                  <c:v>0.23244515676650304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0B-4A8C-86BF-1D463D95FD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75138191"/>
        <c:axId val="246442479"/>
      </c:barChart>
      <c:catAx>
        <c:axId val="375138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6442479"/>
        <c:crosses val="autoZero"/>
        <c:auto val="1"/>
        <c:lblAlgn val="ctr"/>
        <c:lblOffset val="100"/>
        <c:noMultiLvlLbl val="0"/>
      </c:catAx>
      <c:valAx>
        <c:axId val="246442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51381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Default Rate </a:t>
            </a:r>
            <a:r>
              <a:rPr lang="en-IN" sz="1400" b="0" i="0" u="none" strike="noStrike" baseline="0"/>
              <a:t>Scenario Comparison</a:t>
            </a:r>
            <a:r>
              <a:rPr lang="en-IN"/>
              <a:t>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Forecast_Model!$G$3</c:f>
              <c:strCache>
                <c:ptCount val="1"/>
                <c:pt idx="0">
                  <c:v>Forecast Default Rate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Forecast_Model!$E$4:$E$6</c:f>
              <c:strCache>
                <c:ptCount val="3"/>
                <c:pt idx="0">
                  <c:v>Low Increase</c:v>
                </c:pt>
                <c:pt idx="1">
                  <c:v>Selected Scenario</c:v>
                </c:pt>
                <c:pt idx="2">
                  <c:v>High Increase</c:v>
                </c:pt>
              </c:strCache>
            </c:strRef>
          </c:cat>
          <c:val>
            <c:numRef>
              <c:f>Forecast_Model!$G$4:$G$6</c:f>
              <c:numCache>
                <c:formatCode>0.00%</c:formatCode>
                <c:ptCount val="3"/>
                <c:pt idx="0">
                  <c:v>0.22580386657317439</c:v>
                </c:pt>
                <c:pt idx="1">
                  <c:v>0.23244515676650304</c:v>
                </c:pt>
                <c:pt idx="2">
                  <c:v>0.24351397375538417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BA1-4FA1-B690-F7E2CBCC1A7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75252959"/>
        <c:axId val="246450639"/>
      </c:barChart>
      <c:catAx>
        <c:axId val="375252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6450639"/>
        <c:crosses val="autoZero"/>
        <c:auto val="1"/>
        <c:lblAlgn val="ctr"/>
        <c:lblOffset val="100"/>
        <c:noMultiLvlLbl val="0"/>
      </c:catAx>
      <c:valAx>
        <c:axId val="246450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52529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466163</xdr:colOff>
      <xdr:row>13</xdr:row>
      <xdr:rowOff>19436</xdr:rowOff>
    </xdr:from>
    <xdr:to>
      <xdr:col>2</xdr:col>
      <xdr:colOff>1309075</xdr:colOff>
      <xdr:row>27</xdr:row>
      <xdr:rowOff>173100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5C945C2-12EB-FBEC-05A9-814AAAE0EE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534215</xdr:colOff>
      <xdr:row>12</xdr:row>
      <xdr:rowOff>178378</xdr:rowOff>
    </xdr:from>
    <xdr:to>
      <xdr:col>8</xdr:col>
      <xdr:colOff>565355</xdr:colOff>
      <xdr:row>28</xdr:row>
      <xdr:rowOff>12124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858B9D6-069C-331F-5FD1-317BFF466F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68221</xdr:colOff>
      <xdr:row>12</xdr:row>
      <xdr:rowOff>176943</xdr:rowOff>
    </xdr:from>
    <xdr:to>
      <xdr:col>14</xdr:col>
      <xdr:colOff>884903</xdr:colOff>
      <xdr:row>27</xdr:row>
      <xdr:rowOff>157893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3FFA800-69F7-6EBD-2C21-C24B0B8BFE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481263</xdr:colOff>
      <xdr:row>29</xdr:row>
      <xdr:rowOff>152400</xdr:rowOff>
    </xdr:from>
    <xdr:to>
      <xdr:col>2</xdr:col>
      <xdr:colOff>1302564</xdr:colOff>
      <xdr:row>45</xdr:row>
      <xdr:rowOff>8021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8FE3145-420D-0377-B5C1-D8D978BD1C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</xdr:col>
      <xdr:colOff>559341</xdr:colOff>
      <xdr:row>29</xdr:row>
      <xdr:rowOff>144293</xdr:rowOff>
    </xdr:from>
    <xdr:to>
      <xdr:col>8</xdr:col>
      <xdr:colOff>565355</xdr:colOff>
      <xdr:row>45</xdr:row>
      <xdr:rowOff>34046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5D47BD05-2B98-A43F-5817-ED507D8D60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10</xdr:col>
      <xdr:colOff>86033</xdr:colOff>
      <xdr:row>29</xdr:row>
      <xdr:rowOff>170836</xdr:rowOff>
    </xdr:from>
    <xdr:to>
      <xdr:col>14</xdr:col>
      <xdr:colOff>835742</xdr:colOff>
      <xdr:row>44</xdr:row>
      <xdr:rowOff>148713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2CAA9A3-8BAF-1107-CEA6-AE3EAEFDA3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15</xdr:col>
      <xdr:colOff>770659</xdr:colOff>
      <xdr:row>13</xdr:row>
      <xdr:rowOff>5195</xdr:rowOff>
    </xdr:from>
    <xdr:to>
      <xdr:col>20</xdr:col>
      <xdr:colOff>479322</xdr:colOff>
      <xdr:row>28</xdr:row>
      <xdr:rowOff>20782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FB5E9D5E-7364-39CE-DBB6-0CFA6D796BB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15</xdr:col>
      <xdr:colOff>792337</xdr:colOff>
      <xdr:row>29</xdr:row>
      <xdr:rowOff>183670</xdr:rowOff>
    </xdr:from>
    <xdr:to>
      <xdr:col>20</xdr:col>
      <xdr:colOff>503903</xdr:colOff>
      <xdr:row>44</xdr:row>
      <xdr:rowOff>177883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4BBB84D6-B3E9-B761-4DFB-427DF339BA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522340</xdr:colOff>
      <xdr:row>15</xdr:row>
      <xdr:rowOff>161929</xdr:rowOff>
    </xdr:from>
    <xdr:to>
      <xdr:col>2</xdr:col>
      <xdr:colOff>778152</xdr:colOff>
      <xdr:row>27</xdr:row>
      <xdr:rowOff>119368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B57BA4E-3E52-56AA-FE98-6649CDA226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458932</xdr:colOff>
      <xdr:row>7</xdr:row>
      <xdr:rowOff>8659</xdr:rowOff>
    </xdr:from>
    <xdr:to>
      <xdr:col>7</xdr:col>
      <xdr:colOff>155864</xdr:colOff>
      <xdr:row>19</xdr:row>
      <xdr:rowOff>3463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431DE84-3EA6-9138-672E-73F71B4EB8F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001"/>
  <sheetViews>
    <sheetView topLeftCell="C1" zoomScale="33" workbookViewId="0">
      <pane ySplit="1" topLeftCell="A2" activePane="bottomLeft" state="frozen"/>
      <selection pane="bottomLeft" activeCell="C3" sqref="C3"/>
    </sheetView>
  </sheetViews>
  <sheetFormatPr defaultRowHeight="14.4" x14ac:dyDescent="0.3"/>
  <cols>
    <col min="1" max="1" width="12" customWidth="1"/>
    <col min="2" max="2" width="15" customWidth="1"/>
    <col min="3" max="3" width="23" customWidth="1"/>
    <col min="4" max="5" width="19" customWidth="1"/>
    <col min="6" max="7" width="12" customWidth="1"/>
    <col min="8" max="8" width="15" customWidth="1"/>
    <col min="9" max="9" width="13" customWidth="1"/>
    <col min="10" max="10" width="21" customWidth="1"/>
    <col min="11" max="11" width="27" customWidth="1"/>
    <col min="12" max="12" width="28" customWidth="1"/>
    <col min="13" max="13" width="34" customWidth="1"/>
  </cols>
  <sheetData>
    <row r="1" spans="1:1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3">
      <c r="A2">
        <v>23</v>
      </c>
      <c r="B2">
        <v>65500</v>
      </c>
      <c r="C2" t="s">
        <v>13</v>
      </c>
      <c r="D2">
        <v>4</v>
      </c>
      <c r="E2" t="s">
        <v>14</v>
      </c>
      <c r="F2" t="s">
        <v>15</v>
      </c>
      <c r="G2">
        <v>35000</v>
      </c>
      <c r="H2">
        <v>15.23</v>
      </c>
      <c r="I2">
        <v>1</v>
      </c>
      <c r="J2">
        <v>0.53</v>
      </c>
      <c r="K2" t="s">
        <v>16</v>
      </c>
      <c r="L2">
        <v>2</v>
      </c>
      <c r="M2">
        <f t="shared" ref="M2:M65" si="0">COUNTIFS($A$2:$A$10001,A2,$B$2:$B$10001,B2,$C$2:$C$10001,C2,$D$2:$D$10001,D2,$E$2:$E$10001,E2,$F$2:$F$10001,F2,$G$2:$G$10001,G2,$H$2:$H$10001,H2,$I$2:$I$10001,I2,$J$2:$J$10001,J2,$K$2:$K$10001,K2,$L$2:$L$10001,L2)</f>
        <v>1</v>
      </c>
    </row>
    <row r="3" spans="1:13" x14ac:dyDescent="0.3">
      <c r="A3">
        <v>24</v>
      </c>
      <c r="B3">
        <v>54400</v>
      </c>
      <c r="C3" t="s">
        <v>13</v>
      </c>
      <c r="D3">
        <v>8</v>
      </c>
      <c r="E3" t="s">
        <v>14</v>
      </c>
      <c r="F3" t="s">
        <v>15</v>
      </c>
      <c r="G3">
        <v>35000</v>
      </c>
      <c r="H3">
        <v>14.27</v>
      </c>
      <c r="I3">
        <v>1</v>
      </c>
      <c r="J3">
        <v>0.55000000000000004</v>
      </c>
      <c r="K3" t="s">
        <v>17</v>
      </c>
      <c r="L3">
        <v>4</v>
      </c>
      <c r="M3">
        <f t="shared" si="0"/>
        <v>1</v>
      </c>
    </row>
    <row r="4" spans="1:13" x14ac:dyDescent="0.3">
      <c r="A4">
        <v>26</v>
      </c>
      <c r="B4">
        <v>77100</v>
      </c>
      <c r="C4" t="s">
        <v>13</v>
      </c>
      <c r="D4">
        <v>8</v>
      </c>
      <c r="E4" t="s">
        <v>18</v>
      </c>
      <c r="F4" t="s">
        <v>19</v>
      </c>
      <c r="G4">
        <v>35000</v>
      </c>
      <c r="H4">
        <v>12.42</v>
      </c>
      <c r="I4">
        <v>1</v>
      </c>
      <c r="J4">
        <v>0.45</v>
      </c>
      <c r="K4" t="s">
        <v>16</v>
      </c>
      <c r="L4">
        <v>3</v>
      </c>
      <c r="M4">
        <f t="shared" si="0"/>
        <v>1</v>
      </c>
    </row>
    <row r="5" spans="1:13" x14ac:dyDescent="0.3">
      <c r="A5">
        <v>24</v>
      </c>
      <c r="B5">
        <v>78956</v>
      </c>
      <c r="C5" t="s">
        <v>13</v>
      </c>
      <c r="D5">
        <v>5</v>
      </c>
      <c r="E5" t="s">
        <v>14</v>
      </c>
      <c r="F5" t="s">
        <v>19</v>
      </c>
      <c r="G5">
        <v>35000</v>
      </c>
      <c r="H5">
        <v>11.11</v>
      </c>
      <c r="I5">
        <v>1</v>
      </c>
      <c r="J5">
        <v>0.44</v>
      </c>
      <c r="K5" t="s">
        <v>16</v>
      </c>
      <c r="L5">
        <v>4</v>
      </c>
      <c r="M5">
        <f t="shared" si="0"/>
        <v>1</v>
      </c>
    </row>
    <row r="6" spans="1:13" x14ac:dyDescent="0.3">
      <c r="A6">
        <v>24</v>
      </c>
      <c r="B6">
        <v>83000</v>
      </c>
      <c r="C6" t="s">
        <v>13</v>
      </c>
      <c r="D6">
        <v>8</v>
      </c>
      <c r="E6" t="s">
        <v>20</v>
      </c>
      <c r="F6" t="s">
        <v>21</v>
      </c>
      <c r="G6">
        <v>35000</v>
      </c>
      <c r="H6">
        <v>8.9</v>
      </c>
      <c r="I6">
        <v>1</v>
      </c>
      <c r="J6">
        <v>0.42</v>
      </c>
      <c r="K6" t="s">
        <v>16</v>
      </c>
      <c r="L6">
        <v>2</v>
      </c>
      <c r="M6">
        <f t="shared" si="0"/>
        <v>1</v>
      </c>
    </row>
    <row r="7" spans="1:13" x14ac:dyDescent="0.3">
      <c r="A7">
        <v>23</v>
      </c>
      <c r="B7">
        <v>92111</v>
      </c>
      <c r="C7" t="s">
        <v>13</v>
      </c>
      <c r="D7">
        <v>7</v>
      </c>
      <c r="E7" t="s">
        <v>14</v>
      </c>
      <c r="F7" t="s">
        <v>22</v>
      </c>
      <c r="G7">
        <v>35000</v>
      </c>
      <c r="H7">
        <v>20.25</v>
      </c>
      <c r="I7">
        <v>1</v>
      </c>
      <c r="J7">
        <v>0.32</v>
      </c>
      <c r="K7" t="s">
        <v>16</v>
      </c>
      <c r="L7">
        <v>4</v>
      </c>
      <c r="M7">
        <f t="shared" si="0"/>
        <v>1</v>
      </c>
    </row>
    <row r="8" spans="1:13" x14ac:dyDescent="0.3">
      <c r="A8">
        <v>24</v>
      </c>
      <c r="B8">
        <v>10980</v>
      </c>
      <c r="C8" t="s">
        <v>23</v>
      </c>
      <c r="D8">
        <v>0</v>
      </c>
      <c r="E8" t="s">
        <v>20</v>
      </c>
      <c r="F8" t="s">
        <v>21</v>
      </c>
      <c r="G8">
        <v>1500</v>
      </c>
      <c r="H8">
        <v>7.29</v>
      </c>
      <c r="I8">
        <v>0</v>
      </c>
      <c r="J8">
        <v>0.14000000000000001</v>
      </c>
      <c r="K8" t="s">
        <v>16</v>
      </c>
      <c r="L8">
        <v>3</v>
      </c>
      <c r="M8">
        <f t="shared" si="0"/>
        <v>1</v>
      </c>
    </row>
    <row r="9" spans="1:13" x14ac:dyDescent="0.3">
      <c r="A9">
        <v>21</v>
      </c>
      <c r="B9">
        <v>11389</v>
      </c>
      <c r="C9" t="s">
        <v>24</v>
      </c>
      <c r="D9">
        <v>5</v>
      </c>
      <c r="E9" t="s">
        <v>18</v>
      </c>
      <c r="F9" t="s">
        <v>15</v>
      </c>
      <c r="G9">
        <v>4000</v>
      </c>
      <c r="H9">
        <v>12.84</v>
      </c>
      <c r="I9">
        <v>1</v>
      </c>
      <c r="J9">
        <v>0.35</v>
      </c>
      <c r="K9" t="s">
        <v>17</v>
      </c>
      <c r="L9">
        <v>2</v>
      </c>
      <c r="M9">
        <f t="shared" si="0"/>
        <v>1</v>
      </c>
    </row>
    <row r="10" spans="1:13" x14ac:dyDescent="0.3">
      <c r="A10">
        <v>21</v>
      </c>
      <c r="B10">
        <v>11520</v>
      </c>
      <c r="C10" t="s">
        <v>23</v>
      </c>
      <c r="D10">
        <v>5</v>
      </c>
      <c r="E10" t="s">
        <v>14</v>
      </c>
      <c r="F10" t="s">
        <v>19</v>
      </c>
      <c r="G10">
        <v>2000</v>
      </c>
      <c r="H10">
        <v>11.12</v>
      </c>
      <c r="I10">
        <v>1</v>
      </c>
      <c r="J10">
        <v>0.17</v>
      </c>
      <c r="K10" t="s">
        <v>16</v>
      </c>
      <c r="L10">
        <v>3</v>
      </c>
      <c r="M10">
        <f t="shared" si="0"/>
        <v>1</v>
      </c>
    </row>
    <row r="11" spans="1:13" x14ac:dyDescent="0.3">
      <c r="A11">
        <v>25</v>
      </c>
      <c r="B11">
        <v>306000</v>
      </c>
      <c r="C11" t="s">
        <v>13</v>
      </c>
      <c r="D11">
        <v>2</v>
      </c>
      <c r="E11" t="s">
        <v>25</v>
      </c>
      <c r="F11" t="s">
        <v>15</v>
      </c>
      <c r="G11">
        <v>24250</v>
      </c>
      <c r="H11">
        <v>13.85</v>
      </c>
      <c r="I11">
        <v>0</v>
      </c>
      <c r="J11">
        <v>0.08</v>
      </c>
      <c r="K11" t="s">
        <v>16</v>
      </c>
      <c r="L11">
        <v>3</v>
      </c>
      <c r="M11">
        <f t="shared" si="0"/>
        <v>1</v>
      </c>
    </row>
    <row r="12" spans="1:13" x14ac:dyDescent="0.3">
      <c r="A12">
        <v>26</v>
      </c>
      <c r="B12">
        <v>300000</v>
      </c>
      <c r="C12" t="s">
        <v>26</v>
      </c>
      <c r="D12">
        <v>10</v>
      </c>
      <c r="E12" t="s">
        <v>14</v>
      </c>
      <c r="F12" t="s">
        <v>15</v>
      </c>
      <c r="G12">
        <v>7800</v>
      </c>
      <c r="H12">
        <v>13.49</v>
      </c>
      <c r="I12">
        <v>0</v>
      </c>
      <c r="J12">
        <v>0.03</v>
      </c>
      <c r="K12" t="s">
        <v>16</v>
      </c>
      <c r="L12">
        <v>4</v>
      </c>
      <c r="M12">
        <f t="shared" si="0"/>
        <v>1</v>
      </c>
    </row>
    <row r="13" spans="1:13" x14ac:dyDescent="0.3">
      <c r="A13">
        <v>21</v>
      </c>
      <c r="B13">
        <v>12000</v>
      </c>
      <c r="C13" t="s">
        <v>23</v>
      </c>
      <c r="D13">
        <v>5</v>
      </c>
      <c r="E13" t="s">
        <v>18</v>
      </c>
      <c r="F13" t="s">
        <v>21</v>
      </c>
      <c r="G13">
        <v>2500</v>
      </c>
      <c r="H13">
        <v>7.51</v>
      </c>
      <c r="I13">
        <v>1</v>
      </c>
      <c r="J13">
        <v>0.21</v>
      </c>
      <c r="K13" t="s">
        <v>16</v>
      </c>
      <c r="L13">
        <v>4</v>
      </c>
      <c r="M13">
        <f t="shared" si="0"/>
        <v>1</v>
      </c>
    </row>
    <row r="14" spans="1:13" x14ac:dyDescent="0.3">
      <c r="A14">
        <v>24</v>
      </c>
      <c r="B14">
        <v>12000</v>
      </c>
      <c r="C14" t="s">
        <v>23</v>
      </c>
      <c r="D14">
        <v>4</v>
      </c>
      <c r="E14" t="s">
        <v>27</v>
      </c>
      <c r="F14" t="s">
        <v>19</v>
      </c>
      <c r="G14">
        <v>2500</v>
      </c>
      <c r="H14">
        <v>12.69</v>
      </c>
      <c r="I14">
        <v>1</v>
      </c>
      <c r="J14">
        <v>0.21</v>
      </c>
      <c r="K14" t="s">
        <v>16</v>
      </c>
      <c r="L14">
        <v>3</v>
      </c>
      <c r="M14">
        <f t="shared" si="0"/>
        <v>1</v>
      </c>
    </row>
    <row r="15" spans="1:13" x14ac:dyDescent="0.3">
      <c r="A15">
        <v>23</v>
      </c>
      <c r="B15">
        <v>300000</v>
      </c>
      <c r="C15" t="s">
        <v>23</v>
      </c>
      <c r="D15">
        <v>1</v>
      </c>
      <c r="E15" t="s">
        <v>18</v>
      </c>
      <c r="F15" t="s">
        <v>22</v>
      </c>
      <c r="G15">
        <v>24250</v>
      </c>
      <c r="H15">
        <v>19.41</v>
      </c>
      <c r="I15">
        <v>0</v>
      </c>
      <c r="J15">
        <v>0.08</v>
      </c>
      <c r="K15" t="s">
        <v>17</v>
      </c>
      <c r="L15">
        <v>2</v>
      </c>
      <c r="M15">
        <f t="shared" si="0"/>
        <v>1</v>
      </c>
    </row>
    <row r="16" spans="1:13" x14ac:dyDescent="0.3">
      <c r="A16">
        <v>26</v>
      </c>
      <c r="B16">
        <v>300000</v>
      </c>
      <c r="C16" t="s">
        <v>23</v>
      </c>
      <c r="D16">
        <v>9</v>
      </c>
      <c r="E16" t="s">
        <v>28</v>
      </c>
      <c r="F16" t="s">
        <v>19</v>
      </c>
      <c r="G16">
        <v>10000</v>
      </c>
      <c r="H16">
        <v>10.38</v>
      </c>
      <c r="I16">
        <v>0</v>
      </c>
      <c r="J16">
        <v>0.03</v>
      </c>
      <c r="K16" t="s">
        <v>16</v>
      </c>
      <c r="L16">
        <v>4</v>
      </c>
      <c r="M16">
        <f t="shared" si="0"/>
        <v>1</v>
      </c>
    </row>
    <row r="17" spans="1:13" x14ac:dyDescent="0.3">
      <c r="A17">
        <v>25</v>
      </c>
      <c r="B17">
        <v>300000</v>
      </c>
      <c r="C17" t="s">
        <v>26</v>
      </c>
      <c r="D17">
        <v>9</v>
      </c>
      <c r="E17" t="s">
        <v>28</v>
      </c>
      <c r="F17" t="s">
        <v>29</v>
      </c>
      <c r="G17">
        <v>18000</v>
      </c>
      <c r="H17">
        <v>16.45</v>
      </c>
      <c r="I17">
        <v>0</v>
      </c>
      <c r="J17">
        <v>0.06</v>
      </c>
      <c r="K17" t="s">
        <v>16</v>
      </c>
      <c r="L17">
        <v>3</v>
      </c>
      <c r="M17">
        <f t="shared" si="0"/>
        <v>1</v>
      </c>
    </row>
    <row r="18" spans="1:13" x14ac:dyDescent="0.3">
      <c r="A18">
        <v>23</v>
      </c>
      <c r="B18">
        <v>92004</v>
      </c>
      <c r="C18" t="s">
        <v>13</v>
      </c>
      <c r="D18">
        <v>6</v>
      </c>
      <c r="E18" t="s">
        <v>20</v>
      </c>
      <c r="F18" t="s">
        <v>15</v>
      </c>
      <c r="G18">
        <v>30000</v>
      </c>
      <c r="H18">
        <v>15.23</v>
      </c>
      <c r="I18">
        <v>1</v>
      </c>
      <c r="J18">
        <v>0.33</v>
      </c>
      <c r="K18" t="s">
        <v>17</v>
      </c>
      <c r="L18">
        <v>3</v>
      </c>
      <c r="M18">
        <f t="shared" si="0"/>
        <v>1</v>
      </c>
    </row>
    <row r="19" spans="1:13" x14ac:dyDescent="0.3">
      <c r="A19">
        <v>25</v>
      </c>
      <c r="B19">
        <v>120000</v>
      </c>
      <c r="C19" t="s">
        <v>13</v>
      </c>
      <c r="D19">
        <v>9</v>
      </c>
      <c r="E19" t="s">
        <v>18</v>
      </c>
      <c r="F19" t="s">
        <v>21</v>
      </c>
      <c r="G19">
        <v>30000</v>
      </c>
      <c r="H19">
        <v>7.9</v>
      </c>
      <c r="I19">
        <v>0</v>
      </c>
      <c r="J19">
        <v>0.25</v>
      </c>
      <c r="K19" t="s">
        <v>16</v>
      </c>
      <c r="L19">
        <v>4</v>
      </c>
      <c r="M19">
        <f t="shared" si="0"/>
        <v>1</v>
      </c>
    </row>
    <row r="20" spans="1:13" x14ac:dyDescent="0.3">
      <c r="A20">
        <v>23</v>
      </c>
      <c r="B20">
        <v>277000</v>
      </c>
      <c r="C20" t="s">
        <v>23</v>
      </c>
      <c r="D20">
        <v>3</v>
      </c>
      <c r="E20" t="s">
        <v>20</v>
      </c>
      <c r="F20" t="s">
        <v>21</v>
      </c>
      <c r="G20">
        <v>35000</v>
      </c>
      <c r="I20">
        <v>0</v>
      </c>
      <c r="J20">
        <v>0.13</v>
      </c>
      <c r="K20" t="s">
        <v>16</v>
      </c>
      <c r="L20">
        <v>4</v>
      </c>
      <c r="M20">
        <f t="shared" si="0"/>
        <v>0</v>
      </c>
    </row>
    <row r="21" spans="1:13" x14ac:dyDescent="0.3">
      <c r="A21">
        <v>25</v>
      </c>
      <c r="B21">
        <v>250000</v>
      </c>
      <c r="C21" t="s">
        <v>13</v>
      </c>
      <c r="D21">
        <v>2</v>
      </c>
      <c r="E21" t="s">
        <v>14</v>
      </c>
      <c r="F21" t="s">
        <v>15</v>
      </c>
      <c r="G21">
        <v>25000</v>
      </c>
      <c r="H21">
        <v>13.49</v>
      </c>
      <c r="I21">
        <v>0</v>
      </c>
      <c r="J21">
        <v>0.1</v>
      </c>
      <c r="K21" t="s">
        <v>16</v>
      </c>
      <c r="L21">
        <v>4</v>
      </c>
      <c r="M21">
        <f t="shared" si="0"/>
        <v>1</v>
      </c>
    </row>
    <row r="22" spans="1:13" x14ac:dyDescent="0.3">
      <c r="A22">
        <v>25</v>
      </c>
      <c r="B22">
        <v>12000</v>
      </c>
      <c r="C22" t="s">
        <v>23</v>
      </c>
      <c r="D22">
        <v>0</v>
      </c>
      <c r="E22" t="s">
        <v>14</v>
      </c>
      <c r="F22" t="s">
        <v>15</v>
      </c>
      <c r="G22">
        <v>3000</v>
      </c>
      <c r="I22">
        <v>1</v>
      </c>
      <c r="J22">
        <v>0.25</v>
      </c>
      <c r="K22" t="s">
        <v>16</v>
      </c>
      <c r="L22">
        <v>3</v>
      </c>
      <c r="M22">
        <f t="shared" si="0"/>
        <v>0</v>
      </c>
    </row>
    <row r="23" spans="1:13" x14ac:dyDescent="0.3">
      <c r="A23">
        <v>26</v>
      </c>
      <c r="B23">
        <v>12000</v>
      </c>
      <c r="C23" t="s">
        <v>23</v>
      </c>
      <c r="D23">
        <v>2</v>
      </c>
      <c r="E23" t="s">
        <v>18</v>
      </c>
      <c r="F23" t="s">
        <v>21</v>
      </c>
      <c r="G23">
        <v>6100</v>
      </c>
      <c r="H23">
        <v>7.51</v>
      </c>
      <c r="I23">
        <v>1</v>
      </c>
      <c r="J23">
        <v>0.51</v>
      </c>
      <c r="K23" t="s">
        <v>16</v>
      </c>
      <c r="L23">
        <v>3</v>
      </c>
      <c r="M23">
        <f t="shared" si="0"/>
        <v>1</v>
      </c>
    </row>
    <row r="24" spans="1:13" x14ac:dyDescent="0.3">
      <c r="A24">
        <v>26</v>
      </c>
      <c r="B24">
        <v>110000</v>
      </c>
      <c r="C24" t="s">
        <v>13</v>
      </c>
      <c r="D24">
        <v>10</v>
      </c>
      <c r="E24" t="s">
        <v>18</v>
      </c>
      <c r="F24" t="s">
        <v>21</v>
      </c>
      <c r="G24">
        <v>28000</v>
      </c>
      <c r="H24">
        <v>8.9</v>
      </c>
      <c r="I24">
        <v>0</v>
      </c>
      <c r="J24">
        <v>0.25</v>
      </c>
      <c r="K24" t="s">
        <v>16</v>
      </c>
      <c r="L24">
        <v>2</v>
      </c>
      <c r="M24">
        <f t="shared" si="0"/>
        <v>1</v>
      </c>
    </row>
    <row r="25" spans="1:13" x14ac:dyDescent="0.3">
      <c r="A25">
        <v>22</v>
      </c>
      <c r="B25">
        <v>108000</v>
      </c>
      <c r="C25" t="s">
        <v>13</v>
      </c>
      <c r="D25">
        <v>6</v>
      </c>
      <c r="E25" t="s">
        <v>18</v>
      </c>
      <c r="F25" t="s">
        <v>19</v>
      </c>
      <c r="G25">
        <v>28000</v>
      </c>
      <c r="I25">
        <v>1</v>
      </c>
      <c r="J25">
        <v>0.26</v>
      </c>
      <c r="K25" t="s">
        <v>16</v>
      </c>
      <c r="L25">
        <v>4</v>
      </c>
      <c r="M25">
        <f t="shared" si="0"/>
        <v>0</v>
      </c>
    </row>
    <row r="26" spans="1:13" x14ac:dyDescent="0.3">
      <c r="A26">
        <v>21</v>
      </c>
      <c r="B26">
        <v>12000</v>
      </c>
      <c r="C26" t="s">
        <v>26</v>
      </c>
      <c r="D26">
        <v>5</v>
      </c>
      <c r="E26" t="s">
        <v>25</v>
      </c>
      <c r="F26" t="s">
        <v>29</v>
      </c>
      <c r="G26">
        <v>3250</v>
      </c>
      <c r="H26">
        <v>15.68</v>
      </c>
      <c r="I26">
        <v>1</v>
      </c>
      <c r="J26">
        <v>0.27</v>
      </c>
      <c r="K26" t="s">
        <v>17</v>
      </c>
      <c r="L26">
        <v>3</v>
      </c>
      <c r="M26">
        <f t="shared" si="0"/>
        <v>1</v>
      </c>
    </row>
    <row r="27" spans="1:13" x14ac:dyDescent="0.3">
      <c r="A27">
        <v>26</v>
      </c>
      <c r="B27">
        <v>73200</v>
      </c>
      <c r="C27" t="s">
        <v>13</v>
      </c>
      <c r="D27">
        <v>5</v>
      </c>
      <c r="E27" t="s">
        <v>27</v>
      </c>
      <c r="F27" t="s">
        <v>30</v>
      </c>
      <c r="G27">
        <v>27050</v>
      </c>
      <c r="H27">
        <v>15.62</v>
      </c>
      <c r="I27">
        <v>1</v>
      </c>
      <c r="J27">
        <v>0.37</v>
      </c>
      <c r="K27" t="s">
        <v>17</v>
      </c>
      <c r="L27">
        <v>2</v>
      </c>
      <c r="M27">
        <f t="shared" si="0"/>
        <v>1</v>
      </c>
    </row>
    <row r="28" spans="1:13" x14ac:dyDescent="0.3">
      <c r="A28">
        <v>24</v>
      </c>
      <c r="B28">
        <v>83000</v>
      </c>
      <c r="C28" t="s">
        <v>13</v>
      </c>
      <c r="D28">
        <v>5</v>
      </c>
      <c r="E28" t="s">
        <v>20</v>
      </c>
      <c r="F28" t="s">
        <v>15</v>
      </c>
      <c r="G28">
        <v>27000</v>
      </c>
      <c r="H28">
        <v>13.49</v>
      </c>
      <c r="I28">
        <v>1</v>
      </c>
      <c r="J28">
        <v>0.33</v>
      </c>
      <c r="K28" t="s">
        <v>17</v>
      </c>
      <c r="L28">
        <v>2</v>
      </c>
      <c r="M28">
        <f t="shared" si="0"/>
        <v>1</v>
      </c>
    </row>
    <row r="29" spans="1:13" x14ac:dyDescent="0.3">
      <c r="A29">
        <v>24</v>
      </c>
      <c r="B29">
        <v>12360</v>
      </c>
      <c r="C29" t="s">
        <v>23</v>
      </c>
      <c r="D29">
        <v>2</v>
      </c>
      <c r="E29" t="s">
        <v>14</v>
      </c>
      <c r="F29" t="s">
        <v>15</v>
      </c>
      <c r="G29">
        <v>1600</v>
      </c>
      <c r="H29">
        <v>13.57</v>
      </c>
      <c r="I29">
        <v>0</v>
      </c>
      <c r="J29">
        <v>0.13</v>
      </c>
      <c r="K29" t="s">
        <v>16</v>
      </c>
      <c r="L29">
        <v>3</v>
      </c>
      <c r="M29">
        <f t="shared" si="0"/>
        <v>1</v>
      </c>
    </row>
    <row r="30" spans="1:13" x14ac:dyDescent="0.3">
      <c r="A30">
        <v>24</v>
      </c>
      <c r="B30">
        <v>234000</v>
      </c>
      <c r="C30" t="s">
        <v>23</v>
      </c>
      <c r="D30">
        <v>8</v>
      </c>
      <c r="E30" t="s">
        <v>28</v>
      </c>
      <c r="F30" t="s">
        <v>19</v>
      </c>
      <c r="G30">
        <v>20000</v>
      </c>
      <c r="H30">
        <v>8.8800000000000008</v>
      </c>
      <c r="I30">
        <v>0</v>
      </c>
      <c r="J30">
        <v>0.09</v>
      </c>
      <c r="K30" t="s">
        <v>16</v>
      </c>
      <c r="L30">
        <v>4</v>
      </c>
      <c r="M30">
        <f t="shared" si="0"/>
        <v>1</v>
      </c>
    </row>
    <row r="31" spans="1:13" x14ac:dyDescent="0.3">
      <c r="A31">
        <v>26</v>
      </c>
      <c r="B31">
        <v>234000</v>
      </c>
      <c r="C31" t="s">
        <v>26</v>
      </c>
      <c r="D31">
        <v>10</v>
      </c>
      <c r="E31" t="s">
        <v>28</v>
      </c>
      <c r="F31" t="s">
        <v>19</v>
      </c>
      <c r="G31">
        <v>21600</v>
      </c>
      <c r="H31">
        <v>12.18</v>
      </c>
      <c r="I31">
        <v>0</v>
      </c>
      <c r="J31">
        <v>0.09</v>
      </c>
      <c r="K31" t="s">
        <v>16</v>
      </c>
      <c r="L31">
        <v>3</v>
      </c>
      <c r="M31">
        <f t="shared" si="0"/>
        <v>1</v>
      </c>
    </row>
    <row r="32" spans="1:13" x14ac:dyDescent="0.3">
      <c r="A32">
        <v>25</v>
      </c>
      <c r="B32">
        <v>221004</v>
      </c>
      <c r="C32" t="s">
        <v>26</v>
      </c>
      <c r="D32">
        <v>6</v>
      </c>
      <c r="E32" t="s">
        <v>25</v>
      </c>
      <c r="F32" t="s">
        <v>30</v>
      </c>
      <c r="G32">
        <v>11900</v>
      </c>
      <c r="H32">
        <v>14.42</v>
      </c>
      <c r="I32">
        <v>1</v>
      </c>
      <c r="J32">
        <v>0.05</v>
      </c>
      <c r="K32" t="s">
        <v>17</v>
      </c>
      <c r="L32">
        <v>3</v>
      </c>
      <c r="M32">
        <f t="shared" si="0"/>
        <v>1</v>
      </c>
    </row>
    <row r="33" spans="1:13" x14ac:dyDescent="0.3">
      <c r="A33">
        <v>26</v>
      </c>
      <c r="B33">
        <v>232500</v>
      </c>
      <c r="C33" t="s">
        <v>26</v>
      </c>
      <c r="D33">
        <v>0</v>
      </c>
      <c r="E33" t="s">
        <v>14</v>
      </c>
      <c r="F33" t="s">
        <v>15</v>
      </c>
      <c r="G33">
        <v>25000</v>
      </c>
      <c r="H33">
        <v>14.17</v>
      </c>
      <c r="I33">
        <v>0</v>
      </c>
      <c r="J33">
        <v>0.11</v>
      </c>
      <c r="K33" t="s">
        <v>17</v>
      </c>
      <c r="L33">
        <v>2</v>
      </c>
      <c r="M33">
        <f t="shared" si="0"/>
        <v>1</v>
      </c>
    </row>
    <row r="34" spans="1:13" x14ac:dyDescent="0.3">
      <c r="A34">
        <v>25</v>
      </c>
      <c r="B34">
        <v>230000</v>
      </c>
      <c r="C34" t="s">
        <v>26</v>
      </c>
      <c r="D34">
        <v>5</v>
      </c>
      <c r="E34" t="s">
        <v>14</v>
      </c>
      <c r="F34" t="s">
        <v>15</v>
      </c>
      <c r="G34">
        <v>35000</v>
      </c>
      <c r="H34">
        <v>13.99</v>
      </c>
      <c r="I34">
        <v>0</v>
      </c>
      <c r="J34">
        <v>0.15</v>
      </c>
      <c r="K34" t="s">
        <v>16</v>
      </c>
      <c r="L34">
        <v>4</v>
      </c>
      <c r="M34">
        <f t="shared" si="0"/>
        <v>1</v>
      </c>
    </row>
    <row r="35" spans="1:13" x14ac:dyDescent="0.3">
      <c r="A35">
        <v>24</v>
      </c>
      <c r="B35">
        <v>12960</v>
      </c>
      <c r="C35" t="s">
        <v>26</v>
      </c>
      <c r="D35">
        <v>0</v>
      </c>
      <c r="E35" t="s">
        <v>25</v>
      </c>
      <c r="F35" t="s">
        <v>19</v>
      </c>
      <c r="G35">
        <v>4500</v>
      </c>
      <c r="H35">
        <v>11.83</v>
      </c>
      <c r="I35">
        <v>1</v>
      </c>
      <c r="J35">
        <v>0.35</v>
      </c>
      <c r="K35" t="s">
        <v>16</v>
      </c>
      <c r="L35">
        <v>4</v>
      </c>
      <c r="M35">
        <f t="shared" si="0"/>
        <v>1</v>
      </c>
    </row>
    <row r="36" spans="1:13" x14ac:dyDescent="0.3">
      <c r="A36">
        <v>25</v>
      </c>
      <c r="B36">
        <v>12996</v>
      </c>
      <c r="C36" t="s">
        <v>23</v>
      </c>
      <c r="D36">
        <v>1</v>
      </c>
      <c r="E36" t="s">
        <v>14</v>
      </c>
      <c r="F36" t="s">
        <v>30</v>
      </c>
      <c r="G36">
        <v>3600</v>
      </c>
      <c r="H36">
        <v>14.59</v>
      </c>
      <c r="I36">
        <v>1</v>
      </c>
      <c r="J36">
        <v>0.28000000000000003</v>
      </c>
      <c r="K36" t="s">
        <v>16</v>
      </c>
      <c r="L36">
        <v>3</v>
      </c>
      <c r="M36">
        <f t="shared" si="0"/>
        <v>1</v>
      </c>
    </row>
    <row r="37" spans="1:13" x14ac:dyDescent="0.3">
      <c r="A37">
        <v>25</v>
      </c>
      <c r="B37">
        <v>42360</v>
      </c>
      <c r="C37" t="s">
        <v>13</v>
      </c>
      <c r="D37">
        <v>1</v>
      </c>
      <c r="E37" t="s">
        <v>18</v>
      </c>
      <c r="F37" t="s">
        <v>29</v>
      </c>
      <c r="G37">
        <v>25000</v>
      </c>
      <c r="H37">
        <v>16.350000000000001</v>
      </c>
      <c r="I37">
        <v>1</v>
      </c>
      <c r="J37">
        <v>0.59</v>
      </c>
      <c r="K37" t="s">
        <v>17</v>
      </c>
      <c r="L37">
        <v>3</v>
      </c>
      <c r="M37">
        <f t="shared" si="0"/>
        <v>1</v>
      </c>
    </row>
    <row r="38" spans="1:13" x14ac:dyDescent="0.3">
      <c r="A38">
        <v>26</v>
      </c>
      <c r="B38">
        <v>225000</v>
      </c>
      <c r="C38" t="s">
        <v>13</v>
      </c>
      <c r="D38">
        <v>1</v>
      </c>
      <c r="E38" t="s">
        <v>18</v>
      </c>
      <c r="F38" t="s">
        <v>21</v>
      </c>
      <c r="G38">
        <v>3000</v>
      </c>
      <c r="H38">
        <v>9.32</v>
      </c>
      <c r="I38">
        <v>0</v>
      </c>
      <c r="J38">
        <v>0.01</v>
      </c>
      <c r="K38" t="s">
        <v>16</v>
      </c>
      <c r="L38">
        <v>4</v>
      </c>
      <c r="M38">
        <f t="shared" si="0"/>
        <v>1</v>
      </c>
    </row>
    <row r="39" spans="1:13" x14ac:dyDescent="0.3">
      <c r="A39">
        <v>22</v>
      </c>
      <c r="B39">
        <v>49464</v>
      </c>
      <c r="C39" t="s">
        <v>13</v>
      </c>
      <c r="D39">
        <v>5</v>
      </c>
      <c r="E39" t="s">
        <v>20</v>
      </c>
      <c r="F39" t="s">
        <v>19</v>
      </c>
      <c r="G39">
        <v>25000</v>
      </c>
      <c r="H39">
        <v>11.83</v>
      </c>
      <c r="I39">
        <v>1</v>
      </c>
      <c r="J39">
        <v>0.51</v>
      </c>
      <c r="K39" t="s">
        <v>16</v>
      </c>
      <c r="L39">
        <v>3</v>
      </c>
      <c r="M39">
        <f t="shared" si="0"/>
        <v>1</v>
      </c>
    </row>
    <row r="40" spans="1:13" x14ac:dyDescent="0.3">
      <c r="A40">
        <v>22</v>
      </c>
      <c r="B40">
        <v>50004</v>
      </c>
      <c r="C40" t="s">
        <v>13</v>
      </c>
      <c r="D40">
        <v>3</v>
      </c>
      <c r="E40" t="s">
        <v>27</v>
      </c>
      <c r="F40" t="s">
        <v>15</v>
      </c>
      <c r="G40">
        <v>25000</v>
      </c>
      <c r="H40">
        <v>12.23</v>
      </c>
      <c r="I40">
        <v>1</v>
      </c>
      <c r="J40">
        <v>0.5</v>
      </c>
      <c r="K40" t="s">
        <v>16</v>
      </c>
      <c r="L40">
        <v>3</v>
      </c>
      <c r="M40">
        <f t="shared" si="0"/>
        <v>1</v>
      </c>
    </row>
    <row r="41" spans="1:13" x14ac:dyDescent="0.3">
      <c r="A41">
        <v>22</v>
      </c>
      <c r="B41">
        <v>52000</v>
      </c>
      <c r="C41" t="s">
        <v>13</v>
      </c>
      <c r="D41">
        <v>2</v>
      </c>
      <c r="E41" t="s">
        <v>18</v>
      </c>
      <c r="F41" t="s">
        <v>19</v>
      </c>
      <c r="G41">
        <v>25000</v>
      </c>
      <c r="H41">
        <v>11.11</v>
      </c>
      <c r="I41">
        <v>1</v>
      </c>
      <c r="J41">
        <v>0.48</v>
      </c>
      <c r="K41" t="s">
        <v>16</v>
      </c>
      <c r="L41">
        <v>4</v>
      </c>
      <c r="M41">
        <f t="shared" si="0"/>
        <v>1</v>
      </c>
    </row>
    <row r="42" spans="1:13" x14ac:dyDescent="0.3">
      <c r="A42">
        <v>26</v>
      </c>
      <c r="B42">
        <v>216000</v>
      </c>
      <c r="C42" t="s">
        <v>26</v>
      </c>
      <c r="D42">
        <v>10</v>
      </c>
      <c r="E42" t="s">
        <v>18</v>
      </c>
      <c r="F42" t="s">
        <v>15</v>
      </c>
      <c r="G42">
        <v>20000</v>
      </c>
      <c r="H42">
        <v>14.22</v>
      </c>
      <c r="I42">
        <v>0</v>
      </c>
      <c r="J42">
        <v>0.09</v>
      </c>
      <c r="K42" t="s">
        <v>17</v>
      </c>
      <c r="L42">
        <v>2</v>
      </c>
      <c r="M42">
        <f t="shared" si="0"/>
        <v>1</v>
      </c>
    </row>
    <row r="43" spans="1:13" x14ac:dyDescent="0.3">
      <c r="A43">
        <v>22</v>
      </c>
      <c r="B43">
        <v>53000</v>
      </c>
      <c r="C43" t="s">
        <v>13</v>
      </c>
      <c r="D43">
        <v>5</v>
      </c>
      <c r="E43" t="s">
        <v>18</v>
      </c>
      <c r="F43" t="s">
        <v>15</v>
      </c>
      <c r="G43">
        <v>25000</v>
      </c>
      <c r="H43">
        <v>13.43</v>
      </c>
      <c r="I43">
        <v>1</v>
      </c>
      <c r="J43">
        <v>0.47</v>
      </c>
      <c r="K43" t="s">
        <v>17</v>
      </c>
      <c r="L43">
        <v>4</v>
      </c>
      <c r="M43">
        <f t="shared" si="0"/>
        <v>1</v>
      </c>
    </row>
    <row r="44" spans="1:13" x14ac:dyDescent="0.3">
      <c r="A44">
        <v>23</v>
      </c>
      <c r="B44">
        <v>47000</v>
      </c>
      <c r="C44" t="s">
        <v>13</v>
      </c>
      <c r="D44">
        <v>1</v>
      </c>
      <c r="E44" t="s">
        <v>27</v>
      </c>
      <c r="F44" t="s">
        <v>29</v>
      </c>
      <c r="G44">
        <v>25000</v>
      </c>
      <c r="H44">
        <v>17.93</v>
      </c>
      <c r="I44">
        <v>1</v>
      </c>
      <c r="J44">
        <v>0.53</v>
      </c>
      <c r="K44" t="s">
        <v>16</v>
      </c>
      <c r="L44">
        <v>2</v>
      </c>
      <c r="M44">
        <f t="shared" si="0"/>
        <v>1</v>
      </c>
    </row>
    <row r="45" spans="1:13" x14ac:dyDescent="0.3">
      <c r="A45">
        <v>23</v>
      </c>
      <c r="B45">
        <v>13200</v>
      </c>
      <c r="C45" t="s">
        <v>26</v>
      </c>
      <c r="D45">
        <v>2</v>
      </c>
      <c r="E45" t="s">
        <v>18</v>
      </c>
      <c r="F45" t="s">
        <v>19</v>
      </c>
      <c r="G45">
        <v>1400</v>
      </c>
      <c r="H45">
        <v>9.25</v>
      </c>
      <c r="I45">
        <v>0</v>
      </c>
      <c r="J45">
        <v>0.11</v>
      </c>
      <c r="K45" t="s">
        <v>16</v>
      </c>
      <c r="L45">
        <v>4</v>
      </c>
      <c r="M45">
        <f t="shared" si="0"/>
        <v>1</v>
      </c>
    </row>
    <row r="46" spans="1:13" x14ac:dyDescent="0.3">
      <c r="A46">
        <v>26</v>
      </c>
      <c r="B46">
        <v>210000</v>
      </c>
      <c r="C46" t="s">
        <v>23</v>
      </c>
      <c r="D46">
        <v>10</v>
      </c>
      <c r="E46" t="s">
        <v>20</v>
      </c>
      <c r="F46" t="s">
        <v>19</v>
      </c>
      <c r="G46">
        <v>22000</v>
      </c>
      <c r="H46">
        <v>11.83</v>
      </c>
      <c r="I46">
        <v>0</v>
      </c>
      <c r="J46">
        <v>0.1</v>
      </c>
      <c r="K46" t="s">
        <v>16</v>
      </c>
      <c r="L46">
        <v>4</v>
      </c>
      <c r="M46">
        <f t="shared" si="0"/>
        <v>1</v>
      </c>
    </row>
    <row r="47" spans="1:13" x14ac:dyDescent="0.3">
      <c r="A47">
        <v>21</v>
      </c>
      <c r="B47">
        <v>200000</v>
      </c>
      <c r="C47" t="s">
        <v>26</v>
      </c>
      <c r="D47">
        <v>5</v>
      </c>
      <c r="E47" t="s">
        <v>18</v>
      </c>
      <c r="F47" t="s">
        <v>15</v>
      </c>
      <c r="G47">
        <v>16000</v>
      </c>
      <c r="H47">
        <v>14.65</v>
      </c>
      <c r="I47">
        <v>0</v>
      </c>
      <c r="J47">
        <v>0.08</v>
      </c>
      <c r="K47" t="s">
        <v>16</v>
      </c>
      <c r="L47">
        <v>4</v>
      </c>
      <c r="M47">
        <f t="shared" si="0"/>
        <v>1</v>
      </c>
    </row>
    <row r="48" spans="1:13" x14ac:dyDescent="0.3">
      <c r="A48">
        <v>25</v>
      </c>
      <c r="B48">
        <v>54000</v>
      </c>
      <c r="C48" t="s">
        <v>13</v>
      </c>
      <c r="D48">
        <v>3</v>
      </c>
      <c r="E48" t="s">
        <v>28</v>
      </c>
      <c r="F48" t="s">
        <v>29</v>
      </c>
      <c r="G48">
        <v>25000</v>
      </c>
      <c r="H48">
        <v>16.82</v>
      </c>
      <c r="I48">
        <v>1</v>
      </c>
      <c r="J48">
        <v>0.46</v>
      </c>
      <c r="K48" t="s">
        <v>16</v>
      </c>
      <c r="L48">
        <v>4</v>
      </c>
      <c r="M48">
        <f t="shared" si="0"/>
        <v>1</v>
      </c>
    </row>
    <row r="49" spans="1:13" x14ac:dyDescent="0.3">
      <c r="A49">
        <v>23</v>
      </c>
      <c r="B49">
        <v>60000</v>
      </c>
      <c r="C49" t="s">
        <v>13</v>
      </c>
      <c r="D49">
        <v>7</v>
      </c>
      <c r="E49" t="s">
        <v>20</v>
      </c>
      <c r="F49" t="s">
        <v>19</v>
      </c>
      <c r="G49">
        <v>25000</v>
      </c>
      <c r="H49">
        <v>10.25</v>
      </c>
      <c r="I49">
        <v>1</v>
      </c>
      <c r="J49">
        <v>0.42</v>
      </c>
      <c r="K49" t="s">
        <v>16</v>
      </c>
      <c r="L49">
        <v>4</v>
      </c>
      <c r="M49">
        <f t="shared" si="0"/>
        <v>1</v>
      </c>
    </row>
    <row r="50" spans="1:13" x14ac:dyDescent="0.3">
      <c r="A50">
        <v>22</v>
      </c>
      <c r="B50">
        <v>56400</v>
      </c>
      <c r="C50" t="s">
        <v>13</v>
      </c>
      <c r="D50">
        <v>2</v>
      </c>
      <c r="E50" t="s">
        <v>28</v>
      </c>
      <c r="F50" t="s">
        <v>30</v>
      </c>
      <c r="G50">
        <v>25000</v>
      </c>
      <c r="H50">
        <v>14.96</v>
      </c>
      <c r="I50">
        <v>1</v>
      </c>
      <c r="J50">
        <v>0.44</v>
      </c>
      <c r="K50" t="s">
        <v>17</v>
      </c>
      <c r="L50">
        <v>3</v>
      </c>
      <c r="M50">
        <f t="shared" si="0"/>
        <v>1</v>
      </c>
    </row>
    <row r="51" spans="1:13" x14ac:dyDescent="0.3">
      <c r="A51">
        <v>21</v>
      </c>
      <c r="B51">
        <v>200000</v>
      </c>
      <c r="C51" t="s">
        <v>26</v>
      </c>
      <c r="D51">
        <v>2</v>
      </c>
      <c r="E51" t="s">
        <v>25</v>
      </c>
      <c r="F51" t="s">
        <v>15</v>
      </c>
      <c r="G51">
        <v>25000</v>
      </c>
      <c r="H51">
        <v>13.99</v>
      </c>
      <c r="I51">
        <v>0</v>
      </c>
      <c r="J51">
        <v>0.13</v>
      </c>
      <c r="K51" t="s">
        <v>16</v>
      </c>
      <c r="L51">
        <v>2</v>
      </c>
      <c r="M51">
        <f t="shared" si="0"/>
        <v>1</v>
      </c>
    </row>
    <row r="52" spans="1:13" x14ac:dyDescent="0.3">
      <c r="A52">
        <v>24</v>
      </c>
      <c r="B52">
        <v>66000</v>
      </c>
      <c r="C52" t="s">
        <v>13</v>
      </c>
      <c r="D52">
        <v>3</v>
      </c>
      <c r="E52" t="s">
        <v>18</v>
      </c>
      <c r="F52" t="s">
        <v>19</v>
      </c>
      <c r="G52">
        <v>25000</v>
      </c>
      <c r="H52">
        <v>9.91</v>
      </c>
      <c r="I52">
        <v>1</v>
      </c>
      <c r="J52">
        <v>0.38</v>
      </c>
      <c r="K52" t="s">
        <v>16</v>
      </c>
      <c r="L52">
        <v>2</v>
      </c>
      <c r="M52">
        <f t="shared" si="0"/>
        <v>1</v>
      </c>
    </row>
    <row r="53" spans="1:13" x14ac:dyDescent="0.3">
      <c r="A53">
        <v>25</v>
      </c>
      <c r="B53">
        <v>200000</v>
      </c>
      <c r="C53" t="s">
        <v>26</v>
      </c>
      <c r="D53">
        <v>2</v>
      </c>
      <c r="E53" t="s">
        <v>27</v>
      </c>
      <c r="F53" t="s">
        <v>19</v>
      </c>
      <c r="G53">
        <v>12000</v>
      </c>
      <c r="H53">
        <v>10.38</v>
      </c>
      <c r="I53">
        <v>0</v>
      </c>
      <c r="J53">
        <v>0.06</v>
      </c>
      <c r="K53" t="s">
        <v>16</v>
      </c>
      <c r="L53">
        <v>2</v>
      </c>
      <c r="M53">
        <f t="shared" si="0"/>
        <v>1</v>
      </c>
    </row>
    <row r="54" spans="1:13" x14ac:dyDescent="0.3">
      <c r="A54">
        <v>24</v>
      </c>
      <c r="B54">
        <v>60000</v>
      </c>
      <c r="C54" t="s">
        <v>13</v>
      </c>
      <c r="D54">
        <v>2</v>
      </c>
      <c r="E54" t="s">
        <v>25</v>
      </c>
      <c r="F54" t="s">
        <v>29</v>
      </c>
      <c r="G54">
        <v>25000</v>
      </c>
      <c r="I54">
        <v>1</v>
      </c>
      <c r="J54">
        <v>0.42</v>
      </c>
      <c r="K54" t="s">
        <v>17</v>
      </c>
      <c r="L54">
        <v>2</v>
      </c>
      <c r="M54">
        <f t="shared" si="0"/>
        <v>0</v>
      </c>
    </row>
    <row r="55" spans="1:13" x14ac:dyDescent="0.3">
      <c r="A55">
        <v>25</v>
      </c>
      <c r="B55">
        <v>69000</v>
      </c>
      <c r="C55" t="s">
        <v>13</v>
      </c>
      <c r="D55">
        <v>9</v>
      </c>
      <c r="E55" t="s">
        <v>20</v>
      </c>
      <c r="F55" t="s">
        <v>30</v>
      </c>
      <c r="G55">
        <v>25000</v>
      </c>
      <c r="H55">
        <v>17.489999999999998</v>
      </c>
      <c r="I55">
        <v>1</v>
      </c>
      <c r="J55">
        <v>0.36</v>
      </c>
      <c r="K55" t="s">
        <v>16</v>
      </c>
      <c r="L55">
        <v>2</v>
      </c>
      <c r="M55">
        <f t="shared" si="0"/>
        <v>1</v>
      </c>
    </row>
    <row r="56" spans="1:13" x14ac:dyDescent="0.3">
      <c r="A56">
        <v>26</v>
      </c>
      <c r="B56">
        <v>188000</v>
      </c>
      <c r="C56" t="s">
        <v>26</v>
      </c>
      <c r="D56">
        <v>10</v>
      </c>
      <c r="E56" t="s">
        <v>27</v>
      </c>
      <c r="F56" t="s">
        <v>29</v>
      </c>
      <c r="G56">
        <v>20000</v>
      </c>
      <c r="H56">
        <v>17.739999999999998</v>
      </c>
      <c r="I56">
        <v>1</v>
      </c>
      <c r="J56">
        <v>0.11</v>
      </c>
      <c r="K56" t="s">
        <v>16</v>
      </c>
      <c r="L56">
        <v>2</v>
      </c>
      <c r="M56">
        <f t="shared" si="0"/>
        <v>1</v>
      </c>
    </row>
    <row r="57" spans="1:13" x14ac:dyDescent="0.3">
      <c r="A57">
        <v>22</v>
      </c>
      <c r="B57">
        <v>14400</v>
      </c>
      <c r="C57" t="s">
        <v>23</v>
      </c>
      <c r="D57">
        <v>2</v>
      </c>
      <c r="E57" t="s">
        <v>14</v>
      </c>
      <c r="F57" t="s">
        <v>19</v>
      </c>
      <c r="G57">
        <v>4000</v>
      </c>
      <c r="H57">
        <v>10.99</v>
      </c>
      <c r="I57">
        <v>1</v>
      </c>
      <c r="J57">
        <v>0.28000000000000003</v>
      </c>
      <c r="K57" t="s">
        <v>16</v>
      </c>
      <c r="L57">
        <v>3</v>
      </c>
      <c r="M57">
        <f t="shared" si="0"/>
        <v>1</v>
      </c>
    </row>
    <row r="58" spans="1:13" x14ac:dyDescent="0.3">
      <c r="A58">
        <v>24</v>
      </c>
      <c r="B58">
        <v>70000</v>
      </c>
      <c r="C58" t="s">
        <v>13</v>
      </c>
      <c r="D58">
        <v>3</v>
      </c>
      <c r="E58" t="s">
        <v>18</v>
      </c>
      <c r="F58" t="s">
        <v>19</v>
      </c>
      <c r="G58">
        <v>25000</v>
      </c>
      <c r="H58">
        <v>11.86</v>
      </c>
      <c r="I58">
        <v>1</v>
      </c>
      <c r="J58">
        <v>0.36</v>
      </c>
      <c r="K58" t="s">
        <v>16</v>
      </c>
      <c r="L58">
        <v>4</v>
      </c>
      <c r="M58">
        <f t="shared" si="0"/>
        <v>1</v>
      </c>
    </row>
    <row r="59" spans="1:13" x14ac:dyDescent="0.3">
      <c r="A59">
        <v>25</v>
      </c>
      <c r="B59">
        <v>75000</v>
      </c>
      <c r="C59" t="s">
        <v>13</v>
      </c>
      <c r="D59">
        <v>9</v>
      </c>
      <c r="E59" t="s">
        <v>25</v>
      </c>
      <c r="F59" t="s">
        <v>19</v>
      </c>
      <c r="G59">
        <v>25000</v>
      </c>
      <c r="H59">
        <v>10.36</v>
      </c>
      <c r="I59">
        <v>1</v>
      </c>
      <c r="J59">
        <v>0.33</v>
      </c>
      <c r="K59" t="s">
        <v>16</v>
      </c>
      <c r="L59">
        <v>2</v>
      </c>
      <c r="M59">
        <f t="shared" si="0"/>
        <v>1</v>
      </c>
    </row>
    <row r="60" spans="1:13" x14ac:dyDescent="0.3">
      <c r="A60">
        <v>21</v>
      </c>
      <c r="B60">
        <v>192000</v>
      </c>
      <c r="C60" t="s">
        <v>26</v>
      </c>
      <c r="D60">
        <v>123</v>
      </c>
      <c r="E60" t="s">
        <v>27</v>
      </c>
      <c r="F60" t="s">
        <v>21</v>
      </c>
      <c r="G60">
        <v>20000</v>
      </c>
      <c r="H60">
        <v>6.54</v>
      </c>
      <c r="I60">
        <v>0</v>
      </c>
      <c r="J60">
        <v>0.1</v>
      </c>
      <c r="K60" t="s">
        <v>16</v>
      </c>
      <c r="L60">
        <v>4</v>
      </c>
      <c r="M60">
        <f t="shared" si="0"/>
        <v>1</v>
      </c>
    </row>
    <row r="61" spans="1:13" x14ac:dyDescent="0.3">
      <c r="A61">
        <v>24</v>
      </c>
      <c r="B61">
        <v>75000</v>
      </c>
      <c r="C61" t="s">
        <v>13</v>
      </c>
      <c r="D61">
        <v>4</v>
      </c>
      <c r="E61" t="s">
        <v>18</v>
      </c>
      <c r="F61" t="s">
        <v>19</v>
      </c>
      <c r="G61">
        <v>25000</v>
      </c>
      <c r="H61">
        <v>10.25</v>
      </c>
      <c r="I61">
        <v>1</v>
      </c>
      <c r="J61">
        <v>0.33</v>
      </c>
      <c r="K61" t="s">
        <v>16</v>
      </c>
      <c r="L61">
        <v>4</v>
      </c>
      <c r="M61">
        <f t="shared" si="0"/>
        <v>1</v>
      </c>
    </row>
    <row r="62" spans="1:13" x14ac:dyDescent="0.3">
      <c r="A62">
        <v>26</v>
      </c>
      <c r="B62">
        <v>190000</v>
      </c>
      <c r="C62" t="s">
        <v>26</v>
      </c>
      <c r="D62">
        <v>3</v>
      </c>
      <c r="E62" t="s">
        <v>27</v>
      </c>
      <c r="F62" t="s">
        <v>19</v>
      </c>
      <c r="G62">
        <v>20000</v>
      </c>
      <c r="H62">
        <v>12.18</v>
      </c>
      <c r="I62">
        <v>0</v>
      </c>
      <c r="J62">
        <v>0.11</v>
      </c>
      <c r="K62" t="s">
        <v>16</v>
      </c>
      <c r="L62">
        <v>4</v>
      </c>
      <c r="M62">
        <f t="shared" si="0"/>
        <v>1</v>
      </c>
    </row>
    <row r="63" spans="1:13" x14ac:dyDescent="0.3">
      <c r="A63">
        <v>23</v>
      </c>
      <c r="B63">
        <v>189996</v>
      </c>
      <c r="C63" t="s">
        <v>23</v>
      </c>
      <c r="D63">
        <v>0</v>
      </c>
      <c r="E63" t="s">
        <v>20</v>
      </c>
      <c r="F63" t="s">
        <v>19</v>
      </c>
      <c r="G63">
        <v>24000</v>
      </c>
      <c r="H63">
        <v>11.83</v>
      </c>
      <c r="I63">
        <v>0</v>
      </c>
      <c r="J63">
        <v>0.13</v>
      </c>
      <c r="K63" t="s">
        <v>16</v>
      </c>
      <c r="L63">
        <v>3</v>
      </c>
      <c r="M63">
        <f t="shared" si="0"/>
        <v>1</v>
      </c>
    </row>
    <row r="64" spans="1:13" x14ac:dyDescent="0.3">
      <c r="A64">
        <v>23</v>
      </c>
      <c r="B64">
        <v>78000</v>
      </c>
      <c r="C64" t="s">
        <v>13</v>
      </c>
      <c r="D64">
        <v>7</v>
      </c>
      <c r="E64" t="s">
        <v>25</v>
      </c>
      <c r="F64" t="s">
        <v>15</v>
      </c>
      <c r="G64">
        <v>25000</v>
      </c>
      <c r="I64">
        <v>1</v>
      </c>
      <c r="J64">
        <v>0.32</v>
      </c>
      <c r="K64" t="s">
        <v>17</v>
      </c>
      <c r="L64">
        <v>2</v>
      </c>
      <c r="M64">
        <f t="shared" si="0"/>
        <v>0</v>
      </c>
    </row>
    <row r="65" spans="1:13" x14ac:dyDescent="0.3">
      <c r="A65">
        <v>23</v>
      </c>
      <c r="B65">
        <v>78000</v>
      </c>
      <c r="C65" t="s">
        <v>13</v>
      </c>
      <c r="D65">
        <v>1</v>
      </c>
      <c r="E65" t="s">
        <v>27</v>
      </c>
      <c r="F65" t="s">
        <v>19</v>
      </c>
      <c r="G65">
        <v>25000</v>
      </c>
      <c r="H65">
        <v>10.62</v>
      </c>
      <c r="I65">
        <v>1</v>
      </c>
      <c r="J65">
        <v>0.32</v>
      </c>
      <c r="K65" t="s">
        <v>16</v>
      </c>
      <c r="L65">
        <v>3</v>
      </c>
      <c r="M65">
        <f t="shared" si="0"/>
        <v>1</v>
      </c>
    </row>
    <row r="66" spans="1:13" x14ac:dyDescent="0.3">
      <c r="A66">
        <v>25</v>
      </c>
      <c r="B66">
        <v>186000</v>
      </c>
      <c r="C66" t="s">
        <v>23</v>
      </c>
      <c r="D66">
        <v>9</v>
      </c>
      <c r="E66" t="s">
        <v>27</v>
      </c>
      <c r="F66" t="s">
        <v>19</v>
      </c>
      <c r="G66">
        <v>10000</v>
      </c>
      <c r="H66">
        <v>10.25</v>
      </c>
      <c r="I66">
        <v>0</v>
      </c>
      <c r="J66">
        <v>0.05</v>
      </c>
      <c r="K66" t="s">
        <v>16</v>
      </c>
      <c r="L66">
        <v>4</v>
      </c>
      <c r="M66">
        <f t="shared" ref="M66:M129" si="1">COUNTIFS($A$2:$A$10001,A66,$B$2:$B$10001,B66,$C$2:$C$10001,C66,$D$2:$D$10001,D66,$E$2:$E$10001,E66,$F$2:$F$10001,F66,$G$2:$G$10001,G66,$H$2:$H$10001,H66,$I$2:$I$10001,I66,$J$2:$J$10001,J66,$K$2:$K$10001,K66,$L$2:$L$10001,L66)</f>
        <v>1</v>
      </c>
    </row>
    <row r="67" spans="1:13" x14ac:dyDescent="0.3">
      <c r="A67">
        <v>24</v>
      </c>
      <c r="B67">
        <v>185000</v>
      </c>
      <c r="C67" t="s">
        <v>26</v>
      </c>
      <c r="E67" t="s">
        <v>18</v>
      </c>
      <c r="F67" t="s">
        <v>19</v>
      </c>
      <c r="G67">
        <v>35000</v>
      </c>
      <c r="H67">
        <v>12.42</v>
      </c>
      <c r="I67">
        <v>0</v>
      </c>
      <c r="J67">
        <v>0.19</v>
      </c>
      <c r="K67" t="s">
        <v>16</v>
      </c>
      <c r="L67">
        <v>2</v>
      </c>
      <c r="M67">
        <f t="shared" si="1"/>
        <v>0</v>
      </c>
    </row>
    <row r="68" spans="1:13" x14ac:dyDescent="0.3">
      <c r="A68">
        <v>24</v>
      </c>
      <c r="B68">
        <v>79631</v>
      </c>
      <c r="C68" t="s">
        <v>13</v>
      </c>
      <c r="D68">
        <v>8</v>
      </c>
      <c r="E68" t="s">
        <v>20</v>
      </c>
      <c r="F68" t="s">
        <v>30</v>
      </c>
      <c r="G68">
        <v>25000</v>
      </c>
      <c r="H68">
        <v>15.7</v>
      </c>
      <c r="I68">
        <v>1</v>
      </c>
      <c r="J68">
        <v>0.31</v>
      </c>
      <c r="K68" t="s">
        <v>17</v>
      </c>
      <c r="L68">
        <v>2</v>
      </c>
      <c r="M68">
        <f t="shared" si="1"/>
        <v>1</v>
      </c>
    </row>
    <row r="69" spans="1:13" x14ac:dyDescent="0.3">
      <c r="A69">
        <v>24</v>
      </c>
      <c r="B69">
        <v>80000</v>
      </c>
      <c r="C69" t="s">
        <v>13</v>
      </c>
      <c r="D69">
        <v>6</v>
      </c>
      <c r="E69" t="s">
        <v>18</v>
      </c>
      <c r="F69" t="s">
        <v>21</v>
      </c>
      <c r="G69">
        <v>25000</v>
      </c>
      <c r="H69">
        <v>6.62</v>
      </c>
      <c r="I69">
        <v>1</v>
      </c>
      <c r="J69">
        <v>0.31</v>
      </c>
      <c r="K69" t="s">
        <v>16</v>
      </c>
      <c r="L69">
        <v>2</v>
      </c>
      <c r="M69">
        <f t="shared" si="1"/>
        <v>1</v>
      </c>
    </row>
    <row r="70" spans="1:13" x14ac:dyDescent="0.3">
      <c r="A70">
        <v>26</v>
      </c>
      <c r="B70">
        <v>80000</v>
      </c>
      <c r="C70" t="s">
        <v>13</v>
      </c>
      <c r="D70">
        <v>5</v>
      </c>
      <c r="E70" t="s">
        <v>25</v>
      </c>
      <c r="F70" t="s">
        <v>15</v>
      </c>
      <c r="G70">
        <v>25000</v>
      </c>
      <c r="H70">
        <v>13.61</v>
      </c>
      <c r="I70">
        <v>1</v>
      </c>
      <c r="J70">
        <v>0.31</v>
      </c>
      <c r="K70" t="s">
        <v>16</v>
      </c>
      <c r="L70">
        <v>4</v>
      </c>
      <c r="M70">
        <f t="shared" si="1"/>
        <v>1</v>
      </c>
    </row>
    <row r="71" spans="1:13" x14ac:dyDescent="0.3">
      <c r="A71">
        <v>25</v>
      </c>
      <c r="B71">
        <v>182952</v>
      </c>
      <c r="C71" t="s">
        <v>26</v>
      </c>
      <c r="D71">
        <v>9</v>
      </c>
      <c r="E71" t="s">
        <v>20</v>
      </c>
      <c r="F71" t="s">
        <v>21</v>
      </c>
      <c r="G71">
        <v>15000</v>
      </c>
      <c r="H71">
        <v>6.03</v>
      </c>
      <c r="I71">
        <v>0</v>
      </c>
      <c r="J71">
        <v>0.08</v>
      </c>
      <c r="K71" t="s">
        <v>16</v>
      </c>
      <c r="L71">
        <v>3</v>
      </c>
      <c r="M71">
        <f t="shared" si="1"/>
        <v>1</v>
      </c>
    </row>
    <row r="72" spans="1:13" x14ac:dyDescent="0.3">
      <c r="A72">
        <v>23</v>
      </c>
      <c r="B72">
        <v>81600</v>
      </c>
      <c r="C72" t="s">
        <v>13</v>
      </c>
      <c r="D72">
        <v>1</v>
      </c>
      <c r="E72" t="s">
        <v>14</v>
      </c>
      <c r="F72" t="s">
        <v>19</v>
      </c>
      <c r="G72">
        <v>25000</v>
      </c>
      <c r="H72">
        <v>11.36</v>
      </c>
      <c r="I72">
        <v>1</v>
      </c>
      <c r="J72">
        <v>0.31</v>
      </c>
      <c r="K72" t="s">
        <v>16</v>
      </c>
      <c r="L72">
        <v>3</v>
      </c>
      <c r="M72">
        <f t="shared" si="1"/>
        <v>1</v>
      </c>
    </row>
    <row r="73" spans="1:13" x14ac:dyDescent="0.3">
      <c r="A73">
        <v>24</v>
      </c>
      <c r="B73">
        <v>180000</v>
      </c>
      <c r="C73" t="s">
        <v>13</v>
      </c>
      <c r="D73">
        <v>8</v>
      </c>
      <c r="E73" t="s">
        <v>18</v>
      </c>
      <c r="F73" t="s">
        <v>29</v>
      </c>
      <c r="G73">
        <v>18000</v>
      </c>
      <c r="H73">
        <v>18.64</v>
      </c>
      <c r="I73">
        <v>0</v>
      </c>
      <c r="J73">
        <v>0.1</v>
      </c>
      <c r="K73" t="s">
        <v>17</v>
      </c>
      <c r="L73">
        <v>4</v>
      </c>
      <c r="M73">
        <f t="shared" si="1"/>
        <v>1</v>
      </c>
    </row>
    <row r="74" spans="1:13" x14ac:dyDescent="0.3">
      <c r="A74">
        <v>22</v>
      </c>
      <c r="B74">
        <v>14400</v>
      </c>
      <c r="C74" t="s">
        <v>23</v>
      </c>
      <c r="D74">
        <v>0</v>
      </c>
      <c r="E74" t="s">
        <v>20</v>
      </c>
      <c r="F74" t="s">
        <v>19</v>
      </c>
      <c r="G74">
        <v>2100</v>
      </c>
      <c r="H74">
        <v>11.14</v>
      </c>
      <c r="I74">
        <v>0</v>
      </c>
      <c r="J74">
        <v>0.15</v>
      </c>
      <c r="K74" t="s">
        <v>16</v>
      </c>
      <c r="L74">
        <v>4</v>
      </c>
      <c r="M74">
        <f t="shared" si="1"/>
        <v>1</v>
      </c>
    </row>
    <row r="75" spans="1:13" x14ac:dyDescent="0.3">
      <c r="A75">
        <v>22</v>
      </c>
      <c r="B75">
        <v>84500</v>
      </c>
      <c r="C75" t="s">
        <v>13</v>
      </c>
      <c r="D75">
        <v>6</v>
      </c>
      <c r="E75" t="s">
        <v>20</v>
      </c>
      <c r="F75" t="s">
        <v>22</v>
      </c>
      <c r="G75">
        <v>25000</v>
      </c>
      <c r="H75">
        <v>18.3</v>
      </c>
      <c r="I75">
        <v>0</v>
      </c>
      <c r="J75">
        <v>0.3</v>
      </c>
      <c r="K75" t="s">
        <v>16</v>
      </c>
      <c r="L75">
        <v>4</v>
      </c>
      <c r="M75">
        <f t="shared" si="1"/>
        <v>1</v>
      </c>
    </row>
    <row r="76" spans="1:13" x14ac:dyDescent="0.3">
      <c r="A76">
        <v>24</v>
      </c>
      <c r="B76">
        <v>87000</v>
      </c>
      <c r="C76" t="s">
        <v>13</v>
      </c>
      <c r="D76">
        <v>8</v>
      </c>
      <c r="E76" t="s">
        <v>28</v>
      </c>
      <c r="F76" t="s">
        <v>30</v>
      </c>
      <c r="G76">
        <v>25000</v>
      </c>
      <c r="H76">
        <v>14.84</v>
      </c>
      <c r="I76">
        <v>0</v>
      </c>
      <c r="J76">
        <v>0.28999999999999998</v>
      </c>
      <c r="K76" t="s">
        <v>16</v>
      </c>
      <c r="L76">
        <v>3</v>
      </c>
      <c r="M76">
        <f t="shared" si="1"/>
        <v>1</v>
      </c>
    </row>
    <row r="77" spans="1:13" x14ac:dyDescent="0.3">
      <c r="A77">
        <v>23</v>
      </c>
      <c r="B77">
        <v>76000</v>
      </c>
      <c r="C77" t="s">
        <v>13</v>
      </c>
      <c r="D77">
        <v>7</v>
      </c>
      <c r="E77" t="s">
        <v>25</v>
      </c>
      <c r="F77" t="s">
        <v>30</v>
      </c>
      <c r="G77">
        <v>25000</v>
      </c>
      <c r="H77">
        <v>16.02</v>
      </c>
      <c r="I77">
        <v>1</v>
      </c>
      <c r="J77">
        <v>0.33</v>
      </c>
      <c r="K77" t="s">
        <v>16</v>
      </c>
      <c r="L77">
        <v>4</v>
      </c>
      <c r="M77">
        <f t="shared" si="1"/>
        <v>1</v>
      </c>
    </row>
    <row r="78" spans="1:13" x14ac:dyDescent="0.3">
      <c r="A78">
        <v>25</v>
      </c>
      <c r="B78">
        <v>90000</v>
      </c>
      <c r="C78" t="s">
        <v>13</v>
      </c>
      <c r="D78">
        <v>9</v>
      </c>
      <c r="E78" t="s">
        <v>14</v>
      </c>
      <c r="F78" t="s">
        <v>19</v>
      </c>
      <c r="G78">
        <v>25000</v>
      </c>
      <c r="H78">
        <v>10.99</v>
      </c>
      <c r="I78">
        <v>0</v>
      </c>
      <c r="J78">
        <v>0.28000000000000003</v>
      </c>
      <c r="K78" t="s">
        <v>16</v>
      </c>
      <c r="L78">
        <v>4</v>
      </c>
      <c r="M78">
        <f t="shared" si="1"/>
        <v>1</v>
      </c>
    </row>
    <row r="79" spans="1:13" x14ac:dyDescent="0.3">
      <c r="A79">
        <v>26</v>
      </c>
      <c r="B79">
        <v>180000</v>
      </c>
      <c r="C79" t="s">
        <v>23</v>
      </c>
      <c r="D79">
        <v>2</v>
      </c>
      <c r="E79" t="s">
        <v>20</v>
      </c>
      <c r="F79" t="s">
        <v>19</v>
      </c>
      <c r="G79">
        <v>25000</v>
      </c>
      <c r="H79">
        <v>10.99</v>
      </c>
      <c r="I79">
        <v>0</v>
      </c>
      <c r="J79">
        <v>0.14000000000000001</v>
      </c>
      <c r="K79" t="s">
        <v>16</v>
      </c>
      <c r="L79">
        <v>4</v>
      </c>
      <c r="M79">
        <f t="shared" si="1"/>
        <v>1</v>
      </c>
    </row>
    <row r="80" spans="1:13" x14ac:dyDescent="0.3">
      <c r="A80">
        <v>24</v>
      </c>
      <c r="B80">
        <v>180000</v>
      </c>
      <c r="C80" t="s">
        <v>23</v>
      </c>
      <c r="D80">
        <v>8</v>
      </c>
      <c r="E80" t="s">
        <v>18</v>
      </c>
      <c r="F80" t="s">
        <v>19</v>
      </c>
      <c r="G80">
        <v>21000</v>
      </c>
      <c r="H80">
        <v>11.48</v>
      </c>
      <c r="I80">
        <v>0</v>
      </c>
      <c r="J80">
        <v>0.12</v>
      </c>
      <c r="K80" t="s">
        <v>16</v>
      </c>
      <c r="L80">
        <v>3</v>
      </c>
      <c r="M80">
        <f t="shared" si="1"/>
        <v>1</v>
      </c>
    </row>
    <row r="81" spans="1:13" x14ac:dyDescent="0.3">
      <c r="A81">
        <v>25</v>
      </c>
      <c r="B81">
        <v>180000</v>
      </c>
      <c r="C81" t="s">
        <v>23</v>
      </c>
      <c r="D81">
        <v>9</v>
      </c>
      <c r="E81" t="s">
        <v>14</v>
      </c>
      <c r="F81" t="s">
        <v>15</v>
      </c>
      <c r="G81">
        <v>20000</v>
      </c>
      <c r="H81">
        <v>14.26</v>
      </c>
      <c r="I81">
        <v>0</v>
      </c>
      <c r="J81">
        <v>0.11</v>
      </c>
      <c r="K81" t="s">
        <v>17</v>
      </c>
      <c r="L81">
        <v>4</v>
      </c>
      <c r="M81">
        <f t="shared" si="1"/>
        <v>1</v>
      </c>
    </row>
    <row r="82" spans="1:13" x14ac:dyDescent="0.3">
      <c r="A82">
        <v>26</v>
      </c>
      <c r="B82">
        <v>180000</v>
      </c>
      <c r="C82" t="s">
        <v>23</v>
      </c>
      <c r="D82">
        <v>0</v>
      </c>
      <c r="E82" t="s">
        <v>28</v>
      </c>
      <c r="F82" t="s">
        <v>21</v>
      </c>
      <c r="G82">
        <v>10000</v>
      </c>
      <c r="H82">
        <v>8</v>
      </c>
      <c r="I82">
        <v>0</v>
      </c>
      <c r="J82">
        <v>0.06</v>
      </c>
      <c r="K82" t="s">
        <v>16</v>
      </c>
      <c r="L82">
        <v>4</v>
      </c>
      <c r="M82">
        <f t="shared" si="1"/>
        <v>1</v>
      </c>
    </row>
    <row r="83" spans="1:13" x14ac:dyDescent="0.3">
      <c r="A83">
        <v>24</v>
      </c>
      <c r="B83">
        <v>91800</v>
      </c>
      <c r="C83" t="s">
        <v>13</v>
      </c>
      <c r="D83">
        <v>4</v>
      </c>
      <c r="E83" t="s">
        <v>20</v>
      </c>
      <c r="F83" t="s">
        <v>15</v>
      </c>
      <c r="G83">
        <v>25000</v>
      </c>
      <c r="H83">
        <v>13.43</v>
      </c>
      <c r="I83">
        <v>0</v>
      </c>
      <c r="J83">
        <v>0.27</v>
      </c>
      <c r="K83" t="s">
        <v>17</v>
      </c>
      <c r="L83">
        <v>3</v>
      </c>
      <c r="M83">
        <f t="shared" si="1"/>
        <v>1</v>
      </c>
    </row>
    <row r="84" spans="1:13" x14ac:dyDescent="0.3">
      <c r="A84">
        <v>25</v>
      </c>
      <c r="B84">
        <v>92000</v>
      </c>
      <c r="C84" t="s">
        <v>13</v>
      </c>
      <c r="D84">
        <v>6</v>
      </c>
      <c r="E84" t="s">
        <v>28</v>
      </c>
      <c r="F84" t="s">
        <v>19</v>
      </c>
      <c r="G84">
        <v>25000</v>
      </c>
      <c r="H84">
        <v>12.69</v>
      </c>
      <c r="I84">
        <v>0</v>
      </c>
      <c r="J84">
        <v>0.27</v>
      </c>
      <c r="K84" t="s">
        <v>16</v>
      </c>
      <c r="L84">
        <v>3</v>
      </c>
      <c r="M84">
        <f t="shared" si="1"/>
        <v>1</v>
      </c>
    </row>
    <row r="85" spans="1:13" x14ac:dyDescent="0.3">
      <c r="A85">
        <v>23</v>
      </c>
      <c r="B85">
        <v>70550</v>
      </c>
      <c r="C85" t="s">
        <v>13</v>
      </c>
      <c r="D85">
        <v>3</v>
      </c>
      <c r="E85" t="s">
        <v>14</v>
      </c>
      <c r="F85" t="s">
        <v>22</v>
      </c>
      <c r="G85">
        <v>25000</v>
      </c>
      <c r="H85">
        <v>19.04</v>
      </c>
      <c r="I85">
        <v>1</v>
      </c>
      <c r="J85">
        <v>0.3</v>
      </c>
      <c r="K85" t="s">
        <v>17</v>
      </c>
      <c r="L85">
        <v>4</v>
      </c>
      <c r="M85">
        <f t="shared" si="1"/>
        <v>1</v>
      </c>
    </row>
    <row r="86" spans="1:13" x14ac:dyDescent="0.3">
      <c r="A86">
        <v>25</v>
      </c>
      <c r="B86">
        <v>83800</v>
      </c>
      <c r="C86" t="s">
        <v>13</v>
      </c>
      <c r="D86">
        <v>2</v>
      </c>
      <c r="E86" t="s">
        <v>25</v>
      </c>
      <c r="F86" t="s">
        <v>30</v>
      </c>
      <c r="G86">
        <v>25000</v>
      </c>
      <c r="H86">
        <v>15.95</v>
      </c>
      <c r="I86">
        <v>1</v>
      </c>
      <c r="J86">
        <v>0.3</v>
      </c>
      <c r="K86" t="s">
        <v>17</v>
      </c>
      <c r="L86">
        <v>3</v>
      </c>
      <c r="M86">
        <f t="shared" si="1"/>
        <v>1</v>
      </c>
    </row>
    <row r="87" spans="1:13" x14ac:dyDescent="0.3">
      <c r="A87">
        <v>26</v>
      </c>
      <c r="B87">
        <v>175000</v>
      </c>
      <c r="C87" t="s">
        <v>26</v>
      </c>
      <c r="D87">
        <v>3</v>
      </c>
      <c r="E87" t="s">
        <v>27</v>
      </c>
      <c r="F87" t="s">
        <v>21</v>
      </c>
      <c r="G87">
        <v>2600</v>
      </c>
      <c r="H87">
        <v>8.9</v>
      </c>
      <c r="I87">
        <v>0</v>
      </c>
      <c r="J87">
        <v>0.01</v>
      </c>
      <c r="K87" t="s">
        <v>16</v>
      </c>
      <c r="L87">
        <v>4</v>
      </c>
      <c r="M87">
        <f t="shared" si="1"/>
        <v>1</v>
      </c>
    </row>
    <row r="88" spans="1:13" x14ac:dyDescent="0.3">
      <c r="A88">
        <v>23</v>
      </c>
      <c r="B88">
        <v>175000</v>
      </c>
      <c r="C88" t="s">
        <v>26</v>
      </c>
      <c r="D88">
        <v>8</v>
      </c>
      <c r="E88" t="s">
        <v>20</v>
      </c>
      <c r="F88" t="s">
        <v>19</v>
      </c>
      <c r="G88">
        <v>21000</v>
      </c>
      <c r="H88">
        <v>11.99</v>
      </c>
      <c r="I88">
        <v>0</v>
      </c>
      <c r="J88">
        <v>0.12</v>
      </c>
      <c r="K88" t="s">
        <v>16</v>
      </c>
      <c r="L88">
        <v>3</v>
      </c>
      <c r="M88">
        <f t="shared" si="1"/>
        <v>1</v>
      </c>
    </row>
    <row r="89" spans="1:13" x14ac:dyDescent="0.3">
      <c r="A89">
        <v>25</v>
      </c>
      <c r="B89">
        <v>88000</v>
      </c>
      <c r="C89" t="s">
        <v>13</v>
      </c>
      <c r="D89">
        <v>0</v>
      </c>
      <c r="E89" t="s">
        <v>27</v>
      </c>
      <c r="F89" t="s">
        <v>30</v>
      </c>
      <c r="G89">
        <v>25000</v>
      </c>
      <c r="H89">
        <v>14.96</v>
      </c>
      <c r="I89">
        <v>1</v>
      </c>
      <c r="J89">
        <v>0.28000000000000003</v>
      </c>
      <c r="K89" t="s">
        <v>16</v>
      </c>
      <c r="L89">
        <v>4</v>
      </c>
      <c r="M89">
        <f t="shared" si="1"/>
        <v>1</v>
      </c>
    </row>
    <row r="90" spans="1:13" x14ac:dyDescent="0.3">
      <c r="A90">
        <v>26</v>
      </c>
      <c r="B90">
        <v>88000</v>
      </c>
      <c r="C90" t="s">
        <v>13</v>
      </c>
      <c r="D90">
        <v>2</v>
      </c>
      <c r="E90" t="s">
        <v>27</v>
      </c>
      <c r="F90" t="s">
        <v>30</v>
      </c>
      <c r="G90">
        <v>25000</v>
      </c>
      <c r="H90">
        <v>15.65</v>
      </c>
      <c r="I90">
        <v>1</v>
      </c>
      <c r="J90">
        <v>0.28000000000000003</v>
      </c>
      <c r="K90" t="s">
        <v>16</v>
      </c>
      <c r="L90">
        <v>3</v>
      </c>
      <c r="M90">
        <f t="shared" si="1"/>
        <v>1</v>
      </c>
    </row>
    <row r="91" spans="1:13" x14ac:dyDescent="0.3">
      <c r="A91">
        <v>25</v>
      </c>
      <c r="B91">
        <v>100000</v>
      </c>
      <c r="C91" t="s">
        <v>13</v>
      </c>
      <c r="D91">
        <v>1</v>
      </c>
      <c r="E91" t="s">
        <v>27</v>
      </c>
      <c r="F91" t="s">
        <v>19</v>
      </c>
      <c r="G91">
        <v>25000</v>
      </c>
      <c r="H91">
        <v>9.33</v>
      </c>
      <c r="I91">
        <v>0</v>
      </c>
      <c r="J91">
        <v>0.25</v>
      </c>
      <c r="K91" t="s">
        <v>16</v>
      </c>
      <c r="L91">
        <v>4</v>
      </c>
      <c r="M91">
        <f t="shared" si="1"/>
        <v>1</v>
      </c>
    </row>
    <row r="92" spans="1:13" x14ac:dyDescent="0.3">
      <c r="A92">
        <v>25</v>
      </c>
      <c r="B92">
        <v>174000</v>
      </c>
      <c r="C92" t="s">
        <v>26</v>
      </c>
      <c r="D92">
        <v>2</v>
      </c>
      <c r="E92" t="s">
        <v>25</v>
      </c>
      <c r="F92" t="s">
        <v>15</v>
      </c>
      <c r="G92">
        <v>8800</v>
      </c>
      <c r="H92">
        <v>14.27</v>
      </c>
      <c r="I92">
        <v>0</v>
      </c>
      <c r="J92">
        <v>0.05</v>
      </c>
      <c r="K92" t="s">
        <v>16</v>
      </c>
      <c r="L92">
        <v>3</v>
      </c>
      <c r="M92">
        <f t="shared" si="1"/>
        <v>1</v>
      </c>
    </row>
    <row r="93" spans="1:13" x14ac:dyDescent="0.3">
      <c r="A93">
        <v>25</v>
      </c>
      <c r="B93">
        <v>170004</v>
      </c>
      <c r="C93" t="s">
        <v>26</v>
      </c>
      <c r="D93">
        <v>3</v>
      </c>
      <c r="E93" t="s">
        <v>14</v>
      </c>
      <c r="F93" t="s">
        <v>19</v>
      </c>
      <c r="G93">
        <v>10000</v>
      </c>
      <c r="H93">
        <v>11.11</v>
      </c>
      <c r="I93">
        <v>0</v>
      </c>
      <c r="J93">
        <v>0.06</v>
      </c>
      <c r="K93" t="s">
        <v>16</v>
      </c>
      <c r="L93">
        <v>4</v>
      </c>
      <c r="M93">
        <f t="shared" si="1"/>
        <v>1</v>
      </c>
    </row>
    <row r="94" spans="1:13" x14ac:dyDescent="0.3">
      <c r="A94">
        <v>24</v>
      </c>
      <c r="B94">
        <v>158004</v>
      </c>
      <c r="C94" t="s">
        <v>13</v>
      </c>
      <c r="D94">
        <v>0</v>
      </c>
      <c r="E94" t="s">
        <v>28</v>
      </c>
      <c r="F94" t="s">
        <v>30</v>
      </c>
      <c r="G94">
        <v>25000</v>
      </c>
      <c r="H94">
        <v>14.59</v>
      </c>
      <c r="I94">
        <v>1</v>
      </c>
      <c r="J94">
        <v>0.16</v>
      </c>
      <c r="K94" t="s">
        <v>17</v>
      </c>
      <c r="L94">
        <v>2</v>
      </c>
      <c r="M94">
        <f t="shared" si="1"/>
        <v>1</v>
      </c>
    </row>
    <row r="95" spans="1:13" x14ac:dyDescent="0.3">
      <c r="A95">
        <v>26</v>
      </c>
      <c r="B95">
        <v>170000</v>
      </c>
      <c r="C95" t="s">
        <v>13</v>
      </c>
      <c r="D95">
        <v>0</v>
      </c>
      <c r="E95" t="s">
        <v>27</v>
      </c>
      <c r="F95" t="s">
        <v>19</v>
      </c>
      <c r="G95">
        <v>13000</v>
      </c>
      <c r="H95">
        <v>12.42</v>
      </c>
      <c r="I95">
        <v>0</v>
      </c>
      <c r="J95">
        <v>0.08</v>
      </c>
      <c r="K95" t="s">
        <v>16</v>
      </c>
      <c r="L95">
        <v>3</v>
      </c>
      <c r="M95">
        <f t="shared" si="1"/>
        <v>1</v>
      </c>
    </row>
    <row r="96" spans="1:13" x14ac:dyDescent="0.3">
      <c r="A96">
        <v>24</v>
      </c>
      <c r="B96">
        <v>110000</v>
      </c>
      <c r="C96" t="s">
        <v>13</v>
      </c>
      <c r="D96">
        <v>7</v>
      </c>
      <c r="E96" t="s">
        <v>28</v>
      </c>
      <c r="F96" t="s">
        <v>30</v>
      </c>
      <c r="G96">
        <v>25000</v>
      </c>
      <c r="H96">
        <v>15.7</v>
      </c>
      <c r="I96">
        <v>0</v>
      </c>
      <c r="J96">
        <v>0.23</v>
      </c>
      <c r="K96" t="s">
        <v>17</v>
      </c>
      <c r="L96">
        <v>2</v>
      </c>
      <c r="M96">
        <f t="shared" si="1"/>
        <v>1</v>
      </c>
    </row>
    <row r="97" spans="1:13" x14ac:dyDescent="0.3">
      <c r="A97">
        <v>22</v>
      </c>
      <c r="B97">
        <v>15360</v>
      </c>
      <c r="C97" t="s">
        <v>23</v>
      </c>
      <c r="D97">
        <v>7</v>
      </c>
      <c r="E97" t="s">
        <v>28</v>
      </c>
      <c r="F97" t="s">
        <v>19</v>
      </c>
      <c r="G97">
        <v>2500</v>
      </c>
      <c r="H97">
        <v>12.53</v>
      </c>
      <c r="I97">
        <v>1</v>
      </c>
      <c r="J97">
        <v>0.16</v>
      </c>
      <c r="K97" t="s">
        <v>16</v>
      </c>
      <c r="L97">
        <v>3</v>
      </c>
      <c r="M97">
        <f t="shared" si="1"/>
        <v>1</v>
      </c>
    </row>
    <row r="98" spans="1:13" x14ac:dyDescent="0.3">
      <c r="A98">
        <v>24</v>
      </c>
      <c r="B98">
        <v>120000</v>
      </c>
      <c r="C98" t="s">
        <v>13</v>
      </c>
      <c r="D98">
        <v>8</v>
      </c>
      <c r="E98" t="s">
        <v>18</v>
      </c>
      <c r="F98" t="s">
        <v>19</v>
      </c>
      <c r="G98">
        <v>25000</v>
      </c>
      <c r="H98">
        <v>10.65</v>
      </c>
      <c r="I98">
        <v>0</v>
      </c>
      <c r="J98">
        <v>0.21</v>
      </c>
      <c r="K98" t="s">
        <v>16</v>
      </c>
      <c r="L98">
        <v>4</v>
      </c>
      <c r="M98">
        <f t="shared" si="1"/>
        <v>1</v>
      </c>
    </row>
    <row r="99" spans="1:13" x14ac:dyDescent="0.3">
      <c r="A99">
        <v>25</v>
      </c>
      <c r="B99">
        <v>120000</v>
      </c>
      <c r="C99" t="s">
        <v>13</v>
      </c>
      <c r="D99">
        <v>6</v>
      </c>
      <c r="E99" t="s">
        <v>14</v>
      </c>
      <c r="F99" t="s">
        <v>19</v>
      </c>
      <c r="G99">
        <v>25000</v>
      </c>
      <c r="H99">
        <v>10.74</v>
      </c>
      <c r="I99">
        <v>0</v>
      </c>
      <c r="J99">
        <v>0.21</v>
      </c>
      <c r="K99" t="s">
        <v>16</v>
      </c>
      <c r="L99">
        <v>2</v>
      </c>
      <c r="M99">
        <f t="shared" si="1"/>
        <v>1</v>
      </c>
    </row>
    <row r="100" spans="1:13" x14ac:dyDescent="0.3">
      <c r="A100">
        <v>23</v>
      </c>
      <c r="B100">
        <v>120000</v>
      </c>
      <c r="C100" t="s">
        <v>13</v>
      </c>
      <c r="D100">
        <v>7</v>
      </c>
      <c r="E100" t="s">
        <v>18</v>
      </c>
      <c r="F100" t="s">
        <v>19</v>
      </c>
      <c r="G100">
        <v>25000</v>
      </c>
      <c r="H100">
        <v>9.99</v>
      </c>
      <c r="I100">
        <v>0</v>
      </c>
      <c r="J100">
        <v>0.21</v>
      </c>
      <c r="K100" t="s">
        <v>16</v>
      </c>
      <c r="L100">
        <v>2</v>
      </c>
      <c r="M100">
        <f t="shared" si="1"/>
        <v>1</v>
      </c>
    </row>
    <row r="101" spans="1:13" x14ac:dyDescent="0.3">
      <c r="A101">
        <v>26</v>
      </c>
      <c r="B101">
        <v>108000</v>
      </c>
      <c r="C101" t="s">
        <v>13</v>
      </c>
      <c r="D101">
        <v>2</v>
      </c>
      <c r="E101" t="s">
        <v>20</v>
      </c>
      <c r="F101" t="s">
        <v>30</v>
      </c>
      <c r="G101">
        <v>25000</v>
      </c>
      <c r="H101">
        <v>15.05</v>
      </c>
      <c r="I101">
        <v>1</v>
      </c>
      <c r="J101">
        <v>0.23</v>
      </c>
      <c r="K101" t="s">
        <v>16</v>
      </c>
      <c r="L101">
        <v>3</v>
      </c>
      <c r="M101">
        <f t="shared" si="1"/>
        <v>1</v>
      </c>
    </row>
    <row r="102" spans="1:13" x14ac:dyDescent="0.3">
      <c r="A102">
        <v>26</v>
      </c>
      <c r="B102">
        <v>129996</v>
      </c>
      <c r="C102" t="s">
        <v>13</v>
      </c>
      <c r="D102">
        <v>6</v>
      </c>
      <c r="E102" t="s">
        <v>20</v>
      </c>
      <c r="F102" t="s">
        <v>19</v>
      </c>
      <c r="G102">
        <v>25000</v>
      </c>
      <c r="H102">
        <v>10.75</v>
      </c>
      <c r="I102">
        <v>0</v>
      </c>
      <c r="J102">
        <v>0.19</v>
      </c>
      <c r="K102" t="s">
        <v>16</v>
      </c>
      <c r="L102">
        <v>3</v>
      </c>
      <c r="M102">
        <f t="shared" si="1"/>
        <v>1</v>
      </c>
    </row>
    <row r="103" spans="1:13" x14ac:dyDescent="0.3">
      <c r="A103">
        <v>25</v>
      </c>
      <c r="B103">
        <v>170000</v>
      </c>
      <c r="C103" t="s">
        <v>23</v>
      </c>
      <c r="D103">
        <v>4</v>
      </c>
      <c r="E103" t="s">
        <v>18</v>
      </c>
      <c r="F103" t="s">
        <v>19</v>
      </c>
      <c r="G103">
        <v>20000</v>
      </c>
      <c r="H103">
        <v>12.53</v>
      </c>
      <c r="I103">
        <v>0</v>
      </c>
      <c r="J103">
        <v>0.12</v>
      </c>
      <c r="K103" t="s">
        <v>16</v>
      </c>
      <c r="L103">
        <v>4</v>
      </c>
      <c r="M103">
        <f t="shared" si="1"/>
        <v>1</v>
      </c>
    </row>
    <row r="104" spans="1:13" x14ac:dyDescent="0.3">
      <c r="A104">
        <v>23</v>
      </c>
      <c r="B104">
        <v>168600</v>
      </c>
      <c r="C104" t="s">
        <v>13</v>
      </c>
      <c r="D104">
        <v>3</v>
      </c>
      <c r="E104" t="s">
        <v>18</v>
      </c>
      <c r="F104" t="s">
        <v>19</v>
      </c>
      <c r="G104">
        <v>20000</v>
      </c>
      <c r="H104">
        <v>11.58</v>
      </c>
      <c r="I104">
        <v>0</v>
      </c>
      <c r="J104">
        <v>0.12</v>
      </c>
      <c r="K104" t="s">
        <v>16</v>
      </c>
      <c r="L104">
        <v>3</v>
      </c>
      <c r="M104">
        <f t="shared" si="1"/>
        <v>1</v>
      </c>
    </row>
    <row r="105" spans="1:13" x14ac:dyDescent="0.3">
      <c r="A105">
        <v>24</v>
      </c>
      <c r="B105">
        <v>168288</v>
      </c>
      <c r="C105" t="s">
        <v>13</v>
      </c>
      <c r="D105">
        <v>5</v>
      </c>
      <c r="E105" t="s">
        <v>28</v>
      </c>
      <c r="F105" t="s">
        <v>19</v>
      </c>
      <c r="G105">
        <v>1800</v>
      </c>
      <c r="H105">
        <v>11.12</v>
      </c>
      <c r="I105">
        <v>0</v>
      </c>
      <c r="J105">
        <v>0.01</v>
      </c>
      <c r="K105" t="s">
        <v>16</v>
      </c>
      <c r="L105">
        <v>3</v>
      </c>
      <c r="M105">
        <f t="shared" si="1"/>
        <v>1</v>
      </c>
    </row>
    <row r="106" spans="1:13" x14ac:dyDescent="0.3">
      <c r="A106">
        <v>25</v>
      </c>
      <c r="B106">
        <v>15600</v>
      </c>
      <c r="C106" t="s">
        <v>23</v>
      </c>
      <c r="D106">
        <v>0</v>
      </c>
      <c r="E106" t="s">
        <v>27</v>
      </c>
      <c r="F106" t="s">
        <v>22</v>
      </c>
      <c r="G106">
        <v>3200</v>
      </c>
      <c r="H106">
        <v>18.09</v>
      </c>
      <c r="I106">
        <v>1</v>
      </c>
      <c r="J106">
        <v>0.21</v>
      </c>
      <c r="K106" t="s">
        <v>16</v>
      </c>
      <c r="L106">
        <v>2</v>
      </c>
      <c r="M106">
        <f t="shared" si="1"/>
        <v>1</v>
      </c>
    </row>
    <row r="107" spans="1:13" x14ac:dyDescent="0.3">
      <c r="A107">
        <v>26</v>
      </c>
      <c r="B107">
        <v>135660</v>
      </c>
      <c r="C107" t="s">
        <v>13</v>
      </c>
      <c r="D107">
        <v>10</v>
      </c>
      <c r="E107" t="s">
        <v>25</v>
      </c>
      <c r="F107" t="s">
        <v>19</v>
      </c>
      <c r="G107">
        <v>25000</v>
      </c>
      <c r="H107">
        <v>12.53</v>
      </c>
      <c r="I107">
        <v>0</v>
      </c>
      <c r="J107">
        <v>0.18</v>
      </c>
      <c r="K107" t="s">
        <v>16</v>
      </c>
      <c r="L107">
        <v>4</v>
      </c>
      <c r="M107">
        <f t="shared" si="1"/>
        <v>1</v>
      </c>
    </row>
    <row r="108" spans="1:13" x14ac:dyDescent="0.3">
      <c r="A108">
        <v>25</v>
      </c>
      <c r="B108">
        <v>145000</v>
      </c>
      <c r="C108" t="s">
        <v>13</v>
      </c>
      <c r="D108">
        <v>0</v>
      </c>
      <c r="E108" t="s">
        <v>18</v>
      </c>
      <c r="F108" t="s">
        <v>19</v>
      </c>
      <c r="G108">
        <v>25000</v>
      </c>
      <c r="H108">
        <v>9.99</v>
      </c>
      <c r="I108">
        <v>0</v>
      </c>
      <c r="J108">
        <v>0.17</v>
      </c>
      <c r="K108" t="s">
        <v>16</v>
      </c>
      <c r="L108">
        <v>4</v>
      </c>
      <c r="M108">
        <f t="shared" si="1"/>
        <v>1</v>
      </c>
    </row>
    <row r="109" spans="1:13" x14ac:dyDescent="0.3">
      <c r="A109">
        <v>23</v>
      </c>
      <c r="B109">
        <v>150000</v>
      </c>
      <c r="C109" t="s">
        <v>13</v>
      </c>
      <c r="D109">
        <v>4</v>
      </c>
      <c r="E109" t="s">
        <v>18</v>
      </c>
      <c r="F109" t="s">
        <v>19</v>
      </c>
      <c r="G109">
        <v>25000</v>
      </c>
      <c r="H109">
        <v>10.36</v>
      </c>
      <c r="I109">
        <v>0</v>
      </c>
      <c r="J109">
        <v>0.17</v>
      </c>
      <c r="K109" t="s">
        <v>16</v>
      </c>
      <c r="L109">
        <v>3</v>
      </c>
      <c r="M109">
        <f t="shared" si="1"/>
        <v>1</v>
      </c>
    </row>
    <row r="110" spans="1:13" x14ac:dyDescent="0.3">
      <c r="A110">
        <v>23</v>
      </c>
      <c r="B110">
        <v>165000</v>
      </c>
      <c r="C110" t="s">
        <v>26</v>
      </c>
      <c r="D110">
        <v>3</v>
      </c>
      <c r="E110" t="s">
        <v>18</v>
      </c>
      <c r="F110" t="s">
        <v>21</v>
      </c>
      <c r="G110">
        <v>9600</v>
      </c>
      <c r="H110">
        <v>5.99</v>
      </c>
      <c r="I110">
        <v>0</v>
      </c>
      <c r="J110">
        <v>0.06</v>
      </c>
      <c r="K110" t="s">
        <v>16</v>
      </c>
      <c r="L110">
        <v>3</v>
      </c>
      <c r="M110">
        <f t="shared" si="1"/>
        <v>1</v>
      </c>
    </row>
    <row r="111" spans="1:13" x14ac:dyDescent="0.3">
      <c r="A111">
        <v>25</v>
      </c>
      <c r="B111">
        <v>165000</v>
      </c>
      <c r="C111" t="s">
        <v>26</v>
      </c>
      <c r="D111">
        <v>0</v>
      </c>
      <c r="E111" t="s">
        <v>28</v>
      </c>
      <c r="F111" t="s">
        <v>22</v>
      </c>
      <c r="G111">
        <v>25000</v>
      </c>
      <c r="H111">
        <v>19.739999999999998</v>
      </c>
      <c r="I111">
        <v>0</v>
      </c>
      <c r="J111">
        <v>0.15</v>
      </c>
      <c r="K111" t="s">
        <v>16</v>
      </c>
      <c r="L111">
        <v>4</v>
      </c>
      <c r="M111">
        <f t="shared" si="1"/>
        <v>1</v>
      </c>
    </row>
    <row r="112" spans="1:13" x14ac:dyDescent="0.3">
      <c r="A112">
        <v>23</v>
      </c>
      <c r="B112">
        <v>16000</v>
      </c>
      <c r="C112" t="s">
        <v>23</v>
      </c>
      <c r="D112">
        <v>7</v>
      </c>
      <c r="E112" t="s">
        <v>14</v>
      </c>
      <c r="F112" t="s">
        <v>21</v>
      </c>
      <c r="G112">
        <v>6000</v>
      </c>
      <c r="H112">
        <v>7.9</v>
      </c>
      <c r="I112">
        <v>1</v>
      </c>
      <c r="J112">
        <v>0.38</v>
      </c>
      <c r="K112" t="s">
        <v>16</v>
      </c>
      <c r="L112">
        <v>2</v>
      </c>
      <c r="M112">
        <f t="shared" si="1"/>
        <v>1</v>
      </c>
    </row>
    <row r="113" spans="1:13" x14ac:dyDescent="0.3">
      <c r="A113">
        <v>24</v>
      </c>
      <c r="B113">
        <v>16020</v>
      </c>
      <c r="C113" t="s">
        <v>23</v>
      </c>
      <c r="D113">
        <v>3</v>
      </c>
      <c r="E113" t="s">
        <v>27</v>
      </c>
      <c r="F113" t="s">
        <v>29</v>
      </c>
      <c r="G113">
        <v>3625</v>
      </c>
      <c r="H113">
        <v>17.14</v>
      </c>
      <c r="I113">
        <v>1</v>
      </c>
      <c r="J113">
        <v>0.23</v>
      </c>
      <c r="K113" t="s">
        <v>17</v>
      </c>
      <c r="L113">
        <v>2</v>
      </c>
      <c r="M113">
        <f t="shared" si="1"/>
        <v>1</v>
      </c>
    </row>
    <row r="114" spans="1:13" x14ac:dyDescent="0.3">
      <c r="A114">
        <v>22</v>
      </c>
      <c r="B114">
        <v>16200</v>
      </c>
      <c r="C114" t="s">
        <v>23</v>
      </c>
      <c r="D114">
        <v>6</v>
      </c>
      <c r="E114" t="s">
        <v>20</v>
      </c>
      <c r="F114" t="s">
        <v>19</v>
      </c>
      <c r="G114">
        <v>2000</v>
      </c>
      <c r="H114">
        <v>12.42</v>
      </c>
      <c r="I114">
        <v>0</v>
      </c>
      <c r="J114">
        <v>0.12</v>
      </c>
      <c r="K114" t="s">
        <v>16</v>
      </c>
      <c r="L114">
        <v>3</v>
      </c>
      <c r="M114">
        <f t="shared" si="1"/>
        <v>1</v>
      </c>
    </row>
    <row r="115" spans="1:13" x14ac:dyDescent="0.3">
      <c r="A115">
        <v>25</v>
      </c>
      <c r="B115">
        <v>49500</v>
      </c>
      <c r="C115" t="s">
        <v>13</v>
      </c>
      <c r="D115">
        <v>6</v>
      </c>
      <c r="E115" t="s">
        <v>20</v>
      </c>
      <c r="F115" t="s">
        <v>15</v>
      </c>
      <c r="G115">
        <v>24750</v>
      </c>
      <c r="H115">
        <v>14.22</v>
      </c>
      <c r="I115">
        <v>1</v>
      </c>
      <c r="J115">
        <v>0.5</v>
      </c>
      <c r="K115" t="s">
        <v>16</v>
      </c>
      <c r="L115">
        <v>3</v>
      </c>
      <c r="M115">
        <f t="shared" si="1"/>
        <v>1</v>
      </c>
    </row>
    <row r="116" spans="1:13" x14ac:dyDescent="0.3">
      <c r="A116">
        <v>24</v>
      </c>
      <c r="B116">
        <v>84200</v>
      </c>
      <c r="C116" t="s">
        <v>13</v>
      </c>
      <c r="D116">
        <v>8</v>
      </c>
      <c r="E116" t="s">
        <v>14</v>
      </c>
      <c r="F116" t="s">
        <v>15</v>
      </c>
      <c r="G116">
        <v>24500</v>
      </c>
      <c r="H116">
        <v>13.85</v>
      </c>
      <c r="I116">
        <v>0</v>
      </c>
      <c r="J116">
        <v>0.28999999999999998</v>
      </c>
      <c r="K116" t="s">
        <v>16</v>
      </c>
      <c r="L116">
        <v>4</v>
      </c>
      <c r="M116">
        <f t="shared" si="1"/>
        <v>1</v>
      </c>
    </row>
    <row r="117" spans="1:13" x14ac:dyDescent="0.3">
      <c r="A117">
        <v>24</v>
      </c>
      <c r="B117">
        <v>160000</v>
      </c>
      <c r="C117" t="s">
        <v>26</v>
      </c>
      <c r="D117">
        <v>9</v>
      </c>
      <c r="E117" t="s">
        <v>27</v>
      </c>
      <c r="F117" t="s">
        <v>29</v>
      </c>
      <c r="G117">
        <v>12000</v>
      </c>
      <c r="H117">
        <v>16.77</v>
      </c>
      <c r="I117">
        <v>0</v>
      </c>
      <c r="J117">
        <v>7.0000000000000007E-2</v>
      </c>
      <c r="K117" t="s">
        <v>16</v>
      </c>
      <c r="L117">
        <v>4</v>
      </c>
      <c r="M117">
        <f t="shared" si="1"/>
        <v>1</v>
      </c>
    </row>
    <row r="118" spans="1:13" x14ac:dyDescent="0.3">
      <c r="A118">
        <v>25</v>
      </c>
      <c r="B118">
        <v>125800</v>
      </c>
      <c r="C118" t="s">
        <v>26</v>
      </c>
      <c r="D118">
        <v>0</v>
      </c>
      <c r="E118" t="s">
        <v>14</v>
      </c>
      <c r="F118" t="s">
        <v>30</v>
      </c>
      <c r="G118">
        <v>10000</v>
      </c>
      <c r="H118">
        <v>14.09</v>
      </c>
      <c r="I118">
        <v>1</v>
      </c>
      <c r="J118">
        <v>7.0000000000000007E-2</v>
      </c>
      <c r="K118" t="s">
        <v>16</v>
      </c>
      <c r="L118">
        <v>4</v>
      </c>
      <c r="M118">
        <f t="shared" si="1"/>
        <v>1</v>
      </c>
    </row>
    <row r="119" spans="1:13" x14ac:dyDescent="0.3">
      <c r="A119">
        <v>25</v>
      </c>
      <c r="B119">
        <v>68400</v>
      </c>
      <c r="C119" t="s">
        <v>13</v>
      </c>
      <c r="D119">
        <v>9</v>
      </c>
      <c r="E119" t="s">
        <v>20</v>
      </c>
      <c r="F119" t="s">
        <v>29</v>
      </c>
      <c r="G119">
        <v>24250</v>
      </c>
      <c r="H119">
        <v>17.559999999999999</v>
      </c>
      <c r="I119">
        <v>1</v>
      </c>
      <c r="J119">
        <v>0.35</v>
      </c>
      <c r="K119" t="s">
        <v>16</v>
      </c>
      <c r="L119">
        <v>4</v>
      </c>
      <c r="M119">
        <f t="shared" si="1"/>
        <v>1</v>
      </c>
    </row>
    <row r="120" spans="1:13" x14ac:dyDescent="0.3">
      <c r="A120">
        <v>22</v>
      </c>
      <c r="B120">
        <v>74000</v>
      </c>
      <c r="C120" t="s">
        <v>13</v>
      </c>
      <c r="D120">
        <v>7</v>
      </c>
      <c r="E120" t="s">
        <v>25</v>
      </c>
      <c r="F120" t="s">
        <v>30</v>
      </c>
      <c r="G120">
        <v>24250</v>
      </c>
      <c r="H120">
        <v>15.65</v>
      </c>
      <c r="I120">
        <v>1</v>
      </c>
      <c r="J120">
        <v>0.33</v>
      </c>
      <c r="K120" t="s">
        <v>17</v>
      </c>
      <c r="L120">
        <v>2</v>
      </c>
      <c r="M120">
        <f t="shared" si="1"/>
        <v>1</v>
      </c>
    </row>
    <row r="121" spans="1:13" x14ac:dyDescent="0.3">
      <c r="A121">
        <v>24</v>
      </c>
      <c r="B121">
        <v>65453</v>
      </c>
      <c r="C121" t="s">
        <v>13</v>
      </c>
      <c r="D121">
        <v>9</v>
      </c>
      <c r="E121" t="s">
        <v>14</v>
      </c>
      <c r="F121" t="s">
        <v>30</v>
      </c>
      <c r="G121">
        <v>24250</v>
      </c>
      <c r="H121">
        <v>15.7</v>
      </c>
      <c r="I121">
        <v>1</v>
      </c>
      <c r="J121">
        <v>0.31</v>
      </c>
      <c r="K121" t="s">
        <v>16</v>
      </c>
      <c r="L121">
        <v>2</v>
      </c>
      <c r="M121">
        <f t="shared" si="1"/>
        <v>1</v>
      </c>
    </row>
    <row r="122" spans="1:13" x14ac:dyDescent="0.3">
      <c r="A122">
        <v>26</v>
      </c>
      <c r="B122">
        <v>78000</v>
      </c>
      <c r="C122" t="s">
        <v>13</v>
      </c>
      <c r="D122">
        <v>0</v>
      </c>
      <c r="E122" t="s">
        <v>28</v>
      </c>
      <c r="F122" t="s">
        <v>29</v>
      </c>
      <c r="G122">
        <v>24250</v>
      </c>
      <c r="H122">
        <v>17.559999999999999</v>
      </c>
      <c r="I122">
        <v>1</v>
      </c>
      <c r="J122">
        <v>0.31</v>
      </c>
      <c r="K122" t="s">
        <v>17</v>
      </c>
      <c r="L122">
        <v>3</v>
      </c>
      <c r="M122">
        <f t="shared" si="1"/>
        <v>1</v>
      </c>
    </row>
    <row r="123" spans="1:13" x14ac:dyDescent="0.3">
      <c r="A123">
        <v>25</v>
      </c>
      <c r="B123">
        <v>160000</v>
      </c>
      <c r="C123" t="s">
        <v>26</v>
      </c>
      <c r="D123">
        <v>2</v>
      </c>
      <c r="E123" t="s">
        <v>18</v>
      </c>
      <c r="F123" t="s">
        <v>21</v>
      </c>
      <c r="G123">
        <v>9000</v>
      </c>
      <c r="I123">
        <v>0</v>
      </c>
      <c r="J123">
        <v>0.06</v>
      </c>
      <c r="K123" t="s">
        <v>16</v>
      </c>
      <c r="L123">
        <v>3</v>
      </c>
      <c r="M123">
        <f t="shared" si="1"/>
        <v>0</v>
      </c>
    </row>
    <row r="124" spans="1:13" x14ac:dyDescent="0.3">
      <c r="A124">
        <v>25</v>
      </c>
      <c r="B124">
        <v>111996</v>
      </c>
      <c r="C124" t="s">
        <v>13</v>
      </c>
      <c r="D124">
        <v>9</v>
      </c>
      <c r="E124" t="s">
        <v>20</v>
      </c>
      <c r="F124" t="s">
        <v>30</v>
      </c>
      <c r="G124">
        <v>24250</v>
      </c>
      <c r="I124">
        <v>0</v>
      </c>
      <c r="J124">
        <v>0.22</v>
      </c>
      <c r="K124" t="s">
        <v>16</v>
      </c>
      <c r="L124">
        <v>3</v>
      </c>
      <c r="M124">
        <f t="shared" si="1"/>
        <v>0</v>
      </c>
    </row>
    <row r="125" spans="1:13" x14ac:dyDescent="0.3">
      <c r="A125">
        <v>21</v>
      </c>
      <c r="B125">
        <v>16800</v>
      </c>
      <c r="C125" t="s">
        <v>26</v>
      </c>
      <c r="D125">
        <v>0</v>
      </c>
      <c r="E125" t="s">
        <v>27</v>
      </c>
      <c r="F125" t="s">
        <v>19</v>
      </c>
      <c r="G125">
        <v>6000</v>
      </c>
      <c r="H125">
        <v>10.39</v>
      </c>
      <c r="I125">
        <v>1</v>
      </c>
      <c r="J125">
        <v>0.36</v>
      </c>
      <c r="K125" t="s">
        <v>16</v>
      </c>
      <c r="L125">
        <v>4</v>
      </c>
      <c r="M125">
        <f t="shared" si="1"/>
        <v>1</v>
      </c>
    </row>
    <row r="126" spans="1:13" x14ac:dyDescent="0.3">
      <c r="A126">
        <v>22</v>
      </c>
      <c r="B126">
        <v>108000</v>
      </c>
      <c r="C126" t="s">
        <v>13</v>
      </c>
      <c r="D126">
        <v>1</v>
      </c>
      <c r="E126" t="s">
        <v>28</v>
      </c>
      <c r="F126" t="s">
        <v>30</v>
      </c>
      <c r="G126">
        <v>24150</v>
      </c>
      <c r="H126">
        <v>14.96</v>
      </c>
      <c r="I126">
        <v>1</v>
      </c>
      <c r="J126">
        <v>0.22</v>
      </c>
      <c r="K126" t="s">
        <v>17</v>
      </c>
      <c r="L126">
        <v>3</v>
      </c>
      <c r="M126">
        <f t="shared" si="1"/>
        <v>1</v>
      </c>
    </row>
    <row r="127" spans="1:13" x14ac:dyDescent="0.3">
      <c r="A127">
        <v>22</v>
      </c>
      <c r="B127">
        <v>17352</v>
      </c>
      <c r="C127" t="s">
        <v>26</v>
      </c>
      <c r="E127" t="s">
        <v>18</v>
      </c>
      <c r="F127" t="s">
        <v>15</v>
      </c>
      <c r="G127">
        <v>2250</v>
      </c>
      <c r="H127">
        <v>15.27</v>
      </c>
      <c r="I127">
        <v>0</v>
      </c>
      <c r="J127">
        <v>0.13</v>
      </c>
      <c r="K127" t="s">
        <v>17</v>
      </c>
      <c r="L127">
        <v>3</v>
      </c>
      <c r="M127">
        <f t="shared" si="1"/>
        <v>0</v>
      </c>
    </row>
    <row r="128" spans="1:13" x14ac:dyDescent="0.3">
      <c r="A128">
        <v>24</v>
      </c>
      <c r="B128">
        <v>47000</v>
      </c>
      <c r="C128" t="s">
        <v>13</v>
      </c>
      <c r="D128">
        <v>3</v>
      </c>
      <c r="E128" t="s">
        <v>20</v>
      </c>
      <c r="F128" t="s">
        <v>22</v>
      </c>
      <c r="G128">
        <v>24000</v>
      </c>
      <c r="H128">
        <v>17.8</v>
      </c>
      <c r="I128">
        <v>1</v>
      </c>
      <c r="J128">
        <v>0.51</v>
      </c>
      <c r="K128" t="s">
        <v>16</v>
      </c>
      <c r="L128">
        <v>2</v>
      </c>
      <c r="M128">
        <f t="shared" si="1"/>
        <v>1</v>
      </c>
    </row>
    <row r="129" spans="1:13" x14ac:dyDescent="0.3">
      <c r="A129">
        <v>22</v>
      </c>
      <c r="B129">
        <v>49000</v>
      </c>
      <c r="C129" t="s">
        <v>13</v>
      </c>
      <c r="D129">
        <v>2</v>
      </c>
      <c r="E129" t="s">
        <v>14</v>
      </c>
      <c r="F129" t="s">
        <v>29</v>
      </c>
      <c r="G129">
        <v>24000</v>
      </c>
      <c r="H129">
        <v>17.559999999999999</v>
      </c>
      <c r="I129">
        <v>1</v>
      </c>
      <c r="J129">
        <v>0.49</v>
      </c>
      <c r="K129" t="s">
        <v>16</v>
      </c>
      <c r="L129">
        <v>4</v>
      </c>
      <c r="M129">
        <f t="shared" si="1"/>
        <v>1</v>
      </c>
    </row>
    <row r="130" spans="1:13" x14ac:dyDescent="0.3">
      <c r="A130">
        <v>26</v>
      </c>
      <c r="B130">
        <v>62004</v>
      </c>
      <c r="C130" t="s">
        <v>13</v>
      </c>
      <c r="D130">
        <v>9</v>
      </c>
      <c r="E130" t="s">
        <v>25</v>
      </c>
      <c r="F130" t="s">
        <v>21</v>
      </c>
      <c r="G130">
        <v>24000</v>
      </c>
      <c r="H130">
        <v>7.9</v>
      </c>
      <c r="I130">
        <v>1</v>
      </c>
      <c r="J130">
        <v>0.39</v>
      </c>
      <c r="K130" t="s">
        <v>16</v>
      </c>
      <c r="L130">
        <v>3</v>
      </c>
      <c r="M130">
        <f t="shared" ref="M130:M193" si="2">COUNTIFS($A$2:$A$10001,A130,$B$2:$B$10001,B130,$C$2:$C$10001,C130,$D$2:$D$10001,D130,$E$2:$E$10001,E130,$F$2:$F$10001,F130,$G$2:$G$10001,G130,$H$2:$H$10001,H130,$I$2:$I$10001,I130,$J$2:$J$10001,J130,$K$2:$K$10001,K130,$L$2:$L$10001,L130)</f>
        <v>1</v>
      </c>
    </row>
    <row r="131" spans="1:13" x14ac:dyDescent="0.3">
      <c r="A131">
        <v>25</v>
      </c>
      <c r="B131">
        <v>66143</v>
      </c>
      <c r="C131" t="s">
        <v>13</v>
      </c>
      <c r="D131">
        <v>9</v>
      </c>
      <c r="E131" t="s">
        <v>18</v>
      </c>
      <c r="F131" t="s">
        <v>21</v>
      </c>
      <c r="G131">
        <v>24000</v>
      </c>
      <c r="H131">
        <v>6.99</v>
      </c>
      <c r="I131">
        <v>1</v>
      </c>
      <c r="J131">
        <v>0.36</v>
      </c>
      <c r="K131" t="s">
        <v>16</v>
      </c>
      <c r="L131">
        <v>3</v>
      </c>
      <c r="M131">
        <f t="shared" si="2"/>
        <v>1</v>
      </c>
    </row>
    <row r="132" spans="1:13" x14ac:dyDescent="0.3">
      <c r="A132">
        <v>22</v>
      </c>
      <c r="B132">
        <v>62250</v>
      </c>
      <c r="C132" t="s">
        <v>13</v>
      </c>
      <c r="D132">
        <v>3</v>
      </c>
      <c r="E132" t="s">
        <v>20</v>
      </c>
      <c r="F132" t="s">
        <v>29</v>
      </c>
      <c r="G132">
        <v>24000</v>
      </c>
      <c r="H132">
        <v>16.45</v>
      </c>
      <c r="I132">
        <v>1</v>
      </c>
      <c r="J132">
        <v>0.39</v>
      </c>
      <c r="K132" t="s">
        <v>17</v>
      </c>
      <c r="L132">
        <v>4</v>
      </c>
      <c r="M132">
        <f t="shared" si="2"/>
        <v>1</v>
      </c>
    </row>
    <row r="133" spans="1:13" x14ac:dyDescent="0.3">
      <c r="A133">
        <v>22</v>
      </c>
      <c r="B133">
        <v>75000</v>
      </c>
      <c r="C133" t="s">
        <v>13</v>
      </c>
      <c r="D133">
        <v>6</v>
      </c>
      <c r="E133" t="s">
        <v>18</v>
      </c>
      <c r="F133" t="s">
        <v>19</v>
      </c>
      <c r="G133">
        <v>24000</v>
      </c>
      <c r="H133">
        <v>12.69</v>
      </c>
      <c r="I133">
        <v>1</v>
      </c>
      <c r="J133">
        <v>0.32</v>
      </c>
      <c r="K133" t="s">
        <v>16</v>
      </c>
      <c r="L133">
        <v>4</v>
      </c>
      <c r="M133">
        <f t="shared" si="2"/>
        <v>1</v>
      </c>
    </row>
    <row r="134" spans="1:13" x14ac:dyDescent="0.3">
      <c r="A134">
        <v>24</v>
      </c>
      <c r="B134">
        <v>75000</v>
      </c>
      <c r="C134" t="s">
        <v>13</v>
      </c>
      <c r="D134">
        <v>9</v>
      </c>
      <c r="E134" t="s">
        <v>14</v>
      </c>
      <c r="F134" t="s">
        <v>19</v>
      </c>
      <c r="G134">
        <v>24000</v>
      </c>
      <c r="H134">
        <v>10.37</v>
      </c>
      <c r="I134">
        <v>1</v>
      </c>
      <c r="J134">
        <v>0.32</v>
      </c>
      <c r="K134" t="s">
        <v>16</v>
      </c>
      <c r="L134">
        <v>3</v>
      </c>
      <c r="M134">
        <f t="shared" si="2"/>
        <v>1</v>
      </c>
    </row>
    <row r="135" spans="1:13" x14ac:dyDescent="0.3">
      <c r="A135">
        <v>24</v>
      </c>
      <c r="B135">
        <v>75000</v>
      </c>
      <c r="C135" t="s">
        <v>13</v>
      </c>
      <c r="D135">
        <v>7</v>
      </c>
      <c r="E135" t="s">
        <v>28</v>
      </c>
      <c r="F135" t="s">
        <v>15</v>
      </c>
      <c r="G135">
        <v>24000</v>
      </c>
      <c r="I135">
        <v>1</v>
      </c>
      <c r="J135">
        <v>0.32</v>
      </c>
      <c r="K135" t="s">
        <v>16</v>
      </c>
      <c r="L135">
        <v>3</v>
      </c>
      <c r="M135">
        <f t="shared" si="2"/>
        <v>0</v>
      </c>
    </row>
    <row r="136" spans="1:13" x14ac:dyDescent="0.3">
      <c r="A136">
        <v>26</v>
      </c>
      <c r="B136">
        <v>69000</v>
      </c>
      <c r="C136" t="s">
        <v>13</v>
      </c>
      <c r="D136">
        <v>0</v>
      </c>
      <c r="E136" t="s">
        <v>25</v>
      </c>
      <c r="F136" t="s">
        <v>22</v>
      </c>
      <c r="G136">
        <v>24000</v>
      </c>
      <c r="H136">
        <v>15.83</v>
      </c>
      <c r="I136">
        <v>1</v>
      </c>
      <c r="J136">
        <v>0.35</v>
      </c>
      <c r="K136" t="s">
        <v>16</v>
      </c>
      <c r="L136">
        <v>3</v>
      </c>
      <c r="M136">
        <f t="shared" si="2"/>
        <v>1</v>
      </c>
    </row>
    <row r="137" spans="1:13" x14ac:dyDescent="0.3">
      <c r="A137">
        <v>22</v>
      </c>
      <c r="B137">
        <v>18000</v>
      </c>
      <c r="C137" t="s">
        <v>23</v>
      </c>
      <c r="D137">
        <v>1</v>
      </c>
      <c r="E137" t="s">
        <v>28</v>
      </c>
      <c r="F137" t="s">
        <v>21</v>
      </c>
      <c r="G137">
        <v>3500</v>
      </c>
      <c r="H137">
        <v>7.49</v>
      </c>
      <c r="I137">
        <v>1</v>
      </c>
      <c r="J137">
        <v>0.19</v>
      </c>
      <c r="K137" t="s">
        <v>16</v>
      </c>
      <c r="L137">
        <v>4</v>
      </c>
      <c r="M137">
        <f t="shared" si="2"/>
        <v>1</v>
      </c>
    </row>
    <row r="138" spans="1:13" x14ac:dyDescent="0.3">
      <c r="A138">
        <v>26</v>
      </c>
      <c r="B138">
        <v>88596</v>
      </c>
      <c r="C138" t="s">
        <v>13</v>
      </c>
      <c r="D138">
        <v>3</v>
      </c>
      <c r="E138" t="s">
        <v>20</v>
      </c>
      <c r="F138" t="s">
        <v>19</v>
      </c>
      <c r="G138">
        <v>24000</v>
      </c>
      <c r="H138">
        <v>11.58</v>
      </c>
      <c r="I138">
        <v>0</v>
      </c>
      <c r="J138">
        <v>0.27</v>
      </c>
      <c r="K138" t="s">
        <v>16</v>
      </c>
      <c r="L138">
        <v>3</v>
      </c>
      <c r="M138">
        <f t="shared" si="2"/>
        <v>1</v>
      </c>
    </row>
    <row r="139" spans="1:13" x14ac:dyDescent="0.3">
      <c r="A139">
        <v>22</v>
      </c>
      <c r="B139">
        <v>98000</v>
      </c>
      <c r="C139" t="s">
        <v>13</v>
      </c>
      <c r="D139">
        <v>7</v>
      </c>
      <c r="E139" t="s">
        <v>25</v>
      </c>
      <c r="F139" t="s">
        <v>22</v>
      </c>
      <c r="G139">
        <v>24000</v>
      </c>
      <c r="I139">
        <v>1</v>
      </c>
      <c r="J139">
        <v>0.24</v>
      </c>
      <c r="K139" t="s">
        <v>17</v>
      </c>
      <c r="L139">
        <v>2</v>
      </c>
      <c r="M139">
        <f t="shared" si="2"/>
        <v>0</v>
      </c>
    </row>
    <row r="140" spans="1:13" x14ac:dyDescent="0.3">
      <c r="A140">
        <v>24</v>
      </c>
      <c r="B140">
        <v>120000</v>
      </c>
      <c r="C140" t="s">
        <v>13</v>
      </c>
      <c r="D140">
        <v>1</v>
      </c>
      <c r="E140" t="s">
        <v>27</v>
      </c>
      <c r="F140" t="s">
        <v>19</v>
      </c>
      <c r="G140">
        <v>24000</v>
      </c>
      <c r="H140">
        <v>12.69</v>
      </c>
      <c r="I140">
        <v>0</v>
      </c>
      <c r="J140">
        <v>0.2</v>
      </c>
      <c r="K140" t="s">
        <v>16</v>
      </c>
      <c r="L140">
        <v>4</v>
      </c>
      <c r="M140">
        <f t="shared" si="2"/>
        <v>1</v>
      </c>
    </row>
    <row r="141" spans="1:13" x14ac:dyDescent="0.3">
      <c r="A141">
        <v>26</v>
      </c>
      <c r="B141">
        <v>108000</v>
      </c>
      <c r="C141" t="s">
        <v>13</v>
      </c>
      <c r="D141">
        <v>9</v>
      </c>
      <c r="E141" t="s">
        <v>18</v>
      </c>
      <c r="F141" t="s">
        <v>31</v>
      </c>
      <c r="G141">
        <v>24000</v>
      </c>
      <c r="H141">
        <v>20.16</v>
      </c>
      <c r="I141">
        <v>1</v>
      </c>
      <c r="J141">
        <v>0.22</v>
      </c>
      <c r="K141" t="s">
        <v>16</v>
      </c>
      <c r="L141">
        <v>3</v>
      </c>
      <c r="M141">
        <f t="shared" si="2"/>
        <v>1</v>
      </c>
    </row>
    <row r="142" spans="1:13" x14ac:dyDescent="0.3">
      <c r="A142">
        <v>24</v>
      </c>
      <c r="B142">
        <v>135000</v>
      </c>
      <c r="C142" t="s">
        <v>13</v>
      </c>
      <c r="D142">
        <v>4</v>
      </c>
      <c r="E142" t="s">
        <v>28</v>
      </c>
      <c r="F142" t="s">
        <v>15</v>
      </c>
      <c r="G142">
        <v>24000</v>
      </c>
      <c r="H142">
        <v>13.79</v>
      </c>
      <c r="I142">
        <v>0</v>
      </c>
      <c r="J142">
        <v>0.18</v>
      </c>
      <c r="K142" t="s">
        <v>16</v>
      </c>
      <c r="L142">
        <v>2</v>
      </c>
      <c r="M142">
        <f t="shared" si="2"/>
        <v>1</v>
      </c>
    </row>
    <row r="143" spans="1:13" x14ac:dyDescent="0.3">
      <c r="A143">
        <v>23</v>
      </c>
      <c r="B143">
        <v>114750</v>
      </c>
      <c r="C143" t="s">
        <v>13</v>
      </c>
      <c r="D143">
        <v>2</v>
      </c>
      <c r="E143" t="s">
        <v>14</v>
      </c>
      <c r="F143" t="s">
        <v>31</v>
      </c>
      <c r="G143">
        <v>24000</v>
      </c>
      <c r="H143">
        <v>20.03</v>
      </c>
      <c r="I143">
        <v>1</v>
      </c>
      <c r="J143">
        <v>0.18</v>
      </c>
      <c r="K143" t="s">
        <v>17</v>
      </c>
      <c r="L143">
        <v>3</v>
      </c>
      <c r="M143">
        <f t="shared" si="2"/>
        <v>1</v>
      </c>
    </row>
    <row r="144" spans="1:13" x14ac:dyDescent="0.3">
      <c r="A144">
        <v>23</v>
      </c>
      <c r="B144">
        <v>138000</v>
      </c>
      <c r="C144" t="s">
        <v>13</v>
      </c>
      <c r="D144">
        <v>7</v>
      </c>
      <c r="E144" t="s">
        <v>25</v>
      </c>
      <c r="F144" t="s">
        <v>30</v>
      </c>
      <c r="G144">
        <v>24000</v>
      </c>
      <c r="H144">
        <v>16</v>
      </c>
      <c r="I144">
        <v>1</v>
      </c>
      <c r="J144">
        <v>0.17</v>
      </c>
      <c r="K144" t="s">
        <v>17</v>
      </c>
      <c r="L144">
        <v>2</v>
      </c>
      <c r="M144">
        <f t="shared" si="2"/>
        <v>1</v>
      </c>
    </row>
    <row r="145" spans="1:13" x14ac:dyDescent="0.3">
      <c r="A145">
        <v>26</v>
      </c>
      <c r="B145">
        <v>155000</v>
      </c>
      <c r="C145" t="s">
        <v>13</v>
      </c>
      <c r="D145">
        <v>7</v>
      </c>
      <c r="E145" t="s">
        <v>25</v>
      </c>
      <c r="F145" t="s">
        <v>19</v>
      </c>
      <c r="G145">
        <v>24000</v>
      </c>
      <c r="H145">
        <v>10.99</v>
      </c>
      <c r="I145">
        <v>0</v>
      </c>
      <c r="J145">
        <v>0.15</v>
      </c>
      <c r="K145" t="s">
        <v>16</v>
      </c>
      <c r="L145">
        <v>4</v>
      </c>
      <c r="M145">
        <f t="shared" si="2"/>
        <v>1</v>
      </c>
    </row>
    <row r="146" spans="1:13" x14ac:dyDescent="0.3">
      <c r="A146">
        <v>26</v>
      </c>
      <c r="B146">
        <v>170000</v>
      </c>
      <c r="C146" t="s">
        <v>13</v>
      </c>
      <c r="D146">
        <v>3</v>
      </c>
      <c r="E146" t="s">
        <v>25</v>
      </c>
      <c r="F146" t="s">
        <v>15</v>
      </c>
      <c r="G146">
        <v>24000</v>
      </c>
      <c r="I146">
        <v>0</v>
      </c>
      <c r="J146">
        <v>0.14000000000000001</v>
      </c>
      <c r="K146" t="s">
        <v>17</v>
      </c>
      <c r="L146">
        <v>2</v>
      </c>
      <c r="M146">
        <f t="shared" si="2"/>
        <v>0</v>
      </c>
    </row>
    <row r="147" spans="1:13" x14ac:dyDescent="0.3">
      <c r="A147">
        <v>21</v>
      </c>
      <c r="B147">
        <v>18000</v>
      </c>
      <c r="C147" t="s">
        <v>23</v>
      </c>
      <c r="D147">
        <v>1</v>
      </c>
      <c r="E147" t="s">
        <v>20</v>
      </c>
      <c r="F147" t="s">
        <v>19</v>
      </c>
      <c r="G147">
        <v>2500</v>
      </c>
      <c r="H147">
        <v>11.36</v>
      </c>
      <c r="I147">
        <v>0</v>
      </c>
      <c r="J147">
        <v>0.14000000000000001</v>
      </c>
      <c r="K147" t="s">
        <v>16</v>
      </c>
      <c r="L147">
        <v>3</v>
      </c>
      <c r="M147">
        <f t="shared" si="2"/>
        <v>1</v>
      </c>
    </row>
    <row r="148" spans="1:13" x14ac:dyDescent="0.3">
      <c r="A148">
        <v>24</v>
      </c>
      <c r="B148">
        <v>43896</v>
      </c>
      <c r="C148" t="s">
        <v>13</v>
      </c>
      <c r="D148">
        <v>8</v>
      </c>
      <c r="E148" t="s">
        <v>28</v>
      </c>
      <c r="F148" t="s">
        <v>19</v>
      </c>
      <c r="G148">
        <v>23975</v>
      </c>
      <c r="I148">
        <v>1</v>
      </c>
      <c r="J148">
        <v>0.55000000000000004</v>
      </c>
      <c r="K148" t="s">
        <v>16</v>
      </c>
      <c r="L148">
        <v>2</v>
      </c>
      <c r="M148">
        <f t="shared" si="2"/>
        <v>0</v>
      </c>
    </row>
    <row r="149" spans="1:13" x14ac:dyDescent="0.3">
      <c r="A149">
        <v>24</v>
      </c>
      <c r="B149">
        <v>18000</v>
      </c>
      <c r="C149" t="s">
        <v>26</v>
      </c>
      <c r="D149">
        <v>0</v>
      </c>
      <c r="E149" t="s">
        <v>25</v>
      </c>
      <c r="F149" t="s">
        <v>19</v>
      </c>
      <c r="G149">
        <v>10000</v>
      </c>
      <c r="H149">
        <v>12.18</v>
      </c>
      <c r="I149">
        <v>1</v>
      </c>
      <c r="J149">
        <v>0.56000000000000005</v>
      </c>
      <c r="K149" t="s">
        <v>16</v>
      </c>
      <c r="L149">
        <v>2</v>
      </c>
      <c r="M149">
        <f t="shared" si="2"/>
        <v>1</v>
      </c>
    </row>
    <row r="150" spans="1:13" x14ac:dyDescent="0.3">
      <c r="A150">
        <v>25</v>
      </c>
      <c r="B150">
        <v>18000</v>
      </c>
      <c r="C150" t="s">
        <v>26</v>
      </c>
      <c r="D150">
        <v>1</v>
      </c>
      <c r="E150" t="s">
        <v>14</v>
      </c>
      <c r="F150" t="s">
        <v>19</v>
      </c>
      <c r="G150">
        <v>4000</v>
      </c>
      <c r="I150">
        <v>1</v>
      </c>
      <c r="J150">
        <v>0.22</v>
      </c>
      <c r="K150" t="s">
        <v>16</v>
      </c>
      <c r="L150">
        <v>3</v>
      </c>
      <c r="M150">
        <f t="shared" si="2"/>
        <v>0</v>
      </c>
    </row>
    <row r="151" spans="1:13" x14ac:dyDescent="0.3">
      <c r="A151">
        <v>22</v>
      </c>
      <c r="B151">
        <v>66960</v>
      </c>
      <c r="C151" t="s">
        <v>13</v>
      </c>
      <c r="D151">
        <v>1</v>
      </c>
      <c r="E151" t="s">
        <v>27</v>
      </c>
      <c r="F151" t="s">
        <v>21</v>
      </c>
      <c r="G151">
        <v>23400</v>
      </c>
      <c r="H151">
        <v>7.49</v>
      </c>
      <c r="I151">
        <v>1</v>
      </c>
      <c r="J151">
        <v>0.35</v>
      </c>
      <c r="K151" t="s">
        <v>16</v>
      </c>
      <c r="L151">
        <v>2</v>
      </c>
      <c r="M151">
        <f t="shared" si="2"/>
        <v>1</v>
      </c>
    </row>
    <row r="152" spans="1:13" x14ac:dyDescent="0.3">
      <c r="A152">
        <v>25</v>
      </c>
      <c r="B152">
        <v>56544</v>
      </c>
      <c r="C152" t="s">
        <v>13</v>
      </c>
      <c r="D152">
        <v>3</v>
      </c>
      <c r="E152" t="s">
        <v>18</v>
      </c>
      <c r="F152" t="s">
        <v>19</v>
      </c>
      <c r="G152">
        <v>23000</v>
      </c>
      <c r="I152">
        <v>1</v>
      </c>
      <c r="J152">
        <v>0.41</v>
      </c>
      <c r="K152" t="s">
        <v>16</v>
      </c>
      <c r="L152">
        <v>2</v>
      </c>
      <c r="M152">
        <f t="shared" si="2"/>
        <v>0</v>
      </c>
    </row>
    <row r="153" spans="1:13" x14ac:dyDescent="0.3">
      <c r="A153">
        <v>24</v>
      </c>
      <c r="B153">
        <v>18000</v>
      </c>
      <c r="C153" t="s">
        <v>26</v>
      </c>
      <c r="D153">
        <v>3</v>
      </c>
      <c r="E153" t="s">
        <v>27</v>
      </c>
      <c r="F153" t="s">
        <v>15</v>
      </c>
      <c r="G153">
        <v>1200</v>
      </c>
      <c r="H153">
        <v>11.34</v>
      </c>
      <c r="I153">
        <v>0</v>
      </c>
      <c r="J153">
        <v>7.0000000000000007E-2</v>
      </c>
      <c r="K153" t="s">
        <v>17</v>
      </c>
      <c r="L153">
        <v>4</v>
      </c>
      <c r="M153">
        <f t="shared" si="2"/>
        <v>1</v>
      </c>
    </row>
    <row r="154" spans="1:13" x14ac:dyDescent="0.3">
      <c r="A154">
        <v>24</v>
      </c>
      <c r="B154">
        <v>65000</v>
      </c>
      <c r="C154" t="s">
        <v>13</v>
      </c>
      <c r="D154">
        <v>0</v>
      </c>
      <c r="E154" t="s">
        <v>28</v>
      </c>
      <c r="F154" t="s">
        <v>19</v>
      </c>
      <c r="G154">
        <v>23000</v>
      </c>
      <c r="H154">
        <v>11.99</v>
      </c>
      <c r="I154">
        <v>1</v>
      </c>
      <c r="J154">
        <v>0.35</v>
      </c>
      <c r="K154" t="s">
        <v>16</v>
      </c>
      <c r="L154">
        <v>4</v>
      </c>
      <c r="M154">
        <f t="shared" si="2"/>
        <v>1</v>
      </c>
    </row>
    <row r="155" spans="1:13" x14ac:dyDescent="0.3">
      <c r="A155">
        <v>22</v>
      </c>
      <c r="B155">
        <v>18000</v>
      </c>
      <c r="C155" t="s">
        <v>23</v>
      </c>
      <c r="D155">
        <v>1</v>
      </c>
      <c r="E155" t="s">
        <v>25</v>
      </c>
      <c r="F155" t="s">
        <v>19</v>
      </c>
      <c r="G155">
        <v>3000</v>
      </c>
      <c r="H155">
        <v>9.9600000000000009</v>
      </c>
      <c r="I155">
        <v>1</v>
      </c>
      <c r="J155">
        <v>0.17</v>
      </c>
      <c r="K155" t="s">
        <v>16</v>
      </c>
      <c r="L155">
        <v>3</v>
      </c>
      <c r="M155">
        <f t="shared" si="2"/>
        <v>1</v>
      </c>
    </row>
    <row r="156" spans="1:13" x14ac:dyDescent="0.3">
      <c r="A156">
        <v>25</v>
      </c>
      <c r="B156">
        <v>80000</v>
      </c>
      <c r="C156" t="s">
        <v>13</v>
      </c>
      <c r="D156">
        <v>9</v>
      </c>
      <c r="E156" t="s">
        <v>27</v>
      </c>
      <c r="F156" t="s">
        <v>15</v>
      </c>
      <c r="G156">
        <v>23000</v>
      </c>
      <c r="I156">
        <v>0</v>
      </c>
      <c r="J156">
        <v>0.28999999999999998</v>
      </c>
      <c r="K156" t="s">
        <v>16</v>
      </c>
      <c r="L156">
        <v>2</v>
      </c>
      <c r="M156">
        <f t="shared" si="2"/>
        <v>0</v>
      </c>
    </row>
    <row r="157" spans="1:13" x14ac:dyDescent="0.3">
      <c r="A157">
        <v>22</v>
      </c>
      <c r="B157">
        <v>58600</v>
      </c>
      <c r="C157" t="s">
        <v>13</v>
      </c>
      <c r="D157">
        <v>5</v>
      </c>
      <c r="E157" t="s">
        <v>14</v>
      </c>
      <c r="F157" t="s">
        <v>19</v>
      </c>
      <c r="G157">
        <v>22750</v>
      </c>
      <c r="H157">
        <v>11.36</v>
      </c>
      <c r="I157">
        <v>1</v>
      </c>
      <c r="J157">
        <v>0.39</v>
      </c>
      <c r="K157" t="s">
        <v>16</v>
      </c>
      <c r="L157">
        <v>4</v>
      </c>
      <c r="M157">
        <f t="shared" si="2"/>
        <v>1</v>
      </c>
    </row>
    <row r="158" spans="1:13" x14ac:dyDescent="0.3">
      <c r="A158">
        <v>24</v>
      </c>
      <c r="B158">
        <v>73000</v>
      </c>
      <c r="C158" t="s">
        <v>13</v>
      </c>
      <c r="D158">
        <v>0</v>
      </c>
      <c r="E158" t="s">
        <v>27</v>
      </c>
      <c r="F158" t="s">
        <v>29</v>
      </c>
      <c r="G158">
        <v>22400</v>
      </c>
      <c r="H158">
        <v>16.7</v>
      </c>
      <c r="I158">
        <v>1</v>
      </c>
      <c r="J158">
        <v>0.31</v>
      </c>
      <c r="K158" t="s">
        <v>17</v>
      </c>
      <c r="L158">
        <v>4</v>
      </c>
      <c r="M158">
        <f t="shared" si="2"/>
        <v>1</v>
      </c>
    </row>
    <row r="159" spans="1:13" x14ac:dyDescent="0.3">
      <c r="A159">
        <v>23</v>
      </c>
      <c r="B159">
        <v>60000</v>
      </c>
      <c r="C159" t="s">
        <v>13</v>
      </c>
      <c r="D159">
        <v>6</v>
      </c>
      <c r="E159" t="s">
        <v>25</v>
      </c>
      <c r="F159" t="s">
        <v>19</v>
      </c>
      <c r="G159">
        <v>22000</v>
      </c>
      <c r="H159">
        <v>10.25</v>
      </c>
      <c r="I159">
        <v>1</v>
      </c>
      <c r="J159">
        <v>0.37</v>
      </c>
      <c r="K159" t="s">
        <v>16</v>
      </c>
      <c r="L159">
        <v>4</v>
      </c>
      <c r="M159">
        <f t="shared" si="2"/>
        <v>1</v>
      </c>
    </row>
    <row r="160" spans="1:13" x14ac:dyDescent="0.3">
      <c r="A160">
        <v>25</v>
      </c>
      <c r="B160">
        <v>18840</v>
      </c>
      <c r="C160" t="s">
        <v>26</v>
      </c>
      <c r="D160">
        <v>5</v>
      </c>
      <c r="E160" t="s">
        <v>18</v>
      </c>
      <c r="F160" t="s">
        <v>19</v>
      </c>
      <c r="G160">
        <v>3000</v>
      </c>
      <c r="H160">
        <v>9.91</v>
      </c>
      <c r="I160">
        <v>1</v>
      </c>
      <c r="J160">
        <v>0.16</v>
      </c>
      <c r="K160" t="s">
        <v>16</v>
      </c>
      <c r="L160">
        <v>2</v>
      </c>
      <c r="M160">
        <f t="shared" si="2"/>
        <v>1</v>
      </c>
    </row>
    <row r="161" spans="1:13" x14ac:dyDescent="0.3">
      <c r="A161">
        <v>22</v>
      </c>
      <c r="B161">
        <v>70000</v>
      </c>
      <c r="C161" t="s">
        <v>13</v>
      </c>
      <c r="D161">
        <v>3</v>
      </c>
      <c r="E161" t="s">
        <v>18</v>
      </c>
      <c r="F161" t="s">
        <v>19</v>
      </c>
      <c r="G161">
        <v>22000</v>
      </c>
      <c r="H161">
        <v>11.36</v>
      </c>
      <c r="I161">
        <v>1</v>
      </c>
      <c r="J161">
        <v>0.31</v>
      </c>
      <c r="K161" t="s">
        <v>16</v>
      </c>
      <c r="L161">
        <v>4</v>
      </c>
      <c r="M161">
        <f t="shared" si="2"/>
        <v>1</v>
      </c>
    </row>
    <row r="162" spans="1:13" x14ac:dyDescent="0.3">
      <c r="A162">
        <v>23</v>
      </c>
      <c r="B162">
        <v>74064</v>
      </c>
      <c r="C162" t="s">
        <v>13</v>
      </c>
      <c r="D162">
        <v>3</v>
      </c>
      <c r="E162" t="s">
        <v>25</v>
      </c>
      <c r="F162" t="s">
        <v>19</v>
      </c>
      <c r="G162">
        <v>22000</v>
      </c>
      <c r="H162">
        <v>10.59</v>
      </c>
      <c r="I162">
        <v>0</v>
      </c>
      <c r="J162">
        <v>0.3</v>
      </c>
      <c r="K162" t="s">
        <v>16</v>
      </c>
      <c r="L162">
        <v>3</v>
      </c>
      <c r="M162">
        <f t="shared" si="2"/>
        <v>1</v>
      </c>
    </row>
    <row r="163" spans="1:13" x14ac:dyDescent="0.3">
      <c r="A163">
        <v>24</v>
      </c>
      <c r="B163">
        <v>76597</v>
      </c>
      <c r="C163" t="s">
        <v>13</v>
      </c>
      <c r="D163">
        <v>5</v>
      </c>
      <c r="E163" t="s">
        <v>18</v>
      </c>
      <c r="F163" t="s">
        <v>19</v>
      </c>
      <c r="G163">
        <v>22000</v>
      </c>
      <c r="H163">
        <v>9.25</v>
      </c>
      <c r="I163">
        <v>0</v>
      </c>
      <c r="J163">
        <v>0.28999999999999998</v>
      </c>
      <c r="K163" t="s">
        <v>16</v>
      </c>
      <c r="L163">
        <v>2</v>
      </c>
      <c r="M163">
        <f t="shared" si="2"/>
        <v>1</v>
      </c>
    </row>
    <row r="164" spans="1:13" x14ac:dyDescent="0.3">
      <c r="A164">
        <v>24</v>
      </c>
      <c r="B164">
        <v>19000</v>
      </c>
      <c r="C164" t="s">
        <v>23</v>
      </c>
      <c r="D164">
        <v>3</v>
      </c>
      <c r="E164" t="s">
        <v>14</v>
      </c>
      <c r="F164" t="s">
        <v>15</v>
      </c>
      <c r="G164">
        <v>7400</v>
      </c>
      <c r="H164">
        <v>13.85</v>
      </c>
      <c r="I164">
        <v>1</v>
      </c>
      <c r="J164">
        <v>0.39</v>
      </c>
      <c r="K164" t="s">
        <v>16</v>
      </c>
      <c r="L164">
        <v>2</v>
      </c>
      <c r="M164">
        <f t="shared" si="2"/>
        <v>1</v>
      </c>
    </row>
    <row r="165" spans="1:13" x14ac:dyDescent="0.3">
      <c r="A165">
        <v>25</v>
      </c>
      <c r="B165">
        <v>82000</v>
      </c>
      <c r="C165" t="s">
        <v>13</v>
      </c>
      <c r="D165">
        <v>1</v>
      </c>
      <c r="E165" t="s">
        <v>18</v>
      </c>
      <c r="F165" t="s">
        <v>29</v>
      </c>
      <c r="G165">
        <v>22000</v>
      </c>
      <c r="H165">
        <v>17.510000000000002</v>
      </c>
      <c r="I165">
        <v>1</v>
      </c>
      <c r="J165">
        <v>0.27</v>
      </c>
      <c r="K165" t="s">
        <v>16</v>
      </c>
      <c r="L165">
        <v>2</v>
      </c>
      <c r="M165">
        <f t="shared" si="2"/>
        <v>1</v>
      </c>
    </row>
    <row r="166" spans="1:13" x14ac:dyDescent="0.3">
      <c r="A166">
        <v>22</v>
      </c>
      <c r="B166">
        <v>19200</v>
      </c>
      <c r="C166" t="s">
        <v>26</v>
      </c>
      <c r="D166">
        <v>6</v>
      </c>
      <c r="E166" t="s">
        <v>20</v>
      </c>
      <c r="F166" t="s">
        <v>19</v>
      </c>
      <c r="G166">
        <v>4950</v>
      </c>
      <c r="H166">
        <v>11.71</v>
      </c>
      <c r="I166">
        <v>1</v>
      </c>
      <c r="J166">
        <v>0.26</v>
      </c>
      <c r="K166" t="s">
        <v>16</v>
      </c>
      <c r="L166">
        <v>2</v>
      </c>
      <c r="M166">
        <f t="shared" si="2"/>
        <v>1</v>
      </c>
    </row>
    <row r="167" spans="1:13" x14ac:dyDescent="0.3">
      <c r="A167">
        <v>24</v>
      </c>
      <c r="B167">
        <v>59000</v>
      </c>
      <c r="C167" t="s">
        <v>13</v>
      </c>
      <c r="D167">
        <v>5</v>
      </c>
      <c r="E167" t="s">
        <v>14</v>
      </c>
      <c r="F167" t="s">
        <v>30</v>
      </c>
      <c r="G167">
        <v>21500</v>
      </c>
      <c r="H167">
        <v>16.89</v>
      </c>
      <c r="I167">
        <v>1</v>
      </c>
      <c r="J167">
        <v>0.36</v>
      </c>
      <c r="K167" t="s">
        <v>16</v>
      </c>
      <c r="L167">
        <v>3</v>
      </c>
      <c r="M167">
        <f t="shared" si="2"/>
        <v>1</v>
      </c>
    </row>
    <row r="168" spans="1:13" x14ac:dyDescent="0.3">
      <c r="A168">
        <v>24</v>
      </c>
      <c r="B168">
        <v>70000</v>
      </c>
      <c r="C168" t="s">
        <v>13</v>
      </c>
      <c r="D168">
        <v>5</v>
      </c>
      <c r="E168" t="s">
        <v>28</v>
      </c>
      <c r="F168" t="s">
        <v>19</v>
      </c>
      <c r="G168">
        <v>21500</v>
      </c>
      <c r="H168">
        <v>9.99</v>
      </c>
      <c r="I168">
        <v>1</v>
      </c>
      <c r="J168">
        <v>0.31</v>
      </c>
      <c r="K168" t="s">
        <v>16</v>
      </c>
      <c r="L168">
        <v>3</v>
      </c>
      <c r="M168">
        <f t="shared" si="2"/>
        <v>1</v>
      </c>
    </row>
    <row r="169" spans="1:13" x14ac:dyDescent="0.3">
      <c r="A169">
        <v>25</v>
      </c>
      <c r="B169">
        <v>47052</v>
      </c>
      <c r="C169" t="s">
        <v>13</v>
      </c>
      <c r="D169">
        <v>5</v>
      </c>
      <c r="E169" t="s">
        <v>27</v>
      </c>
      <c r="F169" t="s">
        <v>19</v>
      </c>
      <c r="G169">
        <v>21250</v>
      </c>
      <c r="H169">
        <v>10.99</v>
      </c>
      <c r="I169">
        <v>1</v>
      </c>
      <c r="J169">
        <v>0.45</v>
      </c>
      <c r="K169" t="s">
        <v>16</v>
      </c>
      <c r="L169">
        <v>2</v>
      </c>
      <c r="M169">
        <f t="shared" si="2"/>
        <v>1</v>
      </c>
    </row>
    <row r="170" spans="1:13" x14ac:dyDescent="0.3">
      <c r="A170">
        <v>22</v>
      </c>
      <c r="B170">
        <v>19200</v>
      </c>
      <c r="C170" t="s">
        <v>26</v>
      </c>
      <c r="D170">
        <v>6</v>
      </c>
      <c r="E170" t="s">
        <v>25</v>
      </c>
      <c r="F170" t="s">
        <v>15</v>
      </c>
      <c r="G170">
        <v>5000</v>
      </c>
      <c r="H170">
        <v>14.17</v>
      </c>
      <c r="I170">
        <v>1</v>
      </c>
      <c r="J170">
        <v>0.26</v>
      </c>
      <c r="K170" t="s">
        <v>17</v>
      </c>
      <c r="L170">
        <v>2</v>
      </c>
      <c r="M170">
        <f t="shared" si="2"/>
        <v>1</v>
      </c>
    </row>
    <row r="171" spans="1:13" x14ac:dyDescent="0.3">
      <c r="A171">
        <v>24</v>
      </c>
      <c r="B171">
        <v>65000</v>
      </c>
      <c r="C171" t="s">
        <v>13</v>
      </c>
      <c r="D171">
        <v>4</v>
      </c>
      <c r="E171" t="s">
        <v>18</v>
      </c>
      <c r="F171" t="s">
        <v>30</v>
      </c>
      <c r="G171">
        <v>21250</v>
      </c>
      <c r="H171">
        <v>15.95</v>
      </c>
      <c r="I171">
        <v>1</v>
      </c>
      <c r="J171">
        <v>0.33</v>
      </c>
      <c r="K171" t="s">
        <v>17</v>
      </c>
      <c r="L171">
        <v>4</v>
      </c>
      <c r="M171">
        <f t="shared" si="2"/>
        <v>1</v>
      </c>
    </row>
    <row r="172" spans="1:13" x14ac:dyDescent="0.3">
      <c r="A172">
        <v>25</v>
      </c>
      <c r="B172">
        <v>19200</v>
      </c>
      <c r="C172" t="s">
        <v>23</v>
      </c>
      <c r="D172">
        <v>2</v>
      </c>
      <c r="E172" t="s">
        <v>27</v>
      </c>
      <c r="F172" t="s">
        <v>19</v>
      </c>
      <c r="G172">
        <v>1000</v>
      </c>
      <c r="I172">
        <v>0</v>
      </c>
      <c r="J172">
        <v>0.05</v>
      </c>
      <c r="K172" t="s">
        <v>16</v>
      </c>
      <c r="L172">
        <v>3</v>
      </c>
      <c r="M172">
        <f t="shared" si="2"/>
        <v>0</v>
      </c>
    </row>
    <row r="173" spans="1:13" x14ac:dyDescent="0.3">
      <c r="A173">
        <v>26</v>
      </c>
      <c r="B173">
        <v>19200</v>
      </c>
      <c r="C173" t="s">
        <v>26</v>
      </c>
      <c r="D173">
        <v>5</v>
      </c>
      <c r="E173" t="s">
        <v>27</v>
      </c>
      <c r="F173" t="s">
        <v>21</v>
      </c>
      <c r="G173">
        <v>4000</v>
      </c>
      <c r="H173">
        <v>7.51</v>
      </c>
      <c r="I173">
        <v>1</v>
      </c>
      <c r="J173">
        <v>0.21</v>
      </c>
      <c r="K173" t="s">
        <v>16</v>
      </c>
      <c r="L173">
        <v>4</v>
      </c>
      <c r="M173">
        <f t="shared" si="2"/>
        <v>1</v>
      </c>
    </row>
    <row r="174" spans="1:13" x14ac:dyDescent="0.3">
      <c r="A174">
        <v>22</v>
      </c>
      <c r="B174">
        <v>75000</v>
      </c>
      <c r="C174" t="s">
        <v>13</v>
      </c>
      <c r="D174">
        <v>2</v>
      </c>
      <c r="E174" t="s">
        <v>18</v>
      </c>
      <c r="F174" t="s">
        <v>19</v>
      </c>
      <c r="G174">
        <v>21000</v>
      </c>
      <c r="H174">
        <v>10</v>
      </c>
      <c r="I174">
        <v>0</v>
      </c>
      <c r="J174">
        <v>0.28000000000000003</v>
      </c>
      <c r="K174" t="s">
        <v>16</v>
      </c>
      <c r="L174">
        <v>3</v>
      </c>
      <c r="M174">
        <f t="shared" si="2"/>
        <v>1</v>
      </c>
    </row>
    <row r="175" spans="1:13" x14ac:dyDescent="0.3">
      <c r="A175">
        <v>26</v>
      </c>
      <c r="B175">
        <v>97000</v>
      </c>
      <c r="C175" t="s">
        <v>13</v>
      </c>
      <c r="D175">
        <v>1</v>
      </c>
      <c r="E175" t="s">
        <v>18</v>
      </c>
      <c r="F175" t="s">
        <v>21</v>
      </c>
      <c r="G175">
        <v>21000</v>
      </c>
      <c r="H175">
        <v>7.9</v>
      </c>
      <c r="I175">
        <v>0</v>
      </c>
      <c r="J175">
        <v>0.22</v>
      </c>
      <c r="K175" t="s">
        <v>16</v>
      </c>
      <c r="L175">
        <v>3</v>
      </c>
      <c r="M175">
        <f t="shared" si="2"/>
        <v>1</v>
      </c>
    </row>
    <row r="176" spans="1:13" x14ac:dyDescent="0.3">
      <c r="A176">
        <v>23</v>
      </c>
      <c r="B176">
        <v>70000</v>
      </c>
      <c r="C176" t="s">
        <v>13</v>
      </c>
      <c r="D176">
        <v>2</v>
      </c>
      <c r="E176" t="s">
        <v>18</v>
      </c>
      <c r="F176" t="s">
        <v>15</v>
      </c>
      <c r="G176">
        <v>20500</v>
      </c>
      <c r="H176">
        <v>13.16</v>
      </c>
      <c r="I176">
        <v>0</v>
      </c>
      <c r="J176">
        <v>0.28999999999999998</v>
      </c>
      <c r="K176" t="s">
        <v>17</v>
      </c>
      <c r="L176">
        <v>3</v>
      </c>
      <c r="M176">
        <f t="shared" si="2"/>
        <v>1</v>
      </c>
    </row>
    <row r="177" spans="1:13" x14ac:dyDescent="0.3">
      <c r="A177">
        <v>24</v>
      </c>
      <c r="B177">
        <v>33000</v>
      </c>
      <c r="C177" t="s">
        <v>13</v>
      </c>
      <c r="D177">
        <v>1</v>
      </c>
      <c r="E177" t="s">
        <v>25</v>
      </c>
      <c r="F177" t="s">
        <v>19</v>
      </c>
      <c r="G177">
        <v>20000</v>
      </c>
      <c r="H177">
        <v>10.99</v>
      </c>
      <c r="I177">
        <v>1</v>
      </c>
      <c r="J177">
        <v>0.61</v>
      </c>
      <c r="K177" t="s">
        <v>16</v>
      </c>
      <c r="L177">
        <v>3</v>
      </c>
      <c r="M177">
        <f t="shared" si="2"/>
        <v>1</v>
      </c>
    </row>
    <row r="178" spans="1:13" x14ac:dyDescent="0.3">
      <c r="A178">
        <v>23</v>
      </c>
      <c r="B178">
        <v>20000</v>
      </c>
      <c r="C178" t="s">
        <v>23</v>
      </c>
      <c r="D178">
        <v>0</v>
      </c>
      <c r="E178" t="s">
        <v>20</v>
      </c>
      <c r="F178" t="s">
        <v>19</v>
      </c>
      <c r="G178">
        <v>5000</v>
      </c>
      <c r="H178">
        <v>11.71</v>
      </c>
      <c r="I178">
        <v>0</v>
      </c>
      <c r="J178">
        <v>0.25</v>
      </c>
      <c r="K178" t="s">
        <v>16</v>
      </c>
      <c r="L178">
        <v>4</v>
      </c>
      <c r="M178">
        <f t="shared" si="2"/>
        <v>1</v>
      </c>
    </row>
    <row r="179" spans="1:13" x14ac:dyDescent="0.3">
      <c r="A179">
        <v>23</v>
      </c>
      <c r="B179">
        <v>20000</v>
      </c>
      <c r="C179" t="s">
        <v>26</v>
      </c>
      <c r="D179">
        <v>2</v>
      </c>
      <c r="E179" t="s">
        <v>14</v>
      </c>
      <c r="F179" t="s">
        <v>19</v>
      </c>
      <c r="G179">
        <v>6400</v>
      </c>
      <c r="H179">
        <v>10.65</v>
      </c>
      <c r="I179">
        <v>0</v>
      </c>
      <c r="J179">
        <v>0.32</v>
      </c>
      <c r="K179" t="s">
        <v>16</v>
      </c>
      <c r="L179">
        <v>4</v>
      </c>
      <c r="M179">
        <f t="shared" si="2"/>
        <v>1</v>
      </c>
    </row>
    <row r="180" spans="1:13" x14ac:dyDescent="0.3">
      <c r="A180">
        <v>22</v>
      </c>
      <c r="B180">
        <v>37212</v>
      </c>
      <c r="C180" t="s">
        <v>13</v>
      </c>
      <c r="D180">
        <v>6</v>
      </c>
      <c r="E180" t="s">
        <v>25</v>
      </c>
      <c r="F180" t="s">
        <v>29</v>
      </c>
      <c r="G180">
        <v>20000</v>
      </c>
      <c r="H180">
        <v>16.690000000000001</v>
      </c>
      <c r="I180">
        <v>1</v>
      </c>
      <c r="J180">
        <v>0.54</v>
      </c>
      <c r="K180" t="s">
        <v>16</v>
      </c>
      <c r="L180">
        <v>3</v>
      </c>
      <c r="M180">
        <f t="shared" si="2"/>
        <v>1</v>
      </c>
    </row>
    <row r="181" spans="1:13" x14ac:dyDescent="0.3">
      <c r="A181">
        <v>23</v>
      </c>
      <c r="B181">
        <v>20000</v>
      </c>
      <c r="C181" t="s">
        <v>23</v>
      </c>
      <c r="D181">
        <v>7</v>
      </c>
      <c r="E181" t="s">
        <v>14</v>
      </c>
      <c r="F181" t="s">
        <v>21</v>
      </c>
      <c r="G181">
        <v>1200</v>
      </c>
      <c r="H181">
        <v>7.49</v>
      </c>
      <c r="I181">
        <v>0</v>
      </c>
      <c r="J181">
        <v>0.06</v>
      </c>
      <c r="K181" t="s">
        <v>16</v>
      </c>
      <c r="L181">
        <v>3</v>
      </c>
      <c r="M181">
        <f t="shared" si="2"/>
        <v>1</v>
      </c>
    </row>
    <row r="182" spans="1:13" x14ac:dyDescent="0.3">
      <c r="A182">
        <v>22</v>
      </c>
      <c r="B182">
        <v>42000</v>
      </c>
      <c r="C182" t="s">
        <v>13</v>
      </c>
      <c r="D182">
        <v>1</v>
      </c>
      <c r="E182" t="s">
        <v>20</v>
      </c>
      <c r="F182" t="s">
        <v>30</v>
      </c>
      <c r="G182">
        <v>20000</v>
      </c>
      <c r="H182">
        <v>12.99</v>
      </c>
      <c r="I182">
        <v>1</v>
      </c>
      <c r="J182">
        <v>0.48</v>
      </c>
      <c r="K182" t="s">
        <v>16</v>
      </c>
      <c r="L182">
        <v>3</v>
      </c>
      <c r="M182">
        <f t="shared" si="2"/>
        <v>1</v>
      </c>
    </row>
    <row r="183" spans="1:13" x14ac:dyDescent="0.3">
      <c r="A183">
        <v>22</v>
      </c>
      <c r="B183">
        <v>48500</v>
      </c>
      <c r="C183" t="s">
        <v>13</v>
      </c>
      <c r="D183">
        <v>1</v>
      </c>
      <c r="E183" t="s">
        <v>27</v>
      </c>
      <c r="F183" t="s">
        <v>19</v>
      </c>
      <c r="G183">
        <v>20000</v>
      </c>
      <c r="H183">
        <v>11.36</v>
      </c>
      <c r="I183">
        <v>1</v>
      </c>
      <c r="J183">
        <v>0.41</v>
      </c>
      <c r="K183" t="s">
        <v>16</v>
      </c>
      <c r="L183">
        <v>4</v>
      </c>
      <c r="M183">
        <f t="shared" si="2"/>
        <v>1</v>
      </c>
    </row>
    <row r="184" spans="1:13" x14ac:dyDescent="0.3">
      <c r="A184">
        <v>25</v>
      </c>
      <c r="B184">
        <v>50000</v>
      </c>
      <c r="C184" t="s">
        <v>13</v>
      </c>
      <c r="D184">
        <v>10</v>
      </c>
      <c r="E184" t="s">
        <v>25</v>
      </c>
      <c r="F184" t="s">
        <v>21</v>
      </c>
      <c r="G184">
        <v>20000</v>
      </c>
      <c r="H184">
        <v>7.49</v>
      </c>
      <c r="I184">
        <v>1</v>
      </c>
      <c r="J184">
        <v>0.4</v>
      </c>
      <c r="K184" t="s">
        <v>16</v>
      </c>
      <c r="L184">
        <v>3</v>
      </c>
      <c r="M184">
        <f t="shared" si="2"/>
        <v>1</v>
      </c>
    </row>
    <row r="185" spans="1:13" x14ac:dyDescent="0.3">
      <c r="A185">
        <v>24</v>
      </c>
      <c r="B185">
        <v>50866</v>
      </c>
      <c r="C185" t="s">
        <v>13</v>
      </c>
      <c r="D185">
        <v>6</v>
      </c>
      <c r="E185" t="s">
        <v>14</v>
      </c>
      <c r="F185" t="s">
        <v>19</v>
      </c>
      <c r="G185">
        <v>20000</v>
      </c>
      <c r="I185">
        <v>1</v>
      </c>
      <c r="J185">
        <v>0.39</v>
      </c>
      <c r="K185" t="s">
        <v>16</v>
      </c>
      <c r="L185">
        <v>3</v>
      </c>
      <c r="M185">
        <f t="shared" si="2"/>
        <v>0</v>
      </c>
    </row>
    <row r="186" spans="1:13" x14ac:dyDescent="0.3">
      <c r="A186">
        <v>24</v>
      </c>
      <c r="B186">
        <v>51000</v>
      </c>
      <c r="C186" t="s">
        <v>13</v>
      </c>
      <c r="D186">
        <v>8</v>
      </c>
      <c r="E186" t="s">
        <v>27</v>
      </c>
      <c r="F186" t="s">
        <v>19</v>
      </c>
      <c r="G186">
        <v>20000</v>
      </c>
      <c r="H186">
        <v>10.38</v>
      </c>
      <c r="I186">
        <v>1</v>
      </c>
      <c r="J186">
        <v>0.39</v>
      </c>
      <c r="K186" t="s">
        <v>16</v>
      </c>
      <c r="L186">
        <v>3</v>
      </c>
      <c r="M186">
        <f t="shared" si="2"/>
        <v>1</v>
      </c>
    </row>
    <row r="187" spans="1:13" x14ac:dyDescent="0.3">
      <c r="A187">
        <v>22</v>
      </c>
      <c r="B187">
        <v>51000</v>
      </c>
      <c r="C187" t="s">
        <v>13</v>
      </c>
      <c r="D187">
        <v>0</v>
      </c>
      <c r="E187" t="s">
        <v>18</v>
      </c>
      <c r="F187" t="s">
        <v>15</v>
      </c>
      <c r="G187">
        <v>20000</v>
      </c>
      <c r="H187">
        <v>13.47</v>
      </c>
      <c r="I187">
        <v>1</v>
      </c>
      <c r="J187">
        <v>0.39</v>
      </c>
      <c r="K187" t="s">
        <v>16</v>
      </c>
      <c r="L187">
        <v>2</v>
      </c>
      <c r="M187">
        <f t="shared" si="2"/>
        <v>1</v>
      </c>
    </row>
    <row r="188" spans="1:13" x14ac:dyDescent="0.3">
      <c r="A188">
        <v>24</v>
      </c>
      <c r="B188">
        <v>51500</v>
      </c>
      <c r="C188" t="s">
        <v>13</v>
      </c>
      <c r="D188">
        <v>6</v>
      </c>
      <c r="E188" t="s">
        <v>27</v>
      </c>
      <c r="F188" t="s">
        <v>19</v>
      </c>
      <c r="G188">
        <v>20000</v>
      </c>
      <c r="H188">
        <v>12.21</v>
      </c>
      <c r="I188">
        <v>1</v>
      </c>
      <c r="J188">
        <v>0.39</v>
      </c>
      <c r="K188" t="s">
        <v>16</v>
      </c>
      <c r="L188">
        <v>4</v>
      </c>
      <c r="M188">
        <f t="shared" si="2"/>
        <v>1</v>
      </c>
    </row>
    <row r="189" spans="1:13" x14ac:dyDescent="0.3">
      <c r="A189">
        <v>22</v>
      </c>
      <c r="B189">
        <v>46000</v>
      </c>
      <c r="C189" t="s">
        <v>13</v>
      </c>
      <c r="D189">
        <v>2</v>
      </c>
      <c r="E189" t="s">
        <v>25</v>
      </c>
      <c r="F189" t="s">
        <v>30</v>
      </c>
      <c r="G189">
        <v>20000</v>
      </c>
      <c r="H189">
        <v>16</v>
      </c>
      <c r="I189">
        <v>1</v>
      </c>
      <c r="J189">
        <v>0.43</v>
      </c>
      <c r="K189" t="s">
        <v>17</v>
      </c>
      <c r="L189">
        <v>4</v>
      </c>
      <c r="M189">
        <f t="shared" si="2"/>
        <v>1</v>
      </c>
    </row>
    <row r="190" spans="1:13" x14ac:dyDescent="0.3">
      <c r="A190">
        <v>26</v>
      </c>
      <c r="B190">
        <v>20000</v>
      </c>
      <c r="C190" t="s">
        <v>26</v>
      </c>
      <c r="D190">
        <v>1</v>
      </c>
      <c r="E190" t="s">
        <v>20</v>
      </c>
      <c r="F190" t="s">
        <v>21</v>
      </c>
      <c r="G190">
        <v>1500</v>
      </c>
      <c r="H190">
        <v>7.74</v>
      </c>
      <c r="I190">
        <v>0</v>
      </c>
      <c r="J190">
        <v>7.0000000000000007E-2</v>
      </c>
      <c r="K190" t="s">
        <v>16</v>
      </c>
      <c r="L190">
        <v>3</v>
      </c>
      <c r="M190">
        <f t="shared" si="2"/>
        <v>1</v>
      </c>
    </row>
    <row r="191" spans="1:13" x14ac:dyDescent="0.3">
      <c r="A191">
        <v>24</v>
      </c>
      <c r="B191">
        <v>52000</v>
      </c>
      <c r="C191" t="s">
        <v>13</v>
      </c>
      <c r="D191">
        <v>8</v>
      </c>
      <c r="E191" t="s">
        <v>18</v>
      </c>
      <c r="F191" t="s">
        <v>30</v>
      </c>
      <c r="G191">
        <v>20000</v>
      </c>
      <c r="H191">
        <v>15.65</v>
      </c>
      <c r="I191">
        <v>1</v>
      </c>
      <c r="J191">
        <v>0.38</v>
      </c>
      <c r="K191" t="s">
        <v>17</v>
      </c>
      <c r="L191">
        <v>2</v>
      </c>
      <c r="M191">
        <f t="shared" si="2"/>
        <v>1</v>
      </c>
    </row>
    <row r="192" spans="1:13" x14ac:dyDescent="0.3">
      <c r="A192">
        <v>26</v>
      </c>
      <c r="B192">
        <v>54996</v>
      </c>
      <c r="C192" t="s">
        <v>13</v>
      </c>
      <c r="D192">
        <v>8</v>
      </c>
      <c r="E192" t="s">
        <v>18</v>
      </c>
      <c r="F192" t="s">
        <v>19</v>
      </c>
      <c r="G192">
        <v>20000</v>
      </c>
      <c r="H192">
        <v>12.18</v>
      </c>
      <c r="I192">
        <v>1</v>
      </c>
      <c r="J192">
        <v>0.36</v>
      </c>
      <c r="K192" t="s">
        <v>16</v>
      </c>
      <c r="L192">
        <v>4</v>
      </c>
      <c r="M192">
        <f t="shared" si="2"/>
        <v>1</v>
      </c>
    </row>
    <row r="193" spans="1:13" x14ac:dyDescent="0.3">
      <c r="A193">
        <v>26</v>
      </c>
      <c r="B193">
        <v>49000</v>
      </c>
      <c r="C193" t="s">
        <v>13</v>
      </c>
      <c r="D193">
        <v>0</v>
      </c>
      <c r="E193" t="s">
        <v>28</v>
      </c>
      <c r="F193" t="s">
        <v>22</v>
      </c>
      <c r="G193">
        <v>20000</v>
      </c>
      <c r="H193">
        <v>19.79</v>
      </c>
      <c r="I193">
        <v>1</v>
      </c>
      <c r="J193">
        <v>0.41</v>
      </c>
      <c r="K193" t="s">
        <v>16</v>
      </c>
      <c r="L193">
        <v>3</v>
      </c>
      <c r="M193">
        <f t="shared" si="2"/>
        <v>1</v>
      </c>
    </row>
    <row r="194" spans="1:13" x14ac:dyDescent="0.3">
      <c r="A194">
        <v>22</v>
      </c>
      <c r="B194">
        <v>20000</v>
      </c>
      <c r="C194" t="s">
        <v>26</v>
      </c>
      <c r="D194">
        <v>0</v>
      </c>
      <c r="E194" t="s">
        <v>20</v>
      </c>
      <c r="F194" t="s">
        <v>19</v>
      </c>
      <c r="G194">
        <v>16600</v>
      </c>
      <c r="H194">
        <v>9.76</v>
      </c>
      <c r="I194">
        <v>0</v>
      </c>
      <c r="J194">
        <v>0.83</v>
      </c>
      <c r="K194" t="s">
        <v>16</v>
      </c>
      <c r="L194">
        <v>3</v>
      </c>
      <c r="M194">
        <f t="shared" ref="M194:M257" si="3">COUNTIFS($A$2:$A$10001,A194,$B$2:$B$10001,B194,$C$2:$C$10001,C194,$D$2:$D$10001,D194,$E$2:$E$10001,E194,$F$2:$F$10001,F194,$G$2:$G$10001,G194,$H$2:$H$10001,H194,$I$2:$I$10001,I194,$J$2:$J$10001,J194,$K$2:$K$10001,K194,$L$2:$L$10001,L194)</f>
        <v>1</v>
      </c>
    </row>
    <row r="195" spans="1:13" x14ac:dyDescent="0.3">
      <c r="A195">
        <v>23</v>
      </c>
      <c r="B195">
        <v>57000</v>
      </c>
      <c r="C195" t="s">
        <v>13</v>
      </c>
      <c r="D195">
        <v>3</v>
      </c>
      <c r="E195" t="s">
        <v>18</v>
      </c>
      <c r="F195" t="s">
        <v>30</v>
      </c>
      <c r="G195">
        <v>20000</v>
      </c>
      <c r="H195">
        <v>16.89</v>
      </c>
      <c r="I195">
        <v>1</v>
      </c>
      <c r="J195">
        <v>0.35</v>
      </c>
      <c r="K195" t="s">
        <v>16</v>
      </c>
      <c r="L195">
        <v>2</v>
      </c>
      <c r="M195">
        <f t="shared" si="3"/>
        <v>1</v>
      </c>
    </row>
    <row r="196" spans="1:13" x14ac:dyDescent="0.3">
      <c r="A196">
        <v>26</v>
      </c>
      <c r="B196">
        <v>20004</v>
      </c>
      <c r="C196" t="s">
        <v>26</v>
      </c>
      <c r="D196">
        <v>4</v>
      </c>
      <c r="E196" t="s">
        <v>28</v>
      </c>
      <c r="F196" t="s">
        <v>19</v>
      </c>
      <c r="G196">
        <v>3600</v>
      </c>
      <c r="I196">
        <v>0</v>
      </c>
      <c r="J196">
        <v>0.18</v>
      </c>
      <c r="K196" t="s">
        <v>16</v>
      </c>
      <c r="L196">
        <v>2</v>
      </c>
      <c r="M196">
        <f t="shared" si="3"/>
        <v>0</v>
      </c>
    </row>
    <row r="197" spans="1:13" x14ac:dyDescent="0.3">
      <c r="A197">
        <v>23</v>
      </c>
      <c r="B197">
        <v>58800</v>
      </c>
      <c r="C197" t="s">
        <v>13</v>
      </c>
      <c r="D197">
        <v>7</v>
      </c>
      <c r="E197" t="s">
        <v>25</v>
      </c>
      <c r="F197" t="s">
        <v>21</v>
      </c>
      <c r="G197">
        <v>20000</v>
      </c>
      <c r="H197">
        <v>7.66</v>
      </c>
      <c r="I197">
        <v>1</v>
      </c>
      <c r="J197">
        <v>0.34</v>
      </c>
      <c r="K197" t="s">
        <v>16</v>
      </c>
      <c r="L197">
        <v>3</v>
      </c>
      <c r="M197">
        <f t="shared" si="3"/>
        <v>1</v>
      </c>
    </row>
    <row r="198" spans="1:13" x14ac:dyDescent="0.3">
      <c r="A198">
        <v>26</v>
      </c>
      <c r="B198">
        <v>53000</v>
      </c>
      <c r="C198" t="s">
        <v>13</v>
      </c>
      <c r="D198">
        <v>1</v>
      </c>
      <c r="E198" t="s">
        <v>20</v>
      </c>
      <c r="F198" t="s">
        <v>29</v>
      </c>
      <c r="G198">
        <v>20000</v>
      </c>
      <c r="H198">
        <v>16.350000000000001</v>
      </c>
      <c r="I198">
        <v>1</v>
      </c>
      <c r="J198">
        <v>0.38</v>
      </c>
      <c r="K198" t="s">
        <v>17</v>
      </c>
      <c r="L198">
        <v>4</v>
      </c>
      <c r="M198">
        <f t="shared" si="3"/>
        <v>1</v>
      </c>
    </row>
    <row r="199" spans="1:13" x14ac:dyDescent="0.3">
      <c r="A199">
        <v>26</v>
      </c>
      <c r="B199">
        <v>20280</v>
      </c>
      <c r="C199" t="s">
        <v>26</v>
      </c>
      <c r="D199">
        <v>5</v>
      </c>
      <c r="E199" t="s">
        <v>28</v>
      </c>
      <c r="F199" t="s">
        <v>21</v>
      </c>
      <c r="G199">
        <v>7000</v>
      </c>
      <c r="H199">
        <v>8</v>
      </c>
      <c r="I199">
        <v>0</v>
      </c>
      <c r="J199">
        <v>0.35</v>
      </c>
      <c r="K199" t="s">
        <v>16</v>
      </c>
      <c r="L199">
        <v>2</v>
      </c>
      <c r="M199">
        <f t="shared" si="3"/>
        <v>1</v>
      </c>
    </row>
    <row r="200" spans="1:13" x14ac:dyDescent="0.3">
      <c r="A200">
        <v>24</v>
      </c>
      <c r="B200">
        <v>60000</v>
      </c>
      <c r="C200" t="s">
        <v>13</v>
      </c>
      <c r="D200">
        <v>0</v>
      </c>
      <c r="E200" t="s">
        <v>20</v>
      </c>
      <c r="F200" t="s">
        <v>19</v>
      </c>
      <c r="G200">
        <v>20000</v>
      </c>
      <c r="H200">
        <v>10.99</v>
      </c>
      <c r="I200">
        <v>1</v>
      </c>
      <c r="J200">
        <v>0.33</v>
      </c>
      <c r="K200" t="s">
        <v>16</v>
      </c>
      <c r="L200">
        <v>2</v>
      </c>
      <c r="M200">
        <f t="shared" si="3"/>
        <v>1</v>
      </c>
    </row>
    <row r="201" spans="1:13" x14ac:dyDescent="0.3">
      <c r="A201">
        <v>24</v>
      </c>
      <c r="B201">
        <v>20352</v>
      </c>
      <c r="C201" t="s">
        <v>23</v>
      </c>
      <c r="D201">
        <v>3</v>
      </c>
      <c r="E201" t="s">
        <v>27</v>
      </c>
      <c r="F201" t="s">
        <v>21</v>
      </c>
      <c r="G201">
        <v>7750</v>
      </c>
      <c r="H201">
        <v>6.91</v>
      </c>
      <c r="I201">
        <v>0</v>
      </c>
      <c r="J201">
        <v>0.38</v>
      </c>
      <c r="K201" t="s">
        <v>16</v>
      </c>
      <c r="L201">
        <v>3</v>
      </c>
      <c r="M201">
        <f t="shared" si="3"/>
        <v>1</v>
      </c>
    </row>
    <row r="202" spans="1:13" x14ac:dyDescent="0.3">
      <c r="A202">
        <v>22</v>
      </c>
      <c r="B202">
        <v>20400</v>
      </c>
      <c r="C202" t="s">
        <v>26</v>
      </c>
      <c r="D202">
        <v>6</v>
      </c>
      <c r="E202" t="s">
        <v>18</v>
      </c>
      <c r="F202" t="s">
        <v>30</v>
      </c>
      <c r="G202">
        <v>6000</v>
      </c>
      <c r="H202">
        <v>15.99</v>
      </c>
      <c r="I202">
        <v>0</v>
      </c>
      <c r="J202">
        <v>0.28999999999999998</v>
      </c>
      <c r="K202" t="s">
        <v>17</v>
      </c>
      <c r="L202">
        <v>4</v>
      </c>
      <c r="M202">
        <f t="shared" si="3"/>
        <v>1</v>
      </c>
    </row>
    <row r="203" spans="1:13" x14ac:dyDescent="0.3">
      <c r="A203">
        <v>24</v>
      </c>
      <c r="B203">
        <v>54000</v>
      </c>
      <c r="C203" t="s">
        <v>13</v>
      </c>
      <c r="D203">
        <v>1</v>
      </c>
      <c r="E203" t="s">
        <v>20</v>
      </c>
      <c r="F203" t="s">
        <v>29</v>
      </c>
      <c r="G203">
        <v>20000</v>
      </c>
      <c r="H203">
        <v>17.04</v>
      </c>
      <c r="I203">
        <v>1</v>
      </c>
      <c r="J203">
        <v>0.37</v>
      </c>
      <c r="K203" t="s">
        <v>17</v>
      </c>
      <c r="L203">
        <v>3</v>
      </c>
      <c r="M203">
        <f t="shared" si="3"/>
        <v>1</v>
      </c>
    </row>
    <row r="204" spans="1:13" x14ac:dyDescent="0.3">
      <c r="A204">
        <v>24</v>
      </c>
      <c r="B204">
        <v>60000</v>
      </c>
      <c r="C204" t="s">
        <v>13</v>
      </c>
      <c r="D204">
        <v>8</v>
      </c>
      <c r="E204" t="s">
        <v>20</v>
      </c>
      <c r="F204" t="s">
        <v>30</v>
      </c>
      <c r="G204">
        <v>20000</v>
      </c>
      <c r="H204">
        <v>13.87</v>
      </c>
      <c r="I204">
        <v>1</v>
      </c>
      <c r="J204">
        <v>0.33</v>
      </c>
      <c r="K204" t="s">
        <v>16</v>
      </c>
      <c r="L204">
        <v>4</v>
      </c>
      <c r="M204">
        <f t="shared" si="3"/>
        <v>1</v>
      </c>
    </row>
    <row r="205" spans="1:13" x14ac:dyDescent="0.3">
      <c r="A205">
        <v>24</v>
      </c>
      <c r="B205">
        <v>56000</v>
      </c>
      <c r="C205" t="s">
        <v>13</v>
      </c>
      <c r="D205">
        <v>3</v>
      </c>
      <c r="E205" t="s">
        <v>18</v>
      </c>
      <c r="F205" t="s">
        <v>30</v>
      </c>
      <c r="G205">
        <v>20000</v>
      </c>
      <c r="H205">
        <v>14.61</v>
      </c>
      <c r="I205">
        <v>1</v>
      </c>
      <c r="J205">
        <v>0.36</v>
      </c>
      <c r="K205" t="s">
        <v>17</v>
      </c>
      <c r="L205">
        <v>4</v>
      </c>
      <c r="M205">
        <f t="shared" si="3"/>
        <v>1</v>
      </c>
    </row>
    <row r="206" spans="1:13" x14ac:dyDescent="0.3">
      <c r="A206">
        <v>24</v>
      </c>
      <c r="B206">
        <v>62400</v>
      </c>
      <c r="C206" t="s">
        <v>13</v>
      </c>
      <c r="D206">
        <v>8</v>
      </c>
      <c r="E206" t="s">
        <v>28</v>
      </c>
      <c r="F206" t="s">
        <v>19</v>
      </c>
      <c r="G206">
        <v>20000</v>
      </c>
      <c r="H206">
        <v>11.12</v>
      </c>
      <c r="I206">
        <v>1</v>
      </c>
      <c r="J206">
        <v>0.32</v>
      </c>
      <c r="K206" t="s">
        <v>16</v>
      </c>
      <c r="L206">
        <v>2</v>
      </c>
      <c r="M206">
        <f t="shared" si="3"/>
        <v>1</v>
      </c>
    </row>
    <row r="207" spans="1:13" x14ac:dyDescent="0.3">
      <c r="A207">
        <v>24</v>
      </c>
      <c r="B207">
        <v>20800</v>
      </c>
      <c r="C207" t="s">
        <v>23</v>
      </c>
      <c r="D207">
        <v>0</v>
      </c>
      <c r="E207" t="s">
        <v>20</v>
      </c>
      <c r="F207" t="s">
        <v>30</v>
      </c>
      <c r="G207">
        <v>5000</v>
      </c>
      <c r="H207">
        <v>16.29</v>
      </c>
      <c r="I207">
        <v>0</v>
      </c>
      <c r="J207">
        <v>0.24</v>
      </c>
      <c r="K207" t="s">
        <v>17</v>
      </c>
      <c r="L207">
        <v>3</v>
      </c>
      <c r="M207">
        <f t="shared" si="3"/>
        <v>1</v>
      </c>
    </row>
    <row r="208" spans="1:13" x14ac:dyDescent="0.3">
      <c r="A208">
        <v>21</v>
      </c>
      <c r="B208">
        <v>21000</v>
      </c>
      <c r="C208" t="s">
        <v>26</v>
      </c>
      <c r="D208">
        <v>5</v>
      </c>
      <c r="E208" t="s">
        <v>25</v>
      </c>
      <c r="F208" t="s">
        <v>30</v>
      </c>
      <c r="G208">
        <v>3500</v>
      </c>
      <c r="H208">
        <v>17.27</v>
      </c>
      <c r="I208">
        <v>1</v>
      </c>
      <c r="J208">
        <v>0.17</v>
      </c>
      <c r="K208" t="s">
        <v>17</v>
      </c>
      <c r="L208">
        <v>2</v>
      </c>
      <c r="M208">
        <f t="shared" si="3"/>
        <v>1</v>
      </c>
    </row>
    <row r="209" spans="1:13" x14ac:dyDescent="0.3">
      <c r="A209">
        <v>26</v>
      </c>
      <c r="B209">
        <v>65004</v>
      </c>
      <c r="C209" t="s">
        <v>13</v>
      </c>
      <c r="D209">
        <v>7</v>
      </c>
      <c r="E209" t="s">
        <v>25</v>
      </c>
      <c r="F209" t="s">
        <v>19</v>
      </c>
      <c r="G209">
        <v>20000</v>
      </c>
      <c r="H209">
        <v>11.99</v>
      </c>
      <c r="I209">
        <v>1</v>
      </c>
      <c r="J209">
        <v>0.31</v>
      </c>
      <c r="K209" t="s">
        <v>16</v>
      </c>
      <c r="L209">
        <v>2</v>
      </c>
      <c r="M209">
        <f t="shared" si="3"/>
        <v>1</v>
      </c>
    </row>
    <row r="210" spans="1:13" x14ac:dyDescent="0.3">
      <c r="A210">
        <v>23</v>
      </c>
      <c r="B210">
        <v>67000</v>
      </c>
      <c r="C210" t="s">
        <v>13</v>
      </c>
      <c r="D210">
        <v>0</v>
      </c>
      <c r="E210" t="s">
        <v>14</v>
      </c>
      <c r="F210" t="s">
        <v>19</v>
      </c>
      <c r="G210">
        <v>20000</v>
      </c>
      <c r="H210">
        <v>11.11</v>
      </c>
      <c r="I210">
        <v>0</v>
      </c>
      <c r="J210">
        <v>0.3</v>
      </c>
      <c r="K210" t="s">
        <v>16</v>
      </c>
      <c r="L210">
        <v>2</v>
      </c>
      <c r="M210">
        <f t="shared" si="3"/>
        <v>1</v>
      </c>
    </row>
    <row r="211" spans="1:13" x14ac:dyDescent="0.3">
      <c r="A211">
        <v>24</v>
      </c>
      <c r="B211">
        <v>67000</v>
      </c>
      <c r="C211" t="s">
        <v>13</v>
      </c>
      <c r="D211">
        <v>5</v>
      </c>
      <c r="E211" t="s">
        <v>28</v>
      </c>
      <c r="F211" t="s">
        <v>15</v>
      </c>
      <c r="G211">
        <v>20000</v>
      </c>
      <c r="H211">
        <v>13.48</v>
      </c>
      <c r="I211">
        <v>0</v>
      </c>
      <c r="J211">
        <v>0.3</v>
      </c>
      <c r="K211" t="s">
        <v>17</v>
      </c>
      <c r="L211">
        <v>2</v>
      </c>
      <c r="M211">
        <f t="shared" si="3"/>
        <v>1</v>
      </c>
    </row>
    <row r="212" spans="1:13" x14ac:dyDescent="0.3">
      <c r="A212">
        <v>24</v>
      </c>
      <c r="B212">
        <v>62400</v>
      </c>
      <c r="C212" t="s">
        <v>13</v>
      </c>
      <c r="D212">
        <v>4</v>
      </c>
      <c r="E212" t="s">
        <v>25</v>
      </c>
      <c r="F212" t="s">
        <v>30</v>
      </c>
      <c r="G212">
        <v>20000</v>
      </c>
      <c r="H212">
        <v>14.84</v>
      </c>
      <c r="I212">
        <v>1</v>
      </c>
      <c r="J212">
        <v>0.32</v>
      </c>
      <c r="K212" t="s">
        <v>16</v>
      </c>
      <c r="L212">
        <v>4</v>
      </c>
      <c r="M212">
        <f t="shared" si="3"/>
        <v>1</v>
      </c>
    </row>
    <row r="213" spans="1:13" x14ac:dyDescent="0.3">
      <c r="A213">
        <v>22</v>
      </c>
      <c r="B213">
        <v>70000</v>
      </c>
      <c r="C213" t="s">
        <v>13</v>
      </c>
      <c r="D213">
        <v>2</v>
      </c>
      <c r="E213" t="s">
        <v>20</v>
      </c>
      <c r="F213" t="s">
        <v>21</v>
      </c>
      <c r="G213">
        <v>20000</v>
      </c>
      <c r="H213">
        <v>6.91</v>
      </c>
      <c r="I213">
        <v>0</v>
      </c>
      <c r="J213">
        <v>0.28999999999999998</v>
      </c>
      <c r="K213" t="s">
        <v>16</v>
      </c>
      <c r="L213">
        <v>4</v>
      </c>
      <c r="M213">
        <f t="shared" si="3"/>
        <v>1</v>
      </c>
    </row>
    <row r="214" spans="1:13" x14ac:dyDescent="0.3">
      <c r="A214">
        <v>24</v>
      </c>
      <c r="B214">
        <v>72000</v>
      </c>
      <c r="C214" t="s">
        <v>13</v>
      </c>
      <c r="D214">
        <v>5</v>
      </c>
      <c r="E214" t="s">
        <v>14</v>
      </c>
      <c r="F214" t="s">
        <v>19</v>
      </c>
      <c r="G214">
        <v>20000</v>
      </c>
      <c r="H214">
        <v>11.83</v>
      </c>
      <c r="I214">
        <v>0</v>
      </c>
      <c r="J214">
        <v>0.28000000000000003</v>
      </c>
      <c r="K214" t="s">
        <v>16</v>
      </c>
      <c r="L214">
        <v>2</v>
      </c>
      <c r="M214">
        <f t="shared" si="3"/>
        <v>1</v>
      </c>
    </row>
    <row r="215" spans="1:13" x14ac:dyDescent="0.3">
      <c r="A215">
        <v>24</v>
      </c>
      <c r="B215">
        <v>21000</v>
      </c>
      <c r="C215" t="s">
        <v>24</v>
      </c>
      <c r="D215">
        <v>4</v>
      </c>
      <c r="E215" t="s">
        <v>20</v>
      </c>
      <c r="F215" t="s">
        <v>19</v>
      </c>
      <c r="G215">
        <v>6000</v>
      </c>
      <c r="H215">
        <v>12.21</v>
      </c>
      <c r="I215">
        <v>0</v>
      </c>
      <c r="J215">
        <v>0.28999999999999998</v>
      </c>
      <c r="K215" t="s">
        <v>16</v>
      </c>
      <c r="L215">
        <v>2</v>
      </c>
      <c r="M215">
        <f t="shared" si="3"/>
        <v>1</v>
      </c>
    </row>
    <row r="216" spans="1:13" x14ac:dyDescent="0.3">
      <c r="A216">
        <v>24</v>
      </c>
      <c r="B216">
        <v>72000</v>
      </c>
      <c r="C216" t="s">
        <v>13</v>
      </c>
      <c r="D216">
        <v>4</v>
      </c>
      <c r="E216" t="s">
        <v>28</v>
      </c>
      <c r="F216" t="s">
        <v>30</v>
      </c>
      <c r="G216">
        <v>20000</v>
      </c>
      <c r="H216">
        <v>14.74</v>
      </c>
      <c r="I216">
        <v>0</v>
      </c>
      <c r="J216">
        <v>0.28000000000000003</v>
      </c>
      <c r="K216" t="s">
        <v>17</v>
      </c>
      <c r="L216">
        <v>3</v>
      </c>
      <c r="M216">
        <f t="shared" si="3"/>
        <v>1</v>
      </c>
    </row>
    <row r="217" spans="1:13" x14ac:dyDescent="0.3">
      <c r="A217">
        <v>22</v>
      </c>
      <c r="B217">
        <v>21120</v>
      </c>
      <c r="C217" t="s">
        <v>26</v>
      </c>
      <c r="D217">
        <v>3</v>
      </c>
      <c r="E217" t="s">
        <v>25</v>
      </c>
      <c r="F217" t="s">
        <v>30</v>
      </c>
      <c r="G217">
        <v>1625</v>
      </c>
      <c r="H217">
        <v>16.89</v>
      </c>
      <c r="I217">
        <v>1</v>
      </c>
      <c r="J217">
        <v>0.08</v>
      </c>
      <c r="K217" t="s">
        <v>17</v>
      </c>
      <c r="L217">
        <v>3</v>
      </c>
      <c r="M217">
        <f t="shared" si="3"/>
        <v>1</v>
      </c>
    </row>
    <row r="218" spans="1:13" x14ac:dyDescent="0.3">
      <c r="A218">
        <v>26</v>
      </c>
      <c r="B218">
        <v>75000</v>
      </c>
      <c r="C218" t="s">
        <v>13</v>
      </c>
      <c r="D218">
        <v>5</v>
      </c>
      <c r="E218" t="s">
        <v>14</v>
      </c>
      <c r="F218" t="s">
        <v>21</v>
      </c>
      <c r="G218">
        <v>20000</v>
      </c>
      <c r="H218">
        <v>6.91</v>
      </c>
      <c r="I218">
        <v>0</v>
      </c>
      <c r="J218">
        <v>0.27</v>
      </c>
      <c r="K218" t="s">
        <v>16</v>
      </c>
      <c r="L218">
        <v>4</v>
      </c>
      <c r="M218">
        <f t="shared" si="3"/>
        <v>1</v>
      </c>
    </row>
    <row r="219" spans="1:13" x14ac:dyDescent="0.3">
      <c r="A219">
        <v>22</v>
      </c>
      <c r="B219">
        <v>75000</v>
      </c>
      <c r="C219" t="s">
        <v>13</v>
      </c>
      <c r="D219">
        <v>2</v>
      </c>
      <c r="E219" t="s">
        <v>27</v>
      </c>
      <c r="F219" t="s">
        <v>15</v>
      </c>
      <c r="G219">
        <v>20000</v>
      </c>
      <c r="I219">
        <v>0</v>
      </c>
      <c r="J219">
        <v>0.27</v>
      </c>
      <c r="K219" t="s">
        <v>16</v>
      </c>
      <c r="L219">
        <v>2</v>
      </c>
      <c r="M219">
        <f t="shared" si="3"/>
        <v>0</v>
      </c>
    </row>
    <row r="220" spans="1:13" x14ac:dyDescent="0.3">
      <c r="A220">
        <v>23</v>
      </c>
      <c r="B220">
        <v>75600</v>
      </c>
      <c r="C220" t="s">
        <v>13</v>
      </c>
      <c r="D220">
        <v>3</v>
      </c>
      <c r="E220" t="s">
        <v>20</v>
      </c>
      <c r="F220" t="s">
        <v>29</v>
      </c>
      <c r="G220">
        <v>20000</v>
      </c>
      <c r="H220">
        <v>16.32</v>
      </c>
      <c r="I220">
        <v>0</v>
      </c>
      <c r="J220">
        <v>0.26</v>
      </c>
      <c r="K220" t="s">
        <v>17</v>
      </c>
      <c r="L220">
        <v>3</v>
      </c>
      <c r="M220">
        <f t="shared" si="3"/>
        <v>1</v>
      </c>
    </row>
    <row r="221" spans="1:13" x14ac:dyDescent="0.3">
      <c r="A221">
        <v>23</v>
      </c>
      <c r="B221">
        <v>59497</v>
      </c>
      <c r="C221" t="s">
        <v>13</v>
      </c>
      <c r="D221">
        <v>0</v>
      </c>
      <c r="E221" t="s">
        <v>14</v>
      </c>
      <c r="F221" t="s">
        <v>29</v>
      </c>
      <c r="G221">
        <v>20000</v>
      </c>
      <c r="H221">
        <v>16</v>
      </c>
      <c r="I221">
        <v>1</v>
      </c>
      <c r="J221">
        <v>0.28999999999999998</v>
      </c>
      <c r="K221" t="s">
        <v>16</v>
      </c>
      <c r="L221">
        <v>3</v>
      </c>
      <c r="M221">
        <f t="shared" si="3"/>
        <v>1</v>
      </c>
    </row>
    <row r="222" spans="1:13" x14ac:dyDescent="0.3">
      <c r="A222">
        <v>23</v>
      </c>
      <c r="B222">
        <v>76000</v>
      </c>
      <c r="C222" t="s">
        <v>13</v>
      </c>
      <c r="D222">
        <v>7</v>
      </c>
      <c r="E222" t="s">
        <v>14</v>
      </c>
      <c r="F222" t="s">
        <v>19</v>
      </c>
      <c r="G222">
        <v>20000</v>
      </c>
      <c r="H222">
        <v>10.37</v>
      </c>
      <c r="I222">
        <v>0</v>
      </c>
      <c r="J222">
        <v>0.26</v>
      </c>
      <c r="K222" t="s">
        <v>16</v>
      </c>
      <c r="L222">
        <v>3</v>
      </c>
      <c r="M222">
        <f t="shared" si="3"/>
        <v>1</v>
      </c>
    </row>
    <row r="223" spans="1:13" x14ac:dyDescent="0.3">
      <c r="A223">
        <v>26</v>
      </c>
      <c r="B223">
        <v>70000</v>
      </c>
      <c r="C223" t="s">
        <v>13</v>
      </c>
      <c r="D223">
        <v>7</v>
      </c>
      <c r="E223" t="s">
        <v>25</v>
      </c>
      <c r="F223" t="s">
        <v>15</v>
      </c>
      <c r="G223">
        <v>20000</v>
      </c>
      <c r="H223">
        <v>13.16</v>
      </c>
      <c r="I223">
        <v>1</v>
      </c>
      <c r="J223">
        <v>0.28999999999999998</v>
      </c>
      <c r="K223" t="s">
        <v>16</v>
      </c>
      <c r="L223">
        <v>3</v>
      </c>
      <c r="M223">
        <f t="shared" si="3"/>
        <v>1</v>
      </c>
    </row>
    <row r="224" spans="1:13" x14ac:dyDescent="0.3">
      <c r="A224">
        <v>22</v>
      </c>
      <c r="B224">
        <v>77004</v>
      </c>
      <c r="C224" t="s">
        <v>13</v>
      </c>
      <c r="D224">
        <v>6</v>
      </c>
      <c r="E224" t="s">
        <v>25</v>
      </c>
      <c r="F224" t="s">
        <v>15</v>
      </c>
      <c r="G224">
        <v>20000</v>
      </c>
      <c r="H224">
        <v>13.98</v>
      </c>
      <c r="I224">
        <v>0</v>
      </c>
      <c r="J224">
        <v>0.26</v>
      </c>
      <c r="K224" t="s">
        <v>16</v>
      </c>
      <c r="L224">
        <v>4</v>
      </c>
      <c r="M224">
        <f t="shared" si="3"/>
        <v>1</v>
      </c>
    </row>
    <row r="225" spans="1:13" x14ac:dyDescent="0.3">
      <c r="A225">
        <v>22</v>
      </c>
      <c r="B225">
        <v>21600</v>
      </c>
      <c r="C225" t="s">
        <v>26</v>
      </c>
      <c r="E225" t="s">
        <v>18</v>
      </c>
      <c r="F225" t="s">
        <v>21</v>
      </c>
      <c r="G225">
        <v>4025</v>
      </c>
      <c r="H225">
        <v>5.42</v>
      </c>
      <c r="I225">
        <v>0</v>
      </c>
      <c r="J225">
        <v>0.19</v>
      </c>
      <c r="K225" t="s">
        <v>16</v>
      </c>
      <c r="L225">
        <v>4</v>
      </c>
      <c r="M225">
        <f t="shared" si="3"/>
        <v>0</v>
      </c>
    </row>
    <row r="226" spans="1:13" x14ac:dyDescent="0.3">
      <c r="A226">
        <v>24</v>
      </c>
      <c r="B226">
        <v>21600</v>
      </c>
      <c r="C226" t="s">
        <v>26</v>
      </c>
      <c r="D226">
        <v>8</v>
      </c>
      <c r="E226" t="s">
        <v>14</v>
      </c>
      <c r="F226" t="s">
        <v>21</v>
      </c>
      <c r="G226">
        <v>8000</v>
      </c>
      <c r="H226">
        <v>5.42</v>
      </c>
      <c r="I226">
        <v>0</v>
      </c>
      <c r="J226">
        <v>0.37</v>
      </c>
      <c r="K226" t="s">
        <v>16</v>
      </c>
      <c r="L226">
        <v>2</v>
      </c>
      <c r="M226">
        <f t="shared" si="3"/>
        <v>1</v>
      </c>
    </row>
    <row r="227" spans="1:13" x14ac:dyDescent="0.3">
      <c r="A227">
        <v>22</v>
      </c>
      <c r="B227">
        <v>21600</v>
      </c>
      <c r="C227" t="s">
        <v>26</v>
      </c>
      <c r="E227" t="s">
        <v>20</v>
      </c>
      <c r="F227" t="s">
        <v>15</v>
      </c>
      <c r="G227">
        <v>4000</v>
      </c>
      <c r="H227">
        <v>12.99</v>
      </c>
      <c r="I227">
        <v>0</v>
      </c>
      <c r="J227">
        <v>0.19</v>
      </c>
      <c r="K227" t="s">
        <v>16</v>
      </c>
      <c r="L227">
        <v>2</v>
      </c>
      <c r="M227">
        <f t="shared" si="3"/>
        <v>0</v>
      </c>
    </row>
    <row r="228" spans="1:13" x14ac:dyDescent="0.3">
      <c r="A228">
        <v>123</v>
      </c>
      <c r="B228">
        <v>78000</v>
      </c>
      <c r="C228" t="s">
        <v>13</v>
      </c>
      <c r="D228">
        <v>7</v>
      </c>
      <c r="E228" t="s">
        <v>27</v>
      </c>
      <c r="F228" t="s">
        <v>19</v>
      </c>
      <c r="G228">
        <v>20000</v>
      </c>
      <c r="I228">
        <v>0</v>
      </c>
      <c r="J228">
        <v>0.26</v>
      </c>
      <c r="K228" t="s">
        <v>16</v>
      </c>
      <c r="L228">
        <v>4</v>
      </c>
      <c r="M228">
        <f t="shared" si="3"/>
        <v>0</v>
      </c>
    </row>
    <row r="229" spans="1:13" x14ac:dyDescent="0.3">
      <c r="A229">
        <v>23</v>
      </c>
      <c r="B229">
        <v>61200</v>
      </c>
      <c r="C229" t="s">
        <v>13</v>
      </c>
      <c r="D229">
        <v>4</v>
      </c>
      <c r="E229" t="s">
        <v>14</v>
      </c>
      <c r="F229" t="s">
        <v>19</v>
      </c>
      <c r="G229">
        <v>20000</v>
      </c>
      <c r="H229">
        <v>11.14</v>
      </c>
      <c r="I229">
        <v>1</v>
      </c>
      <c r="J229">
        <v>0.28000000000000003</v>
      </c>
      <c r="K229" t="s">
        <v>16</v>
      </c>
      <c r="L229">
        <v>2</v>
      </c>
      <c r="M229">
        <f t="shared" si="3"/>
        <v>1</v>
      </c>
    </row>
    <row r="230" spans="1:13" x14ac:dyDescent="0.3">
      <c r="A230">
        <v>23</v>
      </c>
      <c r="B230">
        <v>78500</v>
      </c>
      <c r="C230" t="s">
        <v>13</v>
      </c>
      <c r="D230">
        <v>7</v>
      </c>
      <c r="E230" t="s">
        <v>14</v>
      </c>
      <c r="F230" t="s">
        <v>15</v>
      </c>
      <c r="G230">
        <v>20000</v>
      </c>
      <c r="H230">
        <v>13.85</v>
      </c>
      <c r="I230">
        <v>0</v>
      </c>
      <c r="J230">
        <v>0.25</v>
      </c>
      <c r="K230" t="s">
        <v>17</v>
      </c>
      <c r="L230">
        <v>4</v>
      </c>
      <c r="M230">
        <f t="shared" si="3"/>
        <v>1</v>
      </c>
    </row>
    <row r="231" spans="1:13" x14ac:dyDescent="0.3">
      <c r="A231">
        <v>22</v>
      </c>
      <c r="B231">
        <v>62900</v>
      </c>
      <c r="C231" t="s">
        <v>13</v>
      </c>
      <c r="D231">
        <v>6</v>
      </c>
      <c r="E231" t="s">
        <v>14</v>
      </c>
      <c r="F231" t="s">
        <v>30</v>
      </c>
      <c r="G231">
        <v>20000</v>
      </c>
      <c r="H231">
        <v>14.91</v>
      </c>
      <c r="I231">
        <v>1</v>
      </c>
      <c r="J231">
        <v>0.27</v>
      </c>
      <c r="K231" t="s">
        <v>16</v>
      </c>
      <c r="L231">
        <v>4</v>
      </c>
      <c r="M231">
        <f t="shared" si="3"/>
        <v>1</v>
      </c>
    </row>
    <row r="232" spans="1:13" x14ac:dyDescent="0.3">
      <c r="A232">
        <v>23</v>
      </c>
      <c r="B232">
        <v>21600</v>
      </c>
      <c r="C232" t="s">
        <v>26</v>
      </c>
      <c r="D232">
        <v>7</v>
      </c>
      <c r="E232" t="s">
        <v>18</v>
      </c>
      <c r="F232" t="s">
        <v>21</v>
      </c>
      <c r="G232">
        <v>2000</v>
      </c>
      <c r="H232">
        <v>6.17</v>
      </c>
      <c r="I232">
        <v>0</v>
      </c>
      <c r="J232">
        <v>0.09</v>
      </c>
      <c r="K232" t="s">
        <v>16</v>
      </c>
      <c r="L232">
        <v>4</v>
      </c>
      <c r="M232">
        <f t="shared" si="3"/>
        <v>1</v>
      </c>
    </row>
    <row r="233" spans="1:13" x14ac:dyDescent="0.3">
      <c r="A233">
        <v>26</v>
      </c>
      <c r="B233">
        <v>62900</v>
      </c>
      <c r="C233" t="s">
        <v>13</v>
      </c>
      <c r="D233">
        <v>2</v>
      </c>
      <c r="E233" t="s">
        <v>14</v>
      </c>
      <c r="F233" t="s">
        <v>15</v>
      </c>
      <c r="G233">
        <v>20000</v>
      </c>
      <c r="H233">
        <v>13.85</v>
      </c>
      <c r="I233">
        <v>1</v>
      </c>
      <c r="J233">
        <v>0.27</v>
      </c>
      <c r="K233" t="s">
        <v>16</v>
      </c>
      <c r="L233">
        <v>3</v>
      </c>
      <c r="M233">
        <f t="shared" si="3"/>
        <v>1</v>
      </c>
    </row>
    <row r="234" spans="1:13" x14ac:dyDescent="0.3">
      <c r="A234">
        <v>23</v>
      </c>
      <c r="B234">
        <v>80700</v>
      </c>
      <c r="C234" t="s">
        <v>13</v>
      </c>
      <c r="D234">
        <v>7</v>
      </c>
      <c r="E234" t="s">
        <v>14</v>
      </c>
      <c r="F234" t="s">
        <v>19</v>
      </c>
      <c r="G234">
        <v>20000</v>
      </c>
      <c r="H234">
        <v>11.71</v>
      </c>
      <c r="I234">
        <v>0</v>
      </c>
      <c r="J234">
        <v>0.25</v>
      </c>
      <c r="K234" t="s">
        <v>16</v>
      </c>
      <c r="L234">
        <v>2</v>
      </c>
      <c r="M234">
        <f t="shared" si="3"/>
        <v>1</v>
      </c>
    </row>
    <row r="235" spans="1:13" x14ac:dyDescent="0.3">
      <c r="A235">
        <v>24</v>
      </c>
      <c r="B235">
        <v>83500</v>
      </c>
      <c r="C235" t="s">
        <v>13</v>
      </c>
      <c r="D235">
        <v>1</v>
      </c>
      <c r="E235" t="s">
        <v>18</v>
      </c>
      <c r="F235" t="s">
        <v>15</v>
      </c>
      <c r="G235">
        <v>20000</v>
      </c>
      <c r="H235">
        <v>13.48</v>
      </c>
      <c r="I235">
        <v>0</v>
      </c>
      <c r="J235">
        <v>0.24</v>
      </c>
      <c r="K235" t="s">
        <v>16</v>
      </c>
      <c r="L235">
        <v>3</v>
      </c>
      <c r="M235">
        <f t="shared" si="3"/>
        <v>1</v>
      </c>
    </row>
    <row r="236" spans="1:13" x14ac:dyDescent="0.3">
      <c r="A236">
        <v>25</v>
      </c>
      <c r="B236">
        <v>84000</v>
      </c>
      <c r="C236" t="s">
        <v>13</v>
      </c>
      <c r="D236">
        <v>9</v>
      </c>
      <c r="E236" t="s">
        <v>18</v>
      </c>
      <c r="F236" t="s">
        <v>15</v>
      </c>
      <c r="G236">
        <v>20000</v>
      </c>
      <c r="H236">
        <v>13.92</v>
      </c>
      <c r="I236">
        <v>0</v>
      </c>
      <c r="J236">
        <v>0.24</v>
      </c>
      <c r="K236" t="s">
        <v>16</v>
      </c>
      <c r="L236">
        <v>2</v>
      </c>
      <c r="M236">
        <f t="shared" si="3"/>
        <v>1</v>
      </c>
    </row>
    <row r="237" spans="1:13" x14ac:dyDescent="0.3">
      <c r="A237">
        <v>23</v>
      </c>
      <c r="B237">
        <v>21600</v>
      </c>
      <c r="C237" t="s">
        <v>23</v>
      </c>
      <c r="D237">
        <v>0</v>
      </c>
      <c r="E237" t="s">
        <v>18</v>
      </c>
      <c r="F237" t="s">
        <v>19</v>
      </c>
      <c r="G237">
        <v>4400</v>
      </c>
      <c r="H237">
        <v>12.53</v>
      </c>
      <c r="I237">
        <v>0</v>
      </c>
      <c r="J237">
        <v>0.2</v>
      </c>
      <c r="K237" t="s">
        <v>16</v>
      </c>
      <c r="L237">
        <v>2</v>
      </c>
      <c r="M237">
        <f t="shared" si="3"/>
        <v>1</v>
      </c>
    </row>
    <row r="238" spans="1:13" x14ac:dyDescent="0.3">
      <c r="A238">
        <v>23</v>
      </c>
      <c r="B238">
        <v>78000</v>
      </c>
      <c r="C238" t="s">
        <v>13</v>
      </c>
      <c r="D238">
        <v>0</v>
      </c>
      <c r="E238" t="s">
        <v>28</v>
      </c>
      <c r="F238" t="s">
        <v>22</v>
      </c>
      <c r="G238">
        <v>20000</v>
      </c>
      <c r="H238">
        <v>18.25</v>
      </c>
      <c r="I238">
        <v>1</v>
      </c>
      <c r="J238">
        <v>0.26</v>
      </c>
      <c r="K238" t="s">
        <v>17</v>
      </c>
      <c r="L238">
        <v>2</v>
      </c>
      <c r="M238">
        <f t="shared" si="3"/>
        <v>1</v>
      </c>
    </row>
    <row r="239" spans="1:13" x14ac:dyDescent="0.3">
      <c r="A239">
        <v>24</v>
      </c>
      <c r="B239">
        <v>90000</v>
      </c>
      <c r="C239" t="s">
        <v>13</v>
      </c>
      <c r="D239">
        <v>9</v>
      </c>
      <c r="E239" t="s">
        <v>25</v>
      </c>
      <c r="F239" t="s">
        <v>21</v>
      </c>
      <c r="G239">
        <v>20000</v>
      </c>
      <c r="H239">
        <v>6.54</v>
      </c>
      <c r="I239">
        <v>0</v>
      </c>
      <c r="J239">
        <v>0.22</v>
      </c>
      <c r="K239" t="s">
        <v>16</v>
      </c>
      <c r="L239">
        <v>3</v>
      </c>
      <c r="M239">
        <f t="shared" si="3"/>
        <v>1</v>
      </c>
    </row>
    <row r="240" spans="1:13" x14ac:dyDescent="0.3">
      <c r="A240">
        <v>23</v>
      </c>
      <c r="B240">
        <v>90000</v>
      </c>
      <c r="C240" t="s">
        <v>13</v>
      </c>
      <c r="D240">
        <v>2</v>
      </c>
      <c r="E240" t="s">
        <v>14</v>
      </c>
      <c r="F240" t="s">
        <v>19</v>
      </c>
      <c r="G240">
        <v>20000</v>
      </c>
      <c r="H240">
        <v>11.49</v>
      </c>
      <c r="I240">
        <v>0</v>
      </c>
      <c r="J240">
        <v>0.22</v>
      </c>
      <c r="K240" t="s">
        <v>16</v>
      </c>
      <c r="L240">
        <v>4</v>
      </c>
      <c r="M240">
        <f t="shared" si="3"/>
        <v>1</v>
      </c>
    </row>
    <row r="241" spans="1:13" x14ac:dyDescent="0.3">
      <c r="A241">
        <v>25</v>
      </c>
      <c r="B241">
        <v>91229</v>
      </c>
      <c r="C241" t="s">
        <v>13</v>
      </c>
      <c r="D241">
        <v>2</v>
      </c>
      <c r="E241" t="s">
        <v>18</v>
      </c>
      <c r="F241" t="s">
        <v>15</v>
      </c>
      <c r="G241">
        <v>20000</v>
      </c>
      <c r="H241">
        <v>14.35</v>
      </c>
      <c r="I241">
        <v>0</v>
      </c>
      <c r="J241">
        <v>0.22</v>
      </c>
      <c r="K241" t="s">
        <v>16</v>
      </c>
      <c r="L241">
        <v>3</v>
      </c>
      <c r="M241">
        <f t="shared" si="3"/>
        <v>1</v>
      </c>
    </row>
    <row r="242" spans="1:13" x14ac:dyDescent="0.3">
      <c r="A242">
        <v>24</v>
      </c>
      <c r="B242">
        <v>22000</v>
      </c>
      <c r="C242" t="s">
        <v>26</v>
      </c>
      <c r="D242">
        <v>8</v>
      </c>
      <c r="E242" t="s">
        <v>20</v>
      </c>
      <c r="F242" t="s">
        <v>21</v>
      </c>
      <c r="G242">
        <v>8000</v>
      </c>
      <c r="H242">
        <v>5.42</v>
      </c>
      <c r="I242">
        <v>0</v>
      </c>
      <c r="J242">
        <v>0.36</v>
      </c>
      <c r="K242" t="s">
        <v>16</v>
      </c>
      <c r="L242">
        <v>4</v>
      </c>
      <c r="M242">
        <f t="shared" si="3"/>
        <v>1</v>
      </c>
    </row>
    <row r="243" spans="1:13" x14ac:dyDescent="0.3">
      <c r="A243">
        <v>26</v>
      </c>
      <c r="B243">
        <v>93492</v>
      </c>
      <c r="C243" t="s">
        <v>13</v>
      </c>
      <c r="D243">
        <v>0</v>
      </c>
      <c r="E243" t="s">
        <v>25</v>
      </c>
      <c r="F243" t="s">
        <v>19</v>
      </c>
      <c r="G243">
        <v>20000</v>
      </c>
      <c r="H243">
        <v>9.4499999999999993</v>
      </c>
      <c r="I243">
        <v>0</v>
      </c>
      <c r="J243">
        <v>0.21</v>
      </c>
      <c r="K243" t="s">
        <v>16</v>
      </c>
      <c r="L243">
        <v>4</v>
      </c>
      <c r="M243">
        <f t="shared" si="3"/>
        <v>1</v>
      </c>
    </row>
    <row r="244" spans="1:13" x14ac:dyDescent="0.3">
      <c r="A244">
        <v>22</v>
      </c>
      <c r="B244">
        <v>94500</v>
      </c>
      <c r="C244" t="s">
        <v>13</v>
      </c>
      <c r="D244">
        <v>2</v>
      </c>
      <c r="E244" t="s">
        <v>20</v>
      </c>
      <c r="F244" t="s">
        <v>19</v>
      </c>
      <c r="G244">
        <v>20000</v>
      </c>
      <c r="I244">
        <v>0</v>
      </c>
      <c r="J244">
        <v>0.21</v>
      </c>
      <c r="K244" t="s">
        <v>16</v>
      </c>
      <c r="L244">
        <v>2</v>
      </c>
      <c r="M244">
        <f t="shared" si="3"/>
        <v>0</v>
      </c>
    </row>
    <row r="245" spans="1:13" x14ac:dyDescent="0.3">
      <c r="A245">
        <v>21</v>
      </c>
      <c r="B245">
        <v>22000</v>
      </c>
      <c r="C245" t="s">
        <v>23</v>
      </c>
      <c r="D245">
        <v>5</v>
      </c>
      <c r="E245" t="s">
        <v>27</v>
      </c>
      <c r="F245" t="s">
        <v>21</v>
      </c>
      <c r="G245">
        <v>7350</v>
      </c>
      <c r="H245">
        <v>7.66</v>
      </c>
      <c r="I245">
        <v>0</v>
      </c>
      <c r="J245">
        <v>0.33</v>
      </c>
      <c r="K245" t="s">
        <v>16</v>
      </c>
      <c r="L245">
        <v>2</v>
      </c>
      <c r="M245">
        <f t="shared" si="3"/>
        <v>1</v>
      </c>
    </row>
    <row r="246" spans="1:13" x14ac:dyDescent="0.3">
      <c r="A246">
        <v>22</v>
      </c>
      <c r="B246">
        <v>22000</v>
      </c>
      <c r="C246" t="s">
        <v>26</v>
      </c>
      <c r="D246">
        <v>6</v>
      </c>
      <c r="E246" t="s">
        <v>20</v>
      </c>
      <c r="F246" t="s">
        <v>21</v>
      </c>
      <c r="G246">
        <v>7200</v>
      </c>
      <c r="H246">
        <v>7.14</v>
      </c>
      <c r="I246">
        <v>0</v>
      </c>
      <c r="J246">
        <v>0.33</v>
      </c>
      <c r="K246" t="s">
        <v>16</v>
      </c>
      <c r="L246">
        <v>2</v>
      </c>
      <c r="M246">
        <f t="shared" si="3"/>
        <v>1</v>
      </c>
    </row>
    <row r="247" spans="1:13" x14ac:dyDescent="0.3">
      <c r="A247">
        <v>22</v>
      </c>
      <c r="B247">
        <v>85200</v>
      </c>
      <c r="C247" t="s">
        <v>13</v>
      </c>
      <c r="D247">
        <v>6</v>
      </c>
      <c r="E247" t="s">
        <v>27</v>
      </c>
      <c r="F247" t="s">
        <v>30</v>
      </c>
      <c r="G247">
        <v>20000</v>
      </c>
      <c r="H247">
        <v>15.65</v>
      </c>
      <c r="I247">
        <v>1</v>
      </c>
      <c r="J247">
        <v>0.23</v>
      </c>
      <c r="K247" t="s">
        <v>17</v>
      </c>
      <c r="L247">
        <v>4</v>
      </c>
      <c r="M247">
        <f t="shared" si="3"/>
        <v>1</v>
      </c>
    </row>
    <row r="248" spans="1:13" x14ac:dyDescent="0.3">
      <c r="A248">
        <v>22</v>
      </c>
      <c r="B248">
        <v>98000</v>
      </c>
      <c r="C248" t="s">
        <v>13</v>
      </c>
      <c r="D248">
        <v>2</v>
      </c>
      <c r="E248" t="s">
        <v>18</v>
      </c>
      <c r="F248" t="s">
        <v>19</v>
      </c>
      <c r="G248">
        <v>20000</v>
      </c>
      <c r="H248">
        <v>11.83</v>
      </c>
      <c r="I248">
        <v>0</v>
      </c>
      <c r="J248">
        <v>0.2</v>
      </c>
      <c r="K248" t="s">
        <v>16</v>
      </c>
      <c r="L248">
        <v>4</v>
      </c>
      <c r="M248">
        <f t="shared" si="3"/>
        <v>1</v>
      </c>
    </row>
    <row r="249" spans="1:13" x14ac:dyDescent="0.3">
      <c r="A249">
        <v>25</v>
      </c>
      <c r="B249">
        <v>87996</v>
      </c>
      <c r="C249" t="s">
        <v>13</v>
      </c>
      <c r="D249">
        <v>0</v>
      </c>
      <c r="E249" t="s">
        <v>28</v>
      </c>
      <c r="F249" t="s">
        <v>29</v>
      </c>
      <c r="G249">
        <v>20000</v>
      </c>
      <c r="H249">
        <v>16.350000000000001</v>
      </c>
      <c r="I249">
        <v>1</v>
      </c>
      <c r="J249">
        <v>0.23</v>
      </c>
      <c r="K249" t="s">
        <v>16</v>
      </c>
      <c r="L249">
        <v>3</v>
      </c>
      <c r="M249">
        <f t="shared" si="3"/>
        <v>1</v>
      </c>
    </row>
    <row r="250" spans="1:13" x14ac:dyDescent="0.3">
      <c r="A250">
        <v>26</v>
      </c>
      <c r="B250">
        <v>22000</v>
      </c>
      <c r="C250" t="s">
        <v>23</v>
      </c>
      <c r="D250">
        <v>6</v>
      </c>
      <c r="E250" t="s">
        <v>27</v>
      </c>
      <c r="F250" t="s">
        <v>19</v>
      </c>
      <c r="G250">
        <v>7500</v>
      </c>
      <c r="H250">
        <v>10.96</v>
      </c>
      <c r="I250">
        <v>0</v>
      </c>
      <c r="J250">
        <v>0.34</v>
      </c>
      <c r="K250" t="s">
        <v>16</v>
      </c>
      <c r="L250">
        <v>2</v>
      </c>
      <c r="M250">
        <f t="shared" si="3"/>
        <v>1</v>
      </c>
    </row>
    <row r="251" spans="1:13" x14ac:dyDescent="0.3">
      <c r="A251">
        <v>25</v>
      </c>
      <c r="B251">
        <v>100000</v>
      </c>
      <c r="C251" t="s">
        <v>13</v>
      </c>
      <c r="D251">
        <v>9</v>
      </c>
      <c r="E251" t="s">
        <v>28</v>
      </c>
      <c r="F251" t="s">
        <v>15</v>
      </c>
      <c r="G251">
        <v>20000</v>
      </c>
      <c r="H251">
        <v>13.06</v>
      </c>
      <c r="I251">
        <v>0</v>
      </c>
      <c r="J251">
        <v>0.2</v>
      </c>
      <c r="K251" t="s">
        <v>16</v>
      </c>
      <c r="L251">
        <v>2</v>
      </c>
      <c r="M251">
        <f t="shared" si="3"/>
        <v>1</v>
      </c>
    </row>
    <row r="252" spans="1:13" x14ac:dyDescent="0.3">
      <c r="A252">
        <v>23</v>
      </c>
      <c r="B252">
        <v>74800</v>
      </c>
      <c r="C252" t="s">
        <v>13</v>
      </c>
      <c r="D252">
        <v>1</v>
      </c>
      <c r="E252" t="s">
        <v>14</v>
      </c>
      <c r="F252" t="s">
        <v>29</v>
      </c>
      <c r="G252">
        <v>20000</v>
      </c>
      <c r="H252">
        <v>17.04</v>
      </c>
      <c r="I252">
        <v>1</v>
      </c>
      <c r="J252">
        <v>0.23</v>
      </c>
      <c r="K252" t="s">
        <v>17</v>
      </c>
      <c r="L252">
        <v>2</v>
      </c>
      <c r="M252">
        <f t="shared" si="3"/>
        <v>1</v>
      </c>
    </row>
    <row r="253" spans="1:13" x14ac:dyDescent="0.3">
      <c r="A253">
        <v>25</v>
      </c>
      <c r="B253">
        <v>22260</v>
      </c>
      <c r="C253" t="s">
        <v>26</v>
      </c>
      <c r="D253">
        <v>9</v>
      </c>
      <c r="E253" t="s">
        <v>20</v>
      </c>
      <c r="F253" t="s">
        <v>21</v>
      </c>
      <c r="G253">
        <v>6400</v>
      </c>
      <c r="H253">
        <v>7.88</v>
      </c>
      <c r="I253">
        <v>0</v>
      </c>
      <c r="J253">
        <v>0.28999999999999998</v>
      </c>
      <c r="K253" t="s">
        <v>16</v>
      </c>
      <c r="L253">
        <v>4</v>
      </c>
      <c r="M253">
        <f t="shared" si="3"/>
        <v>1</v>
      </c>
    </row>
    <row r="254" spans="1:13" x14ac:dyDescent="0.3">
      <c r="A254">
        <v>26</v>
      </c>
      <c r="B254">
        <v>22296</v>
      </c>
      <c r="C254" t="s">
        <v>23</v>
      </c>
      <c r="E254" t="s">
        <v>20</v>
      </c>
      <c r="F254" t="s">
        <v>21</v>
      </c>
      <c r="G254">
        <v>5400</v>
      </c>
      <c r="H254">
        <v>5.42</v>
      </c>
      <c r="I254">
        <v>0</v>
      </c>
      <c r="J254">
        <v>0.24</v>
      </c>
      <c r="K254" t="s">
        <v>16</v>
      </c>
      <c r="L254">
        <v>3</v>
      </c>
      <c r="M254">
        <f t="shared" si="3"/>
        <v>0</v>
      </c>
    </row>
    <row r="255" spans="1:13" x14ac:dyDescent="0.3">
      <c r="A255">
        <v>23</v>
      </c>
      <c r="B255">
        <v>93000</v>
      </c>
      <c r="C255" t="s">
        <v>13</v>
      </c>
      <c r="D255">
        <v>6</v>
      </c>
      <c r="E255" t="s">
        <v>20</v>
      </c>
      <c r="F255" t="s">
        <v>15</v>
      </c>
      <c r="G255">
        <v>20000</v>
      </c>
      <c r="H255">
        <v>13.22</v>
      </c>
      <c r="I255">
        <v>1</v>
      </c>
      <c r="J255">
        <v>0.22</v>
      </c>
      <c r="K255" t="s">
        <v>16</v>
      </c>
      <c r="L255">
        <v>3</v>
      </c>
      <c r="M255">
        <f t="shared" si="3"/>
        <v>1</v>
      </c>
    </row>
    <row r="256" spans="1:13" x14ac:dyDescent="0.3">
      <c r="A256">
        <v>25</v>
      </c>
      <c r="B256">
        <v>108000</v>
      </c>
      <c r="C256" t="s">
        <v>13</v>
      </c>
      <c r="D256">
        <v>0</v>
      </c>
      <c r="E256" t="s">
        <v>28</v>
      </c>
      <c r="F256" t="s">
        <v>15</v>
      </c>
      <c r="G256">
        <v>20000</v>
      </c>
      <c r="I256">
        <v>0</v>
      </c>
      <c r="J256">
        <v>0.19</v>
      </c>
      <c r="K256" t="s">
        <v>16</v>
      </c>
      <c r="L256">
        <v>4</v>
      </c>
      <c r="M256">
        <f t="shared" si="3"/>
        <v>0</v>
      </c>
    </row>
    <row r="257" spans="1:13" x14ac:dyDescent="0.3">
      <c r="A257">
        <v>22</v>
      </c>
      <c r="B257">
        <v>110000</v>
      </c>
      <c r="C257" t="s">
        <v>13</v>
      </c>
      <c r="D257">
        <v>7</v>
      </c>
      <c r="E257" t="s">
        <v>18</v>
      </c>
      <c r="F257" t="s">
        <v>15</v>
      </c>
      <c r="G257">
        <v>20000</v>
      </c>
      <c r="H257">
        <v>14.17</v>
      </c>
      <c r="I257">
        <v>0</v>
      </c>
      <c r="J257">
        <v>0.18</v>
      </c>
      <c r="K257" t="s">
        <v>16</v>
      </c>
      <c r="L257">
        <v>3</v>
      </c>
      <c r="M257">
        <f t="shared" si="3"/>
        <v>1</v>
      </c>
    </row>
    <row r="258" spans="1:13" x14ac:dyDescent="0.3">
      <c r="A258">
        <v>25</v>
      </c>
      <c r="B258">
        <v>85000</v>
      </c>
      <c r="C258" t="s">
        <v>13</v>
      </c>
      <c r="D258">
        <v>7</v>
      </c>
      <c r="E258" t="s">
        <v>14</v>
      </c>
      <c r="F258" t="s">
        <v>29</v>
      </c>
      <c r="G258">
        <v>20000</v>
      </c>
      <c r="H258">
        <v>17.39</v>
      </c>
      <c r="I258">
        <v>1</v>
      </c>
      <c r="J258">
        <v>0.2</v>
      </c>
      <c r="K258" t="s">
        <v>16</v>
      </c>
      <c r="L258">
        <v>2</v>
      </c>
      <c r="M258">
        <f t="shared" ref="M258:M321" si="4">COUNTIFS($A$2:$A$10001,A258,$B$2:$B$10001,B258,$C$2:$C$10001,C258,$D$2:$D$10001,D258,$E$2:$E$10001,E258,$F$2:$F$10001,F258,$G$2:$G$10001,G258,$H$2:$H$10001,H258,$I$2:$I$10001,I258,$J$2:$J$10001,J258,$K$2:$K$10001,K258,$L$2:$L$10001,L258)</f>
        <v>1</v>
      </c>
    </row>
    <row r="259" spans="1:13" x14ac:dyDescent="0.3">
      <c r="A259">
        <v>23</v>
      </c>
      <c r="B259">
        <v>22800</v>
      </c>
      <c r="C259" t="s">
        <v>26</v>
      </c>
      <c r="D259">
        <v>3</v>
      </c>
      <c r="E259" t="s">
        <v>20</v>
      </c>
      <c r="F259" t="s">
        <v>21</v>
      </c>
      <c r="G259">
        <v>4800</v>
      </c>
      <c r="H259">
        <v>5.79</v>
      </c>
      <c r="I259">
        <v>0</v>
      </c>
      <c r="J259">
        <v>0.21</v>
      </c>
      <c r="K259" t="s">
        <v>16</v>
      </c>
      <c r="L259">
        <v>2</v>
      </c>
      <c r="M259">
        <f t="shared" si="4"/>
        <v>1</v>
      </c>
    </row>
    <row r="260" spans="1:13" x14ac:dyDescent="0.3">
      <c r="A260">
        <v>22</v>
      </c>
      <c r="B260">
        <v>22800</v>
      </c>
      <c r="C260" t="s">
        <v>26</v>
      </c>
      <c r="D260">
        <v>0</v>
      </c>
      <c r="E260" t="s">
        <v>18</v>
      </c>
      <c r="F260" t="s">
        <v>21</v>
      </c>
      <c r="G260">
        <v>3000</v>
      </c>
      <c r="H260">
        <v>8.94</v>
      </c>
      <c r="I260">
        <v>0</v>
      </c>
      <c r="J260">
        <v>0.13</v>
      </c>
      <c r="K260" t="s">
        <v>16</v>
      </c>
      <c r="L260">
        <v>2</v>
      </c>
      <c r="M260">
        <f t="shared" si="4"/>
        <v>1</v>
      </c>
    </row>
    <row r="261" spans="1:13" x14ac:dyDescent="0.3">
      <c r="A261">
        <v>26</v>
      </c>
      <c r="B261">
        <v>130000</v>
      </c>
      <c r="C261" t="s">
        <v>13</v>
      </c>
      <c r="D261">
        <v>10</v>
      </c>
      <c r="E261" t="s">
        <v>25</v>
      </c>
      <c r="F261" t="s">
        <v>15</v>
      </c>
      <c r="G261">
        <v>20000</v>
      </c>
      <c r="H261">
        <v>13.11</v>
      </c>
      <c r="I261">
        <v>0</v>
      </c>
      <c r="J261">
        <v>0.15</v>
      </c>
      <c r="K261" t="s">
        <v>17</v>
      </c>
      <c r="L261">
        <v>4</v>
      </c>
      <c r="M261">
        <f t="shared" si="4"/>
        <v>1</v>
      </c>
    </row>
    <row r="262" spans="1:13" x14ac:dyDescent="0.3">
      <c r="A262">
        <v>21</v>
      </c>
      <c r="B262">
        <v>23000</v>
      </c>
      <c r="C262" t="s">
        <v>26</v>
      </c>
      <c r="D262">
        <v>2</v>
      </c>
      <c r="E262" t="s">
        <v>14</v>
      </c>
      <c r="F262" t="s">
        <v>21</v>
      </c>
      <c r="G262">
        <v>7000</v>
      </c>
      <c r="H262">
        <v>8.9</v>
      </c>
      <c r="I262">
        <v>0</v>
      </c>
      <c r="J262">
        <v>0.3</v>
      </c>
      <c r="K262" t="s">
        <v>16</v>
      </c>
      <c r="L262">
        <v>3</v>
      </c>
      <c r="M262">
        <f t="shared" si="4"/>
        <v>1</v>
      </c>
    </row>
    <row r="263" spans="1:13" x14ac:dyDescent="0.3">
      <c r="A263">
        <v>21</v>
      </c>
      <c r="B263">
        <v>23000</v>
      </c>
      <c r="C263" t="s">
        <v>26</v>
      </c>
      <c r="D263">
        <v>6</v>
      </c>
      <c r="E263" t="s">
        <v>25</v>
      </c>
      <c r="F263" t="s">
        <v>15</v>
      </c>
      <c r="G263">
        <v>3000</v>
      </c>
      <c r="H263">
        <v>13.35</v>
      </c>
      <c r="I263">
        <v>0</v>
      </c>
      <c r="J263">
        <v>0.13</v>
      </c>
      <c r="K263" t="s">
        <v>16</v>
      </c>
      <c r="L263">
        <v>3</v>
      </c>
      <c r="M263">
        <f t="shared" si="4"/>
        <v>1</v>
      </c>
    </row>
    <row r="264" spans="1:13" x14ac:dyDescent="0.3">
      <c r="A264">
        <v>25</v>
      </c>
      <c r="B264">
        <v>23000</v>
      </c>
      <c r="C264" t="s">
        <v>26</v>
      </c>
      <c r="D264">
        <v>4</v>
      </c>
      <c r="E264" t="s">
        <v>20</v>
      </c>
      <c r="F264" t="s">
        <v>15</v>
      </c>
      <c r="G264">
        <v>10000</v>
      </c>
      <c r="I264">
        <v>1</v>
      </c>
      <c r="J264">
        <v>0.43</v>
      </c>
      <c r="K264" t="s">
        <v>17</v>
      </c>
      <c r="L264">
        <v>2</v>
      </c>
      <c r="M264">
        <f t="shared" si="4"/>
        <v>0</v>
      </c>
    </row>
    <row r="265" spans="1:13" x14ac:dyDescent="0.3">
      <c r="A265">
        <v>21</v>
      </c>
      <c r="B265">
        <v>19000</v>
      </c>
      <c r="C265" t="s">
        <v>13</v>
      </c>
      <c r="D265">
        <v>0</v>
      </c>
      <c r="E265" t="s">
        <v>18</v>
      </c>
      <c r="F265" t="s">
        <v>15</v>
      </c>
      <c r="G265">
        <v>700</v>
      </c>
      <c r="H265">
        <v>12.29</v>
      </c>
      <c r="I265">
        <v>0</v>
      </c>
      <c r="J265">
        <v>0.04</v>
      </c>
      <c r="K265" t="s">
        <v>16</v>
      </c>
      <c r="L265">
        <v>2</v>
      </c>
      <c r="M265">
        <f t="shared" si="4"/>
        <v>1</v>
      </c>
    </row>
    <row r="266" spans="1:13" x14ac:dyDescent="0.3">
      <c r="A266">
        <v>25</v>
      </c>
      <c r="B266">
        <v>19000</v>
      </c>
      <c r="C266" t="s">
        <v>13</v>
      </c>
      <c r="D266">
        <v>0</v>
      </c>
      <c r="E266" t="s">
        <v>25</v>
      </c>
      <c r="F266" t="s">
        <v>15</v>
      </c>
      <c r="G266">
        <v>750</v>
      </c>
      <c r="H266">
        <v>12.29</v>
      </c>
      <c r="I266">
        <v>0</v>
      </c>
      <c r="J266">
        <v>0.04</v>
      </c>
      <c r="K266" t="s">
        <v>17</v>
      </c>
      <c r="L266">
        <v>4</v>
      </c>
      <c r="M266">
        <f t="shared" si="4"/>
        <v>1</v>
      </c>
    </row>
    <row r="267" spans="1:13" x14ac:dyDescent="0.3">
      <c r="A267">
        <v>21</v>
      </c>
      <c r="B267">
        <v>10140</v>
      </c>
      <c r="C267" t="s">
        <v>13</v>
      </c>
      <c r="E267" t="s">
        <v>28</v>
      </c>
      <c r="F267" t="s">
        <v>15</v>
      </c>
      <c r="G267">
        <v>1000</v>
      </c>
      <c r="H267">
        <v>13.43</v>
      </c>
      <c r="I267">
        <v>1</v>
      </c>
      <c r="J267">
        <v>0.1</v>
      </c>
      <c r="K267" t="s">
        <v>16</v>
      </c>
      <c r="L267">
        <v>4</v>
      </c>
      <c r="M267">
        <f t="shared" si="4"/>
        <v>0</v>
      </c>
    </row>
    <row r="268" spans="1:13" x14ac:dyDescent="0.3">
      <c r="A268">
        <v>22</v>
      </c>
      <c r="B268">
        <v>23000</v>
      </c>
      <c r="C268" t="s">
        <v>26</v>
      </c>
      <c r="D268">
        <v>1</v>
      </c>
      <c r="E268" t="s">
        <v>18</v>
      </c>
      <c r="F268" t="s">
        <v>21</v>
      </c>
      <c r="G268">
        <v>2400</v>
      </c>
      <c r="H268">
        <v>9.6300000000000008</v>
      </c>
      <c r="I268">
        <v>0</v>
      </c>
      <c r="J268">
        <v>0.1</v>
      </c>
      <c r="K268" t="s">
        <v>16</v>
      </c>
      <c r="L268">
        <v>4</v>
      </c>
      <c r="M268">
        <f t="shared" si="4"/>
        <v>1</v>
      </c>
    </row>
    <row r="269" spans="1:13" x14ac:dyDescent="0.3">
      <c r="A269">
        <v>21</v>
      </c>
      <c r="B269">
        <v>23000</v>
      </c>
      <c r="C269" t="s">
        <v>24</v>
      </c>
      <c r="D269">
        <v>0</v>
      </c>
      <c r="E269" t="s">
        <v>18</v>
      </c>
      <c r="F269" t="s">
        <v>19</v>
      </c>
      <c r="G269">
        <v>2400</v>
      </c>
      <c r="H269">
        <v>12.21</v>
      </c>
      <c r="I269">
        <v>0</v>
      </c>
      <c r="J269">
        <v>0.1</v>
      </c>
      <c r="K269" t="s">
        <v>16</v>
      </c>
      <c r="L269">
        <v>4</v>
      </c>
      <c r="M269">
        <f t="shared" si="4"/>
        <v>1</v>
      </c>
    </row>
    <row r="270" spans="1:13" x14ac:dyDescent="0.3">
      <c r="A270">
        <v>23</v>
      </c>
      <c r="B270">
        <v>11820</v>
      </c>
      <c r="C270" t="s">
        <v>13</v>
      </c>
      <c r="E270" t="s">
        <v>25</v>
      </c>
      <c r="F270" t="s">
        <v>15</v>
      </c>
      <c r="G270">
        <v>1000</v>
      </c>
      <c r="H270">
        <v>14.65</v>
      </c>
      <c r="I270">
        <v>0</v>
      </c>
      <c r="J270">
        <v>0.08</v>
      </c>
      <c r="K270" t="s">
        <v>16</v>
      </c>
      <c r="L270">
        <v>3</v>
      </c>
      <c r="M270">
        <f t="shared" si="4"/>
        <v>0</v>
      </c>
    </row>
    <row r="271" spans="1:13" x14ac:dyDescent="0.3">
      <c r="A271">
        <v>21</v>
      </c>
      <c r="B271">
        <v>14400</v>
      </c>
      <c r="C271" t="s">
        <v>13</v>
      </c>
      <c r="D271">
        <v>1</v>
      </c>
      <c r="E271" t="s">
        <v>27</v>
      </c>
      <c r="F271" t="s">
        <v>30</v>
      </c>
      <c r="G271">
        <v>1000</v>
      </c>
      <c r="H271">
        <v>16.29</v>
      </c>
      <c r="I271">
        <v>1</v>
      </c>
      <c r="J271">
        <v>7.0000000000000007E-2</v>
      </c>
      <c r="K271" t="s">
        <v>16</v>
      </c>
      <c r="L271">
        <v>4</v>
      </c>
      <c r="M271">
        <f t="shared" si="4"/>
        <v>1</v>
      </c>
    </row>
    <row r="272" spans="1:13" x14ac:dyDescent="0.3">
      <c r="A272">
        <v>22</v>
      </c>
      <c r="B272">
        <v>15000</v>
      </c>
      <c r="C272" t="s">
        <v>13</v>
      </c>
      <c r="D272">
        <v>0</v>
      </c>
      <c r="E272" t="s">
        <v>14</v>
      </c>
      <c r="F272" t="s">
        <v>30</v>
      </c>
      <c r="G272">
        <v>1000</v>
      </c>
      <c r="H272">
        <v>14.3</v>
      </c>
      <c r="I272">
        <v>1</v>
      </c>
      <c r="J272">
        <v>7.0000000000000007E-2</v>
      </c>
      <c r="K272" t="s">
        <v>17</v>
      </c>
      <c r="L272">
        <v>3</v>
      </c>
      <c r="M272">
        <f t="shared" si="4"/>
        <v>1</v>
      </c>
    </row>
    <row r="273" spans="1:13" x14ac:dyDescent="0.3">
      <c r="A273">
        <v>21</v>
      </c>
      <c r="B273">
        <v>16000</v>
      </c>
      <c r="C273" t="s">
        <v>13</v>
      </c>
      <c r="D273">
        <v>2</v>
      </c>
      <c r="E273" t="s">
        <v>27</v>
      </c>
      <c r="F273" t="s">
        <v>30</v>
      </c>
      <c r="G273">
        <v>1000</v>
      </c>
      <c r="H273">
        <v>15.65</v>
      </c>
      <c r="I273">
        <v>1</v>
      </c>
      <c r="J273">
        <v>0.06</v>
      </c>
      <c r="K273" t="s">
        <v>17</v>
      </c>
      <c r="L273">
        <v>3</v>
      </c>
      <c r="M273">
        <f t="shared" si="4"/>
        <v>1</v>
      </c>
    </row>
    <row r="274" spans="1:13" x14ac:dyDescent="0.3">
      <c r="A274">
        <v>22</v>
      </c>
      <c r="B274">
        <v>16800</v>
      </c>
      <c r="C274" t="s">
        <v>13</v>
      </c>
      <c r="D274">
        <v>2</v>
      </c>
      <c r="E274" t="s">
        <v>18</v>
      </c>
      <c r="F274" t="s">
        <v>15</v>
      </c>
      <c r="G274">
        <v>1000</v>
      </c>
      <c r="H274">
        <v>13.48</v>
      </c>
      <c r="I274">
        <v>0</v>
      </c>
      <c r="J274">
        <v>0.06</v>
      </c>
      <c r="K274" t="s">
        <v>17</v>
      </c>
      <c r="L274">
        <v>4</v>
      </c>
      <c r="M274">
        <f t="shared" si="4"/>
        <v>1</v>
      </c>
    </row>
    <row r="275" spans="1:13" x14ac:dyDescent="0.3">
      <c r="A275">
        <v>23</v>
      </c>
      <c r="B275">
        <v>39600</v>
      </c>
      <c r="C275" t="s">
        <v>13</v>
      </c>
      <c r="D275">
        <v>5</v>
      </c>
      <c r="E275" t="s">
        <v>18</v>
      </c>
      <c r="F275" t="s">
        <v>19</v>
      </c>
      <c r="G275">
        <v>19000</v>
      </c>
      <c r="H275">
        <v>10.62</v>
      </c>
      <c r="I275">
        <v>1</v>
      </c>
      <c r="J275">
        <v>0.48</v>
      </c>
      <c r="K275" t="s">
        <v>16</v>
      </c>
      <c r="L275">
        <v>2</v>
      </c>
      <c r="M275">
        <f t="shared" si="4"/>
        <v>1</v>
      </c>
    </row>
    <row r="276" spans="1:13" x14ac:dyDescent="0.3">
      <c r="A276">
        <v>24</v>
      </c>
      <c r="B276">
        <v>23500</v>
      </c>
      <c r="C276" t="s">
        <v>26</v>
      </c>
      <c r="D276">
        <v>2</v>
      </c>
      <c r="E276" t="s">
        <v>25</v>
      </c>
      <c r="F276" t="s">
        <v>19</v>
      </c>
      <c r="G276">
        <v>7000</v>
      </c>
      <c r="H276">
        <v>10.38</v>
      </c>
      <c r="I276">
        <v>0</v>
      </c>
      <c r="J276">
        <v>0.3</v>
      </c>
      <c r="K276" t="s">
        <v>16</v>
      </c>
      <c r="L276">
        <v>3</v>
      </c>
      <c r="M276">
        <f t="shared" si="4"/>
        <v>1</v>
      </c>
    </row>
    <row r="277" spans="1:13" x14ac:dyDescent="0.3">
      <c r="A277">
        <v>25</v>
      </c>
      <c r="B277">
        <v>54000</v>
      </c>
      <c r="C277" t="s">
        <v>13</v>
      </c>
      <c r="D277">
        <v>8</v>
      </c>
      <c r="E277" t="s">
        <v>25</v>
      </c>
      <c r="F277" t="s">
        <v>15</v>
      </c>
      <c r="G277">
        <v>19000</v>
      </c>
      <c r="I277">
        <v>1</v>
      </c>
      <c r="J277">
        <v>0.35</v>
      </c>
      <c r="K277" t="s">
        <v>17</v>
      </c>
      <c r="L277">
        <v>4</v>
      </c>
      <c r="M277">
        <f t="shared" si="4"/>
        <v>0</v>
      </c>
    </row>
    <row r="278" spans="1:13" x14ac:dyDescent="0.3">
      <c r="A278">
        <v>22</v>
      </c>
      <c r="B278">
        <v>70000</v>
      </c>
      <c r="C278" t="s">
        <v>13</v>
      </c>
      <c r="D278">
        <v>1</v>
      </c>
      <c r="E278" t="s">
        <v>14</v>
      </c>
      <c r="F278" t="s">
        <v>19</v>
      </c>
      <c r="G278">
        <v>19000</v>
      </c>
      <c r="H278">
        <v>8.8800000000000008</v>
      </c>
      <c r="I278">
        <v>0</v>
      </c>
      <c r="J278">
        <v>0.27</v>
      </c>
      <c r="K278" t="s">
        <v>16</v>
      </c>
      <c r="L278">
        <v>4</v>
      </c>
      <c r="M278">
        <f t="shared" si="4"/>
        <v>1</v>
      </c>
    </row>
    <row r="279" spans="1:13" x14ac:dyDescent="0.3">
      <c r="A279">
        <v>23</v>
      </c>
      <c r="B279">
        <v>72000</v>
      </c>
      <c r="C279" t="s">
        <v>13</v>
      </c>
      <c r="D279">
        <v>3</v>
      </c>
      <c r="E279" t="s">
        <v>14</v>
      </c>
      <c r="F279" t="s">
        <v>19</v>
      </c>
      <c r="G279">
        <v>19000</v>
      </c>
      <c r="H279">
        <v>10.99</v>
      </c>
      <c r="I279">
        <v>0</v>
      </c>
      <c r="J279">
        <v>0.26</v>
      </c>
      <c r="K279" t="s">
        <v>16</v>
      </c>
      <c r="L279">
        <v>4</v>
      </c>
      <c r="M279">
        <f t="shared" si="4"/>
        <v>1</v>
      </c>
    </row>
    <row r="280" spans="1:13" x14ac:dyDescent="0.3">
      <c r="A280">
        <v>24</v>
      </c>
      <c r="B280">
        <v>73000</v>
      </c>
      <c r="C280" t="s">
        <v>13</v>
      </c>
      <c r="D280">
        <v>8</v>
      </c>
      <c r="E280" t="s">
        <v>28</v>
      </c>
      <c r="F280" t="s">
        <v>19</v>
      </c>
      <c r="G280">
        <v>19000</v>
      </c>
      <c r="H280">
        <v>10.62</v>
      </c>
      <c r="I280">
        <v>0</v>
      </c>
      <c r="J280">
        <v>0.26</v>
      </c>
      <c r="K280" t="s">
        <v>16</v>
      </c>
      <c r="L280">
        <v>3</v>
      </c>
      <c r="M280">
        <f t="shared" si="4"/>
        <v>1</v>
      </c>
    </row>
    <row r="281" spans="1:13" x14ac:dyDescent="0.3">
      <c r="A281">
        <v>21</v>
      </c>
      <c r="B281">
        <v>36000</v>
      </c>
      <c r="C281" t="s">
        <v>13</v>
      </c>
      <c r="D281">
        <v>3</v>
      </c>
      <c r="E281" t="s">
        <v>18</v>
      </c>
      <c r="F281" t="s">
        <v>15</v>
      </c>
      <c r="G281">
        <v>18500</v>
      </c>
      <c r="H281">
        <v>10.91</v>
      </c>
      <c r="I281">
        <v>1</v>
      </c>
      <c r="J281">
        <v>0.51</v>
      </c>
      <c r="K281" t="s">
        <v>16</v>
      </c>
      <c r="L281">
        <v>3</v>
      </c>
      <c r="M281">
        <f t="shared" si="4"/>
        <v>1</v>
      </c>
    </row>
    <row r="282" spans="1:13" x14ac:dyDescent="0.3">
      <c r="A282">
        <v>22</v>
      </c>
      <c r="B282">
        <v>38000</v>
      </c>
      <c r="C282" t="s">
        <v>13</v>
      </c>
      <c r="D282">
        <v>2</v>
      </c>
      <c r="E282" t="s">
        <v>14</v>
      </c>
      <c r="F282" t="s">
        <v>21</v>
      </c>
      <c r="G282">
        <v>18500</v>
      </c>
      <c r="H282">
        <v>7.66</v>
      </c>
      <c r="I282">
        <v>1</v>
      </c>
      <c r="J282">
        <v>0.49</v>
      </c>
      <c r="K282" t="s">
        <v>16</v>
      </c>
      <c r="L282">
        <v>4</v>
      </c>
      <c r="M282">
        <f t="shared" si="4"/>
        <v>1</v>
      </c>
    </row>
    <row r="283" spans="1:13" x14ac:dyDescent="0.3">
      <c r="A283">
        <v>26</v>
      </c>
      <c r="B283">
        <v>145000</v>
      </c>
      <c r="C283" t="s">
        <v>13</v>
      </c>
      <c r="D283">
        <v>3</v>
      </c>
      <c r="E283" t="s">
        <v>18</v>
      </c>
      <c r="F283" t="s">
        <v>15</v>
      </c>
      <c r="G283">
        <v>18500</v>
      </c>
      <c r="H283">
        <v>12.87</v>
      </c>
      <c r="I283">
        <v>0</v>
      </c>
      <c r="J283">
        <v>0.13</v>
      </c>
      <c r="K283" t="s">
        <v>17</v>
      </c>
      <c r="L283">
        <v>3</v>
      </c>
      <c r="M283">
        <f t="shared" si="4"/>
        <v>1</v>
      </c>
    </row>
    <row r="284" spans="1:13" x14ac:dyDescent="0.3">
      <c r="A284">
        <v>22</v>
      </c>
      <c r="B284">
        <v>50000</v>
      </c>
      <c r="C284" t="s">
        <v>13</v>
      </c>
      <c r="D284">
        <v>2</v>
      </c>
      <c r="E284" t="s">
        <v>25</v>
      </c>
      <c r="F284" t="s">
        <v>19</v>
      </c>
      <c r="G284">
        <v>18400</v>
      </c>
      <c r="H284">
        <v>9.99</v>
      </c>
      <c r="I284">
        <v>1</v>
      </c>
      <c r="J284">
        <v>0.37</v>
      </c>
      <c r="K284" t="s">
        <v>16</v>
      </c>
      <c r="L284">
        <v>2</v>
      </c>
      <c r="M284">
        <f t="shared" si="4"/>
        <v>1</v>
      </c>
    </row>
    <row r="285" spans="1:13" x14ac:dyDescent="0.3">
      <c r="A285">
        <v>22</v>
      </c>
      <c r="B285">
        <v>34000</v>
      </c>
      <c r="C285" t="s">
        <v>13</v>
      </c>
      <c r="D285">
        <v>0</v>
      </c>
      <c r="E285" t="s">
        <v>27</v>
      </c>
      <c r="F285" t="s">
        <v>19</v>
      </c>
      <c r="G285">
        <v>18250</v>
      </c>
      <c r="H285">
        <v>10.25</v>
      </c>
      <c r="I285">
        <v>1</v>
      </c>
      <c r="J285">
        <v>0.54</v>
      </c>
      <c r="K285" t="s">
        <v>16</v>
      </c>
      <c r="L285">
        <v>3</v>
      </c>
      <c r="M285">
        <f t="shared" si="4"/>
        <v>1</v>
      </c>
    </row>
    <row r="286" spans="1:13" x14ac:dyDescent="0.3">
      <c r="A286">
        <v>25</v>
      </c>
      <c r="B286">
        <v>34500</v>
      </c>
      <c r="C286" t="s">
        <v>13</v>
      </c>
      <c r="D286">
        <v>1</v>
      </c>
      <c r="E286" t="s">
        <v>27</v>
      </c>
      <c r="F286" t="s">
        <v>29</v>
      </c>
      <c r="G286">
        <v>18250</v>
      </c>
      <c r="H286">
        <v>17.04</v>
      </c>
      <c r="I286">
        <v>1</v>
      </c>
      <c r="J286">
        <v>0.53</v>
      </c>
      <c r="K286" t="s">
        <v>16</v>
      </c>
      <c r="L286">
        <v>3</v>
      </c>
      <c r="M286">
        <f t="shared" si="4"/>
        <v>1</v>
      </c>
    </row>
    <row r="287" spans="1:13" x14ac:dyDescent="0.3">
      <c r="A287">
        <v>25</v>
      </c>
      <c r="B287">
        <v>55044</v>
      </c>
      <c r="C287" t="s">
        <v>13</v>
      </c>
      <c r="D287">
        <v>4</v>
      </c>
      <c r="E287" t="s">
        <v>27</v>
      </c>
      <c r="F287" t="s">
        <v>29</v>
      </c>
      <c r="G287">
        <v>18250</v>
      </c>
      <c r="H287">
        <v>17.559999999999999</v>
      </c>
      <c r="I287">
        <v>1</v>
      </c>
      <c r="J287">
        <v>0.33</v>
      </c>
      <c r="K287" t="s">
        <v>16</v>
      </c>
      <c r="L287">
        <v>2</v>
      </c>
      <c r="M287">
        <f t="shared" si="4"/>
        <v>1</v>
      </c>
    </row>
    <row r="288" spans="1:13" x14ac:dyDescent="0.3">
      <c r="A288">
        <v>25</v>
      </c>
      <c r="B288">
        <v>36400</v>
      </c>
      <c r="C288" t="s">
        <v>13</v>
      </c>
      <c r="D288">
        <v>2</v>
      </c>
      <c r="E288" t="s">
        <v>20</v>
      </c>
      <c r="F288" t="s">
        <v>19</v>
      </c>
      <c r="G288">
        <v>18200</v>
      </c>
      <c r="H288">
        <v>9.91</v>
      </c>
      <c r="I288">
        <v>1</v>
      </c>
      <c r="J288">
        <v>0.5</v>
      </c>
      <c r="K288" t="s">
        <v>16</v>
      </c>
      <c r="L288">
        <v>4</v>
      </c>
      <c r="M288">
        <f t="shared" si="4"/>
        <v>1</v>
      </c>
    </row>
    <row r="289" spans="1:13" x14ac:dyDescent="0.3">
      <c r="A289">
        <v>22</v>
      </c>
      <c r="B289">
        <v>36000</v>
      </c>
      <c r="C289" t="s">
        <v>13</v>
      </c>
      <c r="D289">
        <v>6</v>
      </c>
      <c r="E289" t="s">
        <v>25</v>
      </c>
      <c r="F289" t="s">
        <v>19</v>
      </c>
      <c r="G289">
        <v>18200</v>
      </c>
      <c r="H289">
        <v>11.71</v>
      </c>
      <c r="I289">
        <v>1</v>
      </c>
      <c r="J289">
        <v>0.51</v>
      </c>
      <c r="K289" t="s">
        <v>16</v>
      </c>
      <c r="L289">
        <v>3</v>
      </c>
      <c r="M289">
        <f t="shared" si="4"/>
        <v>1</v>
      </c>
    </row>
    <row r="290" spans="1:13" x14ac:dyDescent="0.3">
      <c r="A290">
        <v>23</v>
      </c>
      <c r="B290">
        <v>24000</v>
      </c>
      <c r="C290" t="s">
        <v>23</v>
      </c>
      <c r="D290">
        <v>2</v>
      </c>
      <c r="E290" t="s">
        <v>18</v>
      </c>
      <c r="F290" t="s">
        <v>30</v>
      </c>
      <c r="G290">
        <v>8000</v>
      </c>
      <c r="H290">
        <v>15.62</v>
      </c>
      <c r="I290">
        <v>0</v>
      </c>
      <c r="J290">
        <v>0.33</v>
      </c>
      <c r="K290" t="s">
        <v>16</v>
      </c>
      <c r="L290">
        <v>2</v>
      </c>
      <c r="M290">
        <f t="shared" si="4"/>
        <v>1</v>
      </c>
    </row>
    <row r="291" spans="1:13" x14ac:dyDescent="0.3">
      <c r="A291">
        <v>23</v>
      </c>
      <c r="B291">
        <v>33000</v>
      </c>
      <c r="C291" t="s">
        <v>13</v>
      </c>
      <c r="D291">
        <v>4</v>
      </c>
      <c r="E291" t="s">
        <v>27</v>
      </c>
      <c r="F291" t="s">
        <v>19</v>
      </c>
      <c r="G291">
        <v>18000</v>
      </c>
      <c r="H291">
        <v>9.91</v>
      </c>
      <c r="I291">
        <v>1</v>
      </c>
      <c r="J291">
        <v>0.55000000000000004</v>
      </c>
      <c r="K291" t="s">
        <v>16</v>
      </c>
      <c r="L291">
        <v>4</v>
      </c>
      <c r="M291">
        <f t="shared" si="4"/>
        <v>1</v>
      </c>
    </row>
    <row r="292" spans="1:13" x14ac:dyDescent="0.3">
      <c r="A292">
        <v>21</v>
      </c>
      <c r="B292">
        <v>36000</v>
      </c>
      <c r="C292" t="s">
        <v>13</v>
      </c>
      <c r="E292" t="s">
        <v>20</v>
      </c>
      <c r="F292" t="s">
        <v>19</v>
      </c>
      <c r="G292">
        <v>18000</v>
      </c>
      <c r="H292">
        <v>9.8800000000000008</v>
      </c>
      <c r="I292">
        <v>1</v>
      </c>
      <c r="J292">
        <v>0.5</v>
      </c>
      <c r="K292" t="s">
        <v>16</v>
      </c>
      <c r="L292">
        <v>3</v>
      </c>
      <c r="M292">
        <f t="shared" si="4"/>
        <v>0</v>
      </c>
    </row>
    <row r="293" spans="1:13" x14ac:dyDescent="0.3">
      <c r="A293">
        <v>25</v>
      </c>
      <c r="B293">
        <v>42000</v>
      </c>
      <c r="C293" t="s">
        <v>13</v>
      </c>
      <c r="D293">
        <v>3</v>
      </c>
      <c r="E293" t="s">
        <v>27</v>
      </c>
      <c r="F293" t="s">
        <v>21</v>
      </c>
      <c r="G293">
        <v>18000</v>
      </c>
      <c r="H293">
        <v>6.17</v>
      </c>
      <c r="I293">
        <v>1</v>
      </c>
      <c r="J293">
        <v>0.43</v>
      </c>
      <c r="K293" t="s">
        <v>16</v>
      </c>
      <c r="L293">
        <v>2</v>
      </c>
      <c r="M293">
        <f t="shared" si="4"/>
        <v>1</v>
      </c>
    </row>
    <row r="294" spans="1:13" x14ac:dyDescent="0.3">
      <c r="A294">
        <v>24</v>
      </c>
      <c r="B294">
        <v>24000</v>
      </c>
      <c r="C294" t="s">
        <v>26</v>
      </c>
      <c r="D294">
        <v>3</v>
      </c>
      <c r="E294" t="s">
        <v>14</v>
      </c>
      <c r="F294" t="s">
        <v>21</v>
      </c>
      <c r="G294">
        <v>8000</v>
      </c>
      <c r="H294">
        <v>5.99</v>
      </c>
      <c r="I294">
        <v>0</v>
      </c>
      <c r="J294">
        <v>0.33</v>
      </c>
      <c r="K294" t="s">
        <v>16</v>
      </c>
      <c r="L294">
        <v>4</v>
      </c>
      <c r="M294">
        <f t="shared" si="4"/>
        <v>1</v>
      </c>
    </row>
    <row r="295" spans="1:13" x14ac:dyDescent="0.3">
      <c r="A295">
        <v>22</v>
      </c>
      <c r="B295">
        <v>48000</v>
      </c>
      <c r="C295" t="s">
        <v>13</v>
      </c>
      <c r="D295">
        <v>5</v>
      </c>
      <c r="E295" t="s">
        <v>18</v>
      </c>
      <c r="F295" t="s">
        <v>19</v>
      </c>
      <c r="G295">
        <v>18000</v>
      </c>
      <c r="I295">
        <v>1</v>
      </c>
      <c r="J295">
        <v>0.38</v>
      </c>
      <c r="K295" t="s">
        <v>16</v>
      </c>
      <c r="L295">
        <v>2</v>
      </c>
      <c r="M295">
        <f t="shared" si="4"/>
        <v>0</v>
      </c>
    </row>
    <row r="296" spans="1:13" x14ac:dyDescent="0.3">
      <c r="A296">
        <v>24</v>
      </c>
      <c r="B296">
        <v>42000</v>
      </c>
      <c r="C296" t="s">
        <v>13</v>
      </c>
      <c r="D296">
        <v>8</v>
      </c>
      <c r="E296" t="s">
        <v>28</v>
      </c>
      <c r="F296" t="s">
        <v>30</v>
      </c>
      <c r="G296">
        <v>18000</v>
      </c>
      <c r="H296">
        <v>14.46</v>
      </c>
      <c r="I296">
        <v>1</v>
      </c>
      <c r="J296">
        <v>0.43</v>
      </c>
      <c r="K296" t="s">
        <v>17</v>
      </c>
      <c r="L296">
        <v>3</v>
      </c>
      <c r="M296">
        <f t="shared" si="4"/>
        <v>1</v>
      </c>
    </row>
    <row r="297" spans="1:13" x14ac:dyDescent="0.3">
      <c r="A297">
        <v>24</v>
      </c>
      <c r="B297">
        <v>50000</v>
      </c>
      <c r="C297" t="s">
        <v>13</v>
      </c>
      <c r="D297">
        <v>4</v>
      </c>
      <c r="E297" t="s">
        <v>27</v>
      </c>
      <c r="F297" t="s">
        <v>21</v>
      </c>
      <c r="G297">
        <v>18000</v>
      </c>
      <c r="H297">
        <v>7.9</v>
      </c>
      <c r="I297">
        <v>1</v>
      </c>
      <c r="J297">
        <v>0.36</v>
      </c>
      <c r="K297" t="s">
        <v>16</v>
      </c>
      <c r="L297">
        <v>4</v>
      </c>
      <c r="M297">
        <f t="shared" si="4"/>
        <v>1</v>
      </c>
    </row>
    <row r="298" spans="1:13" x14ac:dyDescent="0.3">
      <c r="A298">
        <v>23</v>
      </c>
      <c r="B298">
        <v>24000</v>
      </c>
      <c r="C298" t="s">
        <v>26</v>
      </c>
      <c r="D298">
        <v>2</v>
      </c>
      <c r="E298" t="s">
        <v>14</v>
      </c>
      <c r="F298" t="s">
        <v>30</v>
      </c>
      <c r="G298">
        <v>5000</v>
      </c>
      <c r="H298">
        <v>15.99</v>
      </c>
      <c r="I298">
        <v>1</v>
      </c>
      <c r="J298">
        <v>0.21</v>
      </c>
      <c r="K298" t="s">
        <v>17</v>
      </c>
      <c r="L298">
        <v>2</v>
      </c>
      <c r="M298">
        <f t="shared" si="4"/>
        <v>1</v>
      </c>
    </row>
    <row r="299" spans="1:13" x14ac:dyDescent="0.3">
      <c r="A299">
        <v>22</v>
      </c>
      <c r="B299">
        <v>24000</v>
      </c>
      <c r="C299" t="s">
        <v>23</v>
      </c>
      <c r="D299">
        <v>1</v>
      </c>
      <c r="E299" t="s">
        <v>14</v>
      </c>
      <c r="F299" t="s">
        <v>15</v>
      </c>
      <c r="G299">
        <v>6000</v>
      </c>
      <c r="H299">
        <v>12.68</v>
      </c>
      <c r="I299">
        <v>0</v>
      </c>
      <c r="J299">
        <v>0.25</v>
      </c>
      <c r="K299" t="s">
        <v>17</v>
      </c>
      <c r="L299">
        <v>4</v>
      </c>
      <c r="M299">
        <f t="shared" si="4"/>
        <v>1</v>
      </c>
    </row>
    <row r="300" spans="1:13" x14ac:dyDescent="0.3">
      <c r="A300">
        <v>22</v>
      </c>
      <c r="B300">
        <v>52000</v>
      </c>
      <c r="C300" t="s">
        <v>13</v>
      </c>
      <c r="D300">
        <v>1</v>
      </c>
      <c r="E300" t="s">
        <v>27</v>
      </c>
      <c r="F300" t="s">
        <v>15</v>
      </c>
      <c r="G300">
        <v>18000</v>
      </c>
      <c r="H300">
        <v>13.85</v>
      </c>
      <c r="I300">
        <v>1</v>
      </c>
      <c r="J300">
        <v>0.35</v>
      </c>
      <c r="K300" t="s">
        <v>17</v>
      </c>
      <c r="L300">
        <v>4</v>
      </c>
      <c r="M300">
        <f t="shared" si="4"/>
        <v>1</v>
      </c>
    </row>
    <row r="301" spans="1:13" x14ac:dyDescent="0.3">
      <c r="A301">
        <v>24</v>
      </c>
      <c r="B301">
        <v>48000</v>
      </c>
      <c r="C301" t="s">
        <v>13</v>
      </c>
      <c r="D301">
        <v>5</v>
      </c>
      <c r="E301" t="s">
        <v>20</v>
      </c>
      <c r="F301" t="s">
        <v>21</v>
      </c>
      <c r="G301">
        <v>18000</v>
      </c>
      <c r="H301">
        <v>6.54</v>
      </c>
      <c r="I301">
        <v>1</v>
      </c>
      <c r="J301">
        <v>0.38</v>
      </c>
      <c r="K301" t="s">
        <v>16</v>
      </c>
      <c r="L301">
        <v>2</v>
      </c>
      <c r="M301">
        <f t="shared" si="4"/>
        <v>1</v>
      </c>
    </row>
    <row r="302" spans="1:13" x14ac:dyDescent="0.3">
      <c r="A302">
        <v>22</v>
      </c>
      <c r="B302">
        <v>60000</v>
      </c>
      <c r="C302" t="s">
        <v>13</v>
      </c>
      <c r="D302">
        <v>3</v>
      </c>
      <c r="E302" t="s">
        <v>18</v>
      </c>
      <c r="F302" t="s">
        <v>30</v>
      </c>
      <c r="G302">
        <v>18000</v>
      </c>
      <c r="H302">
        <v>16.32</v>
      </c>
      <c r="I302">
        <v>0</v>
      </c>
      <c r="J302">
        <v>0.3</v>
      </c>
      <c r="K302" t="s">
        <v>16</v>
      </c>
      <c r="L302">
        <v>4</v>
      </c>
      <c r="M302">
        <f t="shared" si="4"/>
        <v>1</v>
      </c>
    </row>
    <row r="303" spans="1:13" x14ac:dyDescent="0.3">
      <c r="A303">
        <v>26</v>
      </c>
      <c r="B303">
        <v>24000</v>
      </c>
      <c r="C303" t="s">
        <v>26</v>
      </c>
      <c r="D303">
        <v>10</v>
      </c>
      <c r="E303" t="s">
        <v>14</v>
      </c>
      <c r="F303" t="s">
        <v>21</v>
      </c>
      <c r="G303">
        <v>5000</v>
      </c>
      <c r="H303">
        <v>7.66</v>
      </c>
      <c r="I303">
        <v>1</v>
      </c>
      <c r="J303">
        <v>0.21</v>
      </c>
      <c r="K303" t="s">
        <v>16</v>
      </c>
      <c r="L303">
        <v>3</v>
      </c>
      <c r="M303">
        <f t="shared" si="4"/>
        <v>1</v>
      </c>
    </row>
    <row r="304" spans="1:13" x14ac:dyDescent="0.3">
      <c r="A304">
        <v>23</v>
      </c>
      <c r="B304">
        <v>24000</v>
      </c>
      <c r="C304" t="s">
        <v>26</v>
      </c>
      <c r="D304">
        <v>1</v>
      </c>
      <c r="E304" t="s">
        <v>18</v>
      </c>
      <c r="F304" t="s">
        <v>19</v>
      </c>
      <c r="G304">
        <v>5600</v>
      </c>
      <c r="H304">
        <v>9.6300000000000008</v>
      </c>
      <c r="I304">
        <v>0</v>
      </c>
      <c r="J304">
        <v>0.23</v>
      </c>
      <c r="K304" t="s">
        <v>16</v>
      </c>
      <c r="L304">
        <v>3</v>
      </c>
      <c r="M304">
        <f t="shared" si="4"/>
        <v>1</v>
      </c>
    </row>
    <row r="305" spans="1:13" x14ac:dyDescent="0.3">
      <c r="A305">
        <v>24</v>
      </c>
      <c r="B305">
        <v>24000</v>
      </c>
      <c r="C305" t="s">
        <v>23</v>
      </c>
      <c r="D305">
        <v>2</v>
      </c>
      <c r="E305" t="s">
        <v>27</v>
      </c>
      <c r="F305" t="s">
        <v>21</v>
      </c>
      <c r="G305">
        <v>10000</v>
      </c>
      <c r="H305">
        <v>6.92</v>
      </c>
      <c r="I305">
        <v>0</v>
      </c>
      <c r="J305">
        <v>0.42</v>
      </c>
      <c r="K305" t="s">
        <v>16</v>
      </c>
      <c r="L305">
        <v>4</v>
      </c>
      <c r="M305">
        <f t="shared" si="4"/>
        <v>1</v>
      </c>
    </row>
    <row r="306" spans="1:13" x14ac:dyDescent="0.3">
      <c r="A306">
        <v>21</v>
      </c>
      <c r="B306">
        <v>68000</v>
      </c>
      <c r="C306" t="s">
        <v>13</v>
      </c>
      <c r="D306">
        <v>4</v>
      </c>
      <c r="E306" t="s">
        <v>18</v>
      </c>
      <c r="F306" t="s">
        <v>19</v>
      </c>
      <c r="G306">
        <v>18000</v>
      </c>
      <c r="H306">
        <v>10.65</v>
      </c>
      <c r="I306">
        <v>0</v>
      </c>
      <c r="J306">
        <v>0.26</v>
      </c>
      <c r="K306" t="s">
        <v>16</v>
      </c>
      <c r="L306">
        <v>2</v>
      </c>
      <c r="M306">
        <f t="shared" si="4"/>
        <v>1</v>
      </c>
    </row>
    <row r="307" spans="1:13" x14ac:dyDescent="0.3">
      <c r="A307">
        <v>25</v>
      </c>
      <c r="B307">
        <v>70200</v>
      </c>
      <c r="C307" t="s">
        <v>13</v>
      </c>
      <c r="D307">
        <v>9</v>
      </c>
      <c r="E307" t="s">
        <v>18</v>
      </c>
      <c r="F307" t="s">
        <v>29</v>
      </c>
      <c r="G307">
        <v>18000</v>
      </c>
      <c r="H307">
        <v>16.45</v>
      </c>
      <c r="I307">
        <v>0</v>
      </c>
      <c r="J307">
        <v>0.26</v>
      </c>
      <c r="K307" t="s">
        <v>16</v>
      </c>
      <c r="L307">
        <v>2</v>
      </c>
      <c r="M307">
        <f t="shared" si="4"/>
        <v>1</v>
      </c>
    </row>
    <row r="308" spans="1:13" x14ac:dyDescent="0.3">
      <c r="A308">
        <v>25</v>
      </c>
      <c r="B308">
        <v>65000</v>
      </c>
      <c r="C308" t="s">
        <v>13</v>
      </c>
      <c r="D308">
        <v>3</v>
      </c>
      <c r="E308" t="s">
        <v>20</v>
      </c>
      <c r="F308" t="s">
        <v>30</v>
      </c>
      <c r="G308">
        <v>18000</v>
      </c>
      <c r="H308">
        <v>15.33</v>
      </c>
      <c r="I308">
        <v>1</v>
      </c>
      <c r="J308">
        <v>0.28000000000000003</v>
      </c>
      <c r="K308" t="s">
        <v>16</v>
      </c>
      <c r="L308">
        <v>4</v>
      </c>
      <c r="M308">
        <f t="shared" si="4"/>
        <v>1</v>
      </c>
    </row>
    <row r="309" spans="1:13" x14ac:dyDescent="0.3">
      <c r="A309">
        <v>25</v>
      </c>
      <c r="B309">
        <v>24000</v>
      </c>
      <c r="C309" t="s">
        <v>26</v>
      </c>
      <c r="D309">
        <v>0</v>
      </c>
      <c r="E309" t="s">
        <v>27</v>
      </c>
      <c r="F309" t="s">
        <v>30</v>
      </c>
      <c r="G309">
        <v>1200</v>
      </c>
      <c r="H309">
        <v>15.21</v>
      </c>
      <c r="I309">
        <v>0</v>
      </c>
      <c r="J309">
        <v>0.05</v>
      </c>
      <c r="K309" t="s">
        <v>17</v>
      </c>
      <c r="L309">
        <v>4</v>
      </c>
      <c r="M309">
        <f t="shared" si="4"/>
        <v>1</v>
      </c>
    </row>
    <row r="310" spans="1:13" x14ac:dyDescent="0.3">
      <c r="A310">
        <v>23</v>
      </c>
      <c r="B310">
        <v>75000</v>
      </c>
      <c r="C310" t="s">
        <v>13</v>
      </c>
      <c r="D310">
        <v>7</v>
      </c>
      <c r="E310" t="s">
        <v>18</v>
      </c>
      <c r="F310" t="s">
        <v>15</v>
      </c>
      <c r="G310">
        <v>18000</v>
      </c>
      <c r="H310">
        <v>12.73</v>
      </c>
      <c r="I310">
        <v>0</v>
      </c>
      <c r="J310">
        <v>0.24</v>
      </c>
      <c r="K310" t="s">
        <v>17</v>
      </c>
      <c r="L310">
        <v>4</v>
      </c>
      <c r="M310">
        <f t="shared" si="4"/>
        <v>1</v>
      </c>
    </row>
    <row r="311" spans="1:13" x14ac:dyDescent="0.3">
      <c r="A311">
        <v>25</v>
      </c>
      <c r="B311">
        <v>24000</v>
      </c>
      <c r="C311" t="s">
        <v>26</v>
      </c>
      <c r="D311">
        <v>2</v>
      </c>
      <c r="E311" t="s">
        <v>20</v>
      </c>
      <c r="F311" t="s">
        <v>30</v>
      </c>
      <c r="G311">
        <v>3500</v>
      </c>
      <c r="H311">
        <v>15.58</v>
      </c>
      <c r="I311">
        <v>1</v>
      </c>
      <c r="J311">
        <v>0.15</v>
      </c>
      <c r="K311" t="s">
        <v>17</v>
      </c>
      <c r="L311">
        <v>2</v>
      </c>
      <c r="M311">
        <f t="shared" si="4"/>
        <v>1</v>
      </c>
    </row>
    <row r="312" spans="1:13" x14ac:dyDescent="0.3">
      <c r="A312">
        <v>23</v>
      </c>
      <c r="B312">
        <v>81000</v>
      </c>
      <c r="C312" t="s">
        <v>13</v>
      </c>
      <c r="D312">
        <v>7</v>
      </c>
      <c r="E312" t="s">
        <v>14</v>
      </c>
      <c r="F312" t="s">
        <v>15</v>
      </c>
      <c r="G312">
        <v>18000</v>
      </c>
      <c r="H312">
        <v>13.98</v>
      </c>
      <c r="I312">
        <v>0</v>
      </c>
      <c r="J312">
        <v>0.22</v>
      </c>
      <c r="K312" t="s">
        <v>16</v>
      </c>
      <c r="L312">
        <v>2</v>
      </c>
      <c r="M312">
        <f t="shared" si="4"/>
        <v>1</v>
      </c>
    </row>
    <row r="313" spans="1:13" x14ac:dyDescent="0.3">
      <c r="A313">
        <v>23</v>
      </c>
      <c r="B313">
        <v>82000</v>
      </c>
      <c r="C313" t="s">
        <v>13</v>
      </c>
      <c r="D313">
        <v>7</v>
      </c>
      <c r="E313" t="s">
        <v>14</v>
      </c>
      <c r="F313" t="s">
        <v>21</v>
      </c>
      <c r="G313">
        <v>18000</v>
      </c>
      <c r="I313">
        <v>0</v>
      </c>
      <c r="J313">
        <v>0.22</v>
      </c>
      <c r="K313" t="s">
        <v>16</v>
      </c>
      <c r="L313">
        <v>2</v>
      </c>
      <c r="M313">
        <f t="shared" si="4"/>
        <v>0</v>
      </c>
    </row>
    <row r="314" spans="1:13" x14ac:dyDescent="0.3">
      <c r="A314">
        <v>24</v>
      </c>
      <c r="B314">
        <v>24000</v>
      </c>
      <c r="C314" t="s">
        <v>26</v>
      </c>
      <c r="D314">
        <v>4</v>
      </c>
      <c r="E314" t="s">
        <v>18</v>
      </c>
      <c r="F314" t="s">
        <v>30</v>
      </c>
      <c r="G314">
        <v>8500</v>
      </c>
      <c r="H314">
        <v>15.7</v>
      </c>
      <c r="I314">
        <v>0</v>
      </c>
      <c r="J314">
        <v>0.35</v>
      </c>
      <c r="K314" t="s">
        <v>16</v>
      </c>
      <c r="L314">
        <v>2</v>
      </c>
      <c r="M314">
        <f t="shared" si="4"/>
        <v>1</v>
      </c>
    </row>
    <row r="315" spans="1:13" x14ac:dyDescent="0.3">
      <c r="A315">
        <v>26</v>
      </c>
      <c r="B315">
        <v>24000</v>
      </c>
      <c r="C315" t="s">
        <v>26</v>
      </c>
      <c r="D315">
        <v>1</v>
      </c>
      <c r="E315" t="s">
        <v>28</v>
      </c>
      <c r="F315" t="s">
        <v>19</v>
      </c>
      <c r="G315">
        <v>6000</v>
      </c>
      <c r="H315">
        <v>10.99</v>
      </c>
      <c r="I315">
        <v>0</v>
      </c>
      <c r="J315">
        <v>0.25</v>
      </c>
      <c r="K315" t="s">
        <v>16</v>
      </c>
      <c r="L315">
        <v>4</v>
      </c>
      <c r="M315">
        <f t="shared" si="4"/>
        <v>1</v>
      </c>
    </row>
    <row r="316" spans="1:13" x14ac:dyDescent="0.3">
      <c r="A316">
        <v>22</v>
      </c>
      <c r="B316">
        <v>24000</v>
      </c>
      <c r="C316" t="s">
        <v>26</v>
      </c>
      <c r="D316">
        <v>6</v>
      </c>
      <c r="E316" t="s">
        <v>14</v>
      </c>
      <c r="F316" t="s">
        <v>21</v>
      </c>
      <c r="G316">
        <v>2500</v>
      </c>
      <c r="H316">
        <v>7.14</v>
      </c>
      <c r="I316">
        <v>0</v>
      </c>
      <c r="J316">
        <v>0.1</v>
      </c>
      <c r="K316" t="s">
        <v>16</v>
      </c>
      <c r="L316">
        <v>2</v>
      </c>
      <c r="M316">
        <f t="shared" si="4"/>
        <v>1</v>
      </c>
    </row>
    <row r="317" spans="1:13" x14ac:dyDescent="0.3">
      <c r="A317">
        <v>25</v>
      </c>
      <c r="B317">
        <v>85000</v>
      </c>
      <c r="C317" t="s">
        <v>13</v>
      </c>
      <c r="D317">
        <v>0</v>
      </c>
      <c r="E317" t="s">
        <v>18</v>
      </c>
      <c r="F317" t="s">
        <v>19</v>
      </c>
      <c r="G317">
        <v>18000</v>
      </c>
      <c r="H317">
        <v>11.71</v>
      </c>
      <c r="I317">
        <v>0</v>
      </c>
      <c r="J317">
        <v>0.21</v>
      </c>
      <c r="K317" t="s">
        <v>16</v>
      </c>
      <c r="L317">
        <v>4</v>
      </c>
      <c r="M317">
        <f t="shared" si="4"/>
        <v>1</v>
      </c>
    </row>
    <row r="318" spans="1:13" x14ac:dyDescent="0.3">
      <c r="A318">
        <v>23</v>
      </c>
      <c r="B318">
        <v>88000</v>
      </c>
      <c r="C318" t="s">
        <v>13</v>
      </c>
      <c r="D318">
        <v>1</v>
      </c>
      <c r="E318" t="s">
        <v>18</v>
      </c>
      <c r="F318" t="s">
        <v>15</v>
      </c>
      <c r="G318">
        <v>18000</v>
      </c>
      <c r="H318">
        <v>13.16</v>
      </c>
      <c r="I318">
        <v>0</v>
      </c>
      <c r="J318">
        <v>0.2</v>
      </c>
      <c r="K318" t="s">
        <v>16</v>
      </c>
      <c r="L318">
        <v>4</v>
      </c>
      <c r="M318">
        <f t="shared" si="4"/>
        <v>1</v>
      </c>
    </row>
    <row r="319" spans="1:13" x14ac:dyDescent="0.3">
      <c r="A319">
        <v>24</v>
      </c>
      <c r="B319">
        <v>110000</v>
      </c>
      <c r="C319" t="s">
        <v>13</v>
      </c>
      <c r="D319">
        <v>4</v>
      </c>
      <c r="E319" t="s">
        <v>25</v>
      </c>
      <c r="F319" t="s">
        <v>19</v>
      </c>
      <c r="G319">
        <v>18000</v>
      </c>
      <c r="H319">
        <v>12.18</v>
      </c>
      <c r="I319">
        <v>0</v>
      </c>
      <c r="J319">
        <v>0.16</v>
      </c>
      <c r="K319" t="s">
        <v>16</v>
      </c>
      <c r="L319">
        <v>4</v>
      </c>
      <c r="M319">
        <f t="shared" si="4"/>
        <v>1</v>
      </c>
    </row>
    <row r="320" spans="1:13" x14ac:dyDescent="0.3">
      <c r="A320">
        <v>26</v>
      </c>
      <c r="B320">
        <v>116004</v>
      </c>
      <c r="C320" t="s">
        <v>13</v>
      </c>
      <c r="D320">
        <v>6</v>
      </c>
      <c r="E320" t="s">
        <v>27</v>
      </c>
      <c r="F320" t="s">
        <v>19</v>
      </c>
      <c r="G320">
        <v>18000</v>
      </c>
      <c r="H320">
        <v>11.83</v>
      </c>
      <c r="I320">
        <v>0</v>
      </c>
      <c r="J320">
        <v>0.16</v>
      </c>
      <c r="K320" t="s">
        <v>16</v>
      </c>
      <c r="L320">
        <v>4</v>
      </c>
      <c r="M320">
        <f t="shared" si="4"/>
        <v>1</v>
      </c>
    </row>
    <row r="321" spans="1:13" x14ac:dyDescent="0.3">
      <c r="A321">
        <v>22</v>
      </c>
      <c r="B321">
        <v>125000</v>
      </c>
      <c r="C321" t="s">
        <v>13</v>
      </c>
      <c r="D321">
        <v>3</v>
      </c>
      <c r="E321" t="s">
        <v>14</v>
      </c>
      <c r="F321" t="s">
        <v>15</v>
      </c>
      <c r="G321">
        <v>18000</v>
      </c>
      <c r="H321">
        <v>14.79</v>
      </c>
      <c r="I321">
        <v>0</v>
      </c>
      <c r="J321">
        <v>0.14000000000000001</v>
      </c>
      <c r="K321" t="s">
        <v>17</v>
      </c>
      <c r="L321">
        <v>3</v>
      </c>
      <c r="M321">
        <f t="shared" si="4"/>
        <v>1</v>
      </c>
    </row>
    <row r="322" spans="1:13" x14ac:dyDescent="0.3">
      <c r="A322">
        <v>22</v>
      </c>
      <c r="B322">
        <v>48000</v>
      </c>
      <c r="C322" t="s">
        <v>13</v>
      </c>
      <c r="D322">
        <v>0</v>
      </c>
      <c r="E322" t="s">
        <v>25</v>
      </c>
      <c r="F322" t="s">
        <v>15</v>
      </c>
      <c r="G322">
        <v>17750</v>
      </c>
      <c r="H322">
        <v>13.49</v>
      </c>
      <c r="I322">
        <v>1</v>
      </c>
      <c r="J322">
        <v>0.37</v>
      </c>
      <c r="K322" t="s">
        <v>16</v>
      </c>
      <c r="L322">
        <v>4</v>
      </c>
      <c r="M322">
        <f t="shared" ref="M322:M385" si="5">COUNTIFS($A$2:$A$10001,A322,$B$2:$B$10001,B322,$C$2:$C$10001,C322,$D$2:$D$10001,D322,$E$2:$E$10001,E322,$F$2:$F$10001,F322,$G$2:$G$10001,G322,$H$2:$H$10001,H322,$I$2:$I$10001,I322,$J$2:$J$10001,J322,$K$2:$K$10001,K322,$L$2:$L$10001,L322)</f>
        <v>1</v>
      </c>
    </row>
    <row r="323" spans="1:13" x14ac:dyDescent="0.3">
      <c r="A323">
        <v>24</v>
      </c>
      <c r="B323">
        <v>24000</v>
      </c>
      <c r="C323" t="s">
        <v>26</v>
      </c>
      <c r="D323">
        <v>3</v>
      </c>
      <c r="E323" t="s">
        <v>18</v>
      </c>
      <c r="F323" t="s">
        <v>15</v>
      </c>
      <c r="G323">
        <v>8000</v>
      </c>
      <c r="H323">
        <v>11.34</v>
      </c>
      <c r="I323">
        <v>0</v>
      </c>
      <c r="J323">
        <v>0.33</v>
      </c>
      <c r="K323" t="s">
        <v>17</v>
      </c>
      <c r="L323">
        <v>4</v>
      </c>
      <c r="M323">
        <f t="shared" si="5"/>
        <v>1</v>
      </c>
    </row>
    <row r="324" spans="1:13" x14ac:dyDescent="0.3">
      <c r="A324">
        <v>24</v>
      </c>
      <c r="B324">
        <v>70000</v>
      </c>
      <c r="C324" t="s">
        <v>13</v>
      </c>
      <c r="D324">
        <v>1</v>
      </c>
      <c r="E324" t="s">
        <v>28</v>
      </c>
      <c r="F324" t="s">
        <v>19</v>
      </c>
      <c r="G324">
        <v>17600</v>
      </c>
      <c r="H324">
        <v>10.62</v>
      </c>
      <c r="I324">
        <v>0</v>
      </c>
      <c r="J324">
        <v>0.25</v>
      </c>
      <c r="K324" t="s">
        <v>16</v>
      </c>
      <c r="L324">
        <v>2</v>
      </c>
      <c r="M324">
        <f t="shared" si="5"/>
        <v>1</v>
      </c>
    </row>
    <row r="325" spans="1:13" x14ac:dyDescent="0.3">
      <c r="A325">
        <v>24</v>
      </c>
      <c r="B325">
        <v>71480</v>
      </c>
      <c r="C325" t="s">
        <v>13</v>
      </c>
      <c r="D325">
        <v>8</v>
      </c>
      <c r="E325" t="s">
        <v>28</v>
      </c>
      <c r="F325" t="s">
        <v>22</v>
      </c>
      <c r="G325">
        <v>17600</v>
      </c>
      <c r="I325">
        <v>0</v>
      </c>
      <c r="J325">
        <v>0.25</v>
      </c>
      <c r="K325" t="s">
        <v>16</v>
      </c>
      <c r="L325">
        <v>4</v>
      </c>
      <c r="M325">
        <f t="shared" si="5"/>
        <v>0</v>
      </c>
    </row>
    <row r="326" spans="1:13" x14ac:dyDescent="0.3">
      <c r="A326">
        <v>23</v>
      </c>
      <c r="B326">
        <v>24091</v>
      </c>
      <c r="C326" t="s">
        <v>26</v>
      </c>
      <c r="D326">
        <v>5</v>
      </c>
      <c r="E326" t="s">
        <v>20</v>
      </c>
      <c r="F326" t="s">
        <v>15</v>
      </c>
      <c r="G326">
        <v>3500</v>
      </c>
      <c r="H326">
        <v>12.99</v>
      </c>
      <c r="I326">
        <v>0</v>
      </c>
      <c r="J326">
        <v>0.15</v>
      </c>
      <c r="K326" t="s">
        <v>17</v>
      </c>
      <c r="L326">
        <v>2</v>
      </c>
      <c r="M326">
        <f t="shared" si="5"/>
        <v>1</v>
      </c>
    </row>
    <row r="327" spans="1:13" x14ac:dyDescent="0.3">
      <c r="A327">
        <v>24</v>
      </c>
      <c r="B327">
        <v>72250</v>
      </c>
      <c r="C327" t="s">
        <v>13</v>
      </c>
      <c r="D327">
        <v>5</v>
      </c>
      <c r="E327" t="s">
        <v>14</v>
      </c>
      <c r="F327" t="s">
        <v>29</v>
      </c>
      <c r="G327">
        <v>17600</v>
      </c>
      <c r="H327">
        <v>17.190000000000001</v>
      </c>
      <c r="I327">
        <v>1</v>
      </c>
      <c r="J327">
        <v>0.21</v>
      </c>
      <c r="K327" t="s">
        <v>17</v>
      </c>
      <c r="L327">
        <v>4</v>
      </c>
      <c r="M327">
        <f t="shared" si="5"/>
        <v>1</v>
      </c>
    </row>
    <row r="328" spans="1:13" x14ac:dyDescent="0.3">
      <c r="A328">
        <v>21</v>
      </c>
      <c r="B328">
        <v>37232</v>
      </c>
      <c r="C328" t="s">
        <v>13</v>
      </c>
      <c r="D328">
        <v>3</v>
      </c>
      <c r="E328" t="s">
        <v>14</v>
      </c>
      <c r="F328" t="s">
        <v>19</v>
      </c>
      <c r="G328">
        <v>17500</v>
      </c>
      <c r="H328">
        <v>12.53</v>
      </c>
      <c r="I328">
        <v>1</v>
      </c>
      <c r="J328">
        <v>0.47</v>
      </c>
      <c r="K328" t="s">
        <v>16</v>
      </c>
      <c r="L328">
        <v>2</v>
      </c>
      <c r="M328">
        <f t="shared" si="5"/>
        <v>1</v>
      </c>
    </row>
    <row r="329" spans="1:13" x14ac:dyDescent="0.3">
      <c r="A329">
        <v>21</v>
      </c>
      <c r="B329">
        <v>24396</v>
      </c>
      <c r="C329" t="s">
        <v>26</v>
      </c>
      <c r="D329">
        <v>2</v>
      </c>
      <c r="E329" t="s">
        <v>27</v>
      </c>
      <c r="F329" t="s">
        <v>30</v>
      </c>
      <c r="G329">
        <v>4000</v>
      </c>
      <c r="H329">
        <v>15.05</v>
      </c>
      <c r="I329">
        <v>0</v>
      </c>
      <c r="J329">
        <v>0.16</v>
      </c>
      <c r="K329" t="s">
        <v>16</v>
      </c>
      <c r="L329">
        <v>4</v>
      </c>
      <c r="M329">
        <f t="shared" si="5"/>
        <v>1</v>
      </c>
    </row>
    <row r="330" spans="1:13" x14ac:dyDescent="0.3">
      <c r="A330">
        <v>23</v>
      </c>
      <c r="B330">
        <v>59000</v>
      </c>
      <c r="C330" t="s">
        <v>13</v>
      </c>
      <c r="D330">
        <v>1</v>
      </c>
      <c r="E330" t="s">
        <v>18</v>
      </c>
      <c r="F330" t="s">
        <v>19</v>
      </c>
      <c r="G330">
        <v>17500</v>
      </c>
      <c r="H330">
        <v>9.25</v>
      </c>
      <c r="I330">
        <v>0</v>
      </c>
      <c r="J330">
        <v>0.3</v>
      </c>
      <c r="K330" t="s">
        <v>16</v>
      </c>
      <c r="L330">
        <v>4</v>
      </c>
      <c r="M330">
        <f t="shared" si="5"/>
        <v>1</v>
      </c>
    </row>
    <row r="331" spans="1:13" x14ac:dyDescent="0.3">
      <c r="A331">
        <v>22</v>
      </c>
      <c r="B331">
        <v>24900</v>
      </c>
      <c r="C331" t="s">
        <v>26</v>
      </c>
      <c r="D331">
        <v>1</v>
      </c>
      <c r="E331" t="s">
        <v>14</v>
      </c>
      <c r="F331" t="s">
        <v>15</v>
      </c>
      <c r="G331">
        <v>5500</v>
      </c>
      <c r="H331">
        <v>13.16</v>
      </c>
      <c r="I331">
        <v>1</v>
      </c>
      <c r="J331">
        <v>0.22</v>
      </c>
      <c r="K331" t="s">
        <v>16</v>
      </c>
      <c r="L331">
        <v>2</v>
      </c>
      <c r="M331">
        <f t="shared" si="5"/>
        <v>1</v>
      </c>
    </row>
    <row r="332" spans="1:13" x14ac:dyDescent="0.3">
      <c r="A332">
        <v>25</v>
      </c>
      <c r="B332">
        <v>95950</v>
      </c>
      <c r="C332" t="s">
        <v>13</v>
      </c>
      <c r="D332">
        <v>2</v>
      </c>
      <c r="E332" t="s">
        <v>28</v>
      </c>
      <c r="F332" t="s">
        <v>19</v>
      </c>
      <c r="G332">
        <v>17500</v>
      </c>
      <c r="H332">
        <v>11.71</v>
      </c>
      <c r="I332">
        <v>0</v>
      </c>
      <c r="J332">
        <v>0.18</v>
      </c>
      <c r="K332" t="s">
        <v>16</v>
      </c>
      <c r="L332">
        <v>2</v>
      </c>
      <c r="M332">
        <f t="shared" si="5"/>
        <v>1</v>
      </c>
    </row>
    <row r="333" spans="1:13" x14ac:dyDescent="0.3">
      <c r="A333">
        <v>21</v>
      </c>
      <c r="B333">
        <v>24960</v>
      </c>
      <c r="C333" t="s">
        <v>26</v>
      </c>
      <c r="D333">
        <v>0</v>
      </c>
      <c r="E333" t="s">
        <v>20</v>
      </c>
      <c r="F333" t="s">
        <v>15</v>
      </c>
      <c r="G333">
        <v>2000</v>
      </c>
      <c r="H333">
        <v>13.99</v>
      </c>
      <c r="I333">
        <v>0</v>
      </c>
      <c r="J333">
        <v>0.08</v>
      </c>
      <c r="K333" t="s">
        <v>17</v>
      </c>
      <c r="L333">
        <v>3</v>
      </c>
      <c r="M333">
        <f t="shared" si="5"/>
        <v>1</v>
      </c>
    </row>
    <row r="334" spans="1:13" x14ac:dyDescent="0.3">
      <c r="A334">
        <v>23</v>
      </c>
      <c r="B334">
        <v>40000</v>
      </c>
      <c r="C334" t="s">
        <v>13</v>
      </c>
      <c r="D334">
        <v>2</v>
      </c>
      <c r="E334" t="s">
        <v>18</v>
      </c>
      <c r="F334" t="s">
        <v>19</v>
      </c>
      <c r="G334">
        <v>17475</v>
      </c>
      <c r="H334">
        <v>9.91</v>
      </c>
      <c r="I334">
        <v>1</v>
      </c>
      <c r="J334">
        <v>0.44</v>
      </c>
      <c r="K334" t="s">
        <v>16</v>
      </c>
      <c r="L334">
        <v>2</v>
      </c>
      <c r="M334">
        <f t="shared" si="5"/>
        <v>1</v>
      </c>
    </row>
    <row r="335" spans="1:13" x14ac:dyDescent="0.3">
      <c r="A335">
        <v>24</v>
      </c>
      <c r="B335">
        <v>82000</v>
      </c>
      <c r="C335" t="s">
        <v>13</v>
      </c>
      <c r="D335">
        <v>7</v>
      </c>
      <c r="E335" t="s">
        <v>20</v>
      </c>
      <c r="F335" t="s">
        <v>19</v>
      </c>
      <c r="G335">
        <v>17400</v>
      </c>
      <c r="H335">
        <v>11.99</v>
      </c>
      <c r="I335">
        <v>0</v>
      </c>
      <c r="J335">
        <v>0.21</v>
      </c>
      <c r="K335" t="s">
        <v>16</v>
      </c>
      <c r="L335">
        <v>4</v>
      </c>
      <c r="M335">
        <f t="shared" si="5"/>
        <v>1</v>
      </c>
    </row>
    <row r="336" spans="1:13" x14ac:dyDescent="0.3">
      <c r="A336">
        <v>24</v>
      </c>
      <c r="B336">
        <v>96000</v>
      </c>
      <c r="C336" t="s">
        <v>13</v>
      </c>
      <c r="D336">
        <v>1</v>
      </c>
      <c r="E336" t="s">
        <v>25</v>
      </c>
      <c r="F336" t="s">
        <v>19</v>
      </c>
      <c r="G336">
        <v>17400</v>
      </c>
      <c r="H336">
        <v>10.37</v>
      </c>
      <c r="I336">
        <v>0</v>
      </c>
      <c r="J336">
        <v>0.18</v>
      </c>
      <c r="K336" t="s">
        <v>16</v>
      </c>
      <c r="L336">
        <v>2</v>
      </c>
      <c r="M336">
        <f t="shared" si="5"/>
        <v>1</v>
      </c>
    </row>
    <row r="337" spans="1:13" x14ac:dyDescent="0.3">
      <c r="A337">
        <v>26</v>
      </c>
      <c r="B337">
        <v>29400</v>
      </c>
      <c r="C337" t="s">
        <v>13</v>
      </c>
      <c r="D337">
        <v>1</v>
      </c>
      <c r="E337" t="s">
        <v>28</v>
      </c>
      <c r="F337" t="s">
        <v>15</v>
      </c>
      <c r="G337">
        <v>17000</v>
      </c>
      <c r="H337">
        <v>12.99</v>
      </c>
      <c r="I337">
        <v>1</v>
      </c>
      <c r="J337">
        <v>0.57999999999999996</v>
      </c>
      <c r="K337" t="s">
        <v>17</v>
      </c>
      <c r="L337">
        <v>2</v>
      </c>
      <c r="M337">
        <f t="shared" si="5"/>
        <v>1</v>
      </c>
    </row>
    <row r="338" spans="1:13" x14ac:dyDescent="0.3">
      <c r="A338">
        <v>22</v>
      </c>
      <c r="B338">
        <v>41400</v>
      </c>
      <c r="C338" t="s">
        <v>13</v>
      </c>
      <c r="D338">
        <v>2</v>
      </c>
      <c r="E338" t="s">
        <v>14</v>
      </c>
      <c r="F338" t="s">
        <v>15</v>
      </c>
      <c r="G338">
        <v>17000</v>
      </c>
      <c r="H338">
        <v>12.87</v>
      </c>
      <c r="I338">
        <v>1</v>
      </c>
      <c r="J338">
        <v>0.41</v>
      </c>
      <c r="K338" t="s">
        <v>16</v>
      </c>
      <c r="L338">
        <v>3</v>
      </c>
      <c r="M338">
        <f t="shared" si="5"/>
        <v>1</v>
      </c>
    </row>
    <row r="339" spans="1:13" x14ac:dyDescent="0.3">
      <c r="A339">
        <v>22</v>
      </c>
      <c r="B339">
        <v>42000</v>
      </c>
      <c r="C339" t="s">
        <v>13</v>
      </c>
      <c r="D339">
        <v>5</v>
      </c>
      <c r="E339" t="s">
        <v>25</v>
      </c>
      <c r="F339" t="s">
        <v>21</v>
      </c>
      <c r="G339">
        <v>17000</v>
      </c>
      <c r="H339">
        <v>7.66</v>
      </c>
      <c r="I339">
        <v>1</v>
      </c>
      <c r="J339">
        <v>0.4</v>
      </c>
      <c r="K339" t="s">
        <v>16</v>
      </c>
      <c r="L339">
        <v>4</v>
      </c>
      <c r="M339">
        <f t="shared" si="5"/>
        <v>1</v>
      </c>
    </row>
    <row r="340" spans="1:13" x14ac:dyDescent="0.3">
      <c r="A340">
        <v>24</v>
      </c>
      <c r="B340">
        <v>45000</v>
      </c>
      <c r="C340" t="s">
        <v>13</v>
      </c>
      <c r="E340" t="s">
        <v>18</v>
      </c>
      <c r="F340" t="s">
        <v>30</v>
      </c>
      <c r="G340">
        <v>17000</v>
      </c>
      <c r="H340">
        <v>14.96</v>
      </c>
      <c r="I340">
        <v>1</v>
      </c>
      <c r="J340">
        <v>0.38</v>
      </c>
      <c r="K340" t="s">
        <v>17</v>
      </c>
      <c r="L340">
        <v>2</v>
      </c>
      <c r="M340">
        <f t="shared" si="5"/>
        <v>0</v>
      </c>
    </row>
    <row r="341" spans="1:13" x14ac:dyDescent="0.3">
      <c r="A341">
        <v>21</v>
      </c>
      <c r="B341">
        <v>24996</v>
      </c>
      <c r="C341" t="s">
        <v>23</v>
      </c>
      <c r="D341">
        <v>5</v>
      </c>
      <c r="E341" t="s">
        <v>14</v>
      </c>
      <c r="F341" t="s">
        <v>15</v>
      </c>
      <c r="G341">
        <v>6500</v>
      </c>
      <c r="H341">
        <v>11.34</v>
      </c>
      <c r="I341">
        <v>0</v>
      </c>
      <c r="J341">
        <v>0.26</v>
      </c>
      <c r="K341" t="s">
        <v>17</v>
      </c>
      <c r="L341">
        <v>4</v>
      </c>
      <c r="M341">
        <f t="shared" si="5"/>
        <v>1</v>
      </c>
    </row>
    <row r="342" spans="1:13" x14ac:dyDescent="0.3">
      <c r="A342">
        <v>24</v>
      </c>
      <c r="B342">
        <v>55782</v>
      </c>
      <c r="C342" t="s">
        <v>13</v>
      </c>
      <c r="D342">
        <v>3</v>
      </c>
      <c r="E342" t="s">
        <v>25</v>
      </c>
      <c r="F342" t="s">
        <v>21</v>
      </c>
      <c r="G342">
        <v>17000</v>
      </c>
      <c r="H342">
        <v>7.51</v>
      </c>
      <c r="I342">
        <v>0</v>
      </c>
      <c r="J342">
        <v>0.3</v>
      </c>
      <c r="K342" t="s">
        <v>16</v>
      </c>
      <c r="L342">
        <v>3</v>
      </c>
      <c r="M342">
        <f t="shared" si="5"/>
        <v>1</v>
      </c>
    </row>
    <row r="343" spans="1:13" x14ac:dyDescent="0.3">
      <c r="A343">
        <v>25</v>
      </c>
      <c r="B343">
        <v>72000</v>
      </c>
      <c r="C343" t="s">
        <v>13</v>
      </c>
      <c r="E343" t="s">
        <v>14</v>
      </c>
      <c r="F343" t="s">
        <v>21</v>
      </c>
      <c r="G343">
        <v>17000</v>
      </c>
      <c r="H343">
        <v>7.88</v>
      </c>
      <c r="I343">
        <v>0</v>
      </c>
      <c r="J343">
        <v>0.24</v>
      </c>
      <c r="K343" t="s">
        <v>16</v>
      </c>
      <c r="L343">
        <v>3</v>
      </c>
      <c r="M343">
        <f t="shared" si="5"/>
        <v>0</v>
      </c>
    </row>
    <row r="344" spans="1:13" x14ac:dyDescent="0.3">
      <c r="A344">
        <v>22</v>
      </c>
      <c r="B344">
        <v>89004</v>
      </c>
      <c r="C344" t="s">
        <v>13</v>
      </c>
      <c r="D344">
        <v>7</v>
      </c>
      <c r="E344" t="s">
        <v>25</v>
      </c>
      <c r="F344" t="s">
        <v>21</v>
      </c>
      <c r="G344">
        <v>17000</v>
      </c>
      <c r="H344">
        <v>9.6300000000000008</v>
      </c>
      <c r="I344">
        <v>0</v>
      </c>
      <c r="J344">
        <v>0.19</v>
      </c>
      <c r="K344" t="s">
        <v>16</v>
      </c>
      <c r="L344">
        <v>4</v>
      </c>
      <c r="M344">
        <f t="shared" si="5"/>
        <v>1</v>
      </c>
    </row>
    <row r="345" spans="1:13" x14ac:dyDescent="0.3">
      <c r="A345">
        <v>23</v>
      </c>
      <c r="B345">
        <v>25000</v>
      </c>
      <c r="C345" t="s">
        <v>23</v>
      </c>
      <c r="D345">
        <v>5</v>
      </c>
      <c r="E345" t="s">
        <v>14</v>
      </c>
      <c r="F345" t="s">
        <v>21</v>
      </c>
      <c r="G345">
        <v>7200</v>
      </c>
      <c r="H345">
        <v>8.49</v>
      </c>
      <c r="I345">
        <v>0</v>
      </c>
      <c r="J345">
        <v>0.28999999999999998</v>
      </c>
      <c r="K345" t="s">
        <v>16</v>
      </c>
      <c r="L345">
        <v>2</v>
      </c>
      <c r="M345">
        <f t="shared" si="5"/>
        <v>1</v>
      </c>
    </row>
    <row r="346" spans="1:13" x14ac:dyDescent="0.3">
      <c r="A346">
        <v>22</v>
      </c>
      <c r="B346">
        <v>58650</v>
      </c>
      <c r="C346" t="s">
        <v>13</v>
      </c>
      <c r="D346">
        <v>6</v>
      </c>
      <c r="E346" t="s">
        <v>14</v>
      </c>
      <c r="F346" t="s">
        <v>30</v>
      </c>
      <c r="G346">
        <v>16800</v>
      </c>
      <c r="H346">
        <v>16.77</v>
      </c>
      <c r="I346">
        <v>1</v>
      </c>
      <c r="J346">
        <v>0.24</v>
      </c>
      <c r="K346" t="s">
        <v>16</v>
      </c>
      <c r="L346">
        <v>2</v>
      </c>
      <c r="M346">
        <f t="shared" si="5"/>
        <v>1</v>
      </c>
    </row>
    <row r="347" spans="1:13" x14ac:dyDescent="0.3">
      <c r="A347">
        <v>24</v>
      </c>
      <c r="B347">
        <v>74000</v>
      </c>
      <c r="C347" t="s">
        <v>13</v>
      </c>
      <c r="D347">
        <v>1</v>
      </c>
      <c r="E347" t="s">
        <v>28</v>
      </c>
      <c r="F347" t="s">
        <v>30</v>
      </c>
      <c r="G347">
        <v>16800</v>
      </c>
      <c r="H347">
        <v>15.65</v>
      </c>
      <c r="I347">
        <v>1</v>
      </c>
      <c r="J347">
        <v>0.23</v>
      </c>
      <c r="K347" t="s">
        <v>17</v>
      </c>
      <c r="L347">
        <v>3</v>
      </c>
      <c r="M347">
        <f t="shared" si="5"/>
        <v>1</v>
      </c>
    </row>
    <row r="348" spans="1:13" x14ac:dyDescent="0.3">
      <c r="A348">
        <v>24</v>
      </c>
      <c r="B348">
        <v>125000</v>
      </c>
      <c r="C348" t="s">
        <v>13</v>
      </c>
      <c r="D348">
        <v>8</v>
      </c>
      <c r="E348" t="s">
        <v>27</v>
      </c>
      <c r="F348" t="s">
        <v>19</v>
      </c>
      <c r="G348">
        <v>16800</v>
      </c>
      <c r="H348">
        <v>12.42</v>
      </c>
      <c r="I348">
        <v>0</v>
      </c>
      <c r="J348">
        <v>0.13</v>
      </c>
      <c r="K348" t="s">
        <v>16</v>
      </c>
      <c r="L348">
        <v>4</v>
      </c>
      <c r="M348">
        <f t="shared" si="5"/>
        <v>1</v>
      </c>
    </row>
    <row r="349" spans="1:13" x14ac:dyDescent="0.3">
      <c r="A349">
        <v>22</v>
      </c>
      <c r="B349">
        <v>44500</v>
      </c>
      <c r="C349" t="s">
        <v>13</v>
      </c>
      <c r="D349">
        <v>1</v>
      </c>
      <c r="E349" t="s">
        <v>25</v>
      </c>
      <c r="F349" t="s">
        <v>19</v>
      </c>
      <c r="G349">
        <v>16750</v>
      </c>
      <c r="H349">
        <v>10.75</v>
      </c>
      <c r="I349">
        <v>1</v>
      </c>
      <c r="J349">
        <v>0.38</v>
      </c>
      <c r="K349" t="s">
        <v>16</v>
      </c>
      <c r="L349">
        <v>4</v>
      </c>
      <c r="M349">
        <f t="shared" si="5"/>
        <v>1</v>
      </c>
    </row>
    <row r="350" spans="1:13" x14ac:dyDescent="0.3">
      <c r="A350">
        <v>26</v>
      </c>
      <c r="B350">
        <v>45000</v>
      </c>
      <c r="C350" t="s">
        <v>13</v>
      </c>
      <c r="D350">
        <v>10</v>
      </c>
      <c r="E350" t="s">
        <v>14</v>
      </c>
      <c r="F350" t="s">
        <v>15</v>
      </c>
      <c r="G350">
        <v>16750</v>
      </c>
      <c r="H350">
        <v>12.41</v>
      </c>
      <c r="I350">
        <v>1</v>
      </c>
      <c r="J350">
        <v>0.37</v>
      </c>
      <c r="K350" t="s">
        <v>16</v>
      </c>
      <c r="L350">
        <v>3</v>
      </c>
      <c r="M350">
        <f t="shared" si="5"/>
        <v>1</v>
      </c>
    </row>
    <row r="351" spans="1:13" x14ac:dyDescent="0.3">
      <c r="A351">
        <v>23</v>
      </c>
      <c r="B351">
        <v>54000</v>
      </c>
      <c r="C351" t="s">
        <v>13</v>
      </c>
      <c r="D351">
        <v>7</v>
      </c>
      <c r="E351" t="s">
        <v>27</v>
      </c>
      <c r="F351" t="s">
        <v>15</v>
      </c>
      <c r="G351">
        <v>16750</v>
      </c>
      <c r="I351">
        <v>1</v>
      </c>
      <c r="J351">
        <v>0.31</v>
      </c>
      <c r="K351" t="s">
        <v>16</v>
      </c>
      <c r="L351">
        <v>4</v>
      </c>
      <c r="M351">
        <f t="shared" si="5"/>
        <v>0</v>
      </c>
    </row>
    <row r="352" spans="1:13" x14ac:dyDescent="0.3">
      <c r="A352">
        <v>23</v>
      </c>
      <c r="B352">
        <v>54996</v>
      </c>
      <c r="C352" t="s">
        <v>13</v>
      </c>
      <c r="D352">
        <v>4</v>
      </c>
      <c r="E352" t="s">
        <v>18</v>
      </c>
      <c r="F352" t="s">
        <v>19</v>
      </c>
      <c r="G352">
        <v>16700</v>
      </c>
      <c r="H352">
        <v>10.37</v>
      </c>
      <c r="I352">
        <v>0</v>
      </c>
      <c r="J352">
        <v>0.3</v>
      </c>
      <c r="K352" t="s">
        <v>16</v>
      </c>
      <c r="L352">
        <v>3</v>
      </c>
      <c r="M352">
        <f t="shared" si="5"/>
        <v>1</v>
      </c>
    </row>
    <row r="353" spans="1:13" x14ac:dyDescent="0.3">
      <c r="A353">
        <v>26</v>
      </c>
      <c r="B353">
        <v>70000</v>
      </c>
      <c r="C353" t="s">
        <v>13</v>
      </c>
      <c r="D353">
        <v>9</v>
      </c>
      <c r="E353" t="s">
        <v>14</v>
      </c>
      <c r="F353" t="s">
        <v>15</v>
      </c>
      <c r="G353">
        <v>16525</v>
      </c>
      <c r="H353">
        <v>13.92</v>
      </c>
      <c r="I353">
        <v>0</v>
      </c>
      <c r="J353">
        <v>0.24</v>
      </c>
      <c r="K353" t="s">
        <v>17</v>
      </c>
      <c r="L353">
        <v>2</v>
      </c>
      <c r="M353">
        <f t="shared" si="5"/>
        <v>1</v>
      </c>
    </row>
    <row r="354" spans="1:13" x14ac:dyDescent="0.3">
      <c r="A354">
        <v>22</v>
      </c>
      <c r="B354">
        <v>48000</v>
      </c>
      <c r="C354" t="s">
        <v>13</v>
      </c>
      <c r="D354">
        <v>6</v>
      </c>
      <c r="E354" t="s">
        <v>14</v>
      </c>
      <c r="F354" t="s">
        <v>21</v>
      </c>
      <c r="G354">
        <v>16500</v>
      </c>
      <c r="H354">
        <v>8.9</v>
      </c>
      <c r="I354">
        <v>1</v>
      </c>
      <c r="J354">
        <v>0.34</v>
      </c>
      <c r="K354" t="s">
        <v>16</v>
      </c>
      <c r="L354">
        <v>4</v>
      </c>
      <c r="M354">
        <f t="shared" si="5"/>
        <v>1</v>
      </c>
    </row>
    <row r="355" spans="1:13" x14ac:dyDescent="0.3">
      <c r="A355">
        <v>24</v>
      </c>
      <c r="B355">
        <v>25000</v>
      </c>
      <c r="C355" t="s">
        <v>26</v>
      </c>
      <c r="D355">
        <v>3</v>
      </c>
      <c r="E355" t="s">
        <v>27</v>
      </c>
      <c r="F355" t="s">
        <v>21</v>
      </c>
      <c r="G355">
        <v>9000</v>
      </c>
      <c r="H355">
        <v>7.14</v>
      </c>
      <c r="I355">
        <v>0</v>
      </c>
      <c r="J355">
        <v>0.36</v>
      </c>
      <c r="K355" t="s">
        <v>16</v>
      </c>
      <c r="L355">
        <v>4</v>
      </c>
      <c r="M355">
        <f t="shared" si="5"/>
        <v>1</v>
      </c>
    </row>
    <row r="356" spans="1:13" x14ac:dyDescent="0.3">
      <c r="A356">
        <v>26</v>
      </c>
      <c r="B356">
        <v>25000</v>
      </c>
      <c r="C356" t="s">
        <v>23</v>
      </c>
      <c r="D356">
        <v>7</v>
      </c>
      <c r="E356" t="s">
        <v>27</v>
      </c>
      <c r="F356" t="s">
        <v>21</v>
      </c>
      <c r="G356">
        <v>11500</v>
      </c>
      <c r="H356">
        <v>7.88</v>
      </c>
      <c r="I356">
        <v>0</v>
      </c>
      <c r="J356">
        <v>0.46</v>
      </c>
      <c r="K356" t="s">
        <v>16</v>
      </c>
      <c r="L356">
        <v>3</v>
      </c>
      <c r="M356">
        <f t="shared" si="5"/>
        <v>1</v>
      </c>
    </row>
    <row r="357" spans="1:13" x14ac:dyDescent="0.3">
      <c r="A357">
        <v>24</v>
      </c>
      <c r="B357">
        <v>61000</v>
      </c>
      <c r="C357" t="s">
        <v>13</v>
      </c>
      <c r="D357">
        <v>3</v>
      </c>
      <c r="E357" t="s">
        <v>28</v>
      </c>
      <c r="F357" t="s">
        <v>19</v>
      </c>
      <c r="G357">
        <v>16400</v>
      </c>
      <c r="H357">
        <v>10.99</v>
      </c>
      <c r="I357">
        <v>0</v>
      </c>
      <c r="J357">
        <v>0.27</v>
      </c>
      <c r="K357" t="s">
        <v>16</v>
      </c>
      <c r="L357">
        <v>4</v>
      </c>
      <c r="M357">
        <f t="shared" si="5"/>
        <v>1</v>
      </c>
    </row>
    <row r="358" spans="1:13" x14ac:dyDescent="0.3">
      <c r="A358">
        <v>26</v>
      </c>
      <c r="B358">
        <v>25000</v>
      </c>
      <c r="C358" t="s">
        <v>26</v>
      </c>
      <c r="D358">
        <v>0</v>
      </c>
      <c r="E358" t="s">
        <v>14</v>
      </c>
      <c r="F358" t="s">
        <v>30</v>
      </c>
      <c r="G358">
        <v>6250</v>
      </c>
      <c r="H358">
        <v>15.31</v>
      </c>
      <c r="I358">
        <v>1</v>
      </c>
      <c r="J358">
        <v>0.25</v>
      </c>
      <c r="K358" t="s">
        <v>16</v>
      </c>
      <c r="L358">
        <v>4</v>
      </c>
      <c r="M358">
        <f t="shared" si="5"/>
        <v>1</v>
      </c>
    </row>
    <row r="359" spans="1:13" x14ac:dyDescent="0.3">
      <c r="A359">
        <v>24</v>
      </c>
      <c r="B359">
        <v>35000</v>
      </c>
      <c r="C359" t="s">
        <v>13</v>
      </c>
      <c r="D359">
        <v>2</v>
      </c>
      <c r="E359" t="s">
        <v>14</v>
      </c>
      <c r="F359" t="s">
        <v>19</v>
      </c>
      <c r="G359">
        <v>16000</v>
      </c>
      <c r="H359">
        <v>11.71</v>
      </c>
      <c r="I359">
        <v>1</v>
      </c>
      <c r="J359">
        <v>0.46</v>
      </c>
      <c r="K359" t="s">
        <v>16</v>
      </c>
      <c r="L359">
        <v>3</v>
      </c>
      <c r="M359">
        <f t="shared" si="5"/>
        <v>1</v>
      </c>
    </row>
    <row r="360" spans="1:13" x14ac:dyDescent="0.3">
      <c r="A360">
        <v>22</v>
      </c>
      <c r="B360">
        <v>25000</v>
      </c>
      <c r="C360" t="s">
        <v>23</v>
      </c>
      <c r="D360">
        <v>1</v>
      </c>
      <c r="E360" t="s">
        <v>27</v>
      </c>
      <c r="F360" t="s">
        <v>19</v>
      </c>
      <c r="G360">
        <v>6000</v>
      </c>
      <c r="H360">
        <v>11.89</v>
      </c>
      <c r="I360">
        <v>0</v>
      </c>
      <c r="J360">
        <v>0.24</v>
      </c>
      <c r="K360" t="s">
        <v>16</v>
      </c>
      <c r="L360">
        <v>2</v>
      </c>
      <c r="M360">
        <f t="shared" si="5"/>
        <v>1</v>
      </c>
    </row>
    <row r="361" spans="1:13" x14ac:dyDescent="0.3">
      <c r="A361">
        <v>25</v>
      </c>
      <c r="B361">
        <v>40000</v>
      </c>
      <c r="C361" t="s">
        <v>13</v>
      </c>
      <c r="D361">
        <v>3</v>
      </c>
      <c r="E361" t="s">
        <v>18</v>
      </c>
      <c r="F361" t="s">
        <v>19</v>
      </c>
      <c r="G361">
        <v>16000</v>
      </c>
      <c r="H361">
        <v>11.71</v>
      </c>
      <c r="I361">
        <v>1</v>
      </c>
      <c r="J361">
        <v>0.4</v>
      </c>
      <c r="K361" t="s">
        <v>16</v>
      </c>
      <c r="L361">
        <v>4</v>
      </c>
      <c r="M361">
        <f t="shared" si="5"/>
        <v>1</v>
      </c>
    </row>
    <row r="362" spans="1:13" x14ac:dyDescent="0.3">
      <c r="A362">
        <v>23</v>
      </c>
      <c r="B362">
        <v>40000</v>
      </c>
      <c r="C362" t="s">
        <v>13</v>
      </c>
      <c r="D362">
        <v>3</v>
      </c>
      <c r="E362" t="s">
        <v>18</v>
      </c>
      <c r="F362" t="s">
        <v>15</v>
      </c>
      <c r="G362">
        <v>16000</v>
      </c>
      <c r="H362">
        <v>12.99</v>
      </c>
      <c r="I362">
        <v>1</v>
      </c>
      <c r="J362">
        <v>0.4</v>
      </c>
      <c r="K362" t="s">
        <v>17</v>
      </c>
      <c r="L362">
        <v>2</v>
      </c>
      <c r="M362">
        <f t="shared" si="5"/>
        <v>1</v>
      </c>
    </row>
    <row r="363" spans="1:13" x14ac:dyDescent="0.3">
      <c r="A363">
        <v>21</v>
      </c>
      <c r="B363">
        <v>41900</v>
      </c>
      <c r="C363" t="s">
        <v>13</v>
      </c>
      <c r="D363">
        <v>2</v>
      </c>
      <c r="E363" t="s">
        <v>27</v>
      </c>
      <c r="F363" t="s">
        <v>15</v>
      </c>
      <c r="G363">
        <v>16000</v>
      </c>
      <c r="H363">
        <v>12.84</v>
      </c>
      <c r="I363">
        <v>1</v>
      </c>
      <c r="J363">
        <v>0.38</v>
      </c>
      <c r="K363" t="s">
        <v>17</v>
      </c>
      <c r="L363">
        <v>2</v>
      </c>
      <c r="M363">
        <f t="shared" si="5"/>
        <v>1</v>
      </c>
    </row>
    <row r="364" spans="1:13" x14ac:dyDescent="0.3">
      <c r="A364">
        <v>24</v>
      </c>
      <c r="B364">
        <v>42494</v>
      </c>
      <c r="C364" t="s">
        <v>13</v>
      </c>
      <c r="D364">
        <v>7</v>
      </c>
      <c r="E364" t="s">
        <v>27</v>
      </c>
      <c r="F364" t="s">
        <v>19</v>
      </c>
      <c r="G364">
        <v>16000</v>
      </c>
      <c r="H364">
        <v>11.71</v>
      </c>
      <c r="I364">
        <v>1</v>
      </c>
      <c r="J364">
        <v>0.38</v>
      </c>
      <c r="K364" t="s">
        <v>16</v>
      </c>
      <c r="L364">
        <v>3</v>
      </c>
      <c r="M364">
        <f t="shared" si="5"/>
        <v>1</v>
      </c>
    </row>
    <row r="365" spans="1:13" x14ac:dyDescent="0.3">
      <c r="A365">
        <v>23</v>
      </c>
      <c r="B365">
        <v>25000</v>
      </c>
      <c r="C365" t="s">
        <v>26</v>
      </c>
      <c r="D365">
        <v>4</v>
      </c>
      <c r="E365" t="s">
        <v>14</v>
      </c>
      <c r="F365" t="s">
        <v>21</v>
      </c>
      <c r="G365">
        <v>5000</v>
      </c>
      <c r="H365">
        <v>9.32</v>
      </c>
      <c r="I365">
        <v>0</v>
      </c>
      <c r="J365">
        <v>0.2</v>
      </c>
      <c r="K365" t="s">
        <v>16</v>
      </c>
      <c r="L365">
        <v>2</v>
      </c>
      <c r="M365">
        <f t="shared" si="5"/>
        <v>1</v>
      </c>
    </row>
    <row r="366" spans="1:13" x14ac:dyDescent="0.3">
      <c r="A366">
        <v>22</v>
      </c>
      <c r="B366">
        <v>38400</v>
      </c>
      <c r="C366" t="s">
        <v>13</v>
      </c>
      <c r="D366">
        <v>4</v>
      </c>
      <c r="E366" t="s">
        <v>27</v>
      </c>
      <c r="F366" t="s">
        <v>15</v>
      </c>
      <c r="G366">
        <v>16000</v>
      </c>
      <c r="H366">
        <v>11.54</v>
      </c>
      <c r="I366">
        <v>1</v>
      </c>
      <c r="J366">
        <v>0.42</v>
      </c>
      <c r="K366" t="s">
        <v>17</v>
      </c>
      <c r="L366">
        <v>3</v>
      </c>
      <c r="M366">
        <f t="shared" si="5"/>
        <v>1</v>
      </c>
    </row>
    <row r="367" spans="1:13" x14ac:dyDescent="0.3">
      <c r="A367">
        <v>22</v>
      </c>
      <c r="B367">
        <v>45000</v>
      </c>
      <c r="C367" t="s">
        <v>13</v>
      </c>
      <c r="D367">
        <v>6</v>
      </c>
      <c r="E367" t="s">
        <v>25</v>
      </c>
      <c r="F367" t="s">
        <v>19</v>
      </c>
      <c r="G367">
        <v>16000</v>
      </c>
      <c r="H367">
        <v>10.59</v>
      </c>
      <c r="I367">
        <v>1</v>
      </c>
      <c r="J367">
        <v>0.36</v>
      </c>
      <c r="K367" t="s">
        <v>16</v>
      </c>
      <c r="L367">
        <v>4</v>
      </c>
      <c r="M367">
        <f t="shared" si="5"/>
        <v>1</v>
      </c>
    </row>
    <row r="368" spans="1:13" x14ac:dyDescent="0.3">
      <c r="A368">
        <v>21</v>
      </c>
      <c r="B368">
        <v>25000</v>
      </c>
      <c r="C368" t="s">
        <v>23</v>
      </c>
      <c r="D368">
        <v>0</v>
      </c>
      <c r="E368" t="s">
        <v>14</v>
      </c>
      <c r="F368" t="s">
        <v>19</v>
      </c>
      <c r="G368">
        <v>8800</v>
      </c>
      <c r="H368">
        <v>9.33</v>
      </c>
      <c r="I368">
        <v>0</v>
      </c>
      <c r="J368">
        <v>0.35</v>
      </c>
      <c r="K368" t="s">
        <v>16</v>
      </c>
      <c r="L368">
        <v>3</v>
      </c>
      <c r="M368">
        <f t="shared" si="5"/>
        <v>1</v>
      </c>
    </row>
    <row r="369" spans="1:13" x14ac:dyDescent="0.3">
      <c r="A369">
        <v>22</v>
      </c>
      <c r="B369">
        <v>25200</v>
      </c>
      <c r="C369" t="s">
        <v>26</v>
      </c>
      <c r="D369">
        <v>2</v>
      </c>
      <c r="E369" t="s">
        <v>20</v>
      </c>
      <c r="F369" t="s">
        <v>21</v>
      </c>
      <c r="G369">
        <v>7000</v>
      </c>
      <c r="H369">
        <v>6.03</v>
      </c>
      <c r="I369">
        <v>0</v>
      </c>
      <c r="J369">
        <v>0.28000000000000003</v>
      </c>
      <c r="K369" t="s">
        <v>16</v>
      </c>
      <c r="L369">
        <v>4</v>
      </c>
      <c r="M369">
        <f t="shared" si="5"/>
        <v>1</v>
      </c>
    </row>
    <row r="370" spans="1:13" x14ac:dyDescent="0.3">
      <c r="A370">
        <v>23</v>
      </c>
      <c r="B370">
        <v>48000</v>
      </c>
      <c r="C370" t="s">
        <v>13</v>
      </c>
      <c r="D370">
        <v>2</v>
      </c>
      <c r="E370" t="s">
        <v>18</v>
      </c>
      <c r="F370" t="s">
        <v>19</v>
      </c>
      <c r="G370">
        <v>16000</v>
      </c>
      <c r="H370">
        <v>10</v>
      </c>
      <c r="I370">
        <v>1</v>
      </c>
      <c r="J370">
        <v>0.33</v>
      </c>
      <c r="K370" t="s">
        <v>16</v>
      </c>
      <c r="L370">
        <v>4</v>
      </c>
      <c r="M370">
        <f t="shared" si="5"/>
        <v>1</v>
      </c>
    </row>
    <row r="371" spans="1:13" x14ac:dyDescent="0.3">
      <c r="A371">
        <v>24</v>
      </c>
      <c r="B371">
        <v>25200</v>
      </c>
      <c r="C371" t="s">
        <v>23</v>
      </c>
      <c r="D371">
        <v>1</v>
      </c>
      <c r="E371" t="s">
        <v>14</v>
      </c>
      <c r="F371" t="s">
        <v>15</v>
      </c>
      <c r="G371">
        <v>3200</v>
      </c>
      <c r="H371">
        <v>15.23</v>
      </c>
      <c r="I371">
        <v>0</v>
      </c>
      <c r="J371">
        <v>0.13</v>
      </c>
      <c r="K371" t="s">
        <v>17</v>
      </c>
      <c r="L371">
        <v>2</v>
      </c>
      <c r="M371">
        <f t="shared" si="5"/>
        <v>1</v>
      </c>
    </row>
    <row r="372" spans="1:13" x14ac:dyDescent="0.3">
      <c r="A372">
        <v>24</v>
      </c>
      <c r="B372">
        <v>50000</v>
      </c>
      <c r="C372" t="s">
        <v>13</v>
      </c>
      <c r="D372">
        <v>6</v>
      </c>
      <c r="E372" t="s">
        <v>28</v>
      </c>
      <c r="F372" t="s">
        <v>15</v>
      </c>
      <c r="G372">
        <v>16000</v>
      </c>
      <c r="H372">
        <v>13.99</v>
      </c>
      <c r="I372">
        <v>1</v>
      </c>
      <c r="J372">
        <v>0.32</v>
      </c>
      <c r="K372" t="s">
        <v>17</v>
      </c>
      <c r="L372">
        <v>2</v>
      </c>
      <c r="M372">
        <f t="shared" si="5"/>
        <v>1</v>
      </c>
    </row>
    <row r="373" spans="1:13" x14ac:dyDescent="0.3">
      <c r="A373">
        <v>23</v>
      </c>
      <c r="B373">
        <v>45000</v>
      </c>
      <c r="C373" t="s">
        <v>13</v>
      </c>
      <c r="D373">
        <v>7</v>
      </c>
      <c r="E373" t="s">
        <v>14</v>
      </c>
      <c r="F373" t="s">
        <v>29</v>
      </c>
      <c r="G373">
        <v>16000</v>
      </c>
      <c r="H373">
        <v>16.45</v>
      </c>
      <c r="I373">
        <v>1</v>
      </c>
      <c r="J373">
        <v>0.36</v>
      </c>
      <c r="K373" t="s">
        <v>17</v>
      </c>
      <c r="L373">
        <v>4</v>
      </c>
      <c r="M373">
        <f t="shared" si="5"/>
        <v>1</v>
      </c>
    </row>
    <row r="374" spans="1:13" x14ac:dyDescent="0.3">
      <c r="A374">
        <v>22</v>
      </c>
      <c r="B374">
        <v>55000</v>
      </c>
      <c r="C374" t="s">
        <v>13</v>
      </c>
      <c r="D374">
        <v>6</v>
      </c>
      <c r="E374" t="s">
        <v>27</v>
      </c>
      <c r="F374" t="s">
        <v>15</v>
      </c>
      <c r="G374">
        <v>16000</v>
      </c>
      <c r="I374">
        <v>0</v>
      </c>
      <c r="J374">
        <v>0.28999999999999998</v>
      </c>
      <c r="K374" t="s">
        <v>17</v>
      </c>
      <c r="L374">
        <v>3</v>
      </c>
      <c r="M374">
        <f t="shared" si="5"/>
        <v>0</v>
      </c>
    </row>
    <row r="375" spans="1:13" x14ac:dyDescent="0.3">
      <c r="A375">
        <v>21</v>
      </c>
      <c r="B375">
        <v>25200</v>
      </c>
      <c r="C375" t="s">
        <v>26</v>
      </c>
      <c r="D375">
        <v>0</v>
      </c>
      <c r="E375" t="s">
        <v>20</v>
      </c>
      <c r="F375" t="s">
        <v>15</v>
      </c>
      <c r="G375">
        <v>6500</v>
      </c>
      <c r="H375">
        <v>14.26</v>
      </c>
      <c r="I375">
        <v>1</v>
      </c>
      <c r="J375">
        <v>0.26</v>
      </c>
      <c r="K375" t="s">
        <v>17</v>
      </c>
      <c r="L375">
        <v>2</v>
      </c>
      <c r="M375">
        <f t="shared" si="5"/>
        <v>1</v>
      </c>
    </row>
    <row r="376" spans="1:13" x14ac:dyDescent="0.3">
      <c r="A376">
        <v>25</v>
      </c>
      <c r="B376">
        <v>58000</v>
      </c>
      <c r="C376" t="s">
        <v>13</v>
      </c>
      <c r="D376">
        <v>9</v>
      </c>
      <c r="E376" t="s">
        <v>20</v>
      </c>
      <c r="F376" t="s">
        <v>21</v>
      </c>
      <c r="G376">
        <v>16000</v>
      </c>
      <c r="I376">
        <v>0</v>
      </c>
      <c r="J376">
        <v>0.28000000000000003</v>
      </c>
      <c r="K376" t="s">
        <v>16</v>
      </c>
      <c r="L376">
        <v>2</v>
      </c>
      <c r="M376">
        <f t="shared" si="5"/>
        <v>0</v>
      </c>
    </row>
    <row r="377" spans="1:13" x14ac:dyDescent="0.3">
      <c r="A377">
        <v>23</v>
      </c>
      <c r="B377">
        <v>25200</v>
      </c>
      <c r="C377" t="s">
        <v>23</v>
      </c>
      <c r="D377">
        <v>3</v>
      </c>
      <c r="E377" t="s">
        <v>18</v>
      </c>
      <c r="F377" t="s">
        <v>19</v>
      </c>
      <c r="G377">
        <v>1000</v>
      </c>
      <c r="H377">
        <v>11.48</v>
      </c>
      <c r="I377">
        <v>0</v>
      </c>
      <c r="J377">
        <v>0.04</v>
      </c>
      <c r="K377" t="s">
        <v>16</v>
      </c>
      <c r="L377">
        <v>4</v>
      </c>
      <c r="M377">
        <f t="shared" si="5"/>
        <v>1</v>
      </c>
    </row>
    <row r="378" spans="1:13" x14ac:dyDescent="0.3">
      <c r="A378">
        <v>22</v>
      </c>
      <c r="B378">
        <v>52500</v>
      </c>
      <c r="C378" t="s">
        <v>13</v>
      </c>
      <c r="D378">
        <v>1</v>
      </c>
      <c r="E378" t="s">
        <v>14</v>
      </c>
      <c r="F378" t="s">
        <v>19</v>
      </c>
      <c r="G378">
        <v>16000</v>
      </c>
      <c r="H378">
        <v>12.69</v>
      </c>
      <c r="I378">
        <v>1</v>
      </c>
      <c r="J378">
        <v>0.3</v>
      </c>
      <c r="K378" t="s">
        <v>16</v>
      </c>
      <c r="L378">
        <v>3</v>
      </c>
      <c r="M378">
        <f t="shared" si="5"/>
        <v>1</v>
      </c>
    </row>
    <row r="379" spans="1:13" x14ac:dyDescent="0.3">
      <c r="A379">
        <v>26</v>
      </c>
      <c r="B379">
        <v>60000</v>
      </c>
      <c r="C379" t="s">
        <v>13</v>
      </c>
      <c r="D379">
        <v>10</v>
      </c>
      <c r="E379" t="s">
        <v>25</v>
      </c>
      <c r="F379" t="s">
        <v>21</v>
      </c>
      <c r="G379">
        <v>16000</v>
      </c>
      <c r="H379">
        <v>7.49</v>
      </c>
      <c r="I379">
        <v>0</v>
      </c>
      <c r="J379">
        <v>0.27</v>
      </c>
      <c r="K379" t="s">
        <v>16</v>
      </c>
      <c r="L379">
        <v>2</v>
      </c>
      <c r="M379">
        <f t="shared" si="5"/>
        <v>1</v>
      </c>
    </row>
    <row r="380" spans="1:13" x14ac:dyDescent="0.3">
      <c r="A380">
        <v>24</v>
      </c>
      <c r="B380">
        <v>54000</v>
      </c>
      <c r="C380" t="s">
        <v>13</v>
      </c>
      <c r="D380">
        <v>0</v>
      </c>
      <c r="E380" t="s">
        <v>28</v>
      </c>
      <c r="F380" t="s">
        <v>30</v>
      </c>
      <c r="G380">
        <v>16000</v>
      </c>
      <c r="H380">
        <v>15.65</v>
      </c>
      <c r="I380">
        <v>1</v>
      </c>
      <c r="J380">
        <v>0.3</v>
      </c>
      <c r="K380" t="s">
        <v>16</v>
      </c>
      <c r="L380">
        <v>4</v>
      </c>
      <c r="M380">
        <f t="shared" si="5"/>
        <v>1</v>
      </c>
    </row>
    <row r="381" spans="1:13" x14ac:dyDescent="0.3">
      <c r="A381">
        <v>22</v>
      </c>
      <c r="B381">
        <v>61000</v>
      </c>
      <c r="C381" t="s">
        <v>13</v>
      </c>
      <c r="D381">
        <v>3</v>
      </c>
      <c r="E381" t="s">
        <v>27</v>
      </c>
      <c r="F381" t="s">
        <v>15</v>
      </c>
      <c r="G381">
        <v>16000</v>
      </c>
      <c r="I381">
        <v>0</v>
      </c>
      <c r="J381">
        <v>0.26</v>
      </c>
      <c r="K381" t="s">
        <v>17</v>
      </c>
      <c r="L381">
        <v>2</v>
      </c>
      <c r="M381">
        <f t="shared" si="5"/>
        <v>0</v>
      </c>
    </row>
    <row r="382" spans="1:13" x14ac:dyDescent="0.3">
      <c r="A382">
        <v>23</v>
      </c>
      <c r="B382">
        <v>25480</v>
      </c>
      <c r="C382" t="s">
        <v>26</v>
      </c>
      <c r="D382">
        <v>7</v>
      </c>
      <c r="E382" t="s">
        <v>20</v>
      </c>
      <c r="F382" t="s">
        <v>19</v>
      </c>
      <c r="G382">
        <v>5000</v>
      </c>
      <c r="H382">
        <v>9.99</v>
      </c>
      <c r="I382">
        <v>0</v>
      </c>
      <c r="J382">
        <v>0.2</v>
      </c>
      <c r="K382" t="s">
        <v>16</v>
      </c>
      <c r="L382">
        <v>3</v>
      </c>
      <c r="M382">
        <f t="shared" si="5"/>
        <v>1</v>
      </c>
    </row>
    <row r="383" spans="1:13" x14ac:dyDescent="0.3">
      <c r="A383">
        <v>23</v>
      </c>
      <c r="B383">
        <v>25500</v>
      </c>
      <c r="C383" t="s">
        <v>26</v>
      </c>
      <c r="D383">
        <v>2</v>
      </c>
      <c r="E383" t="s">
        <v>25</v>
      </c>
      <c r="F383" t="s">
        <v>15</v>
      </c>
      <c r="G383">
        <v>7850</v>
      </c>
      <c r="H383">
        <v>13.49</v>
      </c>
      <c r="I383">
        <v>0</v>
      </c>
      <c r="J383">
        <v>0.31</v>
      </c>
      <c r="K383" t="s">
        <v>16</v>
      </c>
      <c r="L383">
        <v>4</v>
      </c>
      <c r="M383">
        <f t="shared" si="5"/>
        <v>1</v>
      </c>
    </row>
    <row r="384" spans="1:13" x14ac:dyDescent="0.3">
      <c r="A384">
        <v>22</v>
      </c>
      <c r="B384">
        <v>57175</v>
      </c>
      <c r="C384" t="s">
        <v>13</v>
      </c>
      <c r="D384">
        <v>6</v>
      </c>
      <c r="E384" t="s">
        <v>28</v>
      </c>
      <c r="F384" t="s">
        <v>22</v>
      </c>
      <c r="G384">
        <v>16000</v>
      </c>
      <c r="H384">
        <v>17.149999999999999</v>
      </c>
      <c r="I384">
        <v>1</v>
      </c>
      <c r="J384">
        <v>0.28000000000000003</v>
      </c>
      <c r="K384" t="s">
        <v>16</v>
      </c>
      <c r="L384">
        <v>4</v>
      </c>
      <c r="M384">
        <f t="shared" si="5"/>
        <v>1</v>
      </c>
    </row>
    <row r="385" spans="1:13" x14ac:dyDescent="0.3">
      <c r="A385">
        <v>26</v>
      </c>
      <c r="B385">
        <v>25500</v>
      </c>
      <c r="C385" t="s">
        <v>26</v>
      </c>
      <c r="D385">
        <v>8</v>
      </c>
      <c r="E385" t="s">
        <v>28</v>
      </c>
      <c r="F385" t="s">
        <v>15</v>
      </c>
      <c r="G385">
        <v>5600</v>
      </c>
      <c r="H385">
        <v>11.91</v>
      </c>
      <c r="I385">
        <v>0</v>
      </c>
      <c r="J385">
        <v>0.22</v>
      </c>
      <c r="K385" t="s">
        <v>16</v>
      </c>
      <c r="L385">
        <v>4</v>
      </c>
      <c r="M385">
        <f t="shared" si="5"/>
        <v>1</v>
      </c>
    </row>
    <row r="386" spans="1:13" x14ac:dyDescent="0.3">
      <c r="A386">
        <v>21</v>
      </c>
      <c r="B386">
        <v>65000</v>
      </c>
      <c r="C386" t="s">
        <v>13</v>
      </c>
      <c r="D386">
        <v>5</v>
      </c>
      <c r="E386" t="s">
        <v>20</v>
      </c>
      <c r="F386" t="s">
        <v>19</v>
      </c>
      <c r="G386">
        <v>16000</v>
      </c>
      <c r="H386">
        <v>9.91</v>
      </c>
      <c r="I386">
        <v>0</v>
      </c>
      <c r="J386">
        <v>0.25</v>
      </c>
      <c r="K386" t="s">
        <v>16</v>
      </c>
      <c r="L386">
        <v>3</v>
      </c>
      <c r="M386">
        <f t="shared" ref="M386:M449" si="6">COUNTIFS($A$2:$A$10001,A386,$B$2:$B$10001,B386,$C$2:$C$10001,C386,$D$2:$D$10001,D386,$E$2:$E$10001,E386,$F$2:$F$10001,F386,$G$2:$G$10001,G386,$H$2:$H$10001,H386,$I$2:$I$10001,I386,$J$2:$J$10001,J386,$K$2:$K$10001,K386,$L$2:$L$10001,L386)</f>
        <v>1</v>
      </c>
    </row>
    <row r="387" spans="1:13" x14ac:dyDescent="0.3">
      <c r="A387">
        <v>24</v>
      </c>
      <c r="B387">
        <v>25632</v>
      </c>
      <c r="C387" t="s">
        <v>26</v>
      </c>
      <c r="D387">
        <v>4</v>
      </c>
      <c r="E387" t="s">
        <v>18</v>
      </c>
      <c r="F387" t="s">
        <v>19</v>
      </c>
      <c r="G387">
        <v>1500</v>
      </c>
      <c r="H387">
        <v>9.91</v>
      </c>
      <c r="I387">
        <v>0</v>
      </c>
      <c r="J387">
        <v>0.06</v>
      </c>
      <c r="K387" t="s">
        <v>16</v>
      </c>
      <c r="L387">
        <v>3</v>
      </c>
      <c r="M387">
        <f t="shared" si="6"/>
        <v>1</v>
      </c>
    </row>
    <row r="388" spans="1:13" x14ac:dyDescent="0.3">
      <c r="A388">
        <v>24</v>
      </c>
      <c r="B388">
        <v>59000</v>
      </c>
      <c r="C388" t="s">
        <v>13</v>
      </c>
      <c r="D388">
        <v>2</v>
      </c>
      <c r="E388" t="s">
        <v>14</v>
      </c>
      <c r="F388" t="s">
        <v>29</v>
      </c>
      <c r="G388">
        <v>16000</v>
      </c>
      <c r="H388">
        <v>16.45</v>
      </c>
      <c r="I388">
        <v>1</v>
      </c>
      <c r="J388">
        <v>0.27</v>
      </c>
      <c r="K388" t="s">
        <v>16</v>
      </c>
      <c r="L388">
        <v>2</v>
      </c>
      <c r="M388">
        <f t="shared" si="6"/>
        <v>1</v>
      </c>
    </row>
    <row r="389" spans="1:13" x14ac:dyDescent="0.3">
      <c r="A389">
        <v>23</v>
      </c>
      <c r="B389">
        <v>65000</v>
      </c>
      <c r="C389" t="s">
        <v>13</v>
      </c>
      <c r="D389">
        <v>7</v>
      </c>
      <c r="E389" t="s">
        <v>20</v>
      </c>
      <c r="F389" t="s">
        <v>30</v>
      </c>
      <c r="G389">
        <v>16000</v>
      </c>
      <c r="H389">
        <v>14.59</v>
      </c>
      <c r="I389">
        <v>0</v>
      </c>
      <c r="J389">
        <v>0.25</v>
      </c>
      <c r="K389" t="s">
        <v>16</v>
      </c>
      <c r="L389">
        <v>4</v>
      </c>
      <c r="M389">
        <f t="shared" si="6"/>
        <v>1</v>
      </c>
    </row>
    <row r="390" spans="1:13" x14ac:dyDescent="0.3">
      <c r="A390">
        <v>23</v>
      </c>
      <c r="B390">
        <v>63000</v>
      </c>
      <c r="C390" t="s">
        <v>13</v>
      </c>
      <c r="D390">
        <v>0</v>
      </c>
      <c r="E390" t="s">
        <v>18</v>
      </c>
      <c r="F390" t="s">
        <v>30</v>
      </c>
      <c r="G390">
        <v>16000</v>
      </c>
      <c r="H390">
        <v>14.42</v>
      </c>
      <c r="I390">
        <v>1</v>
      </c>
      <c r="J390">
        <v>0.25</v>
      </c>
      <c r="K390" t="s">
        <v>16</v>
      </c>
      <c r="L390">
        <v>3</v>
      </c>
      <c r="M390">
        <f t="shared" si="6"/>
        <v>1</v>
      </c>
    </row>
    <row r="391" spans="1:13" x14ac:dyDescent="0.3">
      <c r="A391">
        <v>26</v>
      </c>
      <c r="B391">
        <v>26000</v>
      </c>
      <c r="C391" t="s">
        <v>26</v>
      </c>
      <c r="D391">
        <v>7</v>
      </c>
      <c r="E391" t="s">
        <v>28</v>
      </c>
      <c r="F391" t="s">
        <v>19</v>
      </c>
      <c r="G391">
        <v>7000</v>
      </c>
      <c r="H391">
        <v>10.99</v>
      </c>
      <c r="I391">
        <v>0</v>
      </c>
      <c r="J391">
        <v>0.27</v>
      </c>
      <c r="K391" t="s">
        <v>16</v>
      </c>
      <c r="L391">
        <v>4</v>
      </c>
      <c r="M391">
        <f t="shared" si="6"/>
        <v>1</v>
      </c>
    </row>
    <row r="392" spans="1:13" x14ac:dyDescent="0.3">
      <c r="A392">
        <v>26</v>
      </c>
      <c r="B392">
        <v>75000</v>
      </c>
      <c r="C392" t="s">
        <v>13</v>
      </c>
      <c r="D392">
        <v>2</v>
      </c>
      <c r="E392" t="s">
        <v>20</v>
      </c>
      <c r="F392" t="s">
        <v>15</v>
      </c>
      <c r="G392">
        <v>16000</v>
      </c>
      <c r="H392">
        <v>13.35</v>
      </c>
      <c r="I392">
        <v>0</v>
      </c>
      <c r="J392">
        <v>0.21</v>
      </c>
      <c r="K392" t="s">
        <v>17</v>
      </c>
      <c r="L392">
        <v>2</v>
      </c>
      <c r="M392">
        <f t="shared" si="6"/>
        <v>1</v>
      </c>
    </row>
    <row r="393" spans="1:13" x14ac:dyDescent="0.3">
      <c r="A393">
        <v>23</v>
      </c>
      <c r="B393">
        <v>26000</v>
      </c>
      <c r="C393" t="s">
        <v>26</v>
      </c>
      <c r="D393">
        <v>7</v>
      </c>
      <c r="E393" t="s">
        <v>14</v>
      </c>
      <c r="F393" t="s">
        <v>21</v>
      </c>
      <c r="G393">
        <v>5000</v>
      </c>
      <c r="H393">
        <v>7.91</v>
      </c>
      <c r="I393">
        <v>0</v>
      </c>
      <c r="J393">
        <v>0.19</v>
      </c>
      <c r="K393" t="s">
        <v>16</v>
      </c>
      <c r="L393">
        <v>2</v>
      </c>
      <c r="M393">
        <f t="shared" si="6"/>
        <v>1</v>
      </c>
    </row>
    <row r="394" spans="1:13" x14ac:dyDescent="0.3">
      <c r="A394">
        <v>22</v>
      </c>
      <c r="B394">
        <v>26000</v>
      </c>
      <c r="C394" t="s">
        <v>26</v>
      </c>
      <c r="D394">
        <v>4</v>
      </c>
      <c r="E394" t="s">
        <v>20</v>
      </c>
      <c r="F394" t="s">
        <v>19</v>
      </c>
      <c r="G394">
        <v>4000</v>
      </c>
      <c r="H394">
        <v>9.25</v>
      </c>
      <c r="I394">
        <v>0</v>
      </c>
      <c r="J394">
        <v>0.15</v>
      </c>
      <c r="K394" t="s">
        <v>16</v>
      </c>
      <c r="L394">
        <v>2</v>
      </c>
      <c r="M394">
        <f t="shared" si="6"/>
        <v>1</v>
      </c>
    </row>
    <row r="395" spans="1:13" x14ac:dyDescent="0.3">
      <c r="A395">
        <v>21</v>
      </c>
      <c r="B395">
        <v>26000</v>
      </c>
      <c r="C395" t="s">
        <v>23</v>
      </c>
      <c r="D395">
        <v>5</v>
      </c>
      <c r="E395" t="s">
        <v>18</v>
      </c>
      <c r="F395" t="s">
        <v>21</v>
      </c>
      <c r="G395">
        <v>6000</v>
      </c>
      <c r="H395">
        <v>5.79</v>
      </c>
      <c r="I395">
        <v>0</v>
      </c>
      <c r="J395">
        <v>0.23</v>
      </c>
      <c r="K395" t="s">
        <v>16</v>
      </c>
      <c r="L395">
        <v>2</v>
      </c>
      <c r="M395">
        <f t="shared" si="6"/>
        <v>1</v>
      </c>
    </row>
    <row r="396" spans="1:13" x14ac:dyDescent="0.3">
      <c r="A396">
        <v>25</v>
      </c>
      <c r="B396">
        <v>23712</v>
      </c>
      <c r="C396" t="s">
        <v>13</v>
      </c>
      <c r="D396">
        <v>9</v>
      </c>
      <c r="E396" t="s">
        <v>14</v>
      </c>
      <c r="F396" t="s">
        <v>19</v>
      </c>
      <c r="G396">
        <v>1000</v>
      </c>
      <c r="H396">
        <v>11.49</v>
      </c>
      <c r="I396">
        <v>0</v>
      </c>
      <c r="J396">
        <v>0.04</v>
      </c>
      <c r="K396" t="s">
        <v>16</v>
      </c>
      <c r="L396">
        <v>2</v>
      </c>
      <c r="M396">
        <f t="shared" si="6"/>
        <v>1</v>
      </c>
    </row>
    <row r="397" spans="1:13" x14ac:dyDescent="0.3">
      <c r="A397">
        <v>24</v>
      </c>
      <c r="B397">
        <v>24000</v>
      </c>
      <c r="C397" t="s">
        <v>13</v>
      </c>
      <c r="D397">
        <v>1</v>
      </c>
      <c r="E397" t="s">
        <v>20</v>
      </c>
      <c r="F397" t="s">
        <v>29</v>
      </c>
      <c r="G397">
        <v>1000</v>
      </c>
      <c r="H397">
        <v>17.989999999999998</v>
      </c>
      <c r="I397">
        <v>1</v>
      </c>
      <c r="J397">
        <v>0.04</v>
      </c>
      <c r="K397" t="s">
        <v>16</v>
      </c>
      <c r="L397">
        <v>3</v>
      </c>
      <c r="M397">
        <f t="shared" si="6"/>
        <v>1</v>
      </c>
    </row>
    <row r="398" spans="1:13" x14ac:dyDescent="0.3">
      <c r="A398">
        <v>22</v>
      </c>
      <c r="B398">
        <v>24000</v>
      </c>
      <c r="C398" t="s">
        <v>13</v>
      </c>
      <c r="D398">
        <v>3</v>
      </c>
      <c r="E398" t="s">
        <v>25</v>
      </c>
      <c r="F398" t="s">
        <v>15</v>
      </c>
      <c r="G398">
        <v>1000</v>
      </c>
      <c r="H398">
        <v>12.84</v>
      </c>
      <c r="I398">
        <v>0</v>
      </c>
      <c r="J398">
        <v>0.04</v>
      </c>
      <c r="K398" t="s">
        <v>17</v>
      </c>
      <c r="L398">
        <v>4</v>
      </c>
      <c r="M398">
        <f t="shared" si="6"/>
        <v>1</v>
      </c>
    </row>
    <row r="399" spans="1:13" x14ac:dyDescent="0.3">
      <c r="A399">
        <v>26</v>
      </c>
      <c r="B399">
        <v>25000</v>
      </c>
      <c r="C399" t="s">
        <v>13</v>
      </c>
      <c r="D399">
        <v>1</v>
      </c>
      <c r="E399" t="s">
        <v>14</v>
      </c>
      <c r="F399" t="s">
        <v>15</v>
      </c>
      <c r="G399">
        <v>1000</v>
      </c>
      <c r="H399">
        <v>14.65</v>
      </c>
      <c r="I399">
        <v>0</v>
      </c>
      <c r="J399">
        <v>0.04</v>
      </c>
      <c r="K399" t="s">
        <v>17</v>
      </c>
      <c r="L399">
        <v>3</v>
      </c>
      <c r="M399">
        <f t="shared" si="6"/>
        <v>1</v>
      </c>
    </row>
    <row r="400" spans="1:13" x14ac:dyDescent="0.3">
      <c r="A400">
        <v>22</v>
      </c>
      <c r="B400">
        <v>25000</v>
      </c>
      <c r="C400" t="s">
        <v>13</v>
      </c>
      <c r="D400">
        <v>3</v>
      </c>
      <c r="E400" t="s">
        <v>25</v>
      </c>
      <c r="F400" t="s">
        <v>30</v>
      </c>
      <c r="G400">
        <v>1000</v>
      </c>
      <c r="H400">
        <v>15.95</v>
      </c>
      <c r="I400">
        <v>1</v>
      </c>
      <c r="J400">
        <v>0.04</v>
      </c>
      <c r="K400" t="s">
        <v>16</v>
      </c>
      <c r="L400">
        <v>2</v>
      </c>
      <c r="M400">
        <f t="shared" si="6"/>
        <v>1</v>
      </c>
    </row>
    <row r="401" spans="1:13" x14ac:dyDescent="0.3">
      <c r="A401">
        <v>26</v>
      </c>
      <c r="B401">
        <v>26000</v>
      </c>
      <c r="C401" t="s">
        <v>23</v>
      </c>
      <c r="D401">
        <v>0</v>
      </c>
      <c r="E401" t="s">
        <v>25</v>
      </c>
      <c r="F401" t="s">
        <v>29</v>
      </c>
      <c r="G401">
        <v>8500</v>
      </c>
      <c r="H401">
        <v>16.45</v>
      </c>
      <c r="I401">
        <v>1</v>
      </c>
      <c r="J401">
        <v>0.33</v>
      </c>
      <c r="K401" t="s">
        <v>16</v>
      </c>
      <c r="L401">
        <v>3</v>
      </c>
      <c r="M401">
        <f t="shared" si="6"/>
        <v>1</v>
      </c>
    </row>
    <row r="402" spans="1:13" x14ac:dyDescent="0.3">
      <c r="A402">
        <v>21</v>
      </c>
      <c r="B402">
        <v>26000</v>
      </c>
      <c r="C402" t="s">
        <v>26</v>
      </c>
      <c r="D402">
        <v>5</v>
      </c>
      <c r="E402" t="s">
        <v>14</v>
      </c>
      <c r="F402" t="s">
        <v>30</v>
      </c>
      <c r="G402">
        <v>14500</v>
      </c>
      <c r="H402">
        <v>14.61</v>
      </c>
      <c r="I402">
        <v>1</v>
      </c>
      <c r="J402">
        <v>0.56000000000000005</v>
      </c>
      <c r="K402" t="s">
        <v>17</v>
      </c>
      <c r="L402">
        <v>2</v>
      </c>
      <c r="M402">
        <f t="shared" si="6"/>
        <v>1</v>
      </c>
    </row>
    <row r="403" spans="1:13" x14ac:dyDescent="0.3">
      <c r="A403">
        <v>23</v>
      </c>
      <c r="B403">
        <v>28600</v>
      </c>
      <c r="C403" t="s">
        <v>13</v>
      </c>
      <c r="D403">
        <v>7</v>
      </c>
      <c r="E403" t="s">
        <v>18</v>
      </c>
      <c r="F403" t="s">
        <v>21</v>
      </c>
      <c r="G403">
        <v>1000</v>
      </c>
      <c r="H403">
        <v>7.9</v>
      </c>
      <c r="I403">
        <v>0</v>
      </c>
      <c r="J403">
        <v>0.03</v>
      </c>
      <c r="K403" t="s">
        <v>16</v>
      </c>
      <c r="L403">
        <v>3</v>
      </c>
      <c r="M403">
        <f t="shared" si="6"/>
        <v>1</v>
      </c>
    </row>
    <row r="404" spans="1:13" x14ac:dyDescent="0.3">
      <c r="A404">
        <v>22</v>
      </c>
      <c r="B404">
        <v>29000</v>
      </c>
      <c r="C404" t="s">
        <v>13</v>
      </c>
      <c r="D404">
        <v>4</v>
      </c>
      <c r="E404" t="s">
        <v>27</v>
      </c>
      <c r="F404" t="s">
        <v>21</v>
      </c>
      <c r="G404">
        <v>1000</v>
      </c>
      <c r="H404">
        <v>7.29</v>
      </c>
      <c r="I404">
        <v>0</v>
      </c>
      <c r="J404">
        <v>0.03</v>
      </c>
      <c r="K404" t="s">
        <v>16</v>
      </c>
      <c r="L404">
        <v>4</v>
      </c>
      <c r="M404">
        <f t="shared" si="6"/>
        <v>1</v>
      </c>
    </row>
    <row r="405" spans="1:13" x14ac:dyDescent="0.3">
      <c r="A405">
        <v>26</v>
      </c>
      <c r="B405">
        <v>29000</v>
      </c>
      <c r="C405" t="s">
        <v>13</v>
      </c>
      <c r="D405">
        <v>2</v>
      </c>
      <c r="E405" t="s">
        <v>14</v>
      </c>
      <c r="F405" t="s">
        <v>21</v>
      </c>
      <c r="G405">
        <v>1000</v>
      </c>
      <c r="H405">
        <v>7.74</v>
      </c>
      <c r="I405">
        <v>0</v>
      </c>
      <c r="J405">
        <v>0.03</v>
      </c>
      <c r="K405" t="s">
        <v>16</v>
      </c>
      <c r="L405">
        <v>4</v>
      </c>
      <c r="M405">
        <f t="shared" si="6"/>
        <v>1</v>
      </c>
    </row>
    <row r="406" spans="1:13" x14ac:dyDescent="0.3">
      <c r="A406">
        <v>24</v>
      </c>
      <c r="B406">
        <v>30000</v>
      </c>
      <c r="C406" t="s">
        <v>13</v>
      </c>
      <c r="D406">
        <v>0</v>
      </c>
      <c r="E406" t="s">
        <v>18</v>
      </c>
      <c r="F406" t="s">
        <v>21</v>
      </c>
      <c r="G406">
        <v>1000</v>
      </c>
      <c r="H406">
        <v>7.51</v>
      </c>
      <c r="I406">
        <v>0</v>
      </c>
      <c r="J406">
        <v>0.03</v>
      </c>
      <c r="K406" t="s">
        <v>16</v>
      </c>
      <c r="L406">
        <v>2</v>
      </c>
      <c r="M406">
        <f t="shared" si="6"/>
        <v>1</v>
      </c>
    </row>
    <row r="407" spans="1:13" x14ac:dyDescent="0.3">
      <c r="A407">
        <v>22</v>
      </c>
      <c r="B407">
        <v>26000</v>
      </c>
      <c r="C407" t="s">
        <v>26</v>
      </c>
      <c r="D407">
        <v>3</v>
      </c>
      <c r="E407" t="s">
        <v>20</v>
      </c>
      <c r="F407" t="s">
        <v>19</v>
      </c>
      <c r="G407">
        <v>500</v>
      </c>
      <c r="H407">
        <v>10.46</v>
      </c>
      <c r="I407">
        <v>0</v>
      </c>
      <c r="J407">
        <v>0.02</v>
      </c>
      <c r="K407" t="s">
        <v>16</v>
      </c>
      <c r="L407">
        <v>4</v>
      </c>
      <c r="M407">
        <f t="shared" si="6"/>
        <v>1</v>
      </c>
    </row>
    <row r="408" spans="1:13" x14ac:dyDescent="0.3">
      <c r="A408">
        <v>26</v>
      </c>
      <c r="B408">
        <v>30000</v>
      </c>
      <c r="C408" t="s">
        <v>13</v>
      </c>
      <c r="D408">
        <v>2</v>
      </c>
      <c r="E408" t="s">
        <v>18</v>
      </c>
      <c r="F408" t="s">
        <v>21</v>
      </c>
      <c r="G408">
        <v>1000</v>
      </c>
      <c r="H408">
        <v>9.6300000000000008</v>
      </c>
      <c r="I408">
        <v>0</v>
      </c>
      <c r="J408">
        <v>0.03</v>
      </c>
      <c r="K408" t="s">
        <v>16</v>
      </c>
      <c r="L408">
        <v>3</v>
      </c>
      <c r="M408">
        <f t="shared" si="6"/>
        <v>1</v>
      </c>
    </row>
    <row r="409" spans="1:13" x14ac:dyDescent="0.3">
      <c r="A409">
        <v>26</v>
      </c>
      <c r="B409">
        <v>26004</v>
      </c>
      <c r="C409" t="s">
        <v>26</v>
      </c>
      <c r="D409">
        <v>2</v>
      </c>
      <c r="E409" t="s">
        <v>28</v>
      </c>
      <c r="F409" t="s">
        <v>19</v>
      </c>
      <c r="G409">
        <v>10000</v>
      </c>
      <c r="H409">
        <v>11.14</v>
      </c>
      <c r="I409">
        <v>0</v>
      </c>
      <c r="J409">
        <v>0.38</v>
      </c>
      <c r="K409" t="s">
        <v>16</v>
      </c>
      <c r="L409">
        <v>3</v>
      </c>
      <c r="M409">
        <f t="shared" si="6"/>
        <v>1</v>
      </c>
    </row>
    <row r="410" spans="1:13" x14ac:dyDescent="0.3">
      <c r="A410">
        <v>23</v>
      </c>
      <c r="B410">
        <v>34800</v>
      </c>
      <c r="C410" t="s">
        <v>13</v>
      </c>
      <c r="D410">
        <v>1</v>
      </c>
      <c r="E410" t="s">
        <v>27</v>
      </c>
      <c r="F410" t="s">
        <v>19</v>
      </c>
      <c r="G410">
        <v>1000</v>
      </c>
      <c r="H410">
        <v>11.99</v>
      </c>
      <c r="I410">
        <v>0</v>
      </c>
      <c r="J410">
        <v>0.03</v>
      </c>
      <c r="K410" t="s">
        <v>16</v>
      </c>
      <c r="L410">
        <v>4</v>
      </c>
      <c r="M410">
        <f t="shared" si="6"/>
        <v>1</v>
      </c>
    </row>
    <row r="411" spans="1:13" x14ac:dyDescent="0.3">
      <c r="A411">
        <v>25</v>
      </c>
      <c r="B411">
        <v>34800</v>
      </c>
      <c r="C411" t="s">
        <v>13</v>
      </c>
      <c r="D411">
        <v>0</v>
      </c>
      <c r="E411" t="s">
        <v>14</v>
      </c>
      <c r="F411" t="s">
        <v>15</v>
      </c>
      <c r="G411">
        <v>1000</v>
      </c>
      <c r="H411">
        <v>13.98</v>
      </c>
      <c r="I411">
        <v>0</v>
      </c>
      <c r="J411">
        <v>0.03</v>
      </c>
      <c r="K411" t="s">
        <v>17</v>
      </c>
      <c r="L411">
        <v>3</v>
      </c>
      <c r="M411">
        <f t="shared" si="6"/>
        <v>1</v>
      </c>
    </row>
    <row r="412" spans="1:13" x14ac:dyDescent="0.3">
      <c r="A412">
        <v>24</v>
      </c>
      <c r="B412">
        <v>26400</v>
      </c>
      <c r="C412" t="s">
        <v>26</v>
      </c>
      <c r="D412">
        <v>0</v>
      </c>
      <c r="E412" t="s">
        <v>25</v>
      </c>
      <c r="F412" t="s">
        <v>21</v>
      </c>
      <c r="G412">
        <v>6000</v>
      </c>
      <c r="H412">
        <v>8.9</v>
      </c>
      <c r="I412">
        <v>0</v>
      </c>
      <c r="J412">
        <v>0.23</v>
      </c>
      <c r="K412" t="s">
        <v>16</v>
      </c>
      <c r="L412">
        <v>4</v>
      </c>
      <c r="M412">
        <f t="shared" si="6"/>
        <v>1</v>
      </c>
    </row>
    <row r="413" spans="1:13" x14ac:dyDescent="0.3">
      <c r="A413">
        <v>23</v>
      </c>
      <c r="B413">
        <v>31000</v>
      </c>
      <c r="C413" t="s">
        <v>13</v>
      </c>
      <c r="D413">
        <v>1</v>
      </c>
      <c r="E413" t="s">
        <v>20</v>
      </c>
      <c r="F413" t="s">
        <v>30</v>
      </c>
      <c r="G413">
        <v>1000</v>
      </c>
      <c r="H413">
        <v>14.96</v>
      </c>
      <c r="I413">
        <v>1</v>
      </c>
      <c r="J413">
        <v>0.03</v>
      </c>
      <c r="K413" t="s">
        <v>17</v>
      </c>
      <c r="L413">
        <v>3</v>
      </c>
      <c r="M413">
        <f t="shared" si="6"/>
        <v>1</v>
      </c>
    </row>
    <row r="414" spans="1:13" x14ac:dyDescent="0.3">
      <c r="A414">
        <v>26</v>
      </c>
      <c r="B414">
        <v>38000</v>
      </c>
      <c r="C414" t="s">
        <v>13</v>
      </c>
      <c r="D414">
        <v>6</v>
      </c>
      <c r="E414" t="s">
        <v>20</v>
      </c>
      <c r="F414" t="s">
        <v>15</v>
      </c>
      <c r="G414">
        <v>1000</v>
      </c>
      <c r="H414">
        <v>15.27</v>
      </c>
      <c r="I414">
        <v>0</v>
      </c>
      <c r="J414">
        <v>0.03</v>
      </c>
      <c r="K414" t="s">
        <v>17</v>
      </c>
      <c r="L414">
        <v>3</v>
      </c>
      <c r="M414">
        <f t="shared" si="6"/>
        <v>1</v>
      </c>
    </row>
    <row r="415" spans="1:13" x14ac:dyDescent="0.3">
      <c r="A415">
        <v>23</v>
      </c>
      <c r="B415">
        <v>38400</v>
      </c>
      <c r="C415" t="s">
        <v>13</v>
      </c>
      <c r="D415">
        <v>6</v>
      </c>
      <c r="E415" t="s">
        <v>18</v>
      </c>
      <c r="F415" t="s">
        <v>19</v>
      </c>
      <c r="G415">
        <v>1000</v>
      </c>
      <c r="I415">
        <v>0</v>
      </c>
      <c r="J415">
        <v>0.03</v>
      </c>
      <c r="K415" t="s">
        <v>16</v>
      </c>
      <c r="L415">
        <v>3</v>
      </c>
      <c r="M415">
        <f t="shared" si="6"/>
        <v>0</v>
      </c>
    </row>
    <row r="416" spans="1:13" x14ac:dyDescent="0.3">
      <c r="A416">
        <v>22</v>
      </c>
      <c r="B416">
        <v>26400</v>
      </c>
      <c r="C416" t="s">
        <v>26</v>
      </c>
      <c r="E416" t="s">
        <v>28</v>
      </c>
      <c r="F416" t="s">
        <v>21</v>
      </c>
      <c r="G416">
        <v>1550</v>
      </c>
      <c r="I416">
        <v>1</v>
      </c>
      <c r="J416">
        <v>0.06</v>
      </c>
      <c r="K416" t="s">
        <v>16</v>
      </c>
      <c r="L416">
        <v>2</v>
      </c>
      <c r="M416">
        <f t="shared" si="6"/>
        <v>0</v>
      </c>
    </row>
    <row r="417" spans="1:13" x14ac:dyDescent="0.3">
      <c r="A417">
        <v>23</v>
      </c>
      <c r="B417">
        <v>40000</v>
      </c>
      <c r="C417" t="s">
        <v>13</v>
      </c>
      <c r="D417">
        <v>2</v>
      </c>
      <c r="E417" t="s">
        <v>18</v>
      </c>
      <c r="F417" t="s">
        <v>21</v>
      </c>
      <c r="G417">
        <v>1000</v>
      </c>
      <c r="H417">
        <v>6.03</v>
      </c>
      <c r="I417">
        <v>0</v>
      </c>
      <c r="J417">
        <v>0.03</v>
      </c>
      <c r="K417" t="s">
        <v>16</v>
      </c>
      <c r="L417">
        <v>2</v>
      </c>
      <c r="M417">
        <f t="shared" si="6"/>
        <v>1</v>
      </c>
    </row>
    <row r="418" spans="1:13" x14ac:dyDescent="0.3">
      <c r="A418">
        <v>22</v>
      </c>
      <c r="B418">
        <v>26400</v>
      </c>
      <c r="C418" t="s">
        <v>26</v>
      </c>
      <c r="E418" t="s">
        <v>20</v>
      </c>
      <c r="F418" t="s">
        <v>19</v>
      </c>
      <c r="G418">
        <v>1000</v>
      </c>
      <c r="I418">
        <v>1</v>
      </c>
      <c r="J418">
        <v>0.04</v>
      </c>
      <c r="K418" t="s">
        <v>16</v>
      </c>
      <c r="L418">
        <v>2</v>
      </c>
      <c r="M418">
        <f t="shared" si="6"/>
        <v>0</v>
      </c>
    </row>
    <row r="419" spans="1:13" x14ac:dyDescent="0.3">
      <c r="A419">
        <v>25</v>
      </c>
      <c r="B419">
        <v>26400</v>
      </c>
      <c r="C419" t="s">
        <v>26</v>
      </c>
      <c r="D419">
        <v>5</v>
      </c>
      <c r="E419" t="s">
        <v>14</v>
      </c>
      <c r="F419" t="s">
        <v>15</v>
      </c>
      <c r="G419">
        <v>5975</v>
      </c>
      <c r="H419">
        <v>12.99</v>
      </c>
      <c r="I419">
        <v>0</v>
      </c>
      <c r="J419">
        <v>0.23</v>
      </c>
      <c r="K419" t="s">
        <v>17</v>
      </c>
      <c r="L419">
        <v>4</v>
      </c>
      <c r="M419">
        <f t="shared" si="6"/>
        <v>1</v>
      </c>
    </row>
    <row r="420" spans="1:13" x14ac:dyDescent="0.3">
      <c r="A420">
        <v>23</v>
      </c>
      <c r="B420">
        <v>40000</v>
      </c>
      <c r="C420" t="s">
        <v>13</v>
      </c>
      <c r="D420">
        <v>3</v>
      </c>
      <c r="E420" t="s">
        <v>27</v>
      </c>
      <c r="F420" t="s">
        <v>19</v>
      </c>
      <c r="G420">
        <v>1000</v>
      </c>
      <c r="H420">
        <v>10.62</v>
      </c>
      <c r="I420">
        <v>0</v>
      </c>
      <c r="J420">
        <v>0.03</v>
      </c>
      <c r="K420" t="s">
        <v>16</v>
      </c>
      <c r="L420">
        <v>4</v>
      </c>
      <c r="M420">
        <f t="shared" si="6"/>
        <v>1</v>
      </c>
    </row>
    <row r="421" spans="1:13" x14ac:dyDescent="0.3">
      <c r="A421">
        <v>24</v>
      </c>
      <c r="B421">
        <v>40000</v>
      </c>
      <c r="C421" t="s">
        <v>13</v>
      </c>
      <c r="D421">
        <v>4</v>
      </c>
      <c r="E421" t="s">
        <v>18</v>
      </c>
      <c r="F421" t="s">
        <v>21</v>
      </c>
      <c r="G421">
        <v>1000</v>
      </c>
      <c r="H421">
        <v>6.76</v>
      </c>
      <c r="I421">
        <v>0</v>
      </c>
      <c r="J421">
        <v>0.03</v>
      </c>
      <c r="K421" t="s">
        <v>16</v>
      </c>
      <c r="L421">
        <v>4</v>
      </c>
      <c r="M421">
        <f t="shared" si="6"/>
        <v>1</v>
      </c>
    </row>
    <row r="422" spans="1:13" x14ac:dyDescent="0.3">
      <c r="A422">
        <v>21</v>
      </c>
      <c r="B422">
        <v>34500</v>
      </c>
      <c r="C422" t="s">
        <v>13</v>
      </c>
      <c r="D422">
        <v>4</v>
      </c>
      <c r="E422" t="s">
        <v>25</v>
      </c>
      <c r="F422" t="s">
        <v>29</v>
      </c>
      <c r="G422">
        <v>1000</v>
      </c>
      <c r="H422">
        <v>16.45</v>
      </c>
      <c r="I422">
        <v>1</v>
      </c>
      <c r="J422">
        <v>0.03</v>
      </c>
      <c r="K422" t="s">
        <v>16</v>
      </c>
      <c r="L422">
        <v>2</v>
      </c>
      <c r="M422">
        <f t="shared" si="6"/>
        <v>1</v>
      </c>
    </row>
    <row r="423" spans="1:13" x14ac:dyDescent="0.3">
      <c r="A423">
        <v>24</v>
      </c>
      <c r="B423">
        <v>42000</v>
      </c>
      <c r="C423" t="s">
        <v>13</v>
      </c>
      <c r="D423">
        <v>2</v>
      </c>
      <c r="E423" t="s">
        <v>27</v>
      </c>
      <c r="F423" t="s">
        <v>15</v>
      </c>
      <c r="G423">
        <v>1000</v>
      </c>
      <c r="H423">
        <v>13.16</v>
      </c>
      <c r="I423">
        <v>0</v>
      </c>
      <c r="J423">
        <v>0.02</v>
      </c>
      <c r="K423" t="s">
        <v>16</v>
      </c>
      <c r="L423">
        <v>2</v>
      </c>
      <c r="M423">
        <f t="shared" si="6"/>
        <v>1</v>
      </c>
    </row>
    <row r="424" spans="1:13" x14ac:dyDescent="0.3">
      <c r="A424">
        <v>24</v>
      </c>
      <c r="B424">
        <v>45000</v>
      </c>
      <c r="C424" t="s">
        <v>13</v>
      </c>
      <c r="D424">
        <v>5</v>
      </c>
      <c r="E424" t="s">
        <v>18</v>
      </c>
      <c r="F424" t="s">
        <v>21</v>
      </c>
      <c r="G424">
        <v>1000</v>
      </c>
      <c r="H424">
        <v>7.4</v>
      </c>
      <c r="I424">
        <v>0</v>
      </c>
      <c r="J424">
        <v>0.02</v>
      </c>
      <c r="K424" t="s">
        <v>16</v>
      </c>
      <c r="L424">
        <v>3</v>
      </c>
      <c r="M424">
        <f t="shared" si="6"/>
        <v>1</v>
      </c>
    </row>
    <row r="425" spans="1:13" x14ac:dyDescent="0.3">
      <c r="A425">
        <v>25</v>
      </c>
      <c r="B425">
        <v>49000</v>
      </c>
      <c r="C425" t="s">
        <v>13</v>
      </c>
      <c r="D425">
        <v>3</v>
      </c>
      <c r="E425" t="s">
        <v>18</v>
      </c>
      <c r="F425" t="s">
        <v>21</v>
      </c>
      <c r="G425">
        <v>1000</v>
      </c>
      <c r="H425">
        <v>7.66</v>
      </c>
      <c r="I425">
        <v>0</v>
      </c>
      <c r="J425">
        <v>0.02</v>
      </c>
      <c r="K425" t="s">
        <v>16</v>
      </c>
      <c r="L425">
        <v>3</v>
      </c>
      <c r="M425">
        <f t="shared" si="6"/>
        <v>1</v>
      </c>
    </row>
    <row r="426" spans="1:13" x14ac:dyDescent="0.3">
      <c r="A426">
        <v>21</v>
      </c>
      <c r="B426">
        <v>50000</v>
      </c>
      <c r="C426" t="s">
        <v>13</v>
      </c>
      <c r="D426">
        <v>5</v>
      </c>
      <c r="E426" t="s">
        <v>18</v>
      </c>
      <c r="F426" t="s">
        <v>15</v>
      </c>
      <c r="G426">
        <v>1000</v>
      </c>
      <c r="H426">
        <v>13.49</v>
      </c>
      <c r="I426">
        <v>0</v>
      </c>
      <c r="J426">
        <v>0.02</v>
      </c>
      <c r="K426" t="s">
        <v>16</v>
      </c>
      <c r="L426">
        <v>3</v>
      </c>
      <c r="M426">
        <f t="shared" si="6"/>
        <v>1</v>
      </c>
    </row>
    <row r="427" spans="1:13" x14ac:dyDescent="0.3">
      <c r="A427">
        <v>26</v>
      </c>
      <c r="B427">
        <v>26400</v>
      </c>
      <c r="C427" t="s">
        <v>26</v>
      </c>
      <c r="D427">
        <v>10</v>
      </c>
      <c r="E427" t="s">
        <v>20</v>
      </c>
      <c r="F427" t="s">
        <v>15</v>
      </c>
      <c r="G427">
        <v>8500</v>
      </c>
      <c r="H427">
        <v>13.23</v>
      </c>
      <c r="I427">
        <v>0</v>
      </c>
      <c r="J427">
        <v>0.32</v>
      </c>
      <c r="K427" t="s">
        <v>17</v>
      </c>
      <c r="L427">
        <v>3</v>
      </c>
      <c r="M427">
        <f t="shared" si="6"/>
        <v>1</v>
      </c>
    </row>
    <row r="428" spans="1:13" x14ac:dyDescent="0.3">
      <c r="A428">
        <v>22</v>
      </c>
      <c r="B428">
        <v>26400</v>
      </c>
      <c r="C428" t="s">
        <v>26</v>
      </c>
      <c r="D428">
        <v>2</v>
      </c>
      <c r="E428" t="s">
        <v>25</v>
      </c>
      <c r="F428" t="s">
        <v>19</v>
      </c>
      <c r="G428">
        <v>4400</v>
      </c>
      <c r="H428">
        <v>11.49</v>
      </c>
      <c r="I428">
        <v>0</v>
      </c>
      <c r="J428">
        <v>0.17</v>
      </c>
      <c r="K428" t="s">
        <v>16</v>
      </c>
      <c r="L428">
        <v>4</v>
      </c>
      <c r="M428">
        <f t="shared" si="6"/>
        <v>1</v>
      </c>
    </row>
    <row r="429" spans="1:13" x14ac:dyDescent="0.3">
      <c r="A429">
        <v>22</v>
      </c>
      <c r="B429">
        <v>56000</v>
      </c>
      <c r="C429" t="s">
        <v>13</v>
      </c>
      <c r="D429">
        <v>6</v>
      </c>
      <c r="E429" t="s">
        <v>18</v>
      </c>
      <c r="F429" t="s">
        <v>19</v>
      </c>
      <c r="G429">
        <v>1000</v>
      </c>
      <c r="H429">
        <v>11.49</v>
      </c>
      <c r="I429">
        <v>0</v>
      </c>
      <c r="J429">
        <v>0.02</v>
      </c>
      <c r="K429" t="s">
        <v>16</v>
      </c>
      <c r="L429">
        <v>2</v>
      </c>
      <c r="M429">
        <f t="shared" si="6"/>
        <v>1</v>
      </c>
    </row>
    <row r="430" spans="1:13" x14ac:dyDescent="0.3">
      <c r="A430">
        <v>23</v>
      </c>
      <c r="B430">
        <v>69000</v>
      </c>
      <c r="C430" t="s">
        <v>13</v>
      </c>
      <c r="D430">
        <v>0</v>
      </c>
      <c r="E430" t="s">
        <v>14</v>
      </c>
      <c r="F430" t="s">
        <v>21</v>
      </c>
      <c r="G430">
        <v>1000</v>
      </c>
      <c r="H430">
        <v>7.29</v>
      </c>
      <c r="I430">
        <v>0</v>
      </c>
      <c r="J430">
        <v>0.01</v>
      </c>
      <c r="K430" t="s">
        <v>16</v>
      </c>
      <c r="L430">
        <v>3</v>
      </c>
      <c r="M430">
        <f t="shared" si="6"/>
        <v>1</v>
      </c>
    </row>
    <row r="431" spans="1:13" x14ac:dyDescent="0.3">
      <c r="A431">
        <v>24</v>
      </c>
      <c r="B431">
        <v>70399</v>
      </c>
      <c r="C431" t="s">
        <v>13</v>
      </c>
      <c r="D431">
        <v>0</v>
      </c>
      <c r="E431" t="s">
        <v>25</v>
      </c>
      <c r="F431" t="s">
        <v>21</v>
      </c>
      <c r="G431">
        <v>1000</v>
      </c>
      <c r="H431">
        <v>8.59</v>
      </c>
      <c r="I431">
        <v>0</v>
      </c>
      <c r="J431">
        <v>0.01</v>
      </c>
      <c r="K431" t="s">
        <v>16</v>
      </c>
      <c r="L431">
        <v>2</v>
      </c>
      <c r="M431">
        <f t="shared" si="6"/>
        <v>1</v>
      </c>
    </row>
    <row r="432" spans="1:13" x14ac:dyDescent="0.3">
      <c r="A432">
        <v>23</v>
      </c>
      <c r="B432">
        <v>75000</v>
      </c>
      <c r="C432" t="s">
        <v>13</v>
      </c>
      <c r="D432">
        <v>0</v>
      </c>
      <c r="E432" t="s">
        <v>20</v>
      </c>
      <c r="F432" t="s">
        <v>15</v>
      </c>
      <c r="G432">
        <v>1000</v>
      </c>
      <c r="H432">
        <v>13.23</v>
      </c>
      <c r="I432">
        <v>0</v>
      </c>
      <c r="J432">
        <v>0.01</v>
      </c>
      <c r="K432" t="s">
        <v>17</v>
      </c>
      <c r="L432">
        <v>3</v>
      </c>
      <c r="M432">
        <f t="shared" si="6"/>
        <v>1</v>
      </c>
    </row>
    <row r="433" spans="1:13" x14ac:dyDescent="0.3">
      <c r="A433">
        <v>24</v>
      </c>
      <c r="B433">
        <v>87000</v>
      </c>
      <c r="C433" t="s">
        <v>13</v>
      </c>
      <c r="D433">
        <v>0</v>
      </c>
      <c r="E433" t="s">
        <v>20</v>
      </c>
      <c r="F433" t="s">
        <v>15</v>
      </c>
      <c r="G433">
        <v>1000</v>
      </c>
      <c r="H433">
        <v>13.99</v>
      </c>
      <c r="I433">
        <v>0</v>
      </c>
      <c r="J433">
        <v>0.01</v>
      </c>
      <c r="K433" t="s">
        <v>16</v>
      </c>
      <c r="L433">
        <v>4</v>
      </c>
      <c r="M433">
        <f t="shared" si="6"/>
        <v>1</v>
      </c>
    </row>
    <row r="434" spans="1:13" x14ac:dyDescent="0.3">
      <c r="A434">
        <v>26</v>
      </c>
      <c r="B434">
        <v>96000</v>
      </c>
      <c r="C434" t="s">
        <v>13</v>
      </c>
      <c r="D434">
        <v>0</v>
      </c>
      <c r="E434" t="s">
        <v>28</v>
      </c>
      <c r="F434" t="s">
        <v>19</v>
      </c>
      <c r="G434">
        <v>1000</v>
      </c>
      <c r="H434">
        <v>10.36</v>
      </c>
      <c r="I434">
        <v>0</v>
      </c>
      <c r="J434">
        <v>0.01</v>
      </c>
      <c r="K434" t="s">
        <v>16</v>
      </c>
      <c r="L434">
        <v>3</v>
      </c>
      <c r="M434">
        <f t="shared" si="6"/>
        <v>1</v>
      </c>
    </row>
    <row r="435" spans="1:13" x14ac:dyDescent="0.3">
      <c r="A435">
        <v>25</v>
      </c>
      <c r="B435">
        <v>35000</v>
      </c>
      <c r="C435" t="s">
        <v>13</v>
      </c>
      <c r="E435" t="s">
        <v>25</v>
      </c>
      <c r="F435" t="s">
        <v>21</v>
      </c>
      <c r="G435">
        <v>1100</v>
      </c>
      <c r="H435">
        <v>6.76</v>
      </c>
      <c r="I435">
        <v>0</v>
      </c>
      <c r="J435">
        <v>0.03</v>
      </c>
      <c r="K435" t="s">
        <v>16</v>
      </c>
      <c r="L435">
        <v>2</v>
      </c>
      <c r="M435">
        <f t="shared" si="6"/>
        <v>0</v>
      </c>
    </row>
    <row r="436" spans="1:13" x14ac:dyDescent="0.3">
      <c r="A436">
        <v>23</v>
      </c>
      <c r="B436">
        <v>77000</v>
      </c>
      <c r="C436" t="s">
        <v>13</v>
      </c>
      <c r="D436">
        <v>3</v>
      </c>
      <c r="E436" t="s">
        <v>27</v>
      </c>
      <c r="F436" t="s">
        <v>19</v>
      </c>
      <c r="G436">
        <v>1150</v>
      </c>
      <c r="H436">
        <v>10.95</v>
      </c>
      <c r="I436">
        <v>0</v>
      </c>
      <c r="J436">
        <v>0.01</v>
      </c>
      <c r="K436" t="s">
        <v>16</v>
      </c>
      <c r="L436">
        <v>2</v>
      </c>
      <c r="M436">
        <f t="shared" si="6"/>
        <v>1</v>
      </c>
    </row>
    <row r="437" spans="1:13" x14ac:dyDescent="0.3">
      <c r="A437">
        <v>23</v>
      </c>
      <c r="B437">
        <v>11000</v>
      </c>
      <c r="C437" t="s">
        <v>13</v>
      </c>
      <c r="E437" t="s">
        <v>18</v>
      </c>
      <c r="F437" t="s">
        <v>21</v>
      </c>
      <c r="G437">
        <v>1200</v>
      </c>
      <c r="H437">
        <v>6.91</v>
      </c>
      <c r="I437">
        <v>0</v>
      </c>
      <c r="J437">
        <v>0.11</v>
      </c>
      <c r="K437" t="s">
        <v>16</v>
      </c>
      <c r="L437">
        <v>3</v>
      </c>
      <c r="M437">
        <f t="shared" si="6"/>
        <v>0</v>
      </c>
    </row>
    <row r="438" spans="1:13" x14ac:dyDescent="0.3">
      <c r="A438">
        <v>22</v>
      </c>
      <c r="B438">
        <v>14400</v>
      </c>
      <c r="C438" t="s">
        <v>13</v>
      </c>
      <c r="D438">
        <v>0</v>
      </c>
      <c r="E438" t="s">
        <v>20</v>
      </c>
      <c r="F438" t="s">
        <v>19</v>
      </c>
      <c r="G438">
        <v>1200</v>
      </c>
      <c r="H438">
        <v>10.37</v>
      </c>
      <c r="I438">
        <v>0</v>
      </c>
      <c r="J438">
        <v>0.08</v>
      </c>
      <c r="K438" t="s">
        <v>16</v>
      </c>
      <c r="L438">
        <v>2</v>
      </c>
      <c r="M438">
        <f t="shared" si="6"/>
        <v>1</v>
      </c>
    </row>
    <row r="439" spans="1:13" x14ac:dyDescent="0.3">
      <c r="A439">
        <v>22</v>
      </c>
      <c r="B439">
        <v>26796</v>
      </c>
      <c r="C439" t="s">
        <v>26</v>
      </c>
      <c r="D439">
        <v>6</v>
      </c>
      <c r="E439" t="s">
        <v>27</v>
      </c>
      <c r="F439" t="s">
        <v>21</v>
      </c>
      <c r="G439">
        <v>3000</v>
      </c>
      <c r="H439">
        <v>8.32</v>
      </c>
      <c r="I439">
        <v>0</v>
      </c>
      <c r="J439">
        <v>0.11</v>
      </c>
      <c r="K439" t="s">
        <v>16</v>
      </c>
      <c r="L439">
        <v>3</v>
      </c>
      <c r="M439">
        <f t="shared" si="6"/>
        <v>1</v>
      </c>
    </row>
    <row r="440" spans="1:13" x14ac:dyDescent="0.3">
      <c r="A440">
        <v>21</v>
      </c>
      <c r="B440">
        <v>14400</v>
      </c>
      <c r="C440" t="s">
        <v>13</v>
      </c>
      <c r="D440">
        <v>2</v>
      </c>
      <c r="E440" t="s">
        <v>25</v>
      </c>
      <c r="F440" t="s">
        <v>21</v>
      </c>
      <c r="G440">
        <v>1200</v>
      </c>
      <c r="H440">
        <v>7.14</v>
      </c>
      <c r="I440">
        <v>0</v>
      </c>
      <c r="J440">
        <v>0.08</v>
      </c>
      <c r="K440" t="s">
        <v>16</v>
      </c>
      <c r="L440">
        <v>3</v>
      </c>
      <c r="M440">
        <f t="shared" si="6"/>
        <v>1</v>
      </c>
    </row>
    <row r="441" spans="1:13" x14ac:dyDescent="0.3">
      <c r="A441">
        <v>23</v>
      </c>
      <c r="B441">
        <v>15600</v>
      </c>
      <c r="C441" t="s">
        <v>13</v>
      </c>
      <c r="D441">
        <v>0</v>
      </c>
      <c r="E441" t="s">
        <v>27</v>
      </c>
      <c r="F441" t="s">
        <v>30</v>
      </c>
      <c r="G441">
        <v>1200</v>
      </c>
      <c r="H441">
        <v>14.91</v>
      </c>
      <c r="I441">
        <v>1</v>
      </c>
      <c r="J441">
        <v>0.08</v>
      </c>
      <c r="K441" t="s">
        <v>16</v>
      </c>
      <c r="L441">
        <v>4</v>
      </c>
      <c r="M441">
        <f t="shared" si="6"/>
        <v>1</v>
      </c>
    </row>
    <row r="442" spans="1:13" x14ac:dyDescent="0.3">
      <c r="A442">
        <v>24</v>
      </c>
      <c r="B442">
        <v>18000</v>
      </c>
      <c r="C442" t="s">
        <v>13</v>
      </c>
      <c r="D442">
        <v>0</v>
      </c>
      <c r="E442" t="s">
        <v>18</v>
      </c>
      <c r="F442" t="s">
        <v>19</v>
      </c>
      <c r="G442">
        <v>1200</v>
      </c>
      <c r="H442">
        <v>11.89</v>
      </c>
      <c r="I442">
        <v>0</v>
      </c>
      <c r="J442">
        <v>7.0000000000000007E-2</v>
      </c>
      <c r="K442" t="s">
        <v>16</v>
      </c>
      <c r="L442">
        <v>4</v>
      </c>
      <c r="M442">
        <f t="shared" si="6"/>
        <v>1</v>
      </c>
    </row>
    <row r="443" spans="1:13" x14ac:dyDescent="0.3">
      <c r="A443">
        <v>23</v>
      </c>
      <c r="B443">
        <v>20400</v>
      </c>
      <c r="C443" t="s">
        <v>13</v>
      </c>
      <c r="D443">
        <v>4</v>
      </c>
      <c r="E443" t="s">
        <v>18</v>
      </c>
      <c r="F443" t="s">
        <v>30</v>
      </c>
      <c r="G443">
        <v>1200</v>
      </c>
      <c r="H443">
        <v>18.25</v>
      </c>
      <c r="I443">
        <v>1</v>
      </c>
      <c r="J443">
        <v>0.06</v>
      </c>
      <c r="K443" t="s">
        <v>16</v>
      </c>
      <c r="L443">
        <v>4</v>
      </c>
      <c r="M443">
        <f t="shared" si="6"/>
        <v>1</v>
      </c>
    </row>
    <row r="444" spans="1:13" x14ac:dyDescent="0.3">
      <c r="A444">
        <v>23</v>
      </c>
      <c r="B444">
        <v>27000</v>
      </c>
      <c r="C444" t="s">
        <v>23</v>
      </c>
      <c r="E444" t="s">
        <v>18</v>
      </c>
      <c r="F444" t="s">
        <v>19</v>
      </c>
      <c r="G444">
        <v>5000</v>
      </c>
      <c r="H444">
        <v>10.65</v>
      </c>
      <c r="I444">
        <v>0</v>
      </c>
      <c r="J444">
        <v>0.19</v>
      </c>
      <c r="K444" t="s">
        <v>16</v>
      </c>
      <c r="L444">
        <v>4</v>
      </c>
      <c r="M444">
        <f t="shared" si="6"/>
        <v>0</v>
      </c>
    </row>
    <row r="445" spans="1:13" x14ac:dyDescent="0.3">
      <c r="A445">
        <v>23</v>
      </c>
      <c r="B445">
        <v>20400</v>
      </c>
      <c r="C445" t="s">
        <v>13</v>
      </c>
      <c r="D445">
        <v>2</v>
      </c>
      <c r="E445" t="s">
        <v>14</v>
      </c>
      <c r="F445" t="s">
        <v>21</v>
      </c>
      <c r="G445">
        <v>1200</v>
      </c>
      <c r="H445">
        <v>7.9</v>
      </c>
      <c r="I445">
        <v>0</v>
      </c>
      <c r="J445">
        <v>0.06</v>
      </c>
      <c r="K445" t="s">
        <v>16</v>
      </c>
      <c r="L445">
        <v>2</v>
      </c>
      <c r="M445">
        <f t="shared" si="6"/>
        <v>1</v>
      </c>
    </row>
    <row r="446" spans="1:13" x14ac:dyDescent="0.3">
      <c r="A446">
        <v>23</v>
      </c>
      <c r="B446">
        <v>27000</v>
      </c>
      <c r="C446" t="s">
        <v>26</v>
      </c>
      <c r="D446">
        <v>0</v>
      </c>
      <c r="E446" t="s">
        <v>28</v>
      </c>
      <c r="F446" t="s">
        <v>30</v>
      </c>
      <c r="G446">
        <v>1000</v>
      </c>
      <c r="H446">
        <v>15.99</v>
      </c>
      <c r="I446">
        <v>1</v>
      </c>
      <c r="J446">
        <v>0.04</v>
      </c>
      <c r="K446" t="s">
        <v>17</v>
      </c>
      <c r="L446">
        <v>3</v>
      </c>
      <c r="M446">
        <f t="shared" si="6"/>
        <v>1</v>
      </c>
    </row>
    <row r="447" spans="1:13" x14ac:dyDescent="0.3">
      <c r="A447">
        <v>23</v>
      </c>
      <c r="B447">
        <v>26400</v>
      </c>
      <c r="C447" t="s">
        <v>13</v>
      </c>
      <c r="D447">
        <v>3</v>
      </c>
      <c r="E447" t="s">
        <v>25</v>
      </c>
      <c r="F447" t="s">
        <v>15</v>
      </c>
      <c r="G447">
        <v>1200</v>
      </c>
      <c r="H447">
        <v>14.35</v>
      </c>
      <c r="I447">
        <v>1</v>
      </c>
      <c r="J447">
        <v>0.05</v>
      </c>
      <c r="K447" t="s">
        <v>17</v>
      </c>
      <c r="L447">
        <v>4</v>
      </c>
      <c r="M447">
        <f t="shared" si="6"/>
        <v>1</v>
      </c>
    </row>
    <row r="448" spans="1:13" x14ac:dyDescent="0.3">
      <c r="A448">
        <v>22</v>
      </c>
      <c r="B448">
        <v>31200</v>
      </c>
      <c r="C448" t="s">
        <v>13</v>
      </c>
      <c r="D448">
        <v>2</v>
      </c>
      <c r="E448" t="s">
        <v>20</v>
      </c>
      <c r="F448" t="s">
        <v>19</v>
      </c>
      <c r="G448">
        <v>1200</v>
      </c>
      <c r="H448">
        <v>12.21</v>
      </c>
      <c r="I448">
        <v>0</v>
      </c>
      <c r="J448">
        <v>0.04</v>
      </c>
      <c r="K448" t="s">
        <v>16</v>
      </c>
      <c r="L448">
        <v>4</v>
      </c>
      <c r="M448">
        <f t="shared" si="6"/>
        <v>1</v>
      </c>
    </row>
    <row r="449" spans="1:13" x14ac:dyDescent="0.3">
      <c r="A449">
        <v>23</v>
      </c>
      <c r="B449">
        <v>33000</v>
      </c>
      <c r="C449" t="s">
        <v>13</v>
      </c>
      <c r="D449">
        <v>3</v>
      </c>
      <c r="E449" t="s">
        <v>18</v>
      </c>
      <c r="F449" t="s">
        <v>21</v>
      </c>
      <c r="G449">
        <v>1200</v>
      </c>
      <c r="H449">
        <v>8.32</v>
      </c>
      <c r="I449">
        <v>0</v>
      </c>
      <c r="J449">
        <v>0.04</v>
      </c>
      <c r="K449" t="s">
        <v>16</v>
      </c>
      <c r="L449">
        <v>2</v>
      </c>
      <c r="M449">
        <f t="shared" si="6"/>
        <v>1</v>
      </c>
    </row>
    <row r="450" spans="1:13" x14ac:dyDescent="0.3">
      <c r="A450">
        <v>21</v>
      </c>
      <c r="B450">
        <v>34000</v>
      </c>
      <c r="C450" t="s">
        <v>13</v>
      </c>
      <c r="D450">
        <v>5</v>
      </c>
      <c r="E450" t="s">
        <v>28</v>
      </c>
      <c r="F450" t="s">
        <v>19</v>
      </c>
      <c r="G450">
        <v>1200</v>
      </c>
      <c r="H450">
        <v>12.69</v>
      </c>
      <c r="I450">
        <v>1</v>
      </c>
      <c r="J450">
        <v>0.04</v>
      </c>
      <c r="K450" t="s">
        <v>16</v>
      </c>
      <c r="L450">
        <v>4</v>
      </c>
      <c r="M450">
        <f t="shared" ref="M450:M513" si="7">COUNTIFS($A$2:$A$10001,A450,$B$2:$B$10001,B450,$C$2:$C$10001,C450,$D$2:$D$10001,D450,$E$2:$E$10001,E450,$F$2:$F$10001,F450,$G$2:$G$10001,G450,$H$2:$H$10001,H450,$I$2:$I$10001,I450,$J$2:$J$10001,J450,$K$2:$K$10001,K450,$L$2:$L$10001,L450)</f>
        <v>1</v>
      </c>
    </row>
    <row r="451" spans="1:13" x14ac:dyDescent="0.3">
      <c r="A451">
        <v>26</v>
      </c>
      <c r="B451">
        <v>34000</v>
      </c>
      <c r="C451" t="s">
        <v>13</v>
      </c>
      <c r="D451">
        <v>0</v>
      </c>
      <c r="E451" t="s">
        <v>27</v>
      </c>
      <c r="F451" t="s">
        <v>19</v>
      </c>
      <c r="G451">
        <v>1200</v>
      </c>
      <c r="H451">
        <v>9.91</v>
      </c>
      <c r="I451">
        <v>0</v>
      </c>
      <c r="J451">
        <v>0.04</v>
      </c>
      <c r="K451" t="s">
        <v>16</v>
      </c>
      <c r="L451">
        <v>3</v>
      </c>
      <c r="M451">
        <f t="shared" si="7"/>
        <v>1</v>
      </c>
    </row>
    <row r="452" spans="1:13" x14ac:dyDescent="0.3">
      <c r="A452">
        <v>22</v>
      </c>
      <c r="B452">
        <v>29004</v>
      </c>
      <c r="C452" t="s">
        <v>13</v>
      </c>
      <c r="D452">
        <v>0</v>
      </c>
      <c r="E452" t="s">
        <v>28</v>
      </c>
      <c r="F452" t="s">
        <v>30</v>
      </c>
      <c r="G452">
        <v>1200</v>
      </c>
      <c r="H452">
        <v>15.7</v>
      </c>
      <c r="I452">
        <v>1</v>
      </c>
      <c r="J452">
        <v>0.04</v>
      </c>
      <c r="K452" t="s">
        <v>17</v>
      </c>
      <c r="L452">
        <v>4</v>
      </c>
      <c r="M452">
        <f t="shared" si="7"/>
        <v>1</v>
      </c>
    </row>
    <row r="453" spans="1:13" x14ac:dyDescent="0.3">
      <c r="A453">
        <v>26</v>
      </c>
      <c r="B453">
        <v>27000</v>
      </c>
      <c r="C453" t="s">
        <v>26</v>
      </c>
      <c r="D453">
        <v>2</v>
      </c>
      <c r="E453" t="s">
        <v>20</v>
      </c>
      <c r="F453" t="s">
        <v>30</v>
      </c>
      <c r="G453">
        <v>3025</v>
      </c>
      <c r="H453">
        <v>15.95</v>
      </c>
      <c r="I453">
        <v>0</v>
      </c>
      <c r="J453">
        <v>0.11</v>
      </c>
      <c r="K453" t="s">
        <v>16</v>
      </c>
      <c r="L453">
        <v>2</v>
      </c>
      <c r="M453">
        <f t="shared" si="7"/>
        <v>1</v>
      </c>
    </row>
    <row r="454" spans="1:13" x14ac:dyDescent="0.3">
      <c r="A454">
        <v>25</v>
      </c>
      <c r="B454">
        <v>43000</v>
      </c>
      <c r="C454" t="s">
        <v>13</v>
      </c>
      <c r="D454">
        <v>9</v>
      </c>
      <c r="E454" t="s">
        <v>14</v>
      </c>
      <c r="F454" t="s">
        <v>21</v>
      </c>
      <c r="G454">
        <v>1200</v>
      </c>
      <c r="H454">
        <v>8.49</v>
      </c>
      <c r="I454">
        <v>0</v>
      </c>
      <c r="J454">
        <v>0.03</v>
      </c>
      <c r="K454" t="s">
        <v>16</v>
      </c>
      <c r="L454">
        <v>2</v>
      </c>
      <c r="M454">
        <f t="shared" si="7"/>
        <v>1</v>
      </c>
    </row>
    <row r="455" spans="1:13" x14ac:dyDescent="0.3">
      <c r="A455">
        <v>25</v>
      </c>
      <c r="B455">
        <v>43200</v>
      </c>
      <c r="C455" t="s">
        <v>13</v>
      </c>
      <c r="E455" t="s">
        <v>27</v>
      </c>
      <c r="F455" t="s">
        <v>19</v>
      </c>
      <c r="G455">
        <v>1200</v>
      </c>
      <c r="H455">
        <v>9.91</v>
      </c>
      <c r="I455">
        <v>0</v>
      </c>
      <c r="J455">
        <v>0.03</v>
      </c>
      <c r="K455" t="s">
        <v>16</v>
      </c>
      <c r="L455">
        <v>4</v>
      </c>
      <c r="M455">
        <f t="shared" si="7"/>
        <v>0</v>
      </c>
    </row>
    <row r="456" spans="1:13" x14ac:dyDescent="0.3">
      <c r="A456">
        <v>24</v>
      </c>
      <c r="B456">
        <v>27000</v>
      </c>
      <c r="C456" t="s">
        <v>26</v>
      </c>
      <c r="D456">
        <v>7</v>
      </c>
      <c r="E456" t="s">
        <v>18</v>
      </c>
      <c r="F456" t="s">
        <v>19</v>
      </c>
      <c r="G456">
        <v>10000</v>
      </c>
      <c r="I456">
        <v>0</v>
      </c>
      <c r="J456">
        <v>0.37</v>
      </c>
      <c r="K456" t="s">
        <v>16</v>
      </c>
      <c r="L456">
        <v>2</v>
      </c>
      <c r="M456">
        <f t="shared" si="7"/>
        <v>0</v>
      </c>
    </row>
    <row r="457" spans="1:13" x14ac:dyDescent="0.3">
      <c r="A457">
        <v>23</v>
      </c>
      <c r="B457">
        <v>39000</v>
      </c>
      <c r="C457" t="s">
        <v>13</v>
      </c>
      <c r="D457">
        <v>2</v>
      </c>
      <c r="E457" t="s">
        <v>25</v>
      </c>
      <c r="F457" t="s">
        <v>30</v>
      </c>
      <c r="G457">
        <v>1200</v>
      </c>
      <c r="H457">
        <v>15.95</v>
      </c>
      <c r="I457">
        <v>1</v>
      </c>
      <c r="J457">
        <v>0.03</v>
      </c>
      <c r="K457" t="s">
        <v>16</v>
      </c>
      <c r="L457">
        <v>2</v>
      </c>
      <c r="M457">
        <f t="shared" si="7"/>
        <v>1</v>
      </c>
    </row>
    <row r="458" spans="1:13" x14ac:dyDescent="0.3">
      <c r="A458">
        <v>22</v>
      </c>
      <c r="B458">
        <v>27000</v>
      </c>
      <c r="C458" t="s">
        <v>26</v>
      </c>
      <c r="D458">
        <v>1</v>
      </c>
      <c r="E458" t="s">
        <v>18</v>
      </c>
      <c r="F458" t="s">
        <v>19</v>
      </c>
      <c r="G458">
        <v>12000</v>
      </c>
      <c r="I458">
        <v>1</v>
      </c>
      <c r="J458">
        <v>0.44</v>
      </c>
      <c r="K458" t="s">
        <v>16</v>
      </c>
      <c r="L458">
        <v>3</v>
      </c>
      <c r="M458">
        <f t="shared" si="7"/>
        <v>0</v>
      </c>
    </row>
    <row r="459" spans="1:13" x14ac:dyDescent="0.3">
      <c r="A459">
        <v>23</v>
      </c>
      <c r="B459">
        <v>58700</v>
      </c>
      <c r="C459" t="s">
        <v>13</v>
      </c>
      <c r="D459">
        <v>8</v>
      </c>
      <c r="E459" t="s">
        <v>20</v>
      </c>
      <c r="F459" t="s">
        <v>19</v>
      </c>
      <c r="G459">
        <v>1200</v>
      </c>
      <c r="H459">
        <v>11.71</v>
      </c>
      <c r="I459">
        <v>0</v>
      </c>
      <c r="J459">
        <v>0.02</v>
      </c>
      <c r="K459" t="s">
        <v>16</v>
      </c>
      <c r="L459">
        <v>4</v>
      </c>
      <c r="M459">
        <f t="shared" si="7"/>
        <v>1</v>
      </c>
    </row>
    <row r="460" spans="1:13" x14ac:dyDescent="0.3">
      <c r="A460">
        <v>22</v>
      </c>
      <c r="B460">
        <v>100000</v>
      </c>
      <c r="C460" t="s">
        <v>13</v>
      </c>
      <c r="D460">
        <v>3</v>
      </c>
      <c r="E460" t="s">
        <v>14</v>
      </c>
      <c r="F460" t="s">
        <v>21</v>
      </c>
      <c r="G460">
        <v>1200</v>
      </c>
      <c r="H460">
        <v>8.59</v>
      </c>
      <c r="I460">
        <v>0</v>
      </c>
      <c r="J460">
        <v>0.01</v>
      </c>
      <c r="K460" t="s">
        <v>16</v>
      </c>
      <c r="L460">
        <v>2</v>
      </c>
      <c r="M460">
        <f t="shared" si="7"/>
        <v>1</v>
      </c>
    </row>
    <row r="461" spans="1:13" x14ac:dyDescent="0.3">
      <c r="A461">
        <v>24</v>
      </c>
      <c r="B461">
        <v>9600</v>
      </c>
      <c r="C461" t="s">
        <v>13</v>
      </c>
      <c r="D461">
        <v>3</v>
      </c>
      <c r="E461" t="s">
        <v>18</v>
      </c>
      <c r="F461" t="s">
        <v>15</v>
      </c>
      <c r="G461">
        <v>1300</v>
      </c>
      <c r="H461">
        <v>12.73</v>
      </c>
      <c r="I461">
        <v>1</v>
      </c>
      <c r="J461">
        <v>0.14000000000000001</v>
      </c>
      <c r="K461" t="s">
        <v>16</v>
      </c>
      <c r="L461">
        <v>2</v>
      </c>
      <c r="M461">
        <f t="shared" si="7"/>
        <v>1</v>
      </c>
    </row>
    <row r="462" spans="1:13" x14ac:dyDescent="0.3">
      <c r="A462">
        <v>25</v>
      </c>
      <c r="B462">
        <v>27048</v>
      </c>
      <c r="C462" t="s">
        <v>24</v>
      </c>
      <c r="D462">
        <v>9</v>
      </c>
      <c r="E462" t="s">
        <v>14</v>
      </c>
      <c r="F462" t="s">
        <v>30</v>
      </c>
      <c r="G462">
        <v>8000</v>
      </c>
      <c r="H462">
        <v>15.05</v>
      </c>
      <c r="I462">
        <v>1</v>
      </c>
      <c r="J462">
        <v>0.3</v>
      </c>
      <c r="K462" t="s">
        <v>17</v>
      </c>
      <c r="L462">
        <v>2</v>
      </c>
      <c r="M462">
        <f t="shared" si="7"/>
        <v>1</v>
      </c>
    </row>
    <row r="463" spans="1:13" x14ac:dyDescent="0.3">
      <c r="A463">
        <v>24</v>
      </c>
      <c r="B463">
        <v>64000</v>
      </c>
      <c r="C463" t="s">
        <v>13</v>
      </c>
      <c r="D463">
        <v>8</v>
      </c>
      <c r="E463" t="s">
        <v>28</v>
      </c>
      <c r="F463" t="s">
        <v>15</v>
      </c>
      <c r="G463">
        <v>1300</v>
      </c>
      <c r="H463">
        <v>13.49</v>
      </c>
      <c r="I463">
        <v>1</v>
      </c>
      <c r="J463">
        <v>0.02</v>
      </c>
      <c r="K463" t="s">
        <v>16</v>
      </c>
      <c r="L463">
        <v>3</v>
      </c>
      <c r="M463">
        <f t="shared" si="7"/>
        <v>1</v>
      </c>
    </row>
    <row r="464" spans="1:13" x14ac:dyDescent="0.3">
      <c r="A464">
        <v>24</v>
      </c>
      <c r="B464">
        <v>44400</v>
      </c>
      <c r="C464" t="s">
        <v>13</v>
      </c>
      <c r="D464">
        <v>0</v>
      </c>
      <c r="E464" t="s">
        <v>20</v>
      </c>
      <c r="F464" t="s">
        <v>19</v>
      </c>
      <c r="G464">
        <v>1325</v>
      </c>
      <c r="H464">
        <v>10</v>
      </c>
      <c r="I464">
        <v>1</v>
      </c>
      <c r="J464">
        <v>0.03</v>
      </c>
      <c r="K464" t="s">
        <v>16</v>
      </c>
      <c r="L464">
        <v>4</v>
      </c>
      <c r="M464">
        <f t="shared" si="7"/>
        <v>1</v>
      </c>
    </row>
    <row r="465" spans="1:13" x14ac:dyDescent="0.3">
      <c r="A465">
        <v>25</v>
      </c>
      <c r="B465">
        <v>51500</v>
      </c>
      <c r="C465" t="s">
        <v>13</v>
      </c>
      <c r="D465">
        <v>5</v>
      </c>
      <c r="E465" t="s">
        <v>27</v>
      </c>
      <c r="F465" t="s">
        <v>15</v>
      </c>
      <c r="G465">
        <v>1325</v>
      </c>
      <c r="H465">
        <v>14.79</v>
      </c>
      <c r="I465">
        <v>0</v>
      </c>
      <c r="J465">
        <v>0.03</v>
      </c>
      <c r="K465" t="s">
        <v>16</v>
      </c>
      <c r="L465">
        <v>3</v>
      </c>
      <c r="M465">
        <f t="shared" si="7"/>
        <v>1</v>
      </c>
    </row>
    <row r="466" spans="1:13" x14ac:dyDescent="0.3">
      <c r="A466">
        <v>25</v>
      </c>
      <c r="B466">
        <v>42000</v>
      </c>
      <c r="C466" t="s">
        <v>13</v>
      </c>
      <c r="D466">
        <v>0</v>
      </c>
      <c r="E466" t="s">
        <v>25</v>
      </c>
      <c r="F466" t="s">
        <v>21</v>
      </c>
      <c r="G466">
        <v>1350</v>
      </c>
      <c r="H466">
        <v>5.42</v>
      </c>
      <c r="I466">
        <v>0</v>
      </c>
      <c r="J466">
        <v>0.03</v>
      </c>
      <c r="K466" t="s">
        <v>16</v>
      </c>
      <c r="L466">
        <v>2</v>
      </c>
      <c r="M466">
        <f t="shared" si="7"/>
        <v>1</v>
      </c>
    </row>
    <row r="467" spans="1:13" x14ac:dyDescent="0.3">
      <c r="A467">
        <v>24</v>
      </c>
      <c r="B467">
        <v>10000</v>
      </c>
      <c r="C467" t="s">
        <v>13</v>
      </c>
      <c r="D467">
        <v>0</v>
      </c>
      <c r="E467" t="s">
        <v>27</v>
      </c>
      <c r="F467" t="s">
        <v>19</v>
      </c>
      <c r="G467">
        <v>1400</v>
      </c>
      <c r="H467">
        <v>10.83</v>
      </c>
      <c r="I467">
        <v>0</v>
      </c>
      <c r="J467">
        <v>0.14000000000000001</v>
      </c>
      <c r="K467" t="s">
        <v>16</v>
      </c>
      <c r="L467">
        <v>4</v>
      </c>
      <c r="M467">
        <f t="shared" si="7"/>
        <v>1</v>
      </c>
    </row>
    <row r="468" spans="1:13" x14ac:dyDescent="0.3">
      <c r="A468">
        <v>23</v>
      </c>
      <c r="B468">
        <v>14650</v>
      </c>
      <c r="C468" t="s">
        <v>13</v>
      </c>
      <c r="D468">
        <v>0</v>
      </c>
      <c r="E468" t="s">
        <v>25</v>
      </c>
      <c r="F468" t="s">
        <v>30</v>
      </c>
      <c r="G468">
        <v>1400</v>
      </c>
      <c r="H468">
        <v>15.62</v>
      </c>
      <c r="I468">
        <v>1</v>
      </c>
      <c r="J468">
        <v>0.1</v>
      </c>
      <c r="K468" t="s">
        <v>17</v>
      </c>
      <c r="L468">
        <v>3</v>
      </c>
      <c r="M468">
        <f t="shared" si="7"/>
        <v>1</v>
      </c>
    </row>
    <row r="469" spans="1:13" x14ac:dyDescent="0.3">
      <c r="A469">
        <v>25</v>
      </c>
      <c r="B469">
        <v>27500</v>
      </c>
      <c r="C469" t="s">
        <v>26</v>
      </c>
      <c r="E469" t="s">
        <v>18</v>
      </c>
      <c r="F469" t="s">
        <v>21</v>
      </c>
      <c r="G469">
        <v>9000</v>
      </c>
      <c r="H469">
        <v>7.49</v>
      </c>
      <c r="I469">
        <v>0</v>
      </c>
      <c r="J469">
        <v>0.33</v>
      </c>
      <c r="K469" t="s">
        <v>16</v>
      </c>
      <c r="L469">
        <v>4</v>
      </c>
      <c r="M469">
        <f t="shared" si="7"/>
        <v>0</v>
      </c>
    </row>
    <row r="470" spans="1:13" x14ac:dyDescent="0.3">
      <c r="A470">
        <v>24</v>
      </c>
      <c r="B470">
        <v>30000</v>
      </c>
      <c r="C470" t="s">
        <v>13</v>
      </c>
      <c r="D470">
        <v>4</v>
      </c>
      <c r="E470" t="s">
        <v>14</v>
      </c>
      <c r="F470" t="s">
        <v>30</v>
      </c>
      <c r="G470">
        <v>1400</v>
      </c>
      <c r="H470">
        <v>15.62</v>
      </c>
      <c r="I470">
        <v>1</v>
      </c>
      <c r="J470">
        <v>0.05</v>
      </c>
      <c r="K470" t="s">
        <v>17</v>
      </c>
      <c r="L470">
        <v>4</v>
      </c>
      <c r="M470">
        <f t="shared" si="7"/>
        <v>1</v>
      </c>
    </row>
    <row r="471" spans="1:13" x14ac:dyDescent="0.3">
      <c r="A471">
        <v>21</v>
      </c>
      <c r="B471">
        <v>27568</v>
      </c>
      <c r="C471" t="s">
        <v>24</v>
      </c>
      <c r="D471">
        <v>0</v>
      </c>
      <c r="E471" t="s">
        <v>14</v>
      </c>
      <c r="F471" t="s">
        <v>30</v>
      </c>
      <c r="G471">
        <v>3500</v>
      </c>
      <c r="H471">
        <v>14.42</v>
      </c>
      <c r="I471">
        <v>1</v>
      </c>
      <c r="J471">
        <v>0.13</v>
      </c>
      <c r="K471" t="s">
        <v>16</v>
      </c>
      <c r="L471">
        <v>4</v>
      </c>
      <c r="M471">
        <f t="shared" si="7"/>
        <v>1</v>
      </c>
    </row>
    <row r="472" spans="1:13" x14ac:dyDescent="0.3">
      <c r="A472">
        <v>24</v>
      </c>
      <c r="B472">
        <v>27600</v>
      </c>
      <c r="C472" t="s">
        <v>26</v>
      </c>
      <c r="D472">
        <v>1</v>
      </c>
      <c r="E472" t="s">
        <v>20</v>
      </c>
      <c r="F472" t="s">
        <v>15</v>
      </c>
      <c r="G472">
        <v>2000</v>
      </c>
      <c r="H472">
        <v>14.27</v>
      </c>
      <c r="I472">
        <v>0</v>
      </c>
      <c r="J472">
        <v>7.0000000000000007E-2</v>
      </c>
      <c r="K472" t="s">
        <v>17</v>
      </c>
      <c r="L472">
        <v>2</v>
      </c>
      <c r="M472">
        <f t="shared" si="7"/>
        <v>1</v>
      </c>
    </row>
    <row r="473" spans="1:13" x14ac:dyDescent="0.3">
      <c r="A473">
        <v>25</v>
      </c>
      <c r="B473">
        <v>27600</v>
      </c>
      <c r="C473" t="s">
        <v>26</v>
      </c>
      <c r="D473">
        <v>1</v>
      </c>
      <c r="E473" t="s">
        <v>28</v>
      </c>
      <c r="F473" t="s">
        <v>21</v>
      </c>
      <c r="G473">
        <v>11500</v>
      </c>
      <c r="H473">
        <v>6.03</v>
      </c>
      <c r="I473">
        <v>1</v>
      </c>
      <c r="J473">
        <v>0.42</v>
      </c>
      <c r="K473" t="s">
        <v>16</v>
      </c>
      <c r="L473">
        <v>4</v>
      </c>
      <c r="M473">
        <f t="shared" si="7"/>
        <v>1</v>
      </c>
    </row>
    <row r="474" spans="1:13" x14ac:dyDescent="0.3">
      <c r="A474">
        <v>24</v>
      </c>
      <c r="B474">
        <v>27600</v>
      </c>
      <c r="C474" t="s">
        <v>26</v>
      </c>
      <c r="D474">
        <v>5</v>
      </c>
      <c r="E474" t="s">
        <v>14</v>
      </c>
      <c r="F474" t="s">
        <v>30</v>
      </c>
      <c r="G474">
        <v>6000</v>
      </c>
      <c r="H474">
        <v>15.62</v>
      </c>
      <c r="I474">
        <v>1</v>
      </c>
      <c r="J474">
        <v>0.22</v>
      </c>
      <c r="K474" t="s">
        <v>17</v>
      </c>
      <c r="L474">
        <v>2</v>
      </c>
      <c r="M474">
        <f t="shared" si="7"/>
        <v>1</v>
      </c>
    </row>
    <row r="475" spans="1:13" x14ac:dyDescent="0.3">
      <c r="A475">
        <v>24</v>
      </c>
      <c r="B475">
        <v>28596</v>
      </c>
      <c r="C475" t="s">
        <v>13</v>
      </c>
      <c r="D475">
        <v>5</v>
      </c>
      <c r="E475" t="s">
        <v>18</v>
      </c>
      <c r="F475" t="s">
        <v>19</v>
      </c>
      <c r="G475">
        <v>1500</v>
      </c>
      <c r="H475">
        <v>11.46</v>
      </c>
      <c r="I475">
        <v>0</v>
      </c>
      <c r="J475">
        <v>0.05</v>
      </c>
      <c r="K475" t="s">
        <v>16</v>
      </c>
      <c r="L475">
        <v>4</v>
      </c>
      <c r="M475">
        <f t="shared" si="7"/>
        <v>1</v>
      </c>
    </row>
    <row r="476" spans="1:13" x14ac:dyDescent="0.3">
      <c r="A476">
        <v>23</v>
      </c>
      <c r="B476">
        <v>28800</v>
      </c>
      <c r="C476" t="s">
        <v>13</v>
      </c>
      <c r="D476">
        <v>0</v>
      </c>
      <c r="E476" t="s">
        <v>14</v>
      </c>
      <c r="F476" t="s">
        <v>21</v>
      </c>
      <c r="G476">
        <v>1500</v>
      </c>
      <c r="H476">
        <v>7.74</v>
      </c>
      <c r="I476">
        <v>0</v>
      </c>
      <c r="J476">
        <v>0.05</v>
      </c>
      <c r="K476" t="s">
        <v>16</v>
      </c>
      <c r="L476">
        <v>3</v>
      </c>
      <c r="M476">
        <f t="shared" si="7"/>
        <v>1</v>
      </c>
    </row>
    <row r="477" spans="1:13" x14ac:dyDescent="0.3">
      <c r="A477">
        <v>23</v>
      </c>
      <c r="B477">
        <v>30000</v>
      </c>
      <c r="C477" t="s">
        <v>13</v>
      </c>
      <c r="D477">
        <v>1</v>
      </c>
      <c r="E477" t="s">
        <v>25</v>
      </c>
      <c r="F477" t="s">
        <v>21</v>
      </c>
      <c r="G477">
        <v>1500</v>
      </c>
      <c r="H477">
        <v>7.51</v>
      </c>
      <c r="I477">
        <v>0</v>
      </c>
      <c r="J477">
        <v>0.05</v>
      </c>
      <c r="K477" t="s">
        <v>16</v>
      </c>
      <c r="L477">
        <v>3</v>
      </c>
      <c r="M477">
        <f t="shared" si="7"/>
        <v>1</v>
      </c>
    </row>
    <row r="478" spans="1:13" x14ac:dyDescent="0.3">
      <c r="A478">
        <v>25</v>
      </c>
      <c r="B478">
        <v>27800</v>
      </c>
      <c r="C478" t="s">
        <v>23</v>
      </c>
      <c r="E478" t="s">
        <v>27</v>
      </c>
      <c r="F478" t="s">
        <v>21</v>
      </c>
      <c r="G478">
        <v>14125</v>
      </c>
      <c r="H478">
        <v>6.99</v>
      </c>
      <c r="I478">
        <v>0</v>
      </c>
      <c r="J478">
        <v>0.51</v>
      </c>
      <c r="K478" t="s">
        <v>16</v>
      </c>
      <c r="L478">
        <v>4</v>
      </c>
      <c r="M478">
        <f t="shared" si="7"/>
        <v>0</v>
      </c>
    </row>
    <row r="479" spans="1:13" x14ac:dyDescent="0.3">
      <c r="A479">
        <v>23</v>
      </c>
      <c r="B479">
        <v>31000</v>
      </c>
      <c r="C479" t="s">
        <v>13</v>
      </c>
      <c r="D479">
        <v>1</v>
      </c>
      <c r="E479" t="s">
        <v>25</v>
      </c>
      <c r="F479" t="s">
        <v>21</v>
      </c>
      <c r="G479">
        <v>1500</v>
      </c>
      <c r="H479">
        <v>8.94</v>
      </c>
      <c r="I479">
        <v>0</v>
      </c>
      <c r="J479">
        <v>0.05</v>
      </c>
      <c r="K479" t="s">
        <v>16</v>
      </c>
      <c r="L479">
        <v>3</v>
      </c>
      <c r="M479">
        <f t="shared" si="7"/>
        <v>1</v>
      </c>
    </row>
    <row r="480" spans="1:13" x14ac:dyDescent="0.3">
      <c r="A480">
        <v>26</v>
      </c>
      <c r="B480">
        <v>27983</v>
      </c>
      <c r="C480" t="s">
        <v>26</v>
      </c>
      <c r="D480">
        <v>7</v>
      </c>
      <c r="E480" t="s">
        <v>25</v>
      </c>
      <c r="F480" t="s">
        <v>21</v>
      </c>
      <c r="G480">
        <v>6000</v>
      </c>
      <c r="H480">
        <v>7.88</v>
      </c>
      <c r="I480">
        <v>0</v>
      </c>
      <c r="J480">
        <v>0.21</v>
      </c>
      <c r="K480" t="s">
        <v>16</v>
      </c>
      <c r="L480">
        <v>3</v>
      </c>
      <c r="M480">
        <f t="shared" si="7"/>
        <v>1</v>
      </c>
    </row>
    <row r="481" spans="1:13" x14ac:dyDescent="0.3">
      <c r="A481">
        <v>24</v>
      </c>
      <c r="B481">
        <v>32000</v>
      </c>
      <c r="C481" t="s">
        <v>13</v>
      </c>
      <c r="D481">
        <v>1</v>
      </c>
      <c r="E481" t="s">
        <v>18</v>
      </c>
      <c r="F481" t="s">
        <v>15</v>
      </c>
      <c r="G481">
        <v>1500</v>
      </c>
      <c r="H481">
        <v>13.92</v>
      </c>
      <c r="I481">
        <v>0</v>
      </c>
      <c r="J481">
        <v>0.05</v>
      </c>
      <c r="K481" t="s">
        <v>17</v>
      </c>
      <c r="L481">
        <v>4</v>
      </c>
      <c r="M481">
        <f t="shared" si="7"/>
        <v>1</v>
      </c>
    </row>
    <row r="482" spans="1:13" x14ac:dyDescent="0.3">
      <c r="A482">
        <v>25</v>
      </c>
      <c r="B482">
        <v>33000</v>
      </c>
      <c r="C482" t="s">
        <v>13</v>
      </c>
      <c r="D482">
        <v>5</v>
      </c>
      <c r="E482" t="s">
        <v>27</v>
      </c>
      <c r="F482" t="s">
        <v>19</v>
      </c>
      <c r="G482">
        <v>1500</v>
      </c>
      <c r="H482">
        <v>11.48</v>
      </c>
      <c r="I482">
        <v>0</v>
      </c>
      <c r="J482">
        <v>0.05</v>
      </c>
      <c r="K482" t="s">
        <v>16</v>
      </c>
      <c r="L482">
        <v>4</v>
      </c>
      <c r="M482">
        <f t="shared" si="7"/>
        <v>1</v>
      </c>
    </row>
    <row r="483" spans="1:13" x14ac:dyDescent="0.3">
      <c r="A483">
        <v>22</v>
      </c>
      <c r="B483">
        <v>27996</v>
      </c>
      <c r="C483" t="s">
        <v>23</v>
      </c>
      <c r="D483">
        <v>5</v>
      </c>
      <c r="E483" t="s">
        <v>14</v>
      </c>
      <c r="F483" t="s">
        <v>21</v>
      </c>
      <c r="G483">
        <v>5000</v>
      </c>
      <c r="H483">
        <v>5.79</v>
      </c>
      <c r="I483">
        <v>0</v>
      </c>
      <c r="J483">
        <v>0.18</v>
      </c>
      <c r="K483" t="s">
        <v>16</v>
      </c>
      <c r="L483">
        <v>2</v>
      </c>
      <c r="M483">
        <f t="shared" si="7"/>
        <v>1</v>
      </c>
    </row>
    <row r="484" spans="1:13" x14ac:dyDescent="0.3">
      <c r="A484">
        <v>23</v>
      </c>
      <c r="B484">
        <v>27996</v>
      </c>
      <c r="C484" t="s">
        <v>23</v>
      </c>
      <c r="D484">
        <v>2</v>
      </c>
      <c r="E484" t="s">
        <v>14</v>
      </c>
      <c r="F484" t="s">
        <v>19</v>
      </c>
      <c r="G484">
        <v>9250</v>
      </c>
      <c r="H484">
        <v>10.75</v>
      </c>
      <c r="I484">
        <v>0</v>
      </c>
      <c r="J484">
        <v>0.33</v>
      </c>
      <c r="K484" t="s">
        <v>16</v>
      </c>
      <c r="L484">
        <v>2</v>
      </c>
      <c r="M484">
        <f t="shared" si="7"/>
        <v>1</v>
      </c>
    </row>
    <row r="485" spans="1:13" x14ac:dyDescent="0.3">
      <c r="A485">
        <v>22</v>
      </c>
      <c r="B485">
        <v>27996</v>
      </c>
      <c r="C485" t="s">
        <v>26</v>
      </c>
      <c r="D485">
        <v>4</v>
      </c>
      <c r="E485" t="s">
        <v>14</v>
      </c>
      <c r="F485" t="s">
        <v>30</v>
      </c>
      <c r="G485">
        <v>3250</v>
      </c>
      <c r="H485">
        <v>15.21</v>
      </c>
      <c r="I485">
        <v>1</v>
      </c>
      <c r="J485">
        <v>0.12</v>
      </c>
      <c r="K485" t="s">
        <v>16</v>
      </c>
      <c r="L485">
        <v>2</v>
      </c>
      <c r="M485">
        <f t="shared" si="7"/>
        <v>1</v>
      </c>
    </row>
    <row r="486" spans="1:13" x14ac:dyDescent="0.3">
      <c r="A486">
        <v>21</v>
      </c>
      <c r="B486">
        <v>35000</v>
      </c>
      <c r="C486" t="s">
        <v>13</v>
      </c>
      <c r="D486">
        <v>3</v>
      </c>
      <c r="E486" t="s">
        <v>18</v>
      </c>
      <c r="F486" t="s">
        <v>21</v>
      </c>
      <c r="G486">
        <v>1500</v>
      </c>
      <c r="H486">
        <v>5.79</v>
      </c>
      <c r="I486">
        <v>0</v>
      </c>
      <c r="J486">
        <v>0.04</v>
      </c>
      <c r="K486" t="s">
        <v>16</v>
      </c>
      <c r="L486">
        <v>2</v>
      </c>
      <c r="M486">
        <f t="shared" si="7"/>
        <v>1</v>
      </c>
    </row>
    <row r="487" spans="1:13" x14ac:dyDescent="0.3">
      <c r="A487">
        <v>24</v>
      </c>
      <c r="B487">
        <v>35000</v>
      </c>
      <c r="C487" t="s">
        <v>13</v>
      </c>
      <c r="D487">
        <v>9</v>
      </c>
      <c r="E487" t="s">
        <v>18</v>
      </c>
      <c r="F487" t="s">
        <v>21</v>
      </c>
      <c r="G487">
        <v>1500</v>
      </c>
      <c r="I487">
        <v>0</v>
      </c>
      <c r="J487">
        <v>0.04</v>
      </c>
      <c r="K487" t="s">
        <v>16</v>
      </c>
      <c r="L487">
        <v>3</v>
      </c>
      <c r="M487">
        <f t="shared" si="7"/>
        <v>0</v>
      </c>
    </row>
    <row r="488" spans="1:13" x14ac:dyDescent="0.3">
      <c r="A488">
        <v>22</v>
      </c>
      <c r="B488">
        <v>28000</v>
      </c>
      <c r="C488" t="s">
        <v>23</v>
      </c>
      <c r="D488">
        <v>1</v>
      </c>
      <c r="E488" t="s">
        <v>27</v>
      </c>
      <c r="F488" t="s">
        <v>21</v>
      </c>
      <c r="G488">
        <v>12300</v>
      </c>
      <c r="H488">
        <v>6.62</v>
      </c>
      <c r="I488">
        <v>0</v>
      </c>
      <c r="J488">
        <v>0.44</v>
      </c>
      <c r="K488" t="s">
        <v>16</v>
      </c>
      <c r="L488">
        <v>2</v>
      </c>
      <c r="M488">
        <f t="shared" si="7"/>
        <v>1</v>
      </c>
    </row>
    <row r="489" spans="1:13" x14ac:dyDescent="0.3">
      <c r="A489">
        <v>24</v>
      </c>
      <c r="B489">
        <v>30996</v>
      </c>
      <c r="C489" t="s">
        <v>13</v>
      </c>
      <c r="D489">
        <v>0</v>
      </c>
      <c r="E489" t="s">
        <v>28</v>
      </c>
      <c r="F489" t="s">
        <v>30</v>
      </c>
      <c r="G489">
        <v>1500</v>
      </c>
      <c r="H489">
        <v>15.99</v>
      </c>
      <c r="I489">
        <v>1</v>
      </c>
      <c r="J489">
        <v>0.05</v>
      </c>
      <c r="K489" t="s">
        <v>17</v>
      </c>
      <c r="L489">
        <v>2</v>
      </c>
      <c r="M489">
        <f t="shared" si="7"/>
        <v>1</v>
      </c>
    </row>
    <row r="490" spans="1:13" x14ac:dyDescent="0.3">
      <c r="A490">
        <v>25</v>
      </c>
      <c r="B490">
        <v>28000</v>
      </c>
      <c r="C490" t="s">
        <v>26</v>
      </c>
      <c r="E490" t="s">
        <v>14</v>
      </c>
      <c r="F490" t="s">
        <v>21</v>
      </c>
      <c r="G490">
        <v>9600</v>
      </c>
      <c r="H490">
        <v>6.03</v>
      </c>
      <c r="I490">
        <v>0</v>
      </c>
      <c r="J490">
        <v>0.34</v>
      </c>
      <c r="K490" t="s">
        <v>16</v>
      </c>
      <c r="L490">
        <v>3</v>
      </c>
      <c r="M490">
        <f t="shared" si="7"/>
        <v>0</v>
      </c>
    </row>
    <row r="491" spans="1:13" x14ac:dyDescent="0.3">
      <c r="A491">
        <v>23</v>
      </c>
      <c r="B491">
        <v>38000</v>
      </c>
      <c r="C491" t="s">
        <v>13</v>
      </c>
      <c r="D491">
        <v>4</v>
      </c>
      <c r="E491" t="s">
        <v>27</v>
      </c>
      <c r="F491" t="s">
        <v>21</v>
      </c>
      <c r="G491">
        <v>1500</v>
      </c>
      <c r="H491">
        <v>8.32</v>
      </c>
      <c r="I491">
        <v>0</v>
      </c>
      <c r="J491">
        <v>0.04</v>
      </c>
      <c r="K491" t="s">
        <v>16</v>
      </c>
      <c r="L491">
        <v>3</v>
      </c>
      <c r="M491">
        <f t="shared" si="7"/>
        <v>1</v>
      </c>
    </row>
    <row r="492" spans="1:13" x14ac:dyDescent="0.3">
      <c r="A492">
        <v>25</v>
      </c>
      <c r="B492">
        <v>33996</v>
      </c>
      <c r="C492" t="s">
        <v>13</v>
      </c>
      <c r="D492">
        <v>8</v>
      </c>
      <c r="E492" t="s">
        <v>14</v>
      </c>
      <c r="F492" t="s">
        <v>29</v>
      </c>
      <c r="G492">
        <v>1500</v>
      </c>
      <c r="H492">
        <v>16.82</v>
      </c>
      <c r="I492">
        <v>1</v>
      </c>
      <c r="J492">
        <v>0.04</v>
      </c>
      <c r="K492" t="s">
        <v>16</v>
      </c>
      <c r="L492">
        <v>4</v>
      </c>
      <c r="M492">
        <f t="shared" si="7"/>
        <v>1</v>
      </c>
    </row>
    <row r="493" spans="1:13" x14ac:dyDescent="0.3">
      <c r="A493">
        <v>23</v>
      </c>
      <c r="B493">
        <v>40000</v>
      </c>
      <c r="C493" t="s">
        <v>13</v>
      </c>
      <c r="D493">
        <v>7</v>
      </c>
      <c r="E493" t="s">
        <v>27</v>
      </c>
      <c r="F493" t="s">
        <v>15</v>
      </c>
      <c r="G493">
        <v>1500</v>
      </c>
      <c r="H493">
        <v>13.99</v>
      </c>
      <c r="I493">
        <v>0</v>
      </c>
      <c r="J493">
        <v>0.04</v>
      </c>
      <c r="K493" t="s">
        <v>17</v>
      </c>
      <c r="L493">
        <v>2</v>
      </c>
      <c r="M493">
        <f t="shared" si="7"/>
        <v>1</v>
      </c>
    </row>
    <row r="494" spans="1:13" x14ac:dyDescent="0.3">
      <c r="A494">
        <v>21</v>
      </c>
      <c r="B494">
        <v>40000</v>
      </c>
      <c r="C494" t="s">
        <v>13</v>
      </c>
      <c r="D494">
        <v>5</v>
      </c>
      <c r="E494" t="s">
        <v>18</v>
      </c>
      <c r="F494" t="s">
        <v>19</v>
      </c>
      <c r="G494">
        <v>1500</v>
      </c>
      <c r="H494">
        <v>12.18</v>
      </c>
      <c r="I494">
        <v>0</v>
      </c>
      <c r="J494">
        <v>0.04</v>
      </c>
      <c r="K494" t="s">
        <v>16</v>
      </c>
      <c r="L494">
        <v>4</v>
      </c>
      <c r="M494">
        <f t="shared" si="7"/>
        <v>1</v>
      </c>
    </row>
    <row r="495" spans="1:13" x14ac:dyDescent="0.3">
      <c r="A495">
        <v>23</v>
      </c>
      <c r="B495">
        <v>40000</v>
      </c>
      <c r="C495" t="s">
        <v>13</v>
      </c>
      <c r="D495">
        <v>0</v>
      </c>
      <c r="E495" t="s">
        <v>27</v>
      </c>
      <c r="F495" t="s">
        <v>15</v>
      </c>
      <c r="G495">
        <v>1500</v>
      </c>
      <c r="H495">
        <v>11.78</v>
      </c>
      <c r="I495">
        <v>0</v>
      </c>
      <c r="J495">
        <v>0.04</v>
      </c>
      <c r="K495" t="s">
        <v>16</v>
      </c>
      <c r="L495">
        <v>2</v>
      </c>
      <c r="M495">
        <f t="shared" si="7"/>
        <v>1</v>
      </c>
    </row>
    <row r="496" spans="1:13" x14ac:dyDescent="0.3">
      <c r="A496">
        <v>26</v>
      </c>
      <c r="B496">
        <v>28000</v>
      </c>
      <c r="C496" t="s">
        <v>26</v>
      </c>
      <c r="D496">
        <v>8</v>
      </c>
      <c r="E496" t="s">
        <v>20</v>
      </c>
      <c r="F496" t="s">
        <v>21</v>
      </c>
      <c r="G496">
        <v>4500</v>
      </c>
      <c r="I496">
        <v>1</v>
      </c>
      <c r="J496">
        <v>0.16</v>
      </c>
      <c r="K496" t="s">
        <v>16</v>
      </c>
      <c r="L496">
        <v>2</v>
      </c>
      <c r="M496">
        <f t="shared" si="7"/>
        <v>0</v>
      </c>
    </row>
    <row r="497" spans="1:13" x14ac:dyDescent="0.3">
      <c r="A497">
        <v>22</v>
      </c>
      <c r="B497">
        <v>36000</v>
      </c>
      <c r="C497" t="s">
        <v>13</v>
      </c>
      <c r="D497">
        <v>0</v>
      </c>
      <c r="E497" t="s">
        <v>18</v>
      </c>
      <c r="F497" t="s">
        <v>15</v>
      </c>
      <c r="G497">
        <v>1500</v>
      </c>
      <c r="H497">
        <v>13.16</v>
      </c>
      <c r="I497">
        <v>1</v>
      </c>
      <c r="J497">
        <v>0.04</v>
      </c>
      <c r="K497" t="s">
        <v>17</v>
      </c>
      <c r="L497">
        <v>4</v>
      </c>
      <c r="M497">
        <f t="shared" si="7"/>
        <v>1</v>
      </c>
    </row>
    <row r="498" spans="1:13" x14ac:dyDescent="0.3">
      <c r="A498">
        <v>23</v>
      </c>
      <c r="B498">
        <v>42000</v>
      </c>
      <c r="C498" t="s">
        <v>13</v>
      </c>
      <c r="D498">
        <v>3</v>
      </c>
      <c r="E498" t="s">
        <v>25</v>
      </c>
      <c r="F498" t="s">
        <v>19</v>
      </c>
      <c r="G498">
        <v>1500</v>
      </c>
      <c r="H498">
        <v>10.71</v>
      </c>
      <c r="I498">
        <v>0</v>
      </c>
      <c r="J498">
        <v>0.04</v>
      </c>
      <c r="K498" t="s">
        <v>16</v>
      </c>
      <c r="L498">
        <v>2</v>
      </c>
      <c r="M498">
        <f t="shared" si="7"/>
        <v>1</v>
      </c>
    </row>
    <row r="499" spans="1:13" x14ac:dyDescent="0.3">
      <c r="A499">
        <v>25</v>
      </c>
      <c r="B499">
        <v>42769</v>
      </c>
      <c r="C499" t="s">
        <v>13</v>
      </c>
      <c r="D499">
        <v>3</v>
      </c>
      <c r="E499" t="s">
        <v>18</v>
      </c>
      <c r="F499" t="s">
        <v>21</v>
      </c>
      <c r="G499">
        <v>1500</v>
      </c>
      <c r="H499">
        <v>7.49</v>
      </c>
      <c r="I499">
        <v>0</v>
      </c>
      <c r="J499">
        <v>0.04</v>
      </c>
      <c r="K499" t="s">
        <v>16</v>
      </c>
      <c r="L499">
        <v>3</v>
      </c>
      <c r="M499">
        <f t="shared" si="7"/>
        <v>1</v>
      </c>
    </row>
    <row r="500" spans="1:13" x14ac:dyDescent="0.3">
      <c r="A500">
        <v>24</v>
      </c>
      <c r="B500">
        <v>39000</v>
      </c>
      <c r="C500" t="s">
        <v>13</v>
      </c>
      <c r="D500">
        <v>3</v>
      </c>
      <c r="E500" t="s">
        <v>18</v>
      </c>
      <c r="F500" t="s">
        <v>21</v>
      </c>
      <c r="G500">
        <v>1500</v>
      </c>
      <c r="H500">
        <v>8.49</v>
      </c>
      <c r="I500">
        <v>1</v>
      </c>
      <c r="J500">
        <v>0.04</v>
      </c>
      <c r="K500" t="s">
        <v>16</v>
      </c>
      <c r="L500">
        <v>3</v>
      </c>
      <c r="M500">
        <f t="shared" si="7"/>
        <v>1</v>
      </c>
    </row>
    <row r="501" spans="1:13" x14ac:dyDescent="0.3">
      <c r="A501">
        <v>21</v>
      </c>
      <c r="B501">
        <v>52000</v>
      </c>
      <c r="C501" t="s">
        <v>13</v>
      </c>
      <c r="D501">
        <v>5</v>
      </c>
      <c r="E501" t="s">
        <v>18</v>
      </c>
      <c r="F501" t="s">
        <v>19</v>
      </c>
      <c r="G501">
        <v>1500</v>
      </c>
      <c r="H501">
        <v>11.99</v>
      </c>
      <c r="I501">
        <v>0</v>
      </c>
      <c r="J501">
        <v>0.03</v>
      </c>
      <c r="K501" t="s">
        <v>16</v>
      </c>
      <c r="L501">
        <v>3</v>
      </c>
      <c r="M501">
        <f t="shared" si="7"/>
        <v>1</v>
      </c>
    </row>
    <row r="502" spans="1:13" x14ac:dyDescent="0.3">
      <c r="A502">
        <v>24</v>
      </c>
      <c r="B502">
        <v>54000</v>
      </c>
      <c r="C502" t="s">
        <v>13</v>
      </c>
      <c r="D502">
        <v>8</v>
      </c>
      <c r="E502" t="s">
        <v>14</v>
      </c>
      <c r="F502" t="s">
        <v>15</v>
      </c>
      <c r="G502">
        <v>1500</v>
      </c>
      <c r="H502">
        <v>14.17</v>
      </c>
      <c r="I502">
        <v>0</v>
      </c>
      <c r="J502">
        <v>0.03</v>
      </c>
      <c r="K502" t="s">
        <v>17</v>
      </c>
      <c r="L502">
        <v>2</v>
      </c>
      <c r="M502">
        <f t="shared" si="7"/>
        <v>1</v>
      </c>
    </row>
    <row r="503" spans="1:13" x14ac:dyDescent="0.3">
      <c r="A503">
        <v>23</v>
      </c>
      <c r="B503">
        <v>54000</v>
      </c>
      <c r="C503" t="s">
        <v>13</v>
      </c>
      <c r="D503">
        <v>7</v>
      </c>
      <c r="E503" t="s">
        <v>20</v>
      </c>
      <c r="F503" t="s">
        <v>19</v>
      </c>
      <c r="G503">
        <v>1500</v>
      </c>
      <c r="H503">
        <v>9.6199999999999992</v>
      </c>
      <c r="I503">
        <v>0</v>
      </c>
      <c r="J503">
        <v>0.03</v>
      </c>
      <c r="K503" t="s">
        <v>16</v>
      </c>
      <c r="L503">
        <v>3</v>
      </c>
      <c r="M503">
        <f t="shared" si="7"/>
        <v>1</v>
      </c>
    </row>
    <row r="504" spans="1:13" x14ac:dyDescent="0.3">
      <c r="A504">
        <v>25</v>
      </c>
      <c r="B504">
        <v>57000</v>
      </c>
      <c r="C504" t="s">
        <v>13</v>
      </c>
      <c r="D504">
        <v>9</v>
      </c>
      <c r="E504" t="s">
        <v>28</v>
      </c>
      <c r="F504" t="s">
        <v>15</v>
      </c>
      <c r="G504">
        <v>1500</v>
      </c>
      <c r="I504">
        <v>0</v>
      </c>
      <c r="J504">
        <v>0.03</v>
      </c>
      <c r="K504" t="s">
        <v>16</v>
      </c>
      <c r="L504">
        <v>3</v>
      </c>
      <c r="M504">
        <f t="shared" si="7"/>
        <v>0</v>
      </c>
    </row>
    <row r="505" spans="1:13" x14ac:dyDescent="0.3">
      <c r="A505">
        <v>22</v>
      </c>
      <c r="B505">
        <v>57160</v>
      </c>
      <c r="C505" t="s">
        <v>13</v>
      </c>
      <c r="D505">
        <v>2</v>
      </c>
      <c r="E505" t="s">
        <v>14</v>
      </c>
      <c r="F505" t="s">
        <v>19</v>
      </c>
      <c r="G505">
        <v>1500</v>
      </c>
      <c r="H505">
        <v>11.36</v>
      </c>
      <c r="I505">
        <v>0</v>
      </c>
      <c r="J505">
        <v>0.03</v>
      </c>
      <c r="K505" t="s">
        <v>16</v>
      </c>
      <c r="L505">
        <v>3</v>
      </c>
      <c r="M505">
        <f t="shared" si="7"/>
        <v>1</v>
      </c>
    </row>
    <row r="506" spans="1:13" x14ac:dyDescent="0.3">
      <c r="A506">
        <v>22</v>
      </c>
      <c r="B506">
        <v>58000</v>
      </c>
      <c r="C506" t="s">
        <v>13</v>
      </c>
      <c r="D506">
        <v>6</v>
      </c>
      <c r="E506" t="s">
        <v>18</v>
      </c>
      <c r="F506" t="s">
        <v>21</v>
      </c>
      <c r="G506">
        <v>1500</v>
      </c>
      <c r="H506">
        <v>5.42</v>
      </c>
      <c r="I506">
        <v>0</v>
      </c>
      <c r="J506">
        <v>0.03</v>
      </c>
      <c r="K506" t="s">
        <v>16</v>
      </c>
      <c r="L506">
        <v>2</v>
      </c>
      <c r="M506">
        <f t="shared" si="7"/>
        <v>1</v>
      </c>
    </row>
    <row r="507" spans="1:13" x14ac:dyDescent="0.3">
      <c r="A507">
        <v>25</v>
      </c>
      <c r="B507">
        <v>28176</v>
      </c>
      <c r="C507" t="s">
        <v>23</v>
      </c>
      <c r="D507">
        <v>3</v>
      </c>
      <c r="E507" t="s">
        <v>14</v>
      </c>
      <c r="F507" t="s">
        <v>19</v>
      </c>
      <c r="G507">
        <v>1000</v>
      </c>
      <c r="H507">
        <v>9.6300000000000008</v>
      </c>
      <c r="I507">
        <v>0</v>
      </c>
      <c r="J507">
        <v>0.04</v>
      </c>
      <c r="K507" t="s">
        <v>16</v>
      </c>
      <c r="L507">
        <v>4</v>
      </c>
      <c r="M507">
        <f t="shared" si="7"/>
        <v>1</v>
      </c>
    </row>
    <row r="508" spans="1:13" x14ac:dyDescent="0.3">
      <c r="A508">
        <v>24</v>
      </c>
      <c r="B508">
        <v>28440</v>
      </c>
      <c r="C508" t="s">
        <v>26</v>
      </c>
      <c r="E508" t="s">
        <v>14</v>
      </c>
      <c r="F508" t="s">
        <v>19</v>
      </c>
      <c r="G508">
        <v>6000</v>
      </c>
      <c r="H508">
        <v>9.99</v>
      </c>
      <c r="I508">
        <v>0</v>
      </c>
      <c r="J508">
        <v>0.21</v>
      </c>
      <c r="K508" t="s">
        <v>16</v>
      </c>
      <c r="L508">
        <v>3</v>
      </c>
      <c r="M508">
        <f t="shared" si="7"/>
        <v>0</v>
      </c>
    </row>
    <row r="509" spans="1:13" x14ac:dyDescent="0.3">
      <c r="A509">
        <v>21</v>
      </c>
      <c r="B509">
        <v>12000</v>
      </c>
      <c r="C509" t="s">
        <v>13</v>
      </c>
      <c r="D509">
        <v>3</v>
      </c>
      <c r="E509" t="s">
        <v>18</v>
      </c>
      <c r="F509" t="s">
        <v>19</v>
      </c>
      <c r="G509">
        <v>1600</v>
      </c>
      <c r="H509">
        <v>10.59</v>
      </c>
      <c r="I509">
        <v>1</v>
      </c>
      <c r="J509">
        <v>0.13</v>
      </c>
      <c r="K509" t="s">
        <v>16</v>
      </c>
      <c r="L509">
        <v>2</v>
      </c>
      <c r="M509">
        <f t="shared" si="7"/>
        <v>1</v>
      </c>
    </row>
    <row r="510" spans="1:13" x14ac:dyDescent="0.3">
      <c r="A510">
        <v>22</v>
      </c>
      <c r="B510">
        <v>21600</v>
      </c>
      <c r="C510" t="s">
        <v>13</v>
      </c>
      <c r="D510">
        <v>6</v>
      </c>
      <c r="E510" t="s">
        <v>20</v>
      </c>
      <c r="F510" t="s">
        <v>30</v>
      </c>
      <c r="G510">
        <v>1600</v>
      </c>
      <c r="I510">
        <v>0</v>
      </c>
      <c r="J510">
        <v>7.0000000000000007E-2</v>
      </c>
      <c r="K510" t="s">
        <v>17</v>
      </c>
      <c r="L510">
        <v>4</v>
      </c>
      <c r="M510">
        <f t="shared" si="7"/>
        <v>0</v>
      </c>
    </row>
    <row r="511" spans="1:13" x14ac:dyDescent="0.3">
      <c r="A511">
        <v>24</v>
      </c>
      <c r="B511">
        <v>28500</v>
      </c>
      <c r="C511" t="s">
        <v>23</v>
      </c>
      <c r="D511">
        <v>4</v>
      </c>
      <c r="E511" t="s">
        <v>27</v>
      </c>
      <c r="F511" t="s">
        <v>30</v>
      </c>
      <c r="G511">
        <v>3500</v>
      </c>
      <c r="H511">
        <v>14.59</v>
      </c>
      <c r="I511">
        <v>0</v>
      </c>
      <c r="J511">
        <v>0.12</v>
      </c>
      <c r="K511" t="s">
        <v>16</v>
      </c>
      <c r="L511">
        <v>3</v>
      </c>
      <c r="M511">
        <f t="shared" si="7"/>
        <v>1</v>
      </c>
    </row>
    <row r="512" spans="1:13" x14ac:dyDescent="0.3">
      <c r="A512">
        <v>23</v>
      </c>
      <c r="B512">
        <v>22800</v>
      </c>
      <c r="C512" t="s">
        <v>13</v>
      </c>
      <c r="D512">
        <v>0</v>
      </c>
      <c r="E512" t="s">
        <v>20</v>
      </c>
      <c r="F512" t="s">
        <v>15</v>
      </c>
      <c r="G512">
        <v>1600</v>
      </c>
      <c r="H512">
        <v>13.06</v>
      </c>
      <c r="I512">
        <v>0</v>
      </c>
      <c r="J512">
        <v>7.0000000000000007E-2</v>
      </c>
      <c r="K512" t="s">
        <v>16</v>
      </c>
      <c r="L512">
        <v>2</v>
      </c>
      <c r="M512">
        <f t="shared" si="7"/>
        <v>1</v>
      </c>
    </row>
    <row r="513" spans="1:13" x14ac:dyDescent="0.3">
      <c r="A513">
        <v>21</v>
      </c>
      <c r="B513">
        <v>28500</v>
      </c>
      <c r="C513" t="s">
        <v>23</v>
      </c>
      <c r="D513">
        <v>0</v>
      </c>
      <c r="E513" t="s">
        <v>18</v>
      </c>
      <c r="F513" t="s">
        <v>15</v>
      </c>
      <c r="G513">
        <v>4800</v>
      </c>
      <c r="H513">
        <v>12.87</v>
      </c>
      <c r="I513">
        <v>0</v>
      </c>
      <c r="J513">
        <v>0.17</v>
      </c>
      <c r="K513" t="s">
        <v>16</v>
      </c>
      <c r="L513">
        <v>3</v>
      </c>
      <c r="M513">
        <f t="shared" si="7"/>
        <v>1</v>
      </c>
    </row>
    <row r="514" spans="1:13" x14ac:dyDescent="0.3">
      <c r="A514">
        <v>23</v>
      </c>
      <c r="B514">
        <v>24960</v>
      </c>
      <c r="C514" t="s">
        <v>13</v>
      </c>
      <c r="D514">
        <v>3</v>
      </c>
      <c r="E514" t="s">
        <v>14</v>
      </c>
      <c r="F514" t="s">
        <v>19</v>
      </c>
      <c r="G514">
        <v>1675</v>
      </c>
      <c r="H514">
        <v>11.11</v>
      </c>
      <c r="I514">
        <v>0</v>
      </c>
      <c r="J514">
        <v>7.0000000000000007E-2</v>
      </c>
      <c r="K514" t="s">
        <v>16</v>
      </c>
      <c r="L514">
        <v>3</v>
      </c>
      <c r="M514">
        <f t="shared" ref="M514:M577" si="8">COUNTIFS($A$2:$A$10001,A514,$B$2:$B$10001,B514,$C$2:$C$10001,C514,$D$2:$D$10001,D514,$E$2:$E$10001,E514,$F$2:$F$10001,F514,$G$2:$G$10001,G514,$H$2:$H$10001,H514,$I$2:$I$10001,I514,$J$2:$J$10001,J514,$K$2:$K$10001,K514,$L$2:$L$10001,L514)</f>
        <v>1</v>
      </c>
    </row>
    <row r="515" spans="1:13" x14ac:dyDescent="0.3">
      <c r="A515">
        <v>23</v>
      </c>
      <c r="B515">
        <v>46300</v>
      </c>
      <c r="C515" t="s">
        <v>13</v>
      </c>
      <c r="D515">
        <v>0</v>
      </c>
      <c r="E515" t="s">
        <v>20</v>
      </c>
      <c r="F515" t="s">
        <v>21</v>
      </c>
      <c r="G515">
        <v>1675</v>
      </c>
      <c r="H515">
        <v>6.54</v>
      </c>
      <c r="I515">
        <v>0</v>
      </c>
      <c r="J515">
        <v>0.04</v>
      </c>
      <c r="K515" t="s">
        <v>16</v>
      </c>
      <c r="L515">
        <v>3</v>
      </c>
      <c r="M515">
        <f t="shared" si="8"/>
        <v>1</v>
      </c>
    </row>
    <row r="516" spans="1:13" x14ac:dyDescent="0.3">
      <c r="A516">
        <v>21</v>
      </c>
      <c r="B516">
        <v>28692</v>
      </c>
      <c r="C516" t="s">
        <v>26</v>
      </c>
      <c r="D516">
        <v>5</v>
      </c>
      <c r="E516" t="s">
        <v>18</v>
      </c>
      <c r="F516" t="s">
        <v>19</v>
      </c>
      <c r="G516">
        <v>3000</v>
      </c>
      <c r="H516">
        <v>10.75</v>
      </c>
      <c r="I516">
        <v>0</v>
      </c>
      <c r="J516">
        <v>0.1</v>
      </c>
      <c r="K516" t="s">
        <v>16</v>
      </c>
      <c r="L516">
        <v>2</v>
      </c>
      <c r="M516">
        <f t="shared" si="8"/>
        <v>1</v>
      </c>
    </row>
    <row r="517" spans="1:13" x14ac:dyDescent="0.3">
      <c r="A517">
        <v>21</v>
      </c>
      <c r="B517">
        <v>9600</v>
      </c>
      <c r="C517" t="s">
        <v>13</v>
      </c>
      <c r="D517">
        <v>0</v>
      </c>
      <c r="E517" t="s">
        <v>18</v>
      </c>
      <c r="F517" t="s">
        <v>21</v>
      </c>
      <c r="G517">
        <v>1750</v>
      </c>
      <c r="H517">
        <v>8.94</v>
      </c>
      <c r="I517">
        <v>1</v>
      </c>
      <c r="J517">
        <v>0.18</v>
      </c>
      <c r="K517" t="s">
        <v>16</v>
      </c>
      <c r="L517">
        <v>2</v>
      </c>
      <c r="M517">
        <f t="shared" si="8"/>
        <v>1</v>
      </c>
    </row>
    <row r="518" spans="1:13" x14ac:dyDescent="0.3">
      <c r="A518">
        <v>22</v>
      </c>
      <c r="B518">
        <v>28800</v>
      </c>
      <c r="C518" t="s">
        <v>23</v>
      </c>
      <c r="D518">
        <v>6</v>
      </c>
      <c r="E518" t="s">
        <v>18</v>
      </c>
      <c r="F518" t="s">
        <v>21</v>
      </c>
      <c r="G518">
        <v>8875</v>
      </c>
      <c r="H518">
        <v>8.9</v>
      </c>
      <c r="I518">
        <v>0</v>
      </c>
      <c r="J518">
        <v>0.31</v>
      </c>
      <c r="K518" t="s">
        <v>16</v>
      </c>
      <c r="L518">
        <v>3</v>
      </c>
      <c r="M518">
        <f t="shared" si="8"/>
        <v>1</v>
      </c>
    </row>
    <row r="519" spans="1:13" x14ac:dyDescent="0.3">
      <c r="A519">
        <v>25</v>
      </c>
      <c r="B519">
        <v>10008</v>
      </c>
      <c r="C519" t="s">
        <v>13</v>
      </c>
      <c r="E519" t="s">
        <v>27</v>
      </c>
      <c r="F519" t="s">
        <v>21</v>
      </c>
      <c r="G519">
        <v>1750</v>
      </c>
      <c r="H519">
        <v>7.49</v>
      </c>
      <c r="I519">
        <v>1</v>
      </c>
      <c r="J519">
        <v>0.17</v>
      </c>
      <c r="K519" t="s">
        <v>16</v>
      </c>
      <c r="L519">
        <v>3</v>
      </c>
      <c r="M519">
        <f t="shared" si="8"/>
        <v>0</v>
      </c>
    </row>
    <row r="520" spans="1:13" x14ac:dyDescent="0.3">
      <c r="A520">
        <v>23</v>
      </c>
      <c r="B520">
        <v>22800</v>
      </c>
      <c r="C520" t="s">
        <v>13</v>
      </c>
      <c r="D520">
        <v>3</v>
      </c>
      <c r="E520" t="s">
        <v>20</v>
      </c>
      <c r="F520" t="s">
        <v>30</v>
      </c>
      <c r="G520">
        <v>1750</v>
      </c>
      <c r="H520">
        <v>15.7</v>
      </c>
      <c r="I520">
        <v>1</v>
      </c>
      <c r="J520">
        <v>0.08</v>
      </c>
      <c r="K520" t="s">
        <v>17</v>
      </c>
      <c r="L520">
        <v>2</v>
      </c>
      <c r="M520">
        <f t="shared" si="8"/>
        <v>1</v>
      </c>
    </row>
    <row r="521" spans="1:13" x14ac:dyDescent="0.3">
      <c r="A521">
        <v>21</v>
      </c>
      <c r="B521">
        <v>40000</v>
      </c>
      <c r="C521" t="s">
        <v>13</v>
      </c>
      <c r="D521">
        <v>0</v>
      </c>
      <c r="E521" t="s">
        <v>18</v>
      </c>
      <c r="F521" t="s">
        <v>21</v>
      </c>
      <c r="G521">
        <v>1775</v>
      </c>
      <c r="H521">
        <v>6.54</v>
      </c>
      <c r="I521">
        <v>0</v>
      </c>
      <c r="J521">
        <v>0.04</v>
      </c>
      <c r="K521" t="s">
        <v>16</v>
      </c>
      <c r="L521">
        <v>3</v>
      </c>
      <c r="M521">
        <f t="shared" si="8"/>
        <v>1</v>
      </c>
    </row>
    <row r="522" spans="1:13" x14ac:dyDescent="0.3">
      <c r="A522">
        <v>23</v>
      </c>
      <c r="B522">
        <v>28800</v>
      </c>
      <c r="C522" t="s">
        <v>26</v>
      </c>
      <c r="E522" t="s">
        <v>14</v>
      </c>
      <c r="F522" t="s">
        <v>21</v>
      </c>
      <c r="G522">
        <v>10625</v>
      </c>
      <c r="I522">
        <v>0</v>
      </c>
      <c r="J522">
        <v>0.37</v>
      </c>
      <c r="K522" t="s">
        <v>16</v>
      </c>
      <c r="L522">
        <v>2</v>
      </c>
      <c r="M522">
        <f t="shared" si="8"/>
        <v>0</v>
      </c>
    </row>
    <row r="523" spans="1:13" x14ac:dyDescent="0.3">
      <c r="A523">
        <v>22</v>
      </c>
      <c r="B523">
        <v>28800</v>
      </c>
      <c r="C523" t="s">
        <v>26</v>
      </c>
      <c r="D523">
        <v>2</v>
      </c>
      <c r="E523" t="s">
        <v>14</v>
      </c>
      <c r="F523" t="s">
        <v>21</v>
      </c>
      <c r="G523">
        <v>10000</v>
      </c>
      <c r="H523">
        <v>7.49</v>
      </c>
      <c r="I523">
        <v>0</v>
      </c>
      <c r="J523">
        <v>0.35</v>
      </c>
      <c r="K523" t="s">
        <v>16</v>
      </c>
      <c r="L523">
        <v>2</v>
      </c>
      <c r="M523">
        <f t="shared" si="8"/>
        <v>1</v>
      </c>
    </row>
    <row r="524" spans="1:13" x14ac:dyDescent="0.3">
      <c r="A524">
        <v>24</v>
      </c>
      <c r="B524">
        <v>21000</v>
      </c>
      <c r="C524" t="s">
        <v>13</v>
      </c>
      <c r="D524">
        <v>2</v>
      </c>
      <c r="E524" t="s">
        <v>14</v>
      </c>
      <c r="F524" t="s">
        <v>19</v>
      </c>
      <c r="G524">
        <v>1800</v>
      </c>
      <c r="H524">
        <v>10.65</v>
      </c>
      <c r="I524">
        <v>0</v>
      </c>
      <c r="J524">
        <v>0.09</v>
      </c>
      <c r="K524" t="s">
        <v>16</v>
      </c>
      <c r="L524">
        <v>2</v>
      </c>
      <c r="M524">
        <f t="shared" si="8"/>
        <v>1</v>
      </c>
    </row>
    <row r="525" spans="1:13" x14ac:dyDescent="0.3">
      <c r="A525">
        <v>23</v>
      </c>
      <c r="B525">
        <v>25000</v>
      </c>
      <c r="C525" t="s">
        <v>13</v>
      </c>
      <c r="D525">
        <v>2</v>
      </c>
      <c r="E525" t="s">
        <v>14</v>
      </c>
      <c r="F525" t="s">
        <v>19</v>
      </c>
      <c r="G525">
        <v>1800</v>
      </c>
      <c r="H525">
        <v>12.69</v>
      </c>
      <c r="I525">
        <v>1</v>
      </c>
      <c r="J525">
        <v>7.0000000000000007E-2</v>
      </c>
      <c r="K525" t="s">
        <v>16</v>
      </c>
      <c r="L525">
        <v>3</v>
      </c>
      <c r="M525">
        <f t="shared" si="8"/>
        <v>1</v>
      </c>
    </row>
    <row r="526" spans="1:13" x14ac:dyDescent="0.3">
      <c r="A526">
        <v>25</v>
      </c>
      <c r="B526">
        <v>28000</v>
      </c>
      <c r="C526" t="s">
        <v>13</v>
      </c>
      <c r="D526">
        <v>0</v>
      </c>
      <c r="E526" t="s">
        <v>14</v>
      </c>
      <c r="F526" t="s">
        <v>19</v>
      </c>
      <c r="G526">
        <v>1800</v>
      </c>
      <c r="H526">
        <v>12.53</v>
      </c>
      <c r="I526">
        <v>0</v>
      </c>
      <c r="J526">
        <v>0.06</v>
      </c>
      <c r="K526" t="s">
        <v>16</v>
      </c>
      <c r="L526">
        <v>3</v>
      </c>
      <c r="M526">
        <f t="shared" si="8"/>
        <v>1</v>
      </c>
    </row>
    <row r="527" spans="1:13" x14ac:dyDescent="0.3">
      <c r="A527">
        <v>25</v>
      </c>
      <c r="B527">
        <v>45000</v>
      </c>
      <c r="C527" t="s">
        <v>13</v>
      </c>
      <c r="D527">
        <v>2</v>
      </c>
      <c r="E527" t="s">
        <v>25</v>
      </c>
      <c r="F527" t="s">
        <v>15</v>
      </c>
      <c r="G527">
        <v>1800</v>
      </c>
      <c r="H527">
        <v>12.61</v>
      </c>
      <c r="I527">
        <v>0</v>
      </c>
      <c r="J527">
        <v>0.04</v>
      </c>
      <c r="K527" t="s">
        <v>17</v>
      </c>
      <c r="L527">
        <v>4</v>
      </c>
      <c r="M527">
        <f t="shared" si="8"/>
        <v>1</v>
      </c>
    </row>
    <row r="528" spans="1:13" x14ac:dyDescent="0.3">
      <c r="A528">
        <v>24</v>
      </c>
      <c r="B528">
        <v>28800</v>
      </c>
      <c r="C528" t="s">
        <v>23</v>
      </c>
      <c r="D528">
        <v>8</v>
      </c>
      <c r="E528" t="s">
        <v>27</v>
      </c>
      <c r="F528" t="s">
        <v>19</v>
      </c>
      <c r="G528">
        <v>6000</v>
      </c>
      <c r="H528">
        <v>10.74</v>
      </c>
      <c r="I528">
        <v>0</v>
      </c>
      <c r="J528">
        <v>0.21</v>
      </c>
      <c r="K528" t="s">
        <v>16</v>
      </c>
      <c r="L528">
        <v>2</v>
      </c>
      <c r="M528">
        <f t="shared" si="8"/>
        <v>1</v>
      </c>
    </row>
    <row r="529" spans="1:13" x14ac:dyDescent="0.3">
      <c r="A529">
        <v>21</v>
      </c>
      <c r="B529">
        <v>48000</v>
      </c>
      <c r="C529" t="s">
        <v>13</v>
      </c>
      <c r="D529">
        <v>1</v>
      </c>
      <c r="E529" t="s">
        <v>25</v>
      </c>
      <c r="F529" t="s">
        <v>15</v>
      </c>
      <c r="G529">
        <v>1800</v>
      </c>
      <c r="H529">
        <v>13.35</v>
      </c>
      <c r="I529">
        <v>0</v>
      </c>
      <c r="J529">
        <v>0.04</v>
      </c>
      <c r="K529" t="s">
        <v>17</v>
      </c>
      <c r="L529">
        <v>2</v>
      </c>
      <c r="M529">
        <f t="shared" si="8"/>
        <v>1</v>
      </c>
    </row>
    <row r="530" spans="1:13" x14ac:dyDescent="0.3">
      <c r="A530">
        <v>23</v>
      </c>
      <c r="B530">
        <v>50960</v>
      </c>
      <c r="C530" t="s">
        <v>13</v>
      </c>
      <c r="D530">
        <v>7</v>
      </c>
      <c r="E530" t="s">
        <v>27</v>
      </c>
      <c r="F530" t="s">
        <v>30</v>
      </c>
      <c r="G530">
        <v>1800</v>
      </c>
      <c r="H530">
        <v>16.02</v>
      </c>
      <c r="I530">
        <v>0</v>
      </c>
      <c r="J530">
        <v>0.04</v>
      </c>
      <c r="K530" t="s">
        <v>16</v>
      </c>
      <c r="L530">
        <v>2</v>
      </c>
      <c r="M530">
        <f t="shared" si="8"/>
        <v>1</v>
      </c>
    </row>
    <row r="531" spans="1:13" x14ac:dyDescent="0.3">
      <c r="A531">
        <v>26</v>
      </c>
      <c r="B531">
        <v>75000</v>
      </c>
      <c r="C531" t="s">
        <v>13</v>
      </c>
      <c r="D531">
        <v>1</v>
      </c>
      <c r="E531" t="s">
        <v>27</v>
      </c>
      <c r="F531" t="s">
        <v>19</v>
      </c>
      <c r="G531">
        <v>1800</v>
      </c>
      <c r="H531">
        <v>9.25</v>
      </c>
      <c r="I531">
        <v>0</v>
      </c>
      <c r="J531">
        <v>0.02</v>
      </c>
      <c r="K531" t="s">
        <v>16</v>
      </c>
      <c r="L531">
        <v>2</v>
      </c>
      <c r="M531">
        <f t="shared" si="8"/>
        <v>1</v>
      </c>
    </row>
    <row r="532" spans="1:13" x14ac:dyDescent="0.3">
      <c r="A532">
        <v>24</v>
      </c>
      <c r="B532">
        <v>75000</v>
      </c>
      <c r="C532" t="s">
        <v>13</v>
      </c>
      <c r="D532">
        <v>5</v>
      </c>
      <c r="E532" t="s">
        <v>28</v>
      </c>
      <c r="F532" t="s">
        <v>21</v>
      </c>
      <c r="G532">
        <v>1800</v>
      </c>
      <c r="H532">
        <v>8.94</v>
      </c>
      <c r="I532">
        <v>0</v>
      </c>
      <c r="J532">
        <v>0.02</v>
      </c>
      <c r="K532" t="s">
        <v>16</v>
      </c>
      <c r="L532">
        <v>4</v>
      </c>
      <c r="M532">
        <f t="shared" si="8"/>
        <v>1</v>
      </c>
    </row>
    <row r="533" spans="1:13" x14ac:dyDescent="0.3">
      <c r="A533">
        <v>24</v>
      </c>
      <c r="B533">
        <v>28800</v>
      </c>
      <c r="C533" t="s">
        <v>26</v>
      </c>
      <c r="D533">
        <v>5</v>
      </c>
      <c r="E533" t="s">
        <v>25</v>
      </c>
      <c r="F533" t="s">
        <v>15</v>
      </c>
      <c r="G533">
        <v>5500</v>
      </c>
      <c r="I533">
        <v>0</v>
      </c>
      <c r="J533">
        <v>0.19</v>
      </c>
      <c r="K533" t="s">
        <v>17</v>
      </c>
      <c r="L533">
        <v>3</v>
      </c>
      <c r="M533">
        <f t="shared" si="8"/>
        <v>0</v>
      </c>
    </row>
    <row r="534" spans="1:13" x14ac:dyDescent="0.3">
      <c r="A534">
        <v>24</v>
      </c>
      <c r="B534">
        <v>14400</v>
      </c>
      <c r="C534" t="s">
        <v>13</v>
      </c>
      <c r="D534">
        <v>1</v>
      </c>
      <c r="E534" t="s">
        <v>18</v>
      </c>
      <c r="F534" t="s">
        <v>15</v>
      </c>
      <c r="G534">
        <v>1875</v>
      </c>
      <c r="H534">
        <v>13.49</v>
      </c>
      <c r="I534">
        <v>0</v>
      </c>
      <c r="J534">
        <v>0.13</v>
      </c>
      <c r="K534" t="s">
        <v>17</v>
      </c>
      <c r="L534">
        <v>2</v>
      </c>
      <c r="M534">
        <f t="shared" si="8"/>
        <v>1</v>
      </c>
    </row>
    <row r="535" spans="1:13" x14ac:dyDescent="0.3">
      <c r="A535">
        <v>26</v>
      </c>
      <c r="B535">
        <v>19392</v>
      </c>
      <c r="C535" t="s">
        <v>13</v>
      </c>
      <c r="D535">
        <v>7</v>
      </c>
      <c r="E535" t="s">
        <v>25</v>
      </c>
      <c r="F535" t="s">
        <v>15</v>
      </c>
      <c r="G535">
        <v>1900</v>
      </c>
      <c r="I535">
        <v>0</v>
      </c>
      <c r="J535">
        <v>0.1</v>
      </c>
      <c r="K535" t="s">
        <v>17</v>
      </c>
      <c r="L535">
        <v>3</v>
      </c>
      <c r="M535">
        <f t="shared" si="8"/>
        <v>0</v>
      </c>
    </row>
    <row r="536" spans="1:13" x14ac:dyDescent="0.3">
      <c r="A536">
        <v>24</v>
      </c>
      <c r="B536">
        <v>32000</v>
      </c>
      <c r="C536" t="s">
        <v>13</v>
      </c>
      <c r="D536">
        <v>5</v>
      </c>
      <c r="E536" t="s">
        <v>14</v>
      </c>
      <c r="F536" t="s">
        <v>15</v>
      </c>
      <c r="G536">
        <v>1900</v>
      </c>
      <c r="H536">
        <v>13.49</v>
      </c>
      <c r="I536">
        <v>0</v>
      </c>
      <c r="J536">
        <v>0.06</v>
      </c>
      <c r="K536" t="s">
        <v>17</v>
      </c>
      <c r="L536">
        <v>2</v>
      </c>
      <c r="M536">
        <f t="shared" si="8"/>
        <v>1</v>
      </c>
    </row>
    <row r="537" spans="1:13" x14ac:dyDescent="0.3">
      <c r="A537">
        <v>25</v>
      </c>
      <c r="B537">
        <v>42000</v>
      </c>
      <c r="C537" t="s">
        <v>13</v>
      </c>
      <c r="D537">
        <v>4</v>
      </c>
      <c r="E537" t="s">
        <v>18</v>
      </c>
      <c r="F537" t="s">
        <v>21</v>
      </c>
      <c r="G537">
        <v>1925</v>
      </c>
      <c r="H537">
        <v>6.17</v>
      </c>
      <c r="I537">
        <v>0</v>
      </c>
      <c r="J537">
        <v>0.05</v>
      </c>
      <c r="K537" t="s">
        <v>16</v>
      </c>
      <c r="L537">
        <v>4</v>
      </c>
      <c r="M537">
        <f t="shared" si="8"/>
        <v>1</v>
      </c>
    </row>
    <row r="538" spans="1:13" x14ac:dyDescent="0.3">
      <c r="A538">
        <v>22</v>
      </c>
      <c r="B538">
        <v>28880</v>
      </c>
      <c r="C538" t="s">
        <v>26</v>
      </c>
      <c r="D538">
        <v>4</v>
      </c>
      <c r="E538" t="s">
        <v>14</v>
      </c>
      <c r="F538" t="s">
        <v>21</v>
      </c>
      <c r="G538">
        <v>2000</v>
      </c>
      <c r="H538">
        <v>8.59</v>
      </c>
      <c r="I538">
        <v>0</v>
      </c>
      <c r="J538">
        <v>7.0000000000000007E-2</v>
      </c>
      <c r="K538" t="s">
        <v>16</v>
      </c>
      <c r="L538">
        <v>3</v>
      </c>
      <c r="M538">
        <f t="shared" si="8"/>
        <v>1</v>
      </c>
    </row>
    <row r="539" spans="1:13" x14ac:dyDescent="0.3">
      <c r="A539">
        <v>24</v>
      </c>
      <c r="B539">
        <v>28900</v>
      </c>
      <c r="C539" t="s">
        <v>26</v>
      </c>
      <c r="D539">
        <v>2</v>
      </c>
      <c r="E539" t="s">
        <v>25</v>
      </c>
      <c r="F539" t="s">
        <v>15</v>
      </c>
      <c r="G539">
        <v>5500</v>
      </c>
      <c r="H539">
        <v>12.98</v>
      </c>
      <c r="I539">
        <v>0</v>
      </c>
      <c r="J539">
        <v>0.19</v>
      </c>
      <c r="K539" t="s">
        <v>17</v>
      </c>
      <c r="L539">
        <v>2</v>
      </c>
      <c r="M539">
        <f t="shared" si="8"/>
        <v>1</v>
      </c>
    </row>
    <row r="540" spans="1:13" x14ac:dyDescent="0.3">
      <c r="A540">
        <v>23</v>
      </c>
      <c r="B540">
        <v>12000</v>
      </c>
      <c r="C540" t="s">
        <v>13</v>
      </c>
      <c r="D540">
        <v>0</v>
      </c>
      <c r="E540" t="s">
        <v>18</v>
      </c>
      <c r="F540" t="s">
        <v>21</v>
      </c>
      <c r="G540">
        <v>2000</v>
      </c>
      <c r="H540">
        <v>7.74</v>
      </c>
      <c r="I540">
        <v>1</v>
      </c>
      <c r="J540">
        <v>0.17</v>
      </c>
      <c r="K540" t="s">
        <v>16</v>
      </c>
      <c r="L540">
        <v>4</v>
      </c>
      <c r="M540">
        <f t="shared" si="8"/>
        <v>1</v>
      </c>
    </row>
    <row r="541" spans="1:13" x14ac:dyDescent="0.3">
      <c r="A541">
        <v>26</v>
      </c>
      <c r="B541">
        <v>14400</v>
      </c>
      <c r="C541" t="s">
        <v>13</v>
      </c>
      <c r="D541">
        <v>4</v>
      </c>
      <c r="E541" t="s">
        <v>20</v>
      </c>
      <c r="F541" t="s">
        <v>19</v>
      </c>
      <c r="G541">
        <v>2000</v>
      </c>
      <c r="H541">
        <v>10.37</v>
      </c>
      <c r="I541">
        <v>0</v>
      </c>
      <c r="J541">
        <v>0.14000000000000001</v>
      </c>
      <c r="K541" t="s">
        <v>16</v>
      </c>
      <c r="L541">
        <v>2</v>
      </c>
      <c r="M541">
        <f t="shared" si="8"/>
        <v>1</v>
      </c>
    </row>
    <row r="542" spans="1:13" x14ac:dyDescent="0.3">
      <c r="A542">
        <v>24</v>
      </c>
      <c r="B542">
        <v>15915</v>
      </c>
      <c r="C542" t="s">
        <v>13</v>
      </c>
      <c r="D542">
        <v>0</v>
      </c>
      <c r="E542" t="s">
        <v>20</v>
      </c>
      <c r="F542" t="s">
        <v>30</v>
      </c>
      <c r="G542">
        <v>2000</v>
      </c>
      <c r="H542">
        <v>15.05</v>
      </c>
      <c r="I542">
        <v>1</v>
      </c>
      <c r="J542">
        <v>0.13</v>
      </c>
      <c r="K542" t="s">
        <v>17</v>
      </c>
      <c r="L542">
        <v>4</v>
      </c>
      <c r="M542">
        <f t="shared" si="8"/>
        <v>1</v>
      </c>
    </row>
    <row r="543" spans="1:13" x14ac:dyDescent="0.3">
      <c r="A543">
        <v>26</v>
      </c>
      <c r="B543">
        <v>18000</v>
      </c>
      <c r="C543" t="s">
        <v>13</v>
      </c>
      <c r="D543">
        <v>2</v>
      </c>
      <c r="E543" t="s">
        <v>18</v>
      </c>
      <c r="F543" t="s">
        <v>30</v>
      </c>
      <c r="G543">
        <v>2000</v>
      </c>
      <c r="H543">
        <v>13.3</v>
      </c>
      <c r="I543">
        <v>1</v>
      </c>
      <c r="J543">
        <v>0.11</v>
      </c>
      <c r="K543" t="s">
        <v>16</v>
      </c>
      <c r="L543">
        <v>2</v>
      </c>
      <c r="M543">
        <f t="shared" si="8"/>
        <v>1</v>
      </c>
    </row>
    <row r="544" spans="1:13" x14ac:dyDescent="0.3">
      <c r="A544">
        <v>23</v>
      </c>
      <c r="B544">
        <v>19200</v>
      </c>
      <c r="C544" t="s">
        <v>13</v>
      </c>
      <c r="D544">
        <v>2</v>
      </c>
      <c r="E544" t="s">
        <v>18</v>
      </c>
      <c r="F544" t="s">
        <v>19</v>
      </c>
      <c r="G544">
        <v>2000</v>
      </c>
      <c r="H544">
        <v>10.59</v>
      </c>
      <c r="I544">
        <v>0</v>
      </c>
      <c r="J544">
        <v>0.1</v>
      </c>
      <c r="K544" t="s">
        <v>16</v>
      </c>
      <c r="L544">
        <v>4</v>
      </c>
      <c r="M544">
        <f t="shared" si="8"/>
        <v>1</v>
      </c>
    </row>
    <row r="545" spans="1:13" x14ac:dyDescent="0.3">
      <c r="A545">
        <v>22</v>
      </c>
      <c r="B545">
        <v>21600</v>
      </c>
      <c r="C545" t="s">
        <v>13</v>
      </c>
      <c r="D545">
        <v>1</v>
      </c>
      <c r="E545" t="s">
        <v>25</v>
      </c>
      <c r="F545" t="s">
        <v>30</v>
      </c>
      <c r="G545">
        <v>2000</v>
      </c>
      <c r="H545">
        <v>16.89</v>
      </c>
      <c r="I545">
        <v>1</v>
      </c>
      <c r="J545">
        <v>0.09</v>
      </c>
      <c r="K545" t="s">
        <v>16</v>
      </c>
      <c r="L545">
        <v>2</v>
      </c>
      <c r="M545">
        <f t="shared" si="8"/>
        <v>1</v>
      </c>
    </row>
    <row r="546" spans="1:13" x14ac:dyDescent="0.3">
      <c r="A546">
        <v>22</v>
      </c>
      <c r="B546">
        <v>22000</v>
      </c>
      <c r="C546" t="s">
        <v>13</v>
      </c>
      <c r="D546">
        <v>0</v>
      </c>
      <c r="E546" t="s">
        <v>27</v>
      </c>
      <c r="F546" t="s">
        <v>21</v>
      </c>
      <c r="G546">
        <v>2000</v>
      </c>
      <c r="H546">
        <v>7.29</v>
      </c>
      <c r="I546">
        <v>0</v>
      </c>
      <c r="J546">
        <v>0.09</v>
      </c>
      <c r="K546" t="s">
        <v>16</v>
      </c>
      <c r="L546">
        <v>3</v>
      </c>
      <c r="M546">
        <f t="shared" si="8"/>
        <v>1</v>
      </c>
    </row>
    <row r="547" spans="1:13" x14ac:dyDescent="0.3">
      <c r="A547">
        <v>22</v>
      </c>
      <c r="B547">
        <v>23587</v>
      </c>
      <c r="C547" t="s">
        <v>13</v>
      </c>
      <c r="D547">
        <v>4</v>
      </c>
      <c r="E547" t="s">
        <v>28</v>
      </c>
      <c r="F547" t="s">
        <v>19</v>
      </c>
      <c r="G547">
        <v>2000</v>
      </c>
      <c r="H547">
        <v>11.89</v>
      </c>
      <c r="I547">
        <v>1</v>
      </c>
      <c r="J547">
        <v>0.08</v>
      </c>
      <c r="K547" t="s">
        <v>16</v>
      </c>
      <c r="L547">
        <v>4</v>
      </c>
      <c r="M547">
        <f t="shared" si="8"/>
        <v>1</v>
      </c>
    </row>
    <row r="548" spans="1:13" x14ac:dyDescent="0.3">
      <c r="A548">
        <v>23</v>
      </c>
      <c r="B548">
        <v>29120</v>
      </c>
      <c r="C548" t="s">
        <v>23</v>
      </c>
      <c r="D548">
        <v>0</v>
      </c>
      <c r="E548" t="s">
        <v>18</v>
      </c>
      <c r="F548" t="s">
        <v>21</v>
      </c>
      <c r="G548">
        <v>6400</v>
      </c>
      <c r="H548">
        <v>8.94</v>
      </c>
      <c r="I548">
        <v>0</v>
      </c>
      <c r="J548">
        <v>0.22</v>
      </c>
      <c r="K548" t="s">
        <v>16</v>
      </c>
      <c r="L548">
        <v>4</v>
      </c>
      <c r="M548">
        <f t="shared" si="8"/>
        <v>1</v>
      </c>
    </row>
    <row r="549" spans="1:13" x14ac:dyDescent="0.3">
      <c r="A549">
        <v>22</v>
      </c>
      <c r="B549">
        <v>24000</v>
      </c>
      <c r="C549" t="s">
        <v>13</v>
      </c>
      <c r="D549">
        <v>1</v>
      </c>
      <c r="E549" t="s">
        <v>18</v>
      </c>
      <c r="F549" t="s">
        <v>15</v>
      </c>
      <c r="G549">
        <v>2000</v>
      </c>
      <c r="H549">
        <v>13.11</v>
      </c>
      <c r="I549">
        <v>0</v>
      </c>
      <c r="J549">
        <v>0.08</v>
      </c>
      <c r="K549" t="s">
        <v>17</v>
      </c>
      <c r="L549">
        <v>4</v>
      </c>
      <c r="M549">
        <f t="shared" si="8"/>
        <v>1</v>
      </c>
    </row>
    <row r="550" spans="1:13" x14ac:dyDescent="0.3">
      <c r="A550">
        <v>24</v>
      </c>
      <c r="B550">
        <v>29232</v>
      </c>
      <c r="C550" t="s">
        <v>26</v>
      </c>
      <c r="D550">
        <v>1</v>
      </c>
      <c r="E550" t="s">
        <v>20</v>
      </c>
      <c r="F550" t="s">
        <v>19</v>
      </c>
      <c r="G550">
        <v>11000</v>
      </c>
      <c r="H550">
        <v>11.71</v>
      </c>
      <c r="I550">
        <v>1</v>
      </c>
      <c r="J550">
        <v>0.38</v>
      </c>
      <c r="K550" t="s">
        <v>16</v>
      </c>
      <c r="L550">
        <v>4</v>
      </c>
      <c r="M550">
        <f t="shared" si="8"/>
        <v>1</v>
      </c>
    </row>
    <row r="551" spans="1:13" x14ac:dyDescent="0.3">
      <c r="A551">
        <v>21</v>
      </c>
      <c r="B551">
        <v>24000</v>
      </c>
      <c r="C551" t="s">
        <v>13</v>
      </c>
      <c r="D551">
        <v>5</v>
      </c>
      <c r="E551" t="s">
        <v>18</v>
      </c>
      <c r="F551" t="s">
        <v>19</v>
      </c>
      <c r="G551">
        <v>2000</v>
      </c>
      <c r="H551">
        <v>11.14</v>
      </c>
      <c r="I551">
        <v>0</v>
      </c>
      <c r="J551">
        <v>0.08</v>
      </c>
      <c r="K551" t="s">
        <v>16</v>
      </c>
      <c r="L551">
        <v>4</v>
      </c>
      <c r="M551">
        <f t="shared" si="8"/>
        <v>1</v>
      </c>
    </row>
    <row r="552" spans="1:13" x14ac:dyDescent="0.3">
      <c r="A552">
        <v>24</v>
      </c>
      <c r="B552">
        <v>24000</v>
      </c>
      <c r="C552" t="s">
        <v>13</v>
      </c>
      <c r="D552">
        <v>1</v>
      </c>
      <c r="E552" t="s">
        <v>28</v>
      </c>
      <c r="F552" t="s">
        <v>30</v>
      </c>
      <c r="G552">
        <v>2000</v>
      </c>
      <c r="H552">
        <v>14.61</v>
      </c>
      <c r="I552">
        <v>1</v>
      </c>
      <c r="J552">
        <v>0.08</v>
      </c>
      <c r="K552" t="s">
        <v>17</v>
      </c>
      <c r="L552">
        <v>2</v>
      </c>
      <c r="M552">
        <f t="shared" si="8"/>
        <v>1</v>
      </c>
    </row>
    <row r="553" spans="1:13" x14ac:dyDescent="0.3">
      <c r="A553">
        <v>24</v>
      </c>
      <c r="B553">
        <v>24000</v>
      </c>
      <c r="C553" t="s">
        <v>13</v>
      </c>
      <c r="D553">
        <v>0</v>
      </c>
      <c r="E553" t="s">
        <v>27</v>
      </c>
      <c r="F553" t="s">
        <v>29</v>
      </c>
      <c r="G553">
        <v>2000</v>
      </c>
      <c r="H553">
        <v>16</v>
      </c>
      <c r="I553">
        <v>1</v>
      </c>
      <c r="J553">
        <v>0.08</v>
      </c>
      <c r="K553" t="s">
        <v>17</v>
      </c>
      <c r="L553">
        <v>2</v>
      </c>
      <c r="M553">
        <f t="shared" si="8"/>
        <v>1</v>
      </c>
    </row>
    <row r="554" spans="1:13" x14ac:dyDescent="0.3">
      <c r="A554">
        <v>22</v>
      </c>
      <c r="B554">
        <v>24432</v>
      </c>
      <c r="C554" t="s">
        <v>13</v>
      </c>
      <c r="D554">
        <v>0</v>
      </c>
      <c r="E554" t="s">
        <v>18</v>
      </c>
      <c r="F554" t="s">
        <v>19</v>
      </c>
      <c r="G554">
        <v>2000</v>
      </c>
      <c r="H554">
        <v>11.36</v>
      </c>
      <c r="I554">
        <v>0</v>
      </c>
      <c r="J554">
        <v>0.08</v>
      </c>
      <c r="K554" t="s">
        <v>16</v>
      </c>
      <c r="L554">
        <v>4</v>
      </c>
      <c r="M554">
        <f t="shared" si="8"/>
        <v>1</v>
      </c>
    </row>
    <row r="555" spans="1:13" x14ac:dyDescent="0.3">
      <c r="A555">
        <v>25</v>
      </c>
      <c r="B555">
        <v>25000</v>
      </c>
      <c r="C555" t="s">
        <v>13</v>
      </c>
      <c r="E555" t="s">
        <v>27</v>
      </c>
      <c r="F555" t="s">
        <v>19</v>
      </c>
      <c r="G555">
        <v>2000</v>
      </c>
      <c r="H555">
        <v>9.91</v>
      </c>
      <c r="I555">
        <v>0</v>
      </c>
      <c r="J555">
        <v>0.08</v>
      </c>
      <c r="K555" t="s">
        <v>16</v>
      </c>
      <c r="L555">
        <v>4</v>
      </c>
      <c r="M555">
        <f t="shared" si="8"/>
        <v>0</v>
      </c>
    </row>
    <row r="556" spans="1:13" x14ac:dyDescent="0.3">
      <c r="A556">
        <v>22</v>
      </c>
      <c r="B556">
        <v>29553</v>
      </c>
      <c r="C556" t="s">
        <v>23</v>
      </c>
      <c r="D556">
        <v>2</v>
      </c>
      <c r="E556" t="s">
        <v>27</v>
      </c>
      <c r="F556" t="s">
        <v>21</v>
      </c>
      <c r="G556">
        <v>6000</v>
      </c>
      <c r="H556">
        <v>7.49</v>
      </c>
      <c r="I556">
        <v>0</v>
      </c>
      <c r="J556">
        <v>0.2</v>
      </c>
      <c r="K556" t="s">
        <v>16</v>
      </c>
      <c r="L556">
        <v>4</v>
      </c>
      <c r="M556">
        <f t="shared" si="8"/>
        <v>1</v>
      </c>
    </row>
    <row r="557" spans="1:13" x14ac:dyDescent="0.3">
      <c r="A557">
        <v>23</v>
      </c>
      <c r="B557">
        <v>29666</v>
      </c>
      <c r="C557" t="s">
        <v>24</v>
      </c>
      <c r="D557">
        <v>1</v>
      </c>
      <c r="E557" t="s">
        <v>27</v>
      </c>
      <c r="F557" t="s">
        <v>21</v>
      </c>
      <c r="G557">
        <v>3000</v>
      </c>
      <c r="H557">
        <v>9.32</v>
      </c>
      <c r="I557">
        <v>0</v>
      </c>
      <c r="J557">
        <v>0.1</v>
      </c>
      <c r="K557" t="s">
        <v>16</v>
      </c>
      <c r="L557">
        <v>3</v>
      </c>
      <c r="M557">
        <f t="shared" si="8"/>
        <v>1</v>
      </c>
    </row>
    <row r="558" spans="1:13" x14ac:dyDescent="0.3">
      <c r="A558">
        <v>26</v>
      </c>
      <c r="B558">
        <v>30000</v>
      </c>
      <c r="C558" t="s">
        <v>13</v>
      </c>
      <c r="D558">
        <v>2</v>
      </c>
      <c r="E558" t="s">
        <v>18</v>
      </c>
      <c r="F558" t="s">
        <v>19</v>
      </c>
      <c r="G558">
        <v>2000</v>
      </c>
      <c r="H558">
        <v>11.71</v>
      </c>
      <c r="I558">
        <v>1</v>
      </c>
      <c r="J558">
        <v>7.0000000000000007E-2</v>
      </c>
      <c r="K558" t="s">
        <v>16</v>
      </c>
      <c r="L558">
        <v>2</v>
      </c>
      <c r="M558">
        <f t="shared" si="8"/>
        <v>1</v>
      </c>
    </row>
    <row r="559" spans="1:13" x14ac:dyDescent="0.3">
      <c r="A559">
        <v>24</v>
      </c>
      <c r="B559">
        <v>30000</v>
      </c>
      <c r="C559" t="s">
        <v>13</v>
      </c>
      <c r="D559">
        <v>5</v>
      </c>
      <c r="E559" t="s">
        <v>14</v>
      </c>
      <c r="F559" t="s">
        <v>31</v>
      </c>
      <c r="G559">
        <v>2000</v>
      </c>
      <c r="H559">
        <v>21.27</v>
      </c>
      <c r="I559">
        <v>1</v>
      </c>
      <c r="J559">
        <v>7.0000000000000007E-2</v>
      </c>
      <c r="K559" t="s">
        <v>17</v>
      </c>
      <c r="L559">
        <v>3</v>
      </c>
      <c r="M559">
        <f t="shared" si="8"/>
        <v>1</v>
      </c>
    </row>
    <row r="560" spans="1:13" x14ac:dyDescent="0.3">
      <c r="A560">
        <v>23</v>
      </c>
      <c r="B560">
        <v>82000</v>
      </c>
      <c r="C560" t="s">
        <v>13</v>
      </c>
      <c r="D560">
        <v>7</v>
      </c>
      <c r="E560" t="s">
        <v>28</v>
      </c>
      <c r="F560" t="s">
        <v>30</v>
      </c>
      <c r="G560">
        <v>15000</v>
      </c>
      <c r="H560">
        <v>18.25</v>
      </c>
      <c r="I560">
        <v>1</v>
      </c>
      <c r="J560">
        <v>0.18</v>
      </c>
      <c r="K560" t="s">
        <v>17</v>
      </c>
      <c r="L560">
        <v>2</v>
      </c>
      <c r="M560">
        <f t="shared" si="8"/>
        <v>1</v>
      </c>
    </row>
    <row r="561" spans="1:13" x14ac:dyDescent="0.3">
      <c r="A561">
        <v>22</v>
      </c>
      <c r="B561">
        <v>70550</v>
      </c>
      <c r="C561" t="s">
        <v>13</v>
      </c>
      <c r="D561">
        <v>6</v>
      </c>
      <c r="E561" t="s">
        <v>14</v>
      </c>
      <c r="F561" t="s">
        <v>30</v>
      </c>
      <c r="G561">
        <v>15000</v>
      </c>
      <c r="H561">
        <v>16.77</v>
      </c>
      <c r="I561">
        <v>1</v>
      </c>
      <c r="J561">
        <v>0.18</v>
      </c>
      <c r="K561" t="s">
        <v>17</v>
      </c>
      <c r="L561">
        <v>2</v>
      </c>
      <c r="M561">
        <f t="shared" si="8"/>
        <v>1</v>
      </c>
    </row>
    <row r="562" spans="1:13" x14ac:dyDescent="0.3">
      <c r="A562">
        <v>23</v>
      </c>
      <c r="B562">
        <v>95000</v>
      </c>
      <c r="C562" t="s">
        <v>13</v>
      </c>
      <c r="D562">
        <v>7</v>
      </c>
      <c r="E562" t="s">
        <v>27</v>
      </c>
      <c r="F562" t="s">
        <v>30</v>
      </c>
      <c r="G562">
        <v>15000</v>
      </c>
      <c r="H562">
        <v>15.05</v>
      </c>
      <c r="I562">
        <v>0</v>
      </c>
      <c r="J562">
        <v>0.16</v>
      </c>
      <c r="K562" t="s">
        <v>17</v>
      </c>
      <c r="L562">
        <v>2</v>
      </c>
      <c r="M562">
        <f t="shared" si="8"/>
        <v>1</v>
      </c>
    </row>
    <row r="563" spans="1:13" x14ac:dyDescent="0.3">
      <c r="A563">
        <v>25</v>
      </c>
      <c r="B563">
        <v>30000</v>
      </c>
      <c r="C563" t="s">
        <v>26</v>
      </c>
      <c r="D563">
        <v>9</v>
      </c>
      <c r="E563" t="s">
        <v>27</v>
      </c>
      <c r="F563" t="s">
        <v>21</v>
      </c>
      <c r="G563">
        <v>5000</v>
      </c>
      <c r="H563">
        <v>6.03</v>
      </c>
      <c r="I563">
        <v>0</v>
      </c>
      <c r="J563">
        <v>0.17</v>
      </c>
      <c r="K563" t="s">
        <v>16</v>
      </c>
      <c r="L563">
        <v>3</v>
      </c>
      <c r="M563">
        <f t="shared" si="8"/>
        <v>1</v>
      </c>
    </row>
    <row r="564" spans="1:13" x14ac:dyDescent="0.3">
      <c r="A564">
        <v>23</v>
      </c>
      <c r="B564">
        <v>83600</v>
      </c>
      <c r="C564" t="s">
        <v>13</v>
      </c>
      <c r="D564">
        <v>7</v>
      </c>
      <c r="E564" t="s">
        <v>25</v>
      </c>
      <c r="F564" t="s">
        <v>21</v>
      </c>
      <c r="G564">
        <v>15000</v>
      </c>
      <c r="H564">
        <v>8.49</v>
      </c>
      <c r="I564">
        <v>1</v>
      </c>
      <c r="J564">
        <v>0.18</v>
      </c>
      <c r="K564" t="s">
        <v>16</v>
      </c>
      <c r="L564">
        <v>2</v>
      </c>
      <c r="M564">
        <f t="shared" si="8"/>
        <v>1</v>
      </c>
    </row>
    <row r="565" spans="1:13" x14ac:dyDescent="0.3">
      <c r="A565">
        <v>24</v>
      </c>
      <c r="B565">
        <v>88000</v>
      </c>
      <c r="C565" t="s">
        <v>13</v>
      </c>
      <c r="D565">
        <v>2</v>
      </c>
      <c r="E565" t="s">
        <v>28</v>
      </c>
      <c r="F565" t="s">
        <v>19</v>
      </c>
      <c r="G565">
        <v>15000</v>
      </c>
      <c r="H565">
        <v>9.99</v>
      </c>
      <c r="I565">
        <v>1</v>
      </c>
      <c r="J565">
        <v>0.17</v>
      </c>
      <c r="K565" t="s">
        <v>16</v>
      </c>
      <c r="L565">
        <v>4</v>
      </c>
      <c r="M565">
        <f t="shared" si="8"/>
        <v>1</v>
      </c>
    </row>
    <row r="566" spans="1:13" x14ac:dyDescent="0.3">
      <c r="A566">
        <v>24</v>
      </c>
      <c r="B566">
        <v>100896</v>
      </c>
      <c r="C566" t="s">
        <v>13</v>
      </c>
      <c r="D566">
        <v>7</v>
      </c>
      <c r="E566" t="s">
        <v>28</v>
      </c>
      <c r="F566" t="s">
        <v>30</v>
      </c>
      <c r="G566">
        <v>15000</v>
      </c>
      <c r="H566">
        <v>14.42</v>
      </c>
      <c r="I566">
        <v>0</v>
      </c>
      <c r="J566">
        <v>0.15</v>
      </c>
      <c r="K566" t="s">
        <v>16</v>
      </c>
      <c r="L566">
        <v>2</v>
      </c>
      <c r="M566">
        <f t="shared" si="8"/>
        <v>1</v>
      </c>
    </row>
    <row r="567" spans="1:13" x14ac:dyDescent="0.3">
      <c r="A567">
        <v>24</v>
      </c>
      <c r="B567">
        <v>118300</v>
      </c>
      <c r="C567" t="s">
        <v>13</v>
      </c>
      <c r="D567">
        <v>1</v>
      </c>
      <c r="E567" t="s">
        <v>20</v>
      </c>
      <c r="F567" t="s">
        <v>15</v>
      </c>
      <c r="G567">
        <v>15000</v>
      </c>
      <c r="H567">
        <v>12.68</v>
      </c>
      <c r="I567">
        <v>0</v>
      </c>
      <c r="J567">
        <v>0.13</v>
      </c>
      <c r="K567" t="s">
        <v>16</v>
      </c>
      <c r="L567">
        <v>4</v>
      </c>
      <c r="M567">
        <f t="shared" si="8"/>
        <v>1</v>
      </c>
    </row>
    <row r="568" spans="1:13" x14ac:dyDescent="0.3">
      <c r="A568">
        <v>24</v>
      </c>
      <c r="B568">
        <v>120000</v>
      </c>
      <c r="C568" t="s">
        <v>13</v>
      </c>
      <c r="D568">
        <v>5</v>
      </c>
      <c r="E568" t="s">
        <v>14</v>
      </c>
      <c r="F568" t="s">
        <v>21</v>
      </c>
      <c r="G568">
        <v>15000</v>
      </c>
      <c r="I568">
        <v>0</v>
      </c>
      <c r="J568">
        <v>0.13</v>
      </c>
      <c r="K568" t="s">
        <v>16</v>
      </c>
      <c r="L568">
        <v>3</v>
      </c>
      <c r="M568">
        <f t="shared" si="8"/>
        <v>0</v>
      </c>
    </row>
    <row r="569" spans="1:13" x14ac:dyDescent="0.3">
      <c r="A569">
        <v>24</v>
      </c>
      <c r="B569">
        <v>122000</v>
      </c>
      <c r="C569" t="s">
        <v>13</v>
      </c>
      <c r="D569">
        <v>4</v>
      </c>
      <c r="E569" t="s">
        <v>18</v>
      </c>
      <c r="F569" t="s">
        <v>19</v>
      </c>
      <c r="G569">
        <v>15000</v>
      </c>
      <c r="H569">
        <v>11.58</v>
      </c>
      <c r="I569">
        <v>0</v>
      </c>
      <c r="J569">
        <v>0.12</v>
      </c>
      <c r="K569" t="s">
        <v>16</v>
      </c>
      <c r="L569">
        <v>3</v>
      </c>
      <c r="M569">
        <f t="shared" si="8"/>
        <v>1</v>
      </c>
    </row>
    <row r="570" spans="1:13" x14ac:dyDescent="0.3">
      <c r="A570">
        <v>25</v>
      </c>
      <c r="B570">
        <v>30000</v>
      </c>
      <c r="C570" t="s">
        <v>26</v>
      </c>
      <c r="D570">
        <v>2</v>
      </c>
      <c r="E570" t="s">
        <v>27</v>
      </c>
      <c r="F570" t="s">
        <v>19</v>
      </c>
      <c r="G570">
        <v>8000</v>
      </c>
      <c r="H570">
        <v>10.65</v>
      </c>
      <c r="I570">
        <v>0</v>
      </c>
      <c r="J570">
        <v>0.27</v>
      </c>
      <c r="K570" t="s">
        <v>16</v>
      </c>
      <c r="L570">
        <v>4</v>
      </c>
      <c r="M570">
        <f t="shared" si="8"/>
        <v>1</v>
      </c>
    </row>
    <row r="571" spans="1:13" x14ac:dyDescent="0.3">
      <c r="A571">
        <v>22</v>
      </c>
      <c r="B571">
        <v>140000</v>
      </c>
      <c r="C571" t="s">
        <v>13</v>
      </c>
      <c r="D571">
        <v>4</v>
      </c>
      <c r="E571" t="s">
        <v>27</v>
      </c>
      <c r="F571" t="s">
        <v>15</v>
      </c>
      <c r="G571">
        <v>15000</v>
      </c>
      <c r="H571">
        <v>14.17</v>
      </c>
      <c r="I571">
        <v>0</v>
      </c>
      <c r="J571">
        <v>0.11</v>
      </c>
      <c r="K571" t="s">
        <v>17</v>
      </c>
      <c r="L571">
        <v>3</v>
      </c>
      <c r="M571">
        <f t="shared" si="8"/>
        <v>1</v>
      </c>
    </row>
    <row r="572" spans="1:13" x14ac:dyDescent="0.3">
      <c r="A572">
        <v>24</v>
      </c>
      <c r="B572">
        <v>200004</v>
      </c>
      <c r="C572" t="s">
        <v>13</v>
      </c>
      <c r="D572">
        <v>5</v>
      </c>
      <c r="E572" t="s">
        <v>18</v>
      </c>
      <c r="F572" t="s">
        <v>19</v>
      </c>
      <c r="G572">
        <v>15000</v>
      </c>
      <c r="H572">
        <v>10.59</v>
      </c>
      <c r="I572">
        <v>0</v>
      </c>
      <c r="J572">
        <v>7.0000000000000007E-2</v>
      </c>
      <c r="K572" t="s">
        <v>16</v>
      </c>
      <c r="L572">
        <v>4</v>
      </c>
      <c r="M572">
        <f t="shared" si="8"/>
        <v>1</v>
      </c>
    </row>
    <row r="573" spans="1:13" x14ac:dyDescent="0.3">
      <c r="A573">
        <v>26</v>
      </c>
      <c r="B573">
        <v>210000</v>
      </c>
      <c r="C573" t="s">
        <v>13</v>
      </c>
      <c r="D573">
        <v>4</v>
      </c>
      <c r="E573" t="s">
        <v>20</v>
      </c>
      <c r="F573" t="s">
        <v>15</v>
      </c>
      <c r="G573">
        <v>15000</v>
      </c>
      <c r="H573">
        <v>12.99</v>
      </c>
      <c r="I573">
        <v>0</v>
      </c>
      <c r="J573">
        <v>7.0000000000000007E-2</v>
      </c>
      <c r="K573" t="s">
        <v>16</v>
      </c>
      <c r="L573">
        <v>4</v>
      </c>
      <c r="M573">
        <f t="shared" si="8"/>
        <v>1</v>
      </c>
    </row>
    <row r="574" spans="1:13" x14ac:dyDescent="0.3">
      <c r="A574">
        <v>25</v>
      </c>
      <c r="B574">
        <v>28800</v>
      </c>
      <c r="C574" t="s">
        <v>13</v>
      </c>
      <c r="D574">
        <v>6</v>
      </c>
      <c r="E574" t="s">
        <v>14</v>
      </c>
      <c r="F574" t="s">
        <v>21</v>
      </c>
      <c r="G574">
        <v>14800</v>
      </c>
      <c r="H574">
        <v>7.49</v>
      </c>
      <c r="I574">
        <v>1</v>
      </c>
      <c r="J574">
        <v>0.51</v>
      </c>
      <c r="K574" t="s">
        <v>16</v>
      </c>
      <c r="L574">
        <v>3</v>
      </c>
      <c r="M574">
        <f t="shared" si="8"/>
        <v>1</v>
      </c>
    </row>
    <row r="575" spans="1:13" x14ac:dyDescent="0.3">
      <c r="A575">
        <v>23</v>
      </c>
      <c r="B575">
        <v>30000</v>
      </c>
      <c r="C575" t="s">
        <v>26</v>
      </c>
      <c r="D575">
        <v>4</v>
      </c>
      <c r="E575" t="s">
        <v>25</v>
      </c>
      <c r="F575" t="s">
        <v>21</v>
      </c>
      <c r="G575">
        <v>1000</v>
      </c>
      <c r="H575">
        <v>6.62</v>
      </c>
      <c r="I575">
        <v>1</v>
      </c>
      <c r="J575">
        <v>0.03</v>
      </c>
      <c r="K575" t="s">
        <v>16</v>
      </c>
      <c r="L575">
        <v>3</v>
      </c>
      <c r="M575">
        <f t="shared" si="8"/>
        <v>1</v>
      </c>
    </row>
    <row r="576" spans="1:13" x14ac:dyDescent="0.3">
      <c r="A576">
        <v>23</v>
      </c>
      <c r="B576">
        <v>30000</v>
      </c>
      <c r="C576" t="s">
        <v>26</v>
      </c>
      <c r="D576">
        <v>2</v>
      </c>
      <c r="E576" t="s">
        <v>25</v>
      </c>
      <c r="F576" t="s">
        <v>21</v>
      </c>
      <c r="G576">
        <v>1400</v>
      </c>
      <c r="H576">
        <v>6.03</v>
      </c>
      <c r="I576">
        <v>0</v>
      </c>
      <c r="J576">
        <v>0.05</v>
      </c>
      <c r="K576" t="s">
        <v>16</v>
      </c>
      <c r="L576">
        <v>4</v>
      </c>
      <c r="M576">
        <f t="shared" si="8"/>
        <v>1</v>
      </c>
    </row>
    <row r="577" spans="1:13" x14ac:dyDescent="0.3">
      <c r="A577">
        <v>26</v>
      </c>
      <c r="B577">
        <v>32000</v>
      </c>
      <c r="C577" t="s">
        <v>13</v>
      </c>
      <c r="D577">
        <v>5</v>
      </c>
      <c r="E577" t="s">
        <v>25</v>
      </c>
      <c r="F577" t="s">
        <v>19</v>
      </c>
      <c r="G577">
        <v>2000</v>
      </c>
      <c r="H577">
        <v>11.49</v>
      </c>
      <c r="I577">
        <v>0</v>
      </c>
      <c r="J577">
        <v>0.06</v>
      </c>
      <c r="K577" t="s">
        <v>16</v>
      </c>
      <c r="L577">
        <v>3</v>
      </c>
      <c r="M577">
        <f t="shared" si="8"/>
        <v>1</v>
      </c>
    </row>
    <row r="578" spans="1:13" x14ac:dyDescent="0.3">
      <c r="A578">
        <v>22</v>
      </c>
      <c r="B578">
        <v>50400</v>
      </c>
      <c r="C578" t="s">
        <v>13</v>
      </c>
      <c r="D578">
        <v>3</v>
      </c>
      <c r="E578" t="s">
        <v>27</v>
      </c>
      <c r="F578" t="s">
        <v>19</v>
      </c>
      <c r="G578">
        <v>2000</v>
      </c>
      <c r="I578">
        <v>0</v>
      </c>
      <c r="J578">
        <v>0.04</v>
      </c>
      <c r="K578" t="s">
        <v>16</v>
      </c>
      <c r="L578">
        <v>4</v>
      </c>
      <c r="M578">
        <f t="shared" ref="M578:M641" si="9">COUNTIFS($A$2:$A$10001,A578,$B$2:$B$10001,B578,$C$2:$C$10001,C578,$D$2:$D$10001,D578,$E$2:$E$10001,E578,$F$2:$F$10001,F578,$G$2:$G$10001,G578,$H$2:$H$10001,H578,$I$2:$I$10001,I578,$J$2:$J$10001,J578,$K$2:$K$10001,K578,$L$2:$L$10001,L578)</f>
        <v>0</v>
      </c>
    </row>
    <row r="579" spans="1:13" x14ac:dyDescent="0.3">
      <c r="A579">
        <v>25</v>
      </c>
      <c r="B579">
        <v>50450</v>
      </c>
      <c r="C579" t="s">
        <v>13</v>
      </c>
      <c r="D579">
        <v>3</v>
      </c>
      <c r="E579" t="s">
        <v>18</v>
      </c>
      <c r="F579" t="s">
        <v>19</v>
      </c>
      <c r="G579">
        <v>2000</v>
      </c>
      <c r="H579">
        <v>9.8800000000000008</v>
      </c>
      <c r="I579">
        <v>0</v>
      </c>
      <c r="J579">
        <v>0.04</v>
      </c>
      <c r="K579" t="s">
        <v>16</v>
      </c>
      <c r="L579">
        <v>3</v>
      </c>
      <c r="M579">
        <f t="shared" si="9"/>
        <v>1</v>
      </c>
    </row>
    <row r="580" spans="1:13" x14ac:dyDescent="0.3">
      <c r="A580">
        <v>23</v>
      </c>
      <c r="B580">
        <v>55000</v>
      </c>
      <c r="C580" t="s">
        <v>13</v>
      </c>
      <c r="D580">
        <v>2</v>
      </c>
      <c r="E580" t="s">
        <v>18</v>
      </c>
      <c r="F580" t="s">
        <v>21</v>
      </c>
      <c r="G580">
        <v>2000</v>
      </c>
      <c r="H580">
        <v>7.49</v>
      </c>
      <c r="I580">
        <v>0</v>
      </c>
      <c r="J580">
        <v>0.04</v>
      </c>
      <c r="K580" t="s">
        <v>16</v>
      </c>
      <c r="L580">
        <v>3</v>
      </c>
      <c r="M580">
        <f t="shared" si="9"/>
        <v>1</v>
      </c>
    </row>
    <row r="581" spans="1:13" x14ac:dyDescent="0.3">
      <c r="A581">
        <v>25</v>
      </c>
      <c r="B581">
        <v>30000</v>
      </c>
      <c r="C581" t="s">
        <v>23</v>
      </c>
      <c r="D581">
        <v>9</v>
      </c>
      <c r="E581" t="s">
        <v>27</v>
      </c>
      <c r="F581" t="s">
        <v>30</v>
      </c>
      <c r="G581">
        <v>7000</v>
      </c>
      <c r="I581">
        <v>0</v>
      </c>
      <c r="J581">
        <v>0.23</v>
      </c>
      <c r="K581" t="s">
        <v>16</v>
      </c>
      <c r="L581">
        <v>3</v>
      </c>
      <c r="M581">
        <f t="shared" si="9"/>
        <v>0</v>
      </c>
    </row>
    <row r="582" spans="1:13" x14ac:dyDescent="0.3">
      <c r="A582">
        <v>23</v>
      </c>
      <c r="B582">
        <v>60000</v>
      </c>
      <c r="C582" t="s">
        <v>13</v>
      </c>
      <c r="E582" t="s">
        <v>14</v>
      </c>
      <c r="F582" t="s">
        <v>15</v>
      </c>
      <c r="G582">
        <v>2000</v>
      </c>
      <c r="H582">
        <v>13.06</v>
      </c>
      <c r="I582">
        <v>0</v>
      </c>
      <c r="J582">
        <v>0.03</v>
      </c>
      <c r="K582" t="s">
        <v>17</v>
      </c>
      <c r="L582">
        <v>3</v>
      </c>
      <c r="M582">
        <f t="shared" si="9"/>
        <v>0</v>
      </c>
    </row>
    <row r="583" spans="1:13" x14ac:dyDescent="0.3">
      <c r="A583">
        <v>22</v>
      </c>
      <c r="B583">
        <v>54000</v>
      </c>
      <c r="C583" t="s">
        <v>13</v>
      </c>
      <c r="D583">
        <v>7</v>
      </c>
      <c r="E583" t="s">
        <v>14</v>
      </c>
      <c r="F583" t="s">
        <v>22</v>
      </c>
      <c r="G583">
        <v>2000</v>
      </c>
      <c r="H583">
        <v>18.3</v>
      </c>
      <c r="I583">
        <v>1</v>
      </c>
      <c r="J583">
        <v>0.04</v>
      </c>
      <c r="K583" t="s">
        <v>17</v>
      </c>
      <c r="L583">
        <v>4</v>
      </c>
      <c r="M583">
        <f t="shared" si="9"/>
        <v>1</v>
      </c>
    </row>
    <row r="584" spans="1:13" x14ac:dyDescent="0.3">
      <c r="A584">
        <v>24</v>
      </c>
      <c r="B584">
        <v>62000</v>
      </c>
      <c r="C584" t="s">
        <v>13</v>
      </c>
      <c r="D584">
        <v>4</v>
      </c>
      <c r="E584" t="s">
        <v>18</v>
      </c>
      <c r="F584" t="s">
        <v>15</v>
      </c>
      <c r="G584">
        <v>2000</v>
      </c>
      <c r="H584">
        <v>13.49</v>
      </c>
      <c r="I584">
        <v>0</v>
      </c>
      <c r="J584">
        <v>0.03</v>
      </c>
      <c r="K584" t="s">
        <v>16</v>
      </c>
      <c r="L584">
        <v>3</v>
      </c>
      <c r="M584">
        <f t="shared" si="9"/>
        <v>1</v>
      </c>
    </row>
    <row r="585" spans="1:13" x14ac:dyDescent="0.3">
      <c r="A585">
        <v>25</v>
      </c>
      <c r="B585">
        <v>30000</v>
      </c>
      <c r="C585" t="s">
        <v>26</v>
      </c>
      <c r="E585" t="s">
        <v>18</v>
      </c>
      <c r="F585" t="s">
        <v>30</v>
      </c>
      <c r="G585">
        <v>10625</v>
      </c>
      <c r="H585">
        <v>16.489999999999998</v>
      </c>
      <c r="I585">
        <v>0</v>
      </c>
      <c r="J585">
        <v>0.35</v>
      </c>
      <c r="K585" t="s">
        <v>16</v>
      </c>
      <c r="L585">
        <v>4</v>
      </c>
      <c r="M585">
        <f t="shared" si="9"/>
        <v>0</v>
      </c>
    </row>
    <row r="586" spans="1:13" x14ac:dyDescent="0.3">
      <c r="A586">
        <v>26</v>
      </c>
      <c r="B586">
        <v>70000</v>
      </c>
      <c r="C586" t="s">
        <v>13</v>
      </c>
      <c r="D586">
        <v>3</v>
      </c>
      <c r="E586" t="s">
        <v>18</v>
      </c>
      <c r="F586" t="s">
        <v>15</v>
      </c>
      <c r="G586">
        <v>2000</v>
      </c>
      <c r="H586">
        <v>12.84</v>
      </c>
      <c r="I586">
        <v>0</v>
      </c>
      <c r="J586">
        <v>0.03</v>
      </c>
      <c r="K586" t="s">
        <v>17</v>
      </c>
      <c r="L586">
        <v>2</v>
      </c>
      <c r="M586">
        <f t="shared" si="9"/>
        <v>1</v>
      </c>
    </row>
    <row r="587" spans="1:13" x14ac:dyDescent="0.3">
      <c r="A587">
        <v>22</v>
      </c>
      <c r="B587">
        <v>70028</v>
      </c>
      <c r="C587" t="s">
        <v>13</v>
      </c>
      <c r="D587">
        <v>7</v>
      </c>
      <c r="E587" t="s">
        <v>27</v>
      </c>
      <c r="F587" t="s">
        <v>19</v>
      </c>
      <c r="G587">
        <v>2000</v>
      </c>
      <c r="I587">
        <v>0</v>
      </c>
      <c r="J587">
        <v>0.03</v>
      </c>
      <c r="K587" t="s">
        <v>16</v>
      </c>
      <c r="L587">
        <v>3</v>
      </c>
      <c r="M587">
        <f t="shared" si="9"/>
        <v>0</v>
      </c>
    </row>
    <row r="588" spans="1:13" x14ac:dyDescent="0.3">
      <c r="A588">
        <v>23</v>
      </c>
      <c r="B588">
        <v>30000</v>
      </c>
      <c r="C588" t="s">
        <v>23</v>
      </c>
      <c r="E588" t="s">
        <v>27</v>
      </c>
      <c r="F588" t="s">
        <v>21</v>
      </c>
      <c r="G588">
        <v>7000</v>
      </c>
      <c r="H588">
        <v>7.49</v>
      </c>
      <c r="I588">
        <v>0</v>
      </c>
      <c r="J588">
        <v>0.23</v>
      </c>
      <c r="K588" t="s">
        <v>16</v>
      </c>
      <c r="L588">
        <v>3</v>
      </c>
      <c r="M588">
        <f t="shared" si="9"/>
        <v>0</v>
      </c>
    </row>
    <row r="589" spans="1:13" x14ac:dyDescent="0.3">
      <c r="A589">
        <v>23</v>
      </c>
      <c r="B589">
        <v>75000</v>
      </c>
      <c r="C589" t="s">
        <v>13</v>
      </c>
      <c r="D589">
        <v>3</v>
      </c>
      <c r="E589" t="s">
        <v>27</v>
      </c>
      <c r="F589" t="s">
        <v>21</v>
      </c>
      <c r="G589">
        <v>2000</v>
      </c>
      <c r="H589">
        <v>5.79</v>
      </c>
      <c r="I589">
        <v>0</v>
      </c>
      <c r="J589">
        <v>0.03</v>
      </c>
      <c r="K589" t="s">
        <v>16</v>
      </c>
      <c r="L589">
        <v>3</v>
      </c>
      <c r="M589">
        <f t="shared" si="9"/>
        <v>1</v>
      </c>
    </row>
    <row r="590" spans="1:13" x14ac:dyDescent="0.3">
      <c r="A590">
        <v>24</v>
      </c>
      <c r="B590">
        <v>76248</v>
      </c>
      <c r="C590" t="s">
        <v>13</v>
      </c>
      <c r="D590">
        <v>8</v>
      </c>
      <c r="E590" t="s">
        <v>18</v>
      </c>
      <c r="F590" t="s">
        <v>19</v>
      </c>
      <c r="G590">
        <v>2000</v>
      </c>
      <c r="I590">
        <v>0</v>
      </c>
      <c r="J590">
        <v>0.03</v>
      </c>
      <c r="K590" t="s">
        <v>16</v>
      </c>
      <c r="L590">
        <v>3</v>
      </c>
      <c r="M590">
        <f t="shared" si="9"/>
        <v>0</v>
      </c>
    </row>
    <row r="591" spans="1:13" x14ac:dyDescent="0.3">
      <c r="A591">
        <v>26</v>
      </c>
      <c r="B591">
        <v>30000</v>
      </c>
      <c r="C591" t="s">
        <v>26</v>
      </c>
      <c r="D591">
        <v>5</v>
      </c>
      <c r="E591" t="s">
        <v>28</v>
      </c>
      <c r="F591" t="s">
        <v>19</v>
      </c>
      <c r="G591">
        <v>2000</v>
      </c>
      <c r="H591">
        <v>11.99</v>
      </c>
      <c r="I591">
        <v>1</v>
      </c>
      <c r="J591">
        <v>7.0000000000000007E-2</v>
      </c>
      <c r="K591" t="s">
        <v>16</v>
      </c>
      <c r="L591">
        <v>2</v>
      </c>
      <c r="M591">
        <f t="shared" si="9"/>
        <v>1</v>
      </c>
    </row>
    <row r="592" spans="1:13" x14ac:dyDescent="0.3">
      <c r="A592">
        <v>23</v>
      </c>
      <c r="B592">
        <v>30000</v>
      </c>
      <c r="C592" t="s">
        <v>26</v>
      </c>
      <c r="D592">
        <v>3</v>
      </c>
      <c r="E592" t="s">
        <v>25</v>
      </c>
      <c r="F592" t="s">
        <v>21</v>
      </c>
      <c r="G592">
        <v>3800</v>
      </c>
      <c r="H592">
        <v>5.79</v>
      </c>
      <c r="I592">
        <v>0</v>
      </c>
      <c r="J592">
        <v>0.13</v>
      </c>
      <c r="K592" t="s">
        <v>16</v>
      </c>
      <c r="L592">
        <v>3</v>
      </c>
      <c r="M592">
        <f t="shared" si="9"/>
        <v>1</v>
      </c>
    </row>
    <row r="593" spans="1:13" x14ac:dyDescent="0.3">
      <c r="A593">
        <v>22</v>
      </c>
      <c r="B593">
        <v>25000</v>
      </c>
      <c r="C593" t="s">
        <v>13</v>
      </c>
      <c r="D593">
        <v>1</v>
      </c>
      <c r="E593" t="s">
        <v>27</v>
      </c>
      <c r="F593" t="s">
        <v>19</v>
      </c>
      <c r="G593">
        <v>2050</v>
      </c>
      <c r="H593">
        <v>10.59</v>
      </c>
      <c r="I593">
        <v>0</v>
      </c>
      <c r="J593">
        <v>0.08</v>
      </c>
      <c r="K593" t="s">
        <v>16</v>
      </c>
      <c r="L593">
        <v>2</v>
      </c>
      <c r="M593">
        <f t="shared" si="9"/>
        <v>1</v>
      </c>
    </row>
    <row r="594" spans="1:13" x14ac:dyDescent="0.3">
      <c r="A594">
        <v>22</v>
      </c>
      <c r="B594">
        <v>14400</v>
      </c>
      <c r="C594" t="s">
        <v>13</v>
      </c>
      <c r="D594">
        <v>0</v>
      </c>
      <c r="E594" t="s">
        <v>28</v>
      </c>
      <c r="F594" t="s">
        <v>30</v>
      </c>
      <c r="G594">
        <v>2100</v>
      </c>
      <c r="H594">
        <v>14.83</v>
      </c>
      <c r="I594">
        <v>1</v>
      </c>
      <c r="J594">
        <v>0.15</v>
      </c>
      <c r="K594" t="s">
        <v>16</v>
      </c>
      <c r="L594">
        <v>3</v>
      </c>
      <c r="M594">
        <f t="shared" si="9"/>
        <v>1</v>
      </c>
    </row>
    <row r="595" spans="1:13" x14ac:dyDescent="0.3">
      <c r="A595">
        <v>22</v>
      </c>
      <c r="B595">
        <v>21600</v>
      </c>
      <c r="C595" t="s">
        <v>13</v>
      </c>
      <c r="D595">
        <v>3</v>
      </c>
      <c r="E595" t="s">
        <v>14</v>
      </c>
      <c r="F595" t="s">
        <v>19</v>
      </c>
      <c r="G595">
        <v>2100</v>
      </c>
      <c r="H595">
        <v>9.99</v>
      </c>
      <c r="I595">
        <v>0</v>
      </c>
      <c r="J595">
        <v>0.1</v>
      </c>
      <c r="K595" t="s">
        <v>16</v>
      </c>
      <c r="L595">
        <v>4</v>
      </c>
      <c r="M595">
        <f t="shared" si="9"/>
        <v>1</v>
      </c>
    </row>
    <row r="596" spans="1:13" x14ac:dyDescent="0.3">
      <c r="A596">
        <v>22</v>
      </c>
      <c r="B596">
        <v>30000</v>
      </c>
      <c r="C596" t="s">
        <v>26</v>
      </c>
      <c r="D596">
        <v>6</v>
      </c>
      <c r="E596" t="s">
        <v>27</v>
      </c>
      <c r="F596" t="s">
        <v>21</v>
      </c>
      <c r="G596">
        <v>2000</v>
      </c>
      <c r="H596">
        <v>5.42</v>
      </c>
      <c r="I596">
        <v>0</v>
      </c>
      <c r="J596">
        <v>7.0000000000000007E-2</v>
      </c>
      <c r="K596" t="s">
        <v>16</v>
      </c>
      <c r="L596">
        <v>2</v>
      </c>
      <c r="M596">
        <f t="shared" si="9"/>
        <v>1</v>
      </c>
    </row>
    <row r="597" spans="1:13" x14ac:dyDescent="0.3">
      <c r="A597">
        <v>25</v>
      </c>
      <c r="B597">
        <v>44400</v>
      </c>
      <c r="C597" t="s">
        <v>13</v>
      </c>
      <c r="D597">
        <v>4</v>
      </c>
      <c r="E597" t="s">
        <v>20</v>
      </c>
      <c r="F597" t="s">
        <v>30</v>
      </c>
      <c r="G597">
        <v>2100</v>
      </c>
      <c r="H597">
        <v>17.27</v>
      </c>
      <c r="I597">
        <v>0</v>
      </c>
      <c r="J597">
        <v>0.05</v>
      </c>
      <c r="K597" t="s">
        <v>16</v>
      </c>
      <c r="L597">
        <v>4</v>
      </c>
      <c r="M597">
        <f t="shared" si="9"/>
        <v>1</v>
      </c>
    </row>
    <row r="598" spans="1:13" x14ac:dyDescent="0.3">
      <c r="A598">
        <v>22</v>
      </c>
      <c r="B598">
        <v>30000</v>
      </c>
      <c r="C598" t="s">
        <v>23</v>
      </c>
      <c r="D598">
        <v>6</v>
      </c>
      <c r="E598" t="s">
        <v>18</v>
      </c>
      <c r="F598" t="s">
        <v>21</v>
      </c>
      <c r="G598">
        <v>2500</v>
      </c>
      <c r="H598">
        <v>7.29</v>
      </c>
      <c r="I598">
        <v>0</v>
      </c>
      <c r="J598">
        <v>0.08</v>
      </c>
      <c r="K598" t="s">
        <v>16</v>
      </c>
      <c r="L598">
        <v>3</v>
      </c>
      <c r="M598">
        <f t="shared" si="9"/>
        <v>1</v>
      </c>
    </row>
    <row r="599" spans="1:13" x14ac:dyDescent="0.3">
      <c r="A599">
        <v>22</v>
      </c>
      <c r="B599">
        <v>60000</v>
      </c>
      <c r="C599" t="s">
        <v>13</v>
      </c>
      <c r="D599">
        <v>5</v>
      </c>
      <c r="E599" t="s">
        <v>25</v>
      </c>
      <c r="F599" t="s">
        <v>15</v>
      </c>
      <c r="G599">
        <v>2100</v>
      </c>
      <c r="H599">
        <v>14.65</v>
      </c>
      <c r="I599">
        <v>0</v>
      </c>
      <c r="J599">
        <v>0.04</v>
      </c>
      <c r="K599" t="s">
        <v>16</v>
      </c>
      <c r="L599">
        <v>2</v>
      </c>
      <c r="M599">
        <f t="shared" si="9"/>
        <v>1</v>
      </c>
    </row>
    <row r="600" spans="1:13" x14ac:dyDescent="0.3">
      <c r="A600">
        <v>22</v>
      </c>
      <c r="B600">
        <v>17772</v>
      </c>
      <c r="C600" t="s">
        <v>13</v>
      </c>
      <c r="D600">
        <v>0</v>
      </c>
      <c r="E600" t="s">
        <v>14</v>
      </c>
      <c r="F600" t="s">
        <v>21</v>
      </c>
      <c r="G600">
        <v>2150</v>
      </c>
      <c r="I600">
        <v>0</v>
      </c>
      <c r="J600">
        <v>0.12</v>
      </c>
      <c r="K600" t="s">
        <v>16</v>
      </c>
      <c r="L600">
        <v>4</v>
      </c>
      <c r="M600">
        <f t="shared" si="9"/>
        <v>0</v>
      </c>
    </row>
    <row r="601" spans="1:13" x14ac:dyDescent="0.3">
      <c r="A601">
        <v>22</v>
      </c>
      <c r="B601">
        <v>28800</v>
      </c>
      <c r="C601" t="s">
        <v>13</v>
      </c>
      <c r="D601">
        <v>2</v>
      </c>
      <c r="E601" t="s">
        <v>27</v>
      </c>
      <c r="F601" t="s">
        <v>21</v>
      </c>
      <c r="G601">
        <v>14000</v>
      </c>
      <c r="H601">
        <v>7.9</v>
      </c>
      <c r="I601">
        <v>1</v>
      </c>
      <c r="J601">
        <v>0.49</v>
      </c>
      <c r="K601" t="s">
        <v>16</v>
      </c>
      <c r="L601">
        <v>2</v>
      </c>
      <c r="M601">
        <f t="shared" si="9"/>
        <v>1</v>
      </c>
    </row>
    <row r="602" spans="1:13" x14ac:dyDescent="0.3">
      <c r="A602">
        <v>22</v>
      </c>
      <c r="B602">
        <v>32000</v>
      </c>
      <c r="C602" t="s">
        <v>13</v>
      </c>
      <c r="D602">
        <v>0</v>
      </c>
      <c r="E602" t="s">
        <v>25</v>
      </c>
      <c r="F602" t="s">
        <v>15</v>
      </c>
      <c r="G602">
        <v>14000</v>
      </c>
      <c r="H602">
        <v>13.49</v>
      </c>
      <c r="I602">
        <v>1</v>
      </c>
      <c r="J602">
        <v>0.44</v>
      </c>
      <c r="K602" t="s">
        <v>16</v>
      </c>
      <c r="L602">
        <v>2</v>
      </c>
      <c r="M602">
        <f t="shared" si="9"/>
        <v>1</v>
      </c>
    </row>
    <row r="603" spans="1:13" x14ac:dyDescent="0.3">
      <c r="A603">
        <v>22</v>
      </c>
      <c r="B603">
        <v>30000</v>
      </c>
      <c r="C603" t="s">
        <v>26</v>
      </c>
      <c r="D603">
        <v>6</v>
      </c>
      <c r="E603" t="s">
        <v>20</v>
      </c>
      <c r="F603" t="s">
        <v>15</v>
      </c>
      <c r="G603">
        <v>2000</v>
      </c>
      <c r="H603">
        <v>12.61</v>
      </c>
      <c r="I603">
        <v>0</v>
      </c>
      <c r="J603">
        <v>7.0000000000000007E-2</v>
      </c>
      <c r="K603" t="s">
        <v>16</v>
      </c>
      <c r="L603">
        <v>4</v>
      </c>
      <c r="M603">
        <f t="shared" si="9"/>
        <v>1</v>
      </c>
    </row>
    <row r="604" spans="1:13" x14ac:dyDescent="0.3">
      <c r="A604">
        <v>26</v>
      </c>
      <c r="B604">
        <v>32400</v>
      </c>
      <c r="C604" t="s">
        <v>13</v>
      </c>
      <c r="D604">
        <v>10</v>
      </c>
      <c r="E604" t="s">
        <v>18</v>
      </c>
      <c r="F604" t="s">
        <v>21</v>
      </c>
      <c r="G604">
        <v>14000</v>
      </c>
      <c r="H604">
        <v>7.51</v>
      </c>
      <c r="I604">
        <v>1</v>
      </c>
      <c r="J604">
        <v>0.43</v>
      </c>
      <c r="K604" t="s">
        <v>16</v>
      </c>
      <c r="L604">
        <v>4</v>
      </c>
      <c r="M604">
        <f t="shared" si="9"/>
        <v>1</v>
      </c>
    </row>
    <row r="605" spans="1:13" x14ac:dyDescent="0.3">
      <c r="A605">
        <v>22</v>
      </c>
      <c r="B605">
        <v>34000</v>
      </c>
      <c r="C605" t="s">
        <v>13</v>
      </c>
      <c r="D605">
        <v>6</v>
      </c>
      <c r="E605" t="s">
        <v>25</v>
      </c>
      <c r="F605" t="s">
        <v>19</v>
      </c>
      <c r="G605">
        <v>14000</v>
      </c>
      <c r="H605">
        <v>10.62</v>
      </c>
      <c r="I605">
        <v>1</v>
      </c>
      <c r="J605">
        <v>0.41</v>
      </c>
      <c r="K605" t="s">
        <v>16</v>
      </c>
      <c r="L605">
        <v>4</v>
      </c>
      <c r="M605">
        <f t="shared" si="9"/>
        <v>1</v>
      </c>
    </row>
    <row r="606" spans="1:13" x14ac:dyDescent="0.3">
      <c r="A606">
        <v>22</v>
      </c>
      <c r="B606">
        <v>37000</v>
      </c>
      <c r="C606" t="s">
        <v>13</v>
      </c>
      <c r="D606">
        <v>6</v>
      </c>
      <c r="E606" t="s">
        <v>20</v>
      </c>
      <c r="F606" t="s">
        <v>21</v>
      </c>
      <c r="G606">
        <v>14000</v>
      </c>
      <c r="H606">
        <v>6.92</v>
      </c>
      <c r="I606">
        <v>1</v>
      </c>
      <c r="J606">
        <v>0.38</v>
      </c>
      <c r="K606" t="s">
        <v>16</v>
      </c>
      <c r="L606">
        <v>2</v>
      </c>
      <c r="M606">
        <f t="shared" si="9"/>
        <v>1</v>
      </c>
    </row>
    <row r="607" spans="1:13" x14ac:dyDescent="0.3">
      <c r="A607">
        <v>26</v>
      </c>
      <c r="B607">
        <v>37000</v>
      </c>
      <c r="C607" t="s">
        <v>13</v>
      </c>
      <c r="D607">
        <v>0</v>
      </c>
      <c r="E607" t="s">
        <v>20</v>
      </c>
      <c r="F607" t="s">
        <v>19</v>
      </c>
      <c r="G607">
        <v>14000</v>
      </c>
      <c r="H607">
        <v>9.8800000000000008</v>
      </c>
      <c r="I607">
        <v>1</v>
      </c>
      <c r="J607">
        <v>0.38</v>
      </c>
      <c r="K607" t="s">
        <v>16</v>
      </c>
      <c r="L607">
        <v>4</v>
      </c>
      <c r="M607">
        <f t="shared" si="9"/>
        <v>1</v>
      </c>
    </row>
    <row r="608" spans="1:13" x14ac:dyDescent="0.3">
      <c r="A608">
        <v>22</v>
      </c>
      <c r="B608">
        <v>39000</v>
      </c>
      <c r="C608" t="s">
        <v>13</v>
      </c>
      <c r="D608">
        <v>4</v>
      </c>
      <c r="E608" t="s">
        <v>14</v>
      </c>
      <c r="F608" t="s">
        <v>19</v>
      </c>
      <c r="G608">
        <v>14000</v>
      </c>
      <c r="H608">
        <v>10.37</v>
      </c>
      <c r="I608">
        <v>1</v>
      </c>
      <c r="J608">
        <v>0.36</v>
      </c>
      <c r="K608" t="s">
        <v>16</v>
      </c>
      <c r="L608">
        <v>3</v>
      </c>
      <c r="M608">
        <f t="shared" si="9"/>
        <v>1</v>
      </c>
    </row>
    <row r="609" spans="1:13" x14ac:dyDescent="0.3">
      <c r="A609">
        <v>23</v>
      </c>
      <c r="B609">
        <v>30000</v>
      </c>
      <c r="C609" t="s">
        <v>26</v>
      </c>
      <c r="D609">
        <v>0</v>
      </c>
      <c r="E609" t="s">
        <v>25</v>
      </c>
      <c r="F609" t="s">
        <v>15</v>
      </c>
      <c r="G609">
        <v>1000</v>
      </c>
      <c r="H609">
        <v>13.72</v>
      </c>
      <c r="I609">
        <v>0</v>
      </c>
      <c r="J609">
        <v>0.03</v>
      </c>
      <c r="K609" t="s">
        <v>16</v>
      </c>
      <c r="L609">
        <v>4</v>
      </c>
      <c r="M609">
        <f t="shared" si="9"/>
        <v>1</v>
      </c>
    </row>
    <row r="610" spans="1:13" x14ac:dyDescent="0.3">
      <c r="A610">
        <v>21</v>
      </c>
      <c r="B610">
        <v>12000</v>
      </c>
      <c r="C610" t="s">
        <v>13</v>
      </c>
      <c r="D610">
        <v>0</v>
      </c>
      <c r="E610" t="s">
        <v>25</v>
      </c>
      <c r="F610" t="s">
        <v>15</v>
      </c>
      <c r="G610">
        <v>2200</v>
      </c>
      <c r="I610">
        <v>1</v>
      </c>
      <c r="J610">
        <v>0.18</v>
      </c>
      <c r="K610" t="s">
        <v>16</v>
      </c>
      <c r="L610">
        <v>3</v>
      </c>
      <c r="M610">
        <f t="shared" si="9"/>
        <v>0</v>
      </c>
    </row>
    <row r="611" spans="1:13" x14ac:dyDescent="0.3">
      <c r="A611">
        <v>25</v>
      </c>
      <c r="B611">
        <v>15000</v>
      </c>
      <c r="C611" t="s">
        <v>13</v>
      </c>
      <c r="D611">
        <v>0</v>
      </c>
      <c r="E611" t="s">
        <v>27</v>
      </c>
      <c r="F611" t="s">
        <v>21</v>
      </c>
      <c r="G611">
        <v>2200</v>
      </c>
      <c r="H611">
        <v>7.88</v>
      </c>
      <c r="I611">
        <v>0</v>
      </c>
      <c r="J611">
        <v>0.15</v>
      </c>
      <c r="K611" t="s">
        <v>16</v>
      </c>
      <c r="L611">
        <v>2</v>
      </c>
      <c r="M611">
        <f t="shared" si="9"/>
        <v>1</v>
      </c>
    </row>
    <row r="612" spans="1:13" x14ac:dyDescent="0.3">
      <c r="A612">
        <v>21</v>
      </c>
      <c r="B612">
        <v>16200</v>
      </c>
      <c r="C612" t="s">
        <v>13</v>
      </c>
      <c r="D612">
        <v>2</v>
      </c>
      <c r="E612" t="s">
        <v>14</v>
      </c>
      <c r="F612" t="s">
        <v>30</v>
      </c>
      <c r="G612">
        <v>2200</v>
      </c>
      <c r="H612">
        <v>16.489999999999998</v>
      </c>
      <c r="I612">
        <v>1</v>
      </c>
      <c r="J612">
        <v>0.14000000000000001</v>
      </c>
      <c r="K612" t="s">
        <v>16</v>
      </c>
      <c r="L612">
        <v>2</v>
      </c>
      <c r="M612">
        <f t="shared" si="9"/>
        <v>1</v>
      </c>
    </row>
    <row r="613" spans="1:13" x14ac:dyDescent="0.3">
      <c r="A613">
        <v>24</v>
      </c>
      <c r="B613">
        <v>22000</v>
      </c>
      <c r="C613" t="s">
        <v>13</v>
      </c>
      <c r="E613" t="s">
        <v>14</v>
      </c>
      <c r="F613" t="s">
        <v>21</v>
      </c>
      <c r="G613">
        <v>2200</v>
      </c>
      <c r="I613">
        <v>0</v>
      </c>
      <c r="J613">
        <v>0.1</v>
      </c>
      <c r="K613" t="s">
        <v>16</v>
      </c>
      <c r="L613">
        <v>3</v>
      </c>
      <c r="M613">
        <f t="shared" si="9"/>
        <v>0</v>
      </c>
    </row>
    <row r="614" spans="1:13" x14ac:dyDescent="0.3">
      <c r="A614">
        <v>22</v>
      </c>
      <c r="B614">
        <v>27996</v>
      </c>
      <c r="C614" t="s">
        <v>13</v>
      </c>
      <c r="D614">
        <v>0</v>
      </c>
      <c r="E614" t="s">
        <v>28</v>
      </c>
      <c r="F614" t="s">
        <v>30</v>
      </c>
      <c r="G614">
        <v>2200</v>
      </c>
      <c r="H614">
        <v>15.95</v>
      </c>
      <c r="I614">
        <v>1</v>
      </c>
      <c r="J614">
        <v>0.08</v>
      </c>
      <c r="K614" t="s">
        <v>17</v>
      </c>
      <c r="L614">
        <v>2</v>
      </c>
      <c r="M614">
        <f t="shared" si="9"/>
        <v>1</v>
      </c>
    </row>
    <row r="615" spans="1:13" x14ac:dyDescent="0.3">
      <c r="A615">
        <v>26</v>
      </c>
      <c r="B615">
        <v>30000</v>
      </c>
      <c r="C615" t="s">
        <v>23</v>
      </c>
      <c r="D615">
        <v>0</v>
      </c>
      <c r="E615" t="s">
        <v>20</v>
      </c>
      <c r="F615" t="s">
        <v>19</v>
      </c>
      <c r="G615">
        <v>5000</v>
      </c>
      <c r="H615">
        <v>10.38</v>
      </c>
      <c r="I615">
        <v>0</v>
      </c>
      <c r="J615">
        <v>0.17</v>
      </c>
      <c r="K615" t="s">
        <v>16</v>
      </c>
      <c r="L615">
        <v>4</v>
      </c>
      <c r="M615">
        <f t="shared" si="9"/>
        <v>1</v>
      </c>
    </row>
    <row r="616" spans="1:13" x14ac:dyDescent="0.3">
      <c r="A616">
        <v>22</v>
      </c>
      <c r="B616">
        <v>55000</v>
      </c>
      <c r="C616" t="s">
        <v>13</v>
      </c>
      <c r="D616">
        <v>3</v>
      </c>
      <c r="E616" t="s">
        <v>14</v>
      </c>
      <c r="F616" t="s">
        <v>21</v>
      </c>
      <c r="G616">
        <v>2200</v>
      </c>
      <c r="H616">
        <v>5.79</v>
      </c>
      <c r="I616">
        <v>0</v>
      </c>
      <c r="J616">
        <v>0.04</v>
      </c>
      <c r="K616" t="s">
        <v>16</v>
      </c>
      <c r="L616">
        <v>4</v>
      </c>
      <c r="M616">
        <f t="shared" si="9"/>
        <v>1</v>
      </c>
    </row>
    <row r="617" spans="1:13" x14ac:dyDescent="0.3">
      <c r="A617">
        <v>26</v>
      </c>
      <c r="B617">
        <v>42000</v>
      </c>
      <c r="C617" t="s">
        <v>13</v>
      </c>
      <c r="D617">
        <v>4</v>
      </c>
      <c r="E617" t="s">
        <v>25</v>
      </c>
      <c r="F617" t="s">
        <v>19</v>
      </c>
      <c r="G617">
        <v>2250</v>
      </c>
      <c r="H617">
        <v>10.38</v>
      </c>
      <c r="I617">
        <v>0</v>
      </c>
      <c r="J617">
        <v>0.05</v>
      </c>
      <c r="K617" t="s">
        <v>16</v>
      </c>
      <c r="L617">
        <v>4</v>
      </c>
      <c r="M617">
        <f t="shared" si="9"/>
        <v>1</v>
      </c>
    </row>
    <row r="618" spans="1:13" x14ac:dyDescent="0.3">
      <c r="A618">
        <v>25</v>
      </c>
      <c r="B618">
        <v>25920</v>
      </c>
      <c r="C618" t="s">
        <v>13</v>
      </c>
      <c r="D618">
        <v>0</v>
      </c>
      <c r="E618" t="s">
        <v>20</v>
      </c>
      <c r="F618" t="s">
        <v>19</v>
      </c>
      <c r="G618">
        <v>2300</v>
      </c>
      <c r="H618">
        <v>11.11</v>
      </c>
      <c r="I618">
        <v>0</v>
      </c>
      <c r="J618">
        <v>0.09</v>
      </c>
      <c r="K618" t="s">
        <v>16</v>
      </c>
      <c r="L618">
        <v>4</v>
      </c>
      <c r="M618">
        <f t="shared" si="9"/>
        <v>1</v>
      </c>
    </row>
    <row r="619" spans="1:13" x14ac:dyDescent="0.3">
      <c r="A619">
        <v>26</v>
      </c>
      <c r="B619">
        <v>30000</v>
      </c>
      <c r="C619" t="s">
        <v>13</v>
      </c>
      <c r="D619">
        <v>1</v>
      </c>
      <c r="E619" t="s">
        <v>14</v>
      </c>
      <c r="F619" t="s">
        <v>19</v>
      </c>
      <c r="G619">
        <v>2300</v>
      </c>
      <c r="H619">
        <v>10.99</v>
      </c>
      <c r="I619">
        <v>0</v>
      </c>
      <c r="J619">
        <v>0.08</v>
      </c>
      <c r="K619" t="s">
        <v>16</v>
      </c>
      <c r="L619">
        <v>2</v>
      </c>
      <c r="M619">
        <f t="shared" si="9"/>
        <v>1</v>
      </c>
    </row>
    <row r="620" spans="1:13" x14ac:dyDescent="0.3">
      <c r="A620">
        <v>23</v>
      </c>
      <c r="B620">
        <v>30000</v>
      </c>
      <c r="C620" t="s">
        <v>26</v>
      </c>
      <c r="D620">
        <v>6</v>
      </c>
      <c r="E620" t="s">
        <v>27</v>
      </c>
      <c r="F620" t="s">
        <v>19</v>
      </c>
      <c r="G620">
        <v>5000</v>
      </c>
      <c r="H620">
        <v>10.38</v>
      </c>
      <c r="I620">
        <v>0</v>
      </c>
      <c r="J620">
        <v>0.17</v>
      </c>
      <c r="K620" t="s">
        <v>16</v>
      </c>
      <c r="L620">
        <v>4</v>
      </c>
      <c r="M620">
        <f t="shared" si="9"/>
        <v>1</v>
      </c>
    </row>
    <row r="621" spans="1:13" x14ac:dyDescent="0.3">
      <c r="A621">
        <v>25</v>
      </c>
      <c r="B621">
        <v>30000</v>
      </c>
      <c r="C621" t="s">
        <v>26</v>
      </c>
      <c r="D621">
        <v>6</v>
      </c>
      <c r="E621" t="s">
        <v>20</v>
      </c>
      <c r="F621" t="s">
        <v>21</v>
      </c>
      <c r="G621">
        <v>4000</v>
      </c>
      <c r="H621">
        <v>7.14</v>
      </c>
      <c r="I621">
        <v>0</v>
      </c>
      <c r="J621">
        <v>0.13</v>
      </c>
      <c r="K621" t="s">
        <v>16</v>
      </c>
      <c r="L621">
        <v>2</v>
      </c>
      <c r="M621">
        <f t="shared" si="9"/>
        <v>1</v>
      </c>
    </row>
    <row r="622" spans="1:13" x14ac:dyDescent="0.3">
      <c r="A622">
        <v>26</v>
      </c>
      <c r="B622">
        <v>30000</v>
      </c>
      <c r="C622" t="s">
        <v>26</v>
      </c>
      <c r="D622">
        <v>3</v>
      </c>
      <c r="E622" t="s">
        <v>28</v>
      </c>
      <c r="F622" t="s">
        <v>19</v>
      </c>
      <c r="G622">
        <v>15000</v>
      </c>
      <c r="H622">
        <v>10.62</v>
      </c>
      <c r="I622">
        <v>0</v>
      </c>
      <c r="J622">
        <v>0.5</v>
      </c>
      <c r="K622" t="s">
        <v>16</v>
      </c>
      <c r="L622">
        <v>2</v>
      </c>
      <c r="M622">
        <f t="shared" si="9"/>
        <v>1</v>
      </c>
    </row>
    <row r="623" spans="1:13" x14ac:dyDescent="0.3">
      <c r="A623">
        <v>23</v>
      </c>
      <c r="B623">
        <v>30000</v>
      </c>
      <c r="C623" t="s">
        <v>26</v>
      </c>
      <c r="D623">
        <v>3</v>
      </c>
      <c r="E623" t="s">
        <v>20</v>
      </c>
      <c r="F623" t="s">
        <v>19</v>
      </c>
      <c r="G623">
        <v>4500</v>
      </c>
      <c r="H623">
        <v>10.62</v>
      </c>
      <c r="I623">
        <v>0</v>
      </c>
      <c r="J623">
        <v>0.15</v>
      </c>
      <c r="K623" t="s">
        <v>16</v>
      </c>
      <c r="L623">
        <v>3</v>
      </c>
      <c r="M623">
        <f t="shared" si="9"/>
        <v>1</v>
      </c>
    </row>
    <row r="624" spans="1:13" x14ac:dyDescent="0.3">
      <c r="A624">
        <v>22</v>
      </c>
      <c r="B624">
        <v>30000</v>
      </c>
      <c r="C624" t="s">
        <v>26</v>
      </c>
      <c r="D624">
        <v>6</v>
      </c>
      <c r="E624" t="s">
        <v>18</v>
      </c>
      <c r="F624" t="s">
        <v>15</v>
      </c>
      <c r="G624">
        <v>13750</v>
      </c>
      <c r="H624">
        <v>14.22</v>
      </c>
      <c r="I624">
        <v>0</v>
      </c>
      <c r="J624">
        <v>0.46</v>
      </c>
      <c r="K624" t="s">
        <v>16</v>
      </c>
      <c r="L624">
        <v>4</v>
      </c>
      <c r="M624">
        <f t="shared" si="9"/>
        <v>1</v>
      </c>
    </row>
    <row r="625" spans="1:13" x14ac:dyDescent="0.3">
      <c r="A625">
        <v>22</v>
      </c>
      <c r="B625">
        <v>21600</v>
      </c>
      <c r="C625" t="s">
        <v>13</v>
      </c>
      <c r="D625">
        <v>1</v>
      </c>
      <c r="E625" t="s">
        <v>28</v>
      </c>
      <c r="F625" t="s">
        <v>30</v>
      </c>
      <c r="G625">
        <v>2400</v>
      </c>
      <c r="H625">
        <v>16.29</v>
      </c>
      <c r="I625">
        <v>1</v>
      </c>
      <c r="J625">
        <v>0.11</v>
      </c>
      <c r="K625" t="s">
        <v>16</v>
      </c>
      <c r="L625">
        <v>4</v>
      </c>
      <c r="M625">
        <f t="shared" si="9"/>
        <v>1</v>
      </c>
    </row>
    <row r="626" spans="1:13" x14ac:dyDescent="0.3">
      <c r="A626">
        <v>23</v>
      </c>
      <c r="B626">
        <v>21600</v>
      </c>
      <c r="C626" t="s">
        <v>13</v>
      </c>
      <c r="D626">
        <v>1</v>
      </c>
      <c r="E626" t="s">
        <v>25</v>
      </c>
      <c r="F626" t="s">
        <v>15</v>
      </c>
      <c r="G626">
        <v>2400</v>
      </c>
      <c r="H626">
        <v>15.23</v>
      </c>
      <c r="I626">
        <v>1</v>
      </c>
      <c r="J626">
        <v>0.11</v>
      </c>
      <c r="K626" t="s">
        <v>16</v>
      </c>
      <c r="L626">
        <v>4</v>
      </c>
      <c r="M626">
        <f t="shared" si="9"/>
        <v>1</v>
      </c>
    </row>
    <row r="627" spans="1:13" x14ac:dyDescent="0.3">
      <c r="A627">
        <v>23</v>
      </c>
      <c r="B627">
        <v>22790</v>
      </c>
      <c r="C627" t="s">
        <v>13</v>
      </c>
      <c r="D627">
        <v>7</v>
      </c>
      <c r="E627" t="s">
        <v>27</v>
      </c>
      <c r="F627" t="s">
        <v>21</v>
      </c>
      <c r="G627">
        <v>2400</v>
      </c>
      <c r="H627">
        <v>8.94</v>
      </c>
      <c r="I627">
        <v>0</v>
      </c>
      <c r="J627">
        <v>0.11</v>
      </c>
      <c r="K627" t="s">
        <v>16</v>
      </c>
      <c r="L627">
        <v>4</v>
      </c>
      <c r="M627">
        <f t="shared" si="9"/>
        <v>1</v>
      </c>
    </row>
    <row r="628" spans="1:13" x14ac:dyDescent="0.3">
      <c r="A628">
        <v>22</v>
      </c>
      <c r="B628">
        <v>30000</v>
      </c>
      <c r="C628" t="s">
        <v>26</v>
      </c>
      <c r="D628">
        <v>0</v>
      </c>
      <c r="E628" t="s">
        <v>27</v>
      </c>
      <c r="F628" t="s">
        <v>19</v>
      </c>
      <c r="G628">
        <v>5000</v>
      </c>
      <c r="H628">
        <v>11.48</v>
      </c>
      <c r="I628">
        <v>0</v>
      </c>
      <c r="J628">
        <v>0.17</v>
      </c>
      <c r="K628" t="s">
        <v>16</v>
      </c>
      <c r="L628">
        <v>4</v>
      </c>
      <c r="M628">
        <f t="shared" si="9"/>
        <v>1</v>
      </c>
    </row>
    <row r="629" spans="1:13" x14ac:dyDescent="0.3">
      <c r="A629">
        <v>23</v>
      </c>
      <c r="B629">
        <v>23000</v>
      </c>
      <c r="C629" t="s">
        <v>13</v>
      </c>
      <c r="D629">
        <v>5</v>
      </c>
      <c r="E629" t="s">
        <v>18</v>
      </c>
      <c r="F629" t="s">
        <v>21</v>
      </c>
      <c r="G629">
        <v>2400</v>
      </c>
      <c r="H629">
        <v>5.99</v>
      </c>
      <c r="I629">
        <v>0</v>
      </c>
      <c r="J629">
        <v>0.1</v>
      </c>
      <c r="K629" t="s">
        <v>16</v>
      </c>
      <c r="L629">
        <v>3</v>
      </c>
      <c r="M629">
        <f t="shared" si="9"/>
        <v>1</v>
      </c>
    </row>
    <row r="630" spans="1:13" x14ac:dyDescent="0.3">
      <c r="A630">
        <v>24</v>
      </c>
      <c r="B630">
        <v>25000</v>
      </c>
      <c r="C630" t="s">
        <v>13</v>
      </c>
      <c r="E630" t="s">
        <v>27</v>
      </c>
      <c r="F630" t="s">
        <v>15</v>
      </c>
      <c r="G630">
        <v>2400</v>
      </c>
      <c r="H630">
        <v>13.8</v>
      </c>
      <c r="I630">
        <v>0</v>
      </c>
      <c r="J630">
        <v>0.1</v>
      </c>
      <c r="K630" t="s">
        <v>17</v>
      </c>
      <c r="L630">
        <v>4</v>
      </c>
      <c r="M630">
        <f t="shared" si="9"/>
        <v>0</v>
      </c>
    </row>
    <row r="631" spans="1:13" x14ac:dyDescent="0.3">
      <c r="A631">
        <v>25</v>
      </c>
      <c r="B631">
        <v>28000</v>
      </c>
      <c r="C631" t="s">
        <v>13</v>
      </c>
      <c r="D631">
        <v>8</v>
      </c>
      <c r="E631" t="s">
        <v>18</v>
      </c>
      <c r="F631" t="s">
        <v>19</v>
      </c>
      <c r="G631">
        <v>2400</v>
      </c>
      <c r="H631">
        <v>11.49</v>
      </c>
      <c r="I631">
        <v>0</v>
      </c>
      <c r="J631">
        <v>0.09</v>
      </c>
      <c r="K631" t="s">
        <v>16</v>
      </c>
      <c r="L631">
        <v>3</v>
      </c>
      <c r="M631">
        <f t="shared" si="9"/>
        <v>1</v>
      </c>
    </row>
    <row r="632" spans="1:13" x14ac:dyDescent="0.3">
      <c r="A632">
        <v>22</v>
      </c>
      <c r="B632">
        <v>32995</v>
      </c>
      <c r="C632" t="s">
        <v>13</v>
      </c>
      <c r="D632">
        <v>3</v>
      </c>
      <c r="E632" t="s">
        <v>25</v>
      </c>
      <c r="F632" t="s">
        <v>19</v>
      </c>
      <c r="G632">
        <v>2400</v>
      </c>
      <c r="H632">
        <v>11.48</v>
      </c>
      <c r="I632">
        <v>0</v>
      </c>
      <c r="J632">
        <v>7.0000000000000007E-2</v>
      </c>
      <c r="K632" t="s">
        <v>16</v>
      </c>
      <c r="L632">
        <v>4</v>
      </c>
      <c r="M632">
        <f t="shared" si="9"/>
        <v>1</v>
      </c>
    </row>
    <row r="633" spans="1:13" x14ac:dyDescent="0.3">
      <c r="A633">
        <v>23</v>
      </c>
      <c r="B633">
        <v>30000</v>
      </c>
      <c r="C633" t="s">
        <v>26</v>
      </c>
      <c r="D633">
        <v>7</v>
      </c>
      <c r="E633" t="s">
        <v>18</v>
      </c>
      <c r="F633" t="s">
        <v>21</v>
      </c>
      <c r="G633">
        <v>12000</v>
      </c>
      <c r="H633">
        <v>8.94</v>
      </c>
      <c r="I633">
        <v>0</v>
      </c>
      <c r="J633">
        <v>0.4</v>
      </c>
      <c r="K633" t="s">
        <v>16</v>
      </c>
      <c r="L633">
        <v>4</v>
      </c>
      <c r="M633">
        <f t="shared" si="9"/>
        <v>1</v>
      </c>
    </row>
    <row r="634" spans="1:13" x14ac:dyDescent="0.3">
      <c r="A634">
        <v>23</v>
      </c>
      <c r="B634">
        <v>40000</v>
      </c>
      <c r="C634" t="s">
        <v>13</v>
      </c>
      <c r="D634">
        <v>3</v>
      </c>
      <c r="E634" t="s">
        <v>25</v>
      </c>
      <c r="F634" t="s">
        <v>21</v>
      </c>
      <c r="G634">
        <v>2400</v>
      </c>
      <c r="H634">
        <v>8.9</v>
      </c>
      <c r="I634">
        <v>0</v>
      </c>
      <c r="J634">
        <v>0.06</v>
      </c>
      <c r="K634" t="s">
        <v>16</v>
      </c>
      <c r="L634">
        <v>3</v>
      </c>
      <c r="M634">
        <f t="shared" si="9"/>
        <v>1</v>
      </c>
    </row>
    <row r="635" spans="1:13" x14ac:dyDescent="0.3">
      <c r="A635">
        <v>24</v>
      </c>
      <c r="B635">
        <v>30000</v>
      </c>
      <c r="C635" t="s">
        <v>26</v>
      </c>
      <c r="D635">
        <v>0</v>
      </c>
      <c r="E635" t="s">
        <v>27</v>
      </c>
      <c r="F635" t="s">
        <v>15</v>
      </c>
      <c r="G635">
        <v>6000</v>
      </c>
      <c r="H635">
        <v>13.22</v>
      </c>
      <c r="I635">
        <v>0</v>
      </c>
      <c r="J635">
        <v>0.2</v>
      </c>
      <c r="K635" t="s">
        <v>16</v>
      </c>
      <c r="L635">
        <v>3</v>
      </c>
      <c r="M635">
        <f t="shared" si="9"/>
        <v>1</v>
      </c>
    </row>
    <row r="636" spans="1:13" x14ac:dyDescent="0.3">
      <c r="A636">
        <v>26</v>
      </c>
      <c r="B636">
        <v>30000</v>
      </c>
      <c r="C636" t="s">
        <v>26</v>
      </c>
      <c r="D636">
        <v>0</v>
      </c>
      <c r="E636" t="s">
        <v>27</v>
      </c>
      <c r="F636" t="s">
        <v>21</v>
      </c>
      <c r="G636">
        <v>3500</v>
      </c>
      <c r="H636">
        <v>8</v>
      </c>
      <c r="I636">
        <v>0</v>
      </c>
      <c r="J636">
        <v>0.12</v>
      </c>
      <c r="K636" t="s">
        <v>16</v>
      </c>
      <c r="L636">
        <v>4</v>
      </c>
      <c r="M636">
        <f t="shared" si="9"/>
        <v>1</v>
      </c>
    </row>
    <row r="637" spans="1:13" x14ac:dyDescent="0.3">
      <c r="A637">
        <v>22</v>
      </c>
      <c r="B637">
        <v>30000</v>
      </c>
      <c r="C637" t="s">
        <v>26</v>
      </c>
      <c r="D637">
        <v>4</v>
      </c>
      <c r="E637" t="s">
        <v>18</v>
      </c>
      <c r="F637" t="s">
        <v>19</v>
      </c>
      <c r="G637">
        <v>5000</v>
      </c>
      <c r="H637">
        <v>11.89</v>
      </c>
      <c r="I637">
        <v>1</v>
      </c>
      <c r="J637">
        <v>0.17</v>
      </c>
      <c r="K637" t="s">
        <v>16</v>
      </c>
      <c r="L637">
        <v>4</v>
      </c>
      <c r="M637">
        <f t="shared" si="9"/>
        <v>1</v>
      </c>
    </row>
    <row r="638" spans="1:13" x14ac:dyDescent="0.3">
      <c r="A638">
        <v>22</v>
      </c>
      <c r="B638">
        <v>43000</v>
      </c>
      <c r="C638" t="s">
        <v>13</v>
      </c>
      <c r="D638">
        <v>5</v>
      </c>
      <c r="E638" t="s">
        <v>27</v>
      </c>
      <c r="F638" t="s">
        <v>19</v>
      </c>
      <c r="G638">
        <v>2400</v>
      </c>
      <c r="H638">
        <v>10.99</v>
      </c>
      <c r="I638">
        <v>0</v>
      </c>
      <c r="J638">
        <v>0.06</v>
      </c>
      <c r="K638" t="s">
        <v>16</v>
      </c>
      <c r="L638">
        <v>4</v>
      </c>
      <c r="M638">
        <f t="shared" si="9"/>
        <v>1</v>
      </c>
    </row>
    <row r="639" spans="1:13" x14ac:dyDescent="0.3">
      <c r="A639">
        <v>25</v>
      </c>
      <c r="B639">
        <v>44000</v>
      </c>
      <c r="C639" t="s">
        <v>13</v>
      </c>
      <c r="D639">
        <v>5</v>
      </c>
      <c r="E639" t="s">
        <v>14</v>
      </c>
      <c r="F639" t="s">
        <v>21</v>
      </c>
      <c r="G639">
        <v>2400</v>
      </c>
      <c r="H639">
        <v>7.66</v>
      </c>
      <c r="I639">
        <v>0</v>
      </c>
      <c r="J639">
        <v>0.05</v>
      </c>
      <c r="K639" t="s">
        <v>16</v>
      </c>
      <c r="L639">
        <v>4</v>
      </c>
      <c r="M639">
        <f t="shared" si="9"/>
        <v>1</v>
      </c>
    </row>
    <row r="640" spans="1:13" x14ac:dyDescent="0.3">
      <c r="A640">
        <v>23</v>
      </c>
      <c r="B640">
        <v>44004</v>
      </c>
      <c r="C640" t="s">
        <v>13</v>
      </c>
      <c r="D640">
        <v>3</v>
      </c>
      <c r="E640" t="s">
        <v>18</v>
      </c>
      <c r="F640" t="s">
        <v>30</v>
      </c>
      <c r="G640">
        <v>2400</v>
      </c>
      <c r="H640">
        <v>14.09</v>
      </c>
      <c r="I640">
        <v>0</v>
      </c>
      <c r="J640">
        <v>0.05</v>
      </c>
      <c r="K640" t="s">
        <v>17</v>
      </c>
      <c r="L640">
        <v>4</v>
      </c>
      <c r="M640">
        <f t="shared" si="9"/>
        <v>1</v>
      </c>
    </row>
    <row r="641" spans="1:13" x14ac:dyDescent="0.3">
      <c r="A641">
        <v>23</v>
      </c>
      <c r="B641">
        <v>47000</v>
      </c>
      <c r="C641" t="s">
        <v>13</v>
      </c>
      <c r="D641">
        <v>7</v>
      </c>
      <c r="E641" t="s">
        <v>20</v>
      </c>
      <c r="F641" t="s">
        <v>29</v>
      </c>
      <c r="G641">
        <v>2400</v>
      </c>
      <c r="H641">
        <v>13.75</v>
      </c>
      <c r="I641">
        <v>0</v>
      </c>
      <c r="J641">
        <v>0.05</v>
      </c>
      <c r="K641" t="s">
        <v>17</v>
      </c>
      <c r="L641">
        <v>4</v>
      </c>
      <c r="M641">
        <f t="shared" si="9"/>
        <v>1</v>
      </c>
    </row>
    <row r="642" spans="1:13" x14ac:dyDescent="0.3">
      <c r="A642">
        <v>22</v>
      </c>
      <c r="B642">
        <v>30000</v>
      </c>
      <c r="C642" t="s">
        <v>26</v>
      </c>
      <c r="D642">
        <v>6</v>
      </c>
      <c r="E642" t="s">
        <v>20</v>
      </c>
      <c r="F642" t="s">
        <v>30</v>
      </c>
      <c r="G642">
        <v>6600</v>
      </c>
      <c r="H642">
        <v>14.42</v>
      </c>
      <c r="I642">
        <v>0</v>
      </c>
      <c r="J642">
        <v>0.22</v>
      </c>
      <c r="K642" t="s">
        <v>17</v>
      </c>
      <c r="L642">
        <v>4</v>
      </c>
      <c r="M642">
        <f t="shared" ref="M642:M705" si="10">COUNTIFS($A$2:$A$10001,A642,$B$2:$B$10001,B642,$C$2:$C$10001,C642,$D$2:$D$10001,D642,$E$2:$E$10001,E642,$F$2:$F$10001,F642,$G$2:$G$10001,G642,$H$2:$H$10001,H642,$I$2:$I$10001,I642,$J$2:$J$10001,J642,$K$2:$K$10001,K642,$L$2:$L$10001,L642)</f>
        <v>1</v>
      </c>
    </row>
    <row r="643" spans="1:13" x14ac:dyDescent="0.3">
      <c r="A643">
        <v>23</v>
      </c>
      <c r="B643">
        <v>48000</v>
      </c>
      <c r="C643" t="s">
        <v>13</v>
      </c>
      <c r="D643">
        <v>1</v>
      </c>
      <c r="E643" t="s">
        <v>14</v>
      </c>
      <c r="F643" t="s">
        <v>21</v>
      </c>
      <c r="G643">
        <v>2400</v>
      </c>
      <c r="H643">
        <v>8.49</v>
      </c>
      <c r="I643">
        <v>0</v>
      </c>
      <c r="J643">
        <v>0.05</v>
      </c>
      <c r="K643" t="s">
        <v>16</v>
      </c>
      <c r="L643">
        <v>4</v>
      </c>
      <c r="M643">
        <f t="shared" si="10"/>
        <v>1</v>
      </c>
    </row>
    <row r="644" spans="1:13" x14ac:dyDescent="0.3">
      <c r="A644">
        <v>24</v>
      </c>
      <c r="B644">
        <v>48000</v>
      </c>
      <c r="C644" t="s">
        <v>13</v>
      </c>
      <c r="D644">
        <v>0</v>
      </c>
      <c r="E644" t="s">
        <v>20</v>
      </c>
      <c r="F644" t="s">
        <v>15</v>
      </c>
      <c r="G644">
        <v>2400</v>
      </c>
      <c r="H644">
        <v>12.99</v>
      </c>
      <c r="I644">
        <v>0</v>
      </c>
      <c r="J644">
        <v>0.05</v>
      </c>
      <c r="K644" t="s">
        <v>17</v>
      </c>
      <c r="L644">
        <v>4</v>
      </c>
      <c r="M644">
        <f t="shared" si="10"/>
        <v>1</v>
      </c>
    </row>
    <row r="645" spans="1:13" x14ac:dyDescent="0.3">
      <c r="A645">
        <v>22</v>
      </c>
      <c r="B645">
        <v>57500</v>
      </c>
      <c r="C645" t="s">
        <v>13</v>
      </c>
      <c r="D645">
        <v>3</v>
      </c>
      <c r="E645" t="s">
        <v>20</v>
      </c>
      <c r="F645" t="s">
        <v>15</v>
      </c>
      <c r="G645">
        <v>2400</v>
      </c>
      <c r="H645">
        <v>15.23</v>
      </c>
      <c r="I645">
        <v>0</v>
      </c>
      <c r="J645">
        <v>0.04</v>
      </c>
      <c r="K645" t="s">
        <v>16</v>
      </c>
      <c r="L645">
        <v>3</v>
      </c>
      <c r="M645">
        <f t="shared" si="10"/>
        <v>1</v>
      </c>
    </row>
    <row r="646" spans="1:13" x14ac:dyDescent="0.3">
      <c r="A646">
        <v>25</v>
      </c>
      <c r="B646">
        <v>60000</v>
      </c>
      <c r="C646" t="s">
        <v>13</v>
      </c>
      <c r="D646">
        <v>6</v>
      </c>
      <c r="E646" t="s">
        <v>27</v>
      </c>
      <c r="F646" t="s">
        <v>19</v>
      </c>
      <c r="G646">
        <v>2400</v>
      </c>
      <c r="H646">
        <v>11.49</v>
      </c>
      <c r="I646">
        <v>0</v>
      </c>
      <c r="J646">
        <v>0.04</v>
      </c>
      <c r="K646" t="s">
        <v>16</v>
      </c>
      <c r="L646">
        <v>3</v>
      </c>
      <c r="M646">
        <f t="shared" si="10"/>
        <v>1</v>
      </c>
    </row>
    <row r="647" spans="1:13" x14ac:dyDescent="0.3">
      <c r="A647">
        <v>25</v>
      </c>
      <c r="B647">
        <v>63000</v>
      </c>
      <c r="C647" t="s">
        <v>13</v>
      </c>
      <c r="D647">
        <v>3</v>
      </c>
      <c r="E647" t="s">
        <v>25</v>
      </c>
      <c r="F647" t="s">
        <v>21</v>
      </c>
      <c r="G647">
        <v>2400</v>
      </c>
      <c r="H647">
        <v>7.14</v>
      </c>
      <c r="I647">
        <v>0</v>
      </c>
      <c r="J647">
        <v>0.04</v>
      </c>
      <c r="K647" t="s">
        <v>16</v>
      </c>
      <c r="L647">
        <v>4</v>
      </c>
      <c r="M647">
        <f t="shared" si="10"/>
        <v>1</v>
      </c>
    </row>
    <row r="648" spans="1:13" x14ac:dyDescent="0.3">
      <c r="A648">
        <v>26</v>
      </c>
      <c r="B648">
        <v>95000</v>
      </c>
      <c r="C648" t="s">
        <v>13</v>
      </c>
      <c r="D648">
        <v>0</v>
      </c>
      <c r="E648" t="s">
        <v>27</v>
      </c>
      <c r="F648" t="s">
        <v>21</v>
      </c>
      <c r="G648">
        <v>2400</v>
      </c>
      <c r="I648">
        <v>0</v>
      </c>
      <c r="J648">
        <v>0.03</v>
      </c>
      <c r="K648" t="s">
        <v>16</v>
      </c>
      <c r="L648">
        <v>3</v>
      </c>
      <c r="M648">
        <f t="shared" si="10"/>
        <v>0</v>
      </c>
    </row>
    <row r="649" spans="1:13" x14ac:dyDescent="0.3">
      <c r="A649">
        <v>25</v>
      </c>
      <c r="B649">
        <v>87999</v>
      </c>
      <c r="C649" t="s">
        <v>13</v>
      </c>
      <c r="D649">
        <v>5</v>
      </c>
      <c r="E649" t="s">
        <v>20</v>
      </c>
      <c r="F649" t="s">
        <v>15</v>
      </c>
      <c r="G649">
        <v>2400</v>
      </c>
      <c r="H649">
        <v>14.79</v>
      </c>
      <c r="I649">
        <v>1</v>
      </c>
      <c r="J649">
        <v>0.03</v>
      </c>
      <c r="K649" t="s">
        <v>17</v>
      </c>
      <c r="L649">
        <v>4</v>
      </c>
      <c r="M649">
        <f t="shared" si="10"/>
        <v>1</v>
      </c>
    </row>
    <row r="650" spans="1:13" x14ac:dyDescent="0.3">
      <c r="A650">
        <v>26</v>
      </c>
      <c r="B650">
        <v>16000</v>
      </c>
      <c r="C650" t="s">
        <v>13</v>
      </c>
      <c r="D650">
        <v>1</v>
      </c>
      <c r="E650" t="s">
        <v>27</v>
      </c>
      <c r="F650" t="s">
        <v>30</v>
      </c>
      <c r="G650">
        <v>2450</v>
      </c>
      <c r="I650">
        <v>1</v>
      </c>
      <c r="J650">
        <v>0.15</v>
      </c>
      <c r="K650" t="s">
        <v>17</v>
      </c>
      <c r="L650">
        <v>2</v>
      </c>
      <c r="M650">
        <f t="shared" si="10"/>
        <v>0</v>
      </c>
    </row>
    <row r="651" spans="1:13" x14ac:dyDescent="0.3">
      <c r="A651">
        <v>21</v>
      </c>
      <c r="B651">
        <v>12000</v>
      </c>
      <c r="C651" t="s">
        <v>13</v>
      </c>
      <c r="E651" t="s">
        <v>14</v>
      </c>
      <c r="F651" t="s">
        <v>19</v>
      </c>
      <c r="G651">
        <v>2500</v>
      </c>
      <c r="H651">
        <v>11.99</v>
      </c>
      <c r="I651">
        <v>1</v>
      </c>
      <c r="J651">
        <v>0.21</v>
      </c>
      <c r="K651" t="s">
        <v>16</v>
      </c>
      <c r="L651">
        <v>4</v>
      </c>
      <c r="M651">
        <f t="shared" si="10"/>
        <v>0</v>
      </c>
    </row>
    <row r="652" spans="1:13" x14ac:dyDescent="0.3">
      <c r="A652">
        <v>24</v>
      </c>
      <c r="B652">
        <v>12600</v>
      </c>
      <c r="C652" t="s">
        <v>13</v>
      </c>
      <c r="D652">
        <v>2</v>
      </c>
      <c r="E652" t="s">
        <v>27</v>
      </c>
      <c r="F652" t="s">
        <v>15</v>
      </c>
      <c r="G652">
        <v>2500</v>
      </c>
      <c r="H652">
        <v>13.11</v>
      </c>
      <c r="I652">
        <v>1</v>
      </c>
      <c r="J652">
        <v>0.2</v>
      </c>
      <c r="K652" t="s">
        <v>17</v>
      </c>
      <c r="L652">
        <v>2</v>
      </c>
      <c r="M652">
        <f t="shared" si="10"/>
        <v>1</v>
      </c>
    </row>
    <row r="653" spans="1:13" x14ac:dyDescent="0.3">
      <c r="A653">
        <v>23</v>
      </c>
      <c r="B653">
        <v>95000</v>
      </c>
      <c r="C653" t="s">
        <v>13</v>
      </c>
      <c r="D653">
        <v>2</v>
      </c>
      <c r="E653" t="s">
        <v>27</v>
      </c>
      <c r="F653" t="s">
        <v>19</v>
      </c>
      <c r="G653">
        <v>13600</v>
      </c>
      <c r="H653">
        <v>11.11</v>
      </c>
      <c r="I653">
        <v>0</v>
      </c>
      <c r="J653">
        <v>0.14000000000000001</v>
      </c>
      <c r="K653" t="s">
        <v>16</v>
      </c>
      <c r="L653">
        <v>2</v>
      </c>
      <c r="M653">
        <f t="shared" si="10"/>
        <v>1</v>
      </c>
    </row>
    <row r="654" spans="1:13" x14ac:dyDescent="0.3">
      <c r="A654">
        <v>24</v>
      </c>
      <c r="B654">
        <v>57772</v>
      </c>
      <c r="C654" t="s">
        <v>13</v>
      </c>
      <c r="D654">
        <v>6</v>
      </c>
      <c r="E654" t="s">
        <v>27</v>
      </c>
      <c r="F654" t="s">
        <v>15</v>
      </c>
      <c r="G654">
        <v>13500</v>
      </c>
      <c r="H654">
        <v>13.99</v>
      </c>
      <c r="I654">
        <v>0</v>
      </c>
      <c r="J654">
        <v>0.23</v>
      </c>
      <c r="K654" t="s">
        <v>16</v>
      </c>
      <c r="L654">
        <v>2</v>
      </c>
      <c r="M654">
        <f t="shared" si="10"/>
        <v>1</v>
      </c>
    </row>
    <row r="655" spans="1:13" x14ac:dyDescent="0.3">
      <c r="A655">
        <v>25</v>
      </c>
      <c r="B655">
        <v>30576</v>
      </c>
      <c r="C655" t="s">
        <v>26</v>
      </c>
      <c r="D655">
        <v>5</v>
      </c>
      <c r="E655" t="s">
        <v>25</v>
      </c>
      <c r="F655" t="s">
        <v>21</v>
      </c>
      <c r="G655">
        <v>10000</v>
      </c>
      <c r="H655">
        <v>6.03</v>
      </c>
      <c r="I655">
        <v>0</v>
      </c>
      <c r="J655">
        <v>0.33</v>
      </c>
      <c r="K655" t="s">
        <v>16</v>
      </c>
      <c r="L655">
        <v>4</v>
      </c>
      <c r="M655">
        <f t="shared" si="10"/>
        <v>1</v>
      </c>
    </row>
    <row r="656" spans="1:13" x14ac:dyDescent="0.3">
      <c r="A656">
        <v>26</v>
      </c>
      <c r="B656">
        <v>100000</v>
      </c>
      <c r="C656" t="s">
        <v>13</v>
      </c>
      <c r="D656">
        <v>0</v>
      </c>
      <c r="E656" t="s">
        <v>20</v>
      </c>
      <c r="F656" t="s">
        <v>21</v>
      </c>
      <c r="G656">
        <v>13500</v>
      </c>
      <c r="H656">
        <v>7.14</v>
      </c>
      <c r="I656">
        <v>0</v>
      </c>
      <c r="J656">
        <v>0.14000000000000001</v>
      </c>
      <c r="K656" t="s">
        <v>16</v>
      </c>
      <c r="L656">
        <v>3</v>
      </c>
      <c r="M656">
        <f t="shared" si="10"/>
        <v>1</v>
      </c>
    </row>
    <row r="657" spans="1:13" x14ac:dyDescent="0.3">
      <c r="A657">
        <v>24</v>
      </c>
      <c r="B657">
        <v>35000</v>
      </c>
      <c r="C657" t="s">
        <v>13</v>
      </c>
      <c r="D657">
        <v>8</v>
      </c>
      <c r="E657" t="s">
        <v>14</v>
      </c>
      <c r="F657" t="s">
        <v>19</v>
      </c>
      <c r="G657">
        <v>13400</v>
      </c>
      <c r="I657">
        <v>1</v>
      </c>
      <c r="J657">
        <v>0.38</v>
      </c>
      <c r="K657" t="s">
        <v>16</v>
      </c>
      <c r="L657">
        <v>3</v>
      </c>
      <c r="M657">
        <f t="shared" si="10"/>
        <v>0</v>
      </c>
    </row>
    <row r="658" spans="1:13" x14ac:dyDescent="0.3">
      <c r="A658">
        <v>26</v>
      </c>
      <c r="B658">
        <v>38000</v>
      </c>
      <c r="C658" t="s">
        <v>13</v>
      </c>
      <c r="D658">
        <v>3</v>
      </c>
      <c r="E658" t="s">
        <v>18</v>
      </c>
      <c r="F658" t="s">
        <v>19</v>
      </c>
      <c r="G658">
        <v>13400</v>
      </c>
      <c r="H658">
        <v>9.99</v>
      </c>
      <c r="I658">
        <v>1</v>
      </c>
      <c r="J658">
        <v>0.35</v>
      </c>
      <c r="K658" t="s">
        <v>16</v>
      </c>
      <c r="L658">
        <v>2</v>
      </c>
      <c r="M658">
        <f t="shared" si="10"/>
        <v>1</v>
      </c>
    </row>
    <row r="659" spans="1:13" x14ac:dyDescent="0.3">
      <c r="A659">
        <v>24</v>
      </c>
      <c r="B659">
        <v>39875</v>
      </c>
      <c r="C659" t="s">
        <v>13</v>
      </c>
      <c r="D659">
        <v>7</v>
      </c>
      <c r="E659" t="s">
        <v>20</v>
      </c>
      <c r="F659" t="s">
        <v>30</v>
      </c>
      <c r="G659">
        <v>13300</v>
      </c>
      <c r="H659">
        <v>16</v>
      </c>
      <c r="I659">
        <v>1</v>
      </c>
      <c r="J659">
        <v>0.33</v>
      </c>
      <c r="K659" t="s">
        <v>17</v>
      </c>
      <c r="L659">
        <v>4</v>
      </c>
      <c r="M659">
        <f t="shared" si="10"/>
        <v>1</v>
      </c>
    </row>
    <row r="660" spans="1:13" x14ac:dyDescent="0.3">
      <c r="A660">
        <v>23</v>
      </c>
      <c r="B660">
        <v>54000</v>
      </c>
      <c r="C660" t="s">
        <v>13</v>
      </c>
      <c r="D660">
        <v>5</v>
      </c>
      <c r="E660" t="s">
        <v>27</v>
      </c>
      <c r="F660" t="s">
        <v>30</v>
      </c>
      <c r="G660">
        <v>13275</v>
      </c>
      <c r="H660">
        <v>17.579999999999998</v>
      </c>
      <c r="I660">
        <v>0</v>
      </c>
      <c r="J660">
        <v>0.25</v>
      </c>
      <c r="K660" t="s">
        <v>17</v>
      </c>
      <c r="L660">
        <v>2</v>
      </c>
      <c r="M660">
        <f t="shared" si="10"/>
        <v>1</v>
      </c>
    </row>
    <row r="661" spans="1:13" x14ac:dyDescent="0.3">
      <c r="A661">
        <v>25</v>
      </c>
      <c r="B661">
        <v>24000</v>
      </c>
      <c r="C661" t="s">
        <v>13</v>
      </c>
      <c r="D661">
        <v>3</v>
      </c>
      <c r="E661" t="s">
        <v>27</v>
      </c>
      <c r="F661" t="s">
        <v>19</v>
      </c>
      <c r="G661">
        <v>13250</v>
      </c>
      <c r="H661">
        <v>10.37</v>
      </c>
      <c r="I661">
        <v>1</v>
      </c>
      <c r="J661">
        <v>0.55000000000000004</v>
      </c>
      <c r="K661" t="s">
        <v>16</v>
      </c>
      <c r="L661">
        <v>2</v>
      </c>
      <c r="M661">
        <f t="shared" si="10"/>
        <v>1</v>
      </c>
    </row>
    <row r="662" spans="1:13" x14ac:dyDescent="0.3">
      <c r="A662">
        <v>23</v>
      </c>
      <c r="B662">
        <v>30873</v>
      </c>
      <c r="C662" t="s">
        <v>26</v>
      </c>
      <c r="D662">
        <v>8</v>
      </c>
      <c r="E662" t="s">
        <v>18</v>
      </c>
      <c r="F662" t="s">
        <v>19</v>
      </c>
      <c r="G662">
        <v>4200</v>
      </c>
      <c r="H662">
        <v>10.99</v>
      </c>
      <c r="I662">
        <v>0</v>
      </c>
      <c r="J662">
        <v>0.14000000000000001</v>
      </c>
      <c r="K662" t="s">
        <v>16</v>
      </c>
      <c r="L662">
        <v>4</v>
      </c>
      <c r="M662">
        <f t="shared" si="10"/>
        <v>1</v>
      </c>
    </row>
    <row r="663" spans="1:13" x14ac:dyDescent="0.3">
      <c r="A663">
        <v>22</v>
      </c>
      <c r="B663">
        <v>30000</v>
      </c>
      <c r="C663" t="s">
        <v>13</v>
      </c>
      <c r="D663">
        <v>4</v>
      </c>
      <c r="E663" t="s">
        <v>25</v>
      </c>
      <c r="F663" t="s">
        <v>29</v>
      </c>
      <c r="G663">
        <v>13250</v>
      </c>
      <c r="H663">
        <v>16.399999999999999</v>
      </c>
      <c r="I663">
        <v>1</v>
      </c>
      <c r="J663">
        <v>0.44</v>
      </c>
      <c r="K663" t="s">
        <v>17</v>
      </c>
      <c r="L663">
        <v>3</v>
      </c>
      <c r="M663">
        <f t="shared" si="10"/>
        <v>1</v>
      </c>
    </row>
    <row r="664" spans="1:13" x14ac:dyDescent="0.3">
      <c r="A664">
        <v>23</v>
      </c>
      <c r="B664">
        <v>38400</v>
      </c>
      <c r="C664" t="s">
        <v>13</v>
      </c>
      <c r="D664">
        <v>1</v>
      </c>
      <c r="E664" t="s">
        <v>27</v>
      </c>
      <c r="F664" t="s">
        <v>19</v>
      </c>
      <c r="G664">
        <v>13250</v>
      </c>
      <c r="H664">
        <v>10.99</v>
      </c>
      <c r="I664">
        <v>1</v>
      </c>
      <c r="J664">
        <v>0.35</v>
      </c>
      <c r="K664" t="s">
        <v>16</v>
      </c>
      <c r="L664">
        <v>4</v>
      </c>
      <c r="M664">
        <f t="shared" si="10"/>
        <v>1</v>
      </c>
    </row>
    <row r="665" spans="1:13" x14ac:dyDescent="0.3">
      <c r="A665">
        <v>26</v>
      </c>
      <c r="B665">
        <v>40000</v>
      </c>
      <c r="C665" t="s">
        <v>13</v>
      </c>
      <c r="D665">
        <v>3</v>
      </c>
      <c r="E665" t="s">
        <v>20</v>
      </c>
      <c r="F665" t="s">
        <v>19</v>
      </c>
      <c r="G665">
        <v>13250</v>
      </c>
      <c r="H665">
        <v>11.71</v>
      </c>
      <c r="I665">
        <v>1</v>
      </c>
      <c r="J665">
        <v>0.33</v>
      </c>
      <c r="K665" t="s">
        <v>16</v>
      </c>
      <c r="L665">
        <v>2</v>
      </c>
      <c r="M665">
        <f t="shared" si="10"/>
        <v>1</v>
      </c>
    </row>
    <row r="666" spans="1:13" x14ac:dyDescent="0.3">
      <c r="A666">
        <v>25</v>
      </c>
      <c r="B666">
        <v>40000</v>
      </c>
      <c r="C666" t="s">
        <v>13</v>
      </c>
      <c r="D666">
        <v>9</v>
      </c>
      <c r="E666" t="s">
        <v>20</v>
      </c>
      <c r="F666" t="s">
        <v>30</v>
      </c>
      <c r="G666">
        <v>13250</v>
      </c>
      <c r="I666">
        <v>1</v>
      </c>
      <c r="J666">
        <v>0.33</v>
      </c>
      <c r="K666" t="s">
        <v>16</v>
      </c>
      <c r="L666">
        <v>3</v>
      </c>
      <c r="M666">
        <f t="shared" si="10"/>
        <v>0</v>
      </c>
    </row>
    <row r="667" spans="1:13" x14ac:dyDescent="0.3">
      <c r="A667">
        <v>22</v>
      </c>
      <c r="B667">
        <v>31500</v>
      </c>
      <c r="C667" t="s">
        <v>13</v>
      </c>
      <c r="D667">
        <v>5</v>
      </c>
      <c r="E667" t="s">
        <v>18</v>
      </c>
      <c r="F667" t="s">
        <v>19</v>
      </c>
      <c r="G667">
        <v>13200</v>
      </c>
      <c r="H667">
        <v>11.71</v>
      </c>
      <c r="I667">
        <v>1</v>
      </c>
      <c r="J667">
        <v>0.42</v>
      </c>
      <c r="K667" t="s">
        <v>16</v>
      </c>
      <c r="L667">
        <v>4</v>
      </c>
      <c r="M667">
        <f t="shared" si="10"/>
        <v>1</v>
      </c>
    </row>
    <row r="668" spans="1:13" x14ac:dyDescent="0.3">
      <c r="A668">
        <v>23</v>
      </c>
      <c r="B668">
        <v>44248</v>
      </c>
      <c r="C668" t="s">
        <v>13</v>
      </c>
      <c r="E668" t="s">
        <v>18</v>
      </c>
      <c r="F668" t="s">
        <v>21</v>
      </c>
      <c r="G668">
        <v>13200</v>
      </c>
      <c r="I668">
        <v>0</v>
      </c>
      <c r="J668">
        <v>0.3</v>
      </c>
      <c r="K668" t="s">
        <v>16</v>
      </c>
      <c r="L668">
        <v>2</v>
      </c>
      <c r="M668">
        <f t="shared" si="10"/>
        <v>0</v>
      </c>
    </row>
    <row r="669" spans="1:13" x14ac:dyDescent="0.3">
      <c r="A669">
        <v>25</v>
      </c>
      <c r="B669">
        <v>46596</v>
      </c>
      <c r="C669" t="s">
        <v>13</v>
      </c>
      <c r="D669">
        <v>2</v>
      </c>
      <c r="E669" t="s">
        <v>25</v>
      </c>
      <c r="F669" t="s">
        <v>19</v>
      </c>
      <c r="G669">
        <v>13200</v>
      </c>
      <c r="H669">
        <v>12.53</v>
      </c>
      <c r="I669">
        <v>0</v>
      </c>
      <c r="J669">
        <v>0.28000000000000003</v>
      </c>
      <c r="K669" t="s">
        <v>16</v>
      </c>
      <c r="L669">
        <v>4</v>
      </c>
      <c r="M669">
        <f t="shared" si="10"/>
        <v>1</v>
      </c>
    </row>
    <row r="670" spans="1:13" x14ac:dyDescent="0.3">
      <c r="A670">
        <v>26</v>
      </c>
      <c r="B670">
        <v>31000</v>
      </c>
      <c r="C670" t="s">
        <v>26</v>
      </c>
      <c r="D670">
        <v>9</v>
      </c>
      <c r="E670" t="s">
        <v>28</v>
      </c>
      <c r="F670" t="s">
        <v>21</v>
      </c>
      <c r="G670">
        <v>15000</v>
      </c>
      <c r="H670">
        <v>7.9</v>
      </c>
      <c r="I670">
        <v>1</v>
      </c>
      <c r="J670">
        <v>0.48</v>
      </c>
      <c r="K670" t="s">
        <v>16</v>
      </c>
      <c r="L670">
        <v>4</v>
      </c>
      <c r="M670">
        <f t="shared" si="10"/>
        <v>1</v>
      </c>
    </row>
    <row r="671" spans="1:13" x14ac:dyDescent="0.3">
      <c r="A671">
        <v>26</v>
      </c>
      <c r="B671">
        <v>54000</v>
      </c>
      <c r="C671" t="s">
        <v>13</v>
      </c>
      <c r="D671">
        <v>0</v>
      </c>
      <c r="E671" t="s">
        <v>20</v>
      </c>
      <c r="F671" t="s">
        <v>30</v>
      </c>
      <c r="G671">
        <v>13200</v>
      </c>
      <c r="H671">
        <v>14.91</v>
      </c>
      <c r="I671">
        <v>1</v>
      </c>
      <c r="J671">
        <v>0.24</v>
      </c>
      <c r="K671" t="s">
        <v>17</v>
      </c>
      <c r="L671">
        <v>2</v>
      </c>
      <c r="M671">
        <f t="shared" si="10"/>
        <v>1</v>
      </c>
    </row>
    <row r="672" spans="1:13" x14ac:dyDescent="0.3">
      <c r="A672">
        <v>22</v>
      </c>
      <c r="B672">
        <v>62000</v>
      </c>
      <c r="C672" t="s">
        <v>13</v>
      </c>
      <c r="D672">
        <v>5</v>
      </c>
      <c r="E672" t="s">
        <v>27</v>
      </c>
      <c r="F672" t="s">
        <v>21</v>
      </c>
      <c r="G672">
        <v>13200</v>
      </c>
      <c r="I672">
        <v>0</v>
      </c>
      <c r="J672">
        <v>0.21</v>
      </c>
      <c r="K672" t="s">
        <v>16</v>
      </c>
      <c r="L672">
        <v>4</v>
      </c>
      <c r="M672">
        <f t="shared" si="10"/>
        <v>0</v>
      </c>
    </row>
    <row r="673" spans="1:13" x14ac:dyDescent="0.3">
      <c r="A673">
        <v>24</v>
      </c>
      <c r="B673">
        <v>72000</v>
      </c>
      <c r="C673" t="s">
        <v>13</v>
      </c>
      <c r="D673">
        <v>3</v>
      </c>
      <c r="E673" t="s">
        <v>28</v>
      </c>
      <c r="F673" t="s">
        <v>21</v>
      </c>
      <c r="G673">
        <v>13200</v>
      </c>
      <c r="H673">
        <v>7.29</v>
      </c>
      <c r="I673">
        <v>0</v>
      </c>
      <c r="J673">
        <v>0.18</v>
      </c>
      <c r="K673" t="s">
        <v>16</v>
      </c>
      <c r="L673">
        <v>3</v>
      </c>
      <c r="M673">
        <f t="shared" si="10"/>
        <v>1</v>
      </c>
    </row>
    <row r="674" spans="1:13" x14ac:dyDescent="0.3">
      <c r="A674">
        <v>25</v>
      </c>
      <c r="B674">
        <v>76000</v>
      </c>
      <c r="C674" t="s">
        <v>13</v>
      </c>
      <c r="D674">
        <v>4</v>
      </c>
      <c r="E674" t="s">
        <v>18</v>
      </c>
      <c r="F674" t="s">
        <v>15</v>
      </c>
      <c r="G674">
        <v>13200</v>
      </c>
      <c r="H674">
        <v>12.23</v>
      </c>
      <c r="I674">
        <v>0</v>
      </c>
      <c r="J674">
        <v>0.17</v>
      </c>
      <c r="K674" t="s">
        <v>16</v>
      </c>
      <c r="L674">
        <v>4</v>
      </c>
      <c r="M674">
        <f t="shared" si="10"/>
        <v>1</v>
      </c>
    </row>
    <row r="675" spans="1:13" x14ac:dyDescent="0.3">
      <c r="A675">
        <v>25</v>
      </c>
      <c r="B675">
        <v>31000</v>
      </c>
      <c r="C675" t="s">
        <v>23</v>
      </c>
      <c r="D675">
        <v>8</v>
      </c>
      <c r="E675" t="s">
        <v>20</v>
      </c>
      <c r="F675" t="s">
        <v>21</v>
      </c>
      <c r="G675">
        <v>12000</v>
      </c>
      <c r="I675">
        <v>0</v>
      </c>
      <c r="J675">
        <v>0.39</v>
      </c>
      <c r="K675" t="s">
        <v>16</v>
      </c>
      <c r="L675">
        <v>3</v>
      </c>
      <c r="M675">
        <f t="shared" si="10"/>
        <v>0</v>
      </c>
    </row>
    <row r="676" spans="1:13" x14ac:dyDescent="0.3">
      <c r="A676">
        <v>24</v>
      </c>
      <c r="B676">
        <v>31000</v>
      </c>
      <c r="C676" t="s">
        <v>26</v>
      </c>
      <c r="D676">
        <v>8</v>
      </c>
      <c r="E676" t="s">
        <v>18</v>
      </c>
      <c r="F676" t="s">
        <v>21</v>
      </c>
      <c r="G676">
        <v>5000</v>
      </c>
      <c r="H676">
        <v>5.42</v>
      </c>
      <c r="I676">
        <v>0</v>
      </c>
      <c r="J676">
        <v>0.16</v>
      </c>
      <c r="K676" t="s">
        <v>16</v>
      </c>
      <c r="L676">
        <v>2</v>
      </c>
      <c r="M676">
        <f t="shared" si="10"/>
        <v>1</v>
      </c>
    </row>
    <row r="677" spans="1:13" x14ac:dyDescent="0.3">
      <c r="A677">
        <v>25</v>
      </c>
      <c r="B677">
        <v>31000</v>
      </c>
      <c r="C677" t="s">
        <v>26</v>
      </c>
      <c r="D677">
        <v>7</v>
      </c>
      <c r="E677" t="s">
        <v>28</v>
      </c>
      <c r="F677" t="s">
        <v>21</v>
      </c>
      <c r="G677">
        <v>6000</v>
      </c>
      <c r="H677">
        <v>7.66</v>
      </c>
      <c r="I677">
        <v>0</v>
      </c>
      <c r="J677">
        <v>0.19</v>
      </c>
      <c r="K677" t="s">
        <v>16</v>
      </c>
      <c r="L677">
        <v>2</v>
      </c>
      <c r="M677">
        <f t="shared" si="10"/>
        <v>1</v>
      </c>
    </row>
    <row r="678" spans="1:13" x14ac:dyDescent="0.3">
      <c r="A678">
        <v>21</v>
      </c>
      <c r="B678">
        <v>24000</v>
      </c>
      <c r="C678" t="s">
        <v>13</v>
      </c>
      <c r="D678">
        <v>2</v>
      </c>
      <c r="E678" t="s">
        <v>27</v>
      </c>
      <c r="F678" t="s">
        <v>30</v>
      </c>
      <c r="G678">
        <v>13000</v>
      </c>
      <c r="H678">
        <v>15.7</v>
      </c>
      <c r="I678">
        <v>1</v>
      </c>
      <c r="J678">
        <v>0.54</v>
      </c>
      <c r="K678" t="s">
        <v>17</v>
      </c>
      <c r="L678">
        <v>3</v>
      </c>
      <c r="M678">
        <f t="shared" si="10"/>
        <v>1</v>
      </c>
    </row>
    <row r="679" spans="1:13" x14ac:dyDescent="0.3">
      <c r="A679">
        <v>26</v>
      </c>
      <c r="B679">
        <v>28000</v>
      </c>
      <c r="C679" t="s">
        <v>13</v>
      </c>
      <c r="D679">
        <v>10</v>
      </c>
      <c r="E679" t="s">
        <v>14</v>
      </c>
      <c r="F679" t="s">
        <v>30</v>
      </c>
      <c r="G679">
        <v>13000</v>
      </c>
      <c r="H679">
        <v>16.29</v>
      </c>
      <c r="I679">
        <v>1</v>
      </c>
      <c r="J679">
        <v>0.46</v>
      </c>
      <c r="K679" t="s">
        <v>17</v>
      </c>
      <c r="L679">
        <v>3</v>
      </c>
      <c r="M679">
        <f t="shared" si="10"/>
        <v>1</v>
      </c>
    </row>
    <row r="680" spans="1:13" x14ac:dyDescent="0.3">
      <c r="A680">
        <v>21</v>
      </c>
      <c r="B680">
        <v>31200</v>
      </c>
      <c r="C680" t="s">
        <v>13</v>
      </c>
      <c r="D680">
        <v>0</v>
      </c>
      <c r="E680" t="s">
        <v>18</v>
      </c>
      <c r="F680" t="s">
        <v>15</v>
      </c>
      <c r="G680">
        <v>13000</v>
      </c>
      <c r="H680">
        <v>13.11</v>
      </c>
      <c r="I680">
        <v>1</v>
      </c>
      <c r="J680">
        <v>0.42</v>
      </c>
      <c r="K680" t="s">
        <v>17</v>
      </c>
      <c r="L680">
        <v>2</v>
      </c>
      <c r="M680">
        <f t="shared" si="10"/>
        <v>1</v>
      </c>
    </row>
    <row r="681" spans="1:13" x14ac:dyDescent="0.3">
      <c r="A681">
        <v>26</v>
      </c>
      <c r="B681">
        <v>34000</v>
      </c>
      <c r="C681" t="s">
        <v>13</v>
      </c>
      <c r="D681">
        <v>2</v>
      </c>
      <c r="E681" t="s">
        <v>14</v>
      </c>
      <c r="F681" t="s">
        <v>19</v>
      </c>
      <c r="G681">
        <v>13000</v>
      </c>
      <c r="H681">
        <v>9.6300000000000008</v>
      </c>
      <c r="I681">
        <v>1</v>
      </c>
      <c r="J681">
        <v>0.38</v>
      </c>
      <c r="K681" t="s">
        <v>16</v>
      </c>
      <c r="L681">
        <v>2</v>
      </c>
      <c r="M681">
        <f t="shared" si="10"/>
        <v>1</v>
      </c>
    </row>
    <row r="682" spans="1:13" x14ac:dyDescent="0.3">
      <c r="A682">
        <v>24</v>
      </c>
      <c r="B682">
        <v>36000</v>
      </c>
      <c r="C682" t="s">
        <v>13</v>
      </c>
      <c r="D682">
        <v>8</v>
      </c>
      <c r="E682" t="s">
        <v>18</v>
      </c>
      <c r="F682" t="s">
        <v>30</v>
      </c>
      <c r="G682">
        <v>13000</v>
      </c>
      <c r="H682">
        <v>17.27</v>
      </c>
      <c r="I682">
        <v>1</v>
      </c>
      <c r="J682">
        <v>0.36</v>
      </c>
      <c r="K682" t="s">
        <v>16</v>
      </c>
      <c r="L682">
        <v>4</v>
      </c>
      <c r="M682">
        <f t="shared" si="10"/>
        <v>1</v>
      </c>
    </row>
    <row r="683" spans="1:13" x14ac:dyDescent="0.3">
      <c r="A683">
        <v>23</v>
      </c>
      <c r="B683">
        <v>30000</v>
      </c>
      <c r="C683" t="s">
        <v>13</v>
      </c>
      <c r="D683">
        <v>4</v>
      </c>
      <c r="E683" t="s">
        <v>25</v>
      </c>
      <c r="F683" t="s">
        <v>15</v>
      </c>
      <c r="G683">
        <v>13000</v>
      </c>
      <c r="H683">
        <v>13.57</v>
      </c>
      <c r="I683">
        <v>1</v>
      </c>
      <c r="J683">
        <v>0.43</v>
      </c>
      <c r="K683" t="s">
        <v>17</v>
      </c>
      <c r="L683">
        <v>2</v>
      </c>
      <c r="M683">
        <f t="shared" si="10"/>
        <v>1</v>
      </c>
    </row>
    <row r="684" spans="1:13" x14ac:dyDescent="0.3">
      <c r="A684">
        <v>23</v>
      </c>
      <c r="B684">
        <v>38000</v>
      </c>
      <c r="C684" t="s">
        <v>13</v>
      </c>
      <c r="D684">
        <v>4</v>
      </c>
      <c r="E684" t="s">
        <v>18</v>
      </c>
      <c r="F684" t="s">
        <v>30</v>
      </c>
      <c r="G684">
        <v>13000</v>
      </c>
      <c r="I684">
        <v>1</v>
      </c>
      <c r="J684">
        <v>0.34</v>
      </c>
      <c r="K684" t="s">
        <v>16</v>
      </c>
      <c r="L684">
        <v>4</v>
      </c>
      <c r="M684">
        <f t="shared" si="10"/>
        <v>0</v>
      </c>
    </row>
    <row r="685" spans="1:13" x14ac:dyDescent="0.3">
      <c r="A685">
        <v>23</v>
      </c>
      <c r="B685">
        <v>38400</v>
      </c>
      <c r="C685" t="s">
        <v>13</v>
      </c>
      <c r="D685">
        <v>5</v>
      </c>
      <c r="E685" t="s">
        <v>18</v>
      </c>
      <c r="F685" t="s">
        <v>19</v>
      </c>
      <c r="G685">
        <v>13000</v>
      </c>
      <c r="H685">
        <v>11.71</v>
      </c>
      <c r="I685">
        <v>1</v>
      </c>
      <c r="J685">
        <v>0.34</v>
      </c>
      <c r="K685" t="s">
        <v>16</v>
      </c>
      <c r="L685">
        <v>3</v>
      </c>
      <c r="M685">
        <f t="shared" si="10"/>
        <v>1</v>
      </c>
    </row>
    <row r="686" spans="1:13" x14ac:dyDescent="0.3">
      <c r="A686">
        <v>25</v>
      </c>
      <c r="B686">
        <v>38400</v>
      </c>
      <c r="C686" t="s">
        <v>13</v>
      </c>
      <c r="D686">
        <v>0</v>
      </c>
      <c r="E686" t="s">
        <v>25</v>
      </c>
      <c r="F686" t="s">
        <v>19</v>
      </c>
      <c r="G686">
        <v>13000</v>
      </c>
      <c r="H686">
        <v>10.74</v>
      </c>
      <c r="I686">
        <v>1</v>
      </c>
      <c r="J686">
        <v>0.34</v>
      </c>
      <c r="K686" t="s">
        <v>16</v>
      </c>
      <c r="L686">
        <v>3</v>
      </c>
      <c r="M686">
        <f t="shared" si="10"/>
        <v>1</v>
      </c>
    </row>
    <row r="687" spans="1:13" x14ac:dyDescent="0.3">
      <c r="A687">
        <v>26</v>
      </c>
      <c r="B687">
        <v>31200</v>
      </c>
      <c r="C687" t="s">
        <v>26</v>
      </c>
      <c r="D687">
        <v>6</v>
      </c>
      <c r="E687" t="s">
        <v>20</v>
      </c>
      <c r="F687" t="s">
        <v>21</v>
      </c>
      <c r="G687">
        <v>9250</v>
      </c>
      <c r="H687">
        <v>7.9</v>
      </c>
      <c r="I687">
        <v>0</v>
      </c>
      <c r="J687">
        <v>0.3</v>
      </c>
      <c r="K687" t="s">
        <v>16</v>
      </c>
      <c r="L687">
        <v>2</v>
      </c>
      <c r="M687">
        <f t="shared" si="10"/>
        <v>1</v>
      </c>
    </row>
    <row r="688" spans="1:13" x14ac:dyDescent="0.3">
      <c r="A688">
        <v>25</v>
      </c>
      <c r="B688">
        <v>40000</v>
      </c>
      <c r="C688" t="s">
        <v>13</v>
      </c>
      <c r="D688">
        <v>9</v>
      </c>
      <c r="E688" t="s">
        <v>20</v>
      </c>
      <c r="F688" t="s">
        <v>19</v>
      </c>
      <c r="G688">
        <v>13000</v>
      </c>
      <c r="H688">
        <v>10.99</v>
      </c>
      <c r="I688">
        <v>1</v>
      </c>
      <c r="J688">
        <v>0.33</v>
      </c>
      <c r="K688" t="s">
        <v>16</v>
      </c>
      <c r="L688">
        <v>3</v>
      </c>
      <c r="M688">
        <f t="shared" si="10"/>
        <v>1</v>
      </c>
    </row>
    <row r="689" spans="1:13" x14ac:dyDescent="0.3">
      <c r="A689">
        <v>24</v>
      </c>
      <c r="B689">
        <v>40000</v>
      </c>
      <c r="C689" t="s">
        <v>13</v>
      </c>
      <c r="D689">
        <v>5</v>
      </c>
      <c r="E689" t="s">
        <v>25</v>
      </c>
      <c r="F689" t="s">
        <v>15</v>
      </c>
      <c r="G689">
        <v>13000</v>
      </c>
      <c r="H689">
        <v>14.26</v>
      </c>
      <c r="I689">
        <v>1</v>
      </c>
      <c r="J689">
        <v>0.33</v>
      </c>
      <c r="K689" t="s">
        <v>16</v>
      </c>
      <c r="L689">
        <v>3</v>
      </c>
      <c r="M689">
        <f t="shared" si="10"/>
        <v>1</v>
      </c>
    </row>
    <row r="690" spans="1:13" x14ac:dyDescent="0.3">
      <c r="A690">
        <v>22</v>
      </c>
      <c r="B690">
        <v>31200</v>
      </c>
      <c r="C690" t="s">
        <v>26</v>
      </c>
      <c r="D690">
        <v>3</v>
      </c>
      <c r="E690" t="s">
        <v>27</v>
      </c>
      <c r="F690" t="s">
        <v>19</v>
      </c>
      <c r="G690">
        <v>3200</v>
      </c>
      <c r="H690">
        <v>10.99</v>
      </c>
      <c r="I690">
        <v>0</v>
      </c>
      <c r="J690">
        <v>0.1</v>
      </c>
      <c r="K690" t="s">
        <v>16</v>
      </c>
      <c r="L690">
        <v>2</v>
      </c>
      <c r="M690">
        <f t="shared" si="10"/>
        <v>1</v>
      </c>
    </row>
    <row r="691" spans="1:13" x14ac:dyDescent="0.3">
      <c r="A691">
        <v>21</v>
      </c>
      <c r="B691">
        <v>42000</v>
      </c>
      <c r="C691" t="s">
        <v>13</v>
      </c>
      <c r="D691">
        <v>5</v>
      </c>
      <c r="E691" t="s">
        <v>18</v>
      </c>
      <c r="F691" t="s">
        <v>30</v>
      </c>
      <c r="G691">
        <v>13000</v>
      </c>
      <c r="H691">
        <v>15.31</v>
      </c>
      <c r="I691">
        <v>1</v>
      </c>
      <c r="J691">
        <v>0.31</v>
      </c>
      <c r="K691" t="s">
        <v>16</v>
      </c>
      <c r="L691">
        <v>3</v>
      </c>
      <c r="M691">
        <f t="shared" si="10"/>
        <v>1</v>
      </c>
    </row>
    <row r="692" spans="1:13" x14ac:dyDescent="0.3">
      <c r="A692">
        <v>22</v>
      </c>
      <c r="B692">
        <v>43000</v>
      </c>
      <c r="C692" t="s">
        <v>13</v>
      </c>
      <c r="D692">
        <v>6</v>
      </c>
      <c r="E692" t="s">
        <v>18</v>
      </c>
      <c r="F692" t="s">
        <v>15</v>
      </c>
      <c r="G692">
        <v>13000</v>
      </c>
      <c r="H692">
        <v>12.87</v>
      </c>
      <c r="I692">
        <v>0</v>
      </c>
      <c r="J692">
        <v>0.3</v>
      </c>
      <c r="K692" t="s">
        <v>17</v>
      </c>
      <c r="L692">
        <v>4</v>
      </c>
      <c r="M692">
        <f t="shared" si="10"/>
        <v>1</v>
      </c>
    </row>
    <row r="693" spans="1:13" x14ac:dyDescent="0.3">
      <c r="A693">
        <v>22</v>
      </c>
      <c r="B693">
        <v>37200</v>
      </c>
      <c r="C693" t="s">
        <v>13</v>
      </c>
      <c r="D693">
        <v>0</v>
      </c>
      <c r="E693" t="s">
        <v>27</v>
      </c>
      <c r="F693" t="s">
        <v>29</v>
      </c>
      <c r="G693">
        <v>13000</v>
      </c>
      <c r="H693">
        <v>16</v>
      </c>
      <c r="I693">
        <v>1</v>
      </c>
      <c r="J693">
        <v>0.35</v>
      </c>
      <c r="K693" t="s">
        <v>16</v>
      </c>
      <c r="L693">
        <v>2</v>
      </c>
      <c r="M693">
        <f t="shared" si="10"/>
        <v>1</v>
      </c>
    </row>
    <row r="694" spans="1:13" x14ac:dyDescent="0.3">
      <c r="A694">
        <v>24</v>
      </c>
      <c r="B694">
        <v>39000</v>
      </c>
      <c r="C694" t="s">
        <v>13</v>
      </c>
      <c r="E694" t="s">
        <v>18</v>
      </c>
      <c r="F694" t="s">
        <v>19</v>
      </c>
      <c r="G694">
        <v>13000</v>
      </c>
      <c r="H694">
        <v>10.75</v>
      </c>
      <c r="I694">
        <v>1</v>
      </c>
      <c r="J694">
        <v>0.33</v>
      </c>
      <c r="K694" t="s">
        <v>16</v>
      </c>
      <c r="L694">
        <v>4</v>
      </c>
      <c r="M694">
        <f t="shared" si="10"/>
        <v>0</v>
      </c>
    </row>
    <row r="695" spans="1:13" x14ac:dyDescent="0.3">
      <c r="A695">
        <v>23</v>
      </c>
      <c r="B695">
        <v>31200</v>
      </c>
      <c r="C695" t="s">
        <v>26</v>
      </c>
      <c r="D695">
        <v>7</v>
      </c>
      <c r="E695" t="s">
        <v>25</v>
      </c>
      <c r="F695" t="s">
        <v>19</v>
      </c>
      <c r="G695">
        <v>7550</v>
      </c>
      <c r="H695">
        <v>9.99</v>
      </c>
      <c r="I695">
        <v>0</v>
      </c>
      <c r="J695">
        <v>0.24</v>
      </c>
      <c r="K695" t="s">
        <v>16</v>
      </c>
      <c r="L695">
        <v>4</v>
      </c>
      <c r="M695">
        <f t="shared" si="10"/>
        <v>1</v>
      </c>
    </row>
    <row r="696" spans="1:13" x14ac:dyDescent="0.3">
      <c r="A696">
        <v>22</v>
      </c>
      <c r="B696">
        <v>48000</v>
      </c>
      <c r="C696" t="s">
        <v>13</v>
      </c>
      <c r="D696">
        <v>1</v>
      </c>
      <c r="E696" t="s">
        <v>14</v>
      </c>
      <c r="F696" t="s">
        <v>19</v>
      </c>
      <c r="G696">
        <v>13000</v>
      </c>
      <c r="H696">
        <v>9.99</v>
      </c>
      <c r="I696">
        <v>0</v>
      </c>
      <c r="J696">
        <v>0.27</v>
      </c>
      <c r="K696" t="s">
        <v>16</v>
      </c>
      <c r="L696">
        <v>2</v>
      </c>
      <c r="M696">
        <f t="shared" si="10"/>
        <v>1</v>
      </c>
    </row>
    <row r="697" spans="1:13" x14ac:dyDescent="0.3">
      <c r="A697">
        <v>23</v>
      </c>
      <c r="B697">
        <v>44000</v>
      </c>
      <c r="C697" t="s">
        <v>13</v>
      </c>
      <c r="D697">
        <v>7</v>
      </c>
      <c r="E697" t="s">
        <v>25</v>
      </c>
      <c r="F697" t="s">
        <v>30</v>
      </c>
      <c r="G697">
        <v>13000</v>
      </c>
      <c r="H697">
        <v>16.29</v>
      </c>
      <c r="I697">
        <v>1</v>
      </c>
      <c r="J697">
        <v>0.3</v>
      </c>
      <c r="K697" t="s">
        <v>16</v>
      </c>
      <c r="L697">
        <v>3</v>
      </c>
      <c r="M697">
        <f t="shared" si="10"/>
        <v>1</v>
      </c>
    </row>
    <row r="698" spans="1:13" x14ac:dyDescent="0.3">
      <c r="A698">
        <v>21</v>
      </c>
      <c r="B698">
        <v>22200</v>
      </c>
      <c r="C698" t="s">
        <v>13</v>
      </c>
      <c r="D698">
        <v>2</v>
      </c>
      <c r="E698" t="s">
        <v>20</v>
      </c>
      <c r="F698" t="s">
        <v>30</v>
      </c>
      <c r="G698">
        <v>2500</v>
      </c>
      <c r="H698">
        <v>16.29</v>
      </c>
      <c r="I698">
        <v>1</v>
      </c>
      <c r="J698">
        <v>0.11</v>
      </c>
      <c r="K698" t="s">
        <v>16</v>
      </c>
      <c r="L698">
        <v>4</v>
      </c>
      <c r="M698">
        <f t="shared" si="10"/>
        <v>1</v>
      </c>
    </row>
    <row r="699" spans="1:13" x14ac:dyDescent="0.3">
      <c r="A699">
        <v>26</v>
      </c>
      <c r="B699">
        <v>22406</v>
      </c>
      <c r="C699" t="s">
        <v>13</v>
      </c>
      <c r="D699">
        <v>5</v>
      </c>
      <c r="E699" t="s">
        <v>20</v>
      </c>
      <c r="F699" t="s">
        <v>21</v>
      </c>
      <c r="G699">
        <v>2500</v>
      </c>
      <c r="H699">
        <v>6.76</v>
      </c>
      <c r="I699">
        <v>1</v>
      </c>
      <c r="J699">
        <v>0.11</v>
      </c>
      <c r="K699" t="s">
        <v>16</v>
      </c>
      <c r="L699">
        <v>4</v>
      </c>
      <c r="M699">
        <f t="shared" si="10"/>
        <v>1</v>
      </c>
    </row>
    <row r="700" spans="1:13" x14ac:dyDescent="0.3">
      <c r="A700">
        <v>22</v>
      </c>
      <c r="B700">
        <v>31200</v>
      </c>
      <c r="C700" t="s">
        <v>26</v>
      </c>
      <c r="D700">
        <v>6</v>
      </c>
      <c r="E700" t="s">
        <v>27</v>
      </c>
      <c r="F700" t="s">
        <v>21</v>
      </c>
      <c r="G700">
        <v>3500</v>
      </c>
      <c r="H700">
        <v>7.74</v>
      </c>
      <c r="I700">
        <v>0</v>
      </c>
      <c r="J700">
        <v>0.11</v>
      </c>
      <c r="K700" t="s">
        <v>16</v>
      </c>
      <c r="L700">
        <v>2</v>
      </c>
      <c r="M700">
        <f t="shared" si="10"/>
        <v>1</v>
      </c>
    </row>
    <row r="701" spans="1:13" x14ac:dyDescent="0.3">
      <c r="A701">
        <v>24</v>
      </c>
      <c r="B701">
        <v>31200</v>
      </c>
      <c r="C701" t="s">
        <v>26</v>
      </c>
      <c r="D701">
        <v>2</v>
      </c>
      <c r="E701" t="s">
        <v>18</v>
      </c>
      <c r="F701" t="s">
        <v>15</v>
      </c>
      <c r="G701">
        <v>6700</v>
      </c>
      <c r="H701">
        <v>14.26</v>
      </c>
      <c r="I701">
        <v>0</v>
      </c>
      <c r="J701">
        <v>0.21</v>
      </c>
      <c r="K701" t="s">
        <v>17</v>
      </c>
      <c r="L701">
        <v>2</v>
      </c>
      <c r="M701">
        <f t="shared" si="10"/>
        <v>1</v>
      </c>
    </row>
    <row r="702" spans="1:13" x14ac:dyDescent="0.3">
      <c r="A702">
        <v>25</v>
      </c>
      <c r="B702">
        <v>24996</v>
      </c>
      <c r="C702" t="s">
        <v>13</v>
      </c>
      <c r="D702">
        <v>8</v>
      </c>
      <c r="E702" t="s">
        <v>27</v>
      </c>
      <c r="F702" t="s">
        <v>15</v>
      </c>
      <c r="G702">
        <v>2500</v>
      </c>
      <c r="H702">
        <v>12.98</v>
      </c>
      <c r="I702">
        <v>0</v>
      </c>
      <c r="J702">
        <v>0.1</v>
      </c>
      <c r="K702" t="s">
        <v>16</v>
      </c>
      <c r="L702">
        <v>4</v>
      </c>
      <c r="M702">
        <f t="shared" si="10"/>
        <v>1</v>
      </c>
    </row>
    <row r="703" spans="1:13" x14ac:dyDescent="0.3">
      <c r="A703">
        <v>22</v>
      </c>
      <c r="B703">
        <v>24996</v>
      </c>
      <c r="C703" t="s">
        <v>13</v>
      </c>
      <c r="D703">
        <v>0</v>
      </c>
      <c r="E703" t="s">
        <v>14</v>
      </c>
      <c r="F703" t="s">
        <v>19</v>
      </c>
      <c r="G703">
        <v>2500</v>
      </c>
      <c r="H703">
        <v>10.99</v>
      </c>
      <c r="I703">
        <v>1</v>
      </c>
      <c r="J703">
        <v>0.1</v>
      </c>
      <c r="K703" t="s">
        <v>16</v>
      </c>
      <c r="L703">
        <v>3</v>
      </c>
      <c r="M703">
        <f t="shared" si="10"/>
        <v>1</v>
      </c>
    </row>
    <row r="704" spans="1:13" x14ac:dyDescent="0.3">
      <c r="A704">
        <v>22</v>
      </c>
      <c r="B704">
        <v>31356</v>
      </c>
      <c r="C704" t="s">
        <v>26</v>
      </c>
      <c r="D704">
        <v>6</v>
      </c>
      <c r="E704" t="s">
        <v>25</v>
      </c>
      <c r="F704" t="s">
        <v>30</v>
      </c>
      <c r="G704">
        <v>11225</v>
      </c>
      <c r="I704">
        <v>1</v>
      </c>
      <c r="J704">
        <v>0.36</v>
      </c>
      <c r="K704" t="s">
        <v>17</v>
      </c>
      <c r="L704">
        <v>2</v>
      </c>
      <c r="M704">
        <f t="shared" si="10"/>
        <v>0</v>
      </c>
    </row>
    <row r="705" spans="1:13" x14ac:dyDescent="0.3">
      <c r="A705">
        <v>21</v>
      </c>
      <c r="B705">
        <v>26940</v>
      </c>
      <c r="C705" t="s">
        <v>13</v>
      </c>
      <c r="D705">
        <v>1</v>
      </c>
      <c r="E705" t="s">
        <v>18</v>
      </c>
      <c r="F705" t="s">
        <v>21</v>
      </c>
      <c r="G705">
        <v>2500</v>
      </c>
      <c r="H705">
        <v>5.42</v>
      </c>
      <c r="I705">
        <v>0</v>
      </c>
      <c r="J705">
        <v>0.09</v>
      </c>
      <c r="K705" t="s">
        <v>16</v>
      </c>
      <c r="L705">
        <v>4</v>
      </c>
      <c r="M705">
        <f t="shared" si="10"/>
        <v>1</v>
      </c>
    </row>
    <row r="706" spans="1:13" x14ac:dyDescent="0.3">
      <c r="A706">
        <v>26</v>
      </c>
      <c r="B706">
        <v>27000</v>
      </c>
      <c r="C706" t="s">
        <v>13</v>
      </c>
      <c r="D706">
        <v>0</v>
      </c>
      <c r="E706" t="s">
        <v>18</v>
      </c>
      <c r="F706" t="s">
        <v>15</v>
      </c>
      <c r="G706">
        <v>2500</v>
      </c>
      <c r="H706">
        <v>13.61</v>
      </c>
      <c r="I706">
        <v>0</v>
      </c>
      <c r="J706">
        <v>0.09</v>
      </c>
      <c r="K706" t="s">
        <v>16</v>
      </c>
      <c r="L706">
        <v>4</v>
      </c>
      <c r="M706">
        <f t="shared" ref="M706:M769" si="11">COUNTIFS($A$2:$A$10001,A706,$B$2:$B$10001,B706,$C$2:$C$10001,C706,$D$2:$D$10001,D706,$E$2:$E$10001,E706,$F$2:$F$10001,F706,$G$2:$G$10001,G706,$H$2:$H$10001,H706,$I$2:$I$10001,I706,$J$2:$J$10001,J706,$K$2:$K$10001,K706,$L$2:$L$10001,L706)</f>
        <v>1</v>
      </c>
    </row>
    <row r="707" spans="1:13" x14ac:dyDescent="0.3">
      <c r="A707">
        <v>25</v>
      </c>
      <c r="B707">
        <v>27024</v>
      </c>
      <c r="C707" t="s">
        <v>13</v>
      </c>
      <c r="D707">
        <v>7</v>
      </c>
      <c r="E707" t="s">
        <v>18</v>
      </c>
      <c r="F707" t="s">
        <v>29</v>
      </c>
      <c r="G707">
        <v>2500</v>
      </c>
      <c r="H707">
        <v>16.690000000000001</v>
      </c>
      <c r="I707">
        <v>0</v>
      </c>
      <c r="J707">
        <v>0.09</v>
      </c>
      <c r="K707" t="s">
        <v>16</v>
      </c>
      <c r="L707">
        <v>2</v>
      </c>
      <c r="M707">
        <f t="shared" si="11"/>
        <v>1</v>
      </c>
    </row>
    <row r="708" spans="1:13" x14ac:dyDescent="0.3">
      <c r="A708">
        <v>22</v>
      </c>
      <c r="B708">
        <v>31500</v>
      </c>
      <c r="C708" t="s">
        <v>26</v>
      </c>
      <c r="D708">
        <v>2</v>
      </c>
      <c r="E708" t="s">
        <v>27</v>
      </c>
      <c r="F708" t="s">
        <v>21</v>
      </c>
      <c r="G708">
        <v>14000</v>
      </c>
      <c r="H708">
        <v>8.9</v>
      </c>
      <c r="I708">
        <v>0</v>
      </c>
      <c r="J708">
        <v>0.44</v>
      </c>
      <c r="K708" t="s">
        <v>16</v>
      </c>
      <c r="L708">
        <v>3</v>
      </c>
      <c r="M708">
        <f t="shared" si="11"/>
        <v>1</v>
      </c>
    </row>
    <row r="709" spans="1:13" x14ac:dyDescent="0.3">
      <c r="A709">
        <v>21</v>
      </c>
      <c r="B709">
        <v>28200</v>
      </c>
      <c r="C709" t="s">
        <v>13</v>
      </c>
      <c r="D709">
        <v>2</v>
      </c>
      <c r="E709" t="s">
        <v>25</v>
      </c>
      <c r="F709" t="s">
        <v>30</v>
      </c>
      <c r="G709">
        <v>2500</v>
      </c>
      <c r="H709">
        <v>16.77</v>
      </c>
      <c r="I709">
        <v>1</v>
      </c>
      <c r="J709">
        <v>0.09</v>
      </c>
      <c r="K709" t="s">
        <v>17</v>
      </c>
      <c r="L709">
        <v>2</v>
      </c>
      <c r="M709">
        <f t="shared" si="11"/>
        <v>1</v>
      </c>
    </row>
    <row r="710" spans="1:13" x14ac:dyDescent="0.3">
      <c r="A710">
        <v>24</v>
      </c>
      <c r="B710">
        <v>31000</v>
      </c>
      <c r="C710" t="s">
        <v>13</v>
      </c>
      <c r="D710">
        <v>1</v>
      </c>
      <c r="E710" t="s">
        <v>18</v>
      </c>
      <c r="F710" t="s">
        <v>30</v>
      </c>
      <c r="G710">
        <v>2500</v>
      </c>
      <c r="H710">
        <v>14.54</v>
      </c>
      <c r="I710">
        <v>1</v>
      </c>
      <c r="J710">
        <v>0.08</v>
      </c>
      <c r="K710" t="s">
        <v>17</v>
      </c>
      <c r="L710">
        <v>3</v>
      </c>
      <c r="M710">
        <f t="shared" si="11"/>
        <v>1</v>
      </c>
    </row>
    <row r="711" spans="1:13" x14ac:dyDescent="0.3">
      <c r="A711">
        <v>26</v>
      </c>
      <c r="B711">
        <v>31200</v>
      </c>
      <c r="C711" t="s">
        <v>13</v>
      </c>
      <c r="D711">
        <v>4</v>
      </c>
      <c r="E711" t="s">
        <v>27</v>
      </c>
      <c r="F711" t="s">
        <v>19</v>
      </c>
      <c r="G711">
        <v>2500</v>
      </c>
      <c r="H711">
        <v>10.37</v>
      </c>
      <c r="I711">
        <v>0</v>
      </c>
      <c r="J711">
        <v>0.08</v>
      </c>
      <c r="K711" t="s">
        <v>16</v>
      </c>
      <c r="L711">
        <v>3</v>
      </c>
      <c r="M711">
        <f t="shared" si="11"/>
        <v>1</v>
      </c>
    </row>
    <row r="712" spans="1:13" x14ac:dyDescent="0.3">
      <c r="A712">
        <v>21</v>
      </c>
      <c r="B712">
        <v>31544</v>
      </c>
      <c r="C712" t="s">
        <v>26</v>
      </c>
      <c r="E712" t="s">
        <v>14</v>
      </c>
      <c r="F712" t="s">
        <v>21</v>
      </c>
      <c r="G712">
        <v>2200</v>
      </c>
      <c r="H712">
        <v>7.9</v>
      </c>
      <c r="I712">
        <v>0</v>
      </c>
      <c r="J712">
        <v>7.0000000000000007E-2</v>
      </c>
      <c r="K712" t="s">
        <v>16</v>
      </c>
      <c r="L712">
        <v>2</v>
      </c>
      <c r="M712">
        <f t="shared" si="11"/>
        <v>0</v>
      </c>
    </row>
    <row r="713" spans="1:13" x14ac:dyDescent="0.3">
      <c r="A713">
        <v>23</v>
      </c>
      <c r="B713">
        <v>31577</v>
      </c>
      <c r="C713" t="s">
        <v>23</v>
      </c>
      <c r="D713">
        <v>6</v>
      </c>
      <c r="E713" t="s">
        <v>18</v>
      </c>
      <c r="F713" t="s">
        <v>21</v>
      </c>
      <c r="G713">
        <v>2500</v>
      </c>
      <c r="H713">
        <v>6.92</v>
      </c>
      <c r="I713">
        <v>0</v>
      </c>
      <c r="J713">
        <v>0.08</v>
      </c>
      <c r="K713" t="s">
        <v>16</v>
      </c>
      <c r="L713">
        <v>4</v>
      </c>
      <c r="M713">
        <f t="shared" si="11"/>
        <v>1</v>
      </c>
    </row>
    <row r="714" spans="1:13" x14ac:dyDescent="0.3">
      <c r="A714">
        <v>26</v>
      </c>
      <c r="B714">
        <v>35000</v>
      </c>
      <c r="C714" t="s">
        <v>13</v>
      </c>
      <c r="D714">
        <v>2</v>
      </c>
      <c r="E714" t="s">
        <v>14</v>
      </c>
      <c r="F714" t="s">
        <v>21</v>
      </c>
      <c r="G714">
        <v>2500</v>
      </c>
      <c r="H714">
        <v>8.9</v>
      </c>
      <c r="I714">
        <v>0</v>
      </c>
      <c r="J714">
        <v>7.0000000000000007E-2</v>
      </c>
      <c r="K714" t="s">
        <v>16</v>
      </c>
      <c r="L714">
        <v>3</v>
      </c>
      <c r="M714">
        <f t="shared" si="11"/>
        <v>1</v>
      </c>
    </row>
    <row r="715" spans="1:13" x14ac:dyDescent="0.3">
      <c r="A715">
        <v>24</v>
      </c>
      <c r="B715">
        <v>29000</v>
      </c>
      <c r="C715" t="s">
        <v>13</v>
      </c>
      <c r="D715">
        <v>2</v>
      </c>
      <c r="E715" t="s">
        <v>14</v>
      </c>
      <c r="F715" t="s">
        <v>30</v>
      </c>
      <c r="G715">
        <v>2500</v>
      </c>
      <c r="I715">
        <v>1</v>
      </c>
      <c r="J715">
        <v>0.09</v>
      </c>
      <c r="K715" t="s">
        <v>16</v>
      </c>
      <c r="L715">
        <v>4</v>
      </c>
      <c r="M715">
        <f t="shared" si="11"/>
        <v>0</v>
      </c>
    </row>
    <row r="716" spans="1:13" x14ac:dyDescent="0.3">
      <c r="A716">
        <v>21</v>
      </c>
      <c r="B716">
        <v>30000</v>
      </c>
      <c r="C716" t="s">
        <v>13</v>
      </c>
      <c r="D716">
        <v>3</v>
      </c>
      <c r="E716" t="s">
        <v>25</v>
      </c>
      <c r="F716" t="s">
        <v>21</v>
      </c>
      <c r="G716">
        <v>2500</v>
      </c>
      <c r="H716">
        <v>7.14</v>
      </c>
      <c r="I716">
        <v>1</v>
      </c>
      <c r="J716">
        <v>0.08</v>
      </c>
      <c r="K716" t="s">
        <v>16</v>
      </c>
      <c r="L716">
        <v>4</v>
      </c>
      <c r="M716">
        <f t="shared" si="11"/>
        <v>1</v>
      </c>
    </row>
    <row r="717" spans="1:13" x14ac:dyDescent="0.3">
      <c r="A717">
        <v>26</v>
      </c>
      <c r="B717">
        <v>37225</v>
      </c>
      <c r="C717" t="s">
        <v>13</v>
      </c>
      <c r="D717">
        <v>4</v>
      </c>
      <c r="E717" t="s">
        <v>20</v>
      </c>
      <c r="F717" t="s">
        <v>15</v>
      </c>
      <c r="G717">
        <v>2500</v>
      </c>
      <c r="I717">
        <v>0</v>
      </c>
      <c r="J717">
        <v>7.0000000000000007E-2</v>
      </c>
      <c r="K717" t="s">
        <v>16</v>
      </c>
      <c r="L717">
        <v>3</v>
      </c>
      <c r="M717">
        <f t="shared" si="11"/>
        <v>0</v>
      </c>
    </row>
    <row r="718" spans="1:13" x14ac:dyDescent="0.3">
      <c r="A718">
        <v>26</v>
      </c>
      <c r="B718">
        <v>31992</v>
      </c>
      <c r="C718" t="s">
        <v>24</v>
      </c>
      <c r="D718">
        <v>0</v>
      </c>
      <c r="E718" t="s">
        <v>27</v>
      </c>
      <c r="F718" t="s">
        <v>21</v>
      </c>
      <c r="G718">
        <v>6500</v>
      </c>
      <c r="I718">
        <v>0</v>
      </c>
      <c r="J718">
        <v>0.2</v>
      </c>
      <c r="K718" t="s">
        <v>16</v>
      </c>
      <c r="L718">
        <v>4</v>
      </c>
      <c r="M718">
        <f t="shared" si="11"/>
        <v>0</v>
      </c>
    </row>
    <row r="719" spans="1:13" x14ac:dyDescent="0.3">
      <c r="A719">
        <v>25</v>
      </c>
      <c r="B719">
        <v>40000</v>
      </c>
      <c r="C719" t="s">
        <v>13</v>
      </c>
      <c r="D719">
        <v>3</v>
      </c>
      <c r="E719" t="s">
        <v>14</v>
      </c>
      <c r="F719" t="s">
        <v>19</v>
      </c>
      <c r="G719">
        <v>2500</v>
      </c>
      <c r="H719">
        <v>9.99</v>
      </c>
      <c r="I719">
        <v>0</v>
      </c>
      <c r="J719">
        <v>0.06</v>
      </c>
      <c r="K719" t="s">
        <v>16</v>
      </c>
      <c r="L719">
        <v>3</v>
      </c>
      <c r="M719">
        <f t="shared" si="11"/>
        <v>1</v>
      </c>
    </row>
    <row r="720" spans="1:13" x14ac:dyDescent="0.3">
      <c r="A720">
        <v>25</v>
      </c>
      <c r="B720">
        <v>32000</v>
      </c>
      <c r="C720" t="s">
        <v>26</v>
      </c>
      <c r="D720">
        <v>8</v>
      </c>
      <c r="E720" t="s">
        <v>25</v>
      </c>
      <c r="F720" t="s">
        <v>21</v>
      </c>
      <c r="G720">
        <v>5600</v>
      </c>
      <c r="H720">
        <v>7.9</v>
      </c>
      <c r="I720">
        <v>0</v>
      </c>
      <c r="J720">
        <v>0.17</v>
      </c>
      <c r="K720" t="s">
        <v>16</v>
      </c>
      <c r="L720">
        <v>3</v>
      </c>
      <c r="M720">
        <f t="shared" si="11"/>
        <v>1</v>
      </c>
    </row>
    <row r="721" spans="1:13" x14ac:dyDescent="0.3">
      <c r="A721">
        <v>22</v>
      </c>
      <c r="B721">
        <v>35500</v>
      </c>
      <c r="C721" t="s">
        <v>13</v>
      </c>
      <c r="D721">
        <v>6</v>
      </c>
      <c r="E721" t="s">
        <v>14</v>
      </c>
      <c r="F721" t="s">
        <v>30</v>
      </c>
      <c r="G721">
        <v>2500</v>
      </c>
      <c r="H721">
        <v>15.62</v>
      </c>
      <c r="I721">
        <v>1</v>
      </c>
      <c r="J721">
        <v>7.0000000000000007E-2</v>
      </c>
      <c r="K721" t="s">
        <v>16</v>
      </c>
      <c r="L721">
        <v>2</v>
      </c>
      <c r="M721">
        <f t="shared" si="11"/>
        <v>1</v>
      </c>
    </row>
    <row r="722" spans="1:13" x14ac:dyDescent="0.3">
      <c r="A722">
        <v>24</v>
      </c>
      <c r="B722">
        <v>36000</v>
      </c>
      <c r="C722" t="s">
        <v>13</v>
      </c>
      <c r="D722">
        <v>2</v>
      </c>
      <c r="E722" t="s">
        <v>28</v>
      </c>
      <c r="F722" t="s">
        <v>30</v>
      </c>
      <c r="G722">
        <v>2500</v>
      </c>
      <c r="H722">
        <v>16.77</v>
      </c>
      <c r="I722">
        <v>1</v>
      </c>
      <c r="J722">
        <v>7.0000000000000007E-2</v>
      </c>
      <c r="K722" t="s">
        <v>16</v>
      </c>
      <c r="L722">
        <v>3</v>
      </c>
      <c r="M722">
        <f t="shared" si="11"/>
        <v>1</v>
      </c>
    </row>
    <row r="723" spans="1:13" x14ac:dyDescent="0.3">
      <c r="A723">
        <v>21</v>
      </c>
      <c r="B723">
        <v>32000</v>
      </c>
      <c r="C723" t="s">
        <v>26</v>
      </c>
      <c r="E723" t="s">
        <v>14</v>
      </c>
      <c r="F723" t="s">
        <v>21</v>
      </c>
      <c r="G723">
        <v>8000</v>
      </c>
      <c r="H723">
        <v>5.99</v>
      </c>
      <c r="I723">
        <v>0</v>
      </c>
      <c r="J723">
        <v>0.25</v>
      </c>
      <c r="K723" t="s">
        <v>16</v>
      </c>
      <c r="L723">
        <v>3</v>
      </c>
      <c r="M723">
        <f t="shared" si="11"/>
        <v>0</v>
      </c>
    </row>
    <row r="724" spans="1:13" x14ac:dyDescent="0.3">
      <c r="A724">
        <v>24</v>
      </c>
      <c r="B724">
        <v>32000</v>
      </c>
      <c r="C724" t="s">
        <v>26</v>
      </c>
      <c r="D724">
        <v>5</v>
      </c>
      <c r="E724" t="s">
        <v>28</v>
      </c>
      <c r="F724" t="s">
        <v>21</v>
      </c>
      <c r="G724">
        <v>6000</v>
      </c>
      <c r="H724">
        <v>5.42</v>
      </c>
      <c r="I724">
        <v>0</v>
      </c>
      <c r="J724">
        <v>0.19</v>
      </c>
      <c r="K724" t="s">
        <v>16</v>
      </c>
      <c r="L724">
        <v>4</v>
      </c>
      <c r="M724">
        <f t="shared" si="11"/>
        <v>1</v>
      </c>
    </row>
    <row r="725" spans="1:13" x14ac:dyDescent="0.3">
      <c r="A725">
        <v>22</v>
      </c>
      <c r="B725">
        <v>49500</v>
      </c>
      <c r="C725" t="s">
        <v>13</v>
      </c>
      <c r="D725">
        <v>7</v>
      </c>
      <c r="E725" t="s">
        <v>14</v>
      </c>
      <c r="F725" t="s">
        <v>15</v>
      </c>
      <c r="G725">
        <v>2500</v>
      </c>
      <c r="H725">
        <v>14.27</v>
      </c>
      <c r="I725">
        <v>0</v>
      </c>
      <c r="J725">
        <v>0.05</v>
      </c>
      <c r="K725" t="s">
        <v>17</v>
      </c>
      <c r="L725">
        <v>2</v>
      </c>
      <c r="M725">
        <f t="shared" si="11"/>
        <v>1</v>
      </c>
    </row>
    <row r="726" spans="1:13" x14ac:dyDescent="0.3">
      <c r="A726">
        <v>23</v>
      </c>
      <c r="B726">
        <v>51873</v>
      </c>
      <c r="C726" t="s">
        <v>13</v>
      </c>
      <c r="D726">
        <v>2</v>
      </c>
      <c r="E726" t="s">
        <v>27</v>
      </c>
      <c r="F726" t="s">
        <v>21</v>
      </c>
      <c r="G726">
        <v>2500</v>
      </c>
      <c r="I726">
        <v>0</v>
      </c>
      <c r="J726">
        <v>0.05</v>
      </c>
      <c r="K726" t="s">
        <v>16</v>
      </c>
      <c r="L726">
        <v>3</v>
      </c>
      <c r="M726">
        <f t="shared" si="11"/>
        <v>0</v>
      </c>
    </row>
    <row r="727" spans="1:13" x14ac:dyDescent="0.3">
      <c r="A727">
        <v>26</v>
      </c>
      <c r="B727">
        <v>52000</v>
      </c>
      <c r="C727" t="s">
        <v>13</v>
      </c>
      <c r="D727">
        <v>6</v>
      </c>
      <c r="E727" t="s">
        <v>25</v>
      </c>
      <c r="F727" t="s">
        <v>15</v>
      </c>
      <c r="G727">
        <v>2500</v>
      </c>
      <c r="H727">
        <v>14.82</v>
      </c>
      <c r="I727">
        <v>0</v>
      </c>
      <c r="J727">
        <v>0.05</v>
      </c>
      <c r="K727" t="s">
        <v>17</v>
      </c>
      <c r="L727">
        <v>2</v>
      </c>
      <c r="M727">
        <f t="shared" si="11"/>
        <v>1</v>
      </c>
    </row>
    <row r="728" spans="1:13" x14ac:dyDescent="0.3">
      <c r="A728">
        <v>25</v>
      </c>
      <c r="B728">
        <v>54000</v>
      </c>
      <c r="C728" t="s">
        <v>13</v>
      </c>
      <c r="D728">
        <v>4</v>
      </c>
      <c r="E728" t="s">
        <v>20</v>
      </c>
      <c r="F728" t="s">
        <v>15</v>
      </c>
      <c r="G728">
        <v>2500</v>
      </c>
      <c r="H728">
        <v>13.98</v>
      </c>
      <c r="I728">
        <v>0</v>
      </c>
      <c r="J728">
        <v>0.05</v>
      </c>
      <c r="K728" t="s">
        <v>16</v>
      </c>
      <c r="L728">
        <v>2</v>
      </c>
      <c r="M728">
        <f t="shared" si="11"/>
        <v>1</v>
      </c>
    </row>
    <row r="729" spans="1:13" x14ac:dyDescent="0.3">
      <c r="A729">
        <v>22</v>
      </c>
      <c r="B729">
        <v>54996</v>
      </c>
      <c r="C729" t="s">
        <v>13</v>
      </c>
      <c r="D729">
        <v>6</v>
      </c>
      <c r="E729" t="s">
        <v>25</v>
      </c>
      <c r="F729" t="s">
        <v>15</v>
      </c>
      <c r="G729">
        <v>2500</v>
      </c>
      <c r="H729">
        <v>14.35</v>
      </c>
      <c r="I729">
        <v>0</v>
      </c>
      <c r="J729">
        <v>0.05</v>
      </c>
      <c r="K729" t="s">
        <v>17</v>
      </c>
      <c r="L729">
        <v>4</v>
      </c>
      <c r="M729">
        <f t="shared" si="11"/>
        <v>1</v>
      </c>
    </row>
    <row r="730" spans="1:13" x14ac:dyDescent="0.3">
      <c r="A730">
        <v>24</v>
      </c>
      <c r="B730">
        <v>57600</v>
      </c>
      <c r="C730" t="s">
        <v>13</v>
      </c>
      <c r="D730">
        <v>8</v>
      </c>
      <c r="E730" t="s">
        <v>18</v>
      </c>
      <c r="F730" t="s">
        <v>15</v>
      </c>
      <c r="G730">
        <v>2500</v>
      </c>
      <c r="H730">
        <v>14.72</v>
      </c>
      <c r="I730">
        <v>0</v>
      </c>
      <c r="J730">
        <v>0.04</v>
      </c>
      <c r="K730" t="s">
        <v>17</v>
      </c>
      <c r="L730">
        <v>3</v>
      </c>
      <c r="M730">
        <f t="shared" si="11"/>
        <v>1</v>
      </c>
    </row>
    <row r="731" spans="1:13" x14ac:dyDescent="0.3">
      <c r="A731">
        <v>26</v>
      </c>
      <c r="B731">
        <v>32000</v>
      </c>
      <c r="C731" t="s">
        <v>26</v>
      </c>
      <c r="D731">
        <v>7</v>
      </c>
      <c r="E731" t="s">
        <v>27</v>
      </c>
      <c r="F731" t="s">
        <v>15</v>
      </c>
      <c r="G731">
        <v>4800</v>
      </c>
      <c r="H731">
        <v>12.61</v>
      </c>
      <c r="I731">
        <v>0</v>
      </c>
      <c r="J731">
        <v>0.15</v>
      </c>
      <c r="K731" t="s">
        <v>17</v>
      </c>
      <c r="L731">
        <v>3</v>
      </c>
      <c r="M731">
        <f t="shared" si="11"/>
        <v>1</v>
      </c>
    </row>
    <row r="732" spans="1:13" x14ac:dyDescent="0.3">
      <c r="A732">
        <v>25</v>
      </c>
      <c r="B732">
        <v>32000</v>
      </c>
      <c r="C732" t="s">
        <v>26</v>
      </c>
      <c r="D732">
        <v>3</v>
      </c>
      <c r="E732" t="s">
        <v>25</v>
      </c>
      <c r="F732" t="s">
        <v>19</v>
      </c>
      <c r="G732">
        <v>6250</v>
      </c>
      <c r="H732">
        <v>11.49</v>
      </c>
      <c r="I732">
        <v>0</v>
      </c>
      <c r="J732">
        <v>0.2</v>
      </c>
      <c r="K732" t="s">
        <v>16</v>
      </c>
      <c r="L732">
        <v>3</v>
      </c>
      <c r="M732">
        <f t="shared" si="11"/>
        <v>1</v>
      </c>
    </row>
    <row r="733" spans="1:13" x14ac:dyDescent="0.3">
      <c r="A733">
        <v>23</v>
      </c>
      <c r="B733">
        <v>63000</v>
      </c>
      <c r="C733" t="s">
        <v>13</v>
      </c>
      <c r="D733">
        <v>7</v>
      </c>
      <c r="E733" t="s">
        <v>18</v>
      </c>
      <c r="F733" t="s">
        <v>15</v>
      </c>
      <c r="G733">
        <v>2500</v>
      </c>
      <c r="H733">
        <v>14.72</v>
      </c>
      <c r="I733">
        <v>0</v>
      </c>
      <c r="J733">
        <v>0.04</v>
      </c>
      <c r="K733" t="s">
        <v>16</v>
      </c>
      <c r="L733">
        <v>2</v>
      </c>
      <c r="M733">
        <f t="shared" si="11"/>
        <v>1</v>
      </c>
    </row>
    <row r="734" spans="1:13" x14ac:dyDescent="0.3">
      <c r="A734">
        <v>25</v>
      </c>
      <c r="B734">
        <v>65004</v>
      </c>
      <c r="C734" t="s">
        <v>13</v>
      </c>
      <c r="D734">
        <v>10</v>
      </c>
      <c r="E734" t="s">
        <v>14</v>
      </c>
      <c r="F734" t="s">
        <v>19</v>
      </c>
      <c r="G734">
        <v>2500</v>
      </c>
      <c r="H734">
        <v>10.08</v>
      </c>
      <c r="I734">
        <v>0</v>
      </c>
      <c r="J734">
        <v>0.04</v>
      </c>
      <c r="K734" t="s">
        <v>16</v>
      </c>
      <c r="L734">
        <v>2</v>
      </c>
      <c r="M734">
        <f t="shared" si="11"/>
        <v>1</v>
      </c>
    </row>
    <row r="735" spans="1:13" x14ac:dyDescent="0.3">
      <c r="A735">
        <v>24</v>
      </c>
      <c r="B735">
        <v>32000</v>
      </c>
      <c r="C735" t="s">
        <v>26</v>
      </c>
      <c r="D735">
        <v>7</v>
      </c>
      <c r="E735" t="s">
        <v>27</v>
      </c>
      <c r="F735" t="s">
        <v>21</v>
      </c>
      <c r="G735">
        <v>4500</v>
      </c>
      <c r="H735">
        <v>6.76</v>
      </c>
      <c r="I735">
        <v>0</v>
      </c>
      <c r="J735">
        <v>0.14000000000000001</v>
      </c>
      <c r="K735" t="s">
        <v>16</v>
      </c>
      <c r="L735">
        <v>2</v>
      </c>
      <c r="M735">
        <f t="shared" si="11"/>
        <v>1</v>
      </c>
    </row>
    <row r="736" spans="1:13" x14ac:dyDescent="0.3">
      <c r="A736">
        <v>24</v>
      </c>
      <c r="B736">
        <v>70082</v>
      </c>
      <c r="C736" t="s">
        <v>13</v>
      </c>
      <c r="D736">
        <v>5</v>
      </c>
      <c r="E736" t="s">
        <v>27</v>
      </c>
      <c r="F736" t="s">
        <v>15</v>
      </c>
      <c r="G736">
        <v>2500</v>
      </c>
      <c r="H736">
        <v>12.61</v>
      </c>
      <c r="I736">
        <v>0</v>
      </c>
      <c r="J736">
        <v>0.04</v>
      </c>
      <c r="K736" t="s">
        <v>16</v>
      </c>
      <c r="L736">
        <v>4</v>
      </c>
      <c r="M736">
        <f t="shared" si="11"/>
        <v>1</v>
      </c>
    </row>
    <row r="737" spans="1:13" x14ac:dyDescent="0.3">
      <c r="A737">
        <v>23</v>
      </c>
      <c r="B737">
        <v>112995</v>
      </c>
      <c r="C737" t="s">
        <v>13</v>
      </c>
      <c r="D737">
        <v>7</v>
      </c>
      <c r="E737" t="s">
        <v>27</v>
      </c>
      <c r="F737" t="s">
        <v>21</v>
      </c>
      <c r="G737">
        <v>2500</v>
      </c>
      <c r="H737">
        <v>7.37</v>
      </c>
      <c r="I737">
        <v>0</v>
      </c>
      <c r="J737">
        <v>0.02</v>
      </c>
      <c r="K737" t="s">
        <v>16</v>
      </c>
      <c r="L737">
        <v>3</v>
      </c>
      <c r="M737">
        <f t="shared" si="11"/>
        <v>1</v>
      </c>
    </row>
    <row r="738" spans="1:13" x14ac:dyDescent="0.3">
      <c r="A738">
        <v>25</v>
      </c>
      <c r="B738">
        <v>13380</v>
      </c>
      <c r="C738" t="s">
        <v>13</v>
      </c>
      <c r="D738">
        <v>0</v>
      </c>
      <c r="E738" t="s">
        <v>20</v>
      </c>
      <c r="F738" t="s">
        <v>30</v>
      </c>
      <c r="G738">
        <v>2800</v>
      </c>
      <c r="H738">
        <v>14.61</v>
      </c>
      <c r="I738">
        <v>1</v>
      </c>
      <c r="J738">
        <v>0.21</v>
      </c>
      <c r="K738" t="s">
        <v>17</v>
      </c>
      <c r="L738">
        <v>2</v>
      </c>
      <c r="M738">
        <f t="shared" si="11"/>
        <v>1</v>
      </c>
    </row>
    <row r="739" spans="1:13" x14ac:dyDescent="0.3">
      <c r="A739">
        <v>21</v>
      </c>
      <c r="B739">
        <v>32000</v>
      </c>
      <c r="C739" t="s">
        <v>23</v>
      </c>
      <c r="D739">
        <v>3</v>
      </c>
      <c r="E739" t="s">
        <v>20</v>
      </c>
      <c r="F739" t="s">
        <v>29</v>
      </c>
      <c r="G739">
        <v>4500</v>
      </c>
      <c r="H739">
        <v>16</v>
      </c>
      <c r="I739">
        <v>0</v>
      </c>
      <c r="J739">
        <v>0.14000000000000001</v>
      </c>
      <c r="K739" t="s">
        <v>16</v>
      </c>
      <c r="L739">
        <v>4</v>
      </c>
      <c r="M739">
        <f t="shared" si="11"/>
        <v>1</v>
      </c>
    </row>
    <row r="740" spans="1:13" x14ac:dyDescent="0.3">
      <c r="A740">
        <v>24</v>
      </c>
      <c r="B740">
        <v>21168</v>
      </c>
      <c r="C740" t="s">
        <v>13</v>
      </c>
      <c r="D740">
        <v>3</v>
      </c>
      <c r="E740" t="s">
        <v>27</v>
      </c>
      <c r="F740" t="s">
        <v>15</v>
      </c>
      <c r="G740">
        <v>2800</v>
      </c>
      <c r="H740">
        <v>14.22</v>
      </c>
      <c r="I740">
        <v>0</v>
      </c>
      <c r="J740">
        <v>0.13</v>
      </c>
      <c r="K740" t="s">
        <v>17</v>
      </c>
      <c r="L740">
        <v>4</v>
      </c>
      <c r="M740">
        <f t="shared" si="11"/>
        <v>1</v>
      </c>
    </row>
    <row r="741" spans="1:13" x14ac:dyDescent="0.3">
      <c r="A741">
        <v>25</v>
      </c>
      <c r="B741">
        <v>32000</v>
      </c>
      <c r="C741" t="s">
        <v>26</v>
      </c>
      <c r="D741">
        <v>1</v>
      </c>
      <c r="E741" t="s">
        <v>28</v>
      </c>
      <c r="F741" t="s">
        <v>21</v>
      </c>
      <c r="G741">
        <v>2500</v>
      </c>
      <c r="H741">
        <v>7.68</v>
      </c>
      <c r="I741">
        <v>1</v>
      </c>
      <c r="J741">
        <v>0.08</v>
      </c>
      <c r="K741" t="s">
        <v>16</v>
      </c>
      <c r="L741">
        <v>3</v>
      </c>
      <c r="M741">
        <f t="shared" si="11"/>
        <v>1</v>
      </c>
    </row>
    <row r="742" spans="1:13" x14ac:dyDescent="0.3">
      <c r="A742">
        <v>22</v>
      </c>
      <c r="B742">
        <v>32000</v>
      </c>
      <c r="C742" t="s">
        <v>26</v>
      </c>
      <c r="D742">
        <v>2</v>
      </c>
      <c r="E742" t="s">
        <v>14</v>
      </c>
      <c r="F742" t="s">
        <v>15</v>
      </c>
      <c r="G742">
        <v>7500</v>
      </c>
      <c r="I742">
        <v>0</v>
      </c>
      <c r="J742">
        <v>0.23</v>
      </c>
      <c r="K742" t="s">
        <v>17</v>
      </c>
      <c r="L742">
        <v>3</v>
      </c>
      <c r="M742">
        <f t="shared" si="11"/>
        <v>0</v>
      </c>
    </row>
    <row r="743" spans="1:13" x14ac:dyDescent="0.3">
      <c r="A743">
        <v>22</v>
      </c>
      <c r="B743">
        <v>27000</v>
      </c>
      <c r="C743" t="s">
        <v>13</v>
      </c>
      <c r="D743">
        <v>3</v>
      </c>
      <c r="E743" t="s">
        <v>14</v>
      </c>
      <c r="F743" t="s">
        <v>21</v>
      </c>
      <c r="G743">
        <v>2800</v>
      </c>
      <c r="H743">
        <v>7.51</v>
      </c>
      <c r="I743">
        <v>1</v>
      </c>
      <c r="J743">
        <v>0.1</v>
      </c>
      <c r="K743" t="s">
        <v>16</v>
      </c>
      <c r="L743">
        <v>3</v>
      </c>
      <c r="M743">
        <f t="shared" si="11"/>
        <v>1</v>
      </c>
    </row>
    <row r="744" spans="1:13" x14ac:dyDescent="0.3">
      <c r="A744">
        <v>22</v>
      </c>
      <c r="B744">
        <v>32000</v>
      </c>
      <c r="C744" t="s">
        <v>23</v>
      </c>
      <c r="D744">
        <v>1</v>
      </c>
      <c r="E744" t="s">
        <v>14</v>
      </c>
      <c r="F744" t="s">
        <v>19</v>
      </c>
      <c r="G744">
        <v>1200</v>
      </c>
      <c r="H744">
        <v>9.9600000000000009</v>
      </c>
      <c r="I744">
        <v>0</v>
      </c>
      <c r="J744">
        <v>0.04</v>
      </c>
      <c r="K744" t="s">
        <v>16</v>
      </c>
      <c r="L744">
        <v>2</v>
      </c>
      <c r="M744">
        <f t="shared" si="11"/>
        <v>1</v>
      </c>
    </row>
    <row r="745" spans="1:13" x14ac:dyDescent="0.3">
      <c r="A745">
        <v>23</v>
      </c>
      <c r="B745">
        <v>28800</v>
      </c>
      <c r="C745" t="s">
        <v>13</v>
      </c>
      <c r="D745">
        <v>5</v>
      </c>
      <c r="E745" t="s">
        <v>20</v>
      </c>
      <c r="F745" t="s">
        <v>19</v>
      </c>
      <c r="G745">
        <v>2800</v>
      </c>
      <c r="H745">
        <v>10.38</v>
      </c>
      <c r="I745">
        <v>0</v>
      </c>
      <c r="J745">
        <v>0.1</v>
      </c>
      <c r="K745" t="s">
        <v>16</v>
      </c>
      <c r="L745">
        <v>2</v>
      </c>
      <c r="M745">
        <f t="shared" si="11"/>
        <v>1</v>
      </c>
    </row>
    <row r="746" spans="1:13" x14ac:dyDescent="0.3">
      <c r="A746">
        <v>26</v>
      </c>
      <c r="B746">
        <v>30000</v>
      </c>
      <c r="C746" t="s">
        <v>13</v>
      </c>
      <c r="E746" t="s">
        <v>27</v>
      </c>
      <c r="F746" t="s">
        <v>15</v>
      </c>
      <c r="G746">
        <v>2800</v>
      </c>
      <c r="H746">
        <v>14.65</v>
      </c>
      <c r="I746">
        <v>0</v>
      </c>
      <c r="J746">
        <v>0.09</v>
      </c>
      <c r="K746" t="s">
        <v>17</v>
      </c>
      <c r="L746">
        <v>3</v>
      </c>
      <c r="M746">
        <f t="shared" si="11"/>
        <v>0</v>
      </c>
    </row>
    <row r="747" spans="1:13" x14ac:dyDescent="0.3">
      <c r="A747">
        <v>22</v>
      </c>
      <c r="B747">
        <v>19200</v>
      </c>
      <c r="C747" t="s">
        <v>13</v>
      </c>
      <c r="D747">
        <v>3</v>
      </c>
      <c r="E747" t="s">
        <v>14</v>
      </c>
      <c r="F747" t="s">
        <v>15</v>
      </c>
      <c r="G747">
        <v>2850</v>
      </c>
      <c r="H747">
        <v>15.27</v>
      </c>
      <c r="I747">
        <v>0</v>
      </c>
      <c r="J747">
        <v>0.15</v>
      </c>
      <c r="K747" t="s">
        <v>17</v>
      </c>
      <c r="L747">
        <v>4</v>
      </c>
      <c r="M747">
        <f t="shared" si="11"/>
        <v>1</v>
      </c>
    </row>
    <row r="748" spans="1:13" x14ac:dyDescent="0.3">
      <c r="A748">
        <v>25</v>
      </c>
      <c r="B748">
        <v>36800</v>
      </c>
      <c r="C748" t="s">
        <v>13</v>
      </c>
      <c r="D748">
        <v>1</v>
      </c>
      <c r="E748" t="s">
        <v>14</v>
      </c>
      <c r="F748" t="s">
        <v>15</v>
      </c>
      <c r="G748">
        <v>2875</v>
      </c>
      <c r="H748">
        <v>11.28</v>
      </c>
      <c r="I748">
        <v>0</v>
      </c>
      <c r="J748">
        <v>0.08</v>
      </c>
      <c r="K748" t="s">
        <v>17</v>
      </c>
      <c r="L748">
        <v>4</v>
      </c>
      <c r="M748">
        <f t="shared" si="11"/>
        <v>1</v>
      </c>
    </row>
    <row r="749" spans="1:13" x14ac:dyDescent="0.3">
      <c r="A749">
        <v>22</v>
      </c>
      <c r="B749">
        <v>31500</v>
      </c>
      <c r="C749" t="s">
        <v>13</v>
      </c>
      <c r="D749">
        <v>3</v>
      </c>
      <c r="E749" t="s">
        <v>25</v>
      </c>
      <c r="F749" t="s">
        <v>30</v>
      </c>
      <c r="G749">
        <v>2900</v>
      </c>
      <c r="I749">
        <v>1</v>
      </c>
      <c r="J749">
        <v>0.09</v>
      </c>
      <c r="K749" t="s">
        <v>16</v>
      </c>
      <c r="L749">
        <v>4</v>
      </c>
      <c r="M749">
        <f t="shared" si="11"/>
        <v>0</v>
      </c>
    </row>
    <row r="750" spans="1:13" x14ac:dyDescent="0.3">
      <c r="A750">
        <v>25</v>
      </c>
      <c r="B750">
        <v>50000</v>
      </c>
      <c r="C750" t="s">
        <v>13</v>
      </c>
      <c r="D750">
        <v>0</v>
      </c>
      <c r="E750" t="s">
        <v>18</v>
      </c>
      <c r="F750" t="s">
        <v>21</v>
      </c>
      <c r="G750">
        <v>2900</v>
      </c>
      <c r="H750">
        <v>8</v>
      </c>
      <c r="I750">
        <v>0</v>
      </c>
      <c r="J750">
        <v>0.06</v>
      </c>
      <c r="K750" t="s">
        <v>16</v>
      </c>
      <c r="L750">
        <v>4</v>
      </c>
      <c r="M750">
        <f t="shared" si="11"/>
        <v>1</v>
      </c>
    </row>
    <row r="751" spans="1:13" x14ac:dyDescent="0.3">
      <c r="A751">
        <v>22</v>
      </c>
      <c r="B751">
        <v>32004</v>
      </c>
      <c r="C751" t="s">
        <v>23</v>
      </c>
      <c r="D751">
        <v>0</v>
      </c>
      <c r="E751" t="s">
        <v>18</v>
      </c>
      <c r="F751" t="s">
        <v>21</v>
      </c>
      <c r="G751">
        <v>6600</v>
      </c>
      <c r="H751">
        <v>9.07</v>
      </c>
      <c r="I751">
        <v>0</v>
      </c>
      <c r="J751">
        <v>0.21</v>
      </c>
      <c r="K751" t="s">
        <v>16</v>
      </c>
      <c r="L751">
        <v>3</v>
      </c>
      <c r="M751">
        <f t="shared" si="11"/>
        <v>1</v>
      </c>
    </row>
    <row r="752" spans="1:13" x14ac:dyDescent="0.3">
      <c r="A752">
        <v>24</v>
      </c>
      <c r="B752">
        <v>10000</v>
      </c>
      <c r="C752" t="s">
        <v>13</v>
      </c>
      <c r="D752">
        <v>8</v>
      </c>
      <c r="E752" t="s">
        <v>20</v>
      </c>
      <c r="F752" t="s">
        <v>21</v>
      </c>
      <c r="G752">
        <v>3000</v>
      </c>
      <c r="H752">
        <v>7.9</v>
      </c>
      <c r="I752">
        <v>1</v>
      </c>
      <c r="J752">
        <v>0.3</v>
      </c>
      <c r="K752" t="s">
        <v>16</v>
      </c>
      <c r="L752">
        <v>3</v>
      </c>
      <c r="M752">
        <f t="shared" si="11"/>
        <v>2</v>
      </c>
    </row>
    <row r="753" spans="1:13" x14ac:dyDescent="0.3">
      <c r="A753">
        <v>21</v>
      </c>
      <c r="B753">
        <v>32268</v>
      </c>
      <c r="C753" t="s">
        <v>23</v>
      </c>
      <c r="D753">
        <v>0</v>
      </c>
      <c r="E753" t="s">
        <v>14</v>
      </c>
      <c r="F753" t="s">
        <v>21</v>
      </c>
      <c r="G753">
        <v>8000</v>
      </c>
      <c r="H753">
        <v>8</v>
      </c>
      <c r="I753">
        <v>0</v>
      </c>
      <c r="J753">
        <v>0.25</v>
      </c>
      <c r="K753" t="s">
        <v>16</v>
      </c>
      <c r="L753">
        <v>3</v>
      </c>
      <c r="M753">
        <f t="shared" si="11"/>
        <v>1</v>
      </c>
    </row>
    <row r="754" spans="1:13" x14ac:dyDescent="0.3">
      <c r="A754">
        <v>22</v>
      </c>
      <c r="B754">
        <v>32400</v>
      </c>
      <c r="C754" t="s">
        <v>26</v>
      </c>
      <c r="D754">
        <v>6</v>
      </c>
      <c r="E754" t="s">
        <v>27</v>
      </c>
      <c r="F754" t="s">
        <v>19</v>
      </c>
      <c r="G754">
        <v>4200</v>
      </c>
      <c r="H754">
        <v>10.99</v>
      </c>
      <c r="I754">
        <v>0</v>
      </c>
      <c r="J754">
        <v>0.13</v>
      </c>
      <c r="K754" t="s">
        <v>16</v>
      </c>
      <c r="L754">
        <v>4</v>
      </c>
      <c r="M754">
        <f t="shared" si="11"/>
        <v>1</v>
      </c>
    </row>
    <row r="755" spans="1:13" x14ac:dyDescent="0.3">
      <c r="A755">
        <v>22</v>
      </c>
      <c r="B755">
        <v>16320</v>
      </c>
      <c r="C755" t="s">
        <v>13</v>
      </c>
      <c r="D755">
        <v>0</v>
      </c>
      <c r="E755" t="s">
        <v>28</v>
      </c>
      <c r="F755" t="s">
        <v>15</v>
      </c>
      <c r="G755">
        <v>3000</v>
      </c>
      <c r="H755">
        <v>13.92</v>
      </c>
      <c r="I755">
        <v>1</v>
      </c>
      <c r="J755">
        <v>0.18</v>
      </c>
      <c r="K755" t="s">
        <v>17</v>
      </c>
      <c r="L755">
        <v>4</v>
      </c>
      <c r="M755">
        <f t="shared" si="11"/>
        <v>1</v>
      </c>
    </row>
    <row r="756" spans="1:13" x14ac:dyDescent="0.3">
      <c r="A756">
        <v>23</v>
      </c>
      <c r="B756">
        <v>17520</v>
      </c>
      <c r="C756" t="s">
        <v>13</v>
      </c>
      <c r="D756">
        <v>5</v>
      </c>
      <c r="E756" t="s">
        <v>25</v>
      </c>
      <c r="F756" t="s">
        <v>19</v>
      </c>
      <c r="G756">
        <v>3000</v>
      </c>
      <c r="H756">
        <v>10.37</v>
      </c>
      <c r="I756">
        <v>1</v>
      </c>
      <c r="J756">
        <v>0.17</v>
      </c>
      <c r="K756" t="s">
        <v>16</v>
      </c>
      <c r="L756">
        <v>4</v>
      </c>
      <c r="M756">
        <f t="shared" si="11"/>
        <v>1</v>
      </c>
    </row>
    <row r="757" spans="1:13" x14ac:dyDescent="0.3">
      <c r="A757">
        <v>21</v>
      </c>
      <c r="B757">
        <v>17916</v>
      </c>
      <c r="C757" t="s">
        <v>13</v>
      </c>
      <c r="D757">
        <v>1</v>
      </c>
      <c r="E757" t="s">
        <v>14</v>
      </c>
      <c r="F757" t="s">
        <v>21</v>
      </c>
      <c r="G757">
        <v>3000</v>
      </c>
      <c r="H757">
        <v>6</v>
      </c>
      <c r="I757">
        <v>1</v>
      </c>
      <c r="J757">
        <v>0.17</v>
      </c>
      <c r="K757" t="s">
        <v>16</v>
      </c>
      <c r="L757">
        <v>3</v>
      </c>
      <c r="M757">
        <f t="shared" si="11"/>
        <v>1</v>
      </c>
    </row>
    <row r="758" spans="1:13" x14ac:dyDescent="0.3">
      <c r="A758">
        <v>23</v>
      </c>
      <c r="B758">
        <v>18000</v>
      </c>
      <c r="C758" t="s">
        <v>13</v>
      </c>
      <c r="D758">
        <v>1</v>
      </c>
      <c r="E758" t="s">
        <v>28</v>
      </c>
      <c r="F758" t="s">
        <v>19</v>
      </c>
      <c r="G758">
        <v>3000</v>
      </c>
      <c r="H758">
        <v>11.71</v>
      </c>
      <c r="I758">
        <v>1</v>
      </c>
      <c r="J758">
        <v>0.17</v>
      </c>
      <c r="K758" t="s">
        <v>16</v>
      </c>
      <c r="L758">
        <v>4</v>
      </c>
      <c r="M758">
        <f t="shared" si="11"/>
        <v>1</v>
      </c>
    </row>
    <row r="759" spans="1:13" x14ac:dyDescent="0.3">
      <c r="A759">
        <v>24</v>
      </c>
      <c r="B759">
        <v>18000</v>
      </c>
      <c r="C759" t="s">
        <v>13</v>
      </c>
      <c r="D759">
        <v>5</v>
      </c>
      <c r="E759" t="s">
        <v>20</v>
      </c>
      <c r="F759" t="s">
        <v>15</v>
      </c>
      <c r="G759">
        <v>3000</v>
      </c>
      <c r="H759">
        <v>15.27</v>
      </c>
      <c r="I759">
        <v>1</v>
      </c>
      <c r="J759">
        <v>0.17</v>
      </c>
      <c r="K759" t="s">
        <v>17</v>
      </c>
      <c r="L759">
        <v>2</v>
      </c>
      <c r="M759">
        <f t="shared" si="11"/>
        <v>1</v>
      </c>
    </row>
    <row r="760" spans="1:13" x14ac:dyDescent="0.3">
      <c r="A760">
        <v>22</v>
      </c>
      <c r="B760">
        <v>18000</v>
      </c>
      <c r="C760" t="s">
        <v>13</v>
      </c>
      <c r="D760">
        <v>3</v>
      </c>
      <c r="E760" t="s">
        <v>25</v>
      </c>
      <c r="F760" t="s">
        <v>19</v>
      </c>
      <c r="G760">
        <v>3000</v>
      </c>
      <c r="H760">
        <v>10.59</v>
      </c>
      <c r="I760">
        <v>1</v>
      </c>
      <c r="J760">
        <v>0.17</v>
      </c>
      <c r="K760" t="s">
        <v>16</v>
      </c>
      <c r="L760">
        <v>3</v>
      </c>
      <c r="M760">
        <f t="shared" si="11"/>
        <v>1</v>
      </c>
    </row>
    <row r="761" spans="1:13" x14ac:dyDescent="0.3">
      <c r="A761">
        <v>22</v>
      </c>
      <c r="B761">
        <v>18000</v>
      </c>
      <c r="C761" t="s">
        <v>13</v>
      </c>
      <c r="D761">
        <v>2</v>
      </c>
      <c r="E761" t="s">
        <v>27</v>
      </c>
      <c r="F761" t="s">
        <v>19</v>
      </c>
      <c r="G761">
        <v>3000</v>
      </c>
      <c r="I761">
        <v>1</v>
      </c>
      <c r="J761">
        <v>0.17</v>
      </c>
      <c r="K761" t="s">
        <v>16</v>
      </c>
      <c r="L761">
        <v>2</v>
      </c>
      <c r="M761">
        <f t="shared" si="11"/>
        <v>0</v>
      </c>
    </row>
    <row r="762" spans="1:13" x14ac:dyDescent="0.3">
      <c r="A762">
        <v>22</v>
      </c>
      <c r="B762">
        <v>18000</v>
      </c>
      <c r="C762" t="s">
        <v>13</v>
      </c>
      <c r="D762">
        <v>1</v>
      </c>
      <c r="E762" t="s">
        <v>20</v>
      </c>
      <c r="F762" t="s">
        <v>19</v>
      </c>
      <c r="G762">
        <v>3000</v>
      </c>
      <c r="H762">
        <v>11.86</v>
      </c>
      <c r="I762">
        <v>1</v>
      </c>
      <c r="J762">
        <v>0.17</v>
      </c>
      <c r="K762" t="s">
        <v>16</v>
      </c>
      <c r="L762">
        <v>2</v>
      </c>
      <c r="M762">
        <f t="shared" si="11"/>
        <v>1</v>
      </c>
    </row>
    <row r="763" spans="1:13" x14ac:dyDescent="0.3">
      <c r="A763">
        <v>21</v>
      </c>
      <c r="B763">
        <v>18864</v>
      </c>
      <c r="C763" t="s">
        <v>13</v>
      </c>
      <c r="D763">
        <v>0</v>
      </c>
      <c r="E763" t="s">
        <v>28</v>
      </c>
      <c r="F763" t="s">
        <v>19</v>
      </c>
      <c r="G763">
        <v>3000</v>
      </c>
      <c r="H763">
        <v>10.99</v>
      </c>
      <c r="I763">
        <v>1</v>
      </c>
      <c r="J763">
        <v>0.16</v>
      </c>
      <c r="K763" t="s">
        <v>16</v>
      </c>
      <c r="L763">
        <v>4</v>
      </c>
      <c r="M763">
        <f t="shared" si="11"/>
        <v>1</v>
      </c>
    </row>
    <row r="764" spans="1:13" x14ac:dyDescent="0.3">
      <c r="A764">
        <v>23</v>
      </c>
      <c r="B764">
        <v>19200</v>
      </c>
      <c r="C764" t="s">
        <v>13</v>
      </c>
      <c r="D764">
        <v>0</v>
      </c>
      <c r="E764" t="s">
        <v>20</v>
      </c>
      <c r="F764" t="s">
        <v>19</v>
      </c>
      <c r="G764">
        <v>3000</v>
      </c>
      <c r="H764">
        <v>9.99</v>
      </c>
      <c r="I764">
        <v>1</v>
      </c>
      <c r="J764">
        <v>0.16</v>
      </c>
      <c r="K764" t="s">
        <v>16</v>
      </c>
      <c r="L764">
        <v>3</v>
      </c>
      <c r="M764">
        <f t="shared" si="11"/>
        <v>1</v>
      </c>
    </row>
    <row r="765" spans="1:13" x14ac:dyDescent="0.3">
      <c r="A765">
        <v>26</v>
      </c>
      <c r="B765">
        <v>32500</v>
      </c>
      <c r="C765" t="s">
        <v>26</v>
      </c>
      <c r="D765">
        <v>8</v>
      </c>
      <c r="E765" t="s">
        <v>14</v>
      </c>
      <c r="F765" t="s">
        <v>15</v>
      </c>
      <c r="G765">
        <v>3000</v>
      </c>
      <c r="H765">
        <v>13.22</v>
      </c>
      <c r="I765">
        <v>0</v>
      </c>
      <c r="J765">
        <v>0.09</v>
      </c>
      <c r="K765" t="s">
        <v>16</v>
      </c>
      <c r="L765">
        <v>4</v>
      </c>
      <c r="M765">
        <f t="shared" si="11"/>
        <v>1</v>
      </c>
    </row>
    <row r="766" spans="1:13" x14ac:dyDescent="0.3">
      <c r="A766">
        <v>26</v>
      </c>
      <c r="B766">
        <v>32500</v>
      </c>
      <c r="C766" t="s">
        <v>26</v>
      </c>
      <c r="D766">
        <v>0</v>
      </c>
      <c r="E766" t="s">
        <v>28</v>
      </c>
      <c r="F766" t="s">
        <v>21</v>
      </c>
      <c r="G766">
        <v>3500</v>
      </c>
      <c r="H766">
        <v>8.59</v>
      </c>
      <c r="I766">
        <v>0</v>
      </c>
      <c r="J766">
        <v>0.11</v>
      </c>
      <c r="K766" t="s">
        <v>16</v>
      </c>
      <c r="L766">
        <v>2</v>
      </c>
      <c r="M766">
        <f t="shared" si="11"/>
        <v>1</v>
      </c>
    </row>
    <row r="767" spans="1:13" x14ac:dyDescent="0.3">
      <c r="A767">
        <v>23</v>
      </c>
      <c r="B767">
        <v>20800</v>
      </c>
      <c r="C767" t="s">
        <v>13</v>
      </c>
      <c r="D767">
        <v>0</v>
      </c>
      <c r="E767" t="s">
        <v>25</v>
      </c>
      <c r="F767" t="s">
        <v>19</v>
      </c>
      <c r="G767">
        <v>3000</v>
      </c>
      <c r="H767">
        <v>11.46</v>
      </c>
      <c r="I767">
        <v>0</v>
      </c>
      <c r="J767">
        <v>0.14000000000000001</v>
      </c>
      <c r="K767" t="s">
        <v>16</v>
      </c>
      <c r="L767">
        <v>4</v>
      </c>
      <c r="M767">
        <f t="shared" si="11"/>
        <v>1</v>
      </c>
    </row>
    <row r="768" spans="1:13" x14ac:dyDescent="0.3">
      <c r="A768">
        <v>26</v>
      </c>
      <c r="B768">
        <v>21000</v>
      </c>
      <c r="C768" t="s">
        <v>13</v>
      </c>
      <c r="D768">
        <v>3</v>
      </c>
      <c r="E768" t="s">
        <v>20</v>
      </c>
      <c r="F768" t="s">
        <v>19</v>
      </c>
      <c r="G768">
        <v>3000</v>
      </c>
      <c r="H768">
        <v>10.59</v>
      </c>
      <c r="I768">
        <v>0</v>
      </c>
      <c r="J768">
        <v>0.14000000000000001</v>
      </c>
      <c r="K768" t="s">
        <v>16</v>
      </c>
      <c r="L768">
        <v>2</v>
      </c>
      <c r="M768">
        <f t="shared" si="11"/>
        <v>1</v>
      </c>
    </row>
    <row r="769" spans="1:13" x14ac:dyDescent="0.3">
      <c r="A769">
        <v>23</v>
      </c>
      <c r="B769">
        <v>21000</v>
      </c>
      <c r="C769" t="s">
        <v>13</v>
      </c>
      <c r="D769">
        <v>2</v>
      </c>
      <c r="E769" t="s">
        <v>25</v>
      </c>
      <c r="F769" t="s">
        <v>15</v>
      </c>
      <c r="G769">
        <v>3000</v>
      </c>
      <c r="H769">
        <v>12.68</v>
      </c>
      <c r="I769">
        <v>0</v>
      </c>
      <c r="J769">
        <v>0.14000000000000001</v>
      </c>
      <c r="K769" t="s">
        <v>17</v>
      </c>
      <c r="L769">
        <v>2</v>
      </c>
      <c r="M769">
        <f t="shared" si="11"/>
        <v>1</v>
      </c>
    </row>
    <row r="770" spans="1:13" x14ac:dyDescent="0.3">
      <c r="A770">
        <v>24</v>
      </c>
      <c r="B770">
        <v>22000</v>
      </c>
      <c r="C770" t="s">
        <v>13</v>
      </c>
      <c r="D770">
        <v>3</v>
      </c>
      <c r="E770" t="s">
        <v>20</v>
      </c>
      <c r="F770" t="s">
        <v>19</v>
      </c>
      <c r="G770">
        <v>3000</v>
      </c>
      <c r="H770">
        <v>10.33</v>
      </c>
      <c r="I770">
        <v>0</v>
      </c>
      <c r="J770">
        <v>0.14000000000000001</v>
      </c>
      <c r="K770" t="s">
        <v>16</v>
      </c>
      <c r="L770">
        <v>2</v>
      </c>
      <c r="M770">
        <f t="shared" ref="M770:M833" si="12">COUNTIFS($A$2:$A$10001,A770,$B$2:$B$10001,B770,$C$2:$C$10001,C770,$D$2:$D$10001,D770,$E$2:$E$10001,E770,$F$2:$F$10001,F770,$G$2:$G$10001,G770,$H$2:$H$10001,H770,$I$2:$I$10001,I770,$J$2:$J$10001,J770,$K$2:$K$10001,K770,$L$2:$L$10001,L770)</f>
        <v>1</v>
      </c>
    </row>
    <row r="771" spans="1:13" x14ac:dyDescent="0.3">
      <c r="A771">
        <v>22</v>
      </c>
      <c r="B771">
        <v>22800</v>
      </c>
      <c r="C771" t="s">
        <v>13</v>
      </c>
      <c r="D771">
        <v>3</v>
      </c>
      <c r="E771" t="s">
        <v>14</v>
      </c>
      <c r="F771" t="s">
        <v>21</v>
      </c>
      <c r="G771">
        <v>3000</v>
      </c>
      <c r="H771">
        <v>6.62</v>
      </c>
      <c r="I771">
        <v>0</v>
      </c>
      <c r="J771">
        <v>0.13</v>
      </c>
      <c r="K771" t="s">
        <v>16</v>
      </c>
      <c r="L771">
        <v>3</v>
      </c>
      <c r="M771">
        <f t="shared" si="12"/>
        <v>1</v>
      </c>
    </row>
    <row r="772" spans="1:13" x14ac:dyDescent="0.3">
      <c r="A772">
        <v>22</v>
      </c>
      <c r="B772">
        <v>23000</v>
      </c>
      <c r="C772" t="s">
        <v>13</v>
      </c>
      <c r="D772">
        <v>4</v>
      </c>
      <c r="E772" t="s">
        <v>14</v>
      </c>
      <c r="F772" t="s">
        <v>21</v>
      </c>
      <c r="G772">
        <v>3000</v>
      </c>
      <c r="H772">
        <v>5.79</v>
      </c>
      <c r="I772">
        <v>0</v>
      </c>
      <c r="J772">
        <v>0.13</v>
      </c>
      <c r="K772" t="s">
        <v>16</v>
      </c>
      <c r="L772">
        <v>2</v>
      </c>
      <c r="M772">
        <f t="shared" si="12"/>
        <v>1</v>
      </c>
    </row>
    <row r="773" spans="1:13" x14ac:dyDescent="0.3">
      <c r="A773">
        <v>22</v>
      </c>
      <c r="B773">
        <v>33000</v>
      </c>
      <c r="C773" t="s">
        <v>23</v>
      </c>
      <c r="D773">
        <v>6</v>
      </c>
      <c r="E773" t="s">
        <v>20</v>
      </c>
      <c r="F773" t="s">
        <v>19</v>
      </c>
      <c r="G773">
        <v>12000</v>
      </c>
      <c r="H773">
        <v>9.91</v>
      </c>
      <c r="I773">
        <v>0</v>
      </c>
      <c r="J773">
        <v>0.36</v>
      </c>
      <c r="K773" t="s">
        <v>16</v>
      </c>
      <c r="L773">
        <v>2</v>
      </c>
      <c r="M773">
        <f t="shared" si="12"/>
        <v>1</v>
      </c>
    </row>
    <row r="774" spans="1:13" x14ac:dyDescent="0.3">
      <c r="A774">
        <v>24</v>
      </c>
      <c r="B774">
        <v>30000</v>
      </c>
      <c r="C774" t="s">
        <v>13</v>
      </c>
      <c r="D774">
        <v>2</v>
      </c>
      <c r="E774" t="s">
        <v>20</v>
      </c>
      <c r="F774" t="s">
        <v>21</v>
      </c>
      <c r="G774">
        <v>3000</v>
      </c>
      <c r="H774">
        <v>7.49</v>
      </c>
      <c r="I774">
        <v>0</v>
      </c>
      <c r="J774">
        <v>0.1</v>
      </c>
      <c r="K774" t="s">
        <v>16</v>
      </c>
      <c r="L774">
        <v>3</v>
      </c>
      <c r="M774">
        <f t="shared" si="12"/>
        <v>1</v>
      </c>
    </row>
    <row r="775" spans="1:13" x14ac:dyDescent="0.3">
      <c r="A775">
        <v>22</v>
      </c>
      <c r="B775">
        <v>33000</v>
      </c>
      <c r="C775" t="s">
        <v>26</v>
      </c>
      <c r="D775">
        <v>6</v>
      </c>
      <c r="E775" t="s">
        <v>27</v>
      </c>
      <c r="F775" t="s">
        <v>19</v>
      </c>
      <c r="G775">
        <v>8875</v>
      </c>
      <c r="H775">
        <v>10.65</v>
      </c>
      <c r="I775">
        <v>0</v>
      </c>
      <c r="J775">
        <v>0.27</v>
      </c>
      <c r="K775" t="s">
        <v>16</v>
      </c>
      <c r="L775">
        <v>4</v>
      </c>
      <c r="M775">
        <f t="shared" si="12"/>
        <v>1</v>
      </c>
    </row>
    <row r="776" spans="1:13" x14ac:dyDescent="0.3">
      <c r="A776">
        <v>25</v>
      </c>
      <c r="B776">
        <v>30000</v>
      </c>
      <c r="C776" t="s">
        <v>13</v>
      </c>
      <c r="D776">
        <v>3</v>
      </c>
      <c r="E776" t="s">
        <v>25</v>
      </c>
      <c r="F776" t="s">
        <v>15</v>
      </c>
      <c r="G776">
        <v>3000</v>
      </c>
      <c r="H776">
        <v>12.98</v>
      </c>
      <c r="I776">
        <v>0</v>
      </c>
      <c r="J776">
        <v>0.1</v>
      </c>
      <c r="K776" t="s">
        <v>16</v>
      </c>
      <c r="L776">
        <v>3</v>
      </c>
      <c r="M776">
        <f t="shared" si="12"/>
        <v>1</v>
      </c>
    </row>
    <row r="777" spans="1:13" x14ac:dyDescent="0.3">
      <c r="A777">
        <v>23</v>
      </c>
      <c r="B777">
        <v>30000</v>
      </c>
      <c r="C777" t="s">
        <v>13</v>
      </c>
      <c r="D777">
        <v>3</v>
      </c>
      <c r="E777" t="s">
        <v>14</v>
      </c>
      <c r="F777" t="s">
        <v>30</v>
      </c>
      <c r="G777">
        <v>3000</v>
      </c>
      <c r="H777">
        <v>15.2</v>
      </c>
      <c r="I777">
        <v>1</v>
      </c>
      <c r="J777">
        <v>0.1</v>
      </c>
      <c r="K777" t="s">
        <v>17</v>
      </c>
      <c r="L777">
        <v>2</v>
      </c>
      <c r="M777">
        <f t="shared" si="12"/>
        <v>1</v>
      </c>
    </row>
    <row r="778" spans="1:13" x14ac:dyDescent="0.3">
      <c r="A778">
        <v>25</v>
      </c>
      <c r="B778">
        <v>30000</v>
      </c>
      <c r="C778" t="s">
        <v>13</v>
      </c>
      <c r="D778">
        <v>3</v>
      </c>
      <c r="E778" t="s">
        <v>20</v>
      </c>
      <c r="F778" t="s">
        <v>15</v>
      </c>
      <c r="G778">
        <v>3000</v>
      </c>
      <c r="H778">
        <v>13.61</v>
      </c>
      <c r="I778">
        <v>0</v>
      </c>
      <c r="J778">
        <v>0.1</v>
      </c>
      <c r="K778" t="s">
        <v>16</v>
      </c>
      <c r="L778">
        <v>2</v>
      </c>
      <c r="M778">
        <f t="shared" si="12"/>
        <v>1</v>
      </c>
    </row>
    <row r="779" spans="1:13" x14ac:dyDescent="0.3">
      <c r="A779">
        <v>22</v>
      </c>
      <c r="B779">
        <v>30000</v>
      </c>
      <c r="C779" t="s">
        <v>13</v>
      </c>
      <c r="D779">
        <v>3</v>
      </c>
      <c r="E779" t="s">
        <v>20</v>
      </c>
      <c r="F779" t="s">
        <v>19</v>
      </c>
      <c r="G779">
        <v>3000</v>
      </c>
      <c r="H779">
        <v>11.12</v>
      </c>
      <c r="I779">
        <v>0</v>
      </c>
      <c r="J779">
        <v>0.1</v>
      </c>
      <c r="K779" t="s">
        <v>16</v>
      </c>
      <c r="L779">
        <v>3</v>
      </c>
      <c r="M779">
        <f t="shared" si="12"/>
        <v>1</v>
      </c>
    </row>
    <row r="780" spans="1:13" x14ac:dyDescent="0.3">
      <c r="A780">
        <v>21</v>
      </c>
      <c r="B780">
        <v>33000</v>
      </c>
      <c r="C780" t="s">
        <v>23</v>
      </c>
      <c r="E780" t="s">
        <v>20</v>
      </c>
      <c r="F780" t="s">
        <v>21</v>
      </c>
      <c r="G780">
        <v>2500</v>
      </c>
      <c r="H780">
        <v>6.03</v>
      </c>
      <c r="I780">
        <v>0</v>
      </c>
      <c r="J780">
        <v>0.08</v>
      </c>
      <c r="K780" t="s">
        <v>16</v>
      </c>
      <c r="L780">
        <v>4</v>
      </c>
      <c r="M780">
        <f t="shared" si="12"/>
        <v>0</v>
      </c>
    </row>
    <row r="781" spans="1:13" x14ac:dyDescent="0.3">
      <c r="A781">
        <v>25</v>
      </c>
      <c r="B781">
        <v>33000</v>
      </c>
      <c r="C781" t="s">
        <v>26</v>
      </c>
      <c r="D781">
        <v>9</v>
      </c>
      <c r="E781" t="s">
        <v>14</v>
      </c>
      <c r="F781" t="s">
        <v>19</v>
      </c>
      <c r="G781">
        <v>3000</v>
      </c>
      <c r="H781">
        <v>11.99</v>
      </c>
      <c r="I781">
        <v>0</v>
      </c>
      <c r="J781">
        <v>0.09</v>
      </c>
      <c r="K781" t="s">
        <v>16</v>
      </c>
      <c r="L781">
        <v>2</v>
      </c>
      <c r="M781">
        <f t="shared" si="12"/>
        <v>1</v>
      </c>
    </row>
    <row r="782" spans="1:13" x14ac:dyDescent="0.3">
      <c r="A782">
        <v>25</v>
      </c>
      <c r="B782">
        <v>33000</v>
      </c>
      <c r="C782" t="s">
        <v>26</v>
      </c>
      <c r="D782">
        <v>9</v>
      </c>
      <c r="E782" t="s">
        <v>27</v>
      </c>
      <c r="F782" t="s">
        <v>21</v>
      </c>
      <c r="G782">
        <v>5000</v>
      </c>
      <c r="H782">
        <v>8.49</v>
      </c>
      <c r="I782">
        <v>0</v>
      </c>
      <c r="J782">
        <v>0.15</v>
      </c>
      <c r="K782" t="s">
        <v>16</v>
      </c>
      <c r="L782">
        <v>3</v>
      </c>
      <c r="M782">
        <f t="shared" si="12"/>
        <v>1</v>
      </c>
    </row>
    <row r="783" spans="1:13" x14ac:dyDescent="0.3">
      <c r="A783">
        <v>22</v>
      </c>
      <c r="B783">
        <v>31200</v>
      </c>
      <c r="C783" t="s">
        <v>13</v>
      </c>
      <c r="D783">
        <v>3</v>
      </c>
      <c r="E783" t="s">
        <v>18</v>
      </c>
      <c r="F783" t="s">
        <v>19</v>
      </c>
      <c r="G783">
        <v>3000</v>
      </c>
      <c r="H783">
        <v>11.86</v>
      </c>
      <c r="I783">
        <v>0</v>
      </c>
      <c r="J783">
        <v>0.1</v>
      </c>
      <c r="K783" t="s">
        <v>16</v>
      </c>
      <c r="L783">
        <v>4</v>
      </c>
      <c r="M783">
        <f t="shared" si="12"/>
        <v>1</v>
      </c>
    </row>
    <row r="784" spans="1:13" x14ac:dyDescent="0.3">
      <c r="A784">
        <v>22</v>
      </c>
      <c r="B784">
        <v>31356</v>
      </c>
      <c r="C784" t="s">
        <v>13</v>
      </c>
      <c r="D784">
        <v>0</v>
      </c>
      <c r="E784" t="s">
        <v>25</v>
      </c>
      <c r="F784" t="s">
        <v>21</v>
      </c>
      <c r="G784">
        <v>3000</v>
      </c>
      <c r="H784">
        <v>7.68</v>
      </c>
      <c r="I784">
        <v>0</v>
      </c>
      <c r="J784">
        <v>0.1</v>
      </c>
      <c r="K784" t="s">
        <v>16</v>
      </c>
      <c r="L784">
        <v>4</v>
      </c>
      <c r="M784">
        <f t="shared" si="12"/>
        <v>1</v>
      </c>
    </row>
    <row r="785" spans="1:13" x14ac:dyDescent="0.3">
      <c r="A785">
        <v>24</v>
      </c>
      <c r="B785">
        <v>32000</v>
      </c>
      <c r="C785" t="s">
        <v>13</v>
      </c>
      <c r="D785">
        <v>4</v>
      </c>
      <c r="E785" t="s">
        <v>14</v>
      </c>
      <c r="F785" t="s">
        <v>15</v>
      </c>
      <c r="G785">
        <v>3000</v>
      </c>
      <c r="H785">
        <v>12.29</v>
      </c>
      <c r="I785">
        <v>0</v>
      </c>
      <c r="J785">
        <v>0.09</v>
      </c>
      <c r="K785" t="s">
        <v>17</v>
      </c>
      <c r="L785">
        <v>2</v>
      </c>
      <c r="M785">
        <f t="shared" si="12"/>
        <v>1</v>
      </c>
    </row>
    <row r="786" spans="1:13" x14ac:dyDescent="0.3">
      <c r="A786">
        <v>26</v>
      </c>
      <c r="B786">
        <v>33000</v>
      </c>
      <c r="C786" t="s">
        <v>13</v>
      </c>
      <c r="D786">
        <v>7</v>
      </c>
      <c r="E786" t="s">
        <v>14</v>
      </c>
      <c r="F786" t="s">
        <v>21</v>
      </c>
      <c r="G786">
        <v>3000</v>
      </c>
      <c r="H786">
        <v>5.99</v>
      </c>
      <c r="I786">
        <v>0</v>
      </c>
      <c r="J786">
        <v>0.09</v>
      </c>
      <c r="K786" t="s">
        <v>16</v>
      </c>
      <c r="L786">
        <v>4</v>
      </c>
      <c r="M786">
        <f t="shared" si="12"/>
        <v>1</v>
      </c>
    </row>
    <row r="787" spans="1:13" x14ac:dyDescent="0.3">
      <c r="A787">
        <v>25</v>
      </c>
      <c r="B787">
        <v>33000</v>
      </c>
      <c r="C787" t="s">
        <v>13</v>
      </c>
      <c r="D787">
        <v>3</v>
      </c>
      <c r="E787" t="s">
        <v>27</v>
      </c>
      <c r="F787" t="s">
        <v>21</v>
      </c>
      <c r="G787">
        <v>3000</v>
      </c>
      <c r="H787">
        <v>5.99</v>
      </c>
      <c r="I787">
        <v>0</v>
      </c>
      <c r="J787">
        <v>0.09</v>
      </c>
      <c r="K787" t="s">
        <v>16</v>
      </c>
      <c r="L787">
        <v>2</v>
      </c>
      <c r="M787">
        <f t="shared" si="12"/>
        <v>1</v>
      </c>
    </row>
    <row r="788" spans="1:13" x14ac:dyDescent="0.3">
      <c r="A788">
        <v>23</v>
      </c>
      <c r="B788">
        <v>34008</v>
      </c>
      <c r="C788" t="s">
        <v>13</v>
      </c>
      <c r="D788">
        <v>5</v>
      </c>
      <c r="E788" t="s">
        <v>27</v>
      </c>
      <c r="F788" t="s">
        <v>19</v>
      </c>
      <c r="G788">
        <v>3000</v>
      </c>
      <c r="H788">
        <v>10</v>
      </c>
      <c r="I788">
        <v>0</v>
      </c>
      <c r="J788">
        <v>0.09</v>
      </c>
      <c r="K788" t="s">
        <v>16</v>
      </c>
      <c r="L788">
        <v>4</v>
      </c>
      <c r="M788">
        <f t="shared" si="12"/>
        <v>1</v>
      </c>
    </row>
    <row r="789" spans="1:13" x14ac:dyDescent="0.3">
      <c r="A789">
        <v>22</v>
      </c>
      <c r="B789">
        <v>34500</v>
      </c>
      <c r="C789" t="s">
        <v>13</v>
      </c>
      <c r="D789">
        <v>3</v>
      </c>
      <c r="E789" t="s">
        <v>25</v>
      </c>
      <c r="F789" t="s">
        <v>19</v>
      </c>
      <c r="G789">
        <v>3000</v>
      </c>
      <c r="H789">
        <v>11.83</v>
      </c>
      <c r="I789">
        <v>0</v>
      </c>
      <c r="J789">
        <v>0.09</v>
      </c>
      <c r="K789" t="s">
        <v>16</v>
      </c>
      <c r="L789">
        <v>2</v>
      </c>
      <c r="M789">
        <f t="shared" si="12"/>
        <v>1</v>
      </c>
    </row>
    <row r="790" spans="1:13" x14ac:dyDescent="0.3">
      <c r="A790">
        <v>22</v>
      </c>
      <c r="B790">
        <v>35000</v>
      </c>
      <c r="C790" t="s">
        <v>13</v>
      </c>
      <c r="D790">
        <v>0</v>
      </c>
      <c r="E790" t="s">
        <v>18</v>
      </c>
      <c r="F790" t="s">
        <v>19</v>
      </c>
      <c r="G790">
        <v>3000</v>
      </c>
      <c r="I790">
        <v>0</v>
      </c>
      <c r="J790">
        <v>0.09</v>
      </c>
      <c r="K790" t="s">
        <v>16</v>
      </c>
      <c r="L790">
        <v>2</v>
      </c>
      <c r="M790">
        <f t="shared" si="12"/>
        <v>0</v>
      </c>
    </row>
    <row r="791" spans="1:13" x14ac:dyDescent="0.3">
      <c r="A791">
        <v>22</v>
      </c>
      <c r="B791">
        <v>35000</v>
      </c>
      <c r="C791" t="s">
        <v>13</v>
      </c>
      <c r="D791">
        <v>5</v>
      </c>
      <c r="E791" t="s">
        <v>18</v>
      </c>
      <c r="F791" t="s">
        <v>19</v>
      </c>
      <c r="G791">
        <v>3000</v>
      </c>
      <c r="H791">
        <v>10.01</v>
      </c>
      <c r="I791">
        <v>0</v>
      </c>
      <c r="J791">
        <v>0.09</v>
      </c>
      <c r="K791" t="s">
        <v>16</v>
      </c>
      <c r="L791">
        <v>2</v>
      </c>
      <c r="M791">
        <f t="shared" si="12"/>
        <v>1</v>
      </c>
    </row>
    <row r="792" spans="1:13" x14ac:dyDescent="0.3">
      <c r="A792">
        <v>22</v>
      </c>
      <c r="B792">
        <v>29244</v>
      </c>
      <c r="C792" t="s">
        <v>13</v>
      </c>
      <c r="D792">
        <v>0</v>
      </c>
      <c r="E792" t="s">
        <v>25</v>
      </c>
      <c r="F792" t="s">
        <v>30</v>
      </c>
      <c r="G792">
        <v>3000</v>
      </c>
      <c r="H792">
        <v>13.3</v>
      </c>
      <c r="I792">
        <v>1</v>
      </c>
      <c r="J792">
        <v>0.1</v>
      </c>
      <c r="K792" t="s">
        <v>17</v>
      </c>
      <c r="L792">
        <v>2</v>
      </c>
      <c r="M792">
        <f t="shared" si="12"/>
        <v>1</v>
      </c>
    </row>
    <row r="793" spans="1:13" x14ac:dyDescent="0.3">
      <c r="A793">
        <v>26</v>
      </c>
      <c r="B793">
        <v>36000</v>
      </c>
      <c r="C793" t="s">
        <v>13</v>
      </c>
      <c r="D793">
        <v>3</v>
      </c>
      <c r="E793" t="s">
        <v>18</v>
      </c>
      <c r="F793" t="s">
        <v>21</v>
      </c>
      <c r="G793">
        <v>3000</v>
      </c>
      <c r="H793">
        <v>7.88</v>
      </c>
      <c r="I793">
        <v>0</v>
      </c>
      <c r="J793">
        <v>0.08</v>
      </c>
      <c r="K793" t="s">
        <v>16</v>
      </c>
      <c r="L793">
        <v>4</v>
      </c>
      <c r="M793">
        <f t="shared" si="12"/>
        <v>1</v>
      </c>
    </row>
    <row r="794" spans="1:13" x14ac:dyDescent="0.3">
      <c r="A794">
        <v>24</v>
      </c>
      <c r="B794">
        <v>36600</v>
      </c>
      <c r="C794" t="s">
        <v>13</v>
      </c>
      <c r="D794">
        <v>4</v>
      </c>
      <c r="E794" t="s">
        <v>25</v>
      </c>
      <c r="F794" t="s">
        <v>19</v>
      </c>
      <c r="G794">
        <v>3000</v>
      </c>
      <c r="H794">
        <v>9.33</v>
      </c>
      <c r="I794">
        <v>0</v>
      </c>
      <c r="J794">
        <v>0.08</v>
      </c>
      <c r="K794" t="s">
        <v>16</v>
      </c>
      <c r="L794">
        <v>2</v>
      </c>
      <c r="M794">
        <f t="shared" si="12"/>
        <v>1</v>
      </c>
    </row>
    <row r="795" spans="1:13" x14ac:dyDescent="0.3">
      <c r="A795">
        <v>21</v>
      </c>
      <c r="B795">
        <v>37000</v>
      </c>
      <c r="C795" t="s">
        <v>13</v>
      </c>
      <c r="D795">
        <v>0</v>
      </c>
      <c r="E795" t="s">
        <v>18</v>
      </c>
      <c r="F795" t="s">
        <v>21</v>
      </c>
      <c r="G795">
        <v>3000</v>
      </c>
      <c r="H795">
        <v>6.39</v>
      </c>
      <c r="I795">
        <v>0</v>
      </c>
      <c r="J795">
        <v>0.08</v>
      </c>
      <c r="K795" t="s">
        <v>16</v>
      </c>
      <c r="L795">
        <v>3</v>
      </c>
      <c r="M795">
        <f t="shared" si="12"/>
        <v>1</v>
      </c>
    </row>
    <row r="796" spans="1:13" x14ac:dyDescent="0.3">
      <c r="A796">
        <v>22</v>
      </c>
      <c r="B796">
        <v>38000</v>
      </c>
      <c r="C796" t="s">
        <v>13</v>
      </c>
      <c r="D796">
        <v>0</v>
      </c>
      <c r="E796" t="s">
        <v>18</v>
      </c>
      <c r="F796" t="s">
        <v>15</v>
      </c>
      <c r="G796">
        <v>3000</v>
      </c>
      <c r="H796">
        <v>10.28</v>
      </c>
      <c r="I796">
        <v>0</v>
      </c>
      <c r="J796">
        <v>0.08</v>
      </c>
      <c r="K796" t="s">
        <v>16</v>
      </c>
      <c r="L796">
        <v>3</v>
      </c>
      <c r="M796">
        <f t="shared" si="12"/>
        <v>1</v>
      </c>
    </row>
    <row r="797" spans="1:13" x14ac:dyDescent="0.3">
      <c r="A797">
        <v>24</v>
      </c>
      <c r="B797">
        <v>33000</v>
      </c>
      <c r="C797" t="s">
        <v>26</v>
      </c>
      <c r="D797">
        <v>0</v>
      </c>
      <c r="E797" t="s">
        <v>14</v>
      </c>
      <c r="F797" t="s">
        <v>21</v>
      </c>
      <c r="G797">
        <v>8125</v>
      </c>
      <c r="H797">
        <v>8.59</v>
      </c>
      <c r="I797">
        <v>0</v>
      </c>
      <c r="J797">
        <v>0.25</v>
      </c>
      <c r="K797" t="s">
        <v>16</v>
      </c>
      <c r="L797">
        <v>4</v>
      </c>
      <c r="M797">
        <f t="shared" si="12"/>
        <v>1</v>
      </c>
    </row>
    <row r="798" spans="1:13" x14ac:dyDescent="0.3">
      <c r="A798">
        <v>25</v>
      </c>
      <c r="B798">
        <v>33000</v>
      </c>
      <c r="C798" t="s">
        <v>26</v>
      </c>
      <c r="D798">
        <v>4</v>
      </c>
      <c r="E798" t="s">
        <v>18</v>
      </c>
      <c r="F798" t="s">
        <v>21</v>
      </c>
      <c r="G798">
        <v>4400</v>
      </c>
      <c r="H798">
        <v>8</v>
      </c>
      <c r="I798">
        <v>0</v>
      </c>
      <c r="J798">
        <v>0.13</v>
      </c>
      <c r="K798" t="s">
        <v>16</v>
      </c>
      <c r="L798">
        <v>3</v>
      </c>
      <c r="M798">
        <f t="shared" si="12"/>
        <v>1</v>
      </c>
    </row>
    <row r="799" spans="1:13" x14ac:dyDescent="0.3">
      <c r="A799">
        <v>24</v>
      </c>
      <c r="B799">
        <v>33000</v>
      </c>
      <c r="C799" t="s">
        <v>26</v>
      </c>
      <c r="D799">
        <v>3</v>
      </c>
      <c r="E799" t="s">
        <v>27</v>
      </c>
      <c r="F799" t="s">
        <v>15</v>
      </c>
      <c r="G799">
        <v>4000</v>
      </c>
      <c r="H799">
        <v>13.04</v>
      </c>
      <c r="I799">
        <v>0</v>
      </c>
      <c r="J799">
        <v>0.12</v>
      </c>
      <c r="K799" t="s">
        <v>16</v>
      </c>
      <c r="L799">
        <v>4</v>
      </c>
      <c r="M799">
        <f t="shared" si="12"/>
        <v>1</v>
      </c>
    </row>
    <row r="800" spans="1:13" x14ac:dyDescent="0.3">
      <c r="A800">
        <v>21</v>
      </c>
      <c r="B800">
        <v>40000</v>
      </c>
      <c r="C800" t="s">
        <v>13</v>
      </c>
      <c r="D800">
        <v>0</v>
      </c>
      <c r="E800" t="s">
        <v>27</v>
      </c>
      <c r="F800" t="s">
        <v>21</v>
      </c>
      <c r="G800">
        <v>3000</v>
      </c>
      <c r="I800">
        <v>0</v>
      </c>
      <c r="J800">
        <v>7.0000000000000007E-2</v>
      </c>
      <c r="K800" t="s">
        <v>16</v>
      </c>
      <c r="L800">
        <v>3</v>
      </c>
      <c r="M800">
        <f t="shared" si="12"/>
        <v>0</v>
      </c>
    </row>
    <row r="801" spans="1:13" x14ac:dyDescent="0.3">
      <c r="A801">
        <v>21</v>
      </c>
      <c r="B801">
        <v>33168</v>
      </c>
      <c r="C801" t="s">
        <v>26</v>
      </c>
      <c r="D801">
        <v>6</v>
      </c>
      <c r="E801" t="s">
        <v>20</v>
      </c>
      <c r="F801" t="s">
        <v>19</v>
      </c>
      <c r="G801">
        <v>6425</v>
      </c>
      <c r="H801">
        <v>9.6300000000000008</v>
      </c>
      <c r="I801">
        <v>0</v>
      </c>
      <c r="J801">
        <v>0.19</v>
      </c>
      <c r="K801" t="s">
        <v>16</v>
      </c>
      <c r="L801">
        <v>3</v>
      </c>
      <c r="M801">
        <f t="shared" si="12"/>
        <v>1</v>
      </c>
    </row>
    <row r="802" spans="1:13" x14ac:dyDescent="0.3">
      <c r="A802">
        <v>24</v>
      </c>
      <c r="B802">
        <v>40000</v>
      </c>
      <c r="C802" t="s">
        <v>13</v>
      </c>
      <c r="D802">
        <v>1</v>
      </c>
      <c r="E802" t="s">
        <v>14</v>
      </c>
      <c r="F802" t="s">
        <v>15</v>
      </c>
      <c r="G802">
        <v>3000</v>
      </c>
      <c r="H802">
        <v>14.22</v>
      </c>
      <c r="I802">
        <v>0</v>
      </c>
      <c r="J802">
        <v>7.0000000000000007E-2</v>
      </c>
      <c r="K802" t="s">
        <v>16</v>
      </c>
      <c r="L802">
        <v>4</v>
      </c>
      <c r="M802">
        <f t="shared" si="12"/>
        <v>1</v>
      </c>
    </row>
    <row r="803" spans="1:13" x14ac:dyDescent="0.3">
      <c r="A803">
        <v>22</v>
      </c>
      <c r="B803">
        <v>37000</v>
      </c>
      <c r="C803" t="s">
        <v>13</v>
      </c>
      <c r="D803">
        <v>6</v>
      </c>
      <c r="E803" t="s">
        <v>25</v>
      </c>
      <c r="F803" t="s">
        <v>19</v>
      </c>
      <c r="G803">
        <v>3000</v>
      </c>
      <c r="H803">
        <v>11.11</v>
      </c>
      <c r="I803">
        <v>1</v>
      </c>
      <c r="J803">
        <v>0.08</v>
      </c>
      <c r="K803" t="s">
        <v>16</v>
      </c>
      <c r="L803">
        <v>2</v>
      </c>
      <c r="M803">
        <f t="shared" si="12"/>
        <v>1</v>
      </c>
    </row>
    <row r="804" spans="1:13" x14ac:dyDescent="0.3">
      <c r="A804">
        <v>24</v>
      </c>
      <c r="B804">
        <v>33321</v>
      </c>
      <c r="C804" t="s">
        <v>23</v>
      </c>
      <c r="D804">
        <v>4</v>
      </c>
      <c r="E804" t="s">
        <v>27</v>
      </c>
      <c r="F804" t="s">
        <v>15</v>
      </c>
      <c r="G804">
        <v>12250</v>
      </c>
      <c r="H804">
        <v>13.11</v>
      </c>
      <c r="I804">
        <v>0</v>
      </c>
      <c r="J804">
        <v>0.37</v>
      </c>
      <c r="K804" t="s">
        <v>17</v>
      </c>
      <c r="L804">
        <v>4</v>
      </c>
      <c r="M804">
        <f t="shared" si="12"/>
        <v>2</v>
      </c>
    </row>
    <row r="805" spans="1:13" x14ac:dyDescent="0.3">
      <c r="A805">
        <v>24</v>
      </c>
      <c r="B805">
        <v>33360</v>
      </c>
      <c r="C805" t="s">
        <v>26</v>
      </c>
      <c r="D805">
        <v>7</v>
      </c>
      <c r="E805" t="s">
        <v>28</v>
      </c>
      <c r="F805" t="s">
        <v>21</v>
      </c>
      <c r="G805">
        <v>2500</v>
      </c>
      <c r="H805">
        <v>7.14</v>
      </c>
      <c r="I805">
        <v>0</v>
      </c>
      <c r="J805">
        <v>7.0000000000000007E-2</v>
      </c>
      <c r="K805" t="s">
        <v>16</v>
      </c>
      <c r="L805">
        <v>3</v>
      </c>
      <c r="M805">
        <f t="shared" si="12"/>
        <v>1</v>
      </c>
    </row>
    <row r="806" spans="1:13" x14ac:dyDescent="0.3">
      <c r="A806">
        <v>24</v>
      </c>
      <c r="B806">
        <v>45000</v>
      </c>
      <c r="C806" t="s">
        <v>13</v>
      </c>
      <c r="D806">
        <v>8</v>
      </c>
      <c r="E806" t="s">
        <v>14</v>
      </c>
      <c r="F806" t="s">
        <v>21</v>
      </c>
      <c r="G806">
        <v>3000</v>
      </c>
      <c r="H806">
        <v>7.49</v>
      </c>
      <c r="I806">
        <v>0</v>
      </c>
      <c r="J806">
        <v>7.0000000000000007E-2</v>
      </c>
      <c r="K806" t="s">
        <v>16</v>
      </c>
      <c r="L806">
        <v>4</v>
      </c>
      <c r="M806">
        <f t="shared" si="12"/>
        <v>1</v>
      </c>
    </row>
    <row r="807" spans="1:13" x14ac:dyDescent="0.3">
      <c r="A807">
        <v>24</v>
      </c>
      <c r="B807">
        <v>45000</v>
      </c>
      <c r="C807" t="s">
        <v>13</v>
      </c>
      <c r="D807">
        <v>1</v>
      </c>
      <c r="E807" t="s">
        <v>25</v>
      </c>
      <c r="F807" t="s">
        <v>19</v>
      </c>
      <c r="G807">
        <v>3000</v>
      </c>
      <c r="H807">
        <v>9.99</v>
      </c>
      <c r="I807">
        <v>0</v>
      </c>
      <c r="J807">
        <v>7.0000000000000007E-2</v>
      </c>
      <c r="K807" t="s">
        <v>16</v>
      </c>
      <c r="L807">
        <v>4</v>
      </c>
      <c r="M807">
        <f t="shared" si="12"/>
        <v>1</v>
      </c>
    </row>
    <row r="808" spans="1:13" x14ac:dyDescent="0.3">
      <c r="A808">
        <v>26</v>
      </c>
      <c r="B808">
        <v>39000</v>
      </c>
      <c r="C808" t="s">
        <v>13</v>
      </c>
      <c r="D808">
        <v>11</v>
      </c>
      <c r="E808" t="s">
        <v>18</v>
      </c>
      <c r="F808" t="s">
        <v>15</v>
      </c>
      <c r="G808">
        <v>3000</v>
      </c>
      <c r="I808">
        <v>1</v>
      </c>
      <c r="J808">
        <v>0.08</v>
      </c>
      <c r="K808" t="s">
        <v>17</v>
      </c>
      <c r="L808">
        <v>2</v>
      </c>
      <c r="M808">
        <f t="shared" si="12"/>
        <v>0</v>
      </c>
    </row>
    <row r="809" spans="1:13" x14ac:dyDescent="0.3">
      <c r="A809">
        <v>24</v>
      </c>
      <c r="B809">
        <v>45000</v>
      </c>
      <c r="C809" t="s">
        <v>13</v>
      </c>
      <c r="D809">
        <v>4</v>
      </c>
      <c r="E809" t="s">
        <v>27</v>
      </c>
      <c r="F809" t="s">
        <v>21</v>
      </c>
      <c r="G809">
        <v>3000</v>
      </c>
      <c r="H809">
        <v>9.32</v>
      </c>
      <c r="I809">
        <v>0</v>
      </c>
      <c r="J809">
        <v>7.0000000000000007E-2</v>
      </c>
      <c r="K809" t="s">
        <v>16</v>
      </c>
      <c r="L809">
        <v>2</v>
      </c>
      <c r="M809">
        <f t="shared" si="12"/>
        <v>1</v>
      </c>
    </row>
    <row r="810" spans="1:13" x14ac:dyDescent="0.3">
      <c r="A810">
        <v>21</v>
      </c>
      <c r="B810">
        <v>39327</v>
      </c>
      <c r="C810" t="s">
        <v>13</v>
      </c>
      <c r="D810">
        <v>5</v>
      </c>
      <c r="E810" t="s">
        <v>14</v>
      </c>
      <c r="F810" t="s">
        <v>30</v>
      </c>
      <c r="G810">
        <v>3000</v>
      </c>
      <c r="H810">
        <v>13.67</v>
      </c>
      <c r="I810">
        <v>1</v>
      </c>
      <c r="J810">
        <v>0.08</v>
      </c>
      <c r="K810" t="s">
        <v>16</v>
      </c>
      <c r="L810">
        <v>2</v>
      </c>
      <c r="M810">
        <f t="shared" si="12"/>
        <v>1</v>
      </c>
    </row>
    <row r="811" spans="1:13" x14ac:dyDescent="0.3">
      <c r="A811">
        <v>24</v>
      </c>
      <c r="B811">
        <v>39996</v>
      </c>
      <c r="C811" t="s">
        <v>13</v>
      </c>
      <c r="D811">
        <v>2</v>
      </c>
      <c r="E811" t="s">
        <v>18</v>
      </c>
      <c r="F811" t="s">
        <v>15</v>
      </c>
      <c r="G811">
        <v>3000</v>
      </c>
      <c r="I811">
        <v>1</v>
      </c>
      <c r="J811">
        <v>0.08</v>
      </c>
      <c r="K811" t="s">
        <v>17</v>
      </c>
      <c r="L811">
        <v>3</v>
      </c>
      <c r="M811">
        <f t="shared" si="12"/>
        <v>0</v>
      </c>
    </row>
    <row r="812" spans="1:13" x14ac:dyDescent="0.3">
      <c r="A812">
        <v>22</v>
      </c>
      <c r="B812">
        <v>33600</v>
      </c>
      <c r="C812" t="s">
        <v>23</v>
      </c>
      <c r="D812">
        <v>1</v>
      </c>
      <c r="E812" t="s">
        <v>14</v>
      </c>
      <c r="F812" t="s">
        <v>30</v>
      </c>
      <c r="G812">
        <v>5000</v>
      </c>
      <c r="H812">
        <v>18.25</v>
      </c>
      <c r="I812">
        <v>0</v>
      </c>
      <c r="J812">
        <v>0.15</v>
      </c>
      <c r="K812" t="s">
        <v>16</v>
      </c>
      <c r="L812">
        <v>2</v>
      </c>
      <c r="M812">
        <f t="shared" si="12"/>
        <v>1</v>
      </c>
    </row>
    <row r="813" spans="1:13" x14ac:dyDescent="0.3">
      <c r="A813">
        <v>21</v>
      </c>
      <c r="B813">
        <v>47208</v>
      </c>
      <c r="C813" t="s">
        <v>13</v>
      </c>
      <c r="D813">
        <v>2</v>
      </c>
      <c r="E813" t="s">
        <v>20</v>
      </c>
      <c r="F813" t="s">
        <v>15</v>
      </c>
      <c r="G813">
        <v>3000</v>
      </c>
      <c r="H813">
        <v>13.92</v>
      </c>
      <c r="I813">
        <v>0</v>
      </c>
      <c r="J813">
        <v>0.06</v>
      </c>
      <c r="K813" t="s">
        <v>17</v>
      </c>
      <c r="L813">
        <v>2</v>
      </c>
      <c r="M813">
        <f t="shared" si="12"/>
        <v>1</v>
      </c>
    </row>
    <row r="814" spans="1:13" x14ac:dyDescent="0.3">
      <c r="A814">
        <v>22</v>
      </c>
      <c r="B814">
        <v>48000</v>
      </c>
      <c r="C814" t="s">
        <v>13</v>
      </c>
      <c r="D814">
        <v>0</v>
      </c>
      <c r="E814" t="s">
        <v>20</v>
      </c>
      <c r="F814" t="s">
        <v>15</v>
      </c>
      <c r="G814">
        <v>3000</v>
      </c>
      <c r="H814">
        <v>14.79</v>
      </c>
      <c r="I814">
        <v>0</v>
      </c>
      <c r="J814">
        <v>0.06</v>
      </c>
      <c r="K814" t="s">
        <v>16</v>
      </c>
      <c r="L814">
        <v>2</v>
      </c>
      <c r="M814">
        <f t="shared" si="12"/>
        <v>1</v>
      </c>
    </row>
    <row r="815" spans="1:13" x14ac:dyDescent="0.3">
      <c r="A815">
        <v>21</v>
      </c>
      <c r="B815">
        <v>48000</v>
      </c>
      <c r="C815" t="s">
        <v>13</v>
      </c>
      <c r="D815">
        <v>2</v>
      </c>
      <c r="E815" t="s">
        <v>18</v>
      </c>
      <c r="F815" t="s">
        <v>19</v>
      </c>
      <c r="G815">
        <v>3000</v>
      </c>
      <c r="H815">
        <v>9.76</v>
      </c>
      <c r="I815">
        <v>0</v>
      </c>
      <c r="J815">
        <v>0.06</v>
      </c>
      <c r="K815" t="s">
        <v>16</v>
      </c>
      <c r="L815">
        <v>4</v>
      </c>
      <c r="M815">
        <f t="shared" si="12"/>
        <v>1</v>
      </c>
    </row>
    <row r="816" spans="1:13" x14ac:dyDescent="0.3">
      <c r="A816">
        <v>23</v>
      </c>
      <c r="B816">
        <v>50000</v>
      </c>
      <c r="C816" t="s">
        <v>13</v>
      </c>
      <c r="D816">
        <v>6</v>
      </c>
      <c r="E816" t="s">
        <v>18</v>
      </c>
      <c r="F816" t="s">
        <v>15</v>
      </c>
      <c r="G816">
        <v>3000</v>
      </c>
      <c r="I816">
        <v>0</v>
      </c>
      <c r="J816">
        <v>0.06</v>
      </c>
      <c r="K816" t="s">
        <v>17</v>
      </c>
      <c r="L816">
        <v>2</v>
      </c>
      <c r="M816">
        <f t="shared" si="12"/>
        <v>0</v>
      </c>
    </row>
    <row r="817" spans="1:13" x14ac:dyDescent="0.3">
      <c r="A817">
        <v>22</v>
      </c>
      <c r="B817">
        <v>50000</v>
      </c>
      <c r="C817" t="s">
        <v>13</v>
      </c>
      <c r="D817">
        <v>6</v>
      </c>
      <c r="E817" t="s">
        <v>20</v>
      </c>
      <c r="F817" t="s">
        <v>19</v>
      </c>
      <c r="G817">
        <v>3000</v>
      </c>
      <c r="H817">
        <v>10.99</v>
      </c>
      <c r="I817">
        <v>0</v>
      </c>
      <c r="J817">
        <v>0.06</v>
      </c>
      <c r="K817" t="s">
        <v>16</v>
      </c>
      <c r="L817">
        <v>3</v>
      </c>
      <c r="M817">
        <f t="shared" si="12"/>
        <v>1</v>
      </c>
    </row>
    <row r="818" spans="1:13" x14ac:dyDescent="0.3">
      <c r="A818">
        <v>22</v>
      </c>
      <c r="B818">
        <v>45996</v>
      </c>
      <c r="C818" t="s">
        <v>13</v>
      </c>
      <c r="D818">
        <v>0</v>
      </c>
      <c r="E818" t="s">
        <v>14</v>
      </c>
      <c r="F818" t="s">
        <v>30</v>
      </c>
      <c r="G818">
        <v>3000</v>
      </c>
      <c r="H818">
        <v>15.62</v>
      </c>
      <c r="I818">
        <v>1</v>
      </c>
      <c r="J818">
        <v>7.0000000000000007E-2</v>
      </c>
      <c r="K818" t="s">
        <v>17</v>
      </c>
      <c r="L818">
        <v>2</v>
      </c>
      <c r="M818">
        <f t="shared" si="12"/>
        <v>1</v>
      </c>
    </row>
    <row r="819" spans="1:13" x14ac:dyDescent="0.3">
      <c r="A819">
        <v>23</v>
      </c>
      <c r="B819">
        <v>51996</v>
      </c>
      <c r="C819" t="s">
        <v>13</v>
      </c>
      <c r="D819">
        <v>1</v>
      </c>
      <c r="E819" t="s">
        <v>25</v>
      </c>
      <c r="F819" t="s">
        <v>19</v>
      </c>
      <c r="G819">
        <v>3000</v>
      </c>
      <c r="H819">
        <v>10.37</v>
      </c>
      <c r="I819">
        <v>0</v>
      </c>
      <c r="J819">
        <v>0.06</v>
      </c>
      <c r="K819" t="s">
        <v>16</v>
      </c>
      <c r="L819">
        <v>2</v>
      </c>
      <c r="M819">
        <f t="shared" si="12"/>
        <v>1</v>
      </c>
    </row>
    <row r="820" spans="1:13" x14ac:dyDescent="0.3">
      <c r="A820">
        <v>25</v>
      </c>
      <c r="B820">
        <v>52000</v>
      </c>
      <c r="C820" t="s">
        <v>13</v>
      </c>
      <c r="D820">
        <v>1</v>
      </c>
      <c r="E820" t="s">
        <v>25</v>
      </c>
      <c r="F820" t="s">
        <v>15</v>
      </c>
      <c r="G820">
        <v>3000</v>
      </c>
      <c r="H820">
        <v>12.99</v>
      </c>
      <c r="I820">
        <v>0</v>
      </c>
      <c r="J820">
        <v>0.06</v>
      </c>
      <c r="K820" t="s">
        <v>17</v>
      </c>
      <c r="L820">
        <v>4</v>
      </c>
      <c r="M820">
        <f t="shared" si="12"/>
        <v>1</v>
      </c>
    </row>
    <row r="821" spans="1:13" x14ac:dyDescent="0.3">
      <c r="A821">
        <v>23</v>
      </c>
      <c r="B821">
        <v>48645</v>
      </c>
      <c r="C821" t="s">
        <v>13</v>
      </c>
      <c r="D821">
        <v>1</v>
      </c>
      <c r="E821" t="s">
        <v>27</v>
      </c>
      <c r="F821" t="s">
        <v>19</v>
      </c>
      <c r="G821">
        <v>12000</v>
      </c>
      <c r="H821">
        <v>10.25</v>
      </c>
      <c r="I821">
        <v>0</v>
      </c>
      <c r="J821">
        <v>0.25</v>
      </c>
      <c r="K821" t="s">
        <v>16</v>
      </c>
      <c r="L821">
        <v>4</v>
      </c>
      <c r="M821">
        <f t="shared" si="12"/>
        <v>1</v>
      </c>
    </row>
    <row r="822" spans="1:13" x14ac:dyDescent="0.3">
      <c r="A822">
        <v>23</v>
      </c>
      <c r="B822">
        <v>33800</v>
      </c>
      <c r="C822" t="s">
        <v>23</v>
      </c>
      <c r="D822">
        <v>4</v>
      </c>
      <c r="E822" t="s">
        <v>18</v>
      </c>
      <c r="F822" t="s">
        <v>30</v>
      </c>
      <c r="G822">
        <v>13000</v>
      </c>
      <c r="H822">
        <v>15.31</v>
      </c>
      <c r="I822">
        <v>0</v>
      </c>
      <c r="J822">
        <v>0.38</v>
      </c>
      <c r="K822" t="s">
        <v>17</v>
      </c>
      <c r="L822">
        <v>4</v>
      </c>
      <c r="M822">
        <f t="shared" si="12"/>
        <v>1</v>
      </c>
    </row>
    <row r="823" spans="1:13" x14ac:dyDescent="0.3">
      <c r="A823">
        <v>25</v>
      </c>
      <c r="B823">
        <v>49600</v>
      </c>
      <c r="C823" t="s">
        <v>13</v>
      </c>
      <c r="D823">
        <v>9</v>
      </c>
      <c r="E823" t="s">
        <v>18</v>
      </c>
      <c r="F823" t="s">
        <v>21</v>
      </c>
      <c r="G823">
        <v>12000</v>
      </c>
      <c r="H823">
        <v>7.14</v>
      </c>
      <c r="I823">
        <v>0</v>
      </c>
      <c r="J823">
        <v>0.24</v>
      </c>
      <c r="K823" t="s">
        <v>16</v>
      </c>
      <c r="L823">
        <v>4</v>
      </c>
      <c r="M823">
        <f t="shared" si="12"/>
        <v>1</v>
      </c>
    </row>
    <row r="824" spans="1:13" x14ac:dyDescent="0.3">
      <c r="A824">
        <v>26</v>
      </c>
      <c r="B824">
        <v>50000</v>
      </c>
      <c r="C824" t="s">
        <v>13</v>
      </c>
      <c r="D824">
        <v>1</v>
      </c>
      <c r="E824" t="s">
        <v>27</v>
      </c>
      <c r="F824" t="s">
        <v>19</v>
      </c>
      <c r="G824">
        <v>12000</v>
      </c>
      <c r="I824">
        <v>0</v>
      </c>
      <c r="J824">
        <v>0.24</v>
      </c>
      <c r="K824" t="s">
        <v>16</v>
      </c>
      <c r="L824">
        <v>4</v>
      </c>
      <c r="M824">
        <f t="shared" si="12"/>
        <v>0</v>
      </c>
    </row>
    <row r="825" spans="1:13" x14ac:dyDescent="0.3">
      <c r="A825">
        <v>24</v>
      </c>
      <c r="B825">
        <v>33996</v>
      </c>
      <c r="C825" t="s">
        <v>23</v>
      </c>
      <c r="E825" t="s">
        <v>14</v>
      </c>
      <c r="F825" t="s">
        <v>19</v>
      </c>
      <c r="G825">
        <v>5100</v>
      </c>
      <c r="H825">
        <v>11.12</v>
      </c>
      <c r="I825">
        <v>0</v>
      </c>
      <c r="J825">
        <v>0.15</v>
      </c>
      <c r="K825" t="s">
        <v>16</v>
      </c>
      <c r="L825">
        <v>4</v>
      </c>
      <c r="M825">
        <f t="shared" si="12"/>
        <v>0</v>
      </c>
    </row>
    <row r="826" spans="1:13" x14ac:dyDescent="0.3">
      <c r="A826">
        <v>21</v>
      </c>
      <c r="B826">
        <v>33996</v>
      </c>
      <c r="C826" t="s">
        <v>26</v>
      </c>
      <c r="D826">
        <v>2</v>
      </c>
      <c r="E826" t="s">
        <v>28</v>
      </c>
      <c r="F826" t="s">
        <v>21</v>
      </c>
      <c r="G826">
        <v>2500</v>
      </c>
      <c r="H826">
        <v>7.88</v>
      </c>
      <c r="I826">
        <v>1</v>
      </c>
      <c r="J826">
        <v>7.0000000000000007E-2</v>
      </c>
      <c r="K826" t="s">
        <v>16</v>
      </c>
      <c r="L826">
        <v>3</v>
      </c>
      <c r="M826">
        <f t="shared" si="12"/>
        <v>1</v>
      </c>
    </row>
    <row r="827" spans="1:13" x14ac:dyDescent="0.3">
      <c r="A827">
        <v>22</v>
      </c>
      <c r="B827">
        <v>33996</v>
      </c>
      <c r="C827" t="s">
        <v>23</v>
      </c>
      <c r="D827">
        <v>0</v>
      </c>
      <c r="E827" t="s">
        <v>27</v>
      </c>
      <c r="F827" t="s">
        <v>30</v>
      </c>
      <c r="G827">
        <v>10000</v>
      </c>
      <c r="H827">
        <v>14.96</v>
      </c>
      <c r="I827">
        <v>0</v>
      </c>
      <c r="J827">
        <v>0.28999999999999998</v>
      </c>
      <c r="K827" t="s">
        <v>17</v>
      </c>
      <c r="L827">
        <v>3</v>
      </c>
      <c r="M827">
        <f t="shared" si="12"/>
        <v>1</v>
      </c>
    </row>
    <row r="828" spans="1:13" x14ac:dyDescent="0.3">
      <c r="A828">
        <v>24</v>
      </c>
      <c r="B828">
        <v>50000</v>
      </c>
      <c r="C828" t="s">
        <v>13</v>
      </c>
      <c r="D828">
        <v>3</v>
      </c>
      <c r="E828" t="s">
        <v>18</v>
      </c>
      <c r="F828" t="s">
        <v>29</v>
      </c>
      <c r="G828">
        <v>12000</v>
      </c>
      <c r="H828">
        <v>17.14</v>
      </c>
      <c r="I828">
        <v>0</v>
      </c>
      <c r="J828">
        <v>0.24</v>
      </c>
      <c r="K828" t="s">
        <v>16</v>
      </c>
      <c r="L828">
        <v>4</v>
      </c>
      <c r="M828">
        <f t="shared" si="12"/>
        <v>1</v>
      </c>
    </row>
    <row r="829" spans="1:13" x14ac:dyDescent="0.3">
      <c r="A829">
        <v>22</v>
      </c>
      <c r="B829">
        <v>44000</v>
      </c>
      <c r="C829" t="s">
        <v>13</v>
      </c>
      <c r="D829">
        <v>3</v>
      </c>
      <c r="E829" t="s">
        <v>25</v>
      </c>
      <c r="F829" t="s">
        <v>19</v>
      </c>
      <c r="G829">
        <v>12000</v>
      </c>
      <c r="H829">
        <v>11.86</v>
      </c>
      <c r="I829">
        <v>1</v>
      </c>
      <c r="J829">
        <v>0.27</v>
      </c>
      <c r="K829" t="s">
        <v>16</v>
      </c>
      <c r="L829">
        <v>2</v>
      </c>
      <c r="M829">
        <f t="shared" si="12"/>
        <v>1</v>
      </c>
    </row>
    <row r="830" spans="1:13" x14ac:dyDescent="0.3">
      <c r="A830">
        <v>25</v>
      </c>
      <c r="B830">
        <v>50000</v>
      </c>
      <c r="C830" t="s">
        <v>13</v>
      </c>
      <c r="D830">
        <v>5</v>
      </c>
      <c r="E830" t="s">
        <v>20</v>
      </c>
      <c r="F830" t="s">
        <v>21</v>
      </c>
      <c r="G830">
        <v>12000</v>
      </c>
      <c r="H830">
        <v>7.88</v>
      </c>
      <c r="I830">
        <v>0</v>
      </c>
      <c r="J830">
        <v>0.24</v>
      </c>
      <c r="K830" t="s">
        <v>16</v>
      </c>
      <c r="L830">
        <v>2</v>
      </c>
      <c r="M830">
        <f t="shared" si="12"/>
        <v>1</v>
      </c>
    </row>
    <row r="831" spans="1:13" x14ac:dyDescent="0.3">
      <c r="A831">
        <v>23</v>
      </c>
      <c r="B831">
        <v>50000</v>
      </c>
      <c r="C831" t="s">
        <v>13</v>
      </c>
      <c r="D831">
        <v>1</v>
      </c>
      <c r="E831" t="s">
        <v>18</v>
      </c>
      <c r="F831" t="s">
        <v>15</v>
      </c>
      <c r="G831">
        <v>12000</v>
      </c>
      <c r="H831">
        <v>12.87</v>
      </c>
      <c r="I831">
        <v>0</v>
      </c>
      <c r="J831">
        <v>0.24</v>
      </c>
      <c r="K831" t="s">
        <v>17</v>
      </c>
      <c r="L831">
        <v>2</v>
      </c>
      <c r="M831">
        <f t="shared" si="12"/>
        <v>1</v>
      </c>
    </row>
    <row r="832" spans="1:13" x14ac:dyDescent="0.3">
      <c r="A832">
        <v>23</v>
      </c>
      <c r="B832">
        <v>44004</v>
      </c>
      <c r="C832" t="s">
        <v>13</v>
      </c>
      <c r="D832">
        <v>0</v>
      </c>
      <c r="E832" t="s">
        <v>27</v>
      </c>
      <c r="F832" t="s">
        <v>29</v>
      </c>
      <c r="G832">
        <v>12000</v>
      </c>
      <c r="H832">
        <v>16</v>
      </c>
      <c r="I832">
        <v>1</v>
      </c>
      <c r="J832">
        <v>0.27</v>
      </c>
      <c r="K832" t="s">
        <v>16</v>
      </c>
      <c r="L832">
        <v>2</v>
      </c>
      <c r="M832">
        <f t="shared" si="12"/>
        <v>1</v>
      </c>
    </row>
    <row r="833" spans="1:13" x14ac:dyDescent="0.3">
      <c r="A833">
        <v>25</v>
      </c>
      <c r="B833">
        <v>34000</v>
      </c>
      <c r="C833" t="s">
        <v>26</v>
      </c>
      <c r="D833">
        <v>1</v>
      </c>
      <c r="E833" t="s">
        <v>28</v>
      </c>
      <c r="F833" t="s">
        <v>21</v>
      </c>
      <c r="G833">
        <v>2500</v>
      </c>
      <c r="H833">
        <v>6.03</v>
      </c>
      <c r="I833">
        <v>0</v>
      </c>
      <c r="J833">
        <v>7.0000000000000007E-2</v>
      </c>
      <c r="K833" t="s">
        <v>16</v>
      </c>
      <c r="L833">
        <v>2</v>
      </c>
      <c r="M833">
        <f t="shared" si="12"/>
        <v>1</v>
      </c>
    </row>
    <row r="834" spans="1:13" x14ac:dyDescent="0.3">
      <c r="A834">
        <v>23</v>
      </c>
      <c r="B834">
        <v>51000</v>
      </c>
      <c r="C834" t="s">
        <v>13</v>
      </c>
      <c r="D834">
        <v>3</v>
      </c>
      <c r="E834" t="s">
        <v>18</v>
      </c>
      <c r="F834" t="s">
        <v>15</v>
      </c>
      <c r="G834">
        <v>12000</v>
      </c>
      <c r="H834">
        <v>12.99</v>
      </c>
      <c r="I834">
        <v>0</v>
      </c>
      <c r="J834">
        <v>0.24</v>
      </c>
      <c r="K834" t="s">
        <v>16</v>
      </c>
      <c r="L834">
        <v>3</v>
      </c>
      <c r="M834">
        <f t="shared" ref="M834:M897" si="13">COUNTIFS($A$2:$A$10001,A834,$B$2:$B$10001,B834,$C$2:$C$10001,C834,$D$2:$D$10001,D834,$E$2:$E$10001,E834,$F$2:$F$10001,F834,$G$2:$G$10001,G834,$H$2:$H$10001,H834,$I$2:$I$10001,I834,$J$2:$J$10001,J834,$K$2:$K$10001,K834,$L$2:$L$10001,L834)</f>
        <v>1</v>
      </c>
    </row>
    <row r="835" spans="1:13" x14ac:dyDescent="0.3">
      <c r="A835">
        <v>22</v>
      </c>
      <c r="B835">
        <v>45449</v>
      </c>
      <c r="C835" t="s">
        <v>13</v>
      </c>
      <c r="D835">
        <v>6</v>
      </c>
      <c r="E835" t="s">
        <v>14</v>
      </c>
      <c r="F835" t="s">
        <v>19</v>
      </c>
      <c r="G835">
        <v>12000</v>
      </c>
      <c r="I835">
        <v>1</v>
      </c>
      <c r="J835">
        <v>0.26</v>
      </c>
      <c r="K835" t="s">
        <v>16</v>
      </c>
      <c r="L835">
        <v>4</v>
      </c>
      <c r="M835">
        <f t="shared" si="13"/>
        <v>0</v>
      </c>
    </row>
    <row r="836" spans="1:13" x14ac:dyDescent="0.3">
      <c r="A836">
        <v>25</v>
      </c>
      <c r="B836">
        <v>34000</v>
      </c>
      <c r="C836" t="s">
        <v>26</v>
      </c>
      <c r="D836">
        <v>9</v>
      </c>
      <c r="E836" t="s">
        <v>25</v>
      </c>
      <c r="F836" t="s">
        <v>21</v>
      </c>
      <c r="G836">
        <v>2000</v>
      </c>
      <c r="H836">
        <v>7.66</v>
      </c>
      <c r="I836">
        <v>1</v>
      </c>
      <c r="J836">
        <v>0.06</v>
      </c>
      <c r="K836" t="s">
        <v>16</v>
      </c>
      <c r="L836">
        <v>4</v>
      </c>
      <c r="M836">
        <f t="shared" si="13"/>
        <v>1</v>
      </c>
    </row>
    <row r="837" spans="1:13" x14ac:dyDescent="0.3">
      <c r="A837">
        <v>26</v>
      </c>
      <c r="B837">
        <v>34000</v>
      </c>
      <c r="C837" t="s">
        <v>26</v>
      </c>
      <c r="D837">
        <v>5</v>
      </c>
      <c r="E837" t="s">
        <v>20</v>
      </c>
      <c r="F837" t="s">
        <v>21</v>
      </c>
      <c r="G837">
        <v>5000</v>
      </c>
      <c r="H837">
        <v>5.79</v>
      </c>
      <c r="I837">
        <v>0</v>
      </c>
      <c r="J837">
        <v>0.15</v>
      </c>
      <c r="K837" t="s">
        <v>16</v>
      </c>
      <c r="L837">
        <v>4</v>
      </c>
      <c r="M837">
        <f t="shared" si="13"/>
        <v>1</v>
      </c>
    </row>
    <row r="838" spans="1:13" x14ac:dyDescent="0.3">
      <c r="A838">
        <v>22</v>
      </c>
      <c r="B838">
        <v>52000</v>
      </c>
      <c r="C838" t="s">
        <v>13</v>
      </c>
      <c r="D838">
        <v>1</v>
      </c>
      <c r="E838" t="s">
        <v>18</v>
      </c>
      <c r="F838" t="s">
        <v>15</v>
      </c>
      <c r="G838">
        <v>12000</v>
      </c>
      <c r="H838">
        <v>13.61</v>
      </c>
      <c r="I838">
        <v>0</v>
      </c>
      <c r="J838">
        <v>0.23</v>
      </c>
      <c r="K838" t="s">
        <v>17</v>
      </c>
      <c r="L838">
        <v>3</v>
      </c>
      <c r="M838">
        <f t="shared" si="13"/>
        <v>1</v>
      </c>
    </row>
    <row r="839" spans="1:13" x14ac:dyDescent="0.3">
      <c r="A839">
        <v>22</v>
      </c>
      <c r="B839">
        <v>52000</v>
      </c>
      <c r="C839" t="s">
        <v>13</v>
      </c>
      <c r="D839">
        <v>3</v>
      </c>
      <c r="E839" t="s">
        <v>20</v>
      </c>
      <c r="F839" t="s">
        <v>15</v>
      </c>
      <c r="G839">
        <v>12000</v>
      </c>
      <c r="H839">
        <v>13.57</v>
      </c>
      <c r="I839">
        <v>0</v>
      </c>
      <c r="J839">
        <v>0.23</v>
      </c>
      <c r="K839" t="s">
        <v>17</v>
      </c>
      <c r="L839">
        <v>2</v>
      </c>
      <c r="M839">
        <f t="shared" si="13"/>
        <v>1</v>
      </c>
    </row>
    <row r="840" spans="1:13" x14ac:dyDescent="0.3">
      <c r="A840">
        <v>24</v>
      </c>
      <c r="B840">
        <v>34000</v>
      </c>
      <c r="C840" t="s">
        <v>26</v>
      </c>
      <c r="D840">
        <v>1</v>
      </c>
      <c r="E840" t="s">
        <v>20</v>
      </c>
      <c r="F840" t="s">
        <v>15</v>
      </c>
      <c r="G840">
        <v>5100</v>
      </c>
      <c r="H840">
        <v>14.35</v>
      </c>
      <c r="I840">
        <v>0</v>
      </c>
      <c r="J840">
        <v>0.15</v>
      </c>
      <c r="K840" t="s">
        <v>16</v>
      </c>
      <c r="L840">
        <v>4</v>
      </c>
      <c r="M840">
        <f t="shared" si="13"/>
        <v>1</v>
      </c>
    </row>
    <row r="841" spans="1:13" x14ac:dyDescent="0.3">
      <c r="A841">
        <v>22</v>
      </c>
      <c r="B841">
        <v>34000</v>
      </c>
      <c r="C841" t="s">
        <v>26</v>
      </c>
      <c r="D841">
        <v>5</v>
      </c>
      <c r="E841" t="s">
        <v>14</v>
      </c>
      <c r="F841" t="s">
        <v>19</v>
      </c>
      <c r="G841">
        <v>11500</v>
      </c>
      <c r="H841">
        <v>10.99</v>
      </c>
      <c r="I841">
        <v>0</v>
      </c>
      <c r="J841">
        <v>0.34</v>
      </c>
      <c r="K841" t="s">
        <v>16</v>
      </c>
      <c r="L841">
        <v>2</v>
      </c>
      <c r="M841">
        <f t="shared" si="13"/>
        <v>1</v>
      </c>
    </row>
    <row r="842" spans="1:13" x14ac:dyDescent="0.3">
      <c r="A842">
        <v>25</v>
      </c>
      <c r="B842">
        <v>34000</v>
      </c>
      <c r="C842" t="s">
        <v>26</v>
      </c>
      <c r="D842">
        <v>2</v>
      </c>
      <c r="E842" t="s">
        <v>14</v>
      </c>
      <c r="F842" t="s">
        <v>30</v>
      </c>
      <c r="G842">
        <v>6000</v>
      </c>
      <c r="H842">
        <v>15.7</v>
      </c>
      <c r="I842">
        <v>1</v>
      </c>
      <c r="J842">
        <v>0.18</v>
      </c>
      <c r="K842" t="s">
        <v>17</v>
      </c>
      <c r="L842">
        <v>3</v>
      </c>
      <c r="M842">
        <f t="shared" si="13"/>
        <v>1</v>
      </c>
    </row>
    <row r="843" spans="1:13" x14ac:dyDescent="0.3">
      <c r="A843">
        <v>23</v>
      </c>
      <c r="B843">
        <v>54000</v>
      </c>
      <c r="C843" t="s">
        <v>13</v>
      </c>
      <c r="D843">
        <v>8</v>
      </c>
      <c r="E843" t="s">
        <v>27</v>
      </c>
      <c r="F843" t="s">
        <v>19</v>
      </c>
      <c r="G843">
        <v>12000</v>
      </c>
      <c r="H843">
        <v>11.36</v>
      </c>
      <c r="I843">
        <v>0</v>
      </c>
      <c r="J843">
        <v>0.22</v>
      </c>
      <c r="K843" t="s">
        <v>16</v>
      </c>
      <c r="L843">
        <v>2</v>
      </c>
      <c r="M843">
        <f t="shared" si="13"/>
        <v>1</v>
      </c>
    </row>
    <row r="844" spans="1:13" x14ac:dyDescent="0.3">
      <c r="A844">
        <v>22</v>
      </c>
      <c r="B844">
        <v>48400</v>
      </c>
      <c r="C844" t="s">
        <v>13</v>
      </c>
      <c r="D844">
        <v>6</v>
      </c>
      <c r="E844" t="s">
        <v>27</v>
      </c>
      <c r="F844" t="s">
        <v>15</v>
      </c>
      <c r="G844">
        <v>12000</v>
      </c>
      <c r="H844">
        <v>14.65</v>
      </c>
      <c r="I844">
        <v>1</v>
      </c>
      <c r="J844">
        <v>0.25</v>
      </c>
      <c r="K844" t="s">
        <v>17</v>
      </c>
      <c r="L844">
        <v>3</v>
      </c>
      <c r="M844">
        <f t="shared" si="13"/>
        <v>1</v>
      </c>
    </row>
    <row r="845" spans="1:13" x14ac:dyDescent="0.3">
      <c r="A845">
        <v>25</v>
      </c>
      <c r="B845">
        <v>54996</v>
      </c>
      <c r="C845" t="s">
        <v>13</v>
      </c>
      <c r="D845">
        <v>3</v>
      </c>
      <c r="E845" t="s">
        <v>28</v>
      </c>
      <c r="F845" t="s">
        <v>19</v>
      </c>
      <c r="G845">
        <v>12000</v>
      </c>
      <c r="H845">
        <v>10.37</v>
      </c>
      <c r="I845">
        <v>0</v>
      </c>
      <c r="J845">
        <v>0.22</v>
      </c>
      <c r="K845" t="s">
        <v>16</v>
      </c>
      <c r="L845">
        <v>2</v>
      </c>
      <c r="M845">
        <f t="shared" si="13"/>
        <v>1</v>
      </c>
    </row>
    <row r="846" spans="1:13" x14ac:dyDescent="0.3">
      <c r="A846">
        <v>24</v>
      </c>
      <c r="B846">
        <v>34000</v>
      </c>
      <c r="C846" t="s">
        <v>26</v>
      </c>
      <c r="D846">
        <v>2</v>
      </c>
      <c r="E846" t="s">
        <v>28</v>
      </c>
      <c r="F846" t="s">
        <v>30</v>
      </c>
      <c r="G846">
        <v>6000</v>
      </c>
      <c r="H846">
        <v>14.11</v>
      </c>
      <c r="I846">
        <v>0</v>
      </c>
      <c r="J846">
        <v>0.18</v>
      </c>
      <c r="K846" t="s">
        <v>16</v>
      </c>
      <c r="L846">
        <v>4</v>
      </c>
      <c r="M846">
        <f t="shared" si="13"/>
        <v>1</v>
      </c>
    </row>
    <row r="847" spans="1:13" x14ac:dyDescent="0.3">
      <c r="A847">
        <v>25</v>
      </c>
      <c r="B847">
        <v>55000</v>
      </c>
      <c r="C847" t="s">
        <v>13</v>
      </c>
      <c r="D847">
        <v>9</v>
      </c>
      <c r="E847" t="s">
        <v>18</v>
      </c>
      <c r="F847" t="s">
        <v>19</v>
      </c>
      <c r="G847">
        <v>12000</v>
      </c>
      <c r="H847">
        <v>10.65</v>
      </c>
      <c r="I847">
        <v>0</v>
      </c>
      <c r="J847">
        <v>0.22</v>
      </c>
      <c r="K847" t="s">
        <v>16</v>
      </c>
      <c r="L847">
        <v>3</v>
      </c>
      <c r="M847">
        <f t="shared" si="13"/>
        <v>1</v>
      </c>
    </row>
    <row r="848" spans="1:13" x14ac:dyDescent="0.3">
      <c r="A848">
        <v>21</v>
      </c>
      <c r="B848">
        <v>55000</v>
      </c>
      <c r="C848" t="s">
        <v>13</v>
      </c>
      <c r="D848">
        <v>5</v>
      </c>
      <c r="E848" t="s">
        <v>27</v>
      </c>
      <c r="F848" t="s">
        <v>19</v>
      </c>
      <c r="G848">
        <v>12000</v>
      </c>
      <c r="H848">
        <v>10.62</v>
      </c>
      <c r="I848">
        <v>0</v>
      </c>
      <c r="J848">
        <v>0.22</v>
      </c>
      <c r="K848" t="s">
        <v>16</v>
      </c>
      <c r="L848">
        <v>2</v>
      </c>
      <c r="M848">
        <f t="shared" si="13"/>
        <v>1</v>
      </c>
    </row>
    <row r="849" spans="1:13" x14ac:dyDescent="0.3">
      <c r="A849">
        <v>25</v>
      </c>
      <c r="B849">
        <v>49000</v>
      </c>
      <c r="C849" t="s">
        <v>13</v>
      </c>
      <c r="D849">
        <v>1</v>
      </c>
      <c r="E849" t="s">
        <v>25</v>
      </c>
      <c r="F849" t="s">
        <v>30</v>
      </c>
      <c r="G849">
        <v>12000</v>
      </c>
      <c r="H849">
        <v>13.49</v>
      </c>
      <c r="I849">
        <v>1</v>
      </c>
      <c r="J849">
        <v>0.24</v>
      </c>
      <c r="K849" t="s">
        <v>16</v>
      </c>
      <c r="L849">
        <v>2</v>
      </c>
      <c r="M849">
        <f t="shared" si="13"/>
        <v>1</v>
      </c>
    </row>
    <row r="850" spans="1:13" x14ac:dyDescent="0.3">
      <c r="A850">
        <v>24</v>
      </c>
      <c r="B850">
        <v>34000</v>
      </c>
      <c r="C850" t="s">
        <v>23</v>
      </c>
      <c r="D850">
        <v>8</v>
      </c>
      <c r="E850" t="s">
        <v>27</v>
      </c>
      <c r="F850" t="s">
        <v>15</v>
      </c>
      <c r="G850">
        <v>10000</v>
      </c>
      <c r="I850">
        <v>0</v>
      </c>
      <c r="J850">
        <v>0.28999999999999998</v>
      </c>
      <c r="K850" t="s">
        <v>17</v>
      </c>
      <c r="L850">
        <v>3</v>
      </c>
      <c r="M850">
        <f t="shared" si="13"/>
        <v>0</v>
      </c>
    </row>
    <row r="851" spans="1:13" x14ac:dyDescent="0.3">
      <c r="A851">
        <v>24</v>
      </c>
      <c r="B851">
        <v>55032</v>
      </c>
      <c r="C851" t="s">
        <v>13</v>
      </c>
      <c r="D851">
        <v>8</v>
      </c>
      <c r="E851" t="s">
        <v>18</v>
      </c>
      <c r="F851" t="s">
        <v>21</v>
      </c>
      <c r="G851">
        <v>12000</v>
      </c>
      <c r="H851">
        <v>9.6300000000000008</v>
      </c>
      <c r="I851">
        <v>0</v>
      </c>
      <c r="J851">
        <v>0.22</v>
      </c>
      <c r="K851" t="s">
        <v>16</v>
      </c>
      <c r="L851">
        <v>2</v>
      </c>
      <c r="M851">
        <f t="shared" si="13"/>
        <v>1</v>
      </c>
    </row>
    <row r="852" spans="1:13" x14ac:dyDescent="0.3">
      <c r="A852">
        <v>22</v>
      </c>
      <c r="B852">
        <v>56000</v>
      </c>
      <c r="C852" t="s">
        <v>13</v>
      </c>
      <c r="D852">
        <v>1</v>
      </c>
      <c r="E852" t="s">
        <v>18</v>
      </c>
      <c r="F852" t="s">
        <v>21</v>
      </c>
      <c r="G852">
        <v>12000</v>
      </c>
      <c r="H852">
        <v>6.91</v>
      </c>
      <c r="I852">
        <v>0</v>
      </c>
      <c r="J852">
        <v>0.21</v>
      </c>
      <c r="K852" t="s">
        <v>16</v>
      </c>
      <c r="L852">
        <v>2</v>
      </c>
      <c r="M852">
        <f t="shared" si="13"/>
        <v>1</v>
      </c>
    </row>
    <row r="853" spans="1:13" x14ac:dyDescent="0.3">
      <c r="A853">
        <v>22</v>
      </c>
      <c r="B853">
        <v>56755</v>
      </c>
      <c r="C853" t="s">
        <v>13</v>
      </c>
      <c r="D853">
        <v>5</v>
      </c>
      <c r="E853" t="s">
        <v>18</v>
      </c>
      <c r="F853" t="s">
        <v>19</v>
      </c>
      <c r="G853">
        <v>12000</v>
      </c>
      <c r="H853">
        <v>10.99</v>
      </c>
      <c r="I853">
        <v>0</v>
      </c>
      <c r="J853">
        <v>0.21</v>
      </c>
      <c r="K853" t="s">
        <v>16</v>
      </c>
      <c r="L853">
        <v>2</v>
      </c>
      <c r="M853">
        <f t="shared" si="13"/>
        <v>1</v>
      </c>
    </row>
    <row r="854" spans="1:13" x14ac:dyDescent="0.3">
      <c r="A854">
        <v>23</v>
      </c>
      <c r="B854">
        <v>57000</v>
      </c>
      <c r="C854" t="s">
        <v>13</v>
      </c>
      <c r="D854">
        <v>0</v>
      </c>
      <c r="E854" t="s">
        <v>18</v>
      </c>
      <c r="F854" t="s">
        <v>15</v>
      </c>
      <c r="G854">
        <v>12000</v>
      </c>
      <c r="I854">
        <v>0</v>
      </c>
      <c r="J854">
        <v>0.21</v>
      </c>
      <c r="K854" t="s">
        <v>16</v>
      </c>
      <c r="L854">
        <v>4</v>
      </c>
      <c r="M854">
        <f t="shared" si="13"/>
        <v>0</v>
      </c>
    </row>
    <row r="855" spans="1:13" x14ac:dyDescent="0.3">
      <c r="A855">
        <v>23</v>
      </c>
      <c r="B855">
        <v>34348</v>
      </c>
      <c r="C855" t="s">
        <v>26</v>
      </c>
      <c r="D855">
        <v>7</v>
      </c>
      <c r="E855" t="s">
        <v>18</v>
      </c>
      <c r="F855" t="s">
        <v>21</v>
      </c>
      <c r="G855">
        <v>5000</v>
      </c>
      <c r="H855">
        <v>7.9</v>
      </c>
      <c r="I855">
        <v>0</v>
      </c>
      <c r="J855">
        <v>0.15</v>
      </c>
      <c r="K855" t="s">
        <v>16</v>
      </c>
      <c r="L855">
        <v>3</v>
      </c>
      <c r="M855">
        <f t="shared" si="13"/>
        <v>1</v>
      </c>
    </row>
    <row r="856" spans="1:13" x14ac:dyDescent="0.3">
      <c r="A856">
        <v>23</v>
      </c>
      <c r="B856">
        <v>57000</v>
      </c>
      <c r="C856" t="s">
        <v>13</v>
      </c>
      <c r="D856">
        <v>4</v>
      </c>
      <c r="E856" t="s">
        <v>25</v>
      </c>
      <c r="F856" t="s">
        <v>21</v>
      </c>
      <c r="G856">
        <v>12000</v>
      </c>
      <c r="H856">
        <v>8.94</v>
      </c>
      <c r="I856">
        <v>0</v>
      </c>
      <c r="J856">
        <v>0.21</v>
      </c>
      <c r="K856" t="s">
        <v>16</v>
      </c>
      <c r="L856">
        <v>2</v>
      </c>
      <c r="M856">
        <f t="shared" si="13"/>
        <v>1</v>
      </c>
    </row>
    <row r="857" spans="1:13" x14ac:dyDescent="0.3">
      <c r="A857">
        <v>23</v>
      </c>
      <c r="B857">
        <v>57720</v>
      </c>
      <c r="C857" t="s">
        <v>13</v>
      </c>
      <c r="D857">
        <v>8</v>
      </c>
      <c r="E857" t="s">
        <v>25</v>
      </c>
      <c r="F857" t="s">
        <v>15</v>
      </c>
      <c r="G857">
        <v>12000</v>
      </c>
      <c r="H857">
        <v>12.87</v>
      </c>
      <c r="I857">
        <v>0</v>
      </c>
      <c r="J857">
        <v>0.21</v>
      </c>
      <c r="K857" t="s">
        <v>17</v>
      </c>
      <c r="L857">
        <v>3</v>
      </c>
      <c r="M857">
        <f t="shared" si="13"/>
        <v>1</v>
      </c>
    </row>
    <row r="858" spans="1:13" x14ac:dyDescent="0.3">
      <c r="A858">
        <v>25</v>
      </c>
      <c r="B858">
        <v>51780</v>
      </c>
      <c r="C858" t="s">
        <v>13</v>
      </c>
      <c r="D858">
        <v>8</v>
      </c>
      <c r="E858" t="s">
        <v>14</v>
      </c>
      <c r="F858" t="s">
        <v>15</v>
      </c>
      <c r="G858">
        <v>12000</v>
      </c>
      <c r="H858">
        <v>13.47</v>
      </c>
      <c r="I858">
        <v>1</v>
      </c>
      <c r="J858">
        <v>0.23</v>
      </c>
      <c r="K858" t="s">
        <v>16</v>
      </c>
      <c r="L858">
        <v>3</v>
      </c>
      <c r="M858">
        <f t="shared" si="13"/>
        <v>1</v>
      </c>
    </row>
    <row r="859" spans="1:13" x14ac:dyDescent="0.3">
      <c r="A859">
        <v>24</v>
      </c>
      <c r="B859">
        <v>52260</v>
      </c>
      <c r="C859" t="s">
        <v>13</v>
      </c>
      <c r="D859">
        <v>6</v>
      </c>
      <c r="E859" t="s">
        <v>14</v>
      </c>
      <c r="F859" t="s">
        <v>19</v>
      </c>
      <c r="G859">
        <v>12000</v>
      </c>
      <c r="H859">
        <v>9.99</v>
      </c>
      <c r="I859">
        <v>1</v>
      </c>
      <c r="J859">
        <v>0.23</v>
      </c>
      <c r="K859" t="s">
        <v>16</v>
      </c>
      <c r="L859">
        <v>4</v>
      </c>
      <c r="M859">
        <f t="shared" si="13"/>
        <v>1</v>
      </c>
    </row>
    <row r="860" spans="1:13" x14ac:dyDescent="0.3">
      <c r="A860">
        <v>26</v>
      </c>
      <c r="B860">
        <v>34515</v>
      </c>
      <c r="C860" t="s">
        <v>26</v>
      </c>
      <c r="D860">
        <v>11</v>
      </c>
      <c r="E860" t="s">
        <v>25</v>
      </c>
      <c r="F860" t="s">
        <v>21</v>
      </c>
      <c r="G860">
        <v>5400</v>
      </c>
      <c r="H860">
        <v>7.68</v>
      </c>
      <c r="I860">
        <v>0</v>
      </c>
      <c r="J860">
        <v>0.16</v>
      </c>
      <c r="K860" t="s">
        <v>16</v>
      </c>
      <c r="L860">
        <v>4</v>
      </c>
      <c r="M860">
        <f t="shared" si="13"/>
        <v>1</v>
      </c>
    </row>
    <row r="861" spans="1:13" x14ac:dyDescent="0.3">
      <c r="A861">
        <v>24</v>
      </c>
      <c r="B861">
        <v>34600</v>
      </c>
      <c r="C861" t="s">
        <v>26</v>
      </c>
      <c r="D861">
        <v>2</v>
      </c>
      <c r="E861" t="s">
        <v>25</v>
      </c>
      <c r="F861" t="s">
        <v>21</v>
      </c>
      <c r="G861">
        <v>4000</v>
      </c>
      <c r="H861">
        <v>5.42</v>
      </c>
      <c r="I861">
        <v>0</v>
      </c>
      <c r="J861">
        <v>0.12</v>
      </c>
      <c r="K861" t="s">
        <v>16</v>
      </c>
      <c r="L861">
        <v>2</v>
      </c>
      <c r="M861">
        <f t="shared" si="13"/>
        <v>1</v>
      </c>
    </row>
    <row r="862" spans="1:13" x14ac:dyDescent="0.3">
      <c r="A862">
        <v>26</v>
      </c>
      <c r="B862">
        <v>34800</v>
      </c>
      <c r="C862" t="s">
        <v>26</v>
      </c>
      <c r="D862">
        <v>4</v>
      </c>
      <c r="E862" t="s">
        <v>14</v>
      </c>
      <c r="F862" t="s">
        <v>19</v>
      </c>
      <c r="G862">
        <v>5975</v>
      </c>
      <c r="H862">
        <v>11.49</v>
      </c>
      <c r="I862">
        <v>0</v>
      </c>
      <c r="J862">
        <v>0.17</v>
      </c>
      <c r="K862" t="s">
        <v>16</v>
      </c>
      <c r="L862">
        <v>4</v>
      </c>
      <c r="M862">
        <f t="shared" si="13"/>
        <v>1</v>
      </c>
    </row>
    <row r="863" spans="1:13" x14ac:dyDescent="0.3">
      <c r="A863">
        <v>25</v>
      </c>
      <c r="B863">
        <v>34800</v>
      </c>
      <c r="C863" t="s">
        <v>26</v>
      </c>
      <c r="D863">
        <v>6</v>
      </c>
      <c r="E863" t="s">
        <v>25</v>
      </c>
      <c r="F863" t="s">
        <v>21</v>
      </c>
      <c r="G863">
        <v>5125</v>
      </c>
      <c r="H863">
        <v>6.99</v>
      </c>
      <c r="I863">
        <v>1</v>
      </c>
      <c r="J863">
        <v>0.15</v>
      </c>
      <c r="K863" t="s">
        <v>16</v>
      </c>
      <c r="L863">
        <v>2</v>
      </c>
      <c r="M863">
        <f t="shared" si="13"/>
        <v>1</v>
      </c>
    </row>
    <row r="864" spans="1:13" x14ac:dyDescent="0.3">
      <c r="A864">
        <v>23</v>
      </c>
      <c r="B864">
        <v>55000</v>
      </c>
      <c r="C864" t="s">
        <v>13</v>
      </c>
      <c r="D864">
        <v>2</v>
      </c>
      <c r="E864" t="s">
        <v>18</v>
      </c>
      <c r="F864" t="s">
        <v>21</v>
      </c>
      <c r="G864">
        <v>3000</v>
      </c>
      <c r="H864">
        <v>6.99</v>
      </c>
      <c r="I864">
        <v>0</v>
      </c>
      <c r="J864">
        <v>0.05</v>
      </c>
      <c r="K864" t="s">
        <v>16</v>
      </c>
      <c r="L864">
        <v>2</v>
      </c>
      <c r="M864">
        <f t="shared" si="13"/>
        <v>1</v>
      </c>
    </row>
    <row r="865" spans="1:13" x14ac:dyDescent="0.3">
      <c r="A865">
        <v>26</v>
      </c>
      <c r="B865">
        <v>55000</v>
      </c>
      <c r="C865" t="s">
        <v>13</v>
      </c>
      <c r="D865">
        <v>1</v>
      </c>
      <c r="E865" t="s">
        <v>25</v>
      </c>
      <c r="F865" t="s">
        <v>15</v>
      </c>
      <c r="G865">
        <v>3000</v>
      </c>
      <c r="I865">
        <v>0</v>
      </c>
      <c r="J865">
        <v>0.05</v>
      </c>
      <c r="K865" t="s">
        <v>16</v>
      </c>
      <c r="L865">
        <v>2</v>
      </c>
      <c r="M865">
        <f t="shared" si="13"/>
        <v>0</v>
      </c>
    </row>
    <row r="866" spans="1:13" x14ac:dyDescent="0.3">
      <c r="A866">
        <v>24</v>
      </c>
      <c r="B866">
        <v>50000</v>
      </c>
      <c r="C866" t="s">
        <v>13</v>
      </c>
      <c r="D866">
        <v>3</v>
      </c>
      <c r="E866" t="s">
        <v>14</v>
      </c>
      <c r="F866" t="s">
        <v>15</v>
      </c>
      <c r="G866">
        <v>3000</v>
      </c>
      <c r="I866">
        <v>1</v>
      </c>
      <c r="J866">
        <v>0.06</v>
      </c>
      <c r="K866" t="s">
        <v>16</v>
      </c>
      <c r="L866">
        <v>2</v>
      </c>
      <c r="M866">
        <f t="shared" si="13"/>
        <v>0</v>
      </c>
    </row>
    <row r="867" spans="1:13" x14ac:dyDescent="0.3">
      <c r="A867">
        <v>22</v>
      </c>
      <c r="B867">
        <v>34977</v>
      </c>
      <c r="C867" t="s">
        <v>26</v>
      </c>
      <c r="D867">
        <v>5</v>
      </c>
      <c r="E867" t="s">
        <v>20</v>
      </c>
      <c r="F867" t="s">
        <v>30</v>
      </c>
      <c r="G867">
        <v>13000</v>
      </c>
      <c r="H867">
        <v>16</v>
      </c>
      <c r="I867">
        <v>0</v>
      </c>
      <c r="J867">
        <v>0.37</v>
      </c>
      <c r="K867" t="s">
        <v>16</v>
      </c>
      <c r="L867">
        <v>2</v>
      </c>
      <c r="M867">
        <f t="shared" si="13"/>
        <v>1</v>
      </c>
    </row>
    <row r="868" spans="1:13" x14ac:dyDescent="0.3">
      <c r="A868">
        <v>21</v>
      </c>
      <c r="B868">
        <v>57000</v>
      </c>
      <c r="C868" t="s">
        <v>13</v>
      </c>
      <c r="D868">
        <v>3</v>
      </c>
      <c r="E868" t="s">
        <v>20</v>
      </c>
      <c r="F868" t="s">
        <v>21</v>
      </c>
      <c r="G868">
        <v>3000</v>
      </c>
      <c r="H868">
        <v>5.42</v>
      </c>
      <c r="I868">
        <v>0</v>
      </c>
      <c r="J868">
        <v>0.05</v>
      </c>
      <c r="K868" t="s">
        <v>16</v>
      </c>
      <c r="L868">
        <v>3</v>
      </c>
      <c r="M868">
        <f t="shared" si="13"/>
        <v>1</v>
      </c>
    </row>
    <row r="869" spans="1:13" x14ac:dyDescent="0.3">
      <c r="A869">
        <v>21</v>
      </c>
      <c r="B869">
        <v>35000</v>
      </c>
      <c r="C869" t="s">
        <v>23</v>
      </c>
      <c r="D869">
        <v>5</v>
      </c>
      <c r="E869" t="s">
        <v>27</v>
      </c>
      <c r="F869" t="s">
        <v>19</v>
      </c>
      <c r="G869">
        <v>10000</v>
      </c>
      <c r="I869">
        <v>0</v>
      </c>
      <c r="J869">
        <v>0.28999999999999998</v>
      </c>
      <c r="K869" t="s">
        <v>16</v>
      </c>
      <c r="L869">
        <v>4</v>
      </c>
      <c r="M869">
        <f t="shared" si="13"/>
        <v>0</v>
      </c>
    </row>
    <row r="870" spans="1:13" x14ac:dyDescent="0.3">
      <c r="A870">
        <v>26</v>
      </c>
      <c r="B870">
        <v>35000</v>
      </c>
      <c r="C870" t="s">
        <v>23</v>
      </c>
      <c r="D870">
        <v>3</v>
      </c>
      <c r="E870" t="s">
        <v>28</v>
      </c>
      <c r="F870" t="s">
        <v>21</v>
      </c>
      <c r="G870">
        <v>4800</v>
      </c>
      <c r="H870">
        <v>6.03</v>
      </c>
      <c r="I870">
        <v>0</v>
      </c>
      <c r="J870">
        <v>0.14000000000000001</v>
      </c>
      <c r="K870" t="s">
        <v>16</v>
      </c>
      <c r="L870">
        <v>2</v>
      </c>
      <c r="M870">
        <f t="shared" si="13"/>
        <v>1</v>
      </c>
    </row>
    <row r="871" spans="1:13" x14ac:dyDescent="0.3">
      <c r="A871">
        <v>21</v>
      </c>
      <c r="B871">
        <v>35000</v>
      </c>
      <c r="C871" t="s">
        <v>26</v>
      </c>
      <c r="D871">
        <v>5</v>
      </c>
      <c r="E871" t="s">
        <v>20</v>
      </c>
      <c r="F871" t="s">
        <v>19</v>
      </c>
      <c r="G871">
        <v>6900</v>
      </c>
      <c r="H871">
        <v>12.42</v>
      </c>
      <c r="I871">
        <v>0</v>
      </c>
      <c r="J871">
        <v>0.2</v>
      </c>
      <c r="K871" t="s">
        <v>16</v>
      </c>
      <c r="L871">
        <v>3</v>
      </c>
      <c r="M871">
        <f t="shared" si="13"/>
        <v>1</v>
      </c>
    </row>
    <row r="872" spans="1:13" x14ac:dyDescent="0.3">
      <c r="A872">
        <v>23</v>
      </c>
      <c r="B872">
        <v>35000</v>
      </c>
      <c r="C872" t="s">
        <v>23</v>
      </c>
      <c r="D872">
        <v>2</v>
      </c>
      <c r="E872" t="s">
        <v>27</v>
      </c>
      <c r="F872" t="s">
        <v>19</v>
      </c>
      <c r="G872">
        <v>14000</v>
      </c>
      <c r="I872">
        <v>0</v>
      </c>
      <c r="J872">
        <v>0.4</v>
      </c>
      <c r="K872" t="s">
        <v>16</v>
      </c>
      <c r="L872">
        <v>3</v>
      </c>
      <c r="M872">
        <f t="shared" si="13"/>
        <v>0</v>
      </c>
    </row>
    <row r="873" spans="1:13" x14ac:dyDescent="0.3">
      <c r="A873">
        <v>24</v>
      </c>
      <c r="B873">
        <v>35000</v>
      </c>
      <c r="C873" t="s">
        <v>26</v>
      </c>
      <c r="D873">
        <v>6</v>
      </c>
      <c r="E873" t="s">
        <v>14</v>
      </c>
      <c r="F873" t="s">
        <v>19</v>
      </c>
      <c r="G873">
        <v>8575</v>
      </c>
      <c r="H873">
        <v>10.65</v>
      </c>
      <c r="I873">
        <v>0</v>
      </c>
      <c r="J873">
        <v>0.24</v>
      </c>
      <c r="K873" t="s">
        <v>16</v>
      </c>
      <c r="L873">
        <v>4</v>
      </c>
      <c r="M873">
        <f t="shared" si="13"/>
        <v>1</v>
      </c>
    </row>
    <row r="874" spans="1:13" x14ac:dyDescent="0.3">
      <c r="A874">
        <v>21</v>
      </c>
      <c r="B874">
        <v>35000</v>
      </c>
      <c r="C874" t="s">
        <v>23</v>
      </c>
      <c r="D874">
        <v>3</v>
      </c>
      <c r="E874" t="s">
        <v>18</v>
      </c>
      <c r="F874" t="s">
        <v>15</v>
      </c>
      <c r="G874">
        <v>5000</v>
      </c>
      <c r="H874">
        <v>14.27</v>
      </c>
      <c r="I874">
        <v>0</v>
      </c>
      <c r="J874">
        <v>0.14000000000000001</v>
      </c>
      <c r="K874" t="s">
        <v>17</v>
      </c>
      <c r="L874">
        <v>3</v>
      </c>
      <c r="M874">
        <f t="shared" si="13"/>
        <v>1</v>
      </c>
    </row>
    <row r="875" spans="1:13" x14ac:dyDescent="0.3">
      <c r="A875">
        <v>25</v>
      </c>
      <c r="B875">
        <v>35000</v>
      </c>
      <c r="C875" t="s">
        <v>26</v>
      </c>
      <c r="D875">
        <v>9</v>
      </c>
      <c r="E875" t="s">
        <v>25</v>
      </c>
      <c r="F875" t="s">
        <v>21</v>
      </c>
      <c r="G875">
        <v>7000</v>
      </c>
      <c r="I875">
        <v>0</v>
      </c>
      <c r="J875">
        <v>0.2</v>
      </c>
      <c r="K875" t="s">
        <v>16</v>
      </c>
      <c r="L875">
        <v>2</v>
      </c>
      <c r="M875">
        <f t="shared" si="13"/>
        <v>0</v>
      </c>
    </row>
    <row r="876" spans="1:13" x14ac:dyDescent="0.3">
      <c r="A876">
        <v>23</v>
      </c>
      <c r="B876">
        <v>56500</v>
      </c>
      <c r="C876" t="s">
        <v>13</v>
      </c>
      <c r="D876">
        <v>7</v>
      </c>
      <c r="E876" t="s">
        <v>25</v>
      </c>
      <c r="F876" t="s">
        <v>30</v>
      </c>
      <c r="G876">
        <v>3000</v>
      </c>
      <c r="H876">
        <v>14.84</v>
      </c>
      <c r="I876">
        <v>1</v>
      </c>
      <c r="J876">
        <v>0.05</v>
      </c>
      <c r="K876" t="s">
        <v>17</v>
      </c>
      <c r="L876">
        <v>3</v>
      </c>
      <c r="M876">
        <f t="shared" si="13"/>
        <v>1</v>
      </c>
    </row>
    <row r="877" spans="1:13" x14ac:dyDescent="0.3">
      <c r="A877">
        <v>23</v>
      </c>
      <c r="B877">
        <v>57000</v>
      </c>
      <c r="C877" t="s">
        <v>13</v>
      </c>
      <c r="D877">
        <v>6</v>
      </c>
      <c r="E877" t="s">
        <v>28</v>
      </c>
      <c r="F877" t="s">
        <v>30</v>
      </c>
      <c r="G877">
        <v>3000</v>
      </c>
      <c r="H877">
        <v>14.59</v>
      </c>
      <c r="I877">
        <v>1</v>
      </c>
      <c r="J877">
        <v>0.05</v>
      </c>
      <c r="K877" t="s">
        <v>16</v>
      </c>
      <c r="L877">
        <v>2</v>
      </c>
      <c r="M877">
        <f t="shared" si="13"/>
        <v>1</v>
      </c>
    </row>
    <row r="878" spans="1:13" x14ac:dyDescent="0.3">
      <c r="A878">
        <v>26</v>
      </c>
      <c r="B878">
        <v>64000</v>
      </c>
      <c r="C878" t="s">
        <v>13</v>
      </c>
      <c r="D878">
        <v>2</v>
      </c>
      <c r="E878" t="s">
        <v>14</v>
      </c>
      <c r="F878" t="s">
        <v>21</v>
      </c>
      <c r="G878">
        <v>3000</v>
      </c>
      <c r="I878">
        <v>0</v>
      </c>
      <c r="J878">
        <v>0.05</v>
      </c>
      <c r="K878" t="s">
        <v>16</v>
      </c>
      <c r="L878">
        <v>4</v>
      </c>
      <c r="M878">
        <f t="shared" si="13"/>
        <v>0</v>
      </c>
    </row>
    <row r="879" spans="1:13" x14ac:dyDescent="0.3">
      <c r="A879">
        <v>23</v>
      </c>
      <c r="B879">
        <v>58800</v>
      </c>
      <c r="C879" t="s">
        <v>13</v>
      </c>
      <c r="D879">
        <v>7</v>
      </c>
      <c r="E879" t="s">
        <v>20</v>
      </c>
      <c r="F879" t="s">
        <v>19</v>
      </c>
      <c r="G879">
        <v>3000</v>
      </c>
      <c r="H879">
        <v>10.36</v>
      </c>
      <c r="I879">
        <v>1</v>
      </c>
      <c r="J879">
        <v>0.05</v>
      </c>
      <c r="K879" t="s">
        <v>16</v>
      </c>
      <c r="L879">
        <v>4</v>
      </c>
      <c r="M879">
        <f t="shared" si="13"/>
        <v>1</v>
      </c>
    </row>
    <row r="880" spans="1:13" x14ac:dyDescent="0.3">
      <c r="A880">
        <v>22</v>
      </c>
      <c r="B880">
        <v>58992</v>
      </c>
      <c r="C880" t="s">
        <v>13</v>
      </c>
      <c r="D880">
        <v>0</v>
      </c>
      <c r="E880" t="s">
        <v>14</v>
      </c>
      <c r="F880" t="s">
        <v>15</v>
      </c>
      <c r="G880">
        <v>3000</v>
      </c>
      <c r="H880">
        <v>12.84</v>
      </c>
      <c r="I880">
        <v>1</v>
      </c>
      <c r="J880">
        <v>0.05</v>
      </c>
      <c r="K880" t="s">
        <v>17</v>
      </c>
      <c r="L880">
        <v>3</v>
      </c>
      <c r="M880">
        <f t="shared" si="13"/>
        <v>1</v>
      </c>
    </row>
    <row r="881" spans="1:13" x14ac:dyDescent="0.3">
      <c r="A881">
        <v>24</v>
      </c>
      <c r="B881">
        <v>35000</v>
      </c>
      <c r="C881" t="s">
        <v>23</v>
      </c>
      <c r="D881">
        <v>1</v>
      </c>
      <c r="E881" t="s">
        <v>14</v>
      </c>
      <c r="F881" t="s">
        <v>21</v>
      </c>
      <c r="G881">
        <v>10000</v>
      </c>
      <c r="H881">
        <v>7.9</v>
      </c>
      <c r="I881">
        <v>0</v>
      </c>
      <c r="J881">
        <v>0.28999999999999998</v>
      </c>
      <c r="K881" t="s">
        <v>16</v>
      </c>
      <c r="L881">
        <v>4</v>
      </c>
      <c r="M881">
        <f t="shared" si="13"/>
        <v>1</v>
      </c>
    </row>
    <row r="882" spans="1:13" x14ac:dyDescent="0.3">
      <c r="A882">
        <v>22</v>
      </c>
      <c r="B882">
        <v>65000</v>
      </c>
      <c r="C882" t="s">
        <v>13</v>
      </c>
      <c r="D882">
        <v>0</v>
      </c>
      <c r="E882" t="s">
        <v>18</v>
      </c>
      <c r="F882" t="s">
        <v>21</v>
      </c>
      <c r="G882">
        <v>3000</v>
      </c>
      <c r="H882">
        <v>6.99</v>
      </c>
      <c r="I882">
        <v>0</v>
      </c>
      <c r="J882">
        <v>0.05</v>
      </c>
      <c r="K882" t="s">
        <v>16</v>
      </c>
      <c r="L882">
        <v>4</v>
      </c>
      <c r="M882">
        <f t="shared" si="13"/>
        <v>1</v>
      </c>
    </row>
    <row r="883" spans="1:13" x14ac:dyDescent="0.3">
      <c r="A883">
        <v>26</v>
      </c>
      <c r="B883">
        <v>65000</v>
      </c>
      <c r="C883" t="s">
        <v>13</v>
      </c>
      <c r="D883">
        <v>1</v>
      </c>
      <c r="E883" t="s">
        <v>27</v>
      </c>
      <c r="F883" t="s">
        <v>21</v>
      </c>
      <c r="G883">
        <v>3000</v>
      </c>
      <c r="H883">
        <v>5.79</v>
      </c>
      <c r="I883">
        <v>0</v>
      </c>
      <c r="J883">
        <v>0.05</v>
      </c>
      <c r="K883" t="s">
        <v>16</v>
      </c>
      <c r="L883">
        <v>2</v>
      </c>
      <c r="M883">
        <f t="shared" si="13"/>
        <v>1</v>
      </c>
    </row>
    <row r="884" spans="1:13" x14ac:dyDescent="0.3">
      <c r="A884">
        <v>23</v>
      </c>
      <c r="B884">
        <v>65004</v>
      </c>
      <c r="C884" t="s">
        <v>13</v>
      </c>
      <c r="D884">
        <v>0</v>
      </c>
      <c r="E884" t="s">
        <v>27</v>
      </c>
      <c r="F884" t="s">
        <v>15</v>
      </c>
      <c r="G884">
        <v>3000</v>
      </c>
      <c r="H884">
        <v>13.61</v>
      </c>
      <c r="I884">
        <v>0</v>
      </c>
      <c r="J884">
        <v>0.05</v>
      </c>
      <c r="K884" t="s">
        <v>17</v>
      </c>
      <c r="L884">
        <v>3</v>
      </c>
      <c r="M884">
        <f t="shared" si="13"/>
        <v>1</v>
      </c>
    </row>
    <row r="885" spans="1:13" x14ac:dyDescent="0.3">
      <c r="A885">
        <v>23</v>
      </c>
      <c r="B885">
        <v>66000</v>
      </c>
      <c r="C885" t="s">
        <v>13</v>
      </c>
      <c r="D885">
        <v>3</v>
      </c>
      <c r="E885" t="s">
        <v>18</v>
      </c>
      <c r="F885" t="s">
        <v>21</v>
      </c>
      <c r="G885">
        <v>3000</v>
      </c>
      <c r="H885">
        <v>5.99</v>
      </c>
      <c r="I885">
        <v>0</v>
      </c>
      <c r="J885">
        <v>0.05</v>
      </c>
      <c r="K885" t="s">
        <v>16</v>
      </c>
      <c r="L885">
        <v>2</v>
      </c>
      <c r="M885">
        <f t="shared" si="13"/>
        <v>1</v>
      </c>
    </row>
    <row r="886" spans="1:13" x14ac:dyDescent="0.3">
      <c r="A886">
        <v>23</v>
      </c>
      <c r="B886">
        <v>67000</v>
      </c>
      <c r="C886" t="s">
        <v>13</v>
      </c>
      <c r="D886">
        <v>7</v>
      </c>
      <c r="E886" t="s">
        <v>14</v>
      </c>
      <c r="F886" t="s">
        <v>19</v>
      </c>
      <c r="G886">
        <v>3000</v>
      </c>
      <c r="H886">
        <v>10.99</v>
      </c>
      <c r="I886">
        <v>0</v>
      </c>
      <c r="J886">
        <v>0.04</v>
      </c>
      <c r="K886" t="s">
        <v>16</v>
      </c>
      <c r="L886">
        <v>2</v>
      </c>
      <c r="M886">
        <f t="shared" si="13"/>
        <v>1</v>
      </c>
    </row>
    <row r="887" spans="1:13" x14ac:dyDescent="0.3">
      <c r="A887">
        <v>22</v>
      </c>
      <c r="B887">
        <v>35000</v>
      </c>
      <c r="C887" t="s">
        <v>26</v>
      </c>
      <c r="D887">
        <v>5</v>
      </c>
      <c r="E887" t="s">
        <v>14</v>
      </c>
      <c r="F887" t="s">
        <v>21</v>
      </c>
      <c r="G887">
        <v>5000</v>
      </c>
      <c r="H887">
        <v>7.9</v>
      </c>
      <c r="I887">
        <v>0</v>
      </c>
      <c r="J887">
        <v>0.14000000000000001</v>
      </c>
      <c r="K887" t="s">
        <v>16</v>
      </c>
      <c r="L887">
        <v>3</v>
      </c>
      <c r="M887">
        <f t="shared" si="13"/>
        <v>1</v>
      </c>
    </row>
    <row r="888" spans="1:13" x14ac:dyDescent="0.3">
      <c r="A888">
        <v>23</v>
      </c>
      <c r="B888">
        <v>70000</v>
      </c>
      <c r="C888" t="s">
        <v>13</v>
      </c>
      <c r="D888">
        <v>1</v>
      </c>
      <c r="E888" t="s">
        <v>27</v>
      </c>
      <c r="F888" t="s">
        <v>15</v>
      </c>
      <c r="G888">
        <v>3000</v>
      </c>
      <c r="H888">
        <v>14.27</v>
      </c>
      <c r="I888">
        <v>0</v>
      </c>
      <c r="J888">
        <v>0.04</v>
      </c>
      <c r="K888" t="s">
        <v>17</v>
      </c>
      <c r="L888">
        <v>2</v>
      </c>
      <c r="M888">
        <f t="shared" si="13"/>
        <v>1</v>
      </c>
    </row>
    <row r="889" spans="1:13" x14ac:dyDescent="0.3">
      <c r="A889">
        <v>22</v>
      </c>
      <c r="B889">
        <v>70000</v>
      </c>
      <c r="C889" t="s">
        <v>13</v>
      </c>
      <c r="D889">
        <v>2</v>
      </c>
      <c r="E889" t="s">
        <v>20</v>
      </c>
      <c r="F889" t="s">
        <v>21</v>
      </c>
      <c r="G889">
        <v>3000</v>
      </c>
      <c r="H889">
        <v>7.29</v>
      </c>
      <c r="I889">
        <v>0</v>
      </c>
      <c r="J889">
        <v>0.04</v>
      </c>
      <c r="K889" t="s">
        <v>16</v>
      </c>
      <c r="L889">
        <v>4</v>
      </c>
      <c r="M889">
        <f t="shared" si="13"/>
        <v>1</v>
      </c>
    </row>
    <row r="890" spans="1:13" x14ac:dyDescent="0.3">
      <c r="A890">
        <v>21</v>
      </c>
      <c r="B890">
        <v>35000</v>
      </c>
      <c r="C890" t="s">
        <v>26</v>
      </c>
      <c r="D890">
        <v>6</v>
      </c>
      <c r="E890" t="s">
        <v>25</v>
      </c>
      <c r="F890" t="s">
        <v>19</v>
      </c>
      <c r="G890">
        <v>15000</v>
      </c>
      <c r="I890">
        <v>0</v>
      </c>
      <c r="J890">
        <v>0.43</v>
      </c>
      <c r="K890" t="s">
        <v>16</v>
      </c>
      <c r="L890">
        <v>4</v>
      </c>
      <c r="M890">
        <f t="shared" si="13"/>
        <v>0</v>
      </c>
    </row>
    <row r="891" spans="1:13" x14ac:dyDescent="0.3">
      <c r="A891">
        <v>22</v>
      </c>
      <c r="B891">
        <v>35000</v>
      </c>
      <c r="C891" t="s">
        <v>26</v>
      </c>
      <c r="E891" t="s">
        <v>27</v>
      </c>
      <c r="F891" t="s">
        <v>22</v>
      </c>
      <c r="G891">
        <v>5000</v>
      </c>
      <c r="H891">
        <v>21.36</v>
      </c>
      <c r="I891">
        <v>0</v>
      </c>
      <c r="J891">
        <v>0.14000000000000001</v>
      </c>
      <c r="K891" t="s">
        <v>17</v>
      </c>
      <c r="L891">
        <v>2</v>
      </c>
      <c r="M891">
        <f t="shared" si="13"/>
        <v>0</v>
      </c>
    </row>
    <row r="892" spans="1:13" x14ac:dyDescent="0.3">
      <c r="A892">
        <v>23</v>
      </c>
      <c r="B892">
        <v>74250</v>
      </c>
      <c r="C892" t="s">
        <v>13</v>
      </c>
      <c r="D892">
        <v>3</v>
      </c>
      <c r="E892" t="s">
        <v>25</v>
      </c>
      <c r="F892" t="s">
        <v>19</v>
      </c>
      <c r="G892">
        <v>3000</v>
      </c>
      <c r="H892">
        <v>11.99</v>
      </c>
      <c r="I892">
        <v>0</v>
      </c>
      <c r="J892">
        <v>0.04</v>
      </c>
      <c r="K892" t="s">
        <v>16</v>
      </c>
      <c r="L892">
        <v>4</v>
      </c>
      <c r="M892">
        <f t="shared" si="13"/>
        <v>1</v>
      </c>
    </row>
    <row r="893" spans="1:13" x14ac:dyDescent="0.3">
      <c r="A893">
        <v>24</v>
      </c>
      <c r="B893">
        <v>29000</v>
      </c>
      <c r="C893" t="s">
        <v>26</v>
      </c>
      <c r="D893">
        <v>1</v>
      </c>
      <c r="E893" t="s">
        <v>14</v>
      </c>
      <c r="F893" t="s">
        <v>30</v>
      </c>
      <c r="G893">
        <v>6000</v>
      </c>
      <c r="H893">
        <v>15.62</v>
      </c>
      <c r="I893">
        <v>1</v>
      </c>
      <c r="J893">
        <v>0.21</v>
      </c>
      <c r="K893" t="s">
        <v>16</v>
      </c>
      <c r="L893">
        <v>3</v>
      </c>
      <c r="M893">
        <f t="shared" si="13"/>
        <v>1</v>
      </c>
    </row>
    <row r="894" spans="1:13" x14ac:dyDescent="0.3">
      <c r="A894">
        <v>21</v>
      </c>
      <c r="B894">
        <v>35000</v>
      </c>
      <c r="C894" t="s">
        <v>26</v>
      </c>
      <c r="D894">
        <v>5</v>
      </c>
      <c r="E894" t="s">
        <v>25</v>
      </c>
      <c r="F894" t="s">
        <v>19</v>
      </c>
      <c r="G894">
        <v>4800</v>
      </c>
      <c r="H894">
        <v>10.99</v>
      </c>
      <c r="I894">
        <v>0</v>
      </c>
      <c r="J894">
        <v>0.14000000000000001</v>
      </c>
      <c r="K894" t="s">
        <v>16</v>
      </c>
      <c r="L894">
        <v>3</v>
      </c>
      <c r="M894">
        <f t="shared" si="13"/>
        <v>1</v>
      </c>
    </row>
    <row r="895" spans="1:13" x14ac:dyDescent="0.3">
      <c r="A895">
        <v>24</v>
      </c>
      <c r="B895">
        <v>35000</v>
      </c>
      <c r="C895" t="s">
        <v>26</v>
      </c>
      <c r="D895">
        <v>5</v>
      </c>
      <c r="E895" t="s">
        <v>25</v>
      </c>
      <c r="F895" t="s">
        <v>21</v>
      </c>
      <c r="G895">
        <v>4800</v>
      </c>
      <c r="H895">
        <v>5.42</v>
      </c>
      <c r="I895">
        <v>0</v>
      </c>
      <c r="J895">
        <v>0.14000000000000001</v>
      </c>
      <c r="K895" t="s">
        <v>16</v>
      </c>
      <c r="L895">
        <v>3</v>
      </c>
      <c r="M895">
        <f t="shared" si="13"/>
        <v>1</v>
      </c>
    </row>
    <row r="896" spans="1:13" x14ac:dyDescent="0.3">
      <c r="A896">
        <v>23</v>
      </c>
      <c r="B896">
        <v>75000</v>
      </c>
      <c r="C896" t="s">
        <v>13</v>
      </c>
      <c r="D896">
        <v>2</v>
      </c>
      <c r="E896" t="s">
        <v>20</v>
      </c>
      <c r="F896" t="s">
        <v>21</v>
      </c>
      <c r="G896">
        <v>3000</v>
      </c>
      <c r="I896">
        <v>0</v>
      </c>
      <c r="J896">
        <v>0.04</v>
      </c>
      <c r="K896" t="s">
        <v>16</v>
      </c>
      <c r="L896">
        <v>2</v>
      </c>
      <c r="M896">
        <f t="shared" si="13"/>
        <v>0</v>
      </c>
    </row>
    <row r="897" spans="1:13" x14ac:dyDescent="0.3">
      <c r="A897">
        <v>24</v>
      </c>
      <c r="B897">
        <v>75000</v>
      </c>
      <c r="C897" t="s">
        <v>13</v>
      </c>
      <c r="D897">
        <v>4</v>
      </c>
      <c r="E897" t="s">
        <v>28</v>
      </c>
      <c r="F897" t="s">
        <v>15</v>
      </c>
      <c r="G897">
        <v>3000</v>
      </c>
      <c r="I897">
        <v>0</v>
      </c>
      <c r="J897">
        <v>0.04</v>
      </c>
      <c r="K897" t="s">
        <v>16</v>
      </c>
      <c r="L897">
        <v>4</v>
      </c>
      <c r="M897">
        <f t="shared" si="13"/>
        <v>0</v>
      </c>
    </row>
    <row r="898" spans="1:13" x14ac:dyDescent="0.3">
      <c r="A898">
        <v>23</v>
      </c>
      <c r="B898">
        <v>77200</v>
      </c>
      <c r="C898" t="s">
        <v>13</v>
      </c>
      <c r="D898">
        <v>1</v>
      </c>
      <c r="E898" t="s">
        <v>18</v>
      </c>
      <c r="F898" t="s">
        <v>19</v>
      </c>
      <c r="G898">
        <v>3000</v>
      </c>
      <c r="H898">
        <v>9.6300000000000008</v>
      </c>
      <c r="I898">
        <v>0</v>
      </c>
      <c r="J898">
        <v>0.04</v>
      </c>
      <c r="K898" t="s">
        <v>16</v>
      </c>
      <c r="L898">
        <v>2</v>
      </c>
      <c r="M898">
        <f t="shared" ref="M898:M961" si="14">COUNTIFS($A$2:$A$10001,A898,$B$2:$B$10001,B898,$C$2:$C$10001,C898,$D$2:$D$10001,D898,$E$2:$E$10001,E898,$F$2:$F$10001,F898,$G$2:$G$10001,G898,$H$2:$H$10001,H898,$I$2:$I$10001,I898,$J$2:$J$10001,J898,$K$2:$K$10001,K898,$L$2:$L$10001,L898)</f>
        <v>1</v>
      </c>
    </row>
    <row r="899" spans="1:13" x14ac:dyDescent="0.3">
      <c r="A899">
        <v>25</v>
      </c>
      <c r="B899">
        <v>35000</v>
      </c>
      <c r="C899" t="s">
        <v>23</v>
      </c>
      <c r="D899">
        <v>2</v>
      </c>
      <c r="E899" t="s">
        <v>14</v>
      </c>
      <c r="F899" t="s">
        <v>21</v>
      </c>
      <c r="G899">
        <v>6400</v>
      </c>
      <c r="I899">
        <v>0</v>
      </c>
      <c r="J899">
        <v>0.18</v>
      </c>
      <c r="K899" t="s">
        <v>16</v>
      </c>
      <c r="L899">
        <v>2</v>
      </c>
      <c r="M899">
        <f t="shared" si="14"/>
        <v>0</v>
      </c>
    </row>
    <row r="900" spans="1:13" x14ac:dyDescent="0.3">
      <c r="A900">
        <v>22</v>
      </c>
      <c r="B900">
        <v>35000</v>
      </c>
      <c r="C900" t="s">
        <v>26</v>
      </c>
      <c r="D900">
        <v>7</v>
      </c>
      <c r="E900" t="s">
        <v>20</v>
      </c>
      <c r="F900" t="s">
        <v>19</v>
      </c>
      <c r="G900">
        <v>3500</v>
      </c>
      <c r="H900">
        <v>11.49</v>
      </c>
      <c r="I900">
        <v>0</v>
      </c>
      <c r="J900">
        <v>0.1</v>
      </c>
      <c r="K900" t="s">
        <v>16</v>
      </c>
      <c r="L900">
        <v>3</v>
      </c>
      <c r="M900">
        <f t="shared" si="14"/>
        <v>1</v>
      </c>
    </row>
    <row r="901" spans="1:13" x14ac:dyDescent="0.3">
      <c r="A901">
        <v>23</v>
      </c>
      <c r="B901">
        <v>85000</v>
      </c>
      <c r="C901" t="s">
        <v>13</v>
      </c>
      <c r="D901">
        <v>5</v>
      </c>
      <c r="E901" t="s">
        <v>27</v>
      </c>
      <c r="F901" t="s">
        <v>21</v>
      </c>
      <c r="G901">
        <v>3000</v>
      </c>
      <c r="H901">
        <v>7.49</v>
      </c>
      <c r="I901">
        <v>0</v>
      </c>
      <c r="J901">
        <v>0.04</v>
      </c>
      <c r="K901" t="s">
        <v>16</v>
      </c>
      <c r="L901">
        <v>3</v>
      </c>
      <c r="M901">
        <f t="shared" si="14"/>
        <v>1</v>
      </c>
    </row>
    <row r="902" spans="1:13" x14ac:dyDescent="0.3">
      <c r="A902">
        <v>25</v>
      </c>
      <c r="B902">
        <v>35000</v>
      </c>
      <c r="C902" t="s">
        <v>26</v>
      </c>
      <c r="D902">
        <v>6</v>
      </c>
      <c r="E902" t="s">
        <v>20</v>
      </c>
      <c r="F902" t="s">
        <v>21</v>
      </c>
      <c r="G902">
        <v>5000</v>
      </c>
      <c r="H902">
        <v>5.99</v>
      </c>
      <c r="I902">
        <v>0</v>
      </c>
      <c r="J902">
        <v>0.14000000000000001</v>
      </c>
      <c r="K902" t="s">
        <v>16</v>
      </c>
      <c r="L902">
        <v>4</v>
      </c>
      <c r="M902">
        <f t="shared" si="14"/>
        <v>1</v>
      </c>
    </row>
    <row r="903" spans="1:13" x14ac:dyDescent="0.3">
      <c r="A903">
        <v>26</v>
      </c>
      <c r="B903">
        <v>100000</v>
      </c>
      <c r="C903" t="s">
        <v>13</v>
      </c>
      <c r="D903">
        <v>3</v>
      </c>
      <c r="E903" t="s">
        <v>25</v>
      </c>
      <c r="F903" t="s">
        <v>15</v>
      </c>
      <c r="G903">
        <v>3000</v>
      </c>
      <c r="H903">
        <v>13.57</v>
      </c>
      <c r="I903">
        <v>0</v>
      </c>
      <c r="J903">
        <v>0.03</v>
      </c>
      <c r="K903" t="s">
        <v>16</v>
      </c>
      <c r="L903">
        <v>3</v>
      </c>
      <c r="M903">
        <f t="shared" si="14"/>
        <v>1</v>
      </c>
    </row>
    <row r="904" spans="1:13" x14ac:dyDescent="0.3">
      <c r="A904">
        <v>21</v>
      </c>
      <c r="B904">
        <v>35000</v>
      </c>
      <c r="C904" t="s">
        <v>23</v>
      </c>
      <c r="D904">
        <v>5</v>
      </c>
      <c r="E904" t="s">
        <v>18</v>
      </c>
      <c r="F904" t="s">
        <v>21</v>
      </c>
      <c r="G904">
        <v>4000</v>
      </c>
      <c r="H904">
        <v>7.29</v>
      </c>
      <c r="I904">
        <v>0</v>
      </c>
      <c r="J904">
        <v>0.11</v>
      </c>
      <c r="K904" t="s">
        <v>16</v>
      </c>
      <c r="L904">
        <v>2</v>
      </c>
      <c r="M904">
        <f t="shared" si="14"/>
        <v>1</v>
      </c>
    </row>
    <row r="905" spans="1:13" x14ac:dyDescent="0.3">
      <c r="A905">
        <v>23</v>
      </c>
      <c r="B905">
        <v>110000</v>
      </c>
      <c r="C905" t="s">
        <v>13</v>
      </c>
      <c r="D905">
        <v>6</v>
      </c>
      <c r="E905" t="s">
        <v>18</v>
      </c>
      <c r="F905" t="s">
        <v>15</v>
      </c>
      <c r="G905">
        <v>3000</v>
      </c>
      <c r="H905">
        <v>14.22</v>
      </c>
      <c r="I905">
        <v>0</v>
      </c>
      <c r="J905">
        <v>0.03</v>
      </c>
      <c r="K905" t="s">
        <v>16</v>
      </c>
      <c r="L905">
        <v>3</v>
      </c>
      <c r="M905">
        <f t="shared" si="14"/>
        <v>1</v>
      </c>
    </row>
    <row r="906" spans="1:13" x14ac:dyDescent="0.3">
      <c r="A906">
        <v>24</v>
      </c>
      <c r="B906">
        <v>120390</v>
      </c>
      <c r="C906" t="s">
        <v>13</v>
      </c>
      <c r="D906">
        <v>8</v>
      </c>
      <c r="E906" t="s">
        <v>28</v>
      </c>
      <c r="F906" t="s">
        <v>21</v>
      </c>
      <c r="G906">
        <v>3000</v>
      </c>
      <c r="H906">
        <v>5.79</v>
      </c>
      <c r="I906">
        <v>0</v>
      </c>
      <c r="J906">
        <v>0.02</v>
      </c>
      <c r="K906" t="s">
        <v>16</v>
      </c>
      <c r="L906">
        <v>4</v>
      </c>
      <c r="M906">
        <f t="shared" si="14"/>
        <v>1</v>
      </c>
    </row>
    <row r="907" spans="1:13" x14ac:dyDescent="0.3">
      <c r="A907">
        <v>22</v>
      </c>
      <c r="B907">
        <v>35000</v>
      </c>
      <c r="C907" t="s">
        <v>26</v>
      </c>
      <c r="D907">
        <v>7</v>
      </c>
      <c r="E907" t="s">
        <v>27</v>
      </c>
      <c r="F907" t="s">
        <v>21</v>
      </c>
      <c r="G907">
        <v>4000</v>
      </c>
      <c r="H907">
        <v>7.29</v>
      </c>
      <c r="I907">
        <v>0</v>
      </c>
      <c r="J907">
        <v>0.11</v>
      </c>
      <c r="K907" t="s">
        <v>16</v>
      </c>
      <c r="L907">
        <v>2</v>
      </c>
      <c r="M907">
        <f t="shared" si="14"/>
        <v>1</v>
      </c>
    </row>
    <row r="908" spans="1:13" x14ac:dyDescent="0.3">
      <c r="A908">
        <v>25</v>
      </c>
      <c r="B908">
        <v>17436</v>
      </c>
      <c r="C908" t="s">
        <v>13</v>
      </c>
      <c r="E908" t="s">
        <v>27</v>
      </c>
      <c r="F908" t="s">
        <v>19</v>
      </c>
      <c r="G908">
        <v>3025</v>
      </c>
      <c r="H908">
        <v>11.49</v>
      </c>
      <c r="I908">
        <v>1</v>
      </c>
      <c r="J908">
        <v>0.17</v>
      </c>
      <c r="K908" t="s">
        <v>16</v>
      </c>
      <c r="L908">
        <v>2</v>
      </c>
      <c r="M908">
        <f t="shared" si="14"/>
        <v>0</v>
      </c>
    </row>
    <row r="909" spans="1:13" x14ac:dyDescent="0.3">
      <c r="A909">
        <v>23</v>
      </c>
      <c r="B909">
        <v>24000</v>
      </c>
      <c r="C909" t="s">
        <v>13</v>
      </c>
      <c r="D909">
        <v>0</v>
      </c>
      <c r="E909" t="s">
        <v>14</v>
      </c>
      <c r="F909" t="s">
        <v>21</v>
      </c>
      <c r="G909">
        <v>3050</v>
      </c>
      <c r="H909">
        <v>7.49</v>
      </c>
      <c r="I909">
        <v>0</v>
      </c>
      <c r="J909">
        <v>0.13</v>
      </c>
      <c r="K909" t="s">
        <v>16</v>
      </c>
      <c r="L909">
        <v>4</v>
      </c>
      <c r="M909">
        <f t="shared" si="14"/>
        <v>1</v>
      </c>
    </row>
    <row r="910" spans="1:13" x14ac:dyDescent="0.3">
      <c r="A910">
        <v>25</v>
      </c>
      <c r="B910">
        <v>30000</v>
      </c>
      <c r="C910" t="s">
        <v>13</v>
      </c>
      <c r="D910">
        <v>1</v>
      </c>
      <c r="E910" t="s">
        <v>18</v>
      </c>
      <c r="F910" t="s">
        <v>19</v>
      </c>
      <c r="G910">
        <v>3075</v>
      </c>
      <c r="H910">
        <v>10.59</v>
      </c>
      <c r="I910">
        <v>0</v>
      </c>
      <c r="J910">
        <v>0.1</v>
      </c>
      <c r="K910" t="s">
        <v>16</v>
      </c>
      <c r="L910">
        <v>2</v>
      </c>
      <c r="M910">
        <f t="shared" si="14"/>
        <v>1</v>
      </c>
    </row>
    <row r="911" spans="1:13" x14ac:dyDescent="0.3">
      <c r="A911">
        <v>26</v>
      </c>
      <c r="B911">
        <v>35000</v>
      </c>
      <c r="C911" t="s">
        <v>26</v>
      </c>
      <c r="D911">
        <v>0</v>
      </c>
      <c r="E911" t="s">
        <v>14</v>
      </c>
      <c r="F911" t="s">
        <v>21</v>
      </c>
      <c r="G911">
        <v>8000</v>
      </c>
      <c r="H911">
        <v>5.42</v>
      </c>
      <c r="I911">
        <v>0</v>
      </c>
      <c r="J911">
        <v>0.23</v>
      </c>
      <c r="K911" t="s">
        <v>16</v>
      </c>
      <c r="L911">
        <v>2</v>
      </c>
      <c r="M911">
        <f t="shared" si="14"/>
        <v>1</v>
      </c>
    </row>
    <row r="912" spans="1:13" x14ac:dyDescent="0.3">
      <c r="A912">
        <v>26</v>
      </c>
      <c r="B912">
        <v>44000</v>
      </c>
      <c r="C912" t="s">
        <v>13</v>
      </c>
      <c r="D912">
        <v>0</v>
      </c>
      <c r="E912" t="s">
        <v>14</v>
      </c>
      <c r="F912" t="s">
        <v>19</v>
      </c>
      <c r="G912">
        <v>3075</v>
      </c>
      <c r="H912">
        <v>10.99</v>
      </c>
      <c r="I912">
        <v>0</v>
      </c>
      <c r="J912">
        <v>7.0000000000000007E-2</v>
      </c>
      <c r="K912" t="s">
        <v>16</v>
      </c>
      <c r="L912">
        <v>3</v>
      </c>
      <c r="M912">
        <f t="shared" si="14"/>
        <v>1</v>
      </c>
    </row>
    <row r="913" spans="1:13" x14ac:dyDescent="0.3">
      <c r="A913">
        <v>26</v>
      </c>
      <c r="B913">
        <v>35000</v>
      </c>
      <c r="C913" t="s">
        <v>26</v>
      </c>
      <c r="D913">
        <v>0</v>
      </c>
      <c r="E913" t="s">
        <v>28</v>
      </c>
      <c r="F913" t="s">
        <v>21</v>
      </c>
      <c r="G913">
        <v>3800</v>
      </c>
      <c r="H913">
        <v>6.54</v>
      </c>
      <c r="I913">
        <v>0</v>
      </c>
      <c r="J913">
        <v>0.11</v>
      </c>
      <c r="K913" t="s">
        <v>16</v>
      </c>
      <c r="L913">
        <v>3</v>
      </c>
      <c r="M913">
        <f t="shared" si="14"/>
        <v>1</v>
      </c>
    </row>
    <row r="914" spans="1:13" x14ac:dyDescent="0.3">
      <c r="A914">
        <v>21</v>
      </c>
      <c r="B914">
        <v>15300</v>
      </c>
      <c r="C914" t="s">
        <v>13</v>
      </c>
      <c r="D914">
        <v>5</v>
      </c>
      <c r="E914" t="s">
        <v>28</v>
      </c>
      <c r="F914" t="s">
        <v>19</v>
      </c>
      <c r="G914">
        <v>3150</v>
      </c>
      <c r="H914">
        <v>10.99</v>
      </c>
      <c r="I914">
        <v>1</v>
      </c>
      <c r="J914">
        <v>0.21</v>
      </c>
      <c r="K914" t="s">
        <v>16</v>
      </c>
      <c r="L914">
        <v>4</v>
      </c>
      <c r="M914">
        <f t="shared" si="14"/>
        <v>1</v>
      </c>
    </row>
    <row r="915" spans="1:13" x14ac:dyDescent="0.3">
      <c r="A915">
        <v>22</v>
      </c>
      <c r="B915">
        <v>35000</v>
      </c>
      <c r="C915" t="s">
        <v>26</v>
      </c>
      <c r="D915">
        <v>6</v>
      </c>
      <c r="E915" t="s">
        <v>18</v>
      </c>
      <c r="F915" t="s">
        <v>21</v>
      </c>
      <c r="G915">
        <v>8000</v>
      </c>
      <c r="H915">
        <v>5.79</v>
      </c>
      <c r="I915">
        <v>0</v>
      </c>
      <c r="J915">
        <v>0.23</v>
      </c>
      <c r="K915" t="s">
        <v>16</v>
      </c>
      <c r="L915">
        <v>4</v>
      </c>
      <c r="M915">
        <f t="shared" si="14"/>
        <v>1</v>
      </c>
    </row>
    <row r="916" spans="1:13" x14ac:dyDescent="0.3">
      <c r="A916">
        <v>23</v>
      </c>
      <c r="B916">
        <v>18000</v>
      </c>
      <c r="C916" t="s">
        <v>13</v>
      </c>
      <c r="D916">
        <v>0</v>
      </c>
      <c r="E916" t="s">
        <v>28</v>
      </c>
      <c r="F916" t="s">
        <v>21</v>
      </c>
      <c r="G916">
        <v>3200</v>
      </c>
      <c r="I916">
        <v>1</v>
      </c>
      <c r="J916">
        <v>0.18</v>
      </c>
      <c r="K916" t="s">
        <v>16</v>
      </c>
      <c r="L916">
        <v>4</v>
      </c>
      <c r="M916">
        <f t="shared" si="14"/>
        <v>0</v>
      </c>
    </row>
    <row r="917" spans="1:13" x14ac:dyDescent="0.3">
      <c r="A917">
        <v>23</v>
      </c>
      <c r="B917">
        <v>29000</v>
      </c>
      <c r="C917" t="s">
        <v>26</v>
      </c>
      <c r="D917">
        <v>7</v>
      </c>
      <c r="E917" t="s">
        <v>20</v>
      </c>
      <c r="F917" t="s">
        <v>21</v>
      </c>
      <c r="G917">
        <v>6000</v>
      </c>
      <c r="H917">
        <v>7.88</v>
      </c>
      <c r="I917">
        <v>1</v>
      </c>
      <c r="J917">
        <v>0.21</v>
      </c>
      <c r="K917" t="s">
        <v>16</v>
      </c>
      <c r="L917">
        <v>2</v>
      </c>
      <c r="M917">
        <f t="shared" si="14"/>
        <v>1</v>
      </c>
    </row>
    <row r="918" spans="1:13" x14ac:dyDescent="0.3">
      <c r="A918">
        <v>23</v>
      </c>
      <c r="B918">
        <v>22000</v>
      </c>
      <c r="C918" t="s">
        <v>13</v>
      </c>
      <c r="D918">
        <v>2</v>
      </c>
      <c r="E918" t="s">
        <v>14</v>
      </c>
      <c r="F918" t="s">
        <v>19</v>
      </c>
      <c r="G918">
        <v>3200</v>
      </c>
      <c r="H918">
        <v>12.69</v>
      </c>
      <c r="I918">
        <v>0</v>
      </c>
      <c r="J918">
        <v>0.15</v>
      </c>
      <c r="K918" t="s">
        <v>16</v>
      </c>
      <c r="L918">
        <v>4</v>
      </c>
      <c r="M918">
        <f t="shared" si="14"/>
        <v>1</v>
      </c>
    </row>
    <row r="919" spans="1:13" x14ac:dyDescent="0.3">
      <c r="A919">
        <v>25</v>
      </c>
      <c r="B919">
        <v>23040</v>
      </c>
      <c r="C919" t="s">
        <v>13</v>
      </c>
      <c r="D919">
        <v>0</v>
      </c>
      <c r="E919" t="s">
        <v>25</v>
      </c>
      <c r="F919" t="s">
        <v>15</v>
      </c>
      <c r="G919">
        <v>3200</v>
      </c>
      <c r="H919">
        <v>14.79</v>
      </c>
      <c r="I919">
        <v>0</v>
      </c>
      <c r="J919">
        <v>0.14000000000000001</v>
      </c>
      <c r="K919" t="s">
        <v>16</v>
      </c>
      <c r="L919">
        <v>2</v>
      </c>
      <c r="M919">
        <f t="shared" si="14"/>
        <v>1</v>
      </c>
    </row>
    <row r="920" spans="1:13" x14ac:dyDescent="0.3">
      <c r="A920">
        <v>24</v>
      </c>
      <c r="B920">
        <v>35000</v>
      </c>
      <c r="C920" t="s">
        <v>26</v>
      </c>
      <c r="D920">
        <v>2</v>
      </c>
      <c r="E920" t="s">
        <v>18</v>
      </c>
      <c r="F920" t="s">
        <v>19</v>
      </c>
      <c r="G920">
        <v>8000</v>
      </c>
      <c r="H920">
        <v>11.86</v>
      </c>
      <c r="I920">
        <v>0</v>
      </c>
      <c r="J920">
        <v>0.23</v>
      </c>
      <c r="K920" t="s">
        <v>16</v>
      </c>
      <c r="L920">
        <v>3</v>
      </c>
      <c r="M920">
        <f t="shared" si="14"/>
        <v>1</v>
      </c>
    </row>
    <row r="921" spans="1:13" x14ac:dyDescent="0.3">
      <c r="A921">
        <v>26</v>
      </c>
      <c r="B921">
        <v>35000</v>
      </c>
      <c r="C921" t="s">
        <v>26</v>
      </c>
      <c r="D921">
        <v>10</v>
      </c>
      <c r="E921" t="s">
        <v>27</v>
      </c>
      <c r="F921" t="s">
        <v>21</v>
      </c>
      <c r="G921">
        <v>6000</v>
      </c>
      <c r="H921">
        <v>7.51</v>
      </c>
      <c r="I921">
        <v>0</v>
      </c>
      <c r="J921">
        <v>0.17</v>
      </c>
      <c r="K921" t="s">
        <v>16</v>
      </c>
      <c r="L921">
        <v>4</v>
      </c>
      <c r="M921">
        <f t="shared" si="14"/>
        <v>1</v>
      </c>
    </row>
    <row r="922" spans="1:13" x14ac:dyDescent="0.3">
      <c r="A922">
        <v>21</v>
      </c>
      <c r="B922">
        <v>30000</v>
      </c>
      <c r="C922" t="s">
        <v>13</v>
      </c>
      <c r="D922">
        <v>3</v>
      </c>
      <c r="E922" t="s">
        <v>14</v>
      </c>
      <c r="F922" t="s">
        <v>19</v>
      </c>
      <c r="G922">
        <v>3200</v>
      </c>
      <c r="H922">
        <v>11.14</v>
      </c>
      <c r="I922">
        <v>0</v>
      </c>
      <c r="J922">
        <v>0.11</v>
      </c>
      <c r="K922" t="s">
        <v>16</v>
      </c>
      <c r="L922">
        <v>3</v>
      </c>
      <c r="M922">
        <f t="shared" si="14"/>
        <v>1</v>
      </c>
    </row>
    <row r="923" spans="1:13" x14ac:dyDescent="0.3">
      <c r="A923">
        <v>25</v>
      </c>
      <c r="B923">
        <v>30000</v>
      </c>
      <c r="C923" t="s">
        <v>13</v>
      </c>
      <c r="D923">
        <v>2</v>
      </c>
      <c r="E923" t="s">
        <v>14</v>
      </c>
      <c r="F923" t="s">
        <v>21</v>
      </c>
      <c r="G923">
        <v>3200</v>
      </c>
      <c r="H923">
        <v>8</v>
      </c>
      <c r="I923">
        <v>0</v>
      </c>
      <c r="J923">
        <v>0.11</v>
      </c>
      <c r="K923" t="s">
        <v>16</v>
      </c>
      <c r="L923">
        <v>4</v>
      </c>
      <c r="M923">
        <f t="shared" si="14"/>
        <v>1</v>
      </c>
    </row>
    <row r="924" spans="1:13" x14ac:dyDescent="0.3">
      <c r="A924">
        <v>25</v>
      </c>
      <c r="B924">
        <v>33000</v>
      </c>
      <c r="C924" t="s">
        <v>13</v>
      </c>
      <c r="D924">
        <v>9</v>
      </c>
      <c r="E924" t="s">
        <v>14</v>
      </c>
      <c r="F924" t="s">
        <v>21</v>
      </c>
      <c r="G924">
        <v>3200</v>
      </c>
      <c r="H924">
        <v>5.42</v>
      </c>
      <c r="I924">
        <v>0</v>
      </c>
      <c r="J924">
        <v>0.1</v>
      </c>
      <c r="K924" t="s">
        <v>16</v>
      </c>
      <c r="L924">
        <v>4</v>
      </c>
      <c r="M924">
        <f t="shared" si="14"/>
        <v>1</v>
      </c>
    </row>
    <row r="925" spans="1:13" x14ac:dyDescent="0.3">
      <c r="A925">
        <v>25</v>
      </c>
      <c r="B925">
        <v>29004</v>
      </c>
      <c r="C925" t="s">
        <v>13</v>
      </c>
      <c r="D925">
        <v>0</v>
      </c>
      <c r="E925" t="s">
        <v>28</v>
      </c>
      <c r="F925" t="s">
        <v>30</v>
      </c>
      <c r="G925">
        <v>3200</v>
      </c>
      <c r="H925">
        <v>17.489999999999998</v>
      </c>
      <c r="I925">
        <v>1</v>
      </c>
      <c r="J925">
        <v>0.11</v>
      </c>
      <c r="K925" t="s">
        <v>17</v>
      </c>
      <c r="L925">
        <v>2</v>
      </c>
      <c r="M925">
        <f t="shared" si="14"/>
        <v>1</v>
      </c>
    </row>
    <row r="926" spans="1:13" x14ac:dyDescent="0.3">
      <c r="A926">
        <v>26</v>
      </c>
      <c r="B926">
        <v>35000</v>
      </c>
      <c r="C926" t="s">
        <v>26</v>
      </c>
      <c r="D926">
        <v>1</v>
      </c>
      <c r="E926" t="s">
        <v>27</v>
      </c>
      <c r="F926" t="s">
        <v>21</v>
      </c>
      <c r="G926">
        <v>3000</v>
      </c>
      <c r="H926">
        <v>6.76</v>
      </c>
      <c r="I926">
        <v>0</v>
      </c>
      <c r="J926">
        <v>0.09</v>
      </c>
      <c r="K926" t="s">
        <v>16</v>
      </c>
      <c r="L926">
        <v>3</v>
      </c>
      <c r="M926">
        <f t="shared" si="14"/>
        <v>1</v>
      </c>
    </row>
    <row r="927" spans="1:13" x14ac:dyDescent="0.3">
      <c r="A927">
        <v>22</v>
      </c>
      <c r="B927">
        <v>30000</v>
      </c>
      <c r="C927" t="s">
        <v>13</v>
      </c>
      <c r="E927" t="s">
        <v>25</v>
      </c>
      <c r="F927" t="s">
        <v>30</v>
      </c>
      <c r="G927">
        <v>3200</v>
      </c>
      <c r="H927">
        <v>15.62</v>
      </c>
      <c r="I927">
        <v>1</v>
      </c>
      <c r="J927">
        <v>0.11</v>
      </c>
      <c r="K927" t="s">
        <v>17</v>
      </c>
      <c r="L927">
        <v>4</v>
      </c>
      <c r="M927">
        <f t="shared" si="14"/>
        <v>0</v>
      </c>
    </row>
    <row r="928" spans="1:13" x14ac:dyDescent="0.3">
      <c r="A928">
        <v>22</v>
      </c>
      <c r="B928">
        <v>42500</v>
      </c>
      <c r="C928" t="s">
        <v>13</v>
      </c>
      <c r="D928">
        <v>7</v>
      </c>
      <c r="E928" t="s">
        <v>18</v>
      </c>
      <c r="F928" t="s">
        <v>21</v>
      </c>
      <c r="G928">
        <v>3200</v>
      </c>
      <c r="H928">
        <v>7.49</v>
      </c>
      <c r="I928">
        <v>0</v>
      </c>
      <c r="J928">
        <v>0.08</v>
      </c>
      <c r="K928" t="s">
        <v>16</v>
      </c>
      <c r="L928">
        <v>4</v>
      </c>
      <c r="M928">
        <f t="shared" si="14"/>
        <v>1</v>
      </c>
    </row>
    <row r="929" spans="1:13" x14ac:dyDescent="0.3">
      <c r="A929">
        <v>22</v>
      </c>
      <c r="B929">
        <v>35000</v>
      </c>
      <c r="C929" t="s">
        <v>26</v>
      </c>
      <c r="D929">
        <v>6</v>
      </c>
      <c r="E929" t="s">
        <v>18</v>
      </c>
      <c r="F929" t="s">
        <v>15</v>
      </c>
      <c r="G929">
        <v>7500</v>
      </c>
      <c r="H929">
        <v>13.92</v>
      </c>
      <c r="I929">
        <v>0</v>
      </c>
      <c r="J929">
        <v>0.21</v>
      </c>
      <c r="K929" t="s">
        <v>16</v>
      </c>
      <c r="L929">
        <v>3</v>
      </c>
      <c r="M929">
        <f t="shared" si="14"/>
        <v>1</v>
      </c>
    </row>
    <row r="930" spans="1:13" x14ac:dyDescent="0.3">
      <c r="A930">
        <v>23</v>
      </c>
      <c r="B930">
        <v>45240</v>
      </c>
      <c r="C930" t="s">
        <v>13</v>
      </c>
      <c r="D930">
        <v>4</v>
      </c>
      <c r="E930" t="s">
        <v>27</v>
      </c>
      <c r="F930" t="s">
        <v>21</v>
      </c>
      <c r="G930">
        <v>3200</v>
      </c>
      <c r="H930">
        <v>7.37</v>
      </c>
      <c r="I930">
        <v>0</v>
      </c>
      <c r="J930">
        <v>7.0000000000000007E-2</v>
      </c>
      <c r="K930" t="s">
        <v>16</v>
      </c>
      <c r="L930">
        <v>3</v>
      </c>
      <c r="M930">
        <f t="shared" si="14"/>
        <v>1</v>
      </c>
    </row>
    <row r="931" spans="1:13" x14ac:dyDescent="0.3">
      <c r="A931">
        <v>25</v>
      </c>
      <c r="B931">
        <v>42000</v>
      </c>
      <c r="C931" t="s">
        <v>13</v>
      </c>
      <c r="D931">
        <v>3</v>
      </c>
      <c r="E931" t="s">
        <v>14</v>
      </c>
      <c r="F931" t="s">
        <v>30</v>
      </c>
      <c r="G931">
        <v>3200</v>
      </c>
      <c r="H931">
        <v>15.7</v>
      </c>
      <c r="I931">
        <v>1</v>
      </c>
      <c r="J931">
        <v>0.08</v>
      </c>
      <c r="K931" t="s">
        <v>17</v>
      </c>
      <c r="L931">
        <v>2</v>
      </c>
      <c r="M931">
        <f t="shared" si="14"/>
        <v>1</v>
      </c>
    </row>
    <row r="932" spans="1:13" x14ac:dyDescent="0.3">
      <c r="A932">
        <v>22</v>
      </c>
      <c r="B932">
        <v>51000</v>
      </c>
      <c r="C932" t="s">
        <v>13</v>
      </c>
      <c r="D932">
        <v>2</v>
      </c>
      <c r="E932" t="s">
        <v>18</v>
      </c>
      <c r="F932" t="s">
        <v>19</v>
      </c>
      <c r="G932">
        <v>3200</v>
      </c>
      <c r="H932">
        <v>10.99</v>
      </c>
      <c r="I932">
        <v>0</v>
      </c>
      <c r="J932">
        <v>0.06</v>
      </c>
      <c r="K932" t="s">
        <v>16</v>
      </c>
      <c r="L932">
        <v>2</v>
      </c>
      <c r="M932">
        <f t="shared" si="14"/>
        <v>1</v>
      </c>
    </row>
    <row r="933" spans="1:13" x14ac:dyDescent="0.3">
      <c r="A933">
        <v>25</v>
      </c>
      <c r="B933">
        <v>48000</v>
      </c>
      <c r="C933" t="s">
        <v>13</v>
      </c>
      <c r="D933">
        <v>0</v>
      </c>
      <c r="E933" t="s">
        <v>18</v>
      </c>
      <c r="F933" t="s">
        <v>22</v>
      </c>
      <c r="G933">
        <v>3200</v>
      </c>
      <c r="I933">
        <v>1</v>
      </c>
      <c r="J933">
        <v>7.0000000000000007E-2</v>
      </c>
      <c r="K933" t="s">
        <v>17</v>
      </c>
      <c r="L933">
        <v>4</v>
      </c>
      <c r="M933">
        <f t="shared" si="14"/>
        <v>0</v>
      </c>
    </row>
    <row r="934" spans="1:13" x14ac:dyDescent="0.3">
      <c r="A934">
        <v>23</v>
      </c>
      <c r="B934">
        <v>35000</v>
      </c>
      <c r="C934" t="s">
        <v>26</v>
      </c>
      <c r="D934">
        <v>7</v>
      </c>
      <c r="E934" t="s">
        <v>18</v>
      </c>
      <c r="F934" t="s">
        <v>22</v>
      </c>
      <c r="G934">
        <v>15000</v>
      </c>
      <c r="H934">
        <v>18.43</v>
      </c>
      <c r="I934">
        <v>0</v>
      </c>
      <c r="J934">
        <v>0.43</v>
      </c>
      <c r="K934" t="s">
        <v>17</v>
      </c>
      <c r="L934">
        <v>2</v>
      </c>
      <c r="M934">
        <f t="shared" si="14"/>
        <v>1</v>
      </c>
    </row>
    <row r="935" spans="1:13" x14ac:dyDescent="0.3">
      <c r="A935">
        <v>24</v>
      </c>
      <c r="B935">
        <v>58000</v>
      </c>
      <c r="C935" t="s">
        <v>13</v>
      </c>
      <c r="D935">
        <v>2</v>
      </c>
      <c r="E935" t="s">
        <v>27</v>
      </c>
      <c r="F935" t="s">
        <v>15</v>
      </c>
      <c r="G935">
        <v>3200</v>
      </c>
      <c r="H935">
        <v>14.35</v>
      </c>
      <c r="I935">
        <v>0</v>
      </c>
      <c r="J935">
        <v>0.06</v>
      </c>
      <c r="K935" t="s">
        <v>16</v>
      </c>
      <c r="L935">
        <v>2</v>
      </c>
      <c r="M935">
        <f t="shared" si="14"/>
        <v>1</v>
      </c>
    </row>
    <row r="936" spans="1:13" x14ac:dyDescent="0.3">
      <c r="A936">
        <v>26</v>
      </c>
      <c r="B936">
        <v>61200</v>
      </c>
      <c r="C936" t="s">
        <v>13</v>
      </c>
      <c r="D936">
        <v>9</v>
      </c>
      <c r="E936" t="s">
        <v>20</v>
      </c>
      <c r="F936" t="s">
        <v>19</v>
      </c>
      <c r="G936">
        <v>3200</v>
      </c>
      <c r="H936">
        <v>9.91</v>
      </c>
      <c r="I936">
        <v>0</v>
      </c>
      <c r="J936">
        <v>0.05</v>
      </c>
      <c r="K936" t="s">
        <v>16</v>
      </c>
      <c r="L936">
        <v>2</v>
      </c>
      <c r="M936">
        <f t="shared" si="14"/>
        <v>1</v>
      </c>
    </row>
    <row r="937" spans="1:13" x14ac:dyDescent="0.3">
      <c r="A937">
        <v>24</v>
      </c>
      <c r="B937">
        <v>59000</v>
      </c>
      <c r="C937" t="s">
        <v>13</v>
      </c>
      <c r="D937">
        <v>8</v>
      </c>
      <c r="E937" t="s">
        <v>14</v>
      </c>
      <c r="F937" t="s">
        <v>15</v>
      </c>
      <c r="G937">
        <v>3200</v>
      </c>
      <c r="H937">
        <v>13.8</v>
      </c>
      <c r="I937">
        <v>1</v>
      </c>
      <c r="J937">
        <v>0.05</v>
      </c>
      <c r="K937" t="s">
        <v>16</v>
      </c>
      <c r="L937">
        <v>3</v>
      </c>
      <c r="M937">
        <f t="shared" si="14"/>
        <v>1</v>
      </c>
    </row>
    <row r="938" spans="1:13" x14ac:dyDescent="0.3">
      <c r="A938">
        <v>25</v>
      </c>
      <c r="B938">
        <v>78000</v>
      </c>
      <c r="C938" t="s">
        <v>13</v>
      </c>
      <c r="D938">
        <v>2</v>
      </c>
      <c r="E938" t="s">
        <v>28</v>
      </c>
      <c r="F938" t="s">
        <v>30</v>
      </c>
      <c r="G938">
        <v>3200</v>
      </c>
      <c r="H938">
        <v>14.59</v>
      </c>
      <c r="I938">
        <v>1</v>
      </c>
      <c r="J938">
        <v>0.04</v>
      </c>
      <c r="K938" t="s">
        <v>17</v>
      </c>
      <c r="L938">
        <v>3</v>
      </c>
      <c r="M938">
        <f t="shared" si="14"/>
        <v>1</v>
      </c>
    </row>
    <row r="939" spans="1:13" x14ac:dyDescent="0.3">
      <c r="A939">
        <v>22</v>
      </c>
      <c r="B939">
        <v>29000</v>
      </c>
      <c r="C939" t="s">
        <v>24</v>
      </c>
      <c r="D939">
        <v>0</v>
      </c>
      <c r="E939" t="s">
        <v>25</v>
      </c>
      <c r="F939" t="s">
        <v>19</v>
      </c>
      <c r="G939">
        <v>7500</v>
      </c>
      <c r="H939">
        <v>10.08</v>
      </c>
      <c r="I939">
        <v>1</v>
      </c>
      <c r="J939">
        <v>0.26</v>
      </c>
      <c r="K939" t="s">
        <v>16</v>
      </c>
      <c r="L939">
        <v>4</v>
      </c>
      <c r="M939">
        <f t="shared" si="14"/>
        <v>1</v>
      </c>
    </row>
    <row r="940" spans="1:13" x14ac:dyDescent="0.3">
      <c r="A940">
        <v>22</v>
      </c>
      <c r="B940">
        <v>10200</v>
      </c>
      <c r="C940" t="s">
        <v>13</v>
      </c>
      <c r="D940">
        <v>4</v>
      </c>
      <c r="E940" t="s">
        <v>27</v>
      </c>
      <c r="F940" t="s">
        <v>15</v>
      </c>
      <c r="G940">
        <v>3250</v>
      </c>
      <c r="I940">
        <v>1</v>
      </c>
      <c r="J940">
        <v>0.32</v>
      </c>
      <c r="K940" t="s">
        <v>17</v>
      </c>
      <c r="L940">
        <v>2</v>
      </c>
      <c r="M940">
        <f t="shared" si="14"/>
        <v>0</v>
      </c>
    </row>
    <row r="941" spans="1:13" x14ac:dyDescent="0.3">
      <c r="A941">
        <v>21</v>
      </c>
      <c r="B941">
        <v>12000</v>
      </c>
      <c r="C941" t="s">
        <v>13</v>
      </c>
      <c r="D941">
        <v>2</v>
      </c>
      <c r="E941" t="s">
        <v>28</v>
      </c>
      <c r="F941" t="s">
        <v>19</v>
      </c>
      <c r="G941">
        <v>3250</v>
      </c>
      <c r="H941">
        <v>9.99</v>
      </c>
      <c r="I941">
        <v>1</v>
      </c>
      <c r="J941">
        <v>0.27</v>
      </c>
      <c r="K941" t="s">
        <v>16</v>
      </c>
      <c r="L941">
        <v>2</v>
      </c>
      <c r="M941">
        <f t="shared" si="14"/>
        <v>1</v>
      </c>
    </row>
    <row r="942" spans="1:13" x14ac:dyDescent="0.3">
      <c r="A942">
        <v>24</v>
      </c>
      <c r="B942">
        <v>16000</v>
      </c>
      <c r="C942" t="s">
        <v>13</v>
      </c>
      <c r="D942">
        <v>0</v>
      </c>
      <c r="E942" t="s">
        <v>27</v>
      </c>
      <c r="F942" t="s">
        <v>19</v>
      </c>
      <c r="G942">
        <v>3250</v>
      </c>
      <c r="H942">
        <v>12.42</v>
      </c>
      <c r="I942">
        <v>1</v>
      </c>
      <c r="J942">
        <v>0.2</v>
      </c>
      <c r="K942" t="s">
        <v>16</v>
      </c>
      <c r="L942">
        <v>4</v>
      </c>
      <c r="M942">
        <f t="shared" si="14"/>
        <v>1</v>
      </c>
    </row>
    <row r="943" spans="1:13" x14ac:dyDescent="0.3">
      <c r="A943">
        <v>23</v>
      </c>
      <c r="B943">
        <v>18000</v>
      </c>
      <c r="C943" t="s">
        <v>13</v>
      </c>
      <c r="D943">
        <v>1</v>
      </c>
      <c r="E943" t="s">
        <v>27</v>
      </c>
      <c r="F943" t="s">
        <v>15</v>
      </c>
      <c r="G943">
        <v>3250</v>
      </c>
      <c r="H943">
        <v>13.22</v>
      </c>
      <c r="I943">
        <v>1</v>
      </c>
      <c r="J943">
        <v>0.18</v>
      </c>
      <c r="K943" t="s">
        <v>16</v>
      </c>
      <c r="L943">
        <v>2</v>
      </c>
      <c r="M943">
        <f t="shared" si="14"/>
        <v>1</v>
      </c>
    </row>
    <row r="944" spans="1:13" x14ac:dyDescent="0.3">
      <c r="A944">
        <v>22</v>
      </c>
      <c r="B944">
        <v>35004</v>
      </c>
      <c r="C944" t="s">
        <v>23</v>
      </c>
      <c r="D944">
        <v>3</v>
      </c>
      <c r="E944" t="s">
        <v>27</v>
      </c>
      <c r="F944" t="s">
        <v>21</v>
      </c>
      <c r="G944">
        <v>3000</v>
      </c>
      <c r="H944">
        <v>7.9</v>
      </c>
      <c r="I944">
        <v>0</v>
      </c>
      <c r="J944">
        <v>0.09</v>
      </c>
      <c r="K944" t="s">
        <v>16</v>
      </c>
      <c r="L944">
        <v>4</v>
      </c>
      <c r="M944">
        <f t="shared" si="14"/>
        <v>1</v>
      </c>
    </row>
    <row r="945" spans="1:13" x14ac:dyDescent="0.3">
      <c r="A945">
        <v>22</v>
      </c>
      <c r="B945">
        <v>20400</v>
      </c>
      <c r="C945" t="s">
        <v>13</v>
      </c>
      <c r="D945">
        <v>5</v>
      </c>
      <c r="E945" t="s">
        <v>14</v>
      </c>
      <c r="F945" t="s">
        <v>15</v>
      </c>
      <c r="G945">
        <v>3250</v>
      </c>
      <c r="H945">
        <v>14.26</v>
      </c>
      <c r="I945">
        <v>1</v>
      </c>
      <c r="J945">
        <v>0.16</v>
      </c>
      <c r="K945" t="s">
        <v>17</v>
      </c>
      <c r="L945">
        <v>2</v>
      </c>
      <c r="M945">
        <f t="shared" si="14"/>
        <v>1</v>
      </c>
    </row>
    <row r="946" spans="1:13" x14ac:dyDescent="0.3">
      <c r="A946">
        <v>24</v>
      </c>
      <c r="B946">
        <v>35004</v>
      </c>
      <c r="C946" t="s">
        <v>26</v>
      </c>
      <c r="D946">
        <v>5</v>
      </c>
      <c r="E946" t="s">
        <v>18</v>
      </c>
      <c r="F946" t="s">
        <v>21</v>
      </c>
      <c r="G946">
        <v>7000</v>
      </c>
      <c r="H946">
        <v>5.42</v>
      </c>
      <c r="I946">
        <v>0</v>
      </c>
      <c r="J946">
        <v>0.2</v>
      </c>
      <c r="K946" t="s">
        <v>16</v>
      </c>
      <c r="L946">
        <v>3</v>
      </c>
      <c r="M946">
        <f t="shared" si="14"/>
        <v>1</v>
      </c>
    </row>
    <row r="947" spans="1:13" x14ac:dyDescent="0.3">
      <c r="A947">
        <v>21</v>
      </c>
      <c r="B947">
        <v>35004</v>
      </c>
      <c r="C947" t="s">
        <v>23</v>
      </c>
      <c r="D947">
        <v>5</v>
      </c>
      <c r="E947" t="s">
        <v>27</v>
      </c>
      <c r="F947" t="s">
        <v>19</v>
      </c>
      <c r="G947">
        <v>1500</v>
      </c>
      <c r="H947">
        <v>9.6199999999999992</v>
      </c>
      <c r="I947">
        <v>0</v>
      </c>
      <c r="J947">
        <v>0.04</v>
      </c>
      <c r="K947" t="s">
        <v>16</v>
      </c>
      <c r="L947">
        <v>2</v>
      </c>
      <c r="M947">
        <f t="shared" si="14"/>
        <v>1</v>
      </c>
    </row>
    <row r="948" spans="1:13" x14ac:dyDescent="0.3">
      <c r="A948">
        <v>21</v>
      </c>
      <c r="B948">
        <v>35004</v>
      </c>
      <c r="C948" t="s">
        <v>23</v>
      </c>
      <c r="D948">
        <v>0</v>
      </c>
      <c r="E948" t="s">
        <v>18</v>
      </c>
      <c r="F948" t="s">
        <v>30</v>
      </c>
      <c r="G948">
        <v>3000</v>
      </c>
      <c r="H948">
        <v>15.58</v>
      </c>
      <c r="I948">
        <v>0</v>
      </c>
      <c r="J948">
        <v>0.09</v>
      </c>
      <c r="K948" t="s">
        <v>16</v>
      </c>
      <c r="L948">
        <v>3</v>
      </c>
      <c r="M948">
        <f t="shared" si="14"/>
        <v>1</v>
      </c>
    </row>
    <row r="949" spans="1:13" x14ac:dyDescent="0.3">
      <c r="A949">
        <v>24</v>
      </c>
      <c r="B949">
        <v>35004</v>
      </c>
      <c r="C949" t="s">
        <v>26</v>
      </c>
      <c r="D949">
        <v>3</v>
      </c>
      <c r="E949" t="s">
        <v>20</v>
      </c>
      <c r="F949" t="s">
        <v>21</v>
      </c>
      <c r="G949">
        <v>9600</v>
      </c>
      <c r="H949">
        <v>7.88</v>
      </c>
      <c r="I949">
        <v>0</v>
      </c>
      <c r="J949">
        <v>0.27</v>
      </c>
      <c r="K949" t="s">
        <v>16</v>
      </c>
      <c r="L949">
        <v>3</v>
      </c>
      <c r="M949">
        <f t="shared" si="14"/>
        <v>1</v>
      </c>
    </row>
    <row r="950" spans="1:13" x14ac:dyDescent="0.3">
      <c r="A950">
        <v>22</v>
      </c>
      <c r="B950">
        <v>35004</v>
      </c>
      <c r="C950" t="s">
        <v>23</v>
      </c>
      <c r="D950">
        <v>0</v>
      </c>
      <c r="E950" t="s">
        <v>14</v>
      </c>
      <c r="F950" t="s">
        <v>21</v>
      </c>
      <c r="G950">
        <v>10000</v>
      </c>
      <c r="H950">
        <v>7.51</v>
      </c>
      <c r="I950">
        <v>0</v>
      </c>
      <c r="J950">
        <v>0.28999999999999998</v>
      </c>
      <c r="K950" t="s">
        <v>16</v>
      </c>
      <c r="L950">
        <v>4</v>
      </c>
      <c r="M950">
        <f t="shared" si="14"/>
        <v>1</v>
      </c>
    </row>
    <row r="951" spans="1:13" x14ac:dyDescent="0.3">
      <c r="A951">
        <v>22</v>
      </c>
      <c r="B951">
        <v>66000</v>
      </c>
      <c r="C951" t="s">
        <v>13</v>
      </c>
      <c r="D951">
        <v>0</v>
      </c>
      <c r="E951" t="s">
        <v>27</v>
      </c>
      <c r="F951" t="s">
        <v>15</v>
      </c>
      <c r="G951">
        <v>3300</v>
      </c>
      <c r="H951">
        <v>14.65</v>
      </c>
      <c r="I951">
        <v>0</v>
      </c>
      <c r="J951">
        <v>0.05</v>
      </c>
      <c r="K951" t="s">
        <v>17</v>
      </c>
      <c r="L951">
        <v>2</v>
      </c>
      <c r="M951">
        <f t="shared" si="14"/>
        <v>1</v>
      </c>
    </row>
    <row r="952" spans="1:13" x14ac:dyDescent="0.3">
      <c r="A952">
        <v>24</v>
      </c>
      <c r="B952">
        <v>35004</v>
      </c>
      <c r="C952" t="s">
        <v>24</v>
      </c>
      <c r="D952">
        <v>6</v>
      </c>
      <c r="E952" t="s">
        <v>14</v>
      </c>
      <c r="F952" t="s">
        <v>21</v>
      </c>
      <c r="G952">
        <v>18225</v>
      </c>
      <c r="H952">
        <v>9.6300000000000008</v>
      </c>
      <c r="I952">
        <v>1</v>
      </c>
      <c r="J952">
        <v>0.52</v>
      </c>
      <c r="K952" t="s">
        <v>16</v>
      </c>
      <c r="L952">
        <v>3</v>
      </c>
      <c r="M952">
        <f t="shared" si="14"/>
        <v>1</v>
      </c>
    </row>
    <row r="953" spans="1:13" x14ac:dyDescent="0.3">
      <c r="A953">
        <v>22</v>
      </c>
      <c r="B953">
        <v>35004</v>
      </c>
      <c r="C953" t="s">
        <v>26</v>
      </c>
      <c r="D953">
        <v>0</v>
      </c>
      <c r="E953" t="s">
        <v>27</v>
      </c>
      <c r="F953" t="s">
        <v>19</v>
      </c>
      <c r="G953">
        <v>8400</v>
      </c>
      <c r="H953">
        <v>10.39</v>
      </c>
      <c r="I953">
        <v>0</v>
      </c>
      <c r="J953">
        <v>0.24</v>
      </c>
      <c r="K953" t="s">
        <v>16</v>
      </c>
      <c r="L953">
        <v>2</v>
      </c>
      <c r="M953">
        <f t="shared" si="14"/>
        <v>1</v>
      </c>
    </row>
    <row r="954" spans="1:13" x14ac:dyDescent="0.3">
      <c r="A954">
        <v>24</v>
      </c>
      <c r="B954">
        <v>60000</v>
      </c>
      <c r="C954" t="s">
        <v>13</v>
      </c>
      <c r="D954">
        <v>5</v>
      </c>
      <c r="E954" t="s">
        <v>28</v>
      </c>
      <c r="F954" t="s">
        <v>30</v>
      </c>
      <c r="G954">
        <v>3400</v>
      </c>
      <c r="I954">
        <v>0</v>
      </c>
      <c r="J954">
        <v>0.06</v>
      </c>
      <c r="K954" t="s">
        <v>16</v>
      </c>
      <c r="L954">
        <v>2</v>
      </c>
      <c r="M954">
        <f t="shared" si="14"/>
        <v>0</v>
      </c>
    </row>
    <row r="955" spans="1:13" x14ac:dyDescent="0.3">
      <c r="A955">
        <v>25</v>
      </c>
      <c r="B955">
        <v>29360</v>
      </c>
      <c r="C955" t="s">
        <v>26</v>
      </c>
      <c r="D955">
        <v>5</v>
      </c>
      <c r="E955" t="s">
        <v>20</v>
      </c>
      <c r="F955" t="s">
        <v>19</v>
      </c>
      <c r="G955">
        <v>8875</v>
      </c>
      <c r="H955">
        <v>12.69</v>
      </c>
      <c r="I955">
        <v>1</v>
      </c>
      <c r="J955">
        <v>0.3</v>
      </c>
      <c r="K955" t="s">
        <v>16</v>
      </c>
      <c r="L955">
        <v>3</v>
      </c>
      <c r="M955">
        <f t="shared" si="14"/>
        <v>1</v>
      </c>
    </row>
    <row r="956" spans="1:13" x14ac:dyDescent="0.3">
      <c r="A956">
        <v>22</v>
      </c>
      <c r="B956">
        <v>35360</v>
      </c>
      <c r="C956" t="s">
        <v>26</v>
      </c>
      <c r="D956">
        <v>6</v>
      </c>
      <c r="E956" t="s">
        <v>18</v>
      </c>
      <c r="F956" t="s">
        <v>21</v>
      </c>
      <c r="G956">
        <v>9600</v>
      </c>
      <c r="H956">
        <v>5.99</v>
      </c>
      <c r="I956">
        <v>0</v>
      </c>
      <c r="J956">
        <v>0.27</v>
      </c>
      <c r="K956" t="s">
        <v>16</v>
      </c>
      <c r="L956">
        <v>4</v>
      </c>
      <c r="M956">
        <f t="shared" si="14"/>
        <v>1</v>
      </c>
    </row>
    <row r="957" spans="1:13" x14ac:dyDescent="0.3">
      <c r="A957">
        <v>24</v>
      </c>
      <c r="B957">
        <v>114750</v>
      </c>
      <c r="C957" t="s">
        <v>13</v>
      </c>
      <c r="D957">
        <v>1</v>
      </c>
      <c r="E957" t="s">
        <v>14</v>
      </c>
      <c r="F957" t="s">
        <v>19</v>
      </c>
      <c r="G957">
        <v>3400</v>
      </c>
      <c r="H957">
        <v>12.21</v>
      </c>
      <c r="I957">
        <v>1</v>
      </c>
      <c r="J957">
        <v>0.03</v>
      </c>
      <c r="K957" t="s">
        <v>16</v>
      </c>
      <c r="L957">
        <v>4</v>
      </c>
      <c r="M957">
        <f t="shared" si="14"/>
        <v>1</v>
      </c>
    </row>
    <row r="958" spans="1:13" x14ac:dyDescent="0.3">
      <c r="A958">
        <v>21</v>
      </c>
      <c r="B958">
        <v>35360</v>
      </c>
      <c r="C958" t="s">
        <v>26</v>
      </c>
      <c r="D958">
        <v>2</v>
      </c>
      <c r="E958" t="s">
        <v>18</v>
      </c>
      <c r="F958" t="s">
        <v>30</v>
      </c>
      <c r="G958">
        <v>12250</v>
      </c>
      <c r="H958">
        <v>15.31</v>
      </c>
      <c r="I958">
        <v>0</v>
      </c>
      <c r="J958">
        <v>0.35</v>
      </c>
      <c r="K958" t="s">
        <v>16</v>
      </c>
      <c r="L958">
        <v>4</v>
      </c>
      <c r="M958">
        <f t="shared" si="14"/>
        <v>1</v>
      </c>
    </row>
    <row r="959" spans="1:13" x14ac:dyDescent="0.3">
      <c r="A959">
        <v>25</v>
      </c>
      <c r="B959">
        <v>25000</v>
      </c>
      <c r="C959" t="s">
        <v>13</v>
      </c>
      <c r="D959">
        <v>5</v>
      </c>
      <c r="E959" t="s">
        <v>28</v>
      </c>
      <c r="F959" t="s">
        <v>19</v>
      </c>
      <c r="G959">
        <v>3450</v>
      </c>
      <c r="H959">
        <v>11.99</v>
      </c>
      <c r="I959">
        <v>1</v>
      </c>
      <c r="J959">
        <v>0.14000000000000001</v>
      </c>
      <c r="K959" t="s">
        <v>16</v>
      </c>
      <c r="L959">
        <v>4</v>
      </c>
      <c r="M959">
        <f t="shared" si="14"/>
        <v>1</v>
      </c>
    </row>
    <row r="960" spans="1:13" x14ac:dyDescent="0.3">
      <c r="A960">
        <v>22</v>
      </c>
      <c r="B960">
        <v>12000</v>
      </c>
      <c r="C960" t="s">
        <v>13</v>
      </c>
      <c r="D960">
        <v>1</v>
      </c>
      <c r="E960" t="s">
        <v>18</v>
      </c>
      <c r="F960" t="s">
        <v>30</v>
      </c>
      <c r="G960">
        <v>3500</v>
      </c>
      <c r="H960">
        <v>15.65</v>
      </c>
      <c r="I960">
        <v>1</v>
      </c>
      <c r="J960">
        <v>0.28999999999999998</v>
      </c>
      <c r="K960" t="s">
        <v>17</v>
      </c>
      <c r="L960">
        <v>2</v>
      </c>
      <c r="M960">
        <f t="shared" si="14"/>
        <v>1</v>
      </c>
    </row>
    <row r="961" spans="1:13" x14ac:dyDescent="0.3">
      <c r="A961">
        <v>22</v>
      </c>
      <c r="B961">
        <v>12996</v>
      </c>
      <c r="C961" t="s">
        <v>13</v>
      </c>
      <c r="D961">
        <v>2</v>
      </c>
      <c r="E961" t="s">
        <v>14</v>
      </c>
      <c r="F961" t="s">
        <v>21</v>
      </c>
      <c r="G961">
        <v>3500</v>
      </c>
      <c r="H961">
        <v>8.59</v>
      </c>
      <c r="I961">
        <v>1</v>
      </c>
      <c r="J961">
        <v>0.27</v>
      </c>
      <c r="K961" t="s">
        <v>16</v>
      </c>
      <c r="L961">
        <v>4</v>
      </c>
      <c r="M961">
        <f t="shared" si="14"/>
        <v>1</v>
      </c>
    </row>
    <row r="962" spans="1:13" x14ac:dyDescent="0.3">
      <c r="A962">
        <v>21</v>
      </c>
      <c r="B962">
        <v>15600</v>
      </c>
      <c r="C962" t="s">
        <v>13</v>
      </c>
      <c r="D962">
        <v>2</v>
      </c>
      <c r="E962" t="s">
        <v>20</v>
      </c>
      <c r="F962" t="s">
        <v>30</v>
      </c>
      <c r="G962">
        <v>3500</v>
      </c>
      <c r="H962">
        <v>16.07</v>
      </c>
      <c r="I962">
        <v>1</v>
      </c>
      <c r="J962">
        <v>0.22</v>
      </c>
      <c r="K962" t="s">
        <v>16</v>
      </c>
      <c r="L962">
        <v>3</v>
      </c>
      <c r="M962">
        <f t="shared" ref="M962:M1025" si="15">COUNTIFS($A$2:$A$10001,A962,$B$2:$B$10001,B962,$C$2:$C$10001,C962,$D$2:$D$10001,D962,$E$2:$E$10001,E962,$F$2:$F$10001,F962,$G$2:$G$10001,G962,$H$2:$H$10001,H962,$I$2:$I$10001,I962,$J$2:$J$10001,J962,$K$2:$K$10001,K962,$L$2:$L$10001,L962)</f>
        <v>1</v>
      </c>
    </row>
    <row r="963" spans="1:13" x14ac:dyDescent="0.3">
      <c r="A963">
        <v>21</v>
      </c>
      <c r="B963">
        <v>29400</v>
      </c>
      <c r="C963" t="s">
        <v>26</v>
      </c>
      <c r="D963">
        <v>0</v>
      </c>
      <c r="E963" t="s">
        <v>14</v>
      </c>
      <c r="F963" t="s">
        <v>19</v>
      </c>
      <c r="G963">
        <v>12000</v>
      </c>
      <c r="H963">
        <v>11.83</v>
      </c>
      <c r="I963">
        <v>1</v>
      </c>
      <c r="J963">
        <v>0.41</v>
      </c>
      <c r="K963" t="s">
        <v>16</v>
      </c>
      <c r="L963">
        <v>4</v>
      </c>
      <c r="M963">
        <f t="shared" si="15"/>
        <v>1</v>
      </c>
    </row>
    <row r="964" spans="1:13" x14ac:dyDescent="0.3">
      <c r="A964">
        <v>26</v>
      </c>
      <c r="B964">
        <v>29400</v>
      </c>
      <c r="C964" t="s">
        <v>26</v>
      </c>
      <c r="D964">
        <v>4</v>
      </c>
      <c r="E964" t="s">
        <v>14</v>
      </c>
      <c r="F964" t="s">
        <v>21</v>
      </c>
      <c r="G964">
        <v>12000</v>
      </c>
      <c r="H964">
        <v>9.32</v>
      </c>
      <c r="I964">
        <v>1</v>
      </c>
      <c r="J964">
        <v>0.41</v>
      </c>
      <c r="K964" t="s">
        <v>16</v>
      </c>
      <c r="L964">
        <v>4</v>
      </c>
      <c r="M964">
        <f t="shared" si="15"/>
        <v>1</v>
      </c>
    </row>
    <row r="965" spans="1:13" x14ac:dyDescent="0.3">
      <c r="A965">
        <v>21</v>
      </c>
      <c r="B965">
        <v>18456</v>
      </c>
      <c r="C965" t="s">
        <v>13</v>
      </c>
      <c r="D965">
        <v>2</v>
      </c>
      <c r="E965" t="s">
        <v>14</v>
      </c>
      <c r="F965" t="s">
        <v>15</v>
      </c>
      <c r="G965">
        <v>3500</v>
      </c>
      <c r="H965">
        <v>13.35</v>
      </c>
      <c r="I965">
        <v>1</v>
      </c>
      <c r="J965">
        <v>0.19</v>
      </c>
      <c r="K965" t="s">
        <v>17</v>
      </c>
      <c r="L965">
        <v>2</v>
      </c>
      <c r="M965">
        <f t="shared" si="15"/>
        <v>1</v>
      </c>
    </row>
    <row r="966" spans="1:13" x14ac:dyDescent="0.3">
      <c r="A966">
        <v>22</v>
      </c>
      <c r="B966">
        <v>35500</v>
      </c>
      <c r="C966" t="s">
        <v>26</v>
      </c>
      <c r="D966">
        <v>0</v>
      </c>
      <c r="E966" t="s">
        <v>18</v>
      </c>
      <c r="F966" t="s">
        <v>15</v>
      </c>
      <c r="G966">
        <v>4000</v>
      </c>
      <c r="H966">
        <v>12.53</v>
      </c>
      <c r="I966">
        <v>0</v>
      </c>
      <c r="J966">
        <v>0.11</v>
      </c>
      <c r="K966" t="s">
        <v>16</v>
      </c>
      <c r="L966">
        <v>2</v>
      </c>
      <c r="M966">
        <f t="shared" si="15"/>
        <v>1</v>
      </c>
    </row>
    <row r="967" spans="1:13" x14ac:dyDescent="0.3">
      <c r="A967">
        <v>21</v>
      </c>
      <c r="B967">
        <v>21600</v>
      </c>
      <c r="C967" t="s">
        <v>13</v>
      </c>
      <c r="D967">
        <v>2</v>
      </c>
      <c r="E967" t="s">
        <v>25</v>
      </c>
      <c r="F967" t="s">
        <v>21</v>
      </c>
      <c r="G967">
        <v>3500</v>
      </c>
      <c r="H967">
        <v>7.51</v>
      </c>
      <c r="I967">
        <v>0</v>
      </c>
      <c r="J967">
        <v>0.16</v>
      </c>
      <c r="K967" t="s">
        <v>16</v>
      </c>
      <c r="L967">
        <v>2</v>
      </c>
      <c r="M967">
        <f t="shared" si="15"/>
        <v>1</v>
      </c>
    </row>
    <row r="968" spans="1:13" x14ac:dyDescent="0.3">
      <c r="A968">
        <v>22</v>
      </c>
      <c r="B968">
        <v>22292</v>
      </c>
      <c r="C968" t="s">
        <v>13</v>
      </c>
      <c r="D968">
        <v>5</v>
      </c>
      <c r="E968" t="s">
        <v>25</v>
      </c>
      <c r="F968" t="s">
        <v>30</v>
      </c>
      <c r="G968">
        <v>3500</v>
      </c>
      <c r="H968">
        <v>16.489999999999998</v>
      </c>
      <c r="I968">
        <v>1</v>
      </c>
      <c r="J968">
        <v>0.16</v>
      </c>
      <c r="K968" t="s">
        <v>16</v>
      </c>
      <c r="L968">
        <v>3</v>
      </c>
      <c r="M968">
        <f t="shared" si="15"/>
        <v>1</v>
      </c>
    </row>
    <row r="969" spans="1:13" x14ac:dyDescent="0.3">
      <c r="A969">
        <v>22</v>
      </c>
      <c r="B969">
        <v>23000</v>
      </c>
      <c r="C969" t="s">
        <v>13</v>
      </c>
      <c r="D969">
        <v>3</v>
      </c>
      <c r="E969" t="s">
        <v>25</v>
      </c>
      <c r="F969" t="s">
        <v>19</v>
      </c>
      <c r="G969">
        <v>3500</v>
      </c>
      <c r="H969">
        <v>10.37</v>
      </c>
      <c r="I969">
        <v>0</v>
      </c>
      <c r="J969">
        <v>0.15</v>
      </c>
      <c r="K969" t="s">
        <v>16</v>
      </c>
      <c r="L969">
        <v>4</v>
      </c>
      <c r="M969">
        <f t="shared" si="15"/>
        <v>1</v>
      </c>
    </row>
    <row r="970" spans="1:13" x14ac:dyDescent="0.3">
      <c r="A970">
        <v>26</v>
      </c>
      <c r="B970">
        <v>24000</v>
      </c>
      <c r="C970" t="s">
        <v>13</v>
      </c>
      <c r="D970">
        <v>0</v>
      </c>
      <c r="E970" t="s">
        <v>27</v>
      </c>
      <c r="F970" t="s">
        <v>19</v>
      </c>
      <c r="G970">
        <v>3500</v>
      </c>
      <c r="H970">
        <v>10.71</v>
      </c>
      <c r="I970">
        <v>0</v>
      </c>
      <c r="J970">
        <v>0.15</v>
      </c>
      <c r="K970" t="s">
        <v>16</v>
      </c>
      <c r="L970">
        <v>4</v>
      </c>
      <c r="M970">
        <f t="shared" si="15"/>
        <v>1</v>
      </c>
    </row>
    <row r="971" spans="1:13" x14ac:dyDescent="0.3">
      <c r="A971">
        <v>22</v>
      </c>
      <c r="B971">
        <v>36000</v>
      </c>
      <c r="C971" t="s">
        <v>26</v>
      </c>
      <c r="D971">
        <v>0</v>
      </c>
      <c r="E971" t="s">
        <v>18</v>
      </c>
      <c r="F971" t="s">
        <v>15</v>
      </c>
      <c r="G971">
        <v>11625</v>
      </c>
      <c r="H971">
        <v>13.49</v>
      </c>
      <c r="I971">
        <v>0</v>
      </c>
      <c r="J971">
        <v>0.32</v>
      </c>
      <c r="K971" t="s">
        <v>16</v>
      </c>
      <c r="L971">
        <v>2</v>
      </c>
      <c r="M971">
        <f t="shared" si="15"/>
        <v>1</v>
      </c>
    </row>
    <row r="972" spans="1:13" x14ac:dyDescent="0.3">
      <c r="A972">
        <v>21</v>
      </c>
      <c r="B972">
        <v>30000</v>
      </c>
      <c r="C972" t="s">
        <v>13</v>
      </c>
      <c r="D972">
        <v>5</v>
      </c>
      <c r="E972" t="s">
        <v>20</v>
      </c>
      <c r="F972" t="s">
        <v>21</v>
      </c>
      <c r="G972">
        <v>3500</v>
      </c>
      <c r="H972">
        <v>7.9</v>
      </c>
      <c r="I972">
        <v>0</v>
      </c>
      <c r="J972">
        <v>0.12</v>
      </c>
      <c r="K972" t="s">
        <v>16</v>
      </c>
      <c r="L972">
        <v>2</v>
      </c>
      <c r="M972">
        <f t="shared" si="15"/>
        <v>1</v>
      </c>
    </row>
    <row r="973" spans="1:13" x14ac:dyDescent="0.3">
      <c r="A973">
        <v>26</v>
      </c>
      <c r="B973">
        <v>30000</v>
      </c>
      <c r="C973" t="s">
        <v>13</v>
      </c>
      <c r="D973">
        <v>2</v>
      </c>
      <c r="E973" t="s">
        <v>27</v>
      </c>
      <c r="F973" t="s">
        <v>19</v>
      </c>
      <c r="G973">
        <v>3500</v>
      </c>
      <c r="I973">
        <v>0</v>
      </c>
      <c r="J973">
        <v>0.12</v>
      </c>
      <c r="K973" t="s">
        <v>16</v>
      </c>
      <c r="L973">
        <v>2</v>
      </c>
      <c r="M973">
        <f t="shared" si="15"/>
        <v>0</v>
      </c>
    </row>
    <row r="974" spans="1:13" x14ac:dyDescent="0.3">
      <c r="A974">
        <v>22</v>
      </c>
      <c r="B974">
        <v>36000</v>
      </c>
      <c r="C974" t="s">
        <v>26</v>
      </c>
      <c r="D974">
        <v>4</v>
      </c>
      <c r="E974" t="s">
        <v>14</v>
      </c>
      <c r="F974" t="s">
        <v>19</v>
      </c>
      <c r="G974">
        <v>12000</v>
      </c>
      <c r="H974">
        <v>11.71</v>
      </c>
      <c r="I974">
        <v>0</v>
      </c>
      <c r="J974">
        <v>0.33</v>
      </c>
      <c r="K974" t="s">
        <v>16</v>
      </c>
      <c r="L974">
        <v>2</v>
      </c>
      <c r="M974">
        <f t="shared" si="15"/>
        <v>1</v>
      </c>
    </row>
    <row r="975" spans="1:13" x14ac:dyDescent="0.3">
      <c r="A975">
        <v>25</v>
      </c>
      <c r="B975">
        <v>35000</v>
      </c>
      <c r="C975" t="s">
        <v>13</v>
      </c>
      <c r="D975">
        <v>6</v>
      </c>
      <c r="E975" t="s">
        <v>20</v>
      </c>
      <c r="F975" t="s">
        <v>19</v>
      </c>
      <c r="G975">
        <v>3500</v>
      </c>
      <c r="H975">
        <v>11.58</v>
      </c>
      <c r="I975">
        <v>0</v>
      </c>
      <c r="J975">
        <v>0.1</v>
      </c>
      <c r="K975" t="s">
        <v>16</v>
      </c>
      <c r="L975">
        <v>3</v>
      </c>
      <c r="M975">
        <f t="shared" si="15"/>
        <v>1</v>
      </c>
    </row>
    <row r="976" spans="1:13" x14ac:dyDescent="0.3">
      <c r="A976">
        <v>21</v>
      </c>
      <c r="B976">
        <v>35100</v>
      </c>
      <c r="C976" t="s">
        <v>13</v>
      </c>
      <c r="D976">
        <v>1</v>
      </c>
      <c r="E976" t="s">
        <v>18</v>
      </c>
      <c r="F976" t="s">
        <v>21</v>
      </c>
      <c r="G976">
        <v>3500</v>
      </c>
      <c r="H976">
        <v>5.79</v>
      </c>
      <c r="I976">
        <v>0</v>
      </c>
      <c r="J976">
        <v>0.1</v>
      </c>
      <c r="K976" t="s">
        <v>16</v>
      </c>
      <c r="L976">
        <v>2</v>
      </c>
      <c r="M976">
        <f t="shared" si="15"/>
        <v>1</v>
      </c>
    </row>
    <row r="977" spans="1:13" x14ac:dyDescent="0.3">
      <c r="A977">
        <v>21</v>
      </c>
      <c r="B977">
        <v>36000</v>
      </c>
      <c r="C977" t="s">
        <v>26</v>
      </c>
      <c r="D977">
        <v>5</v>
      </c>
      <c r="E977" t="s">
        <v>14</v>
      </c>
      <c r="F977" t="s">
        <v>19</v>
      </c>
      <c r="G977">
        <v>1000</v>
      </c>
      <c r="H977">
        <v>12.42</v>
      </c>
      <c r="I977">
        <v>0</v>
      </c>
      <c r="J977">
        <v>0.03</v>
      </c>
      <c r="K977" t="s">
        <v>16</v>
      </c>
      <c r="L977">
        <v>2</v>
      </c>
      <c r="M977">
        <f t="shared" si="15"/>
        <v>2</v>
      </c>
    </row>
    <row r="978" spans="1:13" x14ac:dyDescent="0.3">
      <c r="A978">
        <v>26</v>
      </c>
      <c r="B978">
        <v>36000</v>
      </c>
      <c r="C978" t="s">
        <v>26</v>
      </c>
      <c r="D978">
        <v>6</v>
      </c>
      <c r="E978" t="s">
        <v>20</v>
      </c>
      <c r="F978" t="s">
        <v>21</v>
      </c>
      <c r="G978">
        <v>5175</v>
      </c>
      <c r="H978">
        <v>6.03</v>
      </c>
      <c r="I978">
        <v>0</v>
      </c>
      <c r="J978">
        <v>0.14000000000000001</v>
      </c>
      <c r="K978" t="s">
        <v>16</v>
      </c>
      <c r="L978">
        <v>4</v>
      </c>
      <c r="M978">
        <f t="shared" si="15"/>
        <v>1</v>
      </c>
    </row>
    <row r="979" spans="1:13" x14ac:dyDescent="0.3">
      <c r="A979">
        <v>22</v>
      </c>
      <c r="B979">
        <v>39336</v>
      </c>
      <c r="C979" t="s">
        <v>13</v>
      </c>
      <c r="D979">
        <v>6</v>
      </c>
      <c r="E979" t="s">
        <v>27</v>
      </c>
      <c r="F979" t="s">
        <v>21</v>
      </c>
      <c r="G979">
        <v>3500</v>
      </c>
      <c r="H979">
        <v>5.42</v>
      </c>
      <c r="I979">
        <v>0</v>
      </c>
      <c r="J979">
        <v>0.09</v>
      </c>
      <c r="K979" t="s">
        <v>16</v>
      </c>
      <c r="L979">
        <v>2</v>
      </c>
      <c r="M979">
        <f t="shared" si="15"/>
        <v>1</v>
      </c>
    </row>
    <row r="980" spans="1:13" x14ac:dyDescent="0.3">
      <c r="A980">
        <v>24</v>
      </c>
      <c r="B980">
        <v>36000</v>
      </c>
      <c r="C980" t="s">
        <v>26</v>
      </c>
      <c r="D980">
        <v>8</v>
      </c>
      <c r="E980" t="s">
        <v>20</v>
      </c>
      <c r="F980" t="s">
        <v>30</v>
      </c>
      <c r="G980">
        <v>3600</v>
      </c>
      <c r="H980">
        <v>16.77</v>
      </c>
      <c r="I980">
        <v>0</v>
      </c>
      <c r="J980">
        <v>0.1</v>
      </c>
      <c r="K980" t="s">
        <v>17</v>
      </c>
      <c r="L980">
        <v>2</v>
      </c>
      <c r="M980">
        <f t="shared" si="15"/>
        <v>1</v>
      </c>
    </row>
    <row r="981" spans="1:13" x14ac:dyDescent="0.3">
      <c r="A981">
        <v>25</v>
      </c>
      <c r="B981">
        <v>42000</v>
      </c>
      <c r="C981" t="s">
        <v>13</v>
      </c>
      <c r="D981">
        <v>0</v>
      </c>
      <c r="E981" t="s">
        <v>27</v>
      </c>
      <c r="F981" t="s">
        <v>21</v>
      </c>
      <c r="G981">
        <v>3500</v>
      </c>
      <c r="H981">
        <v>5.42</v>
      </c>
      <c r="I981">
        <v>0</v>
      </c>
      <c r="J981">
        <v>0.08</v>
      </c>
      <c r="K981" t="s">
        <v>16</v>
      </c>
      <c r="L981">
        <v>4</v>
      </c>
      <c r="M981">
        <f t="shared" si="15"/>
        <v>1</v>
      </c>
    </row>
    <row r="982" spans="1:13" x14ac:dyDescent="0.3">
      <c r="A982">
        <v>21</v>
      </c>
      <c r="B982">
        <v>42000</v>
      </c>
      <c r="C982" t="s">
        <v>13</v>
      </c>
      <c r="D982">
        <v>5</v>
      </c>
      <c r="E982" t="s">
        <v>25</v>
      </c>
      <c r="F982" t="s">
        <v>19</v>
      </c>
      <c r="G982">
        <v>3500</v>
      </c>
      <c r="H982">
        <v>10.37</v>
      </c>
      <c r="I982">
        <v>0</v>
      </c>
      <c r="J982">
        <v>0.08</v>
      </c>
      <c r="K982" t="s">
        <v>16</v>
      </c>
      <c r="L982">
        <v>4</v>
      </c>
      <c r="M982">
        <f t="shared" si="15"/>
        <v>1</v>
      </c>
    </row>
    <row r="983" spans="1:13" x14ac:dyDescent="0.3">
      <c r="A983">
        <v>26</v>
      </c>
      <c r="B983">
        <v>42500</v>
      </c>
      <c r="C983" t="s">
        <v>13</v>
      </c>
      <c r="D983">
        <v>2</v>
      </c>
      <c r="E983" t="s">
        <v>18</v>
      </c>
      <c r="F983" t="s">
        <v>15</v>
      </c>
      <c r="G983">
        <v>3500</v>
      </c>
      <c r="H983">
        <v>12.61</v>
      </c>
      <c r="I983">
        <v>0</v>
      </c>
      <c r="J983">
        <v>0.08</v>
      </c>
      <c r="K983" t="s">
        <v>17</v>
      </c>
      <c r="L983">
        <v>4</v>
      </c>
      <c r="M983">
        <f t="shared" si="15"/>
        <v>1</v>
      </c>
    </row>
    <row r="984" spans="1:13" x14ac:dyDescent="0.3">
      <c r="A984">
        <v>23</v>
      </c>
      <c r="B984">
        <v>45000</v>
      </c>
      <c r="C984" t="s">
        <v>13</v>
      </c>
      <c r="D984">
        <v>3</v>
      </c>
      <c r="E984" t="s">
        <v>18</v>
      </c>
      <c r="F984" t="s">
        <v>19</v>
      </c>
      <c r="G984">
        <v>3500</v>
      </c>
      <c r="H984">
        <v>10.59</v>
      </c>
      <c r="I984">
        <v>0</v>
      </c>
      <c r="J984">
        <v>0.08</v>
      </c>
      <c r="K984" t="s">
        <v>16</v>
      </c>
      <c r="L984">
        <v>4</v>
      </c>
      <c r="M984">
        <f t="shared" si="15"/>
        <v>1</v>
      </c>
    </row>
    <row r="985" spans="1:13" x14ac:dyDescent="0.3">
      <c r="A985">
        <v>25</v>
      </c>
      <c r="B985">
        <v>47000</v>
      </c>
      <c r="C985" t="s">
        <v>13</v>
      </c>
      <c r="D985">
        <v>6</v>
      </c>
      <c r="E985" t="s">
        <v>14</v>
      </c>
      <c r="F985" t="s">
        <v>19</v>
      </c>
      <c r="G985">
        <v>3500</v>
      </c>
      <c r="H985">
        <v>9.99</v>
      </c>
      <c r="I985">
        <v>0</v>
      </c>
      <c r="J985">
        <v>7.0000000000000007E-2</v>
      </c>
      <c r="K985" t="s">
        <v>16</v>
      </c>
      <c r="L985">
        <v>3</v>
      </c>
      <c r="M985">
        <f t="shared" si="15"/>
        <v>1</v>
      </c>
    </row>
    <row r="986" spans="1:13" x14ac:dyDescent="0.3">
      <c r="A986">
        <v>25</v>
      </c>
      <c r="B986">
        <v>36000</v>
      </c>
      <c r="C986" t="s">
        <v>26</v>
      </c>
      <c r="D986">
        <v>0</v>
      </c>
      <c r="E986" t="s">
        <v>14</v>
      </c>
      <c r="F986" t="s">
        <v>21</v>
      </c>
      <c r="G986">
        <v>5600</v>
      </c>
      <c r="H986">
        <v>7.49</v>
      </c>
      <c r="I986">
        <v>0</v>
      </c>
      <c r="J986">
        <v>0.16</v>
      </c>
      <c r="K986" t="s">
        <v>16</v>
      </c>
      <c r="L986">
        <v>4</v>
      </c>
      <c r="M986">
        <f t="shared" si="15"/>
        <v>1</v>
      </c>
    </row>
    <row r="987" spans="1:13" x14ac:dyDescent="0.3">
      <c r="A987">
        <v>23</v>
      </c>
      <c r="B987">
        <v>47496</v>
      </c>
      <c r="C987" t="s">
        <v>13</v>
      </c>
      <c r="D987">
        <v>7</v>
      </c>
      <c r="E987" t="s">
        <v>25</v>
      </c>
      <c r="F987" t="s">
        <v>19</v>
      </c>
      <c r="G987">
        <v>3500</v>
      </c>
      <c r="H987">
        <v>12.69</v>
      </c>
      <c r="I987">
        <v>0</v>
      </c>
      <c r="J987">
        <v>7.0000000000000007E-2</v>
      </c>
      <c r="K987" t="s">
        <v>16</v>
      </c>
      <c r="L987">
        <v>3</v>
      </c>
      <c r="M987">
        <f t="shared" si="15"/>
        <v>1</v>
      </c>
    </row>
    <row r="988" spans="1:13" x14ac:dyDescent="0.3">
      <c r="A988">
        <v>22</v>
      </c>
      <c r="B988">
        <v>50000</v>
      </c>
      <c r="C988" t="s">
        <v>13</v>
      </c>
      <c r="D988">
        <v>2</v>
      </c>
      <c r="E988" t="s">
        <v>27</v>
      </c>
      <c r="F988" t="s">
        <v>19</v>
      </c>
      <c r="G988">
        <v>3500</v>
      </c>
      <c r="I988">
        <v>0</v>
      </c>
      <c r="J988">
        <v>7.0000000000000007E-2</v>
      </c>
      <c r="K988" t="s">
        <v>16</v>
      </c>
      <c r="L988">
        <v>3</v>
      </c>
      <c r="M988">
        <f t="shared" si="15"/>
        <v>0</v>
      </c>
    </row>
    <row r="989" spans="1:13" x14ac:dyDescent="0.3">
      <c r="A989">
        <v>22</v>
      </c>
      <c r="B989">
        <v>36000</v>
      </c>
      <c r="C989" t="s">
        <v>26</v>
      </c>
      <c r="D989">
        <v>0</v>
      </c>
      <c r="E989" t="s">
        <v>18</v>
      </c>
      <c r="F989" t="s">
        <v>19</v>
      </c>
      <c r="G989">
        <v>12375</v>
      </c>
      <c r="I989">
        <v>0</v>
      </c>
      <c r="J989">
        <v>0.34</v>
      </c>
      <c r="K989" t="s">
        <v>16</v>
      </c>
      <c r="L989">
        <v>3</v>
      </c>
      <c r="M989">
        <f t="shared" si="15"/>
        <v>0</v>
      </c>
    </row>
    <row r="990" spans="1:13" x14ac:dyDescent="0.3">
      <c r="A990">
        <v>22</v>
      </c>
      <c r="B990">
        <v>51996</v>
      </c>
      <c r="C990" t="s">
        <v>13</v>
      </c>
      <c r="D990">
        <v>4</v>
      </c>
      <c r="E990" t="s">
        <v>20</v>
      </c>
      <c r="F990" t="s">
        <v>19</v>
      </c>
      <c r="G990">
        <v>3500</v>
      </c>
      <c r="H990">
        <v>9.6199999999999992</v>
      </c>
      <c r="I990">
        <v>0</v>
      </c>
      <c r="J990">
        <v>7.0000000000000007E-2</v>
      </c>
      <c r="K990" t="s">
        <v>16</v>
      </c>
      <c r="L990">
        <v>2</v>
      </c>
      <c r="M990">
        <f t="shared" si="15"/>
        <v>1</v>
      </c>
    </row>
    <row r="991" spans="1:13" x14ac:dyDescent="0.3">
      <c r="A991">
        <v>23</v>
      </c>
      <c r="B991">
        <v>36000</v>
      </c>
      <c r="C991" t="s">
        <v>26</v>
      </c>
      <c r="D991">
        <v>7</v>
      </c>
      <c r="E991" t="s">
        <v>18</v>
      </c>
      <c r="F991" t="s">
        <v>19</v>
      </c>
      <c r="G991">
        <v>11000</v>
      </c>
      <c r="I991">
        <v>0</v>
      </c>
      <c r="J991">
        <v>0.31</v>
      </c>
      <c r="K991" t="s">
        <v>16</v>
      </c>
      <c r="L991">
        <v>3</v>
      </c>
      <c r="M991">
        <f t="shared" si="15"/>
        <v>0</v>
      </c>
    </row>
    <row r="992" spans="1:13" x14ac:dyDescent="0.3">
      <c r="A992">
        <v>24</v>
      </c>
      <c r="B992">
        <v>52000</v>
      </c>
      <c r="C992" t="s">
        <v>13</v>
      </c>
      <c r="D992">
        <v>4</v>
      </c>
      <c r="E992" t="s">
        <v>25</v>
      </c>
      <c r="F992" t="s">
        <v>21</v>
      </c>
      <c r="G992">
        <v>3500</v>
      </c>
      <c r="H992">
        <v>7.68</v>
      </c>
      <c r="I992">
        <v>0</v>
      </c>
      <c r="J992">
        <v>7.0000000000000007E-2</v>
      </c>
      <c r="K992" t="s">
        <v>16</v>
      </c>
      <c r="L992">
        <v>2</v>
      </c>
      <c r="M992">
        <f t="shared" si="15"/>
        <v>1</v>
      </c>
    </row>
    <row r="993" spans="1:13" x14ac:dyDescent="0.3">
      <c r="A993">
        <v>23</v>
      </c>
      <c r="B993">
        <v>52692</v>
      </c>
      <c r="C993" t="s">
        <v>13</v>
      </c>
      <c r="D993">
        <v>4</v>
      </c>
      <c r="E993" t="s">
        <v>18</v>
      </c>
      <c r="F993" t="s">
        <v>15</v>
      </c>
      <c r="G993">
        <v>3500</v>
      </c>
      <c r="H993">
        <v>12.23</v>
      </c>
      <c r="I993">
        <v>0</v>
      </c>
      <c r="J993">
        <v>7.0000000000000007E-2</v>
      </c>
      <c r="K993" t="s">
        <v>17</v>
      </c>
      <c r="L993">
        <v>4</v>
      </c>
      <c r="M993">
        <f t="shared" si="15"/>
        <v>1</v>
      </c>
    </row>
    <row r="994" spans="1:13" x14ac:dyDescent="0.3">
      <c r="A994">
        <v>24</v>
      </c>
      <c r="B994">
        <v>55000</v>
      </c>
      <c r="C994" t="s">
        <v>13</v>
      </c>
      <c r="D994">
        <v>0</v>
      </c>
      <c r="E994" t="s">
        <v>25</v>
      </c>
      <c r="F994" t="s">
        <v>19</v>
      </c>
      <c r="G994">
        <v>3500</v>
      </c>
      <c r="H994">
        <v>8.8800000000000008</v>
      </c>
      <c r="I994">
        <v>0</v>
      </c>
      <c r="J994">
        <v>0.06</v>
      </c>
      <c r="K994" t="s">
        <v>16</v>
      </c>
      <c r="L994">
        <v>4</v>
      </c>
      <c r="M994">
        <f t="shared" si="15"/>
        <v>1</v>
      </c>
    </row>
    <row r="995" spans="1:13" x14ac:dyDescent="0.3">
      <c r="A995">
        <v>22</v>
      </c>
      <c r="B995">
        <v>57000</v>
      </c>
      <c r="C995" t="s">
        <v>13</v>
      </c>
      <c r="D995">
        <v>1</v>
      </c>
      <c r="E995" t="s">
        <v>18</v>
      </c>
      <c r="F995" t="s">
        <v>15</v>
      </c>
      <c r="G995">
        <v>3500</v>
      </c>
      <c r="H995">
        <v>12.61</v>
      </c>
      <c r="I995">
        <v>0</v>
      </c>
      <c r="J995">
        <v>0.06</v>
      </c>
      <c r="K995" t="s">
        <v>17</v>
      </c>
      <c r="L995">
        <v>2</v>
      </c>
      <c r="M995">
        <f t="shared" si="15"/>
        <v>1</v>
      </c>
    </row>
    <row r="996" spans="1:13" x14ac:dyDescent="0.3">
      <c r="A996">
        <v>26</v>
      </c>
      <c r="B996">
        <v>51000</v>
      </c>
      <c r="C996" t="s">
        <v>13</v>
      </c>
      <c r="D996">
        <v>3</v>
      </c>
      <c r="E996" t="s">
        <v>25</v>
      </c>
      <c r="F996" t="s">
        <v>30</v>
      </c>
      <c r="G996">
        <v>3500</v>
      </c>
      <c r="H996">
        <v>13.24</v>
      </c>
      <c r="I996">
        <v>1</v>
      </c>
      <c r="J996">
        <v>7.0000000000000007E-2</v>
      </c>
      <c r="K996" t="s">
        <v>17</v>
      </c>
      <c r="L996">
        <v>4</v>
      </c>
      <c r="M996">
        <f t="shared" si="15"/>
        <v>1</v>
      </c>
    </row>
    <row r="997" spans="1:13" x14ac:dyDescent="0.3">
      <c r="A997">
        <v>22</v>
      </c>
      <c r="B997">
        <v>60000</v>
      </c>
      <c r="C997" t="s">
        <v>13</v>
      </c>
      <c r="D997">
        <v>5</v>
      </c>
      <c r="E997" t="s">
        <v>27</v>
      </c>
      <c r="F997" t="s">
        <v>21</v>
      </c>
      <c r="G997">
        <v>3500</v>
      </c>
      <c r="H997">
        <v>5.42</v>
      </c>
      <c r="I997">
        <v>0</v>
      </c>
      <c r="J997">
        <v>0.06</v>
      </c>
      <c r="K997" t="s">
        <v>16</v>
      </c>
      <c r="L997">
        <v>2</v>
      </c>
      <c r="M997">
        <f t="shared" si="15"/>
        <v>1</v>
      </c>
    </row>
    <row r="998" spans="1:13" x14ac:dyDescent="0.3">
      <c r="A998">
        <v>24</v>
      </c>
      <c r="B998">
        <v>36000</v>
      </c>
      <c r="C998" t="s">
        <v>23</v>
      </c>
      <c r="E998" t="s">
        <v>18</v>
      </c>
      <c r="F998" t="s">
        <v>21</v>
      </c>
      <c r="G998">
        <v>6500</v>
      </c>
      <c r="H998">
        <v>5.42</v>
      </c>
      <c r="I998">
        <v>0</v>
      </c>
      <c r="J998">
        <v>0.18</v>
      </c>
      <c r="K998" t="s">
        <v>16</v>
      </c>
      <c r="L998">
        <v>2</v>
      </c>
      <c r="M998">
        <f t="shared" si="15"/>
        <v>0</v>
      </c>
    </row>
    <row r="999" spans="1:13" x14ac:dyDescent="0.3">
      <c r="A999">
        <v>23</v>
      </c>
      <c r="B999">
        <v>36000</v>
      </c>
      <c r="C999" t="s">
        <v>26</v>
      </c>
      <c r="D999">
        <v>7</v>
      </c>
      <c r="E999" t="s">
        <v>20</v>
      </c>
      <c r="F999" t="s">
        <v>21</v>
      </c>
      <c r="G999">
        <v>7200</v>
      </c>
      <c r="H999">
        <v>5.42</v>
      </c>
      <c r="I999">
        <v>0</v>
      </c>
      <c r="J999">
        <v>0.2</v>
      </c>
      <c r="K999" t="s">
        <v>16</v>
      </c>
      <c r="L999">
        <v>2</v>
      </c>
      <c r="M999">
        <f t="shared" si="15"/>
        <v>1</v>
      </c>
    </row>
    <row r="1000" spans="1:13" x14ac:dyDescent="0.3">
      <c r="A1000">
        <v>25</v>
      </c>
      <c r="B1000">
        <v>56400</v>
      </c>
      <c r="C1000" t="s">
        <v>13</v>
      </c>
      <c r="D1000">
        <v>2</v>
      </c>
      <c r="E1000" t="s">
        <v>25</v>
      </c>
      <c r="F1000" t="s">
        <v>30</v>
      </c>
      <c r="G1000">
        <v>3500</v>
      </c>
      <c r="H1000">
        <v>15.62</v>
      </c>
      <c r="I1000">
        <v>1</v>
      </c>
      <c r="J1000">
        <v>0.06</v>
      </c>
      <c r="K1000" t="s">
        <v>16</v>
      </c>
      <c r="L1000">
        <v>4</v>
      </c>
      <c r="M1000">
        <f t="shared" si="15"/>
        <v>1</v>
      </c>
    </row>
    <row r="1001" spans="1:13" x14ac:dyDescent="0.3">
      <c r="A1001">
        <v>24</v>
      </c>
      <c r="B1001">
        <v>36000</v>
      </c>
      <c r="C1001" t="s">
        <v>26</v>
      </c>
      <c r="D1001">
        <v>8</v>
      </c>
      <c r="E1001" t="s">
        <v>20</v>
      </c>
      <c r="F1001" t="s">
        <v>15</v>
      </c>
      <c r="G1001">
        <v>3500</v>
      </c>
      <c r="H1001">
        <v>13.06</v>
      </c>
      <c r="I1001">
        <v>0</v>
      </c>
      <c r="J1001">
        <v>0.1</v>
      </c>
      <c r="K1001" t="s">
        <v>17</v>
      </c>
      <c r="L1001">
        <v>3</v>
      </c>
      <c r="M1001">
        <f t="shared" si="15"/>
        <v>1</v>
      </c>
    </row>
    <row r="1002" spans="1:13" x14ac:dyDescent="0.3">
      <c r="A1002">
        <v>23</v>
      </c>
      <c r="B1002">
        <v>64000</v>
      </c>
      <c r="C1002" t="s">
        <v>13</v>
      </c>
      <c r="D1002">
        <v>7</v>
      </c>
      <c r="E1002" t="s">
        <v>25</v>
      </c>
      <c r="F1002" t="s">
        <v>15</v>
      </c>
      <c r="G1002">
        <v>3500</v>
      </c>
      <c r="H1002">
        <v>14.72</v>
      </c>
      <c r="I1002">
        <v>1</v>
      </c>
      <c r="J1002">
        <v>0.05</v>
      </c>
      <c r="K1002" t="s">
        <v>17</v>
      </c>
      <c r="L1002">
        <v>2</v>
      </c>
      <c r="M1002">
        <f t="shared" si="15"/>
        <v>1</v>
      </c>
    </row>
    <row r="1003" spans="1:13" x14ac:dyDescent="0.3">
      <c r="A1003">
        <v>26</v>
      </c>
      <c r="B1003">
        <v>68004</v>
      </c>
      <c r="C1003" t="s">
        <v>13</v>
      </c>
      <c r="D1003">
        <v>10</v>
      </c>
      <c r="E1003" t="s">
        <v>25</v>
      </c>
      <c r="F1003" t="s">
        <v>30</v>
      </c>
      <c r="G1003">
        <v>3500</v>
      </c>
      <c r="H1003">
        <v>15.28</v>
      </c>
      <c r="I1003">
        <v>1</v>
      </c>
      <c r="J1003">
        <v>0.05</v>
      </c>
      <c r="K1003" t="s">
        <v>17</v>
      </c>
      <c r="L1003">
        <v>3</v>
      </c>
      <c r="M1003">
        <f t="shared" si="15"/>
        <v>1</v>
      </c>
    </row>
    <row r="1004" spans="1:13" x14ac:dyDescent="0.3">
      <c r="A1004">
        <v>23</v>
      </c>
      <c r="B1004">
        <v>74880</v>
      </c>
      <c r="C1004" t="s">
        <v>13</v>
      </c>
      <c r="D1004">
        <v>3</v>
      </c>
      <c r="E1004" t="s">
        <v>18</v>
      </c>
      <c r="F1004" t="s">
        <v>19</v>
      </c>
      <c r="G1004">
        <v>3500</v>
      </c>
      <c r="H1004">
        <v>11.11</v>
      </c>
      <c r="I1004">
        <v>0</v>
      </c>
      <c r="J1004">
        <v>0.05</v>
      </c>
      <c r="K1004" t="s">
        <v>16</v>
      </c>
      <c r="L1004">
        <v>4</v>
      </c>
      <c r="M1004">
        <f t="shared" si="15"/>
        <v>1</v>
      </c>
    </row>
    <row r="1005" spans="1:13" x14ac:dyDescent="0.3">
      <c r="A1005">
        <v>24</v>
      </c>
      <c r="B1005">
        <v>78000</v>
      </c>
      <c r="C1005" t="s">
        <v>13</v>
      </c>
      <c r="D1005">
        <v>1</v>
      </c>
      <c r="E1005" t="s">
        <v>25</v>
      </c>
      <c r="F1005" t="s">
        <v>19</v>
      </c>
      <c r="G1005">
        <v>3500</v>
      </c>
      <c r="H1005">
        <v>11.83</v>
      </c>
      <c r="I1005">
        <v>1</v>
      </c>
      <c r="J1005">
        <v>0.04</v>
      </c>
      <c r="K1005" t="s">
        <v>16</v>
      </c>
      <c r="L1005">
        <v>3</v>
      </c>
      <c r="M1005">
        <f t="shared" si="15"/>
        <v>1</v>
      </c>
    </row>
    <row r="1006" spans="1:13" x14ac:dyDescent="0.3">
      <c r="A1006">
        <v>21</v>
      </c>
      <c r="B1006">
        <v>36000</v>
      </c>
      <c r="C1006" t="s">
        <v>26</v>
      </c>
      <c r="D1006">
        <v>1</v>
      </c>
      <c r="E1006" t="s">
        <v>14</v>
      </c>
      <c r="F1006" t="s">
        <v>21</v>
      </c>
      <c r="G1006">
        <v>4000</v>
      </c>
      <c r="H1006">
        <v>5.42</v>
      </c>
      <c r="I1006">
        <v>0</v>
      </c>
      <c r="J1006">
        <v>0.11</v>
      </c>
      <c r="K1006" t="s">
        <v>16</v>
      </c>
      <c r="L1006">
        <v>3</v>
      </c>
      <c r="M1006">
        <f t="shared" si="15"/>
        <v>1</v>
      </c>
    </row>
    <row r="1007" spans="1:13" x14ac:dyDescent="0.3">
      <c r="A1007">
        <v>26</v>
      </c>
      <c r="B1007">
        <v>45000</v>
      </c>
      <c r="C1007" t="s">
        <v>13</v>
      </c>
      <c r="D1007">
        <v>6</v>
      </c>
      <c r="E1007" t="s">
        <v>14</v>
      </c>
      <c r="F1007" t="s">
        <v>21</v>
      </c>
      <c r="G1007">
        <v>3575</v>
      </c>
      <c r="I1007">
        <v>0</v>
      </c>
      <c r="J1007">
        <v>0.08</v>
      </c>
      <c r="K1007" t="s">
        <v>16</v>
      </c>
      <c r="L1007">
        <v>2</v>
      </c>
      <c r="M1007">
        <f t="shared" si="15"/>
        <v>0</v>
      </c>
    </row>
    <row r="1008" spans="1:13" x14ac:dyDescent="0.3">
      <c r="A1008">
        <v>21</v>
      </c>
      <c r="B1008">
        <v>36000</v>
      </c>
      <c r="C1008" t="s">
        <v>23</v>
      </c>
      <c r="E1008" t="s">
        <v>18</v>
      </c>
      <c r="F1008" t="s">
        <v>21</v>
      </c>
      <c r="G1008">
        <v>11000</v>
      </c>
      <c r="H1008">
        <v>5.42</v>
      </c>
      <c r="I1008">
        <v>0</v>
      </c>
      <c r="J1008">
        <v>0.31</v>
      </c>
      <c r="K1008" t="s">
        <v>16</v>
      </c>
      <c r="L1008">
        <v>3</v>
      </c>
      <c r="M1008">
        <f t="shared" si="15"/>
        <v>0</v>
      </c>
    </row>
    <row r="1009" spans="1:13" x14ac:dyDescent="0.3">
      <c r="A1009">
        <v>22</v>
      </c>
      <c r="B1009">
        <v>36000</v>
      </c>
      <c r="C1009" t="s">
        <v>23</v>
      </c>
      <c r="D1009">
        <v>6</v>
      </c>
      <c r="E1009" t="s">
        <v>18</v>
      </c>
      <c r="F1009" t="s">
        <v>19</v>
      </c>
      <c r="G1009">
        <v>7500</v>
      </c>
      <c r="H1009">
        <v>9.6300000000000008</v>
      </c>
      <c r="I1009">
        <v>0</v>
      </c>
      <c r="J1009">
        <v>0.21</v>
      </c>
      <c r="K1009" t="s">
        <v>16</v>
      </c>
      <c r="L1009">
        <v>2</v>
      </c>
      <c r="M1009">
        <f t="shared" si="15"/>
        <v>1</v>
      </c>
    </row>
    <row r="1010" spans="1:13" x14ac:dyDescent="0.3">
      <c r="A1010">
        <v>23</v>
      </c>
      <c r="B1010">
        <v>30000</v>
      </c>
      <c r="C1010" t="s">
        <v>26</v>
      </c>
      <c r="D1010">
        <v>7</v>
      </c>
      <c r="E1010" t="s">
        <v>28</v>
      </c>
      <c r="F1010" t="s">
        <v>21</v>
      </c>
      <c r="G1010">
        <v>2200</v>
      </c>
      <c r="I1010">
        <v>1</v>
      </c>
      <c r="J1010">
        <v>7.0000000000000007E-2</v>
      </c>
      <c r="K1010" t="s">
        <v>16</v>
      </c>
      <c r="L1010">
        <v>3</v>
      </c>
      <c r="M1010">
        <f t="shared" si="15"/>
        <v>0</v>
      </c>
    </row>
    <row r="1011" spans="1:13" x14ac:dyDescent="0.3">
      <c r="A1011">
        <v>21</v>
      </c>
      <c r="B1011">
        <v>15000</v>
      </c>
      <c r="C1011" t="s">
        <v>13</v>
      </c>
      <c r="D1011">
        <v>0</v>
      </c>
      <c r="E1011" t="s">
        <v>20</v>
      </c>
      <c r="F1011" t="s">
        <v>30</v>
      </c>
      <c r="G1011">
        <v>3600</v>
      </c>
      <c r="H1011">
        <v>15.95</v>
      </c>
      <c r="I1011">
        <v>1</v>
      </c>
      <c r="J1011">
        <v>0.24</v>
      </c>
      <c r="K1011" t="s">
        <v>16</v>
      </c>
      <c r="L1011">
        <v>2</v>
      </c>
      <c r="M1011">
        <f t="shared" si="15"/>
        <v>1</v>
      </c>
    </row>
    <row r="1012" spans="1:13" x14ac:dyDescent="0.3">
      <c r="A1012">
        <v>22</v>
      </c>
      <c r="B1012">
        <v>18000</v>
      </c>
      <c r="C1012" t="s">
        <v>13</v>
      </c>
      <c r="D1012">
        <v>0</v>
      </c>
      <c r="E1012" t="s">
        <v>14</v>
      </c>
      <c r="F1012" t="s">
        <v>19</v>
      </c>
      <c r="G1012">
        <v>3600</v>
      </c>
      <c r="I1012">
        <v>1</v>
      </c>
      <c r="J1012">
        <v>0.2</v>
      </c>
      <c r="K1012" t="s">
        <v>16</v>
      </c>
      <c r="L1012">
        <v>3</v>
      </c>
      <c r="M1012">
        <f t="shared" si="15"/>
        <v>0</v>
      </c>
    </row>
    <row r="1013" spans="1:13" x14ac:dyDescent="0.3">
      <c r="A1013">
        <v>24</v>
      </c>
      <c r="B1013">
        <v>20000</v>
      </c>
      <c r="C1013" t="s">
        <v>13</v>
      </c>
      <c r="D1013">
        <v>3</v>
      </c>
      <c r="E1013" t="s">
        <v>14</v>
      </c>
      <c r="F1013" t="s">
        <v>19</v>
      </c>
      <c r="G1013">
        <v>3600</v>
      </c>
      <c r="H1013">
        <v>11.71</v>
      </c>
      <c r="I1013">
        <v>0</v>
      </c>
      <c r="J1013">
        <v>0.18</v>
      </c>
      <c r="K1013" t="s">
        <v>16</v>
      </c>
      <c r="L1013">
        <v>4</v>
      </c>
      <c r="M1013">
        <f t="shared" si="15"/>
        <v>1</v>
      </c>
    </row>
    <row r="1014" spans="1:13" x14ac:dyDescent="0.3">
      <c r="A1014">
        <v>21</v>
      </c>
      <c r="B1014">
        <v>24000</v>
      </c>
      <c r="C1014" t="s">
        <v>13</v>
      </c>
      <c r="E1014" t="s">
        <v>18</v>
      </c>
      <c r="F1014" t="s">
        <v>19</v>
      </c>
      <c r="G1014">
        <v>3600</v>
      </c>
      <c r="H1014">
        <v>11.99</v>
      </c>
      <c r="I1014">
        <v>0</v>
      </c>
      <c r="J1014">
        <v>0.15</v>
      </c>
      <c r="K1014" t="s">
        <v>16</v>
      </c>
      <c r="L1014">
        <v>3</v>
      </c>
      <c r="M1014">
        <f t="shared" si="15"/>
        <v>0</v>
      </c>
    </row>
    <row r="1015" spans="1:13" x14ac:dyDescent="0.3">
      <c r="A1015">
        <v>26</v>
      </c>
      <c r="B1015">
        <v>24000</v>
      </c>
      <c r="C1015" t="s">
        <v>13</v>
      </c>
      <c r="D1015">
        <v>0</v>
      </c>
      <c r="E1015" t="s">
        <v>14</v>
      </c>
      <c r="F1015" t="s">
        <v>30</v>
      </c>
      <c r="G1015">
        <v>3600</v>
      </c>
      <c r="H1015">
        <v>14.96</v>
      </c>
      <c r="I1015">
        <v>1</v>
      </c>
      <c r="J1015">
        <v>0.15</v>
      </c>
      <c r="K1015" t="s">
        <v>16</v>
      </c>
      <c r="L1015">
        <v>4</v>
      </c>
      <c r="M1015">
        <f t="shared" si="15"/>
        <v>1</v>
      </c>
    </row>
    <row r="1016" spans="1:13" x14ac:dyDescent="0.3">
      <c r="A1016">
        <v>21</v>
      </c>
      <c r="B1016">
        <v>24996</v>
      </c>
      <c r="C1016" t="s">
        <v>13</v>
      </c>
      <c r="D1016">
        <v>1</v>
      </c>
      <c r="E1016" t="s">
        <v>14</v>
      </c>
      <c r="F1016" t="s">
        <v>30</v>
      </c>
      <c r="G1016">
        <v>3600</v>
      </c>
      <c r="H1016">
        <v>14.09</v>
      </c>
      <c r="I1016">
        <v>1</v>
      </c>
      <c r="J1016">
        <v>0.14000000000000001</v>
      </c>
      <c r="K1016" t="s">
        <v>16</v>
      </c>
      <c r="L1016">
        <v>3</v>
      </c>
      <c r="M1016">
        <f t="shared" si="15"/>
        <v>1</v>
      </c>
    </row>
    <row r="1017" spans="1:13" x14ac:dyDescent="0.3">
      <c r="A1017">
        <v>26</v>
      </c>
      <c r="B1017">
        <v>30000</v>
      </c>
      <c r="C1017" t="s">
        <v>13</v>
      </c>
      <c r="D1017">
        <v>3</v>
      </c>
      <c r="E1017" t="s">
        <v>14</v>
      </c>
      <c r="F1017" t="s">
        <v>30</v>
      </c>
      <c r="G1017">
        <v>3600</v>
      </c>
      <c r="H1017">
        <v>15.99</v>
      </c>
      <c r="I1017">
        <v>1</v>
      </c>
      <c r="J1017">
        <v>0.12</v>
      </c>
      <c r="K1017" t="s">
        <v>16</v>
      </c>
      <c r="L1017">
        <v>4</v>
      </c>
      <c r="M1017">
        <f t="shared" si="15"/>
        <v>1</v>
      </c>
    </row>
    <row r="1018" spans="1:13" x14ac:dyDescent="0.3">
      <c r="A1018">
        <v>23</v>
      </c>
      <c r="B1018">
        <v>30000</v>
      </c>
      <c r="C1018" t="s">
        <v>13</v>
      </c>
      <c r="D1018">
        <v>3</v>
      </c>
      <c r="E1018" t="s">
        <v>20</v>
      </c>
      <c r="F1018" t="s">
        <v>21</v>
      </c>
      <c r="G1018">
        <v>3600</v>
      </c>
      <c r="H1018">
        <v>5.99</v>
      </c>
      <c r="I1018">
        <v>0</v>
      </c>
      <c r="J1018">
        <v>0.12</v>
      </c>
      <c r="K1018" t="s">
        <v>16</v>
      </c>
      <c r="L1018">
        <v>2</v>
      </c>
      <c r="M1018">
        <f t="shared" si="15"/>
        <v>1</v>
      </c>
    </row>
    <row r="1019" spans="1:13" x14ac:dyDescent="0.3">
      <c r="A1019">
        <v>24</v>
      </c>
      <c r="B1019">
        <v>30000</v>
      </c>
      <c r="C1019" t="s">
        <v>13</v>
      </c>
      <c r="D1019">
        <v>0</v>
      </c>
      <c r="E1019" t="s">
        <v>20</v>
      </c>
      <c r="F1019" t="s">
        <v>21</v>
      </c>
      <c r="G1019">
        <v>3600</v>
      </c>
      <c r="H1019">
        <v>7.49</v>
      </c>
      <c r="I1019">
        <v>0</v>
      </c>
      <c r="J1019">
        <v>0.12</v>
      </c>
      <c r="K1019" t="s">
        <v>16</v>
      </c>
      <c r="L1019">
        <v>4</v>
      </c>
      <c r="M1019">
        <f t="shared" si="15"/>
        <v>1</v>
      </c>
    </row>
    <row r="1020" spans="1:13" x14ac:dyDescent="0.3">
      <c r="A1020">
        <v>24</v>
      </c>
      <c r="B1020">
        <v>36000</v>
      </c>
      <c r="C1020" t="s">
        <v>26</v>
      </c>
      <c r="D1020">
        <v>8</v>
      </c>
      <c r="E1020" t="s">
        <v>20</v>
      </c>
      <c r="F1020" t="s">
        <v>21</v>
      </c>
      <c r="G1020">
        <v>4800</v>
      </c>
      <c r="H1020">
        <v>6.91</v>
      </c>
      <c r="I1020">
        <v>0</v>
      </c>
      <c r="J1020">
        <v>0.13</v>
      </c>
      <c r="K1020" t="s">
        <v>16</v>
      </c>
      <c r="L1020">
        <v>3</v>
      </c>
      <c r="M1020">
        <f t="shared" si="15"/>
        <v>1</v>
      </c>
    </row>
    <row r="1021" spans="1:13" x14ac:dyDescent="0.3">
      <c r="A1021">
        <v>22</v>
      </c>
      <c r="B1021">
        <v>30000</v>
      </c>
      <c r="C1021" t="s">
        <v>13</v>
      </c>
      <c r="D1021">
        <v>0</v>
      </c>
      <c r="E1021" t="s">
        <v>27</v>
      </c>
      <c r="F1021" t="s">
        <v>19</v>
      </c>
      <c r="G1021">
        <v>3600</v>
      </c>
      <c r="H1021">
        <v>12.21</v>
      </c>
      <c r="I1021">
        <v>0</v>
      </c>
      <c r="J1021">
        <v>0.12</v>
      </c>
      <c r="K1021" t="s">
        <v>16</v>
      </c>
      <c r="L1021">
        <v>3</v>
      </c>
      <c r="M1021">
        <f t="shared" si="15"/>
        <v>1</v>
      </c>
    </row>
    <row r="1022" spans="1:13" x14ac:dyDescent="0.3">
      <c r="A1022">
        <v>23</v>
      </c>
      <c r="B1022">
        <v>30000</v>
      </c>
      <c r="C1022" t="s">
        <v>13</v>
      </c>
      <c r="D1022">
        <v>7</v>
      </c>
      <c r="E1022" t="s">
        <v>18</v>
      </c>
      <c r="F1022" t="s">
        <v>19</v>
      </c>
      <c r="G1022">
        <v>3600</v>
      </c>
      <c r="H1022">
        <v>9.6999999999999993</v>
      </c>
      <c r="I1022">
        <v>0</v>
      </c>
      <c r="J1022">
        <v>0.12</v>
      </c>
      <c r="K1022" t="s">
        <v>16</v>
      </c>
      <c r="L1022">
        <v>3</v>
      </c>
      <c r="M1022">
        <f t="shared" si="15"/>
        <v>1</v>
      </c>
    </row>
    <row r="1023" spans="1:13" x14ac:dyDescent="0.3">
      <c r="A1023">
        <v>25</v>
      </c>
      <c r="B1023">
        <v>31200</v>
      </c>
      <c r="C1023" t="s">
        <v>13</v>
      </c>
      <c r="D1023">
        <v>0</v>
      </c>
      <c r="E1023" t="s">
        <v>25</v>
      </c>
      <c r="F1023" t="s">
        <v>21</v>
      </c>
      <c r="G1023">
        <v>3600</v>
      </c>
      <c r="H1023">
        <v>8.9</v>
      </c>
      <c r="I1023">
        <v>0</v>
      </c>
      <c r="J1023">
        <v>0.12</v>
      </c>
      <c r="K1023" t="s">
        <v>16</v>
      </c>
      <c r="L1023">
        <v>2</v>
      </c>
      <c r="M1023">
        <f t="shared" si="15"/>
        <v>1</v>
      </c>
    </row>
    <row r="1024" spans="1:13" x14ac:dyDescent="0.3">
      <c r="A1024">
        <v>25</v>
      </c>
      <c r="B1024">
        <v>31800</v>
      </c>
      <c r="C1024" t="s">
        <v>13</v>
      </c>
      <c r="D1024">
        <v>2</v>
      </c>
      <c r="E1024" t="s">
        <v>20</v>
      </c>
      <c r="F1024" t="s">
        <v>21</v>
      </c>
      <c r="G1024">
        <v>3600</v>
      </c>
      <c r="H1024">
        <v>7.51</v>
      </c>
      <c r="I1024">
        <v>0</v>
      </c>
      <c r="J1024">
        <v>0.11</v>
      </c>
      <c r="K1024" t="s">
        <v>16</v>
      </c>
      <c r="L1024">
        <v>3</v>
      </c>
      <c r="M1024">
        <f t="shared" si="15"/>
        <v>1</v>
      </c>
    </row>
    <row r="1025" spans="1:13" x14ac:dyDescent="0.3">
      <c r="A1025">
        <v>25</v>
      </c>
      <c r="B1025">
        <v>33000</v>
      </c>
      <c r="C1025" t="s">
        <v>13</v>
      </c>
      <c r="D1025">
        <v>4</v>
      </c>
      <c r="E1025" t="s">
        <v>14</v>
      </c>
      <c r="F1025" t="s">
        <v>19</v>
      </c>
      <c r="G1025">
        <v>3600</v>
      </c>
      <c r="H1025">
        <v>10</v>
      </c>
      <c r="I1025">
        <v>1</v>
      </c>
      <c r="J1025">
        <v>0.11</v>
      </c>
      <c r="K1025" t="s">
        <v>16</v>
      </c>
      <c r="L1025">
        <v>3</v>
      </c>
      <c r="M1025">
        <f t="shared" si="15"/>
        <v>1</v>
      </c>
    </row>
    <row r="1026" spans="1:13" x14ac:dyDescent="0.3">
      <c r="A1026">
        <v>24</v>
      </c>
      <c r="B1026">
        <v>36000</v>
      </c>
      <c r="C1026" t="s">
        <v>13</v>
      </c>
      <c r="D1026">
        <v>1</v>
      </c>
      <c r="E1026" t="s">
        <v>25</v>
      </c>
      <c r="F1026" t="s">
        <v>21</v>
      </c>
      <c r="G1026">
        <v>3600</v>
      </c>
      <c r="H1026">
        <v>7.29</v>
      </c>
      <c r="I1026">
        <v>0</v>
      </c>
      <c r="J1026">
        <v>0.1</v>
      </c>
      <c r="K1026" t="s">
        <v>16</v>
      </c>
      <c r="L1026">
        <v>2</v>
      </c>
      <c r="M1026">
        <f t="shared" ref="M1026:M1089" si="16">COUNTIFS($A$2:$A$10001,A1026,$B$2:$B$10001,B1026,$C$2:$C$10001,C1026,$D$2:$D$10001,D1026,$E$2:$E$10001,E1026,$F$2:$F$10001,F1026,$G$2:$G$10001,G1026,$H$2:$H$10001,H1026,$I$2:$I$10001,I1026,$J$2:$J$10001,J1026,$K$2:$K$10001,K1026,$L$2:$L$10001,L1026)</f>
        <v>1</v>
      </c>
    </row>
    <row r="1027" spans="1:13" x14ac:dyDescent="0.3">
      <c r="A1027">
        <v>26</v>
      </c>
      <c r="B1027">
        <v>36000</v>
      </c>
      <c r="C1027" t="s">
        <v>26</v>
      </c>
      <c r="D1027">
        <v>2</v>
      </c>
      <c r="E1027" t="s">
        <v>20</v>
      </c>
      <c r="F1027" t="s">
        <v>19</v>
      </c>
      <c r="G1027">
        <v>10000</v>
      </c>
      <c r="H1027">
        <v>10.75</v>
      </c>
      <c r="I1027">
        <v>0</v>
      </c>
      <c r="J1027">
        <v>0.28000000000000003</v>
      </c>
      <c r="K1027" t="s">
        <v>16</v>
      </c>
      <c r="L1027">
        <v>2</v>
      </c>
      <c r="M1027">
        <f t="shared" si="16"/>
        <v>1</v>
      </c>
    </row>
    <row r="1028" spans="1:13" x14ac:dyDescent="0.3">
      <c r="A1028">
        <v>22</v>
      </c>
      <c r="B1028">
        <v>37008</v>
      </c>
      <c r="C1028" t="s">
        <v>13</v>
      </c>
      <c r="D1028">
        <v>2</v>
      </c>
      <c r="E1028" t="s">
        <v>18</v>
      </c>
      <c r="F1028" t="s">
        <v>19</v>
      </c>
      <c r="G1028">
        <v>3600</v>
      </c>
      <c r="H1028">
        <v>12.42</v>
      </c>
      <c r="I1028">
        <v>0</v>
      </c>
      <c r="J1028">
        <v>0.1</v>
      </c>
      <c r="K1028" t="s">
        <v>16</v>
      </c>
      <c r="L1028">
        <v>4</v>
      </c>
      <c r="M1028">
        <f t="shared" si="16"/>
        <v>1</v>
      </c>
    </row>
    <row r="1029" spans="1:13" x14ac:dyDescent="0.3">
      <c r="A1029">
        <v>24</v>
      </c>
      <c r="B1029">
        <v>36000</v>
      </c>
      <c r="C1029" t="s">
        <v>26</v>
      </c>
      <c r="D1029">
        <v>8</v>
      </c>
      <c r="E1029" t="s">
        <v>27</v>
      </c>
      <c r="F1029" t="s">
        <v>21</v>
      </c>
      <c r="G1029">
        <v>3250</v>
      </c>
      <c r="H1029">
        <v>6.39</v>
      </c>
      <c r="I1029">
        <v>0</v>
      </c>
      <c r="J1029">
        <v>0.09</v>
      </c>
      <c r="K1029" t="s">
        <v>16</v>
      </c>
      <c r="L1029">
        <v>2</v>
      </c>
      <c r="M1029">
        <f t="shared" si="16"/>
        <v>1</v>
      </c>
    </row>
    <row r="1030" spans="1:13" x14ac:dyDescent="0.3">
      <c r="A1030">
        <v>23</v>
      </c>
      <c r="B1030">
        <v>40000</v>
      </c>
      <c r="C1030" t="s">
        <v>13</v>
      </c>
      <c r="D1030">
        <v>3</v>
      </c>
      <c r="E1030" t="s">
        <v>25</v>
      </c>
      <c r="F1030" t="s">
        <v>15</v>
      </c>
      <c r="G1030">
        <v>3600</v>
      </c>
      <c r="H1030">
        <v>15.96</v>
      </c>
      <c r="I1030">
        <v>0</v>
      </c>
      <c r="J1030">
        <v>0.09</v>
      </c>
      <c r="K1030" t="s">
        <v>17</v>
      </c>
      <c r="L1030">
        <v>4</v>
      </c>
      <c r="M1030">
        <f t="shared" si="16"/>
        <v>1</v>
      </c>
    </row>
    <row r="1031" spans="1:13" x14ac:dyDescent="0.3">
      <c r="A1031">
        <v>22</v>
      </c>
      <c r="B1031">
        <v>36000</v>
      </c>
      <c r="C1031" t="s">
        <v>26</v>
      </c>
      <c r="D1031">
        <v>0</v>
      </c>
      <c r="E1031" t="s">
        <v>14</v>
      </c>
      <c r="F1031" t="s">
        <v>21</v>
      </c>
      <c r="G1031">
        <v>4500</v>
      </c>
      <c r="H1031">
        <v>7.51</v>
      </c>
      <c r="I1031">
        <v>0</v>
      </c>
      <c r="J1031">
        <v>0.13</v>
      </c>
      <c r="K1031" t="s">
        <v>16</v>
      </c>
      <c r="L1031">
        <v>2</v>
      </c>
      <c r="M1031">
        <f t="shared" si="16"/>
        <v>1</v>
      </c>
    </row>
    <row r="1032" spans="1:13" x14ac:dyDescent="0.3">
      <c r="A1032">
        <v>25</v>
      </c>
      <c r="B1032">
        <v>36000</v>
      </c>
      <c r="C1032" t="s">
        <v>26</v>
      </c>
      <c r="D1032">
        <v>0</v>
      </c>
      <c r="E1032" t="s">
        <v>25</v>
      </c>
      <c r="F1032" t="s">
        <v>21</v>
      </c>
      <c r="G1032">
        <v>9000</v>
      </c>
      <c r="H1032">
        <v>7.14</v>
      </c>
      <c r="I1032">
        <v>0</v>
      </c>
      <c r="J1032">
        <v>0.25</v>
      </c>
      <c r="K1032" t="s">
        <v>16</v>
      </c>
      <c r="L1032">
        <v>4</v>
      </c>
      <c r="M1032">
        <f t="shared" si="16"/>
        <v>1</v>
      </c>
    </row>
    <row r="1033" spans="1:13" x14ac:dyDescent="0.3">
      <c r="A1033">
        <v>24</v>
      </c>
      <c r="B1033">
        <v>40000</v>
      </c>
      <c r="C1033" t="s">
        <v>13</v>
      </c>
      <c r="D1033">
        <v>0</v>
      </c>
      <c r="E1033" t="s">
        <v>18</v>
      </c>
      <c r="F1033" t="s">
        <v>19</v>
      </c>
      <c r="G1033">
        <v>3600</v>
      </c>
      <c r="H1033">
        <v>10.59</v>
      </c>
      <c r="I1033">
        <v>0</v>
      </c>
      <c r="J1033">
        <v>0.09</v>
      </c>
      <c r="K1033" t="s">
        <v>16</v>
      </c>
      <c r="L1033">
        <v>2</v>
      </c>
      <c r="M1033">
        <f t="shared" si="16"/>
        <v>1</v>
      </c>
    </row>
    <row r="1034" spans="1:13" x14ac:dyDescent="0.3">
      <c r="A1034">
        <v>25</v>
      </c>
      <c r="B1034">
        <v>36000</v>
      </c>
      <c r="C1034" t="s">
        <v>26</v>
      </c>
      <c r="D1034">
        <v>3</v>
      </c>
      <c r="E1034" t="s">
        <v>27</v>
      </c>
      <c r="F1034" t="s">
        <v>19</v>
      </c>
      <c r="G1034">
        <v>5000</v>
      </c>
      <c r="I1034">
        <v>0</v>
      </c>
      <c r="J1034">
        <v>0.14000000000000001</v>
      </c>
      <c r="K1034" t="s">
        <v>16</v>
      </c>
      <c r="L1034">
        <v>4</v>
      </c>
      <c r="M1034">
        <f t="shared" si="16"/>
        <v>0</v>
      </c>
    </row>
    <row r="1035" spans="1:13" x14ac:dyDescent="0.3">
      <c r="A1035">
        <v>26</v>
      </c>
      <c r="B1035">
        <v>36000</v>
      </c>
      <c r="C1035" t="s">
        <v>23</v>
      </c>
      <c r="E1035" t="s">
        <v>20</v>
      </c>
      <c r="F1035" t="s">
        <v>19</v>
      </c>
      <c r="G1035">
        <v>15000</v>
      </c>
      <c r="H1035">
        <v>10.25</v>
      </c>
      <c r="I1035">
        <v>0</v>
      </c>
      <c r="J1035">
        <v>0.42</v>
      </c>
      <c r="K1035" t="s">
        <v>16</v>
      </c>
      <c r="L1035">
        <v>2</v>
      </c>
      <c r="M1035">
        <f t="shared" si="16"/>
        <v>0</v>
      </c>
    </row>
    <row r="1036" spans="1:13" x14ac:dyDescent="0.3">
      <c r="A1036">
        <v>22</v>
      </c>
      <c r="B1036">
        <v>39500</v>
      </c>
      <c r="C1036" t="s">
        <v>13</v>
      </c>
      <c r="D1036">
        <v>3</v>
      </c>
      <c r="E1036" t="s">
        <v>25</v>
      </c>
      <c r="F1036" t="s">
        <v>15</v>
      </c>
      <c r="G1036">
        <v>11000</v>
      </c>
      <c r="H1036">
        <v>12.68</v>
      </c>
      <c r="I1036">
        <v>0</v>
      </c>
      <c r="J1036">
        <v>0.28000000000000003</v>
      </c>
      <c r="K1036" t="s">
        <v>17</v>
      </c>
      <c r="L1036">
        <v>2</v>
      </c>
      <c r="M1036">
        <f t="shared" si="16"/>
        <v>1</v>
      </c>
    </row>
    <row r="1037" spans="1:13" x14ac:dyDescent="0.3">
      <c r="A1037">
        <v>23</v>
      </c>
      <c r="B1037">
        <v>39500</v>
      </c>
      <c r="C1037" t="s">
        <v>13</v>
      </c>
      <c r="D1037">
        <v>7</v>
      </c>
      <c r="E1037" t="s">
        <v>14</v>
      </c>
      <c r="F1037" t="s">
        <v>21</v>
      </c>
      <c r="G1037">
        <v>11000</v>
      </c>
      <c r="I1037">
        <v>0</v>
      </c>
      <c r="J1037">
        <v>0.28000000000000003</v>
      </c>
      <c r="K1037" t="s">
        <v>16</v>
      </c>
      <c r="L1037">
        <v>2</v>
      </c>
      <c r="M1037">
        <f t="shared" si="16"/>
        <v>0</v>
      </c>
    </row>
    <row r="1038" spans="1:13" x14ac:dyDescent="0.3">
      <c r="A1038">
        <v>23</v>
      </c>
      <c r="B1038">
        <v>39520</v>
      </c>
      <c r="C1038" t="s">
        <v>13</v>
      </c>
      <c r="D1038">
        <v>8</v>
      </c>
      <c r="E1038" t="s">
        <v>20</v>
      </c>
      <c r="F1038" t="s">
        <v>21</v>
      </c>
      <c r="G1038">
        <v>11000</v>
      </c>
      <c r="H1038">
        <v>5.42</v>
      </c>
      <c r="I1038">
        <v>0</v>
      </c>
      <c r="J1038">
        <v>0.28000000000000003</v>
      </c>
      <c r="K1038" t="s">
        <v>16</v>
      </c>
      <c r="L1038">
        <v>2</v>
      </c>
      <c r="M1038">
        <f t="shared" si="16"/>
        <v>1</v>
      </c>
    </row>
    <row r="1039" spans="1:13" x14ac:dyDescent="0.3">
      <c r="A1039">
        <v>22</v>
      </c>
      <c r="B1039">
        <v>39996</v>
      </c>
      <c r="C1039" t="s">
        <v>13</v>
      </c>
      <c r="D1039">
        <v>3</v>
      </c>
      <c r="E1039" t="s">
        <v>20</v>
      </c>
      <c r="F1039" t="s">
        <v>21</v>
      </c>
      <c r="G1039">
        <v>11000</v>
      </c>
      <c r="H1039">
        <v>5.79</v>
      </c>
      <c r="I1039">
        <v>0</v>
      </c>
      <c r="J1039">
        <v>0.28000000000000003</v>
      </c>
      <c r="K1039" t="s">
        <v>16</v>
      </c>
      <c r="L1039">
        <v>2</v>
      </c>
      <c r="M1039">
        <f t="shared" si="16"/>
        <v>1</v>
      </c>
    </row>
    <row r="1040" spans="1:13" x14ac:dyDescent="0.3">
      <c r="A1040">
        <v>22</v>
      </c>
      <c r="B1040">
        <v>41000</v>
      </c>
      <c r="C1040" t="s">
        <v>13</v>
      </c>
      <c r="D1040">
        <v>2</v>
      </c>
      <c r="E1040" t="s">
        <v>25</v>
      </c>
      <c r="F1040" t="s">
        <v>19</v>
      </c>
      <c r="G1040">
        <v>11000</v>
      </c>
      <c r="H1040">
        <v>12.18</v>
      </c>
      <c r="I1040">
        <v>0</v>
      </c>
      <c r="J1040">
        <v>0.27</v>
      </c>
      <c r="K1040" t="s">
        <v>16</v>
      </c>
      <c r="L1040">
        <v>4</v>
      </c>
      <c r="M1040">
        <f t="shared" si="16"/>
        <v>1</v>
      </c>
    </row>
    <row r="1041" spans="1:13" x14ac:dyDescent="0.3">
      <c r="A1041">
        <v>21</v>
      </c>
      <c r="B1041">
        <v>36000</v>
      </c>
      <c r="C1041" t="s">
        <v>13</v>
      </c>
      <c r="D1041">
        <v>3</v>
      </c>
      <c r="E1041" t="s">
        <v>28</v>
      </c>
      <c r="F1041" t="s">
        <v>19</v>
      </c>
      <c r="G1041">
        <v>11000</v>
      </c>
      <c r="H1041">
        <v>10.37</v>
      </c>
      <c r="I1041">
        <v>1</v>
      </c>
      <c r="J1041">
        <v>0.31</v>
      </c>
      <c r="K1041" t="s">
        <v>16</v>
      </c>
      <c r="L1041">
        <v>4</v>
      </c>
      <c r="M1041">
        <f t="shared" si="16"/>
        <v>1</v>
      </c>
    </row>
    <row r="1042" spans="1:13" x14ac:dyDescent="0.3">
      <c r="A1042">
        <v>24</v>
      </c>
      <c r="B1042">
        <v>43000</v>
      </c>
      <c r="C1042" t="s">
        <v>13</v>
      </c>
      <c r="D1042">
        <v>9</v>
      </c>
      <c r="E1042" t="s">
        <v>18</v>
      </c>
      <c r="F1042" t="s">
        <v>21</v>
      </c>
      <c r="G1042">
        <v>11000</v>
      </c>
      <c r="H1042">
        <v>8.94</v>
      </c>
      <c r="I1042">
        <v>0</v>
      </c>
      <c r="J1042">
        <v>0.26</v>
      </c>
      <c r="K1042" t="s">
        <v>16</v>
      </c>
      <c r="L1042">
        <v>3</v>
      </c>
      <c r="M1042">
        <f t="shared" si="16"/>
        <v>1</v>
      </c>
    </row>
    <row r="1043" spans="1:13" x14ac:dyDescent="0.3">
      <c r="A1043">
        <v>25</v>
      </c>
      <c r="B1043">
        <v>45000</v>
      </c>
      <c r="C1043" t="s">
        <v>13</v>
      </c>
      <c r="D1043">
        <v>2</v>
      </c>
      <c r="E1043" t="s">
        <v>25</v>
      </c>
      <c r="F1043" t="s">
        <v>19</v>
      </c>
      <c r="G1043">
        <v>11000</v>
      </c>
      <c r="H1043">
        <v>9.25</v>
      </c>
      <c r="I1043">
        <v>0</v>
      </c>
      <c r="J1043">
        <v>0.24</v>
      </c>
      <c r="K1043" t="s">
        <v>16</v>
      </c>
      <c r="L1043">
        <v>2</v>
      </c>
      <c r="M1043">
        <f t="shared" si="16"/>
        <v>1</v>
      </c>
    </row>
    <row r="1044" spans="1:13" x14ac:dyDescent="0.3">
      <c r="A1044">
        <v>25</v>
      </c>
      <c r="B1044">
        <v>36000</v>
      </c>
      <c r="C1044" t="s">
        <v>26</v>
      </c>
      <c r="D1044">
        <v>0</v>
      </c>
      <c r="E1044" t="s">
        <v>14</v>
      </c>
      <c r="F1044" t="s">
        <v>15</v>
      </c>
      <c r="G1044">
        <v>5400</v>
      </c>
      <c r="H1044">
        <v>14.26</v>
      </c>
      <c r="I1044">
        <v>0</v>
      </c>
      <c r="J1044">
        <v>0.15</v>
      </c>
      <c r="K1044" t="s">
        <v>16</v>
      </c>
      <c r="L1044">
        <v>3</v>
      </c>
      <c r="M1044">
        <f t="shared" si="16"/>
        <v>1</v>
      </c>
    </row>
    <row r="1045" spans="1:13" x14ac:dyDescent="0.3">
      <c r="A1045">
        <v>22</v>
      </c>
      <c r="B1045">
        <v>46000</v>
      </c>
      <c r="C1045" t="s">
        <v>13</v>
      </c>
      <c r="D1045">
        <v>4</v>
      </c>
      <c r="E1045" t="s">
        <v>20</v>
      </c>
      <c r="F1045" t="s">
        <v>21</v>
      </c>
      <c r="G1045">
        <v>11000</v>
      </c>
      <c r="H1045">
        <v>7.49</v>
      </c>
      <c r="I1045">
        <v>0</v>
      </c>
      <c r="J1045">
        <v>0.24</v>
      </c>
      <c r="K1045" t="s">
        <v>16</v>
      </c>
      <c r="L1045">
        <v>4</v>
      </c>
      <c r="M1045">
        <f t="shared" si="16"/>
        <v>1</v>
      </c>
    </row>
    <row r="1046" spans="1:13" x14ac:dyDescent="0.3">
      <c r="A1046">
        <v>23</v>
      </c>
      <c r="B1046">
        <v>30000</v>
      </c>
      <c r="C1046" t="s">
        <v>26</v>
      </c>
      <c r="D1046">
        <v>4</v>
      </c>
      <c r="E1046" t="s">
        <v>27</v>
      </c>
      <c r="F1046" t="s">
        <v>30</v>
      </c>
      <c r="G1046">
        <v>9500</v>
      </c>
      <c r="H1046">
        <v>15.31</v>
      </c>
      <c r="I1046">
        <v>1</v>
      </c>
      <c r="J1046">
        <v>0.32</v>
      </c>
      <c r="K1046" t="s">
        <v>16</v>
      </c>
      <c r="L1046">
        <v>2</v>
      </c>
      <c r="M1046">
        <f t="shared" si="16"/>
        <v>1</v>
      </c>
    </row>
    <row r="1047" spans="1:13" x14ac:dyDescent="0.3">
      <c r="A1047">
        <v>22</v>
      </c>
      <c r="B1047">
        <v>48000</v>
      </c>
      <c r="C1047" t="s">
        <v>13</v>
      </c>
      <c r="D1047">
        <v>2</v>
      </c>
      <c r="E1047" t="s">
        <v>18</v>
      </c>
      <c r="F1047" t="s">
        <v>19</v>
      </c>
      <c r="G1047">
        <v>11000</v>
      </c>
      <c r="H1047">
        <v>10.75</v>
      </c>
      <c r="I1047">
        <v>0</v>
      </c>
      <c r="J1047">
        <v>0.23</v>
      </c>
      <c r="K1047" t="s">
        <v>16</v>
      </c>
      <c r="L1047">
        <v>4</v>
      </c>
      <c r="M1047">
        <f t="shared" si="16"/>
        <v>1</v>
      </c>
    </row>
    <row r="1048" spans="1:13" x14ac:dyDescent="0.3">
      <c r="A1048">
        <v>25</v>
      </c>
      <c r="B1048">
        <v>48996</v>
      </c>
      <c r="C1048" t="s">
        <v>13</v>
      </c>
      <c r="D1048">
        <v>9</v>
      </c>
      <c r="E1048" t="s">
        <v>18</v>
      </c>
      <c r="F1048" t="s">
        <v>21</v>
      </c>
      <c r="G1048">
        <v>11000</v>
      </c>
      <c r="H1048">
        <v>7.88</v>
      </c>
      <c r="I1048">
        <v>0</v>
      </c>
      <c r="J1048">
        <v>0.22</v>
      </c>
      <c r="K1048" t="s">
        <v>16</v>
      </c>
      <c r="L1048">
        <v>2</v>
      </c>
      <c r="M1048">
        <f t="shared" si="16"/>
        <v>1</v>
      </c>
    </row>
    <row r="1049" spans="1:13" x14ac:dyDescent="0.3">
      <c r="A1049">
        <v>22</v>
      </c>
      <c r="B1049">
        <v>50000</v>
      </c>
      <c r="C1049" t="s">
        <v>13</v>
      </c>
      <c r="D1049">
        <v>6</v>
      </c>
      <c r="E1049" t="s">
        <v>18</v>
      </c>
      <c r="F1049" t="s">
        <v>15</v>
      </c>
      <c r="G1049">
        <v>11000</v>
      </c>
      <c r="H1049">
        <v>13.49</v>
      </c>
      <c r="I1049">
        <v>0</v>
      </c>
      <c r="J1049">
        <v>0.22</v>
      </c>
      <c r="K1049" t="s">
        <v>17</v>
      </c>
      <c r="L1049">
        <v>4</v>
      </c>
      <c r="M1049">
        <f t="shared" si="16"/>
        <v>1</v>
      </c>
    </row>
    <row r="1050" spans="1:13" x14ac:dyDescent="0.3">
      <c r="A1050">
        <v>23</v>
      </c>
      <c r="B1050">
        <v>36000</v>
      </c>
      <c r="C1050" t="s">
        <v>26</v>
      </c>
      <c r="D1050">
        <v>3</v>
      </c>
      <c r="E1050" t="s">
        <v>25</v>
      </c>
      <c r="F1050" t="s">
        <v>15</v>
      </c>
      <c r="G1050">
        <v>3000</v>
      </c>
      <c r="H1050">
        <v>13.22</v>
      </c>
      <c r="I1050">
        <v>0</v>
      </c>
      <c r="J1050">
        <v>0.08</v>
      </c>
      <c r="K1050" t="s">
        <v>16</v>
      </c>
      <c r="L1050">
        <v>4</v>
      </c>
      <c r="M1050">
        <f t="shared" si="16"/>
        <v>1</v>
      </c>
    </row>
    <row r="1051" spans="1:13" x14ac:dyDescent="0.3">
      <c r="A1051">
        <v>26</v>
      </c>
      <c r="B1051">
        <v>36000</v>
      </c>
      <c r="C1051" t="s">
        <v>26</v>
      </c>
      <c r="D1051">
        <v>0</v>
      </c>
      <c r="E1051" t="s">
        <v>25</v>
      </c>
      <c r="F1051" t="s">
        <v>21</v>
      </c>
      <c r="G1051">
        <v>6350</v>
      </c>
      <c r="H1051">
        <v>8.94</v>
      </c>
      <c r="I1051">
        <v>0</v>
      </c>
      <c r="J1051">
        <v>0.18</v>
      </c>
      <c r="K1051" t="s">
        <v>16</v>
      </c>
      <c r="L1051">
        <v>4</v>
      </c>
      <c r="M1051">
        <f t="shared" si="16"/>
        <v>1</v>
      </c>
    </row>
    <row r="1052" spans="1:13" x14ac:dyDescent="0.3">
      <c r="A1052">
        <v>26</v>
      </c>
      <c r="B1052">
        <v>46000</v>
      </c>
      <c r="C1052" t="s">
        <v>13</v>
      </c>
      <c r="D1052">
        <v>3</v>
      </c>
      <c r="E1052" t="s">
        <v>14</v>
      </c>
      <c r="F1052" t="s">
        <v>30</v>
      </c>
      <c r="G1052">
        <v>11000</v>
      </c>
      <c r="H1052">
        <v>16.29</v>
      </c>
      <c r="I1052">
        <v>1</v>
      </c>
      <c r="J1052">
        <v>0.24</v>
      </c>
      <c r="K1052" t="s">
        <v>17</v>
      </c>
      <c r="L1052">
        <v>3</v>
      </c>
      <c r="M1052">
        <f t="shared" si="16"/>
        <v>1</v>
      </c>
    </row>
    <row r="1053" spans="1:13" x14ac:dyDescent="0.3">
      <c r="A1053">
        <v>26</v>
      </c>
      <c r="B1053">
        <v>53004</v>
      </c>
      <c r="C1053" t="s">
        <v>13</v>
      </c>
      <c r="D1053">
        <v>10</v>
      </c>
      <c r="E1053" t="s">
        <v>28</v>
      </c>
      <c r="F1053" t="s">
        <v>21</v>
      </c>
      <c r="G1053">
        <v>11000</v>
      </c>
      <c r="H1053">
        <v>5.79</v>
      </c>
      <c r="I1053">
        <v>0</v>
      </c>
      <c r="J1053">
        <v>0.21</v>
      </c>
      <c r="K1053" t="s">
        <v>16</v>
      </c>
      <c r="L1053">
        <v>4</v>
      </c>
      <c r="M1053">
        <f t="shared" si="16"/>
        <v>1</v>
      </c>
    </row>
    <row r="1054" spans="1:13" x14ac:dyDescent="0.3">
      <c r="A1054">
        <v>23</v>
      </c>
      <c r="B1054">
        <v>30000</v>
      </c>
      <c r="C1054" t="s">
        <v>26</v>
      </c>
      <c r="D1054">
        <v>7</v>
      </c>
      <c r="E1054" t="s">
        <v>14</v>
      </c>
      <c r="F1054" t="s">
        <v>15</v>
      </c>
      <c r="G1054">
        <v>10000</v>
      </c>
      <c r="H1054">
        <v>13.79</v>
      </c>
      <c r="I1054">
        <v>1</v>
      </c>
      <c r="J1054">
        <v>0.33</v>
      </c>
      <c r="K1054" t="s">
        <v>16</v>
      </c>
      <c r="L1054">
        <v>2</v>
      </c>
      <c r="M1054">
        <f t="shared" si="16"/>
        <v>1</v>
      </c>
    </row>
    <row r="1055" spans="1:13" x14ac:dyDescent="0.3">
      <c r="A1055">
        <v>23</v>
      </c>
      <c r="B1055">
        <v>54996</v>
      </c>
      <c r="C1055" t="s">
        <v>13</v>
      </c>
      <c r="D1055">
        <v>2</v>
      </c>
      <c r="E1055" t="s">
        <v>14</v>
      </c>
      <c r="F1055" t="s">
        <v>15</v>
      </c>
      <c r="G1055">
        <v>11000</v>
      </c>
      <c r="I1055">
        <v>0</v>
      </c>
      <c r="J1055">
        <v>0.2</v>
      </c>
      <c r="K1055" t="s">
        <v>16</v>
      </c>
      <c r="L1055">
        <v>2</v>
      </c>
      <c r="M1055">
        <f t="shared" si="16"/>
        <v>0</v>
      </c>
    </row>
    <row r="1056" spans="1:13" x14ac:dyDescent="0.3">
      <c r="A1056">
        <v>23</v>
      </c>
      <c r="B1056">
        <v>30000</v>
      </c>
      <c r="C1056" t="s">
        <v>26</v>
      </c>
      <c r="D1056">
        <v>0</v>
      </c>
      <c r="E1056" t="s">
        <v>28</v>
      </c>
      <c r="F1056" t="s">
        <v>21</v>
      </c>
      <c r="G1056">
        <v>1000</v>
      </c>
      <c r="H1056">
        <v>9.32</v>
      </c>
      <c r="I1056">
        <v>1</v>
      </c>
      <c r="J1056">
        <v>0.03</v>
      </c>
      <c r="K1056" t="s">
        <v>16</v>
      </c>
      <c r="L1056">
        <v>4</v>
      </c>
      <c r="M1056">
        <f t="shared" si="16"/>
        <v>1</v>
      </c>
    </row>
    <row r="1057" spans="1:13" x14ac:dyDescent="0.3">
      <c r="A1057">
        <v>26</v>
      </c>
      <c r="B1057">
        <v>58195</v>
      </c>
      <c r="C1057" t="s">
        <v>13</v>
      </c>
      <c r="D1057">
        <v>3</v>
      </c>
      <c r="E1057" t="s">
        <v>20</v>
      </c>
      <c r="F1057" t="s">
        <v>19</v>
      </c>
      <c r="G1057">
        <v>11000</v>
      </c>
      <c r="H1057">
        <v>9.91</v>
      </c>
      <c r="I1057">
        <v>0</v>
      </c>
      <c r="J1057">
        <v>0.19</v>
      </c>
      <c r="K1057" t="s">
        <v>16</v>
      </c>
      <c r="L1057">
        <v>2</v>
      </c>
      <c r="M1057">
        <f t="shared" si="16"/>
        <v>1</v>
      </c>
    </row>
    <row r="1058" spans="1:13" x14ac:dyDescent="0.3">
      <c r="A1058">
        <v>24</v>
      </c>
      <c r="B1058">
        <v>36000</v>
      </c>
      <c r="C1058" t="s">
        <v>26</v>
      </c>
      <c r="D1058">
        <v>3</v>
      </c>
      <c r="E1058" t="s">
        <v>18</v>
      </c>
      <c r="F1058" t="s">
        <v>19</v>
      </c>
      <c r="G1058">
        <v>8000</v>
      </c>
      <c r="H1058">
        <v>9.83</v>
      </c>
      <c r="I1058">
        <v>0</v>
      </c>
      <c r="J1058">
        <v>0.22</v>
      </c>
      <c r="K1058" t="s">
        <v>16</v>
      </c>
      <c r="L1058">
        <v>3</v>
      </c>
      <c r="M1058">
        <f t="shared" si="16"/>
        <v>1</v>
      </c>
    </row>
    <row r="1059" spans="1:13" x14ac:dyDescent="0.3">
      <c r="A1059">
        <v>24</v>
      </c>
      <c r="B1059">
        <v>85000</v>
      </c>
      <c r="C1059" t="s">
        <v>13</v>
      </c>
      <c r="D1059">
        <v>1</v>
      </c>
      <c r="E1059" t="s">
        <v>14</v>
      </c>
      <c r="F1059" t="s">
        <v>21</v>
      </c>
      <c r="G1059">
        <v>11000</v>
      </c>
      <c r="H1059">
        <v>6.91</v>
      </c>
      <c r="I1059">
        <v>0</v>
      </c>
      <c r="J1059">
        <v>0.13</v>
      </c>
      <c r="K1059" t="s">
        <v>16</v>
      </c>
      <c r="L1059">
        <v>2</v>
      </c>
      <c r="M1059">
        <f t="shared" si="16"/>
        <v>1</v>
      </c>
    </row>
    <row r="1060" spans="1:13" x14ac:dyDescent="0.3">
      <c r="A1060">
        <v>24</v>
      </c>
      <c r="B1060">
        <v>90000</v>
      </c>
      <c r="C1060" t="s">
        <v>13</v>
      </c>
      <c r="D1060">
        <v>2</v>
      </c>
      <c r="E1060" t="s">
        <v>18</v>
      </c>
      <c r="F1060" t="s">
        <v>19</v>
      </c>
      <c r="G1060">
        <v>11000</v>
      </c>
      <c r="H1060">
        <v>11.14</v>
      </c>
      <c r="I1060">
        <v>0</v>
      </c>
      <c r="J1060">
        <v>0.12</v>
      </c>
      <c r="K1060" t="s">
        <v>16</v>
      </c>
      <c r="L1060">
        <v>3</v>
      </c>
      <c r="M1060">
        <f t="shared" si="16"/>
        <v>1</v>
      </c>
    </row>
    <row r="1061" spans="1:13" x14ac:dyDescent="0.3">
      <c r="A1061">
        <v>25</v>
      </c>
      <c r="B1061">
        <v>30252</v>
      </c>
      <c r="C1061" t="s">
        <v>26</v>
      </c>
      <c r="D1061">
        <v>9</v>
      </c>
      <c r="E1061" t="s">
        <v>20</v>
      </c>
      <c r="F1061" t="s">
        <v>19</v>
      </c>
      <c r="G1061">
        <v>10000</v>
      </c>
      <c r="H1061">
        <v>9.76</v>
      </c>
      <c r="I1061">
        <v>1</v>
      </c>
      <c r="J1061">
        <v>0.33</v>
      </c>
      <c r="K1061" t="s">
        <v>16</v>
      </c>
      <c r="L1061">
        <v>3</v>
      </c>
      <c r="M1061">
        <f t="shared" si="16"/>
        <v>1</v>
      </c>
    </row>
    <row r="1062" spans="1:13" x14ac:dyDescent="0.3">
      <c r="A1062">
        <v>23</v>
      </c>
      <c r="B1062">
        <v>116000</v>
      </c>
      <c r="C1062" t="s">
        <v>13</v>
      </c>
      <c r="D1062">
        <v>7</v>
      </c>
      <c r="E1062" t="s">
        <v>27</v>
      </c>
      <c r="F1062" t="s">
        <v>21</v>
      </c>
      <c r="G1062">
        <v>11000</v>
      </c>
      <c r="H1062">
        <v>8.94</v>
      </c>
      <c r="I1062">
        <v>0</v>
      </c>
      <c r="J1062">
        <v>0.09</v>
      </c>
      <c r="K1062" t="s">
        <v>16</v>
      </c>
      <c r="L1062">
        <v>2</v>
      </c>
      <c r="M1062">
        <f t="shared" si="16"/>
        <v>1</v>
      </c>
    </row>
    <row r="1063" spans="1:13" x14ac:dyDescent="0.3">
      <c r="A1063">
        <v>25</v>
      </c>
      <c r="B1063">
        <v>30300</v>
      </c>
      <c r="C1063" t="s">
        <v>26</v>
      </c>
      <c r="D1063">
        <v>4</v>
      </c>
      <c r="E1063" t="s">
        <v>14</v>
      </c>
      <c r="F1063" t="s">
        <v>19</v>
      </c>
      <c r="G1063">
        <v>5000</v>
      </c>
      <c r="H1063">
        <v>10</v>
      </c>
      <c r="I1063">
        <v>1</v>
      </c>
      <c r="J1063">
        <v>0.17</v>
      </c>
      <c r="K1063" t="s">
        <v>16</v>
      </c>
      <c r="L1063">
        <v>2</v>
      </c>
      <c r="M1063">
        <f t="shared" si="16"/>
        <v>1</v>
      </c>
    </row>
    <row r="1064" spans="1:13" x14ac:dyDescent="0.3">
      <c r="A1064">
        <v>25</v>
      </c>
      <c r="B1064">
        <v>120000</v>
      </c>
      <c r="C1064" t="s">
        <v>13</v>
      </c>
      <c r="D1064">
        <v>9</v>
      </c>
      <c r="E1064" t="s">
        <v>25</v>
      </c>
      <c r="F1064" t="s">
        <v>19</v>
      </c>
      <c r="G1064">
        <v>11000</v>
      </c>
      <c r="H1064">
        <v>12.18</v>
      </c>
      <c r="I1064">
        <v>0</v>
      </c>
      <c r="J1064">
        <v>0.09</v>
      </c>
      <c r="K1064" t="s">
        <v>16</v>
      </c>
      <c r="L1064">
        <v>4</v>
      </c>
      <c r="M1064">
        <f t="shared" si="16"/>
        <v>1</v>
      </c>
    </row>
    <row r="1065" spans="1:13" x14ac:dyDescent="0.3">
      <c r="A1065">
        <v>26</v>
      </c>
      <c r="B1065">
        <v>125000</v>
      </c>
      <c r="C1065" t="s">
        <v>13</v>
      </c>
      <c r="D1065">
        <v>1</v>
      </c>
      <c r="E1065" t="s">
        <v>14</v>
      </c>
      <c r="F1065" t="s">
        <v>15</v>
      </c>
      <c r="G1065">
        <v>11000</v>
      </c>
      <c r="H1065">
        <v>12.98</v>
      </c>
      <c r="I1065">
        <v>0</v>
      </c>
      <c r="J1065">
        <v>0.09</v>
      </c>
      <c r="K1065" t="s">
        <v>17</v>
      </c>
      <c r="L1065">
        <v>4</v>
      </c>
      <c r="M1065">
        <f t="shared" si="16"/>
        <v>1</v>
      </c>
    </row>
    <row r="1066" spans="1:13" x14ac:dyDescent="0.3">
      <c r="A1066">
        <v>24</v>
      </c>
      <c r="B1066">
        <v>47230</v>
      </c>
      <c r="C1066" t="s">
        <v>13</v>
      </c>
      <c r="D1066">
        <v>8</v>
      </c>
      <c r="E1066" t="s">
        <v>27</v>
      </c>
      <c r="F1066" t="s">
        <v>21</v>
      </c>
      <c r="G1066">
        <v>10950</v>
      </c>
      <c r="H1066">
        <v>6.91</v>
      </c>
      <c r="I1066">
        <v>0</v>
      </c>
      <c r="J1066">
        <v>0.23</v>
      </c>
      <c r="K1066" t="s">
        <v>16</v>
      </c>
      <c r="L1066">
        <v>2</v>
      </c>
      <c r="M1066">
        <f t="shared" si="16"/>
        <v>1</v>
      </c>
    </row>
    <row r="1067" spans="1:13" x14ac:dyDescent="0.3">
      <c r="A1067">
        <v>25</v>
      </c>
      <c r="B1067">
        <v>36400</v>
      </c>
      <c r="C1067" t="s">
        <v>26</v>
      </c>
      <c r="D1067">
        <v>4</v>
      </c>
      <c r="E1067" t="s">
        <v>27</v>
      </c>
      <c r="F1067" t="s">
        <v>15</v>
      </c>
      <c r="G1067">
        <v>11000</v>
      </c>
      <c r="H1067">
        <v>12.29</v>
      </c>
      <c r="I1067">
        <v>0</v>
      </c>
      <c r="J1067">
        <v>0.3</v>
      </c>
      <c r="K1067" t="s">
        <v>16</v>
      </c>
      <c r="L1067">
        <v>3</v>
      </c>
      <c r="M1067">
        <f t="shared" si="16"/>
        <v>1</v>
      </c>
    </row>
    <row r="1068" spans="1:13" x14ac:dyDescent="0.3">
      <c r="A1068">
        <v>26</v>
      </c>
      <c r="B1068">
        <v>33996</v>
      </c>
      <c r="C1068" t="s">
        <v>13</v>
      </c>
      <c r="D1068">
        <v>2</v>
      </c>
      <c r="E1068" t="s">
        <v>20</v>
      </c>
      <c r="F1068" t="s">
        <v>19</v>
      </c>
      <c r="G1068">
        <v>10800</v>
      </c>
      <c r="H1068">
        <v>11.12</v>
      </c>
      <c r="I1068">
        <v>1</v>
      </c>
      <c r="J1068">
        <v>0.32</v>
      </c>
      <c r="K1068" t="s">
        <v>16</v>
      </c>
      <c r="L1068">
        <v>3</v>
      </c>
      <c r="M1068">
        <f t="shared" si="16"/>
        <v>1</v>
      </c>
    </row>
    <row r="1069" spans="1:13" x14ac:dyDescent="0.3">
      <c r="A1069">
        <v>24</v>
      </c>
      <c r="B1069">
        <v>36500</v>
      </c>
      <c r="C1069" t="s">
        <v>26</v>
      </c>
      <c r="D1069">
        <v>3</v>
      </c>
      <c r="E1069" t="s">
        <v>27</v>
      </c>
      <c r="F1069" t="s">
        <v>19</v>
      </c>
      <c r="G1069">
        <v>2500</v>
      </c>
      <c r="H1069">
        <v>10.37</v>
      </c>
      <c r="I1069">
        <v>0</v>
      </c>
      <c r="J1069">
        <v>7.0000000000000007E-2</v>
      </c>
      <c r="K1069" t="s">
        <v>16</v>
      </c>
      <c r="L1069">
        <v>3</v>
      </c>
      <c r="M1069">
        <f t="shared" si="16"/>
        <v>1</v>
      </c>
    </row>
    <row r="1070" spans="1:13" x14ac:dyDescent="0.3">
      <c r="A1070">
        <v>26</v>
      </c>
      <c r="B1070">
        <v>45000</v>
      </c>
      <c r="C1070" t="s">
        <v>13</v>
      </c>
      <c r="D1070">
        <v>0</v>
      </c>
      <c r="E1070" t="s">
        <v>14</v>
      </c>
      <c r="F1070" t="s">
        <v>21</v>
      </c>
      <c r="G1070">
        <v>10800</v>
      </c>
      <c r="H1070">
        <v>6.17</v>
      </c>
      <c r="I1070">
        <v>0</v>
      </c>
      <c r="J1070">
        <v>0.24</v>
      </c>
      <c r="K1070" t="s">
        <v>16</v>
      </c>
      <c r="L1070">
        <v>3</v>
      </c>
      <c r="M1070">
        <f t="shared" si="16"/>
        <v>1</v>
      </c>
    </row>
    <row r="1071" spans="1:13" x14ac:dyDescent="0.3">
      <c r="A1071">
        <v>24</v>
      </c>
      <c r="B1071">
        <v>36500</v>
      </c>
      <c r="C1071" t="s">
        <v>26</v>
      </c>
      <c r="D1071">
        <v>0</v>
      </c>
      <c r="E1071" t="s">
        <v>18</v>
      </c>
      <c r="F1071" t="s">
        <v>15</v>
      </c>
      <c r="G1071">
        <v>7000</v>
      </c>
      <c r="H1071">
        <v>13.16</v>
      </c>
      <c r="I1071">
        <v>0</v>
      </c>
      <c r="J1071">
        <v>0.19</v>
      </c>
      <c r="K1071" t="s">
        <v>17</v>
      </c>
      <c r="L1071">
        <v>4</v>
      </c>
      <c r="M1071">
        <f t="shared" si="16"/>
        <v>1</v>
      </c>
    </row>
    <row r="1072" spans="1:13" x14ac:dyDescent="0.3">
      <c r="A1072">
        <v>26</v>
      </c>
      <c r="B1072">
        <v>36588</v>
      </c>
      <c r="C1072" t="s">
        <v>26</v>
      </c>
      <c r="E1072" t="s">
        <v>25</v>
      </c>
      <c r="F1072" t="s">
        <v>19</v>
      </c>
      <c r="G1072">
        <v>10000</v>
      </c>
      <c r="H1072">
        <v>10.65</v>
      </c>
      <c r="I1072">
        <v>0</v>
      </c>
      <c r="J1072">
        <v>0.27</v>
      </c>
      <c r="K1072" t="s">
        <v>16</v>
      </c>
      <c r="L1072">
        <v>3</v>
      </c>
      <c r="M1072">
        <f t="shared" si="16"/>
        <v>0</v>
      </c>
    </row>
    <row r="1073" spans="1:13" x14ac:dyDescent="0.3">
      <c r="A1073">
        <v>26</v>
      </c>
      <c r="B1073">
        <v>36636</v>
      </c>
      <c r="C1073" t="s">
        <v>26</v>
      </c>
      <c r="E1073" t="s">
        <v>14</v>
      </c>
      <c r="F1073" t="s">
        <v>21</v>
      </c>
      <c r="G1073">
        <v>5000</v>
      </c>
      <c r="H1073">
        <v>6.03</v>
      </c>
      <c r="I1073">
        <v>0</v>
      </c>
      <c r="J1073">
        <v>0.14000000000000001</v>
      </c>
      <c r="K1073" t="s">
        <v>16</v>
      </c>
      <c r="L1073">
        <v>2</v>
      </c>
      <c r="M1073">
        <f t="shared" si="16"/>
        <v>0</v>
      </c>
    </row>
    <row r="1074" spans="1:13" x14ac:dyDescent="0.3">
      <c r="A1074">
        <v>25</v>
      </c>
      <c r="B1074">
        <v>55000</v>
      </c>
      <c r="C1074" t="s">
        <v>13</v>
      </c>
      <c r="D1074">
        <v>2</v>
      </c>
      <c r="E1074" t="s">
        <v>27</v>
      </c>
      <c r="F1074" t="s">
        <v>15</v>
      </c>
      <c r="G1074">
        <v>10800</v>
      </c>
      <c r="H1074">
        <v>13.57</v>
      </c>
      <c r="I1074">
        <v>0</v>
      </c>
      <c r="J1074">
        <v>0.2</v>
      </c>
      <c r="K1074" t="s">
        <v>16</v>
      </c>
      <c r="L1074">
        <v>2</v>
      </c>
      <c r="M1074">
        <f t="shared" si="16"/>
        <v>1</v>
      </c>
    </row>
    <row r="1075" spans="1:13" x14ac:dyDescent="0.3">
      <c r="A1075">
        <v>24</v>
      </c>
      <c r="B1075">
        <v>36852</v>
      </c>
      <c r="C1075" t="s">
        <v>26</v>
      </c>
      <c r="E1075" t="s">
        <v>18</v>
      </c>
      <c r="F1075" t="s">
        <v>19</v>
      </c>
      <c r="G1075">
        <v>6000</v>
      </c>
      <c r="H1075">
        <v>9.99</v>
      </c>
      <c r="I1075">
        <v>0</v>
      </c>
      <c r="J1075">
        <v>0.16</v>
      </c>
      <c r="K1075" t="s">
        <v>16</v>
      </c>
      <c r="L1075">
        <v>4</v>
      </c>
      <c r="M1075">
        <f t="shared" si="16"/>
        <v>0</v>
      </c>
    </row>
    <row r="1076" spans="1:13" x14ac:dyDescent="0.3">
      <c r="A1076">
        <v>26</v>
      </c>
      <c r="B1076">
        <v>69000</v>
      </c>
      <c r="C1076" t="s">
        <v>13</v>
      </c>
      <c r="D1076">
        <v>11</v>
      </c>
      <c r="E1076" t="s">
        <v>28</v>
      </c>
      <c r="F1076" t="s">
        <v>21</v>
      </c>
      <c r="G1076">
        <v>10800</v>
      </c>
      <c r="H1076">
        <v>7.51</v>
      </c>
      <c r="I1076">
        <v>1</v>
      </c>
      <c r="J1076">
        <v>0.16</v>
      </c>
      <c r="K1076" t="s">
        <v>16</v>
      </c>
      <c r="L1076">
        <v>4</v>
      </c>
      <c r="M1076">
        <f t="shared" si="16"/>
        <v>1</v>
      </c>
    </row>
    <row r="1077" spans="1:13" x14ac:dyDescent="0.3">
      <c r="A1077">
        <v>23</v>
      </c>
      <c r="B1077">
        <v>36996</v>
      </c>
      <c r="C1077" t="s">
        <v>23</v>
      </c>
      <c r="D1077">
        <v>4</v>
      </c>
      <c r="E1077" t="s">
        <v>14</v>
      </c>
      <c r="F1077" t="s">
        <v>21</v>
      </c>
      <c r="G1077">
        <v>10000</v>
      </c>
      <c r="H1077">
        <v>7.51</v>
      </c>
      <c r="I1077">
        <v>0</v>
      </c>
      <c r="J1077">
        <v>0.27</v>
      </c>
      <c r="K1077" t="s">
        <v>16</v>
      </c>
      <c r="L1077">
        <v>3</v>
      </c>
      <c r="M1077">
        <f t="shared" si="16"/>
        <v>1</v>
      </c>
    </row>
    <row r="1078" spans="1:13" x14ac:dyDescent="0.3">
      <c r="A1078">
        <v>22</v>
      </c>
      <c r="B1078">
        <v>20796</v>
      </c>
      <c r="C1078" t="s">
        <v>13</v>
      </c>
      <c r="D1078">
        <v>1</v>
      </c>
      <c r="E1078" t="s">
        <v>25</v>
      </c>
      <c r="F1078" t="s">
        <v>30</v>
      </c>
      <c r="G1078">
        <v>10775</v>
      </c>
      <c r="H1078">
        <v>15.37</v>
      </c>
      <c r="I1078">
        <v>1</v>
      </c>
      <c r="J1078">
        <v>0.52</v>
      </c>
      <c r="K1078" t="s">
        <v>17</v>
      </c>
      <c r="L1078">
        <v>2</v>
      </c>
      <c r="M1078">
        <f t="shared" si="16"/>
        <v>1</v>
      </c>
    </row>
    <row r="1079" spans="1:13" x14ac:dyDescent="0.3">
      <c r="A1079">
        <v>24</v>
      </c>
      <c r="B1079">
        <v>24000</v>
      </c>
      <c r="C1079" t="s">
        <v>13</v>
      </c>
      <c r="D1079">
        <v>0</v>
      </c>
      <c r="E1079" t="s">
        <v>28</v>
      </c>
      <c r="F1079" t="s">
        <v>30</v>
      </c>
      <c r="G1079">
        <v>10750</v>
      </c>
      <c r="H1079">
        <v>15.2</v>
      </c>
      <c r="I1079">
        <v>1</v>
      </c>
      <c r="J1079">
        <v>0.45</v>
      </c>
      <c r="K1079" t="s">
        <v>17</v>
      </c>
      <c r="L1079">
        <v>2</v>
      </c>
      <c r="M1079">
        <f t="shared" si="16"/>
        <v>1</v>
      </c>
    </row>
    <row r="1080" spans="1:13" x14ac:dyDescent="0.3">
      <c r="A1080">
        <v>22</v>
      </c>
      <c r="B1080">
        <v>29950</v>
      </c>
      <c r="C1080" t="s">
        <v>13</v>
      </c>
      <c r="D1080">
        <v>0</v>
      </c>
      <c r="E1080" t="s">
        <v>28</v>
      </c>
      <c r="F1080" t="s">
        <v>30</v>
      </c>
      <c r="G1080">
        <v>10750</v>
      </c>
      <c r="H1080">
        <v>14.11</v>
      </c>
      <c r="I1080">
        <v>1</v>
      </c>
      <c r="J1080">
        <v>0.36</v>
      </c>
      <c r="K1080" t="s">
        <v>16</v>
      </c>
      <c r="L1080">
        <v>3</v>
      </c>
      <c r="M1080">
        <f t="shared" si="16"/>
        <v>1</v>
      </c>
    </row>
    <row r="1081" spans="1:13" x14ac:dyDescent="0.3">
      <c r="A1081">
        <v>25</v>
      </c>
      <c r="B1081">
        <v>54000</v>
      </c>
      <c r="C1081" t="s">
        <v>13</v>
      </c>
      <c r="D1081">
        <v>7</v>
      </c>
      <c r="E1081" t="s">
        <v>28</v>
      </c>
      <c r="F1081" t="s">
        <v>15</v>
      </c>
      <c r="G1081">
        <v>10700</v>
      </c>
      <c r="I1081">
        <v>1</v>
      </c>
      <c r="J1081">
        <v>0.2</v>
      </c>
      <c r="K1081" t="s">
        <v>17</v>
      </c>
      <c r="L1081">
        <v>2</v>
      </c>
      <c r="M1081">
        <f t="shared" si="16"/>
        <v>0</v>
      </c>
    </row>
    <row r="1082" spans="1:13" x14ac:dyDescent="0.3">
      <c r="A1082">
        <v>23</v>
      </c>
      <c r="B1082">
        <v>37000</v>
      </c>
      <c r="C1082" t="s">
        <v>26</v>
      </c>
      <c r="D1082">
        <v>3</v>
      </c>
      <c r="E1082" t="s">
        <v>20</v>
      </c>
      <c r="F1082" t="s">
        <v>19</v>
      </c>
      <c r="G1082">
        <v>6400</v>
      </c>
      <c r="H1082">
        <v>11.71</v>
      </c>
      <c r="I1082">
        <v>0</v>
      </c>
      <c r="J1082">
        <v>0.17</v>
      </c>
      <c r="K1082" t="s">
        <v>16</v>
      </c>
      <c r="L1082">
        <v>3</v>
      </c>
      <c r="M1082">
        <f t="shared" si="16"/>
        <v>1</v>
      </c>
    </row>
    <row r="1083" spans="1:13" x14ac:dyDescent="0.3">
      <c r="A1083">
        <v>22</v>
      </c>
      <c r="B1083">
        <v>37000</v>
      </c>
      <c r="C1083" t="s">
        <v>26</v>
      </c>
      <c r="D1083">
        <v>7</v>
      </c>
      <c r="E1083" t="s">
        <v>14</v>
      </c>
      <c r="F1083" t="s">
        <v>19</v>
      </c>
      <c r="G1083">
        <v>3600</v>
      </c>
      <c r="H1083">
        <v>11.71</v>
      </c>
      <c r="I1083">
        <v>0</v>
      </c>
      <c r="J1083">
        <v>0.1</v>
      </c>
      <c r="K1083" t="s">
        <v>16</v>
      </c>
      <c r="L1083">
        <v>2</v>
      </c>
      <c r="M1083">
        <f t="shared" si="16"/>
        <v>1</v>
      </c>
    </row>
    <row r="1084" spans="1:13" x14ac:dyDescent="0.3">
      <c r="A1084">
        <v>22</v>
      </c>
      <c r="B1084">
        <v>37000</v>
      </c>
      <c r="C1084" t="s">
        <v>26</v>
      </c>
      <c r="D1084">
        <v>1</v>
      </c>
      <c r="E1084" t="s">
        <v>27</v>
      </c>
      <c r="F1084" t="s">
        <v>15</v>
      </c>
      <c r="G1084">
        <v>2000</v>
      </c>
      <c r="H1084">
        <v>14.27</v>
      </c>
      <c r="I1084">
        <v>0</v>
      </c>
      <c r="J1084">
        <v>0.05</v>
      </c>
      <c r="K1084" t="s">
        <v>17</v>
      </c>
      <c r="L1084">
        <v>2</v>
      </c>
      <c r="M1084">
        <f t="shared" si="16"/>
        <v>1</v>
      </c>
    </row>
    <row r="1085" spans="1:13" x14ac:dyDescent="0.3">
      <c r="A1085">
        <v>23</v>
      </c>
      <c r="B1085">
        <v>25000</v>
      </c>
      <c r="C1085" t="s">
        <v>13</v>
      </c>
      <c r="D1085">
        <v>0</v>
      </c>
      <c r="E1085" t="s">
        <v>18</v>
      </c>
      <c r="F1085" t="s">
        <v>19</v>
      </c>
      <c r="G1085">
        <v>10625</v>
      </c>
      <c r="H1085">
        <v>11.71</v>
      </c>
      <c r="I1085">
        <v>1</v>
      </c>
      <c r="J1085">
        <v>0.42</v>
      </c>
      <c r="K1085" t="s">
        <v>16</v>
      </c>
      <c r="L1085">
        <v>3</v>
      </c>
      <c r="M1085">
        <f t="shared" si="16"/>
        <v>1</v>
      </c>
    </row>
    <row r="1086" spans="1:13" x14ac:dyDescent="0.3">
      <c r="A1086">
        <v>26</v>
      </c>
      <c r="B1086">
        <v>30000</v>
      </c>
      <c r="C1086" t="s">
        <v>13</v>
      </c>
      <c r="D1086">
        <v>0</v>
      </c>
      <c r="E1086" t="s">
        <v>27</v>
      </c>
      <c r="F1086" t="s">
        <v>19</v>
      </c>
      <c r="G1086">
        <v>10625</v>
      </c>
      <c r="H1086">
        <v>11.71</v>
      </c>
      <c r="I1086">
        <v>1</v>
      </c>
      <c r="J1086">
        <v>0.35</v>
      </c>
      <c r="K1086" t="s">
        <v>16</v>
      </c>
      <c r="L1086">
        <v>3</v>
      </c>
      <c r="M1086">
        <f t="shared" si="16"/>
        <v>1</v>
      </c>
    </row>
    <row r="1087" spans="1:13" x14ac:dyDescent="0.3">
      <c r="A1087">
        <v>24</v>
      </c>
      <c r="B1087">
        <v>62467</v>
      </c>
      <c r="C1087" t="s">
        <v>13</v>
      </c>
      <c r="D1087">
        <v>0</v>
      </c>
      <c r="E1087" t="s">
        <v>28</v>
      </c>
      <c r="F1087" t="s">
        <v>21</v>
      </c>
      <c r="G1087">
        <v>10625</v>
      </c>
      <c r="H1087">
        <v>8.49</v>
      </c>
      <c r="I1087">
        <v>0</v>
      </c>
      <c r="J1087">
        <v>0.17</v>
      </c>
      <c r="K1087" t="s">
        <v>16</v>
      </c>
      <c r="L1087">
        <v>2</v>
      </c>
      <c r="M1087">
        <f t="shared" si="16"/>
        <v>1</v>
      </c>
    </row>
    <row r="1088" spans="1:13" x14ac:dyDescent="0.3">
      <c r="A1088">
        <v>25</v>
      </c>
      <c r="B1088">
        <v>57700</v>
      </c>
      <c r="C1088" t="s">
        <v>13</v>
      </c>
      <c r="D1088">
        <v>2</v>
      </c>
      <c r="E1088" t="s">
        <v>14</v>
      </c>
      <c r="F1088" t="s">
        <v>30</v>
      </c>
      <c r="G1088">
        <v>10600</v>
      </c>
      <c r="H1088">
        <v>14.91</v>
      </c>
      <c r="I1088">
        <v>1</v>
      </c>
      <c r="J1088">
        <v>0.18</v>
      </c>
      <c r="K1088" t="s">
        <v>17</v>
      </c>
      <c r="L1088">
        <v>4</v>
      </c>
      <c r="M1088">
        <f t="shared" si="16"/>
        <v>1</v>
      </c>
    </row>
    <row r="1089" spans="1:13" x14ac:dyDescent="0.3">
      <c r="A1089">
        <v>24</v>
      </c>
      <c r="B1089">
        <v>37000</v>
      </c>
      <c r="C1089" t="s">
        <v>26</v>
      </c>
      <c r="D1089">
        <v>4</v>
      </c>
      <c r="E1089" t="s">
        <v>14</v>
      </c>
      <c r="F1089" t="s">
        <v>21</v>
      </c>
      <c r="G1089">
        <v>4000</v>
      </c>
      <c r="I1089">
        <v>0</v>
      </c>
      <c r="J1089">
        <v>0.11</v>
      </c>
      <c r="K1089" t="s">
        <v>16</v>
      </c>
      <c r="L1089">
        <v>4</v>
      </c>
      <c r="M1089">
        <f t="shared" si="16"/>
        <v>0</v>
      </c>
    </row>
    <row r="1090" spans="1:13" x14ac:dyDescent="0.3">
      <c r="A1090">
        <v>22</v>
      </c>
      <c r="B1090">
        <v>75000</v>
      </c>
      <c r="C1090" t="s">
        <v>13</v>
      </c>
      <c r="D1090">
        <v>3</v>
      </c>
      <c r="E1090" t="s">
        <v>18</v>
      </c>
      <c r="F1090" t="s">
        <v>19</v>
      </c>
      <c r="G1090">
        <v>10600</v>
      </c>
      <c r="H1090">
        <v>10.99</v>
      </c>
      <c r="I1090">
        <v>0</v>
      </c>
      <c r="J1090">
        <v>0.14000000000000001</v>
      </c>
      <c r="K1090" t="s">
        <v>16</v>
      </c>
      <c r="L1090">
        <v>3</v>
      </c>
      <c r="M1090">
        <f t="shared" ref="M1090:M1153" si="17">COUNTIFS($A$2:$A$10001,A1090,$B$2:$B$10001,B1090,$C$2:$C$10001,C1090,$D$2:$D$10001,D1090,$E$2:$E$10001,E1090,$F$2:$F$10001,F1090,$G$2:$G$10001,G1090,$H$2:$H$10001,H1090,$I$2:$I$10001,I1090,$J$2:$J$10001,J1090,$K$2:$K$10001,K1090,$L$2:$L$10001,L1090)</f>
        <v>1</v>
      </c>
    </row>
    <row r="1091" spans="1:13" x14ac:dyDescent="0.3">
      <c r="A1091">
        <v>24</v>
      </c>
      <c r="B1091">
        <v>94000</v>
      </c>
      <c r="C1091" t="s">
        <v>13</v>
      </c>
      <c r="D1091">
        <v>3</v>
      </c>
      <c r="E1091" t="s">
        <v>20</v>
      </c>
      <c r="F1091" t="s">
        <v>19</v>
      </c>
      <c r="G1091">
        <v>10600</v>
      </c>
      <c r="H1091">
        <v>12.18</v>
      </c>
      <c r="I1091">
        <v>0</v>
      </c>
      <c r="J1091">
        <v>0.11</v>
      </c>
      <c r="K1091" t="s">
        <v>16</v>
      </c>
      <c r="L1091">
        <v>4</v>
      </c>
      <c r="M1091">
        <f t="shared" si="17"/>
        <v>1</v>
      </c>
    </row>
    <row r="1092" spans="1:13" x14ac:dyDescent="0.3">
      <c r="A1092">
        <v>25</v>
      </c>
      <c r="B1092">
        <v>30000</v>
      </c>
      <c r="C1092" t="s">
        <v>13</v>
      </c>
      <c r="D1092">
        <v>3</v>
      </c>
      <c r="E1092" t="s">
        <v>27</v>
      </c>
      <c r="F1092" t="s">
        <v>30</v>
      </c>
      <c r="G1092">
        <v>10500</v>
      </c>
      <c r="H1092">
        <v>16.29</v>
      </c>
      <c r="I1092">
        <v>1</v>
      </c>
      <c r="J1092">
        <v>0.35</v>
      </c>
      <c r="K1092" t="s">
        <v>16</v>
      </c>
      <c r="L1092">
        <v>2</v>
      </c>
      <c r="M1092">
        <f t="shared" si="17"/>
        <v>1</v>
      </c>
    </row>
    <row r="1093" spans="1:13" x14ac:dyDescent="0.3">
      <c r="A1093">
        <v>22</v>
      </c>
      <c r="B1093">
        <v>37000</v>
      </c>
      <c r="C1093" t="s">
        <v>26</v>
      </c>
      <c r="D1093">
        <v>3</v>
      </c>
      <c r="E1093" t="s">
        <v>25</v>
      </c>
      <c r="F1093" t="s">
        <v>21</v>
      </c>
      <c r="G1093">
        <v>15000</v>
      </c>
      <c r="H1093">
        <v>6.54</v>
      </c>
      <c r="I1093">
        <v>0</v>
      </c>
      <c r="J1093">
        <v>0.41</v>
      </c>
      <c r="K1093" t="s">
        <v>16</v>
      </c>
      <c r="L1093">
        <v>3</v>
      </c>
      <c r="M1093">
        <f t="shared" si="17"/>
        <v>1</v>
      </c>
    </row>
    <row r="1094" spans="1:13" x14ac:dyDescent="0.3">
      <c r="A1094">
        <v>25</v>
      </c>
      <c r="B1094">
        <v>30600</v>
      </c>
      <c r="C1094" t="s">
        <v>13</v>
      </c>
      <c r="E1094" t="s">
        <v>14</v>
      </c>
      <c r="F1094" t="s">
        <v>15</v>
      </c>
      <c r="G1094">
        <v>10500</v>
      </c>
      <c r="H1094">
        <v>13.35</v>
      </c>
      <c r="I1094">
        <v>1</v>
      </c>
      <c r="J1094">
        <v>0.34</v>
      </c>
      <c r="K1094" t="s">
        <v>16</v>
      </c>
      <c r="L1094">
        <v>3</v>
      </c>
      <c r="M1094">
        <f t="shared" si="17"/>
        <v>0</v>
      </c>
    </row>
    <row r="1095" spans="1:13" x14ac:dyDescent="0.3">
      <c r="A1095">
        <v>22</v>
      </c>
      <c r="B1095">
        <v>29000</v>
      </c>
      <c r="C1095" t="s">
        <v>13</v>
      </c>
      <c r="D1095">
        <v>2</v>
      </c>
      <c r="E1095" t="s">
        <v>18</v>
      </c>
      <c r="F1095" t="s">
        <v>19</v>
      </c>
      <c r="G1095">
        <v>10500</v>
      </c>
      <c r="H1095">
        <v>9.99</v>
      </c>
      <c r="I1095">
        <v>1</v>
      </c>
      <c r="J1095">
        <v>0.36</v>
      </c>
      <c r="K1095" t="s">
        <v>16</v>
      </c>
      <c r="L1095">
        <v>3</v>
      </c>
      <c r="M1095">
        <f t="shared" si="17"/>
        <v>1</v>
      </c>
    </row>
    <row r="1096" spans="1:13" x14ac:dyDescent="0.3">
      <c r="A1096">
        <v>22</v>
      </c>
      <c r="B1096">
        <v>41900</v>
      </c>
      <c r="C1096" t="s">
        <v>13</v>
      </c>
      <c r="D1096">
        <v>3</v>
      </c>
      <c r="E1096" t="s">
        <v>18</v>
      </c>
      <c r="F1096" t="s">
        <v>21</v>
      </c>
      <c r="G1096">
        <v>10500</v>
      </c>
      <c r="H1096">
        <v>8.49</v>
      </c>
      <c r="I1096">
        <v>0</v>
      </c>
      <c r="J1096">
        <v>0.25</v>
      </c>
      <c r="K1096" t="s">
        <v>16</v>
      </c>
      <c r="L1096">
        <v>2</v>
      </c>
      <c r="M1096">
        <f t="shared" si="17"/>
        <v>1</v>
      </c>
    </row>
    <row r="1097" spans="1:13" x14ac:dyDescent="0.3">
      <c r="A1097">
        <v>24</v>
      </c>
      <c r="B1097">
        <v>44640</v>
      </c>
      <c r="C1097" t="s">
        <v>13</v>
      </c>
      <c r="D1097">
        <v>0</v>
      </c>
      <c r="E1097" t="s">
        <v>27</v>
      </c>
      <c r="F1097" t="s">
        <v>19</v>
      </c>
      <c r="G1097">
        <v>10500</v>
      </c>
      <c r="H1097">
        <v>10.36</v>
      </c>
      <c r="I1097">
        <v>0</v>
      </c>
      <c r="J1097">
        <v>0.24</v>
      </c>
      <c r="K1097" t="s">
        <v>16</v>
      </c>
      <c r="L1097">
        <v>2</v>
      </c>
      <c r="M1097">
        <f t="shared" si="17"/>
        <v>1</v>
      </c>
    </row>
    <row r="1098" spans="1:13" x14ac:dyDescent="0.3">
      <c r="A1098">
        <v>22</v>
      </c>
      <c r="B1098">
        <v>45000</v>
      </c>
      <c r="C1098" t="s">
        <v>13</v>
      </c>
      <c r="D1098">
        <v>0</v>
      </c>
      <c r="E1098" t="s">
        <v>20</v>
      </c>
      <c r="F1098" t="s">
        <v>21</v>
      </c>
      <c r="G1098">
        <v>10500</v>
      </c>
      <c r="H1098">
        <v>6.99</v>
      </c>
      <c r="I1098">
        <v>0</v>
      </c>
      <c r="J1098">
        <v>0.23</v>
      </c>
      <c r="K1098" t="s">
        <v>16</v>
      </c>
      <c r="L1098">
        <v>2</v>
      </c>
      <c r="M1098">
        <f t="shared" si="17"/>
        <v>1</v>
      </c>
    </row>
    <row r="1099" spans="1:13" x14ac:dyDescent="0.3">
      <c r="A1099">
        <v>26</v>
      </c>
      <c r="B1099">
        <v>58000</v>
      </c>
      <c r="C1099" t="s">
        <v>13</v>
      </c>
      <c r="D1099">
        <v>9</v>
      </c>
      <c r="E1099" t="s">
        <v>20</v>
      </c>
      <c r="F1099" t="s">
        <v>19</v>
      </c>
      <c r="G1099">
        <v>10500</v>
      </c>
      <c r="H1099">
        <v>11.48</v>
      </c>
      <c r="I1099">
        <v>0</v>
      </c>
      <c r="J1099">
        <v>0.18</v>
      </c>
      <c r="K1099" t="s">
        <v>16</v>
      </c>
      <c r="L1099">
        <v>2</v>
      </c>
      <c r="M1099">
        <f t="shared" si="17"/>
        <v>1</v>
      </c>
    </row>
    <row r="1100" spans="1:13" x14ac:dyDescent="0.3">
      <c r="A1100">
        <v>26</v>
      </c>
      <c r="B1100">
        <v>37000</v>
      </c>
      <c r="C1100" t="s">
        <v>26</v>
      </c>
      <c r="D1100">
        <v>4</v>
      </c>
      <c r="E1100" t="s">
        <v>27</v>
      </c>
      <c r="F1100" t="s">
        <v>21</v>
      </c>
      <c r="G1100">
        <v>10400</v>
      </c>
      <c r="H1100">
        <v>8.94</v>
      </c>
      <c r="I1100">
        <v>0</v>
      </c>
      <c r="J1100">
        <v>0.28000000000000003</v>
      </c>
      <c r="K1100" t="s">
        <v>16</v>
      </c>
      <c r="L1100">
        <v>3</v>
      </c>
      <c r="M1100">
        <f t="shared" si="17"/>
        <v>1</v>
      </c>
    </row>
    <row r="1101" spans="1:13" x14ac:dyDescent="0.3">
      <c r="A1101">
        <v>23</v>
      </c>
      <c r="B1101">
        <v>37000</v>
      </c>
      <c r="C1101" t="s">
        <v>13</v>
      </c>
      <c r="D1101">
        <v>1</v>
      </c>
      <c r="E1101" t="s">
        <v>18</v>
      </c>
      <c r="F1101" t="s">
        <v>21</v>
      </c>
      <c r="G1101">
        <v>10400</v>
      </c>
      <c r="H1101">
        <v>7.66</v>
      </c>
      <c r="I1101">
        <v>0</v>
      </c>
      <c r="J1101">
        <v>0.28000000000000003</v>
      </c>
      <c r="K1101" t="s">
        <v>16</v>
      </c>
      <c r="L1101">
        <v>4</v>
      </c>
      <c r="M1101">
        <f t="shared" si="17"/>
        <v>1</v>
      </c>
    </row>
    <row r="1102" spans="1:13" x14ac:dyDescent="0.3">
      <c r="A1102">
        <v>22</v>
      </c>
      <c r="B1102">
        <v>37000</v>
      </c>
      <c r="C1102" t="s">
        <v>26</v>
      </c>
      <c r="D1102">
        <v>6</v>
      </c>
      <c r="E1102" t="s">
        <v>18</v>
      </c>
      <c r="F1102" t="s">
        <v>19</v>
      </c>
      <c r="G1102">
        <v>7500</v>
      </c>
      <c r="H1102">
        <v>10.95</v>
      </c>
      <c r="I1102">
        <v>0</v>
      </c>
      <c r="J1102">
        <v>0.2</v>
      </c>
      <c r="K1102" t="s">
        <v>16</v>
      </c>
      <c r="L1102">
        <v>2</v>
      </c>
      <c r="M1102">
        <f t="shared" si="17"/>
        <v>1</v>
      </c>
    </row>
    <row r="1103" spans="1:13" x14ac:dyDescent="0.3">
      <c r="A1103">
        <v>21</v>
      </c>
      <c r="B1103">
        <v>40800</v>
      </c>
      <c r="C1103" t="s">
        <v>13</v>
      </c>
      <c r="D1103">
        <v>1</v>
      </c>
      <c r="E1103" t="s">
        <v>20</v>
      </c>
      <c r="F1103" t="s">
        <v>21</v>
      </c>
      <c r="G1103">
        <v>10400</v>
      </c>
      <c r="H1103">
        <v>9.32</v>
      </c>
      <c r="I1103">
        <v>0</v>
      </c>
      <c r="J1103">
        <v>0.25</v>
      </c>
      <c r="K1103" t="s">
        <v>16</v>
      </c>
      <c r="L1103">
        <v>3</v>
      </c>
      <c r="M1103">
        <f t="shared" si="17"/>
        <v>1</v>
      </c>
    </row>
    <row r="1104" spans="1:13" x14ac:dyDescent="0.3">
      <c r="A1104">
        <v>23</v>
      </c>
      <c r="B1104">
        <v>43500</v>
      </c>
      <c r="C1104" t="s">
        <v>13</v>
      </c>
      <c r="D1104">
        <v>2</v>
      </c>
      <c r="E1104" t="s">
        <v>20</v>
      </c>
      <c r="F1104" t="s">
        <v>15</v>
      </c>
      <c r="G1104">
        <v>10400</v>
      </c>
      <c r="H1104">
        <v>13.49</v>
      </c>
      <c r="I1104">
        <v>0</v>
      </c>
      <c r="J1104">
        <v>0.24</v>
      </c>
      <c r="K1104" t="s">
        <v>16</v>
      </c>
      <c r="L1104">
        <v>4</v>
      </c>
      <c r="M1104">
        <f t="shared" si="17"/>
        <v>1</v>
      </c>
    </row>
    <row r="1105" spans="1:13" x14ac:dyDescent="0.3">
      <c r="A1105">
        <v>22</v>
      </c>
      <c r="B1105">
        <v>57460</v>
      </c>
      <c r="C1105" t="s">
        <v>13</v>
      </c>
      <c r="D1105">
        <v>1</v>
      </c>
      <c r="E1105" t="s">
        <v>18</v>
      </c>
      <c r="F1105" t="s">
        <v>15</v>
      </c>
      <c r="G1105">
        <v>10400</v>
      </c>
      <c r="H1105">
        <v>13.49</v>
      </c>
      <c r="I1105">
        <v>0</v>
      </c>
      <c r="J1105">
        <v>0.18</v>
      </c>
      <c r="K1105" t="s">
        <v>17</v>
      </c>
      <c r="L1105">
        <v>3</v>
      </c>
      <c r="M1105">
        <f t="shared" si="17"/>
        <v>1</v>
      </c>
    </row>
    <row r="1106" spans="1:13" x14ac:dyDescent="0.3">
      <c r="A1106">
        <v>23</v>
      </c>
      <c r="B1106">
        <v>64000</v>
      </c>
      <c r="C1106" t="s">
        <v>13</v>
      </c>
      <c r="D1106">
        <v>7</v>
      </c>
      <c r="E1106" t="s">
        <v>18</v>
      </c>
      <c r="F1106" t="s">
        <v>30</v>
      </c>
      <c r="G1106">
        <v>10325</v>
      </c>
      <c r="H1106">
        <v>12.92</v>
      </c>
      <c r="I1106">
        <v>1</v>
      </c>
      <c r="J1106">
        <v>0.16</v>
      </c>
      <c r="K1106" t="s">
        <v>17</v>
      </c>
      <c r="L1106">
        <v>2</v>
      </c>
      <c r="M1106">
        <f t="shared" si="17"/>
        <v>1</v>
      </c>
    </row>
    <row r="1107" spans="1:13" x14ac:dyDescent="0.3">
      <c r="A1107">
        <v>23</v>
      </c>
      <c r="B1107">
        <v>29856</v>
      </c>
      <c r="C1107" t="s">
        <v>13</v>
      </c>
      <c r="D1107">
        <v>0</v>
      </c>
      <c r="E1107" t="s">
        <v>20</v>
      </c>
      <c r="F1107" t="s">
        <v>21</v>
      </c>
      <c r="G1107">
        <v>10300</v>
      </c>
      <c r="H1107">
        <v>8.94</v>
      </c>
      <c r="I1107">
        <v>1</v>
      </c>
      <c r="J1107">
        <v>0.34</v>
      </c>
      <c r="K1107" t="s">
        <v>16</v>
      </c>
      <c r="L1107">
        <v>4</v>
      </c>
      <c r="M1107">
        <f t="shared" si="17"/>
        <v>1</v>
      </c>
    </row>
    <row r="1108" spans="1:13" x14ac:dyDescent="0.3">
      <c r="A1108">
        <v>26</v>
      </c>
      <c r="B1108">
        <v>165000</v>
      </c>
      <c r="C1108" t="s">
        <v>13</v>
      </c>
      <c r="D1108">
        <v>10</v>
      </c>
      <c r="E1108" t="s">
        <v>20</v>
      </c>
      <c r="F1108" t="s">
        <v>19</v>
      </c>
      <c r="G1108">
        <v>10300</v>
      </c>
      <c r="H1108">
        <v>9.91</v>
      </c>
      <c r="I1108">
        <v>0</v>
      </c>
      <c r="J1108">
        <v>0.06</v>
      </c>
      <c r="K1108" t="s">
        <v>16</v>
      </c>
      <c r="L1108">
        <v>3</v>
      </c>
      <c r="M1108">
        <f t="shared" si="17"/>
        <v>1</v>
      </c>
    </row>
    <row r="1109" spans="1:13" x14ac:dyDescent="0.3">
      <c r="A1109">
        <v>22</v>
      </c>
      <c r="B1109">
        <v>44094</v>
      </c>
      <c r="C1109" t="s">
        <v>13</v>
      </c>
      <c r="D1109">
        <v>1</v>
      </c>
      <c r="E1109" t="s">
        <v>27</v>
      </c>
      <c r="F1109" t="s">
        <v>21</v>
      </c>
      <c r="G1109">
        <v>3600</v>
      </c>
      <c r="H1109">
        <v>7.37</v>
      </c>
      <c r="I1109">
        <v>0</v>
      </c>
      <c r="J1109">
        <v>0.08</v>
      </c>
      <c r="K1109" t="s">
        <v>16</v>
      </c>
      <c r="L1109">
        <v>3</v>
      </c>
      <c r="M1109">
        <f t="shared" si="17"/>
        <v>1</v>
      </c>
    </row>
    <row r="1110" spans="1:13" x14ac:dyDescent="0.3">
      <c r="A1110">
        <v>23</v>
      </c>
      <c r="B1110">
        <v>37344</v>
      </c>
      <c r="C1110" t="s">
        <v>26</v>
      </c>
      <c r="D1110">
        <v>0</v>
      </c>
      <c r="E1110" t="s">
        <v>18</v>
      </c>
      <c r="F1110" t="s">
        <v>15</v>
      </c>
      <c r="G1110">
        <v>3200</v>
      </c>
      <c r="H1110">
        <v>12.68</v>
      </c>
      <c r="I1110">
        <v>0</v>
      </c>
      <c r="J1110">
        <v>0.09</v>
      </c>
      <c r="K1110" t="s">
        <v>17</v>
      </c>
      <c r="L1110">
        <v>2</v>
      </c>
      <c r="M1110">
        <f t="shared" si="17"/>
        <v>1</v>
      </c>
    </row>
    <row r="1111" spans="1:13" x14ac:dyDescent="0.3">
      <c r="A1111">
        <v>25</v>
      </c>
      <c r="B1111">
        <v>55000</v>
      </c>
      <c r="C1111" t="s">
        <v>13</v>
      </c>
      <c r="D1111">
        <v>9</v>
      </c>
      <c r="E1111" t="s">
        <v>25</v>
      </c>
      <c r="F1111" t="s">
        <v>21</v>
      </c>
      <c r="G1111">
        <v>3600</v>
      </c>
      <c r="H1111">
        <v>8.9</v>
      </c>
      <c r="I1111">
        <v>0</v>
      </c>
      <c r="J1111">
        <v>7.0000000000000007E-2</v>
      </c>
      <c r="K1111" t="s">
        <v>16</v>
      </c>
      <c r="L1111">
        <v>3</v>
      </c>
      <c r="M1111">
        <f t="shared" si="17"/>
        <v>1</v>
      </c>
    </row>
    <row r="1112" spans="1:13" x14ac:dyDescent="0.3">
      <c r="A1112">
        <v>23</v>
      </c>
      <c r="B1112">
        <v>55000</v>
      </c>
      <c r="C1112" t="s">
        <v>13</v>
      </c>
      <c r="D1112">
        <v>5</v>
      </c>
      <c r="E1112" t="s">
        <v>20</v>
      </c>
      <c r="F1112" t="s">
        <v>21</v>
      </c>
      <c r="G1112">
        <v>3600</v>
      </c>
      <c r="H1112">
        <v>5.99</v>
      </c>
      <c r="I1112">
        <v>0</v>
      </c>
      <c r="J1112">
        <v>7.0000000000000007E-2</v>
      </c>
      <c r="K1112" t="s">
        <v>16</v>
      </c>
      <c r="L1112">
        <v>3</v>
      </c>
      <c r="M1112">
        <f t="shared" si="17"/>
        <v>1</v>
      </c>
    </row>
    <row r="1113" spans="1:13" x14ac:dyDescent="0.3">
      <c r="A1113">
        <v>25</v>
      </c>
      <c r="B1113">
        <v>55200</v>
      </c>
      <c r="C1113" t="s">
        <v>13</v>
      </c>
      <c r="D1113">
        <v>0</v>
      </c>
      <c r="E1113" t="s">
        <v>28</v>
      </c>
      <c r="F1113" t="s">
        <v>15</v>
      </c>
      <c r="G1113">
        <v>3600</v>
      </c>
      <c r="H1113">
        <v>13.98</v>
      </c>
      <c r="I1113">
        <v>0</v>
      </c>
      <c r="J1113">
        <v>7.0000000000000007E-2</v>
      </c>
      <c r="K1113" t="s">
        <v>16</v>
      </c>
      <c r="L1113">
        <v>4</v>
      </c>
      <c r="M1113">
        <f t="shared" si="17"/>
        <v>1</v>
      </c>
    </row>
    <row r="1114" spans="1:13" x14ac:dyDescent="0.3">
      <c r="A1114">
        <v>25</v>
      </c>
      <c r="B1114">
        <v>54000</v>
      </c>
      <c r="C1114" t="s">
        <v>13</v>
      </c>
      <c r="D1114">
        <v>1</v>
      </c>
      <c r="E1114" t="s">
        <v>20</v>
      </c>
      <c r="F1114" t="s">
        <v>21</v>
      </c>
      <c r="G1114">
        <v>3600</v>
      </c>
      <c r="I1114">
        <v>1</v>
      </c>
      <c r="J1114">
        <v>7.0000000000000007E-2</v>
      </c>
      <c r="K1114" t="s">
        <v>16</v>
      </c>
      <c r="L1114">
        <v>3</v>
      </c>
      <c r="M1114">
        <f t="shared" si="17"/>
        <v>0</v>
      </c>
    </row>
    <row r="1115" spans="1:13" x14ac:dyDescent="0.3">
      <c r="A1115">
        <v>22</v>
      </c>
      <c r="B1115">
        <v>60000</v>
      </c>
      <c r="C1115" t="s">
        <v>13</v>
      </c>
      <c r="E1115" t="s">
        <v>18</v>
      </c>
      <c r="F1115" t="s">
        <v>15</v>
      </c>
      <c r="G1115">
        <v>3600</v>
      </c>
      <c r="H1115">
        <v>15.27</v>
      </c>
      <c r="I1115">
        <v>0</v>
      </c>
      <c r="J1115">
        <v>0.06</v>
      </c>
      <c r="K1115" t="s">
        <v>17</v>
      </c>
      <c r="L1115">
        <v>2</v>
      </c>
      <c r="M1115">
        <f t="shared" si="17"/>
        <v>0</v>
      </c>
    </row>
    <row r="1116" spans="1:13" x14ac:dyDescent="0.3">
      <c r="A1116">
        <v>23</v>
      </c>
      <c r="B1116">
        <v>60000</v>
      </c>
      <c r="C1116" t="s">
        <v>13</v>
      </c>
      <c r="D1116">
        <v>8</v>
      </c>
      <c r="E1116" t="s">
        <v>18</v>
      </c>
      <c r="F1116" t="s">
        <v>19</v>
      </c>
      <c r="G1116">
        <v>3600</v>
      </c>
      <c r="H1116">
        <v>9.99</v>
      </c>
      <c r="I1116">
        <v>0</v>
      </c>
      <c r="J1116">
        <v>0.06</v>
      </c>
      <c r="K1116" t="s">
        <v>16</v>
      </c>
      <c r="L1116">
        <v>2</v>
      </c>
      <c r="M1116">
        <f t="shared" si="17"/>
        <v>1</v>
      </c>
    </row>
    <row r="1117" spans="1:13" x14ac:dyDescent="0.3">
      <c r="A1117">
        <v>26</v>
      </c>
      <c r="B1117">
        <v>63000</v>
      </c>
      <c r="C1117" t="s">
        <v>13</v>
      </c>
      <c r="D1117">
        <v>10</v>
      </c>
      <c r="E1117" t="s">
        <v>28</v>
      </c>
      <c r="F1117" t="s">
        <v>21</v>
      </c>
      <c r="G1117">
        <v>3600</v>
      </c>
      <c r="H1117">
        <v>6.76</v>
      </c>
      <c r="I1117">
        <v>0</v>
      </c>
      <c r="J1117">
        <v>0.06</v>
      </c>
      <c r="K1117" t="s">
        <v>16</v>
      </c>
      <c r="L1117">
        <v>4</v>
      </c>
      <c r="M1117">
        <f t="shared" si="17"/>
        <v>1</v>
      </c>
    </row>
    <row r="1118" spans="1:13" x14ac:dyDescent="0.3">
      <c r="A1118">
        <v>24</v>
      </c>
      <c r="B1118">
        <v>37500</v>
      </c>
      <c r="C1118" t="s">
        <v>26</v>
      </c>
      <c r="D1118">
        <v>2</v>
      </c>
      <c r="E1118" t="s">
        <v>25</v>
      </c>
      <c r="F1118" t="s">
        <v>21</v>
      </c>
      <c r="G1118">
        <v>5600</v>
      </c>
      <c r="H1118">
        <v>8.94</v>
      </c>
      <c r="I1118">
        <v>0</v>
      </c>
      <c r="J1118">
        <v>0.15</v>
      </c>
      <c r="K1118" t="s">
        <v>16</v>
      </c>
      <c r="L1118">
        <v>4</v>
      </c>
      <c r="M1118">
        <f t="shared" si="17"/>
        <v>1</v>
      </c>
    </row>
    <row r="1119" spans="1:13" x14ac:dyDescent="0.3">
      <c r="A1119">
        <v>24</v>
      </c>
      <c r="B1119">
        <v>65000</v>
      </c>
      <c r="C1119" t="s">
        <v>13</v>
      </c>
      <c r="D1119">
        <v>0</v>
      </c>
      <c r="E1119" t="s">
        <v>18</v>
      </c>
      <c r="F1119" t="s">
        <v>19</v>
      </c>
      <c r="G1119">
        <v>3600</v>
      </c>
      <c r="H1119">
        <v>10.59</v>
      </c>
      <c r="I1119">
        <v>0</v>
      </c>
      <c r="J1119">
        <v>0.06</v>
      </c>
      <c r="K1119" t="s">
        <v>16</v>
      </c>
      <c r="L1119">
        <v>2</v>
      </c>
      <c r="M1119">
        <f t="shared" si="17"/>
        <v>1</v>
      </c>
    </row>
    <row r="1120" spans="1:13" x14ac:dyDescent="0.3">
      <c r="A1120">
        <v>25</v>
      </c>
      <c r="B1120">
        <v>51850</v>
      </c>
      <c r="C1120" t="s">
        <v>13</v>
      </c>
      <c r="D1120">
        <v>2</v>
      </c>
      <c r="E1120" t="s">
        <v>14</v>
      </c>
      <c r="F1120" t="s">
        <v>15</v>
      </c>
      <c r="G1120">
        <v>3600</v>
      </c>
      <c r="H1120">
        <v>13.99</v>
      </c>
      <c r="I1120">
        <v>1</v>
      </c>
      <c r="J1120">
        <v>0.06</v>
      </c>
      <c r="K1120" t="s">
        <v>16</v>
      </c>
      <c r="L1120">
        <v>2</v>
      </c>
      <c r="M1120">
        <f t="shared" si="17"/>
        <v>1</v>
      </c>
    </row>
    <row r="1121" spans="1:13" x14ac:dyDescent="0.3">
      <c r="A1121">
        <v>25</v>
      </c>
      <c r="B1121">
        <v>37560</v>
      </c>
      <c r="C1121" t="s">
        <v>23</v>
      </c>
      <c r="D1121">
        <v>4</v>
      </c>
      <c r="E1121" t="s">
        <v>28</v>
      </c>
      <c r="F1121" t="s">
        <v>19</v>
      </c>
      <c r="G1121">
        <v>5000</v>
      </c>
      <c r="H1121">
        <v>10.99</v>
      </c>
      <c r="I1121">
        <v>0</v>
      </c>
      <c r="J1121">
        <v>0.13</v>
      </c>
      <c r="K1121" t="s">
        <v>16</v>
      </c>
      <c r="L1121">
        <v>3</v>
      </c>
      <c r="M1121">
        <f t="shared" si="17"/>
        <v>1</v>
      </c>
    </row>
    <row r="1122" spans="1:13" x14ac:dyDescent="0.3">
      <c r="A1122">
        <v>26</v>
      </c>
      <c r="B1122">
        <v>84996</v>
      </c>
      <c r="C1122" t="s">
        <v>13</v>
      </c>
      <c r="D1122">
        <v>4</v>
      </c>
      <c r="E1122" t="s">
        <v>18</v>
      </c>
      <c r="F1122" t="s">
        <v>19</v>
      </c>
      <c r="G1122">
        <v>3600</v>
      </c>
      <c r="H1122">
        <v>11.99</v>
      </c>
      <c r="I1122">
        <v>0</v>
      </c>
      <c r="J1122">
        <v>0.04</v>
      </c>
      <c r="K1122" t="s">
        <v>16</v>
      </c>
      <c r="L1122">
        <v>2</v>
      </c>
      <c r="M1122">
        <f t="shared" si="17"/>
        <v>1</v>
      </c>
    </row>
    <row r="1123" spans="1:13" x14ac:dyDescent="0.3">
      <c r="A1123">
        <v>22</v>
      </c>
      <c r="B1123">
        <v>93000</v>
      </c>
      <c r="C1123" t="s">
        <v>13</v>
      </c>
      <c r="D1123">
        <v>1</v>
      </c>
      <c r="E1123" t="s">
        <v>28</v>
      </c>
      <c r="F1123" t="s">
        <v>30</v>
      </c>
      <c r="G1123">
        <v>3600</v>
      </c>
      <c r="H1123">
        <v>16.77</v>
      </c>
      <c r="I1123">
        <v>1</v>
      </c>
      <c r="J1123">
        <v>0.04</v>
      </c>
      <c r="K1123" t="s">
        <v>17</v>
      </c>
      <c r="L1123">
        <v>3</v>
      </c>
      <c r="M1123">
        <f t="shared" si="17"/>
        <v>1</v>
      </c>
    </row>
    <row r="1124" spans="1:13" x14ac:dyDescent="0.3">
      <c r="A1124">
        <v>26</v>
      </c>
      <c r="B1124">
        <v>37820</v>
      </c>
      <c r="C1124" t="s">
        <v>26</v>
      </c>
      <c r="D1124">
        <v>3</v>
      </c>
      <c r="E1124" t="s">
        <v>28</v>
      </c>
      <c r="F1124" t="s">
        <v>21</v>
      </c>
      <c r="G1124">
        <v>6300</v>
      </c>
      <c r="I1124">
        <v>0</v>
      </c>
      <c r="J1124">
        <v>0.17</v>
      </c>
      <c r="K1124" t="s">
        <v>16</v>
      </c>
      <c r="L1124">
        <v>4</v>
      </c>
      <c r="M1124">
        <f t="shared" si="17"/>
        <v>0</v>
      </c>
    </row>
    <row r="1125" spans="1:13" x14ac:dyDescent="0.3">
      <c r="A1125">
        <v>26</v>
      </c>
      <c r="B1125">
        <v>24000</v>
      </c>
      <c r="C1125" t="s">
        <v>13</v>
      </c>
      <c r="D1125">
        <v>1</v>
      </c>
      <c r="E1125" t="s">
        <v>28</v>
      </c>
      <c r="F1125" t="s">
        <v>19</v>
      </c>
      <c r="G1125">
        <v>3625</v>
      </c>
      <c r="H1125">
        <v>11.11</v>
      </c>
      <c r="I1125">
        <v>1</v>
      </c>
      <c r="J1125">
        <v>0.15</v>
      </c>
      <c r="K1125" t="s">
        <v>16</v>
      </c>
      <c r="L1125">
        <v>4</v>
      </c>
      <c r="M1125">
        <f t="shared" si="17"/>
        <v>1</v>
      </c>
    </row>
    <row r="1126" spans="1:13" x14ac:dyDescent="0.3">
      <c r="A1126">
        <v>25</v>
      </c>
      <c r="B1126">
        <v>37980</v>
      </c>
      <c r="C1126" t="s">
        <v>26</v>
      </c>
      <c r="D1126">
        <v>7</v>
      </c>
      <c r="E1126" t="s">
        <v>20</v>
      </c>
      <c r="F1126" t="s">
        <v>21</v>
      </c>
      <c r="G1126">
        <v>3500</v>
      </c>
      <c r="H1126">
        <v>6.03</v>
      </c>
      <c r="I1126">
        <v>0</v>
      </c>
      <c r="J1126">
        <v>0.09</v>
      </c>
      <c r="K1126" t="s">
        <v>16</v>
      </c>
      <c r="L1126">
        <v>2</v>
      </c>
      <c r="M1126">
        <f t="shared" si="17"/>
        <v>1</v>
      </c>
    </row>
    <row r="1127" spans="1:13" x14ac:dyDescent="0.3">
      <c r="A1127">
        <v>21</v>
      </c>
      <c r="B1127">
        <v>27996</v>
      </c>
      <c r="C1127" t="s">
        <v>13</v>
      </c>
      <c r="D1127">
        <v>5</v>
      </c>
      <c r="E1127" t="s">
        <v>18</v>
      </c>
      <c r="F1127" t="s">
        <v>21</v>
      </c>
      <c r="G1127">
        <v>3700</v>
      </c>
      <c r="H1127">
        <v>8</v>
      </c>
      <c r="I1127">
        <v>0</v>
      </c>
      <c r="J1127">
        <v>0.13</v>
      </c>
      <c r="K1127" t="s">
        <v>16</v>
      </c>
      <c r="L1127">
        <v>3</v>
      </c>
      <c r="M1127">
        <f t="shared" si="17"/>
        <v>1</v>
      </c>
    </row>
    <row r="1128" spans="1:13" x14ac:dyDescent="0.3">
      <c r="A1128">
        <v>23</v>
      </c>
      <c r="B1128">
        <v>36000</v>
      </c>
      <c r="C1128" t="s">
        <v>13</v>
      </c>
      <c r="D1128">
        <v>4</v>
      </c>
      <c r="E1128" t="s">
        <v>25</v>
      </c>
      <c r="F1128" t="s">
        <v>19</v>
      </c>
      <c r="G1128">
        <v>3700</v>
      </c>
      <c r="H1128">
        <v>9.25</v>
      </c>
      <c r="I1128">
        <v>0</v>
      </c>
      <c r="J1128">
        <v>0.1</v>
      </c>
      <c r="K1128" t="s">
        <v>16</v>
      </c>
      <c r="L1128">
        <v>2</v>
      </c>
      <c r="M1128">
        <f t="shared" si="17"/>
        <v>1</v>
      </c>
    </row>
    <row r="1129" spans="1:13" x14ac:dyDescent="0.3">
      <c r="A1129">
        <v>23</v>
      </c>
      <c r="B1129">
        <v>38000</v>
      </c>
      <c r="C1129" t="s">
        <v>26</v>
      </c>
      <c r="D1129">
        <v>5</v>
      </c>
      <c r="E1129" t="s">
        <v>20</v>
      </c>
      <c r="F1129" t="s">
        <v>21</v>
      </c>
      <c r="G1129">
        <v>5400</v>
      </c>
      <c r="H1129">
        <v>7.9</v>
      </c>
      <c r="I1129">
        <v>0</v>
      </c>
      <c r="J1129">
        <v>0.14000000000000001</v>
      </c>
      <c r="K1129" t="s">
        <v>16</v>
      </c>
      <c r="L1129">
        <v>3</v>
      </c>
      <c r="M1129">
        <f t="shared" si="17"/>
        <v>1</v>
      </c>
    </row>
    <row r="1130" spans="1:13" x14ac:dyDescent="0.3">
      <c r="A1130">
        <v>22</v>
      </c>
      <c r="B1130">
        <v>60000</v>
      </c>
      <c r="C1130" t="s">
        <v>13</v>
      </c>
      <c r="D1130">
        <v>0</v>
      </c>
      <c r="E1130" t="s">
        <v>18</v>
      </c>
      <c r="F1130" t="s">
        <v>19</v>
      </c>
      <c r="G1130">
        <v>3700</v>
      </c>
      <c r="H1130">
        <v>10.37</v>
      </c>
      <c r="I1130">
        <v>0</v>
      </c>
      <c r="J1130">
        <v>0.06</v>
      </c>
      <c r="K1130" t="s">
        <v>16</v>
      </c>
      <c r="L1130">
        <v>4</v>
      </c>
      <c r="M1130">
        <f t="shared" si="17"/>
        <v>1</v>
      </c>
    </row>
    <row r="1131" spans="1:13" x14ac:dyDescent="0.3">
      <c r="A1131">
        <v>23</v>
      </c>
      <c r="B1131">
        <v>33000</v>
      </c>
      <c r="C1131" t="s">
        <v>13</v>
      </c>
      <c r="D1131">
        <v>0</v>
      </c>
      <c r="E1131" t="s">
        <v>25</v>
      </c>
      <c r="F1131" t="s">
        <v>21</v>
      </c>
      <c r="G1131">
        <v>3725</v>
      </c>
      <c r="H1131">
        <v>6.54</v>
      </c>
      <c r="I1131">
        <v>0</v>
      </c>
      <c r="J1131">
        <v>0.11</v>
      </c>
      <c r="K1131" t="s">
        <v>16</v>
      </c>
      <c r="L1131">
        <v>2</v>
      </c>
      <c r="M1131">
        <f t="shared" si="17"/>
        <v>1</v>
      </c>
    </row>
    <row r="1132" spans="1:13" x14ac:dyDescent="0.3">
      <c r="A1132">
        <v>22</v>
      </c>
      <c r="B1132">
        <v>27804</v>
      </c>
      <c r="C1132" t="s">
        <v>13</v>
      </c>
      <c r="D1132">
        <v>2</v>
      </c>
      <c r="E1132" t="s">
        <v>14</v>
      </c>
      <c r="F1132" t="s">
        <v>15</v>
      </c>
      <c r="G1132">
        <v>3750</v>
      </c>
      <c r="H1132">
        <v>13.85</v>
      </c>
      <c r="I1132">
        <v>0</v>
      </c>
      <c r="J1132">
        <v>0.13</v>
      </c>
      <c r="K1132" t="s">
        <v>17</v>
      </c>
      <c r="L1132">
        <v>4</v>
      </c>
      <c r="M1132">
        <f t="shared" si="17"/>
        <v>1</v>
      </c>
    </row>
    <row r="1133" spans="1:13" x14ac:dyDescent="0.3">
      <c r="A1133">
        <v>21</v>
      </c>
      <c r="B1133">
        <v>25000</v>
      </c>
      <c r="C1133" t="s">
        <v>13</v>
      </c>
      <c r="D1133">
        <v>0</v>
      </c>
      <c r="E1133" t="s">
        <v>25</v>
      </c>
      <c r="F1133" t="s">
        <v>21</v>
      </c>
      <c r="G1133">
        <v>3800</v>
      </c>
      <c r="H1133">
        <v>8.59</v>
      </c>
      <c r="I1133">
        <v>0</v>
      </c>
      <c r="J1133">
        <v>0.15</v>
      </c>
      <c r="K1133" t="s">
        <v>16</v>
      </c>
      <c r="L1133">
        <v>2</v>
      </c>
      <c r="M1133">
        <f t="shared" si="17"/>
        <v>1</v>
      </c>
    </row>
    <row r="1134" spans="1:13" x14ac:dyDescent="0.3">
      <c r="A1134">
        <v>26</v>
      </c>
      <c r="B1134">
        <v>38000</v>
      </c>
      <c r="C1134" t="s">
        <v>26</v>
      </c>
      <c r="D1134">
        <v>1</v>
      </c>
      <c r="E1134" t="s">
        <v>28</v>
      </c>
      <c r="F1134" t="s">
        <v>21</v>
      </c>
      <c r="G1134">
        <v>4000</v>
      </c>
      <c r="I1134">
        <v>0</v>
      </c>
      <c r="J1134">
        <v>0.11</v>
      </c>
      <c r="K1134" t="s">
        <v>16</v>
      </c>
      <c r="L1134">
        <v>3</v>
      </c>
      <c r="M1134">
        <f t="shared" si="17"/>
        <v>0</v>
      </c>
    </row>
    <row r="1135" spans="1:13" x14ac:dyDescent="0.3">
      <c r="A1135">
        <v>22</v>
      </c>
      <c r="B1135">
        <v>34000</v>
      </c>
      <c r="C1135" t="s">
        <v>13</v>
      </c>
      <c r="D1135">
        <v>4</v>
      </c>
      <c r="E1135" t="s">
        <v>14</v>
      </c>
      <c r="F1135" t="s">
        <v>30</v>
      </c>
      <c r="G1135">
        <v>3800</v>
      </c>
      <c r="H1135">
        <v>18.25</v>
      </c>
      <c r="I1135">
        <v>1</v>
      </c>
      <c r="J1135">
        <v>0.11</v>
      </c>
      <c r="K1135" t="s">
        <v>17</v>
      </c>
      <c r="L1135">
        <v>4</v>
      </c>
      <c r="M1135">
        <f t="shared" si="17"/>
        <v>1</v>
      </c>
    </row>
    <row r="1136" spans="1:13" x14ac:dyDescent="0.3">
      <c r="A1136">
        <v>22</v>
      </c>
      <c r="B1136">
        <v>43000</v>
      </c>
      <c r="C1136" t="s">
        <v>13</v>
      </c>
      <c r="D1136">
        <v>4</v>
      </c>
      <c r="E1136" t="s">
        <v>18</v>
      </c>
      <c r="F1136" t="s">
        <v>21</v>
      </c>
      <c r="G1136">
        <v>3800</v>
      </c>
      <c r="H1136">
        <v>6.99</v>
      </c>
      <c r="I1136">
        <v>0</v>
      </c>
      <c r="J1136">
        <v>0.09</v>
      </c>
      <c r="K1136" t="s">
        <v>16</v>
      </c>
      <c r="L1136">
        <v>4</v>
      </c>
      <c r="M1136">
        <f t="shared" si="17"/>
        <v>1</v>
      </c>
    </row>
    <row r="1137" spans="1:13" x14ac:dyDescent="0.3">
      <c r="A1137">
        <v>23</v>
      </c>
      <c r="B1137">
        <v>69000</v>
      </c>
      <c r="C1137" t="s">
        <v>13</v>
      </c>
      <c r="D1137">
        <v>4</v>
      </c>
      <c r="E1137" t="s">
        <v>18</v>
      </c>
      <c r="F1137" t="s">
        <v>30</v>
      </c>
      <c r="G1137">
        <v>3800</v>
      </c>
      <c r="H1137">
        <v>15.28</v>
      </c>
      <c r="I1137">
        <v>1</v>
      </c>
      <c r="J1137">
        <v>0.06</v>
      </c>
      <c r="K1137" t="s">
        <v>17</v>
      </c>
      <c r="L1137">
        <v>3</v>
      </c>
      <c r="M1137">
        <f t="shared" si="17"/>
        <v>1</v>
      </c>
    </row>
    <row r="1138" spans="1:13" x14ac:dyDescent="0.3">
      <c r="A1138">
        <v>23</v>
      </c>
      <c r="B1138">
        <v>38000</v>
      </c>
      <c r="C1138" t="s">
        <v>23</v>
      </c>
      <c r="D1138">
        <v>2</v>
      </c>
      <c r="E1138" t="s">
        <v>27</v>
      </c>
      <c r="F1138" t="s">
        <v>15</v>
      </c>
      <c r="G1138">
        <v>5000</v>
      </c>
      <c r="H1138">
        <v>12.99</v>
      </c>
      <c r="I1138">
        <v>0</v>
      </c>
      <c r="J1138">
        <v>0.13</v>
      </c>
      <c r="K1138" t="s">
        <v>16</v>
      </c>
      <c r="L1138">
        <v>4</v>
      </c>
      <c r="M1138">
        <f t="shared" si="17"/>
        <v>1</v>
      </c>
    </row>
    <row r="1139" spans="1:13" x14ac:dyDescent="0.3">
      <c r="A1139">
        <v>22</v>
      </c>
      <c r="B1139">
        <v>26000</v>
      </c>
      <c r="C1139" t="s">
        <v>13</v>
      </c>
      <c r="D1139">
        <v>2</v>
      </c>
      <c r="E1139" t="s">
        <v>14</v>
      </c>
      <c r="F1139" t="s">
        <v>21</v>
      </c>
      <c r="G1139">
        <v>3900</v>
      </c>
      <c r="H1139">
        <v>7.51</v>
      </c>
      <c r="I1139">
        <v>0</v>
      </c>
      <c r="J1139">
        <v>0.15</v>
      </c>
      <c r="K1139" t="s">
        <v>16</v>
      </c>
      <c r="L1139">
        <v>3</v>
      </c>
      <c r="M1139">
        <f t="shared" si="17"/>
        <v>1</v>
      </c>
    </row>
    <row r="1140" spans="1:13" x14ac:dyDescent="0.3">
      <c r="A1140">
        <v>24</v>
      </c>
      <c r="B1140">
        <v>40000</v>
      </c>
      <c r="C1140" t="s">
        <v>13</v>
      </c>
      <c r="D1140">
        <v>1</v>
      </c>
      <c r="E1140" t="s">
        <v>18</v>
      </c>
      <c r="F1140" t="s">
        <v>15</v>
      </c>
      <c r="G1140">
        <v>3900</v>
      </c>
      <c r="H1140">
        <v>12.23</v>
      </c>
      <c r="I1140">
        <v>0</v>
      </c>
      <c r="J1140">
        <v>0.1</v>
      </c>
      <c r="K1140" t="s">
        <v>17</v>
      </c>
      <c r="L1140">
        <v>3</v>
      </c>
      <c r="M1140">
        <f t="shared" si="17"/>
        <v>1</v>
      </c>
    </row>
    <row r="1141" spans="1:13" x14ac:dyDescent="0.3">
      <c r="A1141">
        <v>23</v>
      </c>
      <c r="B1141">
        <v>38000</v>
      </c>
      <c r="C1141" t="s">
        <v>23</v>
      </c>
      <c r="D1141">
        <v>0</v>
      </c>
      <c r="E1141" t="s">
        <v>27</v>
      </c>
      <c r="F1141" t="s">
        <v>19</v>
      </c>
      <c r="G1141">
        <v>17500</v>
      </c>
      <c r="H1141">
        <v>11.11</v>
      </c>
      <c r="I1141">
        <v>0</v>
      </c>
      <c r="J1141">
        <v>0.46</v>
      </c>
      <c r="K1141" t="s">
        <v>16</v>
      </c>
      <c r="L1141">
        <v>4</v>
      </c>
      <c r="M1141">
        <f t="shared" si="17"/>
        <v>1</v>
      </c>
    </row>
    <row r="1142" spans="1:13" x14ac:dyDescent="0.3">
      <c r="A1142">
        <v>24</v>
      </c>
      <c r="B1142">
        <v>13000</v>
      </c>
      <c r="C1142" t="s">
        <v>13</v>
      </c>
      <c r="D1142">
        <v>4</v>
      </c>
      <c r="E1142" t="s">
        <v>20</v>
      </c>
      <c r="F1142" t="s">
        <v>19</v>
      </c>
      <c r="G1142">
        <v>4000</v>
      </c>
      <c r="H1142">
        <v>9.8800000000000008</v>
      </c>
      <c r="I1142">
        <v>1</v>
      </c>
      <c r="J1142">
        <v>0.31</v>
      </c>
      <c r="K1142" t="s">
        <v>16</v>
      </c>
      <c r="L1142">
        <v>2</v>
      </c>
      <c r="M1142">
        <f t="shared" si="17"/>
        <v>1</v>
      </c>
    </row>
    <row r="1143" spans="1:13" x14ac:dyDescent="0.3">
      <c r="A1143">
        <v>21</v>
      </c>
      <c r="B1143">
        <v>13200</v>
      </c>
      <c r="C1143" t="s">
        <v>13</v>
      </c>
      <c r="D1143">
        <v>2</v>
      </c>
      <c r="E1143" t="s">
        <v>28</v>
      </c>
      <c r="F1143" t="s">
        <v>21</v>
      </c>
      <c r="G1143">
        <v>4000</v>
      </c>
      <c r="H1143">
        <v>6.39</v>
      </c>
      <c r="I1143">
        <v>1</v>
      </c>
      <c r="J1143">
        <v>0.3</v>
      </c>
      <c r="K1143" t="s">
        <v>16</v>
      </c>
      <c r="L1143">
        <v>3</v>
      </c>
      <c r="M1143">
        <f t="shared" si="17"/>
        <v>1</v>
      </c>
    </row>
    <row r="1144" spans="1:13" x14ac:dyDescent="0.3">
      <c r="A1144">
        <v>24</v>
      </c>
      <c r="B1144">
        <v>15600</v>
      </c>
      <c r="C1144" t="s">
        <v>13</v>
      </c>
      <c r="D1144">
        <v>3</v>
      </c>
      <c r="E1144" t="s">
        <v>14</v>
      </c>
      <c r="F1144" t="s">
        <v>29</v>
      </c>
      <c r="G1144">
        <v>4000</v>
      </c>
      <c r="H1144">
        <v>16.32</v>
      </c>
      <c r="I1144">
        <v>1</v>
      </c>
      <c r="J1144">
        <v>0.26</v>
      </c>
      <c r="K1144" t="s">
        <v>16</v>
      </c>
      <c r="L1144">
        <v>2</v>
      </c>
      <c r="M1144">
        <f t="shared" si="17"/>
        <v>1</v>
      </c>
    </row>
    <row r="1145" spans="1:13" x14ac:dyDescent="0.3">
      <c r="A1145">
        <v>22</v>
      </c>
      <c r="B1145">
        <v>16800</v>
      </c>
      <c r="C1145" t="s">
        <v>13</v>
      </c>
      <c r="D1145">
        <v>2</v>
      </c>
      <c r="E1145" t="s">
        <v>25</v>
      </c>
      <c r="F1145" t="s">
        <v>15</v>
      </c>
      <c r="G1145">
        <v>4000</v>
      </c>
      <c r="H1145">
        <v>14.27</v>
      </c>
      <c r="I1145">
        <v>1</v>
      </c>
      <c r="J1145">
        <v>0.24</v>
      </c>
      <c r="K1145" t="s">
        <v>16</v>
      </c>
      <c r="L1145">
        <v>4</v>
      </c>
      <c r="M1145">
        <f t="shared" si="17"/>
        <v>1</v>
      </c>
    </row>
    <row r="1146" spans="1:13" x14ac:dyDescent="0.3">
      <c r="A1146">
        <v>22</v>
      </c>
      <c r="B1146">
        <v>16800</v>
      </c>
      <c r="C1146" t="s">
        <v>13</v>
      </c>
      <c r="D1146">
        <v>2</v>
      </c>
      <c r="E1146" t="s">
        <v>20</v>
      </c>
      <c r="F1146" t="s">
        <v>19</v>
      </c>
      <c r="G1146">
        <v>4000</v>
      </c>
      <c r="H1146">
        <v>10.25</v>
      </c>
      <c r="I1146">
        <v>1</v>
      </c>
      <c r="J1146">
        <v>0.24</v>
      </c>
      <c r="K1146" t="s">
        <v>16</v>
      </c>
      <c r="L1146">
        <v>4</v>
      </c>
      <c r="M1146">
        <f t="shared" si="17"/>
        <v>1</v>
      </c>
    </row>
    <row r="1147" spans="1:13" x14ac:dyDescent="0.3">
      <c r="A1147">
        <v>22</v>
      </c>
      <c r="B1147">
        <v>18000</v>
      </c>
      <c r="C1147" t="s">
        <v>13</v>
      </c>
      <c r="D1147">
        <v>6</v>
      </c>
      <c r="E1147" t="s">
        <v>14</v>
      </c>
      <c r="F1147" t="s">
        <v>19</v>
      </c>
      <c r="G1147">
        <v>4000</v>
      </c>
      <c r="H1147">
        <v>11.49</v>
      </c>
      <c r="I1147">
        <v>1</v>
      </c>
      <c r="J1147">
        <v>0.22</v>
      </c>
      <c r="K1147" t="s">
        <v>16</v>
      </c>
      <c r="L1147">
        <v>4</v>
      </c>
      <c r="M1147">
        <f t="shared" si="17"/>
        <v>1</v>
      </c>
    </row>
    <row r="1148" spans="1:13" x14ac:dyDescent="0.3">
      <c r="A1148">
        <v>24</v>
      </c>
      <c r="B1148">
        <v>18000</v>
      </c>
      <c r="C1148" t="s">
        <v>13</v>
      </c>
      <c r="D1148">
        <v>0</v>
      </c>
      <c r="E1148" t="s">
        <v>25</v>
      </c>
      <c r="F1148" t="s">
        <v>19</v>
      </c>
      <c r="G1148">
        <v>4000</v>
      </c>
      <c r="I1148">
        <v>1</v>
      </c>
      <c r="J1148">
        <v>0.22</v>
      </c>
      <c r="K1148" t="s">
        <v>16</v>
      </c>
      <c r="L1148">
        <v>3</v>
      </c>
      <c r="M1148">
        <f t="shared" si="17"/>
        <v>0</v>
      </c>
    </row>
    <row r="1149" spans="1:13" x14ac:dyDescent="0.3">
      <c r="A1149">
        <v>25</v>
      </c>
      <c r="B1149">
        <v>18000</v>
      </c>
      <c r="C1149" t="s">
        <v>13</v>
      </c>
      <c r="D1149">
        <v>0</v>
      </c>
      <c r="E1149" t="s">
        <v>25</v>
      </c>
      <c r="F1149" t="s">
        <v>15</v>
      </c>
      <c r="G1149">
        <v>4000</v>
      </c>
      <c r="H1149">
        <v>13.22</v>
      </c>
      <c r="I1149">
        <v>1</v>
      </c>
      <c r="J1149">
        <v>0.22</v>
      </c>
      <c r="K1149" t="s">
        <v>17</v>
      </c>
      <c r="L1149">
        <v>4</v>
      </c>
      <c r="M1149">
        <f t="shared" si="17"/>
        <v>1</v>
      </c>
    </row>
    <row r="1150" spans="1:13" x14ac:dyDescent="0.3">
      <c r="A1150">
        <v>22</v>
      </c>
      <c r="B1150">
        <v>18000</v>
      </c>
      <c r="C1150" t="s">
        <v>13</v>
      </c>
      <c r="D1150">
        <v>1</v>
      </c>
      <c r="E1150" t="s">
        <v>18</v>
      </c>
      <c r="F1150" t="s">
        <v>15</v>
      </c>
      <c r="G1150">
        <v>4000</v>
      </c>
      <c r="H1150">
        <v>10.91</v>
      </c>
      <c r="I1150">
        <v>1</v>
      </c>
      <c r="J1150">
        <v>0.22</v>
      </c>
      <c r="K1150" t="s">
        <v>17</v>
      </c>
      <c r="L1150">
        <v>4</v>
      </c>
      <c r="M1150">
        <f t="shared" si="17"/>
        <v>1</v>
      </c>
    </row>
    <row r="1151" spans="1:13" x14ac:dyDescent="0.3">
      <c r="A1151">
        <v>23</v>
      </c>
      <c r="B1151">
        <v>18720</v>
      </c>
      <c r="C1151" t="s">
        <v>13</v>
      </c>
      <c r="D1151">
        <v>2</v>
      </c>
      <c r="E1151" t="s">
        <v>18</v>
      </c>
      <c r="F1151" t="s">
        <v>30</v>
      </c>
      <c r="G1151">
        <v>4000</v>
      </c>
      <c r="H1151">
        <v>15.62</v>
      </c>
      <c r="I1151">
        <v>1</v>
      </c>
      <c r="J1151">
        <v>0.21</v>
      </c>
      <c r="K1151" t="s">
        <v>16</v>
      </c>
      <c r="L1151">
        <v>4</v>
      </c>
      <c r="M1151">
        <f t="shared" si="17"/>
        <v>1</v>
      </c>
    </row>
    <row r="1152" spans="1:13" x14ac:dyDescent="0.3">
      <c r="A1152">
        <v>21</v>
      </c>
      <c r="B1152">
        <v>38000</v>
      </c>
      <c r="C1152" t="s">
        <v>23</v>
      </c>
      <c r="D1152">
        <v>1</v>
      </c>
      <c r="E1152" t="s">
        <v>14</v>
      </c>
      <c r="F1152" t="s">
        <v>21</v>
      </c>
      <c r="G1152">
        <v>5000</v>
      </c>
      <c r="H1152">
        <v>8.94</v>
      </c>
      <c r="I1152">
        <v>0</v>
      </c>
      <c r="J1152">
        <v>0.13</v>
      </c>
      <c r="K1152" t="s">
        <v>16</v>
      </c>
      <c r="L1152">
        <v>2</v>
      </c>
      <c r="M1152">
        <f t="shared" si="17"/>
        <v>1</v>
      </c>
    </row>
    <row r="1153" spans="1:13" x14ac:dyDescent="0.3">
      <c r="A1153">
        <v>24</v>
      </c>
      <c r="B1153">
        <v>19200</v>
      </c>
      <c r="C1153" t="s">
        <v>13</v>
      </c>
      <c r="D1153">
        <v>1</v>
      </c>
      <c r="E1153" t="s">
        <v>14</v>
      </c>
      <c r="F1153" t="s">
        <v>15</v>
      </c>
      <c r="G1153">
        <v>4000</v>
      </c>
      <c r="H1153">
        <v>14.35</v>
      </c>
      <c r="I1153">
        <v>1</v>
      </c>
      <c r="J1153">
        <v>0.21</v>
      </c>
      <c r="K1153" t="s">
        <v>17</v>
      </c>
      <c r="L1153">
        <v>4</v>
      </c>
      <c r="M1153">
        <f t="shared" si="17"/>
        <v>1</v>
      </c>
    </row>
    <row r="1154" spans="1:13" x14ac:dyDescent="0.3">
      <c r="A1154">
        <v>22</v>
      </c>
      <c r="B1154">
        <v>38000</v>
      </c>
      <c r="C1154" t="s">
        <v>26</v>
      </c>
      <c r="D1154">
        <v>5</v>
      </c>
      <c r="E1154" t="s">
        <v>25</v>
      </c>
      <c r="F1154" t="s">
        <v>19</v>
      </c>
      <c r="G1154">
        <v>10000</v>
      </c>
      <c r="H1154">
        <v>12.21</v>
      </c>
      <c r="I1154">
        <v>0</v>
      </c>
      <c r="J1154">
        <v>0.26</v>
      </c>
      <c r="K1154" t="s">
        <v>16</v>
      </c>
      <c r="L1154">
        <v>3</v>
      </c>
      <c r="M1154">
        <f t="shared" ref="M1154:M1217" si="18">COUNTIFS($A$2:$A$10001,A1154,$B$2:$B$10001,B1154,$C$2:$C$10001,C1154,$D$2:$D$10001,D1154,$E$2:$E$10001,E1154,$F$2:$F$10001,F1154,$G$2:$G$10001,G1154,$H$2:$H$10001,H1154,$I$2:$I$10001,I1154,$J$2:$J$10001,J1154,$K$2:$K$10001,K1154,$L$2:$L$10001,L1154)</f>
        <v>1</v>
      </c>
    </row>
    <row r="1155" spans="1:13" x14ac:dyDescent="0.3">
      <c r="A1155">
        <v>25</v>
      </c>
      <c r="B1155">
        <v>19200</v>
      </c>
      <c r="C1155" t="s">
        <v>13</v>
      </c>
      <c r="D1155">
        <v>5</v>
      </c>
      <c r="E1155" t="s">
        <v>25</v>
      </c>
      <c r="F1155" t="s">
        <v>19</v>
      </c>
      <c r="G1155">
        <v>4000</v>
      </c>
      <c r="I1155">
        <v>1</v>
      </c>
      <c r="J1155">
        <v>0.21</v>
      </c>
      <c r="K1155" t="s">
        <v>16</v>
      </c>
      <c r="L1155">
        <v>3</v>
      </c>
      <c r="M1155">
        <f t="shared" si="18"/>
        <v>0</v>
      </c>
    </row>
    <row r="1156" spans="1:13" x14ac:dyDescent="0.3">
      <c r="A1156">
        <v>22</v>
      </c>
      <c r="B1156">
        <v>38000</v>
      </c>
      <c r="C1156" t="s">
        <v>26</v>
      </c>
      <c r="D1156">
        <v>4</v>
      </c>
      <c r="E1156" t="s">
        <v>27</v>
      </c>
      <c r="F1156" t="s">
        <v>30</v>
      </c>
      <c r="G1156">
        <v>4000</v>
      </c>
      <c r="H1156">
        <v>14.42</v>
      </c>
      <c r="I1156">
        <v>0</v>
      </c>
      <c r="J1156">
        <v>0.11</v>
      </c>
      <c r="K1156" t="s">
        <v>17</v>
      </c>
      <c r="L1156">
        <v>2</v>
      </c>
      <c r="M1156">
        <f t="shared" si="18"/>
        <v>1</v>
      </c>
    </row>
    <row r="1157" spans="1:13" x14ac:dyDescent="0.3">
      <c r="A1157">
        <v>22</v>
      </c>
      <c r="B1157">
        <v>19200</v>
      </c>
      <c r="C1157" t="s">
        <v>13</v>
      </c>
      <c r="D1157">
        <v>0</v>
      </c>
      <c r="E1157" t="s">
        <v>27</v>
      </c>
      <c r="F1157" t="s">
        <v>19</v>
      </c>
      <c r="G1157">
        <v>4000</v>
      </c>
      <c r="H1157">
        <v>10.25</v>
      </c>
      <c r="I1157">
        <v>1</v>
      </c>
      <c r="J1157">
        <v>0.21</v>
      </c>
      <c r="K1157" t="s">
        <v>16</v>
      </c>
      <c r="L1157">
        <v>3</v>
      </c>
      <c r="M1157">
        <f t="shared" si="18"/>
        <v>1</v>
      </c>
    </row>
    <row r="1158" spans="1:13" x14ac:dyDescent="0.3">
      <c r="A1158">
        <v>25</v>
      </c>
      <c r="B1158">
        <v>38000</v>
      </c>
      <c r="C1158" t="s">
        <v>26</v>
      </c>
      <c r="D1158">
        <v>1</v>
      </c>
      <c r="E1158" t="s">
        <v>27</v>
      </c>
      <c r="F1158" t="s">
        <v>19</v>
      </c>
      <c r="G1158">
        <v>18800</v>
      </c>
      <c r="I1158">
        <v>0</v>
      </c>
      <c r="J1158">
        <v>0.49</v>
      </c>
      <c r="K1158" t="s">
        <v>16</v>
      </c>
      <c r="L1158">
        <v>3</v>
      </c>
      <c r="M1158">
        <f t="shared" si="18"/>
        <v>0</v>
      </c>
    </row>
    <row r="1159" spans="1:13" x14ac:dyDescent="0.3">
      <c r="A1159">
        <v>25</v>
      </c>
      <c r="B1159">
        <v>20000</v>
      </c>
      <c r="C1159" t="s">
        <v>13</v>
      </c>
      <c r="D1159">
        <v>2</v>
      </c>
      <c r="E1159" t="s">
        <v>27</v>
      </c>
      <c r="F1159" t="s">
        <v>21</v>
      </c>
      <c r="G1159">
        <v>4000</v>
      </c>
      <c r="H1159">
        <v>7.29</v>
      </c>
      <c r="I1159">
        <v>0</v>
      </c>
      <c r="J1159">
        <v>0.2</v>
      </c>
      <c r="K1159" t="s">
        <v>16</v>
      </c>
      <c r="L1159">
        <v>3</v>
      </c>
      <c r="M1159">
        <f t="shared" si="18"/>
        <v>1</v>
      </c>
    </row>
    <row r="1160" spans="1:13" x14ac:dyDescent="0.3">
      <c r="A1160">
        <v>25</v>
      </c>
      <c r="B1160">
        <v>23920</v>
      </c>
      <c r="C1160" t="s">
        <v>13</v>
      </c>
      <c r="D1160">
        <v>0</v>
      </c>
      <c r="E1160" t="s">
        <v>14</v>
      </c>
      <c r="F1160" t="s">
        <v>15</v>
      </c>
      <c r="G1160">
        <v>4000</v>
      </c>
      <c r="H1160">
        <v>14.35</v>
      </c>
      <c r="I1160">
        <v>0</v>
      </c>
      <c r="J1160">
        <v>0.17</v>
      </c>
      <c r="K1160" t="s">
        <v>16</v>
      </c>
      <c r="L1160">
        <v>2</v>
      </c>
      <c r="M1160">
        <f t="shared" si="18"/>
        <v>1</v>
      </c>
    </row>
    <row r="1161" spans="1:13" x14ac:dyDescent="0.3">
      <c r="A1161">
        <v>26</v>
      </c>
      <c r="B1161">
        <v>38100</v>
      </c>
      <c r="C1161" t="s">
        <v>26</v>
      </c>
      <c r="D1161">
        <v>6</v>
      </c>
      <c r="E1161" t="s">
        <v>27</v>
      </c>
      <c r="F1161" t="s">
        <v>21</v>
      </c>
      <c r="G1161">
        <v>3900</v>
      </c>
      <c r="H1161">
        <v>7.9</v>
      </c>
      <c r="I1161">
        <v>0</v>
      </c>
      <c r="J1161">
        <v>0.1</v>
      </c>
      <c r="K1161" t="s">
        <v>16</v>
      </c>
      <c r="L1161">
        <v>3</v>
      </c>
      <c r="M1161">
        <f t="shared" si="18"/>
        <v>1</v>
      </c>
    </row>
    <row r="1162" spans="1:13" x14ac:dyDescent="0.3">
      <c r="A1162">
        <v>23</v>
      </c>
      <c r="B1162">
        <v>24000</v>
      </c>
      <c r="C1162" t="s">
        <v>13</v>
      </c>
      <c r="D1162">
        <v>4</v>
      </c>
      <c r="E1162" t="s">
        <v>14</v>
      </c>
      <c r="F1162" t="s">
        <v>15</v>
      </c>
      <c r="G1162">
        <v>4000</v>
      </c>
      <c r="H1162">
        <v>11.66</v>
      </c>
      <c r="I1162">
        <v>0</v>
      </c>
      <c r="J1162">
        <v>0.17</v>
      </c>
      <c r="K1162" t="s">
        <v>16</v>
      </c>
      <c r="L1162">
        <v>4</v>
      </c>
      <c r="M1162">
        <f t="shared" si="18"/>
        <v>1</v>
      </c>
    </row>
    <row r="1163" spans="1:13" x14ac:dyDescent="0.3">
      <c r="A1163">
        <v>22</v>
      </c>
      <c r="B1163">
        <v>38117</v>
      </c>
      <c r="C1163" t="s">
        <v>26</v>
      </c>
      <c r="D1163">
        <v>0</v>
      </c>
      <c r="E1163" t="s">
        <v>20</v>
      </c>
      <c r="F1163" t="s">
        <v>19</v>
      </c>
      <c r="G1163">
        <v>13500</v>
      </c>
      <c r="H1163">
        <v>11.83</v>
      </c>
      <c r="I1163">
        <v>0</v>
      </c>
      <c r="J1163">
        <v>0.35</v>
      </c>
      <c r="K1163" t="s">
        <v>16</v>
      </c>
      <c r="L1163">
        <v>4</v>
      </c>
      <c r="M1163">
        <f t="shared" si="18"/>
        <v>1</v>
      </c>
    </row>
    <row r="1164" spans="1:13" x14ac:dyDescent="0.3">
      <c r="A1164">
        <v>25</v>
      </c>
      <c r="B1164">
        <v>24000</v>
      </c>
      <c r="C1164" t="s">
        <v>13</v>
      </c>
      <c r="D1164">
        <v>2</v>
      </c>
      <c r="E1164" t="s">
        <v>27</v>
      </c>
      <c r="F1164" t="s">
        <v>21</v>
      </c>
      <c r="G1164">
        <v>4000</v>
      </c>
      <c r="H1164">
        <v>7.75</v>
      </c>
      <c r="I1164">
        <v>0</v>
      </c>
      <c r="J1164">
        <v>0.17</v>
      </c>
      <c r="K1164" t="s">
        <v>16</v>
      </c>
      <c r="L1164">
        <v>3</v>
      </c>
      <c r="M1164">
        <f t="shared" si="18"/>
        <v>1</v>
      </c>
    </row>
    <row r="1165" spans="1:13" x14ac:dyDescent="0.3">
      <c r="A1165">
        <v>24</v>
      </c>
      <c r="B1165">
        <v>24996</v>
      </c>
      <c r="C1165" t="s">
        <v>13</v>
      </c>
      <c r="D1165">
        <v>0</v>
      </c>
      <c r="E1165" t="s">
        <v>20</v>
      </c>
      <c r="F1165" t="s">
        <v>19</v>
      </c>
      <c r="G1165">
        <v>4000</v>
      </c>
      <c r="H1165">
        <v>9.4499999999999993</v>
      </c>
      <c r="I1165">
        <v>0</v>
      </c>
      <c r="J1165">
        <v>0.16</v>
      </c>
      <c r="K1165" t="s">
        <v>16</v>
      </c>
      <c r="L1165">
        <v>3</v>
      </c>
      <c r="M1165">
        <f t="shared" si="18"/>
        <v>1</v>
      </c>
    </row>
    <row r="1166" spans="1:13" x14ac:dyDescent="0.3">
      <c r="A1166">
        <v>23</v>
      </c>
      <c r="B1166">
        <v>25000</v>
      </c>
      <c r="C1166" t="s">
        <v>13</v>
      </c>
      <c r="E1166" t="s">
        <v>27</v>
      </c>
      <c r="F1166" t="s">
        <v>19</v>
      </c>
      <c r="G1166">
        <v>4000</v>
      </c>
      <c r="H1166">
        <v>11.71</v>
      </c>
      <c r="I1166">
        <v>0</v>
      </c>
      <c r="J1166">
        <v>0.16</v>
      </c>
      <c r="K1166" t="s">
        <v>16</v>
      </c>
      <c r="L1166">
        <v>4</v>
      </c>
      <c r="M1166">
        <f t="shared" si="18"/>
        <v>0</v>
      </c>
    </row>
    <row r="1167" spans="1:13" x14ac:dyDescent="0.3">
      <c r="A1167">
        <v>22</v>
      </c>
      <c r="B1167">
        <v>25000</v>
      </c>
      <c r="C1167" t="s">
        <v>13</v>
      </c>
      <c r="D1167">
        <v>0</v>
      </c>
      <c r="E1167" t="s">
        <v>25</v>
      </c>
      <c r="F1167" t="s">
        <v>19</v>
      </c>
      <c r="G1167">
        <v>4000</v>
      </c>
      <c r="H1167">
        <v>10.36</v>
      </c>
      <c r="I1167">
        <v>0</v>
      </c>
      <c r="J1167">
        <v>0.16</v>
      </c>
      <c r="K1167" t="s">
        <v>16</v>
      </c>
      <c r="L1167">
        <v>2</v>
      </c>
      <c r="M1167">
        <f t="shared" si="18"/>
        <v>1</v>
      </c>
    </row>
    <row r="1168" spans="1:13" x14ac:dyDescent="0.3">
      <c r="A1168">
        <v>26</v>
      </c>
      <c r="B1168">
        <v>38244</v>
      </c>
      <c r="C1168" t="s">
        <v>26</v>
      </c>
      <c r="D1168">
        <v>6</v>
      </c>
      <c r="E1168" t="s">
        <v>25</v>
      </c>
      <c r="F1168" t="s">
        <v>21</v>
      </c>
      <c r="G1168">
        <v>18000</v>
      </c>
      <c r="H1168">
        <v>9.6300000000000008</v>
      </c>
      <c r="I1168">
        <v>0</v>
      </c>
      <c r="J1168">
        <v>0.47</v>
      </c>
      <c r="K1168" t="s">
        <v>16</v>
      </c>
      <c r="L1168">
        <v>3</v>
      </c>
      <c r="M1168">
        <f t="shared" si="18"/>
        <v>1</v>
      </c>
    </row>
    <row r="1169" spans="1:13" x14ac:dyDescent="0.3">
      <c r="A1169">
        <v>26</v>
      </c>
      <c r="B1169">
        <v>26400</v>
      </c>
      <c r="C1169" t="s">
        <v>13</v>
      </c>
      <c r="D1169">
        <v>0</v>
      </c>
      <c r="E1169" t="s">
        <v>18</v>
      </c>
      <c r="F1169" t="s">
        <v>21</v>
      </c>
      <c r="G1169">
        <v>4000</v>
      </c>
      <c r="H1169">
        <v>7.9</v>
      </c>
      <c r="I1169">
        <v>0</v>
      </c>
      <c r="J1169">
        <v>0.15</v>
      </c>
      <c r="K1169" t="s">
        <v>16</v>
      </c>
      <c r="L1169">
        <v>2</v>
      </c>
      <c r="M1169">
        <f t="shared" si="18"/>
        <v>1</v>
      </c>
    </row>
    <row r="1170" spans="1:13" x14ac:dyDescent="0.3">
      <c r="A1170">
        <v>24</v>
      </c>
      <c r="B1170">
        <v>26400</v>
      </c>
      <c r="C1170" t="s">
        <v>13</v>
      </c>
      <c r="D1170">
        <v>3</v>
      </c>
      <c r="E1170" t="s">
        <v>25</v>
      </c>
      <c r="F1170" t="s">
        <v>19</v>
      </c>
      <c r="G1170">
        <v>4000</v>
      </c>
      <c r="I1170">
        <v>1</v>
      </c>
      <c r="J1170">
        <v>0.15</v>
      </c>
      <c r="K1170" t="s">
        <v>16</v>
      </c>
      <c r="L1170">
        <v>3</v>
      </c>
      <c r="M1170">
        <f t="shared" si="18"/>
        <v>0</v>
      </c>
    </row>
    <row r="1171" spans="1:13" x14ac:dyDescent="0.3">
      <c r="A1171">
        <v>24</v>
      </c>
      <c r="B1171">
        <v>27000</v>
      </c>
      <c r="C1171" t="s">
        <v>13</v>
      </c>
      <c r="D1171">
        <v>8</v>
      </c>
      <c r="E1171" t="s">
        <v>14</v>
      </c>
      <c r="F1171" t="s">
        <v>19</v>
      </c>
      <c r="G1171">
        <v>4000</v>
      </c>
      <c r="H1171">
        <v>10.75</v>
      </c>
      <c r="I1171">
        <v>0</v>
      </c>
      <c r="J1171">
        <v>0.15</v>
      </c>
      <c r="K1171" t="s">
        <v>16</v>
      </c>
      <c r="L1171">
        <v>4</v>
      </c>
      <c r="M1171">
        <f t="shared" si="18"/>
        <v>1</v>
      </c>
    </row>
    <row r="1172" spans="1:13" x14ac:dyDescent="0.3">
      <c r="A1172">
        <v>23</v>
      </c>
      <c r="B1172">
        <v>27040</v>
      </c>
      <c r="C1172" t="s">
        <v>13</v>
      </c>
      <c r="D1172">
        <v>2</v>
      </c>
      <c r="E1172" t="s">
        <v>27</v>
      </c>
      <c r="F1172" t="s">
        <v>15</v>
      </c>
      <c r="G1172">
        <v>4000</v>
      </c>
      <c r="H1172">
        <v>12.29</v>
      </c>
      <c r="I1172">
        <v>0</v>
      </c>
      <c r="J1172">
        <v>0.15</v>
      </c>
      <c r="K1172" t="s">
        <v>17</v>
      </c>
      <c r="L1172">
        <v>4</v>
      </c>
      <c r="M1172">
        <f t="shared" si="18"/>
        <v>1</v>
      </c>
    </row>
    <row r="1173" spans="1:13" x14ac:dyDescent="0.3">
      <c r="A1173">
        <v>23</v>
      </c>
      <c r="B1173">
        <v>38400</v>
      </c>
      <c r="C1173" t="s">
        <v>26</v>
      </c>
      <c r="D1173">
        <v>7</v>
      </c>
      <c r="E1173" t="s">
        <v>27</v>
      </c>
      <c r="F1173" t="s">
        <v>21</v>
      </c>
      <c r="G1173">
        <v>2000</v>
      </c>
      <c r="I1173">
        <v>0</v>
      </c>
      <c r="J1173">
        <v>0.05</v>
      </c>
      <c r="K1173" t="s">
        <v>16</v>
      </c>
      <c r="L1173">
        <v>2</v>
      </c>
      <c r="M1173">
        <f t="shared" si="18"/>
        <v>0</v>
      </c>
    </row>
    <row r="1174" spans="1:13" x14ac:dyDescent="0.3">
      <c r="A1174">
        <v>24</v>
      </c>
      <c r="B1174">
        <v>29000</v>
      </c>
      <c r="C1174" t="s">
        <v>13</v>
      </c>
      <c r="D1174">
        <v>0</v>
      </c>
      <c r="E1174" t="s">
        <v>27</v>
      </c>
      <c r="F1174" t="s">
        <v>19</v>
      </c>
      <c r="G1174">
        <v>4000</v>
      </c>
      <c r="H1174">
        <v>9.4499999999999993</v>
      </c>
      <c r="I1174">
        <v>0</v>
      </c>
      <c r="J1174">
        <v>0.14000000000000001</v>
      </c>
      <c r="K1174" t="s">
        <v>16</v>
      </c>
      <c r="L1174">
        <v>3</v>
      </c>
      <c r="M1174">
        <f t="shared" si="18"/>
        <v>1</v>
      </c>
    </row>
    <row r="1175" spans="1:13" x14ac:dyDescent="0.3">
      <c r="A1175">
        <v>22</v>
      </c>
      <c r="B1175">
        <v>38400</v>
      </c>
      <c r="C1175" t="s">
        <v>26</v>
      </c>
      <c r="E1175" t="s">
        <v>18</v>
      </c>
      <c r="F1175" t="s">
        <v>19</v>
      </c>
      <c r="G1175">
        <v>5000</v>
      </c>
      <c r="H1175">
        <v>11.49</v>
      </c>
      <c r="I1175">
        <v>0</v>
      </c>
      <c r="J1175">
        <v>0.13</v>
      </c>
      <c r="K1175" t="s">
        <v>16</v>
      </c>
      <c r="L1175">
        <v>2</v>
      </c>
      <c r="M1175">
        <f t="shared" si="18"/>
        <v>0</v>
      </c>
    </row>
    <row r="1176" spans="1:13" x14ac:dyDescent="0.3">
      <c r="A1176">
        <v>21</v>
      </c>
      <c r="B1176">
        <v>38400</v>
      </c>
      <c r="C1176" t="s">
        <v>26</v>
      </c>
      <c r="D1176">
        <v>0</v>
      </c>
      <c r="E1176" t="s">
        <v>18</v>
      </c>
      <c r="F1176" t="s">
        <v>21</v>
      </c>
      <c r="G1176">
        <v>4200</v>
      </c>
      <c r="I1176">
        <v>0</v>
      </c>
      <c r="J1176">
        <v>0.11</v>
      </c>
      <c r="K1176" t="s">
        <v>16</v>
      </c>
      <c r="L1176">
        <v>2</v>
      </c>
      <c r="M1176">
        <f t="shared" si="18"/>
        <v>0</v>
      </c>
    </row>
    <row r="1177" spans="1:13" x14ac:dyDescent="0.3">
      <c r="A1177">
        <v>23</v>
      </c>
      <c r="B1177">
        <v>29700</v>
      </c>
      <c r="C1177" t="s">
        <v>13</v>
      </c>
      <c r="D1177">
        <v>2</v>
      </c>
      <c r="E1177" t="s">
        <v>27</v>
      </c>
      <c r="F1177" t="s">
        <v>19</v>
      </c>
      <c r="G1177">
        <v>4000</v>
      </c>
      <c r="H1177">
        <v>10.74</v>
      </c>
      <c r="I1177">
        <v>0</v>
      </c>
      <c r="J1177">
        <v>0.13</v>
      </c>
      <c r="K1177" t="s">
        <v>16</v>
      </c>
      <c r="L1177">
        <v>4</v>
      </c>
      <c r="M1177">
        <f t="shared" si="18"/>
        <v>1</v>
      </c>
    </row>
    <row r="1178" spans="1:13" x14ac:dyDescent="0.3">
      <c r="A1178">
        <v>24</v>
      </c>
      <c r="B1178">
        <v>30000</v>
      </c>
      <c r="C1178" t="s">
        <v>13</v>
      </c>
      <c r="D1178">
        <v>1</v>
      </c>
      <c r="E1178" t="s">
        <v>27</v>
      </c>
      <c r="F1178" t="s">
        <v>21</v>
      </c>
      <c r="G1178">
        <v>4000</v>
      </c>
      <c r="H1178">
        <v>7.49</v>
      </c>
      <c r="I1178">
        <v>0</v>
      </c>
      <c r="J1178">
        <v>0.13</v>
      </c>
      <c r="K1178" t="s">
        <v>16</v>
      </c>
      <c r="L1178">
        <v>4</v>
      </c>
      <c r="M1178">
        <f t="shared" si="18"/>
        <v>1</v>
      </c>
    </row>
    <row r="1179" spans="1:13" x14ac:dyDescent="0.3">
      <c r="A1179">
        <v>22</v>
      </c>
      <c r="B1179">
        <v>30000</v>
      </c>
      <c r="C1179" t="s">
        <v>13</v>
      </c>
      <c r="D1179">
        <v>3</v>
      </c>
      <c r="E1179" t="s">
        <v>20</v>
      </c>
      <c r="F1179" t="s">
        <v>19</v>
      </c>
      <c r="G1179">
        <v>4000</v>
      </c>
      <c r="H1179">
        <v>11.49</v>
      </c>
      <c r="I1179">
        <v>0</v>
      </c>
      <c r="J1179">
        <v>0.13</v>
      </c>
      <c r="K1179" t="s">
        <v>16</v>
      </c>
      <c r="L1179">
        <v>3</v>
      </c>
      <c r="M1179">
        <f t="shared" si="18"/>
        <v>1</v>
      </c>
    </row>
    <row r="1180" spans="1:13" x14ac:dyDescent="0.3">
      <c r="A1180">
        <v>22</v>
      </c>
      <c r="B1180">
        <v>30000</v>
      </c>
      <c r="C1180" t="s">
        <v>13</v>
      </c>
      <c r="D1180">
        <v>1</v>
      </c>
      <c r="E1180" t="s">
        <v>18</v>
      </c>
      <c r="F1180" t="s">
        <v>15</v>
      </c>
      <c r="G1180">
        <v>4000</v>
      </c>
      <c r="I1180">
        <v>0</v>
      </c>
      <c r="J1180">
        <v>0.13</v>
      </c>
      <c r="K1180" t="s">
        <v>16</v>
      </c>
      <c r="L1180">
        <v>3</v>
      </c>
      <c r="M1180">
        <f t="shared" si="18"/>
        <v>0</v>
      </c>
    </row>
    <row r="1181" spans="1:13" x14ac:dyDescent="0.3">
      <c r="A1181">
        <v>23</v>
      </c>
      <c r="B1181">
        <v>38400</v>
      </c>
      <c r="C1181" t="s">
        <v>26</v>
      </c>
      <c r="D1181">
        <v>7</v>
      </c>
      <c r="E1181" t="s">
        <v>27</v>
      </c>
      <c r="F1181" t="s">
        <v>19</v>
      </c>
      <c r="G1181">
        <v>5000</v>
      </c>
      <c r="H1181">
        <v>10.37</v>
      </c>
      <c r="I1181">
        <v>0</v>
      </c>
      <c r="J1181">
        <v>0.13</v>
      </c>
      <c r="K1181" t="s">
        <v>16</v>
      </c>
      <c r="L1181">
        <v>4</v>
      </c>
      <c r="M1181">
        <f t="shared" si="18"/>
        <v>1</v>
      </c>
    </row>
    <row r="1182" spans="1:13" x14ac:dyDescent="0.3">
      <c r="A1182">
        <v>23</v>
      </c>
      <c r="B1182">
        <v>30000</v>
      </c>
      <c r="C1182" t="s">
        <v>13</v>
      </c>
      <c r="D1182">
        <v>0</v>
      </c>
      <c r="E1182" t="s">
        <v>14</v>
      </c>
      <c r="F1182" t="s">
        <v>19</v>
      </c>
      <c r="G1182">
        <v>4000</v>
      </c>
      <c r="H1182">
        <v>10.36</v>
      </c>
      <c r="I1182">
        <v>0</v>
      </c>
      <c r="J1182">
        <v>0.13</v>
      </c>
      <c r="K1182" t="s">
        <v>16</v>
      </c>
      <c r="L1182">
        <v>4</v>
      </c>
      <c r="M1182">
        <f t="shared" si="18"/>
        <v>1</v>
      </c>
    </row>
    <row r="1183" spans="1:13" x14ac:dyDescent="0.3">
      <c r="A1183">
        <v>26</v>
      </c>
      <c r="B1183">
        <v>30000</v>
      </c>
      <c r="C1183" t="s">
        <v>13</v>
      </c>
      <c r="D1183">
        <v>4</v>
      </c>
      <c r="E1183" t="s">
        <v>27</v>
      </c>
      <c r="F1183" t="s">
        <v>19</v>
      </c>
      <c r="G1183">
        <v>4000</v>
      </c>
      <c r="H1183">
        <v>10.75</v>
      </c>
      <c r="I1183">
        <v>0</v>
      </c>
      <c r="J1183">
        <v>0.13</v>
      </c>
      <c r="K1183" t="s">
        <v>16</v>
      </c>
      <c r="L1183">
        <v>3</v>
      </c>
      <c r="M1183">
        <f t="shared" si="18"/>
        <v>1</v>
      </c>
    </row>
    <row r="1184" spans="1:13" x14ac:dyDescent="0.3">
      <c r="A1184">
        <v>22</v>
      </c>
      <c r="B1184">
        <v>30000</v>
      </c>
      <c r="C1184" t="s">
        <v>13</v>
      </c>
      <c r="D1184">
        <v>0</v>
      </c>
      <c r="E1184" t="s">
        <v>27</v>
      </c>
      <c r="F1184" t="s">
        <v>30</v>
      </c>
      <c r="G1184">
        <v>4000</v>
      </c>
      <c r="H1184">
        <v>15.21</v>
      </c>
      <c r="I1184">
        <v>1</v>
      </c>
      <c r="J1184">
        <v>0.13</v>
      </c>
      <c r="K1184" t="s">
        <v>16</v>
      </c>
      <c r="L1184">
        <v>2</v>
      </c>
      <c r="M1184">
        <f t="shared" si="18"/>
        <v>1</v>
      </c>
    </row>
    <row r="1185" spans="1:13" x14ac:dyDescent="0.3">
      <c r="A1185">
        <v>25</v>
      </c>
      <c r="B1185">
        <v>30000</v>
      </c>
      <c r="C1185" t="s">
        <v>13</v>
      </c>
      <c r="D1185">
        <v>6</v>
      </c>
      <c r="E1185" t="s">
        <v>18</v>
      </c>
      <c r="F1185" t="s">
        <v>19</v>
      </c>
      <c r="G1185">
        <v>4000</v>
      </c>
      <c r="H1185">
        <v>9.76</v>
      </c>
      <c r="I1185">
        <v>0</v>
      </c>
      <c r="J1185">
        <v>0.13</v>
      </c>
      <c r="K1185" t="s">
        <v>16</v>
      </c>
      <c r="L1185">
        <v>3</v>
      </c>
      <c r="M1185">
        <f t="shared" si="18"/>
        <v>1</v>
      </c>
    </row>
    <row r="1186" spans="1:13" x14ac:dyDescent="0.3">
      <c r="A1186">
        <v>22</v>
      </c>
      <c r="B1186">
        <v>38400</v>
      </c>
      <c r="C1186" t="s">
        <v>23</v>
      </c>
      <c r="D1186">
        <v>6</v>
      </c>
      <c r="E1186" t="s">
        <v>20</v>
      </c>
      <c r="F1186" t="s">
        <v>15</v>
      </c>
      <c r="G1186">
        <v>10000</v>
      </c>
      <c r="H1186">
        <v>14.72</v>
      </c>
      <c r="I1186">
        <v>0</v>
      </c>
      <c r="J1186">
        <v>0.26</v>
      </c>
      <c r="K1186" t="s">
        <v>16</v>
      </c>
      <c r="L1186">
        <v>3</v>
      </c>
      <c r="M1186">
        <f t="shared" si="18"/>
        <v>1</v>
      </c>
    </row>
    <row r="1187" spans="1:13" x14ac:dyDescent="0.3">
      <c r="A1187">
        <v>23</v>
      </c>
      <c r="B1187">
        <v>38400</v>
      </c>
      <c r="C1187" t="s">
        <v>26</v>
      </c>
      <c r="D1187">
        <v>5</v>
      </c>
      <c r="E1187" t="s">
        <v>18</v>
      </c>
      <c r="F1187" t="s">
        <v>21</v>
      </c>
      <c r="G1187">
        <v>10000</v>
      </c>
      <c r="H1187">
        <v>7.14</v>
      </c>
      <c r="I1187">
        <v>0</v>
      </c>
      <c r="J1187">
        <v>0.26</v>
      </c>
      <c r="K1187" t="s">
        <v>16</v>
      </c>
      <c r="L1187">
        <v>3</v>
      </c>
      <c r="M1187">
        <f t="shared" si="18"/>
        <v>1</v>
      </c>
    </row>
    <row r="1188" spans="1:13" x14ac:dyDescent="0.3">
      <c r="A1188">
        <v>24</v>
      </c>
      <c r="B1188">
        <v>32500</v>
      </c>
      <c r="C1188" t="s">
        <v>13</v>
      </c>
      <c r="D1188">
        <v>5</v>
      </c>
      <c r="E1188" t="s">
        <v>14</v>
      </c>
      <c r="F1188" t="s">
        <v>30</v>
      </c>
      <c r="G1188">
        <v>4000</v>
      </c>
      <c r="H1188">
        <v>16.29</v>
      </c>
      <c r="I1188">
        <v>0</v>
      </c>
      <c r="J1188">
        <v>0.12</v>
      </c>
      <c r="K1188" t="s">
        <v>17</v>
      </c>
      <c r="L1188">
        <v>3</v>
      </c>
      <c r="M1188">
        <f t="shared" si="18"/>
        <v>1</v>
      </c>
    </row>
    <row r="1189" spans="1:13" x14ac:dyDescent="0.3">
      <c r="A1189">
        <v>23</v>
      </c>
      <c r="B1189">
        <v>32535</v>
      </c>
      <c r="C1189" t="s">
        <v>13</v>
      </c>
      <c r="D1189">
        <v>6</v>
      </c>
      <c r="E1189" t="s">
        <v>20</v>
      </c>
      <c r="F1189" t="s">
        <v>19</v>
      </c>
      <c r="G1189">
        <v>4000</v>
      </c>
      <c r="I1189">
        <v>0</v>
      </c>
      <c r="J1189">
        <v>0.12</v>
      </c>
      <c r="K1189" t="s">
        <v>16</v>
      </c>
      <c r="L1189">
        <v>2</v>
      </c>
      <c r="M1189">
        <f t="shared" si="18"/>
        <v>0</v>
      </c>
    </row>
    <row r="1190" spans="1:13" x14ac:dyDescent="0.3">
      <c r="A1190">
        <v>23</v>
      </c>
      <c r="B1190">
        <v>38400</v>
      </c>
      <c r="C1190" t="s">
        <v>23</v>
      </c>
      <c r="D1190">
        <v>7</v>
      </c>
      <c r="E1190" t="s">
        <v>20</v>
      </c>
      <c r="F1190" t="s">
        <v>30</v>
      </c>
      <c r="G1190">
        <v>6000</v>
      </c>
      <c r="H1190">
        <v>13.24</v>
      </c>
      <c r="I1190">
        <v>0</v>
      </c>
      <c r="J1190">
        <v>0.16</v>
      </c>
      <c r="K1190" t="s">
        <v>17</v>
      </c>
      <c r="L1190">
        <v>3</v>
      </c>
      <c r="M1190">
        <f t="shared" si="18"/>
        <v>1</v>
      </c>
    </row>
    <row r="1191" spans="1:13" x14ac:dyDescent="0.3">
      <c r="A1191">
        <v>21</v>
      </c>
      <c r="B1191">
        <v>38400</v>
      </c>
      <c r="C1191" t="s">
        <v>23</v>
      </c>
      <c r="D1191">
        <v>0</v>
      </c>
      <c r="E1191" t="s">
        <v>27</v>
      </c>
      <c r="F1191" t="s">
        <v>15</v>
      </c>
      <c r="G1191">
        <v>12200</v>
      </c>
      <c r="I1191">
        <v>0</v>
      </c>
      <c r="J1191">
        <v>0.32</v>
      </c>
      <c r="K1191" t="s">
        <v>16</v>
      </c>
      <c r="L1191">
        <v>2</v>
      </c>
      <c r="M1191">
        <f t="shared" si="18"/>
        <v>0</v>
      </c>
    </row>
    <row r="1192" spans="1:13" x14ac:dyDescent="0.3">
      <c r="A1192">
        <v>22</v>
      </c>
      <c r="B1192">
        <v>38423</v>
      </c>
      <c r="C1192" t="s">
        <v>26</v>
      </c>
      <c r="D1192">
        <v>6</v>
      </c>
      <c r="E1192" t="s">
        <v>18</v>
      </c>
      <c r="F1192" t="s">
        <v>21</v>
      </c>
      <c r="G1192">
        <v>2000</v>
      </c>
      <c r="H1192">
        <v>8.49</v>
      </c>
      <c r="I1192">
        <v>0</v>
      </c>
      <c r="J1192">
        <v>0.05</v>
      </c>
      <c r="K1192" t="s">
        <v>16</v>
      </c>
      <c r="L1192">
        <v>3</v>
      </c>
      <c r="M1192">
        <f t="shared" si="18"/>
        <v>1</v>
      </c>
    </row>
    <row r="1193" spans="1:13" x14ac:dyDescent="0.3">
      <c r="A1193">
        <v>24</v>
      </c>
      <c r="B1193">
        <v>38450</v>
      </c>
      <c r="C1193" t="s">
        <v>26</v>
      </c>
      <c r="D1193">
        <v>6</v>
      </c>
      <c r="E1193" t="s">
        <v>20</v>
      </c>
      <c r="F1193" t="s">
        <v>21</v>
      </c>
      <c r="G1193">
        <v>5500</v>
      </c>
      <c r="H1193">
        <v>7.49</v>
      </c>
      <c r="I1193">
        <v>0</v>
      </c>
      <c r="J1193">
        <v>0.14000000000000001</v>
      </c>
      <c r="K1193" t="s">
        <v>16</v>
      </c>
      <c r="L1193">
        <v>4</v>
      </c>
      <c r="M1193">
        <f t="shared" si="18"/>
        <v>1</v>
      </c>
    </row>
    <row r="1194" spans="1:13" x14ac:dyDescent="0.3">
      <c r="A1194">
        <v>22</v>
      </c>
      <c r="B1194">
        <v>32484</v>
      </c>
      <c r="C1194" t="s">
        <v>26</v>
      </c>
      <c r="D1194">
        <v>6</v>
      </c>
      <c r="E1194" t="s">
        <v>28</v>
      </c>
      <c r="F1194" t="s">
        <v>21</v>
      </c>
      <c r="G1194">
        <v>6250</v>
      </c>
      <c r="H1194">
        <v>7.51</v>
      </c>
      <c r="I1194">
        <v>1</v>
      </c>
      <c r="J1194">
        <v>0.19</v>
      </c>
      <c r="K1194" t="s">
        <v>16</v>
      </c>
      <c r="L1194">
        <v>4</v>
      </c>
      <c r="M1194">
        <f t="shared" si="18"/>
        <v>1</v>
      </c>
    </row>
    <row r="1195" spans="1:13" x14ac:dyDescent="0.3">
      <c r="A1195">
        <v>23</v>
      </c>
      <c r="B1195">
        <v>38492</v>
      </c>
      <c r="C1195" t="s">
        <v>26</v>
      </c>
      <c r="D1195">
        <v>7</v>
      </c>
      <c r="E1195" t="s">
        <v>14</v>
      </c>
      <c r="F1195" t="s">
        <v>19</v>
      </c>
      <c r="G1195">
        <v>6500</v>
      </c>
      <c r="I1195">
        <v>0</v>
      </c>
      <c r="J1195">
        <v>0.17</v>
      </c>
      <c r="K1195" t="s">
        <v>16</v>
      </c>
      <c r="L1195">
        <v>4</v>
      </c>
      <c r="M1195">
        <f t="shared" si="18"/>
        <v>0</v>
      </c>
    </row>
    <row r="1196" spans="1:13" x14ac:dyDescent="0.3">
      <c r="A1196">
        <v>23</v>
      </c>
      <c r="B1196">
        <v>33000</v>
      </c>
      <c r="C1196" t="s">
        <v>13</v>
      </c>
      <c r="D1196">
        <v>3</v>
      </c>
      <c r="E1196" t="s">
        <v>25</v>
      </c>
      <c r="F1196" t="s">
        <v>19</v>
      </c>
      <c r="G1196">
        <v>4000</v>
      </c>
      <c r="H1196">
        <v>10.96</v>
      </c>
      <c r="I1196">
        <v>0</v>
      </c>
      <c r="J1196">
        <v>0.12</v>
      </c>
      <c r="K1196" t="s">
        <v>16</v>
      </c>
      <c r="L1196">
        <v>4</v>
      </c>
      <c r="M1196">
        <f t="shared" si="18"/>
        <v>1</v>
      </c>
    </row>
    <row r="1197" spans="1:13" x14ac:dyDescent="0.3">
      <c r="A1197">
        <v>21</v>
      </c>
      <c r="B1197">
        <v>38500</v>
      </c>
      <c r="C1197" t="s">
        <v>26</v>
      </c>
      <c r="D1197">
        <v>5</v>
      </c>
      <c r="E1197" t="s">
        <v>20</v>
      </c>
      <c r="F1197" t="s">
        <v>21</v>
      </c>
      <c r="G1197">
        <v>6500</v>
      </c>
      <c r="H1197">
        <v>7.51</v>
      </c>
      <c r="I1197">
        <v>0</v>
      </c>
      <c r="J1197">
        <v>0.17</v>
      </c>
      <c r="K1197" t="s">
        <v>16</v>
      </c>
      <c r="L1197">
        <v>3</v>
      </c>
      <c r="M1197">
        <f t="shared" si="18"/>
        <v>1</v>
      </c>
    </row>
    <row r="1198" spans="1:13" x14ac:dyDescent="0.3">
      <c r="A1198">
        <v>23</v>
      </c>
      <c r="B1198">
        <v>34000</v>
      </c>
      <c r="C1198" t="s">
        <v>13</v>
      </c>
      <c r="D1198">
        <v>4</v>
      </c>
      <c r="E1198" t="s">
        <v>14</v>
      </c>
      <c r="F1198" t="s">
        <v>19</v>
      </c>
      <c r="G1198">
        <v>4000</v>
      </c>
      <c r="H1198">
        <v>12.69</v>
      </c>
      <c r="I1198">
        <v>0</v>
      </c>
      <c r="J1198">
        <v>0.12</v>
      </c>
      <c r="K1198" t="s">
        <v>16</v>
      </c>
      <c r="L1198">
        <v>2</v>
      </c>
      <c r="M1198">
        <f t="shared" si="18"/>
        <v>1</v>
      </c>
    </row>
    <row r="1199" spans="1:13" x14ac:dyDescent="0.3">
      <c r="A1199">
        <v>24</v>
      </c>
      <c r="B1199">
        <v>38500</v>
      </c>
      <c r="C1199" t="s">
        <v>26</v>
      </c>
      <c r="D1199">
        <v>5</v>
      </c>
      <c r="E1199" t="s">
        <v>20</v>
      </c>
      <c r="F1199" t="s">
        <v>15</v>
      </c>
      <c r="G1199">
        <v>2500</v>
      </c>
      <c r="I1199">
        <v>0</v>
      </c>
      <c r="J1199">
        <v>0.06</v>
      </c>
      <c r="K1199" t="s">
        <v>16</v>
      </c>
      <c r="L1199">
        <v>4</v>
      </c>
      <c r="M1199">
        <f t="shared" si="18"/>
        <v>0</v>
      </c>
    </row>
    <row r="1200" spans="1:13" x14ac:dyDescent="0.3">
      <c r="A1200">
        <v>23</v>
      </c>
      <c r="B1200">
        <v>34500</v>
      </c>
      <c r="C1200" t="s">
        <v>13</v>
      </c>
      <c r="D1200">
        <v>3</v>
      </c>
      <c r="E1200" t="s">
        <v>25</v>
      </c>
      <c r="F1200" t="s">
        <v>19</v>
      </c>
      <c r="G1200">
        <v>4000</v>
      </c>
      <c r="H1200">
        <v>11.49</v>
      </c>
      <c r="I1200">
        <v>0</v>
      </c>
      <c r="J1200">
        <v>0.12</v>
      </c>
      <c r="K1200" t="s">
        <v>16</v>
      </c>
      <c r="L1200">
        <v>4</v>
      </c>
      <c r="M1200">
        <f t="shared" si="18"/>
        <v>1</v>
      </c>
    </row>
    <row r="1201" spans="1:13" x14ac:dyDescent="0.3">
      <c r="A1201">
        <v>22</v>
      </c>
      <c r="B1201">
        <v>38628</v>
      </c>
      <c r="C1201" t="s">
        <v>26</v>
      </c>
      <c r="D1201">
        <v>6</v>
      </c>
      <c r="E1201" t="s">
        <v>25</v>
      </c>
      <c r="F1201" t="s">
        <v>19</v>
      </c>
      <c r="G1201">
        <v>4800</v>
      </c>
      <c r="H1201">
        <v>9.99</v>
      </c>
      <c r="I1201">
        <v>0</v>
      </c>
      <c r="J1201">
        <v>0.12</v>
      </c>
      <c r="K1201" t="s">
        <v>16</v>
      </c>
      <c r="L1201">
        <v>4</v>
      </c>
      <c r="M1201">
        <f t="shared" si="18"/>
        <v>1</v>
      </c>
    </row>
    <row r="1202" spans="1:13" x14ac:dyDescent="0.3">
      <c r="A1202">
        <v>22</v>
      </c>
      <c r="B1202">
        <v>29000</v>
      </c>
      <c r="C1202" t="s">
        <v>13</v>
      </c>
      <c r="D1202">
        <v>5</v>
      </c>
      <c r="E1202" t="s">
        <v>18</v>
      </c>
      <c r="F1202" t="s">
        <v>30</v>
      </c>
      <c r="G1202">
        <v>4000</v>
      </c>
      <c r="H1202">
        <v>15.33</v>
      </c>
      <c r="I1202">
        <v>1</v>
      </c>
      <c r="J1202">
        <v>0.14000000000000001</v>
      </c>
      <c r="K1202" t="s">
        <v>17</v>
      </c>
      <c r="L1202">
        <v>4</v>
      </c>
      <c r="M1202">
        <f t="shared" si="18"/>
        <v>1</v>
      </c>
    </row>
    <row r="1203" spans="1:13" x14ac:dyDescent="0.3">
      <c r="A1203">
        <v>26</v>
      </c>
      <c r="B1203">
        <v>38904</v>
      </c>
      <c r="C1203" t="s">
        <v>26</v>
      </c>
      <c r="D1203">
        <v>1</v>
      </c>
      <c r="E1203" t="s">
        <v>28</v>
      </c>
      <c r="F1203" t="s">
        <v>19</v>
      </c>
      <c r="G1203">
        <v>10000</v>
      </c>
      <c r="H1203">
        <v>12.21</v>
      </c>
      <c r="I1203">
        <v>0</v>
      </c>
      <c r="J1203">
        <v>0.26</v>
      </c>
      <c r="K1203" t="s">
        <v>16</v>
      </c>
      <c r="L1203">
        <v>2</v>
      </c>
      <c r="M1203">
        <f t="shared" si="18"/>
        <v>1</v>
      </c>
    </row>
    <row r="1204" spans="1:13" x14ac:dyDescent="0.3">
      <c r="A1204">
        <v>21</v>
      </c>
      <c r="B1204">
        <v>37000</v>
      </c>
      <c r="C1204" t="s">
        <v>13</v>
      </c>
      <c r="D1204">
        <v>0</v>
      </c>
      <c r="E1204" t="s">
        <v>20</v>
      </c>
      <c r="F1204" t="s">
        <v>19</v>
      </c>
      <c r="G1204">
        <v>4000</v>
      </c>
      <c r="H1204">
        <v>10.08</v>
      </c>
      <c r="I1204">
        <v>0</v>
      </c>
      <c r="J1204">
        <v>0.11</v>
      </c>
      <c r="K1204" t="s">
        <v>16</v>
      </c>
      <c r="L1204">
        <v>3</v>
      </c>
      <c r="M1204">
        <f t="shared" si="18"/>
        <v>1</v>
      </c>
    </row>
    <row r="1205" spans="1:13" x14ac:dyDescent="0.3">
      <c r="A1205">
        <v>23</v>
      </c>
      <c r="B1205">
        <v>38000</v>
      </c>
      <c r="C1205" t="s">
        <v>13</v>
      </c>
      <c r="D1205">
        <v>3</v>
      </c>
      <c r="E1205" t="s">
        <v>14</v>
      </c>
      <c r="F1205" t="s">
        <v>15</v>
      </c>
      <c r="G1205">
        <v>4000</v>
      </c>
      <c r="H1205">
        <v>14.26</v>
      </c>
      <c r="I1205">
        <v>0</v>
      </c>
      <c r="J1205">
        <v>0.11</v>
      </c>
      <c r="K1205" t="s">
        <v>16</v>
      </c>
      <c r="L1205">
        <v>4</v>
      </c>
      <c r="M1205">
        <f t="shared" si="18"/>
        <v>1</v>
      </c>
    </row>
    <row r="1206" spans="1:13" x14ac:dyDescent="0.3">
      <c r="A1206">
        <v>22</v>
      </c>
      <c r="B1206">
        <v>39000</v>
      </c>
      <c r="C1206" t="s">
        <v>26</v>
      </c>
      <c r="D1206">
        <v>4</v>
      </c>
      <c r="E1206" t="s">
        <v>20</v>
      </c>
      <c r="F1206" t="s">
        <v>19</v>
      </c>
      <c r="G1206">
        <v>3250</v>
      </c>
      <c r="H1206">
        <v>10.99</v>
      </c>
      <c r="I1206">
        <v>0</v>
      </c>
      <c r="J1206">
        <v>0.08</v>
      </c>
      <c r="K1206" t="s">
        <v>16</v>
      </c>
      <c r="L1206">
        <v>2</v>
      </c>
      <c r="M1206">
        <f t="shared" si="18"/>
        <v>1</v>
      </c>
    </row>
    <row r="1207" spans="1:13" x14ac:dyDescent="0.3">
      <c r="A1207">
        <v>22</v>
      </c>
      <c r="B1207">
        <v>38400</v>
      </c>
      <c r="C1207" t="s">
        <v>13</v>
      </c>
      <c r="D1207">
        <v>5</v>
      </c>
      <c r="E1207" t="s">
        <v>18</v>
      </c>
      <c r="F1207" t="s">
        <v>19</v>
      </c>
      <c r="G1207">
        <v>4000</v>
      </c>
      <c r="H1207">
        <v>10.59</v>
      </c>
      <c r="I1207">
        <v>0</v>
      </c>
      <c r="J1207">
        <v>0.1</v>
      </c>
      <c r="K1207" t="s">
        <v>16</v>
      </c>
      <c r="L1207">
        <v>3</v>
      </c>
      <c r="M1207">
        <f t="shared" si="18"/>
        <v>1</v>
      </c>
    </row>
    <row r="1208" spans="1:13" x14ac:dyDescent="0.3">
      <c r="A1208">
        <v>22</v>
      </c>
      <c r="B1208">
        <v>32400</v>
      </c>
      <c r="C1208" t="s">
        <v>13</v>
      </c>
      <c r="D1208">
        <v>4</v>
      </c>
      <c r="E1208" t="s">
        <v>27</v>
      </c>
      <c r="F1208" t="s">
        <v>30</v>
      </c>
      <c r="G1208">
        <v>4000</v>
      </c>
      <c r="I1208">
        <v>1</v>
      </c>
      <c r="J1208">
        <v>0.12</v>
      </c>
      <c r="K1208" t="s">
        <v>17</v>
      </c>
      <c r="L1208">
        <v>2</v>
      </c>
      <c r="M1208">
        <f t="shared" si="18"/>
        <v>0</v>
      </c>
    </row>
    <row r="1209" spans="1:13" x14ac:dyDescent="0.3">
      <c r="A1209">
        <v>25</v>
      </c>
      <c r="B1209">
        <v>38400</v>
      </c>
      <c r="C1209" t="s">
        <v>13</v>
      </c>
      <c r="D1209">
        <v>2</v>
      </c>
      <c r="E1209" t="s">
        <v>18</v>
      </c>
      <c r="F1209" t="s">
        <v>19</v>
      </c>
      <c r="G1209">
        <v>4000</v>
      </c>
      <c r="H1209">
        <v>12.53</v>
      </c>
      <c r="I1209">
        <v>0</v>
      </c>
      <c r="J1209">
        <v>0.1</v>
      </c>
      <c r="K1209" t="s">
        <v>16</v>
      </c>
      <c r="L1209">
        <v>4</v>
      </c>
      <c r="M1209">
        <f t="shared" si="18"/>
        <v>1</v>
      </c>
    </row>
    <row r="1210" spans="1:13" x14ac:dyDescent="0.3">
      <c r="A1210">
        <v>23</v>
      </c>
      <c r="B1210">
        <v>39000</v>
      </c>
      <c r="C1210" t="s">
        <v>26</v>
      </c>
      <c r="D1210">
        <v>8</v>
      </c>
      <c r="E1210" t="s">
        <v>18</v>
      </c>
      <c r="F1210" t="s">
        <v>21</v>
      </c>
      <c r="G1210">
        <v>10000</v>
      </c>
      <c r="H1210">
        <v>7.51</v>
      </c>
      <c r="I1210">
        <v>0</v>
      </c>
      <c r="J1210">
        <v>0.26</v>
      </c>
      <c r="K1210" t="s">
        <v>16</v>
      </c>
      <c r="L1210">
        <v>2</v>
      </c>
      <c r="M1210">
        <f t="shared" si="18"/>
        <v>1</v>
      </c>
    </row>
    <row r="1211" spans="1:13" x14ac:dyDescent="0.3">
      <c r="A1211">
        <v>21</v>
      </c>
      <c r="B1211">
        <v>33000</v>
      </c>
      <c r="C1211" t="s">
        <v>26</v>
      </c>
      <c r="D1211">
        <v>2</v>
      </c>
      <c r="E1211" t="s">
        <v>28</v>
      </c>
      <c r="F1211" t="s">
        <v>21</v>
      </c>
      <c r="G1211">
        <v>3250</v>
      </c>
      <c r="H1211">
        <v>7.14</v>
      </c>
      <c r="I1211">
        <v>1</v>
      </c>
      <c r="J1211">
        <v>0.1</v>
      </c>
      <c r="K1211" t="s">
        <v>16</v>
      </c>
      <c r="L1211">
        <v>3</v>
      </c>
      <c r="M1211">
        <f t="shared" si="18"/>
        <v>1</v>
      </c>
    </row>
    <row r="1212" spans="1:13" x14ac:dyDescent="0.3">
      <c r="A1212">
        <v>22</v>
      </c>
      <c r="B1212">
        <v>40000</v>
      </c>
      <c r="C1212" t="s">
        <v>13</v>
      </c>
      <c r="D1212">
        <v>0</v>
      </c>
      <c r="E1212" t="s">
        <v>20</v>
      </c>
      <c r="F1212" t="s">
        <v>21</v>
      </c>
      <c r="G1212">
        <v>4000</v>
      </c>
      <c r="H1212">
        <v>7.43</v>
      </c>
      <c r="I1212">
        <v>0</v>
      </c>
      <c r="J1212">
        <v>0.1</v>
      </c>
      <c r="K1212" t="s">
        <v>16</v>
      </c>
      <c r="L1212">
        <v>4</v>
      </c>
      <c r="M1212">
        <f t="shared" si="18"/>
        <v>1</v>
      </c>
    </row>
    <row r="1213" spans="1:13" x14ac:dyDescent="0.3">
      <c r="A1213">
        <v>24</v>
      </c>
      <c r="B1213">
        <v>41160</v>
      </c>
      <c r="C1213" t="s">
        <v>13</v>
      </c>
      <c r="D1213">
        <v>2</v>
      </c>
      <c r="E1213" t="s">
        <v>14</v>
      </c>
      <c r="F1213" t="s">
        <v>21</v>
      </c>
      <c r="G1213">
        <v>4000</v>
      </c>
      <c r="I1213">
        <v>0</v>
      </c>
      <c r="J1213">
        <v>0.1</v>
      </c>
      <c r="K1213" t="s">
        <v>16</v>
      </c>
      <c r="L1213">
        <v>4</v>
      </c>
      <c r="M1213">
        <f t="shared" si="18"/>
        <v>0</v>
      </c>
    </row>
    <row r="1214" spans="1:13" x14ac:dyDescent="0.3">
      <c r="A1214">
        <v>26</v>
      </c>
      <c r="B1214">
        <v>33000</v>
      </c>
      <c r="C1214" t="s">
        <v>26</v>
      </c>
      <c r="D1214">
        <v>1</v>
      </c>
      <c r="E1214" t="s">
        <v>25</v>
      </c>
      <c r="F1214" t="s">
        <v>15</v>
      </c>
      <c r="G1214">
        <v>12000</v>
      </c>
      <c r="H1214">
        <v>10.91</v>
      </c>
      <c r="I1214">
        <v>1</v>
      </c>
      <c r="J1214">
        <v>0.36</v>
      </c>
      <c r="K1214" t="s">
        <v>17</v>
      </c>
      <c r="L1214">
        <v>3</v>
      </c>
      <c r="M1214">
        <f t="shared" si="18"/>
        <v>1</v>
      </c>
    </row>
    <row r="1215" spans="1:13" x14ac:dyDescent="0.3">
      <c r="A1215">
        <v>23</v>
      </c>
      <c r="B1215">
        <v>36000</v>
      </c>
      <c r="C1215" t="s">
        <v>13</v>
      </c>
      <c r="D1215">
        <v>7</v>
      </c>
      <c r="E1215" t="s">
        <v>14</v>
      </c>
      <c r="F1215" t="s">
        <v>19</v>
      </c>
      <c r="G1215">
        <v>4000</v>
      </c>
      <c r="H1215">
        <v>10.99</v>
      </c>
      <c r="I1215">
        <v>1</v>
      </c>
      <c r="J1215">
        <v>0.11</v>
      </c>
      <c r="K1215" t="s">
        <v>16</v>
      </c>
      <c r="L1215">
        <v>4</v>
      </c>
      <c r="M1215">
        <f t="shared" si="18"/>
        <v>1</v>
      </c>
    </row>
    <row r="1216" spans="1:13" x14ac:dyDescent="0.3">
      <c r="A1216">
        <v>25</v>
      </c>
      <c r="B1216">
        <v>33168</v>
      </c>
      <c r="C1216" t="s">
        <v>26</v>
      </c>
      <c r="D1216">
        <v>9</v>
      </c>
      <c r="E1216" t="s">
        <v>20</v>
      </c>
      <c r="F1216" t="s">
        <v>15</v>
      </c>
      <c r="G1216">
        <v>6000</v>
      </c>
      <c r="H1216">
        <v>15.96</v>
      </c>
      <c r="I1216">
        <v>1</v>
      </c>
      <c r="J1216">
        <v>0.18</v>
      </c>
      <c r="K1216" t="s">
        <v>16</v>
      </c>
      <c r="L1216">
        <v>4</v>
      </c>
      <c r="M1216">
        <f t="shared" si="18"/>
        <v>1</v>
      </c>
    </row>
    <row r="1217" spans="1:13" x14ac:dyDescent="0.3">
      <c r="A1217">
        <v>26</v>
      </c>
      <c r="B1217">
        <v>36000</v>
      </c>
      <c r="C1217" t="s">
        <v>13</v>
      </c>
      <c r="D1217">
        <v>2</v>
      </c>
      <c r="E1217" t="s">
        <v>20</v>
      </c>
      <c r="F1217" t="s">
        <v>30</v>
      </c>
      <c r="G1217">
        <v>4000</v>
      </c>
      <c r="H1217">
        <v>14.54</v>
      </c>
      <c r="I1217">
        <v>1</v>
      </c>
      <c r="J1217">
        <v>0.11</v>
      </c>
      <c r="K1217" t="s">
        <v>16</v>
      </c>
      <c r="L1217">
        <v>2</v>
      </c>
      <c r="M1217">
        <f t="shared" si="18"/>
        <v>1</v>
      </c>
    </row>
    <row r="1218" spans="1:13" x14ac:dyDescent="0.3">
      <c r="A1218">
        <v>22</v>
      </c>
      <c r="B1218">
        <v>42000</v>
      </c>
      <c r="C1218" t="s">
        <v>13</v>
      </c>
      <c r="D1218">
        <v>4</v>
      </c>
      <c r="E1218" t="s">
        <v>27</v>
      </c>
      <c r="F1218" t="s">
        <v>30</v>
      </c>
      <c r="G1218">
        <v>4000</v>
      </c>
      <c r="H1218">
        <v>14.09</v>
      </c>
      <c r="I1218">
        <v>0</v>
      </c>
      <c r="J1218">
        <v>0.1</v>
      </c>
      <c r="K1218" t="s">
        <v>16</v>
      </c>
      <c r="L1218">
        <v>4</v>
      </c>
      <c r="M1218">
        <f t="shared" ref="M1218:M1281" si="19">COUNTIFS($A$2:$A$10001,A1218,$B$2:$B$10001,B1218,$C$2:$C$10001,C1218,$D$2:$D$10001,D1218,$E$2:$E$10001,E1218,$F$2:$F$10001,F1218,$G$2:$G$10001,G1218,$H$2:$H$10001,H1218,$I$2:$I$10001,I1218,$J$2:$J$10001,J1218,$K$2:$K$10001,K1218,$L$2:$L$10001,L1218)</f>
        <v>1</v>
      </c>
    </row>
    <row r="1219" spans="1:13" x14ac:dyDescent="0.3">
      <c r="A1219">
        <v>22</v>
      </c>
      <c r="B1219">
        <v>42000</v>
      </c>
      <c r="C1219" t="s">
        <v>13</v>
      </c>
      <c r="D1219">
        <v>3</v>
      </c>
      <c r="E1219" t="s">
        <v>14</v>
      </c>
      <c r="F1219" t="s">
        <v>19</v>
      </c>
      <c r="G1219">
        <v>4000</v>
      </c>
      <c r="H1219">
        <v>8.8800000000000008</v>
      </c>
      <c r="I1219">
        <v>0</v>
      </c>
      <c r="J1219">
        <v>0.1</v>
      </c>
      <c r="K1219" t="s">
        <v>16</v>
      </c>
      <c r="L1219">
        <v>4</v>
      </c>
      <c r="M1219">
        <f t="shared" si="19"/>
        <v>1</v>
      </c>
    </row>
    <row r="1220" spans="1:13" x14ac:dyDescent="0.3">
      <c r="A1220">
        <v>22</v>
      </c>
      <c r="B1220">
        <v>39300</v>
      </c>
      <c r="C1220" t="s">
        <v>26</v>
      </c>
      <c r="D1220">
        <v>6</v>
      </c>
      <c r="E1220" t="s">
        <v>14</v>
      </c>
      <c r="F1220" t="s">
        <v>19</v>
      </c>
      <c r="G1220">
        <v>7000</v>
      </c>
      <c r="H1220">
        <v>9.6199999999999992</v>
      </c>
      <c r="I1220">
        <v>0</v>
      </c>
      <c r="J1220">
        <v>0.18</v>
      </c>
      <c r="K1220" t="s">
        <v>16</v>
      </c>
      <c r="L1220">
        <v>4</v>
      </c>
      <c r="M1220">
        <f t="shared" si="19"/>
        <v>1</v>
      </c>
    </row>
    <row r="1221" spans="1:13" x14ac:dyDescent="0.3">
      <c r="A1221">
        <v>22</v>
      </c>
      <c r="B1221">
        <v>42000</v>
      </c>
      <c r="C1221" t="s">
        <v>13</v>
      </c>
      <c r="D1221">
        <v>0</v>
      </c>
      <c r="E1221" t="s">
        <v>27</v>
      </c>
      <c r="F1221" t="s">
        <v>15</v>
      </c>
      <c r="G1221">
        <v>4000</v>
      </c>
      <c r="H1221">
        <v>13.22</v>
      </c>
      <c r="I1221">
        <v>0</v>
      </c>
      <c r="J1221">
        <v>0.1</v>
      </c>
      <c r="K1221" t="s">
        <v>16</v>
      </c>
      <c r="L1221">
        <v>3</v>
      </c>
      <c r="M1221">
        <f t="shared" si="19"/>
        <v>1</v>
      </c>
    </row>
    <row r="1222" spans="1:13" x14ac:dyDescent="0.3">
      <c r="A1222">
        <v>25</v>
      </c>
      <c r="B1222">
        <v>42500</v>
      </c>
      <c r="C1222" t="s">
        <v>13</v>
      </c>
      <c r="D1222">
        <v>0</v>
      </c>
      <c r="E1222" t="s">
        <v>14</v>
      </c>
      <c r="F1222" t="s">
        <v>15</v>
      </c>
      <c r="G1222">
        <v>4000</v>
      </c>
      <c r="H1222">
        <v>12.99</v>
      </c>
      <c r="I1222">
        <v>0</v>
      </c>
      <c r="J1222">
        <v>0.09</v>
      </c>
      <c r="K1222" t="s">
        <v>16</v>
      </c>
      <c r="L1222">
        <v>3</v>
      </c>
      <c r="M1222">
        <f t="shared" si="19"/>
        <v>1</v>
      </c>
    </row>
    <row r="1223" spans="1:13" x14ac:dyDescent="0.3">
      <c r="A1223">
        <v>22</v>
      </c>
      <c r="B1223">
        <v>42996</v>
      </c>
      <c r="C1223" t="s">
        <v>13</v>
      </c>
      <c r="D1223">
        <v>3</v>
      </c>
      <c r="E1223" t="s">
        <v>18</v>
      </c>
      <c r="F1223" t="s">
        <v>15</v>
      </c>
      <c r="G1223">
        <v>4000</v>
      </c>
      <c r="I1223">
        <v>0</v>
      </c>
      <c r="J1223">
        <v>0.09</v>
      </c>
      <c r="K1223" t="s">
        <v>16</v>
      </c>
      <c r="L1223">
        <v>4</v>
      </c>
      <c r="M1223">
        <f t="shared" si="19"/>
        <v>0</v>
      </c>
    </row>
    <row r="1224" spans="1:13" x14ac:dyDescent="0.3">
      <c r="A1224">
        <v>22</v>
      </c>
      <c r="B1224">
        <v>39396</v>
      </c>
      <c r="C1224" t="s">
        <v>26</v>
      </c>
      <c r="D1224">
        <v>1</v>
      </c>
      <c r="E1224" t="s">
        <v>18</v>
      </c>
      <c r="F1224" t="s">
        <v>21</v>
      </c>
      <c r="G1224">
        <v>5000</v>
      </c>
      <c r="H1224">
        <v>6.62</v>
      </c>
      <c r="I1224">
        <v>0</v>
      </c>
      <c r="J1224">
        <v>0.13</v>
      </c>
      <c r="K1224" t="s">
        <v>16</v>
      </c>
      <c r="L1224">
        <v>4</v>
      </c>
      <c r="M1224">
        <f t="shared" si="19"/>
        <v>1</v>
      </c>
    </row>
    <row r="1225" spans="1:13" x14ac:dyDescent="0.3">
      <c r="A1225">
        <v>23</v>
      </c>
      <c r="B1225">
        <v>39500</v>
      </c>
      <c r="C1225" t="s">
        <v>26</v>
      </c>
      <c r="D1225">
        <v>3</v>
      </c>
      <c r="E1225" t="s">
        <v>25</v>
      </c>
      <c r="F1225" t="s">
        <v>15</v>
      </c>
      <c r="G1225">
        <v>10000</v>
      </c>
      <c r="H1225">
        <v>14.22</v>
      </c>
      <c r="I1225">
        <v>0</v>
      </c>
      <c r="J1225">
        <v>0.25</v>
      </c>
      <c r="K1225" t="s">
        <v>17</v>
      </c>
      <c r="L1225">
        <v>2</v>
      </c>
      <c r="M1225">
        <f t="shared" si="19"/>
        <v>1</v>
      </c>
    </row>
    <row r="1226" spans="1:13" x14ac:dyDescent="0.3">
      <c r="A1226">
        <v>22</v>
      </c>
      <c r="B1226">
        <v>41000</v>
      </c>
      <c r="C1226" t="s">
        <v>13</v>
      </c>
      <c r="D1226">
        <v>7</v>
      </c>
      <c r="E1226" t="s">
        <v>20</v>
      </c>
      <c r="F1226" t="s">
        <v>21</v>
      </c>
      <c r="G1226">
        <v>4000</v>
      </c>
      <c r="H1226">
        <v>7.51</v>
      </c>
      <c r="I1226">
        <v>1</v>
      </c>
      <c r="J1226">
        <v>0.1</v>
      </c>
      <c r="K1226" t="s">
        <v>16</v>
      </c>
      <c r="L1226">
        <v>3</v>
      </c>
      <c r="M1226">
        <f t="shared" si="19"/>
        <v>1</v>
      </c>
    </row>
    <row r="1227" spans="1:13" x14ac:dyDescent="0.3">
      <c r="A1227">
        <v>22</v>
      </c>
      <c r="B1227">
        <v>47004</v>
      </c>
      <c r="C1227" t="s">
        <v>13</v>
      </c>
      <c r="D1227">
        <v>2</v>
      </c>
      <c r="E1227" t="s">
        <v>20</v>
      </c>
      <c r="F1227" t="s">
        <v>21</v>
      </c>
      <c r="G1227">
        <v>4000</v>
      </c>
      <c r="I1227">
        <v>0</v>
      </c>
      <c r="J1227">
        <v>0.09</v>
      </c>
      <c r="K1227" t="s">
        <v>16</v>
      </c>
      <c r="L1227">
        <v>3</v>
      </c>
      <c r="M1227">
        <f t="shared" si="19"/>
        <v>0</v>
      </c>
    </row>
    <row r="1228" spans="1:13" x14ac:dyDescent="0.3">
      <c r="A1228">
        <v>22</v>
      </c>
      <c r="B1228">
        <v>48000</v>
      </c>
      <c r="C1228" t="s">
        <v>13</v>
      </c>
      <c r="D1228">
        <v>3</v>
      </c>
      <c r="E1228" t="s">
        <v>18</v>
      </c>
      <c r="F1228" t="s">
        <v>21</v>
      </c>
      <c r="G1228">
        <v>4000</v>
      </c>
      <c r="I1228">
        <v>0</v>
      </c>
      <c r="J1228">
        <v>0.08</v>
      </c>
      <c r="K1228" t="s">
        <v>16</v>
      </c>
      <c r="L1228">
        <v>4</v>
      </c>
      <c r="M1228">
        <f t="shared" si="19"/>
        <v>0</v>
      </c>
    </row>
    <row r="1229" spans="1:13" x14ac:dyDescent="0.3">
      <c r="A1229">
        <v>25</v>
      </c>
      <c r="B1229">
        <v>48000</v>
      </c>
      <c r="C1229" t="s">
        <v>13</v>
      </c>
      <c r="D1229">
        <v>0</v>
      </c>
      <c r="E1229" t="s">
        <v>27</v>
      </c>
      <c r="F1229" t="s">
        <v>21</v>
      </c>
      <c r="G1229">
        <v>4000</v>
      </c>
      <c r="H1229">
        <v>7.29</v>
      </c>
      <c r="I1229">
        <v>0</v>
      </c>
      <c r="J1229">
        <v>0.08</v>
      </c>
      <c r="K1229" t="s">
        <v>16</v>
      </c>
      <c r="L1229">
        <v>4</v>
      </c>
      <c r="M1229">
        <f t="shared" si="19"/>
        <v>1</v>
      </c>
    </row>
    <row r="1230" spans="1:13" x14ac:dyDescent="0.3">
      <c r="A1230">
        <v>25</v>
      </c>
      <c r="B1230">
        <v>39600</v>
      </c>
      <c r="C1230" t="s">
        <v>26</v>
      </c>
      <c r="D1230">
        <v>9</v>
      </c>
      <c r="E1230" t="s">
        <v>20</v>
      </c>
      <c r="F1230" t="s">
        <v>19</v>
      </c>
      <c r="G1230">
        <v>5000</v>
      </c>
      <c r="H1230">
        <v>8.8800000000000008</v>
      </c>
      <c r="I1230">
        <v>0</v>
      </c>
      <c r="J1230">
        <v>0.13</v>
      </c>
      <c r="K1230" t="s">
        <v>16</v>
      </c>
      <c r="L1230">
        <v>3</v>
      </c>
      <c r="M1230">
        <f t="shared" si="19"/>
        <v>1</v>
      </c>
    </row>
    <row r="1231" spans="1:13" x14ac:dyDescent="0.3">
      <c r="A1231">
        <v>25</v>
      </c>
      <c r="B1231">
        <v>50000</v>
      </c>
      <c r="C1231" t="s">
        <v>13</v>
      </c>
      <c r="D1231">
        <v>2</v>
      </c>
      <c r="E1231" t="s">
        <v>25</v>
      </c>
      <c r="F1231" t="s">
        <v>19</v>
      </c>
      <c r="G1231">
        <v>4000</v>
      </c>
      <c r="H1231">
        <v>10.37</v>
      </c>
      <c r="I1231">
        <v>0</v>
      </c>
      <c r="J1231">
        <v>0.08</v>
      </c>
      <c r="K1231" t="s">
        <v>16</v>
      </c>
      <c r="L1231">
        <v>2</v>
      </c>
      <c r="M1231">
        <f t="shared" si="19"/>
        <v>1</v>
      </c>
    </row>
    <row r="1232" spans="1:13" x14ac:dyDescent="0.3">
      <c r="A1232">
        <v>24</v>
      </c>
      <c r="B1232">
        <v>50000</v>
      </c>
      <c r="C1232" t="s">
        <v>13</v>
      </c>
      <c r="D1232">
        <v>1</v>
      </c>
      <c r="E1232" t="s">
        <v>27</v>
      </c>
      <c r="F1232" t="s">
        <v>21</v>
      </c>
      <c r="G1232">
        <v>4000</v>
      </c>
      <c r="H1232">
        <v>7.88</v>
      </c>
      <c r="I1232">
        <v>0</v>
      </c>
      <c r="J1232">
        <v>0.08</v>
      </c>
      <c r="K1232" t="s">
        <v>16</v>
      </c>
      <c r="L1232">
        <v>3</v>
      </c>
      <c r="M1232">
        <f t="shared" si="19"/>
        <v>1</v>
      </c>
    </row>
    <row r="1233" spans="1:13" x14ac:dyDescent="0.3">
      <c r="A1233">
        <v>22</v>
      </c>
      <c r="B1233">
        <v>50000</v>
      </c>
      <c r="C1233" t="s">
        <v>13</v>
      </c>
      <c r="D1233">
        <v>7</v>
      </c>
      <c r="E1233" t="s">
        <v>14</v>
      </c>
      <c r="F1233" t="s">
        <v>21</v>
      </c>
      <c r="G1233">
        <v>4000</v>
      </c>
      <c r="H1233">
        <v>7.4</v>
      </c>
      <c r="I1233">
        <v>0</v>
      </c>
      <c r="J1233">
        <v>0.08</v>
      </c>
      <c r="K1233" t="s">
        <v>16</v>
      </c>
      <c r="L1233">
        <v>2</v>
      </c>
      <c r="M1233">
        <f t="shared" si="19"/>
        <v>1</v>
      </c>
    </row>
    <row r="1234" spans="1:13" x14ac:dyDescent="0.3">
      <c r="A1234">
        <v>22</v>
      </c>
      <c r="B1234">
        <v>44582</v>
      </c>
      <c r="C1234" t="s">
        <v>13</v>
      </c>
      <c r="D1234">
        <v>6</v>
      </c>
      <c r="E1234" t="s">
        <v>28</v>
      </c>
      <c r="F1234" t="s">
        <v>21</v>
      </c>
      <c r="G1234">
        <v>4000</v>
      </c>
      <c r="H1234">
        <v>5.99</v>
      </c>
      <c r="I1234">
        <v>1</v>
      </c>
      <c r="J1234">
        <v>0.09</v>
      </c>
      <c r="K1234" t="s">
        <v>16</v>
      </c>
      <c r="L1234">
        <v>4</v>
      </c>
      <c r="M1234">
        <f t="shared" si="19"/>
        <v>1</v>
      </c>
    </row>
    <row r="1235" spans="1:13" x14ac:dyDescent="0.3">
      <c r="A1235">
        <v>26</v>
      </c>
      <c r="B1235">
        <v>39990</v>
      </c>
      <c r="C1235" t="s">
        <v>26</v>
      </c>
      <c r="D1235">
        <v>3</v>
      </c>
      <c r="E1235" t="s">
        <v>28</v>
      </c>
      <c r="F1235" t="s">
        <v>15</v>
      </c>
      <c r="G1235">
        <v>2400</v>
      </c>
      <c r="H1235">
        <v>14.27</v>
      </c>
      <c r="I1235">
        <v>0</v>
      </c>
      <c r="J1235">
        <v>0.06</v>
      </c>
      <c r="K1235" t="s">
        <v>17</v>
      </c>
      <c r="L1235">
        <v>2</v>
      </c>
      <c r="M1235">
        <f t="shared" si="19"/>
        <v>1</v>
      </c>
    </row>
    <row r="1236" spans="1:13" x14ac:dyDescent="0.3">
      <c r="A1236">
        <v>24</v>
      </c>
      <c r="B1236">
        <v>45000</v>
      </c>
      <c r="C1236" t="s">
        <v>13</v>
      </c>
      <c r="D1236">
        <v>0</v>
      </c>
      <c r="E1236" t="s">
        <v>25</v>
      </c>
      <c r="F1236" t="s">
        <v>30</v>
      </c>
      <c r="G1236">
        <v>4000</v>
      </c>
      <c r="H1236">
        <v>15.99</v>
      </c>
      <c r="I1236">
        <v>1</v>
      </c>
      <c r="J1236">
        <v>0.09</v>
      </c>
      <c r="K1236" t="s">
        <v>16</v>
      </c>
      <c r="L1236">
        <v>4</v>
      </c>
      <c r="M1236">
        <f t="shared" si="19"/>
        <v>1</v>
      </c>
    </row>
    <row r="1237" spans="1:13" x14ac:dyDescent="0.3">
      <c r="A1237">
        <v>24</v>
      </c>
      <c r="B1237">
        <v>39996</v>
      </c>
      <c r="C1237" t="s">
        <v>26</v>
      </c>
      <c r="D1237">
        <v>4</v>
      </c>
      <c r="E1237" t="s">
        <v>18</v>
      </c>
      <c r="F1237" t="s">
        <v>15</v>
      </c>
      <c r="G1237">
        <v>5000</v>
      </c>
      <c r="H1237">
        <v>14.82</v>
      </c>
      <c r="I1237">
        <v>0</v>
      </c>
      <c r="J1237">
        <v>0.13</v>
      </c>
      <c r="K1237" t="s">
        <v>17</v>
      </c>
      <c r="L1237">
        <v>3</v>
      </c>
      <c r="M1237">
        <f t="shared" si="19"/>
        <v>1</v>
      </c>
    </row>
    <row r="1238" spans="1:13" x14ac:dyDescent="0.3">
      <c r="A1238">
        <v>23</v>
      </c>
      <c r="B1238">
        <v>51996</v>
      </c>
      <c r="C1238" t="s">
        <v>13</v>
      </c>
      <c r="D1238">
        <v>7</v>
      </c>
      <c r="E1238" t="s">
        <v>25</v>
      </c>
      <c r="F1238" t="s">
        <v>15</v>
      </c>
      <c r="G1238">
        <v>4000</v>
      </c>
      <c r="H1238">
        <v>13.98</v>
      </c>
      <c r="I1238">
        <v>0</v>
      </c>
      <c r="J1238">
        <v>0.08</v>
      </c>
      <c r="K1238" t="s">
        <v>17</v>
      </c>
      <c r="L1238">
        <v>2</v>
      </c>
      <c r="M1238">
        <f t="shared" si="19"/>
        <v>1</v>
      </c>
    </row>
    <row r="1239" spans="1:13" x14ac:dyDescent="0.3">
      <c r="A1239">
        <v>24</v>
      </c>
      <c r="B1239">
        <v>52000</v>
      </c>
      <c r="C1239" t="s">
        <v>13</v>
      </c>
      <c r="D1239">
        <v>3</v>
      </c>
      <c r="E1239" t="s">
        <v>14</v>
      </c>
      <c r="F1239" t="s">
        <v>19</v>
      </c>
      <c r="G1239">
        <v>4000</v>
      </c>
      <c r="H1239">
        <v>9.8800000000000008</v>
      </c>
      <c r="I1239">
        <v>0</v>
      </c>
      <c r="J1239">
        <v>0.08</v>
      </c>
      <c r="K1239" t="s">
        <v>16</v>
      </c>
      <c r="L1239">
        <v>2</v>
      </c>
      <c r="M1239">
        <f t="shared" si="19"/>
        <v>1</v>
      </c>
    </row>
    <row r="1240" spans="1:13" x14ac:dyDescent="0.3">
      <c r="A1240">
        <v>26</v>
      </c>
      <c r="B1240">
        <v>52800</v>
      </c>
      <c r="C1240" t="s">
        <v>13</v>
      </c>
      <c r="D1240">
        <v>1</v>
      </c>
      <c r="E1240" t="s">
        <v>20</v>
      </c>
      <c r="F1240" t="s">
        <v>21</v>
      </c>
      <c r="G1240">
        <v>4000</v>
      </c>
      <c r="I1240">
        <v>0</v>
      </c>
      <c r="J1240">
        <v>0.08</v>
      </c>
      <c r="K1240" t="s">
        <v>16</v>
      </c>
      <c r="L1240">
        <v>3</v>
      </c>
      <c r="M1240">
        <f t="shared" si="19"/>
        <v>0</v>
      </c>
    </row>
    <row r="1241" spans="1:13" x14ac:dyDescent="0.3">
      <c r="A1241">
        <v>22</v>
      </c>
      <c r="B1241">
        <v>53285</v>
      </c>
      <c r="C1241" t="s">
        <v>13</v>
      </c>
      <c r="D1241">
        <v>0</v>
      </c>
      <c r="E1241" t="s">
        <v>18</v>
      </c>
      <c r="F1241" t="s">
        <v>21</v>
      </c>
      <c r="G1241">
        <v>4000</v>
      </c>
      <c r="H1241">
        <v>7.9</v>
      </c>
      <c r="I1241">
        <v>0</v>
      </c>
      <c r="J1241">
        <v>0.08</v>
      </c>
      <c r="K1241" t="s">
        <v>16</v>
      </c>
      <c r="L1241">
        <v>4</v>
      </c>
      <c r="M1241">
        <f t="shared" si="19"/>
        <v>1</v>
      </c>
    </row>
    <row r="1242" spans="1:13" x14ac:dyDescent="0.3">
      <c r="A1242">
        <v>24</v>
      </c>
      <c r="B1242">
        <v>53636</v>
      </c>
      <c r="C1242" t="s">
        <v>13</v>
      </c>
      <c r="D1242">
        <v>8</v>
      </c>
      <c r="E1242" t="s">
        <v>18</v>
      </c>
      <c r="F1242" t="s">
        <v>19</v>
      </c>
      <c r="G1242">
        <v>4000</v>
      </c>
      <c r="H1242">
        <v>10.62</v>
      </c>
      <c r="I1242">
        <v>0</v>
      </c>
      <c r="J1242">
        <v>7.0000000000000007E-2</v>
      </c>
      <c r="K1242" t="s">
        <v>16</v>
      </c>
      <c r="L1242">
        <v>2</v>
      </c>
      <c r="M1242">
        <f t="shared" si="19"/>
        <v>1</v>
      </c>
    </row>
    <row r="1243" spans="1:13" x14ac:dyDescent="0.3">
      <c r="A1243">
        <v>23</v>
      </c>
      <c r="B1243">
        <v>55000</v>
      </c>
      <c r="C1243" t="s">
        <v>13</v>
      </c>
      <c r="D1243">
        <v>5</v>
      </c>
      <c r="E1243" t="s">
        <v>20</v>
      </c>
      <c r="F1243" t="s">
        <v>19</v>
      </c>
      <c r="G1243">
        <v>4000</v>
      </c>
      <c r="H1243">
        <v>11.86</v>
      </c>
      <c r="I1243">
        <v>0</v>
      </c>
      <c r="J1243">
        <v>7.0000000000000007E-2</v>
      </c>
      <c r="K1243" t="s">
        <v>16</v>
      </c>
      <c r="L1243">
        <v>4</v>
      </c>
      <c r="M1243">
        <f t="shared" si="19"/>
        <v>1</v>
      </c>
    </row>
    <row r="1244" spans="1:13" x14ac:dyDescent="0.3">
      <c r="A1244">
        <v>22</v>
      </c>
      <c r="B1244">
        <v>57000</v>
      </c>
      <c r="C1244" t="s">
        <v>13</v>
      </c>
      <c r="D1244">
        <v>6</v>
      </c>
      <c r="E1244" t="s">
        <v>27</v>
      </c>
      <c r="F1244" t="s">
        <v>19</v>
      </c>
      <c r="G1244">
        <v>4000</v>
      </c>
      <c r="I1244">
        <v>0</v>
      </c>
      <c r="J1244">
        <v>7.0000000000000007E-2</v>
      </c>
      <c r="K1244" t="s">
        <v>16</v>
      </c>
      <c r="L1244">
        <v>2</v>
      </c>
      <c r="M1244">
        <f t="shared" si="19"/>
        <v>0</v>
      </c>
    </row>
    <row r="1245" spans="1:13" x14ac:dyDescent="0.3">
      <c r="A1245">
        <v>26</v>
      </c>
      <c r="B1245">
        <v>39996</v>
      </c>
      <c r="C1245" t="s">
        <v>23</v>
      </c>
      <c r="D1245">
        <v>10</v>
      </c>
      <c r="E1245" t="s">
        <v>27</v>
      </c>
      <c r="F1245" t="s">
        <v>15</v>
      </c>
      <c r="G1245">
        <v>7000</v>
      </c>
      <c r="H1245">
        <v>13.57</v>
      </c>
      <c r="I1245">
        <v>0</v>
      </c>
      <c r="J1245">
        <v>0.18</v>
      </c>
      <c r="K1245" t="s">
        <v>17</v>
      </c>
      <c r="L1245">
        <v>3</v>
      </c>
      <c r="M1245">
        <f t="shared" si="19"/>
        <v>1</v>
      </c>
    </row>
    <row r="1246" spans="1:13" x14ac:dyDescent="0.3">
      <c r="A1246">
        <v>22</v>
      </c>
      <c r="B1246">
        <v>60000</v>
      </c>
      <c r="C1246" t="s">
        <v>13</v>
      </c>
      <c r="D1246">
        <v>6</v>
      </c>
      <c r="E1246" t="s">
        <v>20</v>
      </c>
      <c r="F1246" t="s">
        <v>19</v>
      </c>
      <c r="G1246">
        <v>4000</v>
      </c>
      <c r="H1246">
        <v>12.21</v>
      </c>
      <c r="I1246">
        <v>0</v>
      </c>
      <c r="J1246">
        <v>7.0000000000000007E-2</v>
      </c>
      <c r="K1246" t="s">
        <v>16</v>
      </c>
      <c r="L1246">
        <v>3</v>
      </c>
      <c r="M1246">
        <f t="shared" si="19"/>
        <v>1</v>
      </c>
    </row>
    <row r="1247" spans="1:13" x14ac:dyDescent="0.3">
      <c r="A1247">
        <v>26</v>
      </c>
      <c r="B1247">
        <v>62000</v>
      </c>
      <c r="C1247" t="s">
        <v>13</v>
      </c>
      <c r="D1247">
        <v>1</v>
      </c>
      <c r="E1247" t="s">
        <v>18</v>
      </c>
      <c r="F1247" t="s">
        <v>15</v>
      </c>
      <c r="G1247">
        <v>4000</v>
      </c>
      <c r="H1247">
        <v>13.06</v>
      </c>
      <c r="I1247">
        <v>0</v>
      </c>
      <c r="J1247">
        <v>0.06</v>
      </c>
      <c r="K1247" t="s">
        <v>17</v>
      </c>
      <c r="L1247">
        <v>2</v>
      </c>
      <c r="M1247">
        <f t="shared" si="19"/>
        <v>1</v>
      </c>
    </row>
    <row r="1248" spans="1:13" x14ac:dyDescent="0.3">
      <c r="A1248">
        <v>25</v>
      </c>
      <c r="B1248">
        <v>62500</v>
      </c>
      <c r="C1248" t="s">
        <v>13</v>
      </c>
      <c r="D1248">
        <v>9</v>
      </c>
      <c r="E1248" t="s">
        <v>18</v>
      </c>
      <c r="F1248" t="s">
        <v>21</v>
      </c>
      <c r="G1248">
        <v>4000</v>
      </c>
      <c r="H1248">
        <v>8.9</v>
      </c>
      <c r="I1248">
        <v>0</v>
      </c>
      <c r="J1248">
        <v>0.06</v>
      </c>
      <c r="K1248" t="s">
        <v>16</v>
      </c>
      <c r="L1248">
        <v>3</v>
      </c>
      <c r="M1248">
        <f t="shared" si="19"/>
        <v>1</v>
      </c>
    </row>
    <row r="1249" spans="1:13" x14ac:dyDescent="0.3">
      <c r="A1249">
        <v>21</v>
      </c>
      <c r="B1249">
        <v>63000</v>
      </c>
      <c r="C1249" t="s">
        <v>13</v>
      </c>
      <c r="D1249">
        <v>0</v>
      </c>
      <c r="E1249" t="s">
        <v>18</v>
      </c>
      <c r="F1249" t="s">
        <v>19</v>
      </c>
      <c r="G1249">
        <v>4000</v>
      </c>
      <c r="H1249">
        <v>11.49</v>
      </c>
      <c r="I1249">
        <v>0</v>
      </c>
      <c r="J1249">
        <v>0.06</v>
      </c>
      <c r="K1249" t="s">
        <v>16</v>
      </c>
      <c r="L1249">
        <v>3</v>
      </c>
      <c r="M1249">
        <f t="shared" si="19"/>
        <v>1</v>
      </c>
    </row>
    <row r="1250" spans="1:13" x14ac:dyDescent="0.3">
      <c r="A1250">
        <v>23</v>
      </c>
      <c r="B1250">
        <v>63500</v>
      </c>
      <c r="C1250" t="s">
        <v>13</v>
      </c>
      <c r="D1250">
        <v>0</v>
      </c>
      <c r="E1250" t="s">
        <v>18</v>
      </c>
      <c r="F1250" t="s">
        <v>15</v>
      </c>
      <c r="G1250">
        <v>4000</v>
      </c>
      <c r="I1250">
        <v>0</v>
      </c>
      <c r="J1250">
        <v>0.06</v>
      </c>
      <c r="K1250" t="s">
        <v>16</v>
      </c>
      <c r="L1250">
        <v>4</v>
      </c>
      <c r="M1250">
        <f t="shared" si="19"/>
        <v>0</v>
      </c>
    </row>
    <row r="1251" spans="1:13" x14ac:dyDescent="0.3">
      <c r="A1251">
        <v>22</v>
      </c>
      <c r="B1251">
        <v>40000</v>
      </c>
      <c r="C1251" t="s">
        <v>26</v>
      </c>
      <c r="D1251">
        <v>6</v>
      </c>
      <c r="E1251" t="s">
        <v>20</v>
      </c>
      <c r="F1251" t="s">
        <v>19</v>
      </c>
      <c r="G1251">
        <v>14400</v>
      </c>
      <c r="H1251">
        <v>12.69</v>
      </c>
      <c r="I1251">
        <v>0</v>
      </c>
      <c r="J1251">
        <v>0.36</v>
      </c>
      <c r="K1251" t="s">
        <v>16</v>
      </c>
      <c r="L1251">
        <v>3</v>
      </c>
      <c r="M1251">
        <f t="shared" si="19"/>
        <v>1</v>
      </c>
    </row>
    <row r="1252" spans="1:13" x14ac:dyDescent="0.3">
      <c r="A1252">
        <v>25</v>
      </c>
      <c r="B1252">
        <v>65000</v>
      </c>
      <c r="C1252" t="s">
        <v>13</v>
      </c>
      <c r="D1252">
        <v>3</v>
      </c>
      <c r="E1252" t="s">
        <v>20</v>
      </c>
      <c r="F1252" t="s">
        <v>21</v>
      </c>
      <c r="G1252">
        <v>4000</v>
      </c>
      <c r="H1252">
        <v>6.62</v>
      </c>
      <c r="I1252">
        <v>0</v>
      </c>
      <c r="J1252">
        <v>0.06</v>
      </c>
      <c r="K1252" t="s">
        <v>16</v>
      </c>
      <c r="L1252">
        <v>2</v>
      </c>
      <c r="M1252">
        <f t="shared" si="19"/>
        <v>1</v>
      </c>
    </row>
    <row r="1253" spans="1:13" x14ac:dyDescent="0.3">
      <c r="A1253">
        <v>23</v>
      </c>
      <c r="B1253">
        <v>65000</v>
      </c>
      <c r="C1253" t="s">
        <v>13</v>
      </c>
      <c r="D1253">
        <v>1</v>
      </c>
      <c r="E1253" t="s">
        <v>20</v>
      </c>
      <c r="F1253" t="s">
        <v>21</v>
      </c>
      <c r="G1253">
        <v>4000</v>
      </c>
      <c r="H1253">
        <v>7.49</v>
      </c>
      <c r="I1253">
        <v>0</v>
      </c>
      <c r="J1253">
        <v>0.06</v>
      </c>
      <c r="K1253" t="s">
        <v>16</v>
      </c>
      <c r="L1253">
        <v>4</v>
      </c>
      <c r="M1253">
        <f t="shared" si="19"/>
        <v>1</v>
      </c>
    </row>
    <row r="1254" spans="1:13" x14ac:dyDescent="0.3">
      <c r="A1254">
        <v>25</v>
      </c>
      <c r="B1254">
        <v>65499</v>
      </c>
      <c r="C1254" t="s">
        <v>13</v>
      </c>
      <c r="D1254">
        <v>9</v>
      </c>
      <c r="E1254" t="s">
        <v>27</v>
      </c>
      <c r="F1254" t="s">
        <v>15</v>
      </c>
      <c r="G1254">
        <v>4000</v>
      </c>
      <c r="H1254">
        <v>12.23</v>
      </c>
      <c r="I1254">
        <v>0</v>
      </c>
      <c r="J1254">
        <v>0.06</v>
      </c>
      <c r="K1254" t="s">
        <v>16</v>
      </c>
      <c r="L1254">
        <v>4</v>
      </c>
      <c r="M1254">
        <f t="shared" si="19"/>
        <v>1</v>
      </c>
    </row>
    <row r="1255" spans="1:13" x14ac:dyDescent="0.3">
      <c r="A1255">
        <v>24</v>
      </c>
      <c r="B1255">
        <v>67200</v>
      </c>
      <c r="C1255" t="s">
        <v>13</v>
      </c>
      <c r="D1255">
        <v>5</v>
      </c>
      <c r="E1255" t="s">
        <v>28</v>
      </c>
      <c r="F1255" t="s">
        <v>30</v>
      </c>
      <c r="G1255">
        <v>4000</v>
      </c>
      <c r="I1255">
        <v>0</v>
      </c>
      <c r="J1255">
        <v>0.06</v>
      </c>
      <c r="K1255" t="s">
        <v>17</v>
      </c>
      <c r="L1255">
        <v>2</v>
      </c>
      <c r="M1255">
        <f t="shared" si="19"/>
        <v>0</v>
      </c>
    </row>
    <row r="1256" spans="1:13" x14ac:dyDescent="0.3">
      <c r="A1256">
        <v>23</v>
      </c>
      <c r="B1256">
        <v>67450</v>
      </c>
      <c r="C1256" t="s">
        <v>13</v>
      </c>
      <c r="D1256">
        <v>8</v>
      </c>
      <c r="E1256" t="s">
        <v>18</v>
      </c>
      <c r="F1256" t="s">
        <v>21</v>
      </c>
      <c r="G1256">
        <v>4000</v>
      </c>
      <c r="H1256">
        <v>6.76</v>
      </c>
      <c r="I1256">
        <v>0</v>
      </c>
      <c r="J1256">
        <v>0.06</v>
      </c>
      <c r="K1256" t="s">
        <v>16</v>
      </c>
      <c r="L1256">
        <v>3</v>
      </c>
      <c r="M1256">
        <f t="shared" si="19"/>
        <v>1</v>
      </c>
    </row>
    <row r="1257" spans="1:13" x14ac:dyDescent="0.3">
      <c r="A1257">
        <v>22</v>
      </c>
      <c r="B1257">
        <v>63000</v>
      </c>
      <c r="C1257" t="s">
        <v>13</v>
      </c>
      <c r="D1257">
        <v>6</v>
      </c>
      <c r="E1257" t="s">
        <v>28</v>
      </c>
      <c r="F1257" t="s">
        <v>19</v>
      </c>
      <c r="G1257">
        <v>4000</v>
      </c>
      <c r="H1257">
        <v>11.12</v>
      </c>
      <c r="I1257">
        <v>1</v>
      </c>
      <c r="J1257">
        <v>0.06</v>
      </c>
      <c r="K1257" t="s">
        <v>16</v>
      </c>
      <c r="L1257">
        <v>2</v>
      </c>
      <c r="M1257">
        <f t="shared" si="19"/>
        <v>1</v>
      </c>
    </row>
    <row r="1258" spans="1:13" x14ac:dyDescent="0.3">
      <c r="A1258">
        <v>23</v>
      </c>
      <c r="B1258">
        <v>40000</v>
      </c>
      <c r="C1258" t="s">
        <v>26</v>
      </c>
      <c r="D1258">
        <v>0</v>
      </c>
      <c r="E1258" t="s">
        <v>25</v>
      </c>
      <c r="F1258" t="s">
        <v>19</v>
      </c>
      <c r="G1258">
        <v>6000</v>
      </c>
      <c r="H1258">
        <v>10.65</v>
      </c>
      <c r="I1258">
        <v>0</v>
      </c>
      <c r="J1258">
        <v>0.15</v>
      </c>
      <c r="K1258" t="s">
        <v>16</v>
      </c>
      <c r="L1258">
        <v>4</v>
      </c>
      <c r="M1258">
        <f t="shared" si="19"/>
        <v>1</v>
      </c>
    </row>
    <row r="1259" spans="1:13" x14ac:dyDescent="0.3">
      <c r="A1259">
        <v>26</v>
      </c>
      <c r="B1259">
        <v>70000</v>
      </c>
      <c r="C1259" t="s">
        <v>13</v>
      </c>
      <c r="D1259">
        <v>4</v>
      </c>
      <c r="E1259" t="s">
        <v>27</v>
      </c>
      <c r="F1259" t="s">
        <v>15</v>
      </c>
      <c r="G1259">
        <v>4000</v>
      </c>
      <c r="H1259">
        <v>13.06</v>
      </c>
      <c r="I1259">
        <v>0</v>
      </c>
      <c r="J1259">
        <v>0.06</v>
      </c>
      <c r="K1259" t="s">
        <v>17</v>
      </c>
      <c r="L1259">
        <v>4</v>
      </c>
      <c r="M1259">
        <f t="shared" si="19"/>
        <v>1</v>
      </c>
    </row>
    <row r="1260" spans="1:13" x14ac:dyDescent="0.3">
      <c r="A1260">
        <v>26</v>
      </c>
      <c r="B1260">
        <v>70000</v>
      </c>
      <c r="C1260" t="s">
        <v>13</v>
      </c>
      <c r="D1260">
        <v>5</v>
      </c>
      <c r="E1260" t="s">
        <v>20</v>
      </c>
      <c r="F1260" t="s">
        <v>15</v>
      </c>
      <c r="G1260">
        <v>4000</v>
      </c>
      <c r="H1260">
        <v>13.85</v>
      </c>
      <c r="I1260">
        <v>0</v>
      </c>
      <c r="J1260">
        <v>0.06</v>
      </c>
      <c r="K1260" t="s">
        <v>16</v>
      </c>
      <c r="L1260">
        <v>4</v>
      </c>
      <c r="M1260">
        <f t="shared" si="19"/>
        <v>1</v>
      </c>
    </row>
    <row r="1261" spans="1:13" x14ac:dyDescent="0.3">
      <c r="A1261">
        <v>25</v>
      </c>
      <c r="B1261">
        <v>40000</v>
      </c>
      <c r="C1261" t="s">
        <v>26</v>
      </c>
      <c r="D1261">
        <v>9</v>
      </c>
      <c r="E1261" t="s">
        <v>25</v>
      </c>
      <c r="F1261" t="s">
        <v>15</v>
      </c>
      <c r="G1261">
        <v>7100</v>
      </c>
      <c r="I1261">
        <v>0</v>
      </c>
      <c r="J1261">
        <v>0.18</v>
      </c>
      <c r="K1261" t="s">
        <v>16</v>
      </c>
      <c r="L1261">
        <v>2</v>
      </c>
      <c r="M1261">
        <f t="shared" si="19"/>
        <v>0</v>
      </c>
    </row>
    <row r="1262" spans="1:13" x14ac:dyDescent="0.3">
      <c r="A1262">
        <v>22</v>
      </c>
      <c r="B1262">
        <v>40000</v>
      </c>
      <c r="C1262" t="s">
        <v>26</v>
      </c>
      <c r="D1262">
        <v>6</v>
      </c>
      <c r="E1262" t="s">
        <v>14</v>
      </c>
      <c r="F1262" t="s">
        <v>21</v>
      </c>
      <c r="G1262">
        <v>5000</v>
      </c>
      <c r="H1262">
        <v>6.03</v>
      </c>
      <c r="I1262">
        <v>0</v>
      </c>
      <c r="J1262">
        <v>0.13</v>
      </c>
      <c r="K1262" t="s">
        <v>16</v>
      </c>
      <c r="L1262">
        <v>2</v>
      </c>
      <c r="M1262">
        <f t="shared" si="19"/>
        <v>1</v>
      </c>
    </row>
    <row r="1263" spans="1:13" x14ac:dyDescent="0.3">
      <c r="A1263">
        <v>24</v>
      </c>
      <c r="B1263">
        <v>40000</v>
      </c>
      <c r="C1263" t="s">
        <v>26</v>
      </c>
      <c r="D1263">
        <v>1</v>
      </c>
      <c r="E1263" t="s">
        <v>14</v>
      </c>
      <c r="F1263" t="s">
        <v>19</v>
      </c>
      <c r="G1263">
        <v>7500</v>
      </c>
      <c r="H1263">
        <v>12.42</v>
      </c>
      <c r="I1263">
        <v>0</v>
      </c>
      <c r="J1263">
        <v>0.19</v>
      </c>
      <c r="K1263" t="s">
        <v>16</v>
      </c>
      <c r="L1263">
        <v>4</v>
      </c>
      <c r="M1263">
        <f t="shared" si="19"/>
        <v>1</v>
      </c>
    </row>
    <row r="1264" spans="1:13" x14ac:dyDescent="0.3">
      <c r="A1264">
        <v>23</v>
      </c>
      <c r="B1264">
        <v>40000</v>
      </c>
      <c r="C1264" t="s">
        <v>26</v>
      </c>
      <c r="D1264">
        <v>4</v>
      </c>
      <c r="E1264" t="s">
        <v>20</v>
      </c>
      <c r="F1264" t="s">
        <v>19</v>
      </c>
      <c r="G1264">
        <v>6000</v>
      </c>
      <c r="I1264">
        <v>0</v>
      </c>
      <c r="J1264">
        <v>0.15</v>
      </c>
      <c r="K1264" t="s">
        <v>16</v>
      </c>
      <c r="L1264">
        <v>2</v>
      </c>
      <c r="M1264">
        <f t="shared" si="19"/>
        <v>0</v>
      </c>
    </row>
    <row r="1265" spans="1:13" x14ac:dyDescent="0.3">
      <c r="A1265">
        <v>22</v>
      </c>
      <c r="B1265">
        <v>77250</v>
      </c>
      <c r="C1265" t="s">
        <v>13</v>
      </c>
      <c r="D1265">
        <v>3</v>
      </c>
      <c r="E1265" t="s">
        <v>20</v>
      </c>
      <c r="F1265" t="s">
        <v>19</v>
      </c>
      <c r="G1265">
        <v>4000</v>
      </c>
      <c r="H1265">
        <v>11.71</v>
      </c>
      <c r="I1265">
        <v>0</v>
      </c>
      <c r="J1265">
        <v>0.05</v>
      </c>
      <c r="K1265" t="s">
        <v>16</v>
      </c>
      <c r="L1265">
        <v>3</v>
      </c>
      <c r="M1265">
        <f t="shared" si="19"/>
        <v>1</v>
      </c>
    </row>
    <row r="1266" spans="1:13" x14ac:dyDescent="0.3">
      <c r="A1266">
        <v>24</v>
      </c>
      <c r="B1266">
        <v>40000</v>
      </c>
      <c r="C1266" t="s">
        <v>26</v>
      </c>
      <c r="D1266">
        <v>6</v>
      </c>
      <c r="E1266" t="s">
        <v>18</v>
      </c>
      <c r="F1266" t="s">
        <v>19</v>
      </c>
      <c r="G1266">
        <v>5400</v>
      </c>
      <c r="H1266">
        <v>12.42</v>
      </c>
      <c r="I1266">
        <v>0</v>
      </c>
      <c r="J1266">
        <v>0.14000000000000001</v>
      </c>
      <c r="K1266" t="s">
        <v>16</v>
      </c>
      <c r="L1266">
        <v>3</v>
      </c>
      <c r="M1266">
        <f t="shared" si="19"/>
        <v>1</v>
      </c>
    </row>
    <row r="1267" spans="1:13" x14ac:dyDescent="0.3">
      <c r="A1267">
        <v>26</v>
      </c>
      <c r="B1267">
        <v>34000</v>
      </c>
      <c r="C1267" t="s">
        <v>26</v>
      </c>
      <c r="D1267">
        <v>5</v>
      </c>
      <c r="E1267" t="s">
        <v>18</v>
      </c>
      <c r="F1267" t="s">
        <v>19</v>
      </c>
      <c r="G1267">
        <v>5500</v>
      </c>
      <c r="H1267">
        <v>10.65</v>
      </c>
      <c r="I1267">
        <v>1</v>
      </c>
      <c r="J1267">
        <v>0.16</v>
      </c>
      <c r="K1267" t="s">
        <v>16</v>
      </c>
      <c r="L1267">
        <v>3</v>
      </c>
      <c r="M1267">
        <f t="shared" si="19"/>
        <v>1</v>
      </c>
    </row>
    <row r="1268" spans="1:13" x14ac:dyDescent="0.3">
      <c r="A1268">
        <v>23</v>
      </c>
      <c r="B1268">
        <v>95000</v>
      </c>
      <c r="C1268" t="s">
        <v>13</v>
      </c>
      <c r="D1268">
        <v>7</v>
      </c>
      <c r="E1268" t="s">
        <v>18</v>
      </c>
      <c r="F1268" t="s">
        <v>19</v>
      </c>
      <c r="G1268">
        <v>4000</v>
      </c>
      <c r="H1268">
        <v>11.49</v>
      </c>
      <c r="I1268">
        <v>0</v>
      </c>
      <c r="J1268">
        <v>0.04</v>
      </c>
      <c r="K1268" t="s">
        <v>16</v>
      </c>
      <c r="L1268">
        <v>3</v>
      </c>
      <c r="M1268">
        <f t="shared" si="19"/>
        <v>1</v>
      </c>
    </row>
    <row r="1269" spans="1:13" x14ac:dyDescent="0.3">
      <c r="A1269">
        <v>23</v>
      </c>
      <c r="B1269">
        <v>40000</v>
      </c>
      <c r="C1269" t="s">
        <v>23</v>
      </c>
      <c r="D1269">
        <v>1</v>
      </c>
      <c r="E1269" t="s">
        <v>27</v>
      </c>
      <c r="F1269" t="s">
        <v>19</v>
      </c>
      <c r="G1269">
        <v>15000</v>
      </c>
      <c r="H1269">
        <v>12.42</v>
      </c>
      <c r="I1269">
        <v>0</v>
      </c>
      <c r="J1269">
        <v>0.38</v>
      </c>
      <c r="K1269" t="s">
        <v>16</v>
      </c>
      <c r="L1269">
        <v>4</v>
      </c>
      <c r="M1269">
        <f t="shared" si="19"/>
        <v>1</v>
      </c>
    </row>
    <row r="1270" spans="1:13" x14ac:dyDescent="0.3">
      <c r="A1270">
        <v>26</v>
      </c>
      <c r="B1270">
        <v>34000</v>
      </c>
      <c r="C1270" t="s">
        <v>26</v>
      </c>
      <c r="D1270">
        <v>3</v>
      </c>
      <c r="E1270" t="s">
        <v>14</v>
      </c>
      <c r="F1270" t="s">
        <v>30</v>
      </c>
      <c r="G1270">
        <v>4000</v>
      </c>
      <c r="H1270">
        <v>17.579999999999998</v>
      </c>
      <c r="I1270">
        <v>1</v>
      </c>
      <c r="J1270">
        <v>0.12</v>
      </c>
      <c r="K1270" t="s">
        <v>16</v>
      </c>
      <c r="L1270">
        <v>3</v>
      </c>
      <c r="M1270">
        <f t="shared" si="19"/>
        <v>1</v>
      </c>
    </row>
    <row r="1271" spans="1:13" x14ac:dyDescent="0.3">
      <c r="A1271">
        <v>21</v>
      </c>
      <c r="B1271">
        <v>40000</v>
      </c>
      <c r="C1271" t="s">
        <v>26</v>
      </c>
      <c r="D1271">
        <v>5</v>
      </c>
      <c r="E1271" t="s">
        <v>20</v>
      </c>
      <c r="F1271" t="s">
        <v>21</v>
      </c>
      <c r="G1271">
        <v>5000</v>
      </c>
      <c r="H1271">
        <v>6.62</v>
      </c>
      <c r="I1271">
        <v>0</v>
      </c>
      <c r="J1271">
        <v>0.13</v>
      </c>
      <c r="K1271" t="s">
        <v>16</v>
      </c>
      <c r="L1271">
        <v>2</v>
      </c>
      <c r="M1271">
        <f t="shared" si="19"/>
        <v>1</v>
      </c>
    </row>
    <row r="1272" spans="1:13" x14ac:dyDescent="0.3">
      <c r="A1272">
        <v>24</v>
      </c>
      <c r="B1272">
        <v>15000</v>
      </c>
      <c r="C1272" t="s">
        <v>13</v>
      </c>
      <c r="D1272">
        <v>8</v>
      </c>
      <c r="E1272" t="s">
        <v>25</v>
      </c>
      <c r="F1272" t="s">
        <v>15</v>
      </c>
      <c r="G1272">
        <v>4200</v>
      </c>
      <c r="H1272">
        <v>13.11</v>
      </c>
      <c r="I1272">
        <v>1</v>
      </c>
      <c r="J1272">
        <v>0.28000000000000003</v>
      </c>
      <c r="K1272" t="s">
        <v>17</v>
      </c>
      <c r="L1272">
        <v>2</v>
      </c>
      <c r="M1272">
        <f t="shared" si="19"/>
        <v>1</v>
      </c>
    </row>
    <row r="1273" spans="1:13" x14ac:dyDescent="0.3">
      <c r="A1273">
        <v>21</v>
      </c>
      <c r="B1273">
        <v>19000</v>
      </c>
      <c r="C1273" t="s">
        <v>13</v>
      </c>
      <c r="D1273">
        <v>2</v>
      </c>
      <c r="E1273" t="s">
        <v>28</v>
      </c>
      <c r="F1273" t="s">
        <v>15</v>
      </c>
      <c r="G1273">
        <v>4200</v>
      </c>
      <c r="I1273">
        <v>1</v>
      </c>
      <c r="J1273">
        <v>0.22</v>
      </c>
      <c r="K1273" t="s">
        <v>17</v>
      </c>
      <c r="L1273">
        <v>2</v>
      </c>
      <c r="M1273">
        <f t="shared" si="19"/>
        <v>0</v>
      </c>
    </row>
    <row r="1274" spans="1:13" x14ac:dyDescent="0.3">
      <c r="A1274">
        <v>23</v>
      </c>
      <c r="B1274">
        <v>21600</v>
      </c>
      <c r="C1274" t="s">
        <v>13</v>
      </c>
      <c r="D1274">
        <v>0</v>
      </c>
      <c r="E1274" t="s">
        <v>20</v>
      </c>
      <c r="F1274" t="s">
        <v>15</v>
      </c>
      <c r="G1274">
        <v>4200</v>
      </c>
      <c r="H1274">
        <v>15.23</v>
      </c>
      <c r="I1274">
        <v>0</v>
      </c>
      <c r="J1274">
        <v>0.19</v>
      </c>
      <c r="K1274" t="s">
        <v>16</v>
      </c>
      <c r="L1274">
        <v>4</v>
      </c>
      <c r="M1274">
        <f t="shared" si="19"/>
        <v>1</v>
      </c>
    </row>
    <row r="1275" spans="1:13" x14ac:dyDescent="0.3">
      <c r="A1275">
        <v>22</v>
      </c>
      <c r="B1275">
        <v>22560</v>
      </c>
      <c r="C1275" t="s">
        <v>13</v>
      </c>
      <c r="D1275">
        <v>3</v>
      </c>
      <c r="E1275" t="s">
        <v>20</v>
      </c>
      <c r="F1275" t="s">
        <v>30</v>
      </c>
      <c r="G1275">
        <v>4200</v>
      </c>
      <c r="H1275">
        <v>15.2</v>
      </c>
      <c r="I1275">
        <v>1</v>
      </c>
      <c r="J1275">
        <v>0.19</v>
      </c>
      <c r="K1275" t="s">
        <v>17</v>
      </c>
      <c r="L1275">
        <v>4</v>
      </c>
      <c r="M1275">
        <f t="shared" si="19"/>
        <v>1</v>
      </c>
    </row>
    <row r="1276" spans="1:13" x14ac:dyDescent="0.3">
      <c r="A1276">
        <v>23</v>
      </c>
      <c r="B1276">
        <v>40000</v>
      </c>
      <c r="C1276" t="s">
        <v>26</v>
      </c>
      <c r="D1276">
        <v>7</v>
      </c>
      <c r="E1276" t="s">
        <v>14</v>
      </c>
      <c r="F1276" t="s">
        <v>21</v>
      </c>
      <c r="G1276">
        <v>4000</v>
      </c>
      <c r="H1276">
        <v>7.51</v>
      </c>
      <c r="I1276">
        <v>0</v>
      </c>
      <c r="J1276">
        <v>0.1</v>
      </c>
      <c r="K1276" t="s">
        <v>16</v>
      </c>
      <c r="L1276">
        <v>2</v>
      </c>
      <c r="M1276">
        <f t="shared" si="19"/>
        <v>1</v>
      </c>
    </row>
    <row r="1277" spans="1:13" x14ac:dyDescent="0.3">
      <c r="A1277">
        <v>22</v>
      </c>
      <c r="B1277">
        <v>28080</v>
      </c>
      <c r="C1277" t="s">
        <v>13</v>
      </c>
      <c r="E1277" t="s">
        <v>14</v>
      </c>
      <c r="F1277" t="s">
        <v>19</v>
      </c>
      <c r="G1277">
        <v>4200</v>
      </c>
      <c r="H1277">
        <v>9.91</v>
      </c>
      <c r="I1277">
        <v>1</v>
      </c>
      <c r="J1277">
        <v>0.15</v>
      </c>
      <c r="K1277" t="s">
        <v>16</v>
      </c>
      <c r="L1277">
        <v>4</v>
      </c>
      <c r="M1277">
        <f t="shared" si="19"/>
        <v>0</v>
      </c>
    </row>
    <row r="1278" spans="1:13" x14ac:dyDescent="0.3">
      <c r="A1278">
        <v>25</v>
      </c>
      <c r="B1278">
        <v>30000</v>
      </c>
      <c r="C1278" t="s">
        <v>13</v>
      </c>
      <c r="D1278">
        <v>3</v>
      </c>
      <c r="E1278" t="s">
        <v>14</v>
      </c>
      <c r="F1278" t="s">
        <v>30</v>
      </c>
      <c r="G1278">
        <v>4200</v>
      </c>
      <c r="H1278">
        <v>15.99</v>
      </c>
      <c r="I1278">
        <v>0</v>
      </c>
      <c r="J1278">
        <v>0.14000000000000001</v>
      </c>
      <c r="K1278" t="s">
        <v>16</v>
      </c>
      <c r="L1278">
        <v>3</v>
      </c>
      <c r="M1278">
        <f t="shared" si="19"/>
        <v>1</v>
      </c>
    </row>
    <row r="1279" spans="1:13" x14ac:dyDescent="0.3">
      <c r="A1279">
        <v>22</v>
      </c>
      <c r="B1279">
        <v>22000</v>
      </c>
      <c r="C1279" t="s">
        <v>13</v>
      </c>
      <c r="D1279">
        <v>6</v>
      </c>
      <c r="E1279" t="s">
        <v>14</v>
      </c>
      <c r="F1279" t="s">
        <v>15</v>
      </c>
      <c r="G1279">
        <v>4350</v>
      </c>
      <c r="H1279">
        <v>11.54</v>
      </c>
      <c r="I1279">
        <v>0</v>
      </c>
      <c r="J1279">
        <v>0.2</v>
      </c>
      <c r="K1279" t="s">
        <v>16</v>
      </c>
      <c r="L1279">
        <v>3</v>
      </c>
      <c r="M1279">
        <f t="shared" si="19"/>
        <v>1</v>
      </c>
    </row>
    <row r="1280" spans="1:13" x14ac:dyDescent="0.3">
      <c r="A1280">
        <v>23</v>
      </c>
      <c r="B1280">
        <v>40000</v>
      </c>
      <c r="C1280" t="s">
        <v>23</v>
      </c>
      <c r="E1280" t="s">
        <v>27</v>
      </c>
      <c r="F1280" t="s">
        <v>21</v>
      </c>
      <c r="G1280">
        <v>7500</v>
      </c>
      <c r="H1280">
        <v>5.42</v>
      </c>
      <c r="I1280">
        <v>0</v>
      </c>
      <c r="J1280">
        <v>0.19</v>
      </c>
      <c r="K1280" t="s">
        <v>16</v>
      </c>
      <c r="L1280">
        <v>2</v>
      </c>
      <c r="M1280">
        <f t="shared" si="19"/>
        <v>0</v>
      </c>
    </row>
    <row r="1281" spans="1:13" x14ac:dyDescent="0.3">
      <c r="A1281">
        <v>22</v>
      </c>
      <c r="B1281">
        <v>30000</v>
      </c>
      <c r="C1281" t="s">
        <v>13</v>
      </c>
      <c r="E1281" t="s">
        <v>18</v>
      </c>
      <c r="F1281" t="s">
        <v>21</v>
      </c>
      <c r="G1281">
        <v>4350</v>
      </c>
      <c r="H1281">
        <v>6.03</v>
      </c>
      <c r="I1281">
        <v>0</v>
      </c>
      <c r="J1281">
        <v>0.14000000000000001</v>
      </c>
      <c r="K1281" t="s">
        <v>16</v>
      </c>
      <c r="L1281">
        <v>4</v>
      </c>
      <c r="M1281">
        <f t="shared" si="19"/>
        <v>0</v>
      </c>
    </row>
    <row r="1282" spans="1:13" x14ac:dyDescent="0.3">
      <c r="A1282">
        <v>23</v>
      </c>
      <c r="B1282">
        <v>40000</v>
      </c>
      <c r="C1282" t="s">
        <v>23</v>
      </c>
      <c r="D1282">
        <v>7</v>
      </c>
      <c r="E1282" t="s">
        <v>14</v>
      </c>
      <c r="F1282" t="s">
        <v>21</v>
      </c>
      <c r="G1282">
        <v>5000</v>
      </c>
      <c r="H1282">
        <v>8.49</v>
      </c>
      <c r="I1282">
        <v>0</v>
      </c>
      <c r="J1282">
        <v>0.13</v>
      </c>
      <c r="K1282" t="s">
        <v>16</v>
      </c>
      <c r="L1282">
        <v>4</v>
      </c>
      <c r="M1282">
        <f t="shared" ref="M1282:M1345" si="20">COUNTIFS($A$2:$A$10001,A1282,$B$2:$B$10001,B1282,$C$2:$C$10001,C1282,$D$2:$D$10001,D1282,$E$2:$E$10001,E1282,$F$2:$F$10001,F1282,$G$2:$G$10001,G1282,$H$2:$H$10001,H1282,$I$2:$I$10001,I1282,$J$2:$J$10001,J1282,$K$2:$K$10001,K1282,$L$2:$L$10001,L1282)</f>
        <v>1</v>
      </c>
    </row>
    <row r="1283" spans="1:13" x14ac:dyDescent="0.3">
      <c r="A1283">
        <v>23</v>
      </c>
      <c r="B1283">
        <v>40000</v>
      </c>
      <c r="C1283" t="s">
        <v>26</v>
      </c>
      <c r="D1283">
        <v>3</v>
      </c>
      <c r="E1283" t="s">
        <v>27</v>
      </c>
      <c r="F1283" t="s">
        <v>19</v>
      </c>
      <c r="G1283">
        <v>4000</v>
      </c>
      <c r="H1283">
        <v>9.99</v>
      </c>
      <c r="I1283">
        <v>0</v>
      </c>
      <c r="J1283">
        <v>0.1</v>
      </c>
      <c r="K1283" t="s">
        <v>16</v>
      </c>
      <c r="L1283">
        <v>4</v>
      </c>
      <c r="M1283">
        <f t="shared" si="20"/>
        <v>1</v>
      </c>
    </row>
    <row r="1284" spans="1:13" x14ac:dyDescent="0.3">
      <c r="A1284">
        <v>24</v>
      </c>
      <c r="B1284">
        <v>14400</v>
      </c>
      <c r="C1284" t="s">
        <v>13</v>
      </c>
      <c r="D1284">
        <v>0</v>
      </c>
      <c r="E1284" t="s">
        <v>25</v>
      </c>
      <c r="F1284" t="s">
        <v>19</v>
      </c>
      <c r="G1284">
        <v>4375</v>
      </c>
      <c r="I1284">
        <v>1</v>
      </c>
      <c r="J1284">
        <v>0.3</v>
      </c>
      <c r="K1284" t="s">
        <v>16</v>
      </c>
      <c r="L1284">
        <v>2</v>
      </c>
      <c r="M1284">
        <f t="shared" si="20"/>
        <v>0</v>
      </c>
    </row>
    <row r="1285" spans="1:13" x14ac:dyDescent="0.3">
      <c r="A1285">
        <v>26</v>
      </c>
      <c r="B1285">
        <v>15000</v>
      </c>
      <c r="C1285" t="s">
        <v>13</v>
      </c>
      <c r="D1285">
        <v>0</v>
      </c>
      <c r="E1285" t="s">
        <v>25</v>
      </c>
      <c r="F1285" t="s">
        <v>19</v>
      </c>
      <c r="G1285">
        <v>4375</v>
      </c>
      <c r="H1285">
        <v>12.69</v>
      </c>
      <c r="I1285">
        <v>1</v>
      </c>
      <c r="J1285">
        <v>0.28999999999999998</v>
      </c>
      <c r="K1285" t="s">
        <v>16</v>
      </c>
      <c r="L1285">
        <v>4</v>
      </c>
      <c r="M1285">
        <f t="shared" si="20"/>
        <v>1</v>
      </c>
    </row>
    <row r="1286" spans="1:13" x14ac:dyDescent="0.3">
      <c r="A1286">
        <v>24</v>
      </c>
      <c r="B1286">
        <v>16800</v>
      </c>
      <c r="C1286" t="s">
        <v>13</v>
      </c>
      <c r="E1286" t="s">
        <v>25</v>
      </c>
      <c r="F1286" t="s">
        <v>19</v>
      </c>
      <c r="G1286">
        <v>4375</v>
      </c>
      <c r="H1286">
        <v>9.99</v>
      </c>
      <c r="I1286">
        <v>1</v>
      </c>
      <c r="J1286">
        <v>0.26</v>
      </c>
      <c r="K1286" t="s">
        <v>16</v>
      </c>
      <c r="L1286">
        <v>2</v>
      </c>
      <c r="M1286">
        <f t="shared" si="20"/>
        <v>0</v>
      </c>
    </row>
    <row r="1287" spans="1:13" x14ac:dyDescent="0.3">
      <c r="A1287">
        <v>23</v>
      </c>
      <c r="B1287">
        <v>40000</v>
      </c>
      <c r="C1287" t="s">
        <v>26</v>
      </c>
      <c r="D1287">
        <v>7</v>
      </c>
      <c r="E1287" t="s">
        <v>18</v>
      </c>
      <c r="F1287" t="s">
        <v>15</v>
      </c>
      <c r="G1287">
        <v>6000</v>
      </c>
      <c r="H1287">
        <v>14.79</v>
      </c>
      <c r="I1287">
        <v>0</v>
      </c>
      <c r="J1287">
        <v>0.15</v>
      </c>
      <c r="K1287" t="s">
        <v>16</v>
      </c>
      <c r="L1287">
        <v>2</v>
      </c>
      <c r="M1287">
        <f t="shared" si="20"/>
        <v>1</v>
      </c>
    </row>
    <row r="1288" spans="1:13" x14ac:dyDescent="0.3">
      <c r="A1288">
        <v>23</v>
      </c>
      <c r="B1288">
        <v>38000</v>
      </c>
      <c r="C1288" t="s">
        <v>13</v>
      </c>
      <c r="D1288">
        <v>5</v>
      </c>
      <c r="E1288" t="s">
        <v>27</v>
      </c>
      <c r="F1288" t="s">
        <v>19</v>
      </c>
      <c r="G1288">
        <v>4400</v>
      </c>
      <c r="H1288">
        <v>11.71</v>
      </c>
      <c r="I1288">
        <v>0</v>
      </c>
      <c r="J1288">
        <v>0.12</v>
      </c>
      <c r="K1288" t="s">
        <v>16</v>
      </c>
      <c r="L1288">
        <v>2</v>
      </c>
      <c r="M1288">
        <f t="shared" si="20"/>
        <v>1</v>
      </c>
    </row>
    <row r="1289" spans="1:13" x14ac:dyDescent="0.3">
      <c r="A1289">
        <v>22</v>
      </c>
      <c r="B1289">
        <v>60000</v>
      </c>
      <c r="C1289" t="s">
        <v>13</v>
      </c>
      <c r="D1289">
        <v>0</v>
      </c>
      <c r="E1289" t="s">
        <v>18</v>
      </c>
      <c r="F1289" t="s">
        <v>15</v>
      </c>
      <c r="G1289">
        <v>4400</v>
      </c>
      <c r="H1289">
        <v>15.23</v>
      </c>
      <c r="I1289">
        <v>0</v>
      </c>
      <c r="J1289">
        <v>7.0000000000000007E-2</v>
      </c>
      <c r="K1289" t="s">
        <v>17</v>
      </c>
      <c r="L1289">
        <v>3</v>
      </c>
      <c r="M1289">
        <f t="shared" si="20"/>
        <v>1</v>
      </c>
    </row>
    <row r="1290" spans="1:13" x14ac:dyDescent="0.3">
      <c r="A1290">
        <v>24</v>
      </c>
      <c r="B1290">
        <v>72000</v>
      </c>
      <c r="C1290" t="s">
        <v>13</v>
      </c>
      <c r="D1290">
        <v>6</v>
      </c>
      <c r="E1290" t="s">
        <v>20</v>
      </c>
      <c r="F1290" t="s">
        <v>21</v>
      </c>
      <c r="G1290">
        <v>4400</v>
      </c>
      <c r="I1290">
        <v>0</v>
      </c>
      <c r="J1290">
        <v>0.06</v>
      </c>
      <c r="K1290" t="s">
        <v>16</v>
      </c>
      <c r="L1290">
        <v>4</v>
      </c>
      <c r="M1290">
        <f t="shared" si="20"/>
        <v>0</v>
      </c>
    </row>
    <row r="1291" spans="1:13" x14ac:dyDescent="0.3">
      <c r="A1291">
        <v>24</v>
      </c>
      <c r="B1291">
        <v>80000</v>
      </c>
      <c r="C1291" t="s">
        <v>13</v>
      </c>
      <c r="D1291">
        <v>7</v>
      </c>
      <c r="E1291" t="s">
        <v>18</v>
      </c>
      <c r="F1291" t="s">
        <v>29</v>
      </c>
      <c r="G1291">
        <v>4400</v>
      </c>
      <c r="H1291">
        <v>19.03</v>
      </c>
      <c r="I1291">
        <v>0</v>
      </c>
      <c r="J1291">
        <v>0.06</v>
      </c>
      <c r="K1291" t="s">
        <v>17</v>
      </c>
      <c r="L1291">
        <v>2</v>
      </c>
      <c r="M1291">
        <f t="shared" si="20"/>
        <v>1</v>
      </c>
    </row>
    <row r="1292" spans="1:13" x14ac:dyDescent="0.3">
      <c r="A1292">
        <v>24</v>
      </c>
      <c r="B1292">
        <v>33600</v>
      </c>
      <c r="C1292" t="s">
        <v>13</v>
      </c>
      <c r="D1292">
        <v>5</v>
      </c>
      <c r="E1292" t="s">
        <v>20</v>
      </c>
      <c r="F1292" t="s">
        <v>19</v>
      </c>
      <c r="G1292">
        <v>4450</v>
      </c>
      <c r="H1292">
        <v>11.49</v>
      </c>
      <c r="I1292">
        <v>0</v>
      </c>
      <c r="J1292">
        <v>0.13</v>
      </c>
      <c r="K1292" t="s">
        <v>16</v>
      </c>
      <c r="L1292">
        <v>4</v>
      </c>
      <c r="M1292">
        <f t="shared" si="20"/>
        <v>2</v>
      </c>
    </row>
    <row r="1293" spans="1:13" x14ac:dyDescent="0.3">
      <c r="A1293">
        <v>24</v>
      </c>
      <c r="B1293">
        <v>42200</v>
      </c>
      <c r="C1293" t="s">
        <v>13</v>
      </c>
      <c r="D1293">
        <v>5</v>
      </c>
      <c r="E1293" t="s">
        <v>25</v>
      </c>
      <c r="F1293" t="s">
        <v>21</v>
      </c>
      <c r="G1293">
        <v>4450</v>
      </c>
      <c r="H1293">
        <v>9.32</v>
      </c>
      <c r="I1293">
        <v>0</v>
      </c>
      <c r="J1293">
        <v>0.11</v>
      </c>
      <c r="K1293" t="s">
        <v>16</v>
      </c>
      <c r="L1293">
        <v>4</v>
      </c>
      <c r="M1293">
        <f t="shared" si="20"/>
        <v>1</v>
      </c>
    </row>
    <row r="1294" spans="1:13" x14ac:dyDescent="0.3">
      <c r="A1294">
        <v>22</v>
      </c>
      <c r="B1294">
        <v>14400</v>
      </c>
      <c r="C1294" t="s">
        <v>13</v>
      </c>
      <c r="D1294">
        <v>0</v>
      </c>
      <c r="E1294" t="s">
        <v>18</v>
      </c>
      <c r="F1294" t="s">
        <v>21</v>
      </c>
      <c r="G1294">
        <v>4500</v>
      </c>
      <c r="H1294">
        <v>7.88</v>
      </c>
      <c r="I1294">
        <v>1</v>
      </c>
      <c r="J1294">
        <v>0.31</v>
      </c>
      <c r="K1294" t="s">
        <v>16</v>
      </c>
      <c r="L1294">
        <v>4</v>
      </c>
      <c r="M1294">
        <f t="shared" si="20"/>
        <v>1</v>
      </c>
    </row>
    <row r="1295" spans="1:13" x14ac:dyDescent="0.3">
      <c r="A1295">
        <v>25</v>
      </c>
      <c r="B1295">
        <v>40000</v>
      </c>
      <c r="C1295" t="s">
        <v>26</v>
      </c>
      <c r="D1295">
        <v>2</v>
      </c>
      <c r="E1295" t="s">
        <v>20</v>
      </c>
      <c r="F1295" t="s">
        <v>19</v>
      </c>
      <c r="G1295">
        <v>4500</v>
      </c>
      <c r="H1295">
        <v>10.99</v>
      </c>
      <c r="I1295">
        <v>0</v>
      </c>
      <c r="J1295">
        <v>0.11</v>
      </c>
      <c r="K1295" t="s">
        <v>16</v>
      </c>
      <c r="L1295">
        <v>3</v>
      </c>
      <c r="M1295">
        <f t="shared" si="20"/>
        <v>1</v>
      </c>
    </row>
    <row r="1296" spans="1:13" x14ac:dyDescent="0.3">
      <c r="A1296">
        <v>23</v>
      </c>
      <c r="B1296">
        <v>15600</v>
      </c>
      <c r="C1296" t="s">
        <v>13</v>
      </c>
      <c r="D1296">
        <v>1</v>
      </c>
      <c r="E1296" t="s">
        <v>27</v>
      </c>
      <c r="F1296" t="s">
        <v>21</v>
      </c>
      <c r="G1296">
        <v>4500</v>
      </c>
      <c r="H1296">
        <v>5.99</v>
      </c>
      <c r="I1296">
        <v>1</v>
      </c>
      <c r="J1296">
        <v>0.28999999999999998</v>
      </c>
      <c r="K1296" t="s">
        <v>16</v>
      </c>
      <c r="L1296">
        <v>4</v>
      </c>
      <c r="M1296">
        <f t="shared" si="20"/>
        <v>1</v>
      </c>
    </row>
    <row r="1297" spans="1:13" x14ac:dyDescent="0.3">
      <c r="A1297">
        <v>25</v>
      </c>
      <c r="B1297">
        <v>40000</v>
      </c>
      <c r="C1297" t="s">
        <v>23</v>
      </c>
      <c r="D1297">
        <v>0</v>
      </c>
      <c r="E1297" t="s">
        <v>14</v>
      </c>
      <c r="F1297" t="s">
        <v>21</v>
      </c>
      <c r="G1297">
        <v>11000</v>
      </c>
      <c r="H1297">
        <v>8.49</v>
      </c>
      <c r="I1297">
        <v>0</v>
      </c>
      <c r="J1297">
        <v>0.28000000000000003</v>
      </c>
      <c r="K1297" t="s">
        <v>16</v>
      </c>
      <c r="L1297">
        <v>2</v>
      </c>
      <c r="M1297">
        <f t="shared" si="20"/>
        <v>1</v>
      </c>
    </row>
    <row r="1298" spans="1:13" x14ac:dyDescent="0.3">
      <c r="A1298">
        <v>24</v>
      </c>
      <c r="B1298">
        <v>40000</v>
      </c>
      <c r="C1298" t="s">
        <v>26</v>
      </c>
      <c r="D1298">
        <v>5</v>
      </c>
      <c r="E1298" t="s">
        <v>25</v>
      </c>
      <c r="F1298" t="s">
        <v>19</v>
      </c>
      <c r="G1298">
        <v>3000</v>
      </c>
      <c r="H1298">
        <v>11.99</v>
      </c>
      <c r="I1298">
        <v>0</v>
      </c>
      <c r="J1298">
        <v>7.0000000000000007E-2</v>
      </c>
      <c r="K1298" t="s">
        <v>16</v>
      </c>
      <c r="L1298">
        <v>4</v>
      </c>
      <c r="M1298">
        <f t="shared" si="20"/>
        <v>1</v>
      </c>
    </row>
    <row r="1299" spans="1:13" x14ac:dyDescent="0.3">
      <c r="A1299">
        <v>23</v>
      </c>
      <c r="B1299">
        <v>40000</v>
      </c>
      <c r="C1299" t="s">
        <v>26</v>
      </c>
      <c r="D1299">
        <v>2</v>
      </c>
      <c r="E1299" t="s">
        <v>14</v>
      </c>
      <c r="F1299" t="s">
        <v>19</v>
      </c>
      <c r="G1299">
        <v>2000</v>
      </c>
      <c r="H1299">
        <v>10.99</v>
      </c>
      <c r="I1299">
        <v>0</v>
      </c>
      <c r="J1299">
        <v>0.05</v>
      </c>
      <c r="K1299" t="s">
        <v>16</v>
      </c>
      <c r="L1299">
        <v>4</v>
      </c>
      <c r="M1299">
        <f t="shared" si="20"/>
        <v>1</v>
      </c>
    </row>
    <row r="1300" spans="1:13" x14ac:dyDescent="0.3">
      <c r="A1300">
        <v>21</v>
      </c>
      <c r="B1300">
        <v>20000</v>
      </c>
      <c r="C1300" t="s">
        <v>13</v>
      </c>
      <c r="D1300">
        <v>5</v>
      </c>
      <c r="E1300" t="s">
        <v>20</v>
      </c>
      <c r="F1300" t="s">
        <v>15</v>
      </c>
      <c r="G1300">
        <v>4500</v>
      </c>
      <c r="H1300">
        <v>13.49</v>
      </c>
      <c r="I1300">
        <v>0</v>
      </c>
      <c r="J1300">
        <v>0.23</v>
      </c>
      <c r="K1300" t="s">
        <v>16</v>
      </c>
      <c r="L1300">
        <v>2</v>
      </c>
      <c r="M1300">
        <f t="shared" si="20"/>
        <v>1</v>
      </c>
    </row>
    <row r="1301" spans="1:13" x14ac:dyDescent="0.3">
      <c r="A1301">
        <v>21</v>
      </c>
      <c r="B1301">
        <v>20400</v>
      </c>
      <c r="C1301" t="s">
        <v>13</v>
      </c>
      <c r="D1301">
        <v>2</v>
      </c>
      <c r="E1301" t="s">
        <v>20</v>
      </c>
      <c r="F1301" t="s">
        <v>19</v>
      </c>
      <c r="G1301">
        <v>4500</v>
      </c>
      <c r="H1301">
        <v>10.99</v>
      </c>
      <c r="I1301">
        <v>0</v>
      </c>
      <c r="J1301">
        <v>0.22</v>
      </c>
      <c r="K1301" t="s">
        <v>16</v>
      </c>
      <c r="L1301">
        <v>2</v>
      </c>
      <c r="M1301">
        <f t="shared" si="20"/>
        <v>1</v>
      </c>
    </row>
    <row r="1302" spans="1:13" x14ac:dyDescent="0.3">
      <c r="A1302">
        <v>25</v>
      </c>
      <c r="B1302">
        <v>21000</v>
      </c>
      <c r="C1302" t="s">
        <v>13</v>
      </c>
      <c r="D1302">
        <v>0</v>
      </c>
      <c r="E1302" t="s">
        <v>25</v>
      </c>
      <c r="F1302" t="s">
        <v>19</v>
      </c>
      <c r="G1302">
        <v>4500</v>
      </c>
      <c r="H1302">
        <v>9.6199999999999992</v>
      </c>
      <c r="I1302">
        <v>0</v>
      </c>
      <c r="J1302">
        <v>0.21</v>
      </c>
      <c r="K1302" t="s">
        <v>16</v>
      </c>
      <c r="L1302">
        <v>4</v>
      </c>
      <c r="M1302">
        <f t="shared" si="20"/>
        <v>1</v>
      </c>
    </row>
    <row r="1303" spans="1:13" x14ac:dyDescent="0.3">
      <c r="A1303">
        <v>23</v>
      </c>
      <c r="B1303">
        <v>23421</v>
      </c>
      <c r="C1303" t="s">
        <v>13</v>
      </c>
      <c r="D1303">
        <v>3</v>
      </c>
      <c r="E1303" t="s">
        <v>14</v>
      </c>
      <c r="F1303" t="s">
        <v>29</v>
      </c>
      <c r="G1303">
        <v>4500</v>
      </c>
      <c r="H1303">
        <v>17.989999999999998</v>
      </c>
      <c r="I1303">
        <v>1</v>
      </c>
      <c r="J1303">
        <v>0.19</v>
      </c>
      <c r="K1303" t="s">
        <v>17</v>
      </c>
      <c r="L1303">
        <v>3</v>
      </c>
      <c r="M1303">
        <f t="shared" si="20"/>
        <v>1</v>
      </c>
    </row>
    <row r="1304" spans="1:13" x14ac:dyDescent="0.3">
      <c r="A1304">
        <v>21</v>
      </c>
      <c r="B1304">
        <v>23916</v>
      </c>
      <c r="C1304" t="s">
        <v>13</v>
      </c>
      <c r="D1304">
        <v>2</v>
      </c>
      <c r="E1304" t="s">
        <v>18</v>
      </c>
      <c r="F1304" t="s">
        <v>19</v>
      </c>
      <c r="G1304">
        <v>4500</v>
      </c>
      <c r="H1304">
        <v>9.6199999999999992</v>
      </c>
      <c r="I1304">
        <v>0</v>
      </c>
      <c r="J1304">
        <v>0.19</v>
      </c>
      <c r="K1304" t="s">
        <v>16</v>
      </c>
      <c r="L1304">
        <v>4</v>
      </c>
      <c r="M1304">
        <f t="shared" si="20"/>
        <v>1</v>
      </c>
    </row>
    <row r="1305" spans="1:13" x14ac:dyDescent="0.3">
      <c r="A1305">
        <v>24</v>
      </c>
      <c r="B1305">
        <v>40000</v>
      </c>
      <c r="C1305" t="s">
        <v>26</v>
      </c>
      <c r="D1305">
        <v>6</v>
      </c>
      <c r="E1305" t="s">
        <v>25</v>
      </c>
      <c r="F1305" t="s">
        <v>19</v>
      </c>
      <c r="G1305">
        <v>5000</v>
      </c>
      <c r="H1305">
        <v>11.11</v>
      </c>
      <c r="I1305">
        <v>0</v>
      </c>
      <c r="J1305">
        <v>0.13</v>
      </c>
      <c r="K1305" t="s">
        <v>16</v>
      </c>
      <c r="L1305">
        <v>2</v>
      </c>
      <c r="M1305">
        <f t="shared" si="20"/>
        <v>1</v>
      </c>
    </row>
    <row r="1306" spans="1:13" x14ac:dyDescent="0.3">
      <c r="A1306">
        <v>25</v>
      </c>
      <c r="B1306">
        <v>40000</v>
      </c>
      <c r="C1306" t="s">
        <v>26</v>
      </c>
      <c r="D1306">
        <v>1</v>
      </c>
      <c r="E1306" t="s">
        <v>28</v>
      </c>
      <c r="F1306" t="s">
        <v>21</v>
      </c>
      <c r="G1306">
        <v>4000</v>
      </c>
      <c r="H1306">
        <v>7.29</v>
      </c>
      <c r="I1306">
        <v>0</v>
      </c>
      <c r="J1306">
        <v>0.1</v>
      </c>
      <c r="K1306" t="s">
        <v>16</v>
      </c>
      <c r="L1306">
        <v>2</v>
      </c>
      <c r="M1306">
        <f t="shared" si="20"/>
        <v>1</v>
      </c>
    </row>
    <row r="1307" spans="1:13" x14ac:dyDescent="0.3">
      <c r="A1307">
        <v>24</v>
      </c>
      <c r="B1307">
        <v>32000</v>
      </c>
      <c r="C1307" t="s">
        <v>13</v>
      </c>
      <c r="E1307" t="s">
        <v>14</v>
      </c>
      <c r="F1307" t="s">
        <v>21</v>
      </c>
      <c r="G1307">
        <v>4500</v>
      </c>
      <c r="H1307">
        <v>7.29</v>
      </c>
      <c r="I1307">
        <v>0</v>
      </c>
      <c r="J1307">
        <v>0.14000000000000001</v>
      </c>
      <c r="K1307" t="s">
        <v>16</v>
      </c>
      <c r="L1307">
        <v>4</v>
      </c>
      <c r="M1307">
        <f t="shared" si="20"/>
        <v>0</v>
      </c>
    </row>
    <row r="1308" spans="1:13" x14ac:dyDescent="0.3">
      <c r="A1308">
        <v>23</v>
      </c>
      <c r="B1308">
        <v>32400</v>
      </c>
      <c r="C1308" t="s">
        <v>13</v>
      </c>
      <c r="D1308">
        <v>4</v>
      </c>
      <c r="E1308" t="s">
        <v>18</v>
      </c>
      <c r="F1308" t="s">
        <v>21</v>
      </c>
      <c r="G1308">
        <v>4500</v>
      </c>
      <c r="H1308">
        <v>7.49</v>
      </c>
      <c r="I1308">
        <v>0</v>
      </c>
      <c r="J1308">
        <v>0.14000000000000001</v>
      </c>
      <c r="K1308" t="s">
        <v>16</v>
      </c>
      <c r="L1308">
        <v>4</v>
      </c>
      <c r="M1308">
        <f t="shared" si="20"/>
        <v>1</v>
      </c>
    </row>
    <row r="1309" spans="1:13" x14ac:dyDescent="0.3">
      <c r="A1309">
        <v>22</v>
      </c>
      <c r="B1309">
        <v>40000</v>
      </c>
      <c r="C1309" t="s">
        <v>26</v>
      </c>
      <c r="D1309">
        <v>1</v>
      </c>
      <c r="E1309" t="s">
        <v>18</v>
      </c>
      <c r="F1309" t="s">
        <v>21</v>
      </c>
      <c r="G1309">
        <v>4800</v>
      </c>
      <c r="H1309">
        <v>5.42</v>
      </c>
      <c r="I1309">
        <v>0</v>
      </c>
      <c r="J1309">
        <v>0.12</v>
      </c>
      <c r="K1309" t="s">
        <v>16</v>
      </c>
      <c r="L1309">
        <v>2</v>
      </c>
      <c r="M1309">
        <f t="shared" si="20"/>
        <v>1</v>
      </c>
    </row>
    <row r="1310" spans="1:13" x14ac:dyDescent="0.3">
      <c r="A1310">
        <v>22</v>
      </c>
      <c r="B1310">
        <v>33000</v>
      </c>
      <c r="C1310" t="s">
        <v>13</v>
      </c>
      <c r="D1310">
        <v>2</v>
      </c>
      <c r="E1310" t="s">
        <v>20</v>
      </c>
      <c r="F1310" t="s">
        <v>21</v>
      </c>
      <c r="G1310">
        <v>4500</v>
      </c>
      <c r="H1310">
        <v>7.88</v>
      </c>
      <c r="I1310">
        <v>0</v>
      </c>
      <c r="J1310">
        <v>0.14000000000000001</v>
      </c>
      <c r="K1310" t="s">
        <v>16</v>
      </c>
      <c r="L1310">
        <v>3</v>
      </c>
      <c r="M1310">
        <f t="shared" si="20"/>
        <v>1</v>
      </c>
    </row>
    <row r="1311" spans="1:13" x14ac:dyDescent="0.3">
      <c r="A1311">
        <v>23</v>
      </c>
      <c r="B1311">
        <v>33000</v>
      </c>
      <c r="C1311" t="s">
        <v>13</v>
      </c>
      <c r="D1311">
        <v>1</v>
      </c>
      <c r="E1311" t="s">
        <v>25</v>
      </c>
      <c r="F1311" t="s">
        <v>30</v>
      </c>
      <c r="G1311">
        <v>4500</v>
      </c>
      <c r="H1311">
        <v>15.05</v>
      </c>
      <c r="I1311">
        <v>1</v>
      </c>
      <c r="J1311">
        <v>0.14000000000000001</v>
      </c>
      <c r="K1311" t="s">
        <v>16</v>
      </c>
      <c r="L1311">
        <v>4</v>
      </c>
      <c r="M1311">
        <f t="shared" si="20"/>
        <v>1</v>
      </c>
    </row>
    <row r="1312" spans="1:13" x14ac:dyDescent="0.3">
      <c r="A1312">
        <v>23</v>
      </c>
      <c r="B1312">
        <v>35000</v>
      </c>
      <c r="C1312" t="s">
        <v>13</v>
      </c>
      <c r="D1312">
        <v>5</v>
      </c>
      <c r="E1312" t="s">
        <v>20</v>
      </c>
      <c r="F1312" t="s">
        <v>19</v>
      </c>
      <c r="G1312">
        <v>4500</v>
      </c>
      <c r="H1312">
        <v>10.59</v>
      </c>
      <c r="I1312">
        <v>0</v>
      </c>
      <c r="J1312">
        <v>0.13</v>
      </c>
      <c r="K1312" t="s">
        <v>16</v>
      </c>
      <c r="L1312">
        <v>2</v>
      </c>
      <c r="M1312">
        <f t="shared" si="20"/>
        <v>1</v>
      </c>
    </row>
    <row r="1313" spans="1:13" x14ac:dyDescent="0.3">
      <c r="A1313">
        <v>23</v>
      </c>
      <c r="B1313">
        <v>40000</v>
      </c>
      <c r="C1313" t="s">
        <v>26</v>
      </c>
      <c r="D1313">
        <v>7</v>
      </c>
      <c r="E1313" t="s">
        <v>27</v>
      </c>
      <c r="F1313" t="s">
        <v>19</v>
      </c>
      <c r="G1313">
        <v>14000</v>
      </c>
      <c r="I1313">
        <v>0</v>
      </c>
      <c r="J1313">
        <v>0.35</v>
      </c>
      <c r="K1313" t="s">
        <v>16</v>
      </c>
      <c r="L1313">
        <v>3</v>
      </c>
      <c r="M1313">
        <f t="shared" si="20"/>
        <v>0</v>
      </c>
    </row>
    <row r="1314" spans="1:13" x14ac:dyDescent="0.3">
      <c r="A1314">
        <v>26</v>
      </c>
      <c r="B1314">
        <v>40000</v>
      </c>
      <c r="C1314" t="s">
        <v>26</v>
      </c>
      <c r="D1314">
        <v>5</v>
      </c>
      <c r="E1314" t="s">
        <v>14</v>
      </c>
      <c r="F1314" t="s">
        <v>21</v>
      </c>
      <c r="G1314">
        <v>16000</v>
      </c>
      <c r="I1314">
        <v>0</v>
      </c>
      <c r="J1314">
        <v>0.4</v>
      </c>
      <c r="K1314" t="s">
        <v>16</v>
      </c>
      <c r="L1314">
        <v>3</v>
      </c>
      <c r="M1314">
        <f t="shared" si="20"/>
        <v>0</v>
      </c>
    </row>
    <row r="1315" spans="1:13" x14ac:dyDescent="0.3">
      <c r="A1315">
        <v>22</v>
      </c>
      <c r="B1315">
        <v>40000</v>
      </c>
      <c r="C1315" t="s">
        <v>23</v>
      </c>
      <c r="D1315">
        <v>5</v>
      </c>
      <c r="E1315" t="s">
        <v>14</v>
      </c>
      <c r="F1315" t="s">
        <v>19</v>
      </c>
      <c r="G1315">
        <v>6000</v>
      </c>
      <c r="H1315">
        <v>9.25</v>
      </c>
      <c r="I1315">
        <v>0</v>
      </c>
      <c r="J1315">
        <v>0.15</v>
      </c>
      <c r="K1315" t="s">
        <v>16</v>
      </c>
      <c r="L1315">
        <v>3</v>
      </c>
      <c r="M1315">
        <f t="shared" si="20"/>
        <v>1</v>
      </c>
    </row>
    <row r="1316" spans="1:13" x14ac:dyDescent="0.3">
      <c r="A1316">
        <v>22</v>
      </c>
      <c r="B1316">
        <v>37342</v>
      </c>
      <c r="C1316" t="s">
        <v>13</v>
      </c>
      <c r="D1316">
        <v>3</v>
      </c>
      <c r="E1316" t="s">
        <v>27</v>
      </c>
      <c r="F1316" t="s">
        <v>15</v>
      </c>
      <c r="G1316">
        <v>4500</v>
      </c>
      <c r="H1316">
        <v>11.03</v>
      </c>
      <c r="I1316">
        <v>0</v>
      </c>
      <c r="J1316">
        <v>0.12</v>
      </c>
      <c r="K1316" t="s">
        <v>17</v>
      </c>
      <c r="L1316">
        <v>2</v>
      </c>
      <c r="M1316">
        <f t="shared" si="20"/>
        <v>1</v>
      </c>
    </row>
    <row r="1317" spans="1:13" x14ac:dyDescent="0.3">
      <c r="A1317">
        <v>23</v>
      </c>
      <c r="B1317">
        <v>40000</v>
      </c>
      <c r="C1317" t="s">
        <v>26</v>
      </c>
      <c r="D1317">
        <v>2</v>
      </c>
      <c r="E1317" t="s">
        <v>14</v>
      </c>
      <c r="F1317" t="s">
        <v>19</v>
      </c>
      <c r="G1317">
        <v>7000</v>
      </c>
      <c r="H1317">
        <v>8.8800000000000008</v>
      </c>
      <c r="I1317">
        <v>0</v>
      </c>
      <c r="J1317">
        <v>0.17</v>
      </c>
      <c r="K1317" t="s">
        <v>16</v>
      </c>
      <c r="L1317">
        <v>3</v>
      </c>
      <c r="M1317">
        <f t="shared" si="20"/>
        <v>1</v>
      </c>
    </row>
    <row r="1318" spans="1:13" x14ac:dyDescent="0.3">
      <c r="A1318">
        <v>24</v>
      </c>
      <c r="B1318">
        <v>40000</v>
      </c>
      <c r="C1318" t="s">
        <v>23</v>
      </c>
      <c r="D1318">
        <v>0</v>
      </c>
      <c r="E1318" t="s">
        <v>20</v>
      </c>
      <c r="F1318" t="s">
        <v>21</v>
      </c>
      <c r="G1318">
        <v>6900</v>
      </c>
      <c r="H1318">
        <v>6.91</v>
      </c>
      <c r="I1318">
        <v>0</v>
      </c>
      <c r="J1318">
        <v>0.17</v>
      </c>
      <c r="K1318" t="s">
        <v>16</v>
      </c>
      <c r="L1318">
        <v>3</v>
      </c>
      <c r="M1318">
        <f t="shared" si="20"/>
        <v>1</v>
      </c>
    </row>
    <row r="1319" spans="1:13" x14ac:dyDescent="0.3">
      <c r="A1319">
        <v>22</v>
      </c>
      <c r="B1319">
        <v>32000</v>
      </c>
      <c r="C1319" t="s">
        <v>13</v>
      </c>
      <c r="D1319">
        <v>5</v>
      </c>
      <c r="E1319" t="s">
        <v>14</v>
      </c>
      <c r="F1319" t="s">
        <v>21</v>
      </c>
      <c r="G1319">
        <v>4500</v>
      </c>
      <c r="H1319">
        <v>9.6300000000000008</v>
      </c>
      <c r="I1319">
        <v>1</v>
      </c>
      <c r="J1319">
        <v>0.14000000000000001</v>
      </c>
      <c r="K1319" t="s">
        <v>16</v>
      </c>
      <c r="L1319">
        <v>2</v>
      </c>
      <c r="M1319">
        <f t="shared" si="20"/>
        <v>1</v>
      </c>
    </row>
    <row r="1320" spans="1:13" x14ac:dyDescent="0.3">
      <c r="A1320">
        <v>24</v>
      </c>
      <c r="B1320">
        <v>34000</v>
      </c>
      <c r="C1320" t="s">
        <v>26</v>
      </c>
      <c r="D1320">
        <v>1</v>
      </c>
      <c r="E1320" t="s">
        <v>25</v>
      </c>
      <c r="F1320" t="s">
        <v>30</v>
      </c>
      <c r="G1320">
        <v>7000</v>
      </c>
      <c r="H1320">
        <v>14.09</v>
      </c>
      <c r="I1320">
        <v>1</v>
      </c>
      <c r="J1320">
        <v>0.21</v>
      </c>
      <c r="K1320" t="s">
        <v>16</v>
      </c>
      <c r="L1320">
        <v>2</v>
      </c>
      <c r="M1320">
        <f t="shared" si="20"/>
        <v>1</v>
      </c>
    </row>
    <row r="1321" spans="1:13" x14ac:dyDescent="0.3">
      <c r="A1321">
        <v>22</v>
      </c>
      <c r="B1321">
        <v>40000</v>
      </c>
      <c r="C1321" t="s">
        <v>13</v>
      </c>
      <c r="D1321">
        <v>6</v>
      </c>
      <c r="E1321" t="s">
        <v>18</v>
      </c>
      <c r="F1321" t="s">
        <v>21</v>
      </c>
      <c r="G1321">
        <v>4500</v>
      </c>
      <c r="H1321">
        <v>7.66</v>
      </c>
      <c r="I1321">
        <v>0</v>
      </c>
      <c r="J1321">
        <v>0.11</v>
      </c>
      <c r="K1321" t="s">
        <v>16</v>
      </c>
      <c r="L1321">
        <v>3</v>
      </c>
      <c r="M1321">
        <f t="shared" si="20"/>
        <v>1</v>
      </c>
    </row>
    <row r="1322" spans="1:13" x14ac:dyDescent="0.3">
      <c r="A1322">
        <v>26</v>
      </c>
      <c r="B1322">
        <v>40000</v>
      </c>
      <c r="C1322" t="s">
        <v>13</v>
      </c>
      <c r="D1322">
        <v>0</v>
      </c>
      <c r="E1322" t="s">
        <v>14</v>
      </c>
      <c r="F1322" t="s">
        <v>21</v>
      </c>
      <c r="G1322">
        <v>4500</v>
      </c>
      <c r="H1322">
        <v>7.74</v>
      </c>
      <c r="I1322">
        <v>0</v>
      </c>
      <c r="J1322">
        <v>0.11</v>
      </c>
      <c r="K1322" t="s">
        <v>16</v>
      </c>
      <c r="L1322">
        <v>2</v>
      </c>
      <c r="M1322">
        <f t="shared" si="20"/>
        <v>1</v>
      </c>
    </row>
    <row r="1323" spans="1:13" x14ac:dyDescent="0.3">
      <c r="A1323">
        <v>24</v>
      </c>
      <c r="B1323">
        <v>40000</v>
      </c>
      <c r="C1323" t="s">
        <v>13</v>
      </c>
      <c r="D1323">
        <v>8</v>
      </c>
      <c r="E1323" t="s">
        <v>14</v>
      </c>
      <c r="F1323" t="s">
        <v>15</v>
      </c>
      <c r="G1323">
        <v>4500</v>
      </c>
      <c r="H1323">
        <v>12.84</v>
      </c>
      <c r="I1323">
        <v>0</v>
      </c>
      <c r="J1323">
        <v>0.11</v>
      </c>
      <c r="K1323" t="s">
        <v>16</v>
      </c>
      <c r="L1323">
        <v>3</v>
      </c>
      <c r="M1323">
        <f t="shared" si="20"/>
        <v>1</v>
      </c>
    </row>
    <row r="1324" spans="1:13" x14ac:dyDescent="0.3">
      <c r="A1324">
        <v>24</v>
      </c>
      <c r="B1324">
        <v>40000</v>
      </c>
      <c r="C1324" t="s">
        <v>26</v>
      </c>
      <c r="D1324">
        <v>4</v>
      </c>
      <c r="E1324" t="s">
        <v>14</v>
      </c>
      <c r="F1324" t="s">
        <v>19</v>
      </c>
      <c r="G1324">
        <v>3500</v>
      </c>
      <c r="H1324">
        <v>8.8800000000000008</v>
      </c>
      <c r="I1324">
        <v>0</v>
      </c>
      <c r="J1324">
        <v>0.09</v>
      </c>
      <c r="K1324" t="s">
        <v>16</v>
      </c>
      <c r="L1324">
        <v>2</v>
      </c>
      <c r="M1324">
        <f t="shared" si="20"/>
        <v>1</v>
      </c>
    </row>
    <row r="1325" spans="1:13" x14ac:dyDescent="0.3">
      <c r="A1325">
        <v>21</v>
      </c>
      <c r="B1325">
        <v>42000</v>
      </c>
      <c r="C1325" t="s">
        <v>13</v>
      </c>
      <c r="D1325">
        <v>4</v>
      </c>
      <c r="E1325" t="s">
        <v>25</v>
      </c>
      <c r="F1325" t="s">
        <v>21</v>
      </c>
      <c r="G1325">
        <v>4500</v>
      </c>
      <c r="H1325">
        <v>6.03</v>
      </c>
      <c r="I1325">
        <v>0</v>
      </c>
      <c r="J1325">
        <v>0.11</v>
      </c>
      <c r="K1325" t="s">
        <v>16</v>
      </c>
      <c r="L1325">
        <v>4</v>
      </c>
      <c r="M1325">
        <f t="shared" si="20"/>
        <v>1</v>
      </c>
    </row>
    <row r="1326" spans="1:13" x14ac:dyDescent="0.3">
      <c r="A1326">
        <v>25</v>
      </c>
      <c r="B1326">
        <v>43500</v>
      </c>
      <c r="C1326" t="s">
        <v>13</v>
      </c>
      <c r="D1326">
        <v>0</v>
      </c>
      <c r="E1326" t="s">
        <v>14</v>
      </c>
      <c r="F1326" t="s">
        <v>21</v>
      </c>
      <c r="G1326">
        <v>4500</v>
      </c>
      <c r="H1326">
        <v>6.76</v>
      </c>
      <c r="I1326">
        <v>0</v>
      </c>
      <c r="J1326">
        <v>0.1</v>
      </c>
      <c r="K1326" t="s">
        <v>16</v>
      </c>
      <c r="L1326">
        <v>2</v>
      </c>
      <c r="M1326">
        <f t="shared" si="20"/>
        <v>1</v>
      </c>
    </row>
    <row r="1327" spans="1:13" x14ac:dyDescent="0.3">
      <c r="A1327">
        <v>21</v>
      </c>
      <c r="B1327">
        <v>41000</v>
      </c>
      <c r="C1327" t="s">
        <v>13</v>
      </c>
      <c r="D1327">
        <v>2</v>
      </c>
      <c r="E1327" t="s">
        <v>25</v>
      </c>
      <c r="F1327" t="s">
        <v>15</v>
      </c>
      <c r="G1327">
        <v>4500</v>
      </c>
      <c r="H1327">
        <v>13.49</v>
      </c>
      <c r="I1327">
        <v>1</v>
      </c>
      <c r="J1327">
        <v>0.11</v>
      </c>
      <c r="K1327" t="s">
        <v>16</v>
      </c>
      <c r="L1327">
        <v>3</v>
      </c>
      <c r="M1327">
        <f t="shared" si="20"/>
        <v>1</v>
      </c>
    </row>
    <row r="1328" spans="1:13" x14ac:dyDescent="0.3">
      <c r="A1328">
        <v>22</v>
      </c>
      <c r="B1328">
        <v>40000</v>
      </c>
      <c r="C1328" t="s">
        <v>26</v>
      </c>
      <c r="D1328">
        <v>6</v>
      </c>
      <c r="E1328" t="s">
        <v>20</v>
      </c>
      <c r="F1328" t="s">
        <v>21</v>
      </c>
      <c r="G1328">
        <v>4800</v>
      </c>
      <c r="I1328">
        <v>0</v>
      </c>
      <c r="J1328">
        <v>0.12</v>
      </c>
      <c r="K1328" t="s">
        <v>16</v>
      </c>
      <c r="L1328">
        <v>2</v>
      </c>
      <c r="M1328">
        <f t="shared" si="20"/>
        <v>0</v>
      </c>
    </row>
    <row r="1329" spans="1:13" x14ac:dyDescent="0.3">
      <c r="A1329">
        <v>24</v>
      </c>
      <c r="B1329">
        <v>40000</v>
      </c>
      <c r="C1329" t="s">
        <v>23</v>
      </c>
      <c r="D1329">
        <v>6</v>
      </c>
      <c r="E1329" t="s">
        <v>27</v>
      </c>
      <c r="F1329" t="s">
        <v>21</v>
      </c>
      <c r="G1329">
        <v>1000</v>
      </c>
      <c r="H1329">
        <v>6.76</v>
      </c>
      <c r="I1329">
        <v>0</v>
      </c>
      <c r="J1329">
        <v>0.03</v>
      </c>
      <c r="K1329" t="s">
        <v>16</v>
      </c>
      <c r="L1329">
        <v>3</v>
      </c>
      <c r="M1329">
        <f t="shared" si="20"/>
        <v>1</v>
      </c>
    </row>
    <row r="1330" spans="1:13" x14ac:dyDescent="0.3">
      <c r="A1330">
        <v>23</v>
      </c>
      <c r="B1330">
        <v>52800</v>
      </c>
      <c r="C1330" t="s">
        <v>13</v>
      </c>
      <c r="D1330">
        <v>3</v>
      </c>
      <c r="E1330" t="s">
        <v>18</v>
      </c>
      <c r="F1330" t="s">
        <v>21</v>
      </c>
      <c r="G1330">
        <v>4500</v>
      </c>
      <c r="H1330">
        <v>6.76</v>
      </c>
      <c r="I1330">
        <v>0</v>
      </c>
      <c r="J1330">
        <v>0.09</v>
      </c>
      <c r="K1330" t="s">
        <v>16</v>
      </c>
      <c r="L1330">
        <v>4</v>
      </c>
      <c r="M1330">
        <f t="shared" si="20"/>
        <v>1</v>
      </c>
    </row>
    <row r="1331" spans="1:13" x14ac:dyDescent="0.3">
      <c r="A1331">
        <v>24</v>
      </c>
      <c r="B1331">
        <v>54100</v>
      </c>
      <c r="C1331" t="s">
        <v>13</v>
      </c>
      <c r="D1331">
        <v>5</v>
      </c>
      <c r="E1331" t="s">
        <v>20</v>
      </c>
      <c r="F1331" t="s">
        <v>21</v>
      </c>
      <c r="G1331">
        <v>4500</v>
      </c>
      <c r="H1331">
        <v>7.14</v>
      </c>
      <c r="I1331">
        <v>0</v>
      </c>
      <c r="J1331">
        <v>0.08</v>
      </c>
      <c r="K1331" t="s">
        <v>16</v>
      </c>
      <c r="L1331">
        <v>4</v>
      </c>
      <c r="M1331">
        <f t="shared" si="20"/>
        <v>1</v>
      </c>
    </row>
    <row r="1332" spans="1:13" x14ac:dyDescent="0.3">
      <c r="A1332">
        <v>22</v>
      </c>
      <c r="B1332">
        <v>48300</v>
      </c>
      <c r="C1332" t="s">
        <v>13</v>
      </c>
      <c r="D1332">
        <v>0</v>
      </c>
      <c r="E1332" t="s">
        <v>28</v>
      </c>
      <c r="F1332" t="s">
        <v>19</v>
      </c>
      <c r="G1332">
        <v>4500</v>
      </c>
      <c r="H1332">
        <v>9.76</v>
      </c>
      <c r="I1332">
        <v>1</v>
      </c>
      <c r="J1332">
        <v>0.09</v>
      </c>
      <c r="K1332" t="s">
        <v>16</v>
      </c>
      <c r="L1332">
        <v>2</v>
      </c>
      <c r="M1332">
        <f t="shared" si="20"/>
        <v>1</v>
      </c>
    </row>
    <row r="1333" spans="1:13" x14ac:dyDescent="0.3">
      <c r="A1333">
        <v>26</v>
      </c>
      <c r="B1333">
        <v>54396</v>
      </c>
      <c r="C1333" t="s">
        <v>13</v>
      </c>
      <c r="D1333">
        <v>10</v>
      </c>
      <c r="E1333" t="s">
        <v>14</v>
      </c>
      <c r="F1333" t="s">
        <v>15</v>
      </c>
      <c r="G1333">
        <v>4500</v>
      </c>
      <c r="I1333">
        <v>0</v>
      </c>
      <c r="J1333">
        <v>0.08</v>
      </c>
      <c r="K1333" t="s">
        <v>16</v>
      </c>
      <c r="L1333">
        <v>3</v>
      </c>
      <c r="M1333">
        <f t="shared" si="20"/>
        <v>0</v>
      </c>
    </row>
    <row r="1334" spans="1:13" x14ac:dyDescent="0.3">
      <c r="A1334">
        <v>24</v>
      </c>
      <c r="B1334">
        <v>40000</v>
      </c>
      <c r="C1334" t="s">
        <v>26</v>
      </c>
      <c r="D1334">
        <v>5</v>
      </c>
      <c r="E1334" t="s">
        <v>27</v>
      </c>
      <c r="F1334" t="s">
        <v>21</v>
      </c>
      <c r="G1334">
        <v>8000</v>
      </c>
      <c r="I1334">
        <v>0</v>
      </c>
      <c r="J1334">
        <v>0.2</v>
      </c>
      <c r="K1334" t="s">
        <v>16</v>
      </c>
      <c r="L1334">
        <v>4</v>
      </c>
      <c r="M1334">
        <f t="shared" si="20"/>
        <v>0</v>
      </c>
    </row>
    <row r="1335" spans="1:13" x14ac:dyDescent="0.3">
      <c r="A1335">
        <v>25</v>
      </c>
      <c r="B1335">
        <v>60000</v>
      </c>
      <c r="C1335" t="s">
        <v>13</v>
      </c>
      <c r="D1335">
        <v>9</v>
      </c>
      <c r="E1335" t="s">
        <v>28</v>
      </c>
      <c r="F1335" t="s">
        <v>19</v>
      </c>
      <c r="G1335">
        <v>4500</v>
      </c>
      <c r="H1335">
        <v>10.99</v>
      </c>
      <c r="I1335">
        <v>1</v>
      </c>
      <c r="J1335">
        <v>7.0000000000000007E-2</v>
      </c>
      <c r="K1335" t="s">
        <v>16</v>
      </c>
      <c r="L1335">
        <v>2</v>
      </c>
      <c r="M1335">
        <f t="shared" si="20"/>
        <v>1</v>
      </c>
    </row>
    <row r="1336" spans="1:13" x14ac:dyDescent="0.3">
      <c r="A1336">
        <v>25</v>
      </c>
      <c r="B1336">
        <v>82560</v>
      </c>
      <c r="C1336" t="s">
        <v>13</v>
      </c>
      <c r="D1336">
        <v>6</v>
      </c>
      <c r="E1336" t="s">
        <v>25</v>
      </c>
      <c r="F1336" t="s">
        <v>21</v>
      </c>
      <c r="G1336">
        <v>4500</v>
      </c>
      <c r="H1336">
        <v>7.42</v>
      </c>
      <c r="I1336">
        <v>0</v>
      </c>
      <c r="J1336">
        <v>0.05</v>
      </c>
      <c r="K1336" t="s">
        <v>16</v>
      </c>
      <c r="L1336">
        <v>3</v>
      </c>
      <c r="M1336">
        <f t="shared" si="20"/>
        <v>1</v>
      </c>
    </row>
    <row r="1337" spans="1:13" x14ac:dyDescent="0.3">
      <c r="A1337">
        <v>24</v>
      </c>
      <c r="B1337">
        <v>86854</v>
      </c>
      <c r="C1337" t="s">
        <v>13</v>
      </c>
      <c r="D1337">
        <v>8</v>
      </c>
      <c r="E1337" t="s">
        <v>27</v>
      </c>
      <c r="F1337" t="s">
        <v>21</v>
      </c>
      <c r="G1337">
        <v>4500</v>
      </c>
      <c r="I1337">
        <v>0</v>
      </c>
      <c r="J1337">
        <v>0.05</v>
      </c>
      <c r="K1337" t="s">
        <v>16</v>
      </c>
      <c r="L1337">
        <v>4</v>
      </c>
      <c r="M1337">
        <f t="shared" si="20"/>
        <v>0</v>
      </c>
    </row>
    <row r="1338" spans="1:13" x14ac:dyDescent="0.3">
      <c r="A1338">
        <v>24</v>
      </c>
      <c r="B1338">
        <v>40000</v>
      </c>
      <c r="C1338" t="s">
        <v>26</v>
      </c>
      <c r="D1338">
        <v>8</v>
      </c>
      <c r="E1338" t="s">
        <v>20</v>
      </c>
      <c r="F1338" t="s">
        <v>19</v>
      </c>
      <c r="G1338">
        <v>10000</v>
      </c>
      <c r="H1338">
        <v>9.8800000000000008</v>
      </c>
      <c r="I1338">
        <v>0</v>
      </c>
      <c r="J1338">
        <v>0.25</v>
      </c>
      <c r="K1338" t="s">
        <v>16</v>
      </c>
      <c r="L1338">
        <v>2</v>
      </c>
      <c r="M1338">
        <f t="shared" si="20"/>
        <v>1</v>
      </c>
    </row>
    <row r="1339" spans="1:13" x14ac:dyDescent="0.3">
      <c r="A1339">
        <v>23</v>
      </c>
      <c r="B1339">
        <v>20664</v>
      </c>
      <c r="C1339" t="s">
        <v>13</v>
      </c>
      <c r="D1339">
        <v>4</v>
      </c>
      <c r="E1339" t="s">
        <v>18</v>
      </c>
      <c r="F1339" t="s">
        <v>15</v>
      </c>
      <c r="G1339">
        <v>4550</v>
      </c>
      <c r="H1339">
        <v>13.72</v>
      </c>
      <c r="I1339">
        <v>0</v>
      </c>
      <c r="J1339">
        <v>0.22</v>
      </c>
      <c r="K1339" t="s">
        <v>17</v>
      </c>
      <c r="L1339">
        <v>3</v>
      </c>
      <c r="M1339">
        <f t="shared" si="20"/>
        <v>1</v>
      </c>
    </row>
    <row r="1340" spans="1:13" x14ac:dyDescent="0.3">
      <c r="A1340">
        <v>21</v>
      </c>
      <c r="B1340">
        <v>34000</v>
      </c>
      <c r="C1340" t="s">
        <v>26</v>
      </c>
      <c r="D1340">
        <v>5</v>
      </c>
      <c r="E1340" t="s">
        <v>18</v>
      </c>
      <c r="F1340" t="s">
        <v>19</v>
      </c>
      <c r="G1340">
        <v>10000</v>
      </c>
      <c r="H1340">
        <v>10.62</v>
      </c>
      <c r="I1340">
        <v>1</v>
      </c>
      <c r="J1340">
        <v>0.28999999999999998</v>
      </c>
      <c r="K1340" t="s">
        <v>16</v>
      </c>
      <c r="L1340">
        <v>2</v>
      </c>
      <c r="M1340">
        <f t="shared" si="20"/>
        <v>1</v>
      </c>
    </row>
    <row r="1341" spans="1:13" x14ac:dyDescent="0.3">
      <c r="A1341">
        <v>26</v>
      </c>
      <c r="B1341">
        <v>130000</v>
      </c>
      <c r="C1341" t="s">
        <v>13</v>
      </c>
      <c r="D1341">
        <v>0</v>
      </c>
      <c r="E1341" t="s">
        <v>28</v>
      </c>
      <c r="F1341" t="s">
        <v>15</v>
      </c>
      <c r="G1341">
        <v>4550</v>
      </c>
      <c r="H1341">
        <v>13.57</v>
      </c>
      <c r="I1341">
        <v>0</v>
      </c>
      <c r="J1341">
        <v>0.04</v>
      </c>
      <c r="K1341" t="s">
        <v>17</v>
      </c>
      <c r="L1341">
        <v>2</v>
      </c>
      <c r="M1341">
        <f t="shared" si="20"/>
        <v>1</v>
      </c>
    </row>
    <row r="1342" spans="1:13" x14ac:dyDescent="0.3">
      <c r="A1342">
        <v>23</v>
      </c>
      <c r="B1342">
        <v>27864</v>
      </c>
      <c r="C1342" t="s">
        <v>13</v>
      </c>
      <c r="D1342">
        <v>0</v>
      </c>
      <c r="E1342" t="s">
        <v>14</v>
      </c>
      <c r="F1342" t="s">
        <v>21</v>
      </c>
      <c r="G1342">
        <v>4600</v>
      </c>
      <c r="H1342">
        <v>6.03</v>
      </c>
      <c r="I1342">
        <v>0</v>
      </c>
      <c r="J1342">
        <v>0.17</v>
      </c>
      <c r="K1342" t="s">
        <v>16</v>
      </c>
      <c r="L1342">
        <v>3</v>
      </c>
      <c r="M1342">
        <f t="shared" si="20"/>
        <v>1</v>
      </c>
    </row>
    <row r="1343" spans="1:13" x14ac:dyDescent="0.3">
      <c r="A1343">
        <v>21</v>
      </c>
      <c r="B1343">
        <v>28416</v>
      </c>
      <c r="C1343" t="s">
        <v>13</v>
      </c>
      <c r="D1343">
        <v>6</v>
      </c>
      <c r="E1343" t="s">
        <v>20</v>
      </c>
      <c r="F1343" t="s">
        <v>21</v>
      </c>
      <c r="G1343">
        <v>4600</v>
      </c>
      <c r="I1343">
        <v>0</v>
      </c>
      <c r="J1343">
        <v>0.16</v>
      </c>
      <c r="K1343" t="s">
        <v>16</v>
      </c>
      <c r="L1343">
        <v>2</v>
      </c>
      <c r="M1343">
        <f t="shared" si="20"/>
        <v>0</v>
      </c>
    </row>
    <row r="1344" spans="1:13" x14ac:dyDescent="0.3">
      <c r="A1344">
        <v>23</v>
      </c>
      <c r="B1344">
        <v>33000</v>
      </c>
      <c r="C1344" t="s">
        <v>13</v>
      </c>
      <c r="D1344">
        <v>0</v>
      </c>
      <c r="E1344" t="s">
        <v>18</v>
      </c>
      <c r="F1344" t="s">
        <v>19</v>
      </c>
      <c r="G1344">
        <v>4600</v>
      </c>
      <c r="H1344">
        <v>11.71</v>
      </c>
      <c r="I1344">
        <v>0</v>
      </c>
      <c r="J1344">
        <v>0.14000000000000001</v>
      </c>
      <c r="K1344" t="s">
        <v>16</v>
      </c>
      <c r="L1344">
        <v>3</v>
      </c>
      <c r="M1344">
        <f t="shared" si="20"/>
        <v>1</v>
      </c>
    </row>
    <row r="1345" spans="1:13" x14ac:dyDescent="0.3">
      <c r="A1345">
        <v>21</v>
      </c>
      <c r="B1345">
        <v>51996</v>
      </c>
      <c r="C1345" t="s">
        <v>13</v>
      </c>
      <c r="D1345">
        <v>5</v>
      </c>
      <c r="E1345" t="s">
        <v>20</v>
      </c>
      <c r="F1345" t="s">
        <v>21</v>
      </c>
      <c r="G1345">
        <v>4600</v>
      </c>
      <c r="H1345">
        <v>8.59</v>
      </c>
      <c r="I1345">
        <v>0</v>
      </c>
      <c r="J1345">
        <v>0.09</v>
      </c>
      <c r="K1345" t="s">
        <v>16</v>
      </c>
      <c r="L1345">
        <v>2</v>
      </c>
      <c r="M1345">
        <f t="shared" si="20"/>
        <v>1</v>
      </c>
    </row>
    <row r="1346" spans="1:13" x14ac:dyDescent="0.3">
      <c r="A1346">
        <v>23</v>
      </c>
      <c r="B1346">
        <v>52000</v>
      </c>
      <c r="C1346" t="s">
        <v>13</v>
      </c>
      <c r="D1346">
        <v>5</v>
      </c>
      <c r="E1346" t="s">
        <v>20</v>
      </c>
      <c r="F1346" t="s">
        <v>30</v>
      </c>
      <c r="G1346">
        <v>4600</v>
      </c>
      <c r="H1346">
        <v>14.96</v>
      </c>
      <c r="I1346">
        <v>1</v>
      </c>
      <c r="J1346">
        <v>0.09</v>
      </c>
      <c r="K1346" t="s">
        <v>16</v>
      </c>
      <c r="L1346">
        <v>2</v>
      </c>
      <c r="M1346">
        <f t="shared" ref="M1346:M1409" si="21">COUNTIFS($A$2:$A$10001,A1346,$B$2:$B$10001,B1346,$C$2:$C$10001,C1346,$D$2:$D$10001,D1346,$E$2:$E$10001,E1346,$F$2:$F$10001,F1346,$G$2:$G$10001,G1346,$H$2:$H$10001,H1346,$I$2:$I$10001,I1346,$J$2:$J$10001,J1346,$K$2:$K$10001,K1346,$L$2:$L$10001,L1346)</f>
        <v>1</v>
      </c>
    </row>
    <row r="1347" spans="1:13" x14ac:dyDescent="0.3">
      <c r="A1347">
        <v>26</v>
      </c>
      <c r="B1347">
        <v>52800</v>
      </c>
      <c r="C1347" t="s">
        <v>13</v>
      </c>
      <c r="D1347">
        <v>3</v>
      </c>
      <c r="E1347" t="s">
        <v>25</v>
      </c>
      <c r="F1347" t="s">
        <v>30</v>
      </c>
      <c r="G1347">
        <v>4600</v>
      </c>
      <c r="H1347">
        <v>15.62</v>
      </c>
      <c r="I1347">
        <v>1</v>
      </c>
      <c r="J1347">
        <v>0.09</v>
      </c>
      <c r="K1347" t="s">
        <v>17</v>
      </c>
      <c r="L1347">
        <v>4</v>
      </c>
      <c r="M1347">
        <f t="shared" si="21"/>
        <v>1</v>
      </c>
    </row>
    <row r="1348" spans="1:13" x14ac:dyDescent="0.3">
      <c r="A1348">
        <v>23</v>
      </c>
      <c r="B1348">
        <v>40000</v>
      </c>
      <c r="C1348" t="s">
        <v>26</v>
      </c>
      <c r="D1348">
        <v>3</v>
      </c>
      <c r="E1348" t="s">
        <v>18</v>
      </c>
      <c r="F1348" t="s">
        <v>19</v>
      </c>
      <c r="G1348">
        <v>12000</v>
      </c>
      <c r="H1348">
        <v>9.8800000000000008</v>
      </c>
      <c r="I1348">
        <v>0</v>
      </c>
      <c r="J1348">
        <v>0.3</v>
      </c>
      <c r="K1348" t="s">
        <v>16</v>
      </c>
      <c r="L1348">
        <v>2</v>
      </c>
      <c r="M1348">
        <f t="shared" si="21"/>
        <v>1</v>
      </c>
    </row>
    <row r="1349" spans="1:13" x14ac:dyDescent="0.3">
      <c r="A1349">
        <v>25</v>
      </c>
      <c r="B1349">
        <v>40000</v>
      </c>
      <c r="C1349" t="s">
        <v>13</v>
      </c>
      <c r="D1349">
        <v>0</v>
      </c>
      <c r="E1349" t="s">
        <v>14</v>
      </c>
      <c r="F1349" t="s">
        <v>15</v>
      </c>
      <c r="G1349">
        <v>4700</v>
      </c>
      <c r="H1349">
        <v>12.09</v>
      </c>
      <c r="I1349">
        <v>0</v>
      </c>
      <c r="J1349">
        <v>0.12</v>
      </c>
      <c r="K1349" t="s">
        <v>17</v>
      </c>
      <c r="L1349">
        <v>3</v>
      </c>
      <c r="M1349">
        <f t="shared" si="21"/>
        <v>1</v>
      </c>
    </row>
    <row r="1350" spans="1:13" x14ac:dyDescent="0.3">
      <c r="A1350">
        <v>23</v>
      </c>
      <c r="B1350">
        <v>41000</v>
      </c>
      <c r="C1350" t="s">
        <v>13</v>
      </c>
      <c r="D1350">
        <v>7</v>
      </c>
      <c r="E1350" t="s">
        <v>20</v>
      </c>
      <c r="F1350" t="s">
        <v>21</v>
      </c>
      <c r="G1350">
        <v>4700</v>
      </c>
      <c r="H1350">
        <v>7.9</v>
      </c>
      <c r="I1350">
        <v>0</v>
      </c>
      <c r="J1350">
        <v>0.11</v>
      </c>
      <c r="K1350" t="s">
        <v>16</v>
      </c>
      <c r="L1350">
        <v>2</v>
      </c>
      <c r="M1350">
        <f t="shared" si="21"/>
        <v>1</v>
      </c>
    </row>
    <row r="1351" spans="1:13" x14ac:dyDescent="0.3">
      <c r="A1351">
        <v>25</v>
      </c>
      <c r="B1351">
        <v>15600</v>
      </c>
      <c r="C1351" t="s">
        <v>13</v>
      </c>
      <c r="D1351">
        <v>1</v>
      </c>
      <c r="E1351" t="s">
        <v>20</v>
      </c>
      <c r="F1351" t="s">
        <v>15</v>
      </c>
      <c r="G1351">
        <v>4750</v>
      </c>
      <c r="H1351">
        <v>13.85</v>
      </c>
      <c r="I1351">
        <v>1</v>
      </c>
      <c r="J1351">
        <v>0.3</v>
      </c>
      <c r="K1351" t="s">
        <v>16</v>
      </c>
      <c r="L1351">
        <v>4</v>
      </c>
      <c r="M1351">
        <f t="shared" si="21"/>
        <v>1</v>
      </c>
    </row>
    <row r="1352" spans="1:13" x14ac:dyDescent="0.3">
      <c r="A1352">
        <v>22</v>
      </c>
      <c r="B1352">
        <v>16000</v>
      </c>
      <c r="C1352" t="s">
        <v>13</v>
      </c>
      <c r="D1352">
        <v>0</v>
      </c>
      <c r="E1352" t="s">
        <v>18</v>
      </c>
      <c r="F1352" t="s">
        <v>15</v>
      </c>
      <c r="G1352">
        <v>4750</v>
      </c>
      <c r="H1352">
        <v>13.16</v>
      </c>
      <c r="I1352">
        <v>1</v>
      </c>
      <c r="J1352">
        <v>0.3</v>
      </c>
      <c r="K1352" t="s">
        <v>16</v>
      </c>
      <c r="L1352">
        <v>3</v>
      </c>
      <c r="M1352">
        <f t="shared" si="21"/>
        <v>1</v>
      </c>
    </row>
    <row r="1353" spans="1:13" x14ac:dyDescent="0.3">
      <c r="A1353">
        <v>22</v>
      </c>
      <c r="B1353">
        <v>20400</v>
      </c>
      <c r="C1353" t="s">
        <v>13</v>
      </c>
      <c r="D1353">
        <v>1</v>
      </c>
      <c r="E1353" t="s">
        <v>25</v>
      </c>
      <c r="F1353" t="s">
        <v>19</v>
      </c>
      <c r="G1353">
        <v>4750</v>
      </c>
      <c r="H1353">
        <v>11.49</v>
      </c>
      <c r="I1353">
        <v>0</v>
      </c>
      <c r="J1353">
        <v>0.23</v>
      </c>
      <c r="K1353" t="s">
        <v>16</v>
      </c>
      <c r="L1353">
        <v>2</v>
      </c>
      <c r="M1353">
        <f t="shared" si="21"/>
        <v>1</v>
      </c>
    </row>
    <row r="1354" spans="1:13" x14ac:dyDescent="0.3">
      <c r="A1354">
        <v>25</v>
      </c>
      <c r="B1354">
        <v>20400</v>
      </c>
      <c r="C1354" t="s">
        <v>13</v>
      </c>
      <c r="D1354">
        <v>3</v>
      </c>
      <c r="E1354" t="s">
        <v>27</v>
      </c>
      <c r="F1354" t="s">
        <v>15</v>
      </c>
      <c r="G1354">
        <v>4750</v>
      </c>
      <c r="H1354">
        <v>12.98</v>
      </c>
      <c r="I1354">
        <v>0</v>
      </c>
      <c r="J1354">
        <v>0.23</v>
      </c>
      <c r="K1354" t="s">
        <v>17</v>
      </c>
      <c r="L1354">
        <v>4</v>
      </c>
      <c r="M1354">
        <f t="shared" si="21"/>
        <v>1</v>
      </c>
    </row>
    <row r="1355" spans="1:13" x14ac:dyDescent="0.3">
      <c r="A1355">
        <v>22</v>
      </c>
      <c r="B1355">
        <v>21000</v>
      </c>
      <c r="C1355" t="s">
        <v>13</v>
      </c>
      <c r="D1355">
        <v>4</v>
      </c>
      <c r="E1355" t="s">
        <v>18</v>
      </c>
      <c r="F1355" t="s">
        <v>30</v>
      </c>
      <c r="G1355">
        <v>4750</v>
      </c>
      <c r="I1355">
        <v>0</v>
      </c>
      <c r="J1355">
        <v>0.23</v>
      </c>
      <c r="K1355" t="s">
        <v>16</v>
      </c>
      <c r="L1355">
        <v>2</v>
      </c>
      <c r="M1355">
        <f t="shared" si="21"/>
        <v>0</v>
      </c>
    </row>
    <row r="1356" spans="1:13" x14ac:dyDescent="0.3">
      <c r="A1356">
        <v>24</v>
      </c>
      <c r="B1356">
        <v>24000</v>
      </c>
      <c r="C1356" t="s">
        <v>13</v>
      </c>
      <c r="D1356">
        <v>8</v>
      </c>
      <c r="E1356" t="s">
        <v>25</v>
      </c>
      <c r="F1356" t="s">
        <v>19</v>
      </c>
      <c r="G1356">
        <v>4750</v>
      </c>
      <c r="H1356">
        <v>10.62</v>
      </c>
      <c r="I1356">
        <v>0</v>
      </c>
      <c r="J1356">
        <v>0.2</v>
      </c>
      <c r="K1356" t="s">
        <v>16</v>
      </c>
      <c r="L1356">
        <v>3</v>
      </c>
      <c r="M1356">
        <f t="shared" si="21"/>
        <v>1</v>
      </c>
    </row>
    <row r="1357" spans="1:13" x14ac:dyDescent="0.3">
      <c r="A1357">
        <v>21</v>
      </c>
      <c r="B1357">
        <v>26400</v>
      </c>
      <c r="C1357" t="s">
        <v>13</v>
      </c>
      <c r="D1357">
        <v>5</v>
      </c>
      <c r="E1357" t="s">
        <v>20</v>
      </c>
      <c r="F1357" t="s">
        <v>15</v>
      </c>
      <c r="G1357">
        <v>4750</v>
      </c>
      <c r="H1357">
        <v>12.23</v>
      </c>
      <c r="I1357">
        <v>0</v>
      </c>
      <c r="J1357">
        <v>0.18</v>
      </c>
      <c r="K1357" t="s">
        <v>16</v>
      </c>
      <c r="L1357">
        <v>3</v>
      </c>
      <c r="M1357">
        <f t="shared" si="21"/>
        <v>1</v>
      </c>
    </row>
    <row r="1358" spans="1:13" x14ac:dyDescent="0.3">
      <c r="A1358">
        <v>24</v>
      </c>
      <c r="B1358">
        <v>34000</v>
      </c>
      <c r="C1358" t="s">
        <v>26</v>
      </c>
      <c r="D1358">
        <v>3</v>
      </c>
      <c r="E1358" t="s">
        <v>20</v>
      </c>
      <c r="F1358" t="s">
        <v>30</v>
      </c>
      <c r="G1358">
        <v>10000</v>
      </c>
      <c r="H1358">
        <v>15.31</v>
      </c>
      <c r="I1358">
        <v>1</v>
      </c>
      <c r="J1358">
        <v>0.28999999999999998</v>
      </c>
      <c r="K1358" t="s">
        <v>17</v>
      </c>
      <c r="L1358">
        <v>2</v>
      </c>
      <c r="M1358">
        <f t="shared" si="21"/>
        <v>1</v>
      </c>
    </row>
    <row r="1359" spans="1:13" x14ac:dyDescent="0.3">
      <c r="A1359">
        <v>22</v>
      </c>
      <c r="B1359">
        <v>40000</v>
      </c>
      <c r="C1359" t="s">
        <v>23</v>
      </c>
      <c r="D1359">
        <v>0</v>
      </c>
      <c r="E1359" t="s">
        <v>18</v>
      </c>
      <c r="F1359" t="s">
        <v>19</v>
      </c>
      <c r="G1359">
        <v>6000</v>
      </c>
      <c r="H1359">
        <v>11.48</v>
      </c>
      <c r="I1359">
        <v>0</v>
      </c>
      <c r="J1359">
        <v>0.15</v>
      </c>
      <c r="K1359" t="s">
        <v>16</v>
      </c>
      <c r="L1359">
        <v>4</v>
      </c>
      <c r="M1359">
        <f t="shared" si="21"/>
        <v>1</v>
      </c>
    </row>
    <row r="1360" spans="1:13" x14ac:dyDescent="0.3">
      <c r="A1360">
        <v>21</v>
      </c>
      <c r="B1360">
        <v>15000</v>
      </c>
      <c r="C1360" t="s">
        <v>13</v>
      </c>
      <c r="D1360">
        <v>6</v>
      </c>
      <c r="E1360" t="s">
        <v>27</v>
      </c>
      <c r="F1360" t="s">
        <v>21</v>
      </c>
      <c r="G1360">
        <v>4800</v>
      </c>
      <c r="H1360">
        <v>8.49</v>
      </c>
      <c r="I1360">
        <v>1</v>
      </c>
      <c r="J1360">
        <v>0.32</v>
      </c>
      <c r="K1360" t="s">
        <v>16</v>
      </c>
      <c r="L1360">
        <v>3</v>
      </c>
      <c r="M1360">
        <f t="shared" si="21"/>
        <v>1</v>
      </c>
    </row>
    <row r="1361" spans="1:13" x14ac:dyDescent="0.3">
      <c r="A1361">
        <v>22</v>
      </c>
      <c r="B1361">
        <v>24000</v>
      </c>
      <c r="C1361" t="s">
        <v>13</v>
      </c>
      <c r="D1361">
        <v>6</v>
      </c>
      <c r="E1361" t="s">
        <v>18</v>
      </c>
      <c r="F1361" t="s">
        <v>21</v>
      </c>
      <c r="G1361">
        <v>4800</v>
      </c>
      <c r="H1361">
        <v>7.49</v>
      </c>
      <c r="I1361">
        <v>0</v>
      </c>
      <c r="J1361">
        <v>0.2</v>
      </c>
      <c r="K1361" t="s">
        <v>16</v>
      </c>
      <c r="L1361">
        <v>2</v>
      </c>
      <c r="M1361">
        <f t="shared" si="21"/>
        <v>1</v>
      </c>
    </row>
    <row r="1362" spans="1:13" x14ac:dyDescent="0.3">
      <c r="A1362">
        <v>26</v>
      </c>
      <c r="B1362">
        <v>24000</v>
      </c>
      <c r="C1362" t="s">
        <v>13</v>
      </c>
      <c r="D1362">
        <v>0</v>
      </c>
      <c r="E1362" t="s">
        <v>18</v>
      </c>
      <c r="F1362" t="s">
        <v>21</v>
      </c>
      <c r="G1362">
        <v>4800</v>
      </c>
      <c r="I1362">
        <v>0</v>
      </c>
      <c r="J1362">
        <v>0.2</v>
      </c>
      <c r="K1362" t="s">
        <v>16</v>
      </c>
      <c r="L1362">
        <v>3</v>
      </c>
      <c r="M1362">
        <f t="shared" si="21"/>
        <v>0</v>
      </c>
    </row>
    <row r="1363" spans="1:13" x14ac:dyDescent="0.3">
      <c r="A1363">
        <v>25</v>
      </c>
      <c r="B1363">
        <v>26000</v>
      </c>
      <c r="C1363" t="s">
        <v>13</v>
      </c>
      <c r="D1363">
        <v>1</v>
      </c>
      <c r="E1363" t="s">
        <v>20</v>
      </c>
      <c r="F1363" t="s">
        <v>19</v>
      </c>
      <c r="G1363">
        <v>4800</v>
      </c>
      <c r="H1363">
        <v>10.65</v>
      </c>
      <c r="I1363">
        <v>0</v>
      </c>
      <c r="J1363">
        <v>0.18</v>
      </c>
      <c r="K1363" t="s">
        <v>16</v>
      </c>
      <c r="L1363">
        <v>4</v>
      </c>
      <c r="M1363">
        <f t="shared" si="21"/>
        <v>1</v>
      </c>
    </row>
    <row r="1364" spans="1:13" x14ac:dyDescent="0.3">
      <c r="A1364">
        <v>22</v>
      </c>
      <c r="B1364">
        <v>26004</v>
      </c>
      <c r="C1364" t="s">
        <v>13</v>
      </c>
      <c r="D1364">
        <v>5</v>
      </c>
      <c r="E1364" t="s">
        <v>14</v>
      </c>
      <c r="F1364" t="s">
        <v>19</v>
      </c>
      <c r="G1364">
        <v>4800</v>
      </c>
      <c r="H1364">
        <v>10.99</v>
      </c>
      <c r="I1364">
        <v>0</v>
      </c>
      <c r="J1364">
        <v>0.18</v>
      </c>
      <c r="K1364" t="s">
        <v>16</v>
      </c>
      <c r="L1364">
        <v>4</v>
      </c>
      <c r="M1364">
        <f t="shared" si="21"/>
        <v>1</v>
      </c>
    </row>
    <row r="1365" spans="1:13" x14ac:dyDescent="0.3">
      <c r="A1365">
        <v>25</v>
      </c>
      <c r="B1365">
        <v>34000</v>
      </c>
      <c r="C1365" t="s">
        <v>26</v>
      </c>
      <c r="D1365">
        <v>8</v>
      </c>
      <c r="E1365" t="s">
        <v>28</v>
      </c>
      <c r="F1365" t="s">
        <v>19</v>
      </c>
      <c r="G1365">
        <v>3000</v>
      </c>
      <c r="H1365">
        <v>10.51</v>
      </c>
      <c r="I1365">
        <v>1</v>
      </c>
      <c r="J1365">
        <v>0.09</v>
      </c>
      <c r="K1365" t="s">
        <v>16</v>
      </c>
      <c r="L1365">
        <v>3</v>
      </c>
      <c r="M1365">
        <f t="shared" si="21"/>
        <v>1</v>
      </c>
    </row>
    <row r="1366" spans="1:13" x14ac:dyDescent="0.3">
      <c r="A1366">
        <v>24</v>
      </c>
      <c r="B1366">
        <v>30000</v>
      </c>
      <c r="C1366" t="s">
        <v>13</v>
      </c>
      <c r="D1366">
        <v>5</v>
      </c>
      <c r="E1366" t="s">
        <v>18</v>
      </c>
      <c r="F1366" t="s">
        <v>21</v>
      </c>
      <c r="G1366">
        <v>4800</v>
      </c>
      <c r="H1366">
        <v>6.99</v>
      </c>
      <c r="I1366">
        <v>0</v>
      </c>
      <c r="J1366">
        <v>0.16</v>
      </c>
      <c r="K1366" t="s">
        <v>16</v>
      </c>
      <c r="L1366">
        <v>4</v>
      </c>
      <c r="M1366">
        <f t="shared" si="21"/>
        <v>1</v>
      </c>
    </row>
    <row r="1367" spans="1:13" x14ac:dyDescent="0.3">
      <c r="A1367">
        <v>23</v>
      </c>
      <c r="B1367">
        <v>30000</v>
      </c>
      <c r="C1367" t="s">
        <v>13</v>
      </c>
      <c r="D1367">
        <v>6</v>
      </c>
      <c r="E1367" t="s">
        <v>18</v>
      </c>
      <c r="F1367" t="s">
        <v>21</v>
      </c>
      <c r="G1367">
        <v>4800</v>
      </c>
      <c r="H1367">
        <v>7.49</v>
      </c>
      <c r="I1367">
        <v>0</v>
      </c>
      <c r="J1367">
        <v>0.16</v>
      </c>
      <c r="K1367" t="s">
        <v>16</v>
      </c>
      <c r="L1367">
        <v>3</v>
      </c>
      <c r="M1367">
        <f t="shared" si="21"/>
        <v>1</v>
      </c>
    </row>
    <row r="1368" spans="1:13" x14ac:dyDescent="0.3">
      <c r="A1368">
        <v>23</v>
      </c>
      <c r="B1368">
        <v>30000</v>
      </c>
      <c r="C1368" t="s">
        <v>13</v>
      </c>
      <c r="D1368">
        <v>0</v>
      </c>
      <c r="E1368" t="s">
        <v>18</v>
      </c>
      <c r="F1368" t="s">
        <v>19</v>
      </c>
      <c r="G1368">
        <v>4800</v>
      </c>
      <c r="I1368">
        <v>0</v>
      </c>
      <c r="J1368">
        <v>0.16</v>
      </c>
      <c r="K1368" t="s">
        <v>16</v>
      </c>
      <c r="L1368">
        <v>4</v>
      </c>
      <c r="M1368">
        <f t="shared" si="21"/>
        <v>0</v>
      </c>
    </row>
    <row r="1369" spans="1:13" x14ac:dyDescent="0.3">
      <c r="A1369">
        <v>25</v>
      </c>
      <c r="B1369">
        <v>30000</v>
      </c>
      <c r="C1369" t="s">
        <v>13</v>
      </c>
      <c r="D1369">
        <v>5</v>
      </c>
      <c r="E1369" t="s">
        <v>25</v>
      </c>
      <c r="F1369" t="s">
        <v>15</v>
      </c>
      <c r="G1369">
        <v>4800</v>
      </c>
      <c r="H1369">
        <v>11.22</v>
      </c>
      <c r="I1369">
        <v>0</v>
      </c>
      <c r="J1369">
        <v>0.16</v>
      </c>
      <c r="K1369" t="s">
        <v>17</v>
      </c>
      <c r="L1369">
        <v>3</v>
      </c>
      <c r="M1369">
        <f t="shared" si="21"/>
        <v>1</v>
      </c>
    </row>
    <row r="1370" spans="1:13" x14ac:dyDescent="0.3">
      <c r="A1370">
        <v>24</v>
      </c>
      <c r="B1370">
        <v>32000</v>
      </c>
      <c r="C1370" t="s">
        <v>13</v>
      </c>
      <c r="D1370">
        <v>6</v>
      </c>
      <c r="E1370" t="s">
        <v>14</v>
      </c>
      <c r="F1370" t="s">
        <v>19</v>
      </c>
      <c r="G1370">
        <v>4800</v>
      </c>
      <c r="H1370">
        <v>10.59</v>
      </c>
      <c r="I1370">
        <v>0</v>
      </c>
      <c r="J1370">
        <v>0.15</v>
      </c>
      <c r="K1370" t="s">
        <v>16</v>
      </c>
      <c r="L1370">
        <v>2</v>
      </c>
      <c r="M1370">
        <f t="shared" si="21"/>
        <v>1</v>
      </c>
    </row>
    <row r="1371" spans="1:13" x14ac:dyDescent="0.3">
      <c r="A1371">
        <v>25</v>
      </c>
      <c r="B1371">
        <v>32000</v>
      </c>
      <c r="C1371" t="s">
        <v>13</v>
      </c>
      <c r="D1371">
        <v>0</v>
      </c>
      <c r="E1371" t="s">
        <v>18</v>
      </c>
      <c r="F1371" t="s">
        <v>21</v>
      </c>
      <c r="G1371">
        <v>4800</v>
      </c>
      <c r="H1371">
        <v>7.14</v>
      </c>
      <c r="I1371">
        <v>0</v>
      </c>
      <c r="J1371">
        <v>0.15</v>
      </c>
      <c r="K1371" t="s">
        <v>16</v>
      </c>
      <c r="L1371">
        <v>3</v>
      </c>
      <c r="M1371">
        <f t="shared" si="21"/>
        <v>1</v>
      </c>
    </row>
    <row r="1372" spans="1:13" x14ac:dyDescent="0.3">
      <c r="A1372">
        <v>26</v>
      </c>
      <c r="B1372">
        <v>33000</v>
      </c>
      <c r="C1372" t="s">
        <v>13</v>
      </c>
      <c r="D1372">
        <v>6</v>
      </c>
      <c r="E1372" t="s">
        <v>18</v>
      </c>
      <c r="F1372" t="s">
        <v>19</v>
      </c>
      <c r="G1372">
        <v>4800</v>
      </c>
      <c r="H1372">
        <v>12.69</v>
      </c>
      <c r="I1372">
        <v>0</v>
      </c>
      <c r="J1372">
        <v>0.15</v>
      </c>
      <c r="K1372" t="s">
        <v>16</v>
      </c>
      <c r="L1372">
        <v>4</v>
      </c>
      <c r="M1372">
        <f t="shared" si="21"/>
        <v>1</v>
      </c>
    </row>
    <row r="1373" spans="1:13" x14ac:dyDescent="0.3">
      <c r="A1373">
        <v>22</v>
      </c>
      <c r="B1373">
        <v>33000</v>
      </c>
      <c r="C1373" t="s">
        <v>13</v>
      </c>
      <c r="D1373">
        <v>3</v>
      </c>
      <c r="E1373" t="s">
        <v>14</v>
      </c>
      <c r="F1373" t="s">
        <v>21</v>
      </c>
      <c r="G1373">
        <v>4800</v>
      </c>
      <c r="H1373">
        <v>7.49</v>
      </c>
      <c r="I1373">
        <v>0</v>
      </c>
      <c r="J1373">
        <v>0.15</v>
      </c>
      <c r="K1373" t="s">
        <v>16</v>
      </c>
      <c r="L1373">
        <v>4</v>
      </c>
      <c r="M1373">
        <f t="shared" si="21"/>
        <v>1</v>
      </c>
    </row>
    <row r="1374" spans="1:13" x14ac:dyDescent="0.3">
      <c r="A1374">
        <v>24</v>
      </c>
      <c r="B1374">
        <v>33000</v>
      </c>
      <c r="C1374" t="s">
        <v>13</v>
      </c>
      <c r="D1374">
        <v>4</v>
      </c>
      <c r="E1374" t="s">
        <v>14</v>
      </c>
      <c r="F1374" t="s">
        <v>30</v>
      </c>
      <c r="G1374">
        <v>4800</v>
      </c>
      <c r="H1374">
        <v>14.91</v>
      </c>
      <c r="I1374">
        <v>1</v>
      </c>
      <c r="J1374">
        <v>0.15</v>
      </c>
      <c r="K1374" t="s">
        <v>17</v>
      </c>
      <c r="L1374">
        <v>4</v>
      </c>
      <c r="M1374">
        <f t="shared" si="21"/>
        <v>1</v>
      </c>
    </row>
    <row r="1375" spans="1:13" x14ac:dyDescent="0.3">
      <c r="A1375">
        <v>23</v>
      </c>
      <c r="B1375">
        <v>34000</v>
      </c>
      <c r="C1375" t="s">
        <v>26</v>
      </c>
      <c r="D1375">
        <v>0</v>
      </c>
      <c r="E1375" t="s">
        <v>25</v>
      </c>
      <c r="F1375" t="s">
        <v>30</v>
      </c>
      <c r="G1375">
        <v>2525</v>
      </c>
      <c r="H1375">
        <v>13.12</v>
      </c>
      <c r="I1375">
        <v>1</v>
      </c>
      <c r="J1375">
        <v>7.0000000000000007E-2</v>
      </c>
      <c r="K1375" t="s">
        <v>16</v>
      </c>
      <c r="L1375">
        <v>3</v>
      </c>
      <c r="M1375">
        <f t="shared" si="21"/>
        <v>1</v>
      </c>
    </row>
    <row r="1376" spans="1:13" x14ac:dyDescent="0.3">
      <c r="A1376">
        <v>24</v>
      </c>
      <c r="B1376">
        <v>33600</v>
      </c>
      <c r="C1376" t="s">
        <v>13</v>
      </c>
      <c r="D1376">
        <v>0</v>
      </c>
      <c r="E1376" t="s">
        <v>14</v>
      </c>
      <c r="F1376" t="s">
        <v>19</v>
      </c>
      <c r="G1376">
        <v>4800</v>
      </c>
      <c r="H1376">
        <v>11.86</v>
      </c>
      <c r="I1376">
        <v>0</v>
      </c>
      <c r="J1376">
        <v>0.14000000000000001</v>
      </c>
      <c r="K1376" t="s">
        <v>16</v>
      </c>
      <c r="L1376">
        <v>2</v>
      </c>
      <c r="M1376">
        <f t="shared" si="21"/>
        <v>1</v>
      </c>
    </row>
    <row r="1377" spans="1:13" x14ac:dyDescent="0.3">
      <c r="A1377">
        <v>22</v>
      </c>
      <c r="B1377">
        <v>35000</v>
      </c>
      <c r="C1377" t="s">
        <v>13</v>
      </c>
      <c r="D1377">
        <v>3</v>
      </c>
      <c r="E1377" t="s">
        <v>18</v>
      </c>
      <c r="F1377" t="s">
        <v>21</v>
      </c>
      <c r="G1377">
        <v>4800</v>
      </c>
      <c r="H1377">
        <v>5.42</v>
      </c>
      <c r="I1377">
        <v>0</v>
      </c>
      <c r="J1377">
        <v>0.14000000000000001</v>
      </c>
      <c r="K1377" t="s">
        <v>16</v>
      </c>
      <c r="L1377">
        <v>3</v>
      </c>
      <c r="M1377">
        <f t="shared" si="21"/>
        <v>1</v>
      </c>
    </row>
    <row r="1378" spans="1:13" x14ac:dyDescent="0.3">
      <c r="A1378">
        <v>25</v>
      </c>
      <c r="B1378">
        <v>35000</v>
      </c>
      <c r="C1378" t="s">
        <v>13</v>
      </c>
      <c r="D1378">
        <v>1</v>
      </c>
      <c r="E1378" t="s">
        <v>14</v>
      </c>
      <c r="F1378" t="s">
        <v>15</v>
      </c>
      <c r="G1378">
        <v>4800</v>
      </c>
      <c r="H1378">
        <v>10.28</v>
      </c>
      <c r="I1378">
        <v>0</v>
      </c>
      <c r="J1378">
        <v>0.14000000000000001</v>
      </c>
      <c r="K1378" t="s">
        <v>16</v>
      </c>
      <c r="L1378">
        <v>2</v>
      </c>
      <c r="M1378">
        <f t="shared" si="21"/>
        <v>1</v>
      </c>
    </row>
    <row r="1379" spans="1:13" x14ac:dyDescent="0.3">
      <c r="A1379">
        <v>23</v>
      </c>
      <c r="B1379">
        <v>40104</v>
      </c>
      <c r="C1379" t="s">
        <v>24</v>
      </c>
      <c r="D1379">
        <v>7</v>
      </c>
      <c r="E1379" t="s">
        <v>18</v>
      </c>
      <c r="F1379" t="s">
        <v>15</v>
      </c>
      <c r="G1379">
        <v>10000</v>
      </c>
      <c r="H1379">
        <v>12.72</v>
      </c>
      <c r="I1379">
        <v>0</v>
      </c>
      <c r="J1379">
        <v>0.25</v>
      </c>
      <c r="K1379" t="s">
        <v>17</v>
      </c>
      <c r="L1379">
        <v>2</v>
      </c>
      <c r="M1379">
        <f t="shared" si="21"/>
        <v>1</v>
      </c>
    </row>
    <row r="1380" spans="1:13" x14ac:dyDescent="0.3">
      <c r="A1380">
        <v>24</v>
      </c>
      <c r="B1380">
        <v>40113</v>
      </c>
      <c r="C1380" t="s">
        <v>26</v>
      </c>
      <c r="D1380">
        <v>6</v>
      </c>
      <c r="E1380" t="s">
        <v>28</v>
      </c>
      <c r="F1380" t="s">
        <v>21</v>
      </c>
      <c r="G1380">
        <v>5000</v>
      </c>
      <c r="H1380">
        <v>7.14</v>
      </c>
      <c r="I1380">
        <v>0</v>
      </c>
      <c r="J1380">
        <v>0.12</v>
      </c>
      <c r="K1380" t="s">
        <v>16</v>
      </c>
      <c r="L1380">
        <v>2</v>
      </c>
      <c r="M1380">
        <f t="shared" si="21"/>
        <v>1</v>
      </c>
    </row>
    <row r="1381" spans="1:13" x14ac:dyDescent="0.3">
      <c r="A1381">
        <v>22</v>
      </c>
      <c r="B1381">
        <v>30000</v>
      </c>
      <c r="C1381" t="s">
        <v>13</v>
      </c>
      <c r="D1381">
        <v>4</v>
      </c>
      <c r="E1381" t="s">
        <v>20</v>
      </c>
      <c r="F1381" t="s">
        <v>15</v>
      </c>
      <c r="G1381">
        <v>4800</v>
      </c>
      <c r="I1381">
        <v>1</v>
      </c>
      <c r="J1381">
        <v>0.16</v>
      </c>
      <c r="K1381" t="s">
        <v>16</v>
      </c>
      <c r="L1381">
        <v>3</v>
      </c>
      <c r="M1381">
        <f t="shared" si="21"/>
        <v>0</v>
      </c>
    </row>
    <row r="1382" spans="1:13" x14ac:dyDescent="0.3">
      <c r="A1382">
        <v>25</v>
      </c>
      <c r="B1382">
        <v>30000</v>
      </c>
      <c r="C1382" t="s">
        <v>13</v>
      </c>
      <c r="D1382">
        <v>0</v>
      </c>
      <c r="E1382" t="s">
        <v>28</v>
      </c>
      <c r="F1382" t="s">
        <v>29</v>
      </c>
      <c r="G1382">
        <v>4800</v>
      </c>
      <c r="H1382">
        <v>15.95</v>
      </c>
      <c r="I1382">
        <v>1</v>
      </c>
      <c r="J1382">
        <v>0.16</v>
      </c>
      <c r="K1382" t="s">
        <v>17</v>
      </c>
      <c r="L1382">
        <v>2</v>
      </c>
      <c r="M1382">
        <f t="shared" si="21"/>
        <v>1</v>
      </c>
    </row>
    <row r="1383" spans="1:13" x14ac:dyDescent="0.3">
      <c r="A1383">
        <v>22</v>
      </c>
      <c r="B1383">
        <v>42000</v>
      </c>
      <c r="C1383" t="s">
        <v>13</v>
      </c>
      <c r="D1383">
        <v>4</v>
      </c>
      <c r="E1383" t="s">
        <v>25</v>
      </c>
      <c r="F1383" t="s">
        <v>15</v>
      </c>
      <c r="G1383">
        <v>4800</v>
      </c>
      <c r="H1383">
        <v>14.35</v>
      </c>
      <c r="I1383">
        <v>0</v>
      </c>
      <c r="J1383">
        <v>0.11</v>
      </c>
      <c r="K1383" t="s">
        <v>16</v>
      </c>
      <c r="L1383">
        <v>4</v>
      </c>
      <c r="M1383">
        <f t="shared" si="21"/>
        <v>1</v>
      </c>
    </row>
    <row r="1384" spans="1:13" x14ac:dyDescent="0.3">
      <c r="A1384">
        <v>26</v>
      </c>
      <c r="B1384">
        <v>40720</v>
      </c>
      <c r="C1384" t="s">
        <v>26</v>
      </c>
      <c r="D1384">
        <v>4</v>
      </c>
      <c r="E1384" t="s">
        <v>20</v>
      </c>
      <c r="F1384" t="s">
        <v>15</v>
      </c>
      <c r="G1384">
        <v>10000</v>
      </c>
      <c r="H1384">
        <v>13.48</v>
      </c>
      <c r="I1384">
        <v>0</v>
      </c>
      <c r="J1384">
        <v>0.25</v>
      </c>
      <c r="K1384" t="s">
        <v>17</v>
      </c>
      <c r="L1384">
        <v>3</v>
      </c>
      <c r="M1384">
        <f t="shared" si="21"/>
        <v>1</v>
      </c>
    </row>
    <row r="1385" spans="1:13" x14ac:dyDescent="0.3">
      <c r="A1385">
        <v>26</v>
      </c>
      <c r="B1385">
        <v>45000</v>
      </c>
      <c r="C1385" t="s">
        <v>13</v>
      </c>
      <c r="D1385">
        <v>2</v>
      </c>
      <c r="E1385" t="s">
        <v>20</v>
      </c>
      <c r="F1385" t="s">
        <v>15</v>
      </c>
      <c r="G1385">
        <v>4800</v>
      </c>
      <c r="H1385">
        <v>13.06</v>
      </c>
      <c r="I1385">
        <v>0</v>
      </c>
      <c r="J1385">
        <v>0.11</v>
      </c>
      <c r="K1385" t="s">
        <v>17</v>
      </c>
      <c r="L1385">
        <v>4</v>
      </c>
      <c r="M1385">
        <f t="shared" si="21"/>
        <v>1</v>
      </c>
    </row>
    <row r="1386" spans="1:13" x14ac:dyDescent="0.3">
      <c r="A1386">
        <v>22</v>
      </c>
      <c r="B1386">
        <v>40800</v>
      </c>
      <c r="C1386" t="s">
        <v>26</v>
      </c>
      <c r="D1386">
        <v>7</v>
      </c>
      <c r="E1386" t="s">
        <v>18</v>
      </c>
      <c r="F1386" t="s">
        <v>15</v>
      </c>
      <c r="G1386">
        <v>17050</v>
      </c>
      <c r="I1386">
        <v>0</v>
      </c>
      <c r="J1386">
        <v>0.42</v>
      </c>
      <c r="K1386" t="s">
        <v>17</v>
      </c>
      <c r="L1386">
        <v>2</v>
      </c>
      <c r="M1386">
        <f t="shared" si="21"/>
        <v>0</v>
      </c>
    </row>
    <row r="1387" spans="1:13" x14ac:dyDescent="0.3">
      <c r="A1387">
        <v>21</v>
      </c>
      <c r="B1387">
        <v>45000</v>
      </c>
      <c r="C1387" t="s">
        <v>13</v>
      </c>
      <c r="D1387">
        <v>3</v>
      </c>
      <c r="E1387" t="s">
        <v>27</v>
      </c>
      <c r="F1387" t="s">
        <v>21</v>
      </c>
      <c r="G1387">
        <v>4800</v>
      </c>
      <c r="H1387">
        <v>7.51</v>
      </c>
      <c r="I1387">
        <v>0</v>
      </c>
      <c r="J1387">
        <v>0.11</v>
      </c>
      <c r="K1387" t="s">
        <v>16</v>
      </c>
      <c r="L1387">
        <v>4</v>
      </c>
      <c r="M1387">
        <f t="shared" si="21"/>
        <v>1</v>
      </c>
    </row>
    <row r="1388" spans="1:13" x14ac:dyDescent="0.3">
      <c r="A1388">
        <v>24</v>
      </c>
      <c r="B1388">
        <v>45840</v>
      </c>
      <c r="C1388" t="s">
        <v>13</v>
      </c>
      <c r="D1388">
        <v>2</v>
      </c>
      <c r="E1388" t="s">
        <v>25</v>
      </c>
      <c r="F1388" t="s">
        <v>21</v>
      </c>
      <c r="G1388">
        <v>4800</v>
      </c>
      <c r="H1388">
        <v>7.49</v>
      </c>
      <c r="I1388">
        <v>0</v>
      </c>
      <c r="J1388">
        <v>0.1</v>
      </c>
      <c r="K1388" t="s">
        <v>16</v>
      </c>
      <c r="L1388">
        <v>2</v>
      </c>
      <c r="M1388">
        <f t="shared" si="21"/>
        <v>1</v>
      </c>
    </row>
    <row r="1389" spans="1:13" x14ac:dyDescent="0.3">
      <c r="A1389">
        <v>24</v>
      </c>
      <c r="B1389">
        <v>40800</v>
      </c>
      <c r="C1389" t="s">
        <v>26</v>
      </c>
      <c r="D1389">
        <v>0</v>
      </c>
      <c r="E1389" t="s">
        <v>14</v>
      </c>
      <c r="F1389" t="s">
        <v>19</v>
      </c>
      <c r="G1389">
        <v>8000</v>
      </c>
      <c r="H1389">
        <v>11.99</v>
      </c>
      <c r="I1389">
        <v>0</v>
      </c>
      <c r="J1389">
        <v>0.2</v>
      </c>
      <c r="K1389" t="s">
        <v>16</v>
      </c>
      <c r="L1389">
        <v>4</v>
      </c>
      <c r="M1389">
        <f t="shared" si="21"/>
        <v>1</v>
      </c>
    </row>
    <row r="1390" spans="1:13" x14ac:dyDescent="0.3">
      <c r="A1390">
        <v>25</v>
      </c>
      <c r="B1390">
        <v>40800</v>
      </c>
      <c r="C1390" t="s">
        <v>26</v>
      </c>
      <c r="D1390">
        <v>9</v>
      </c>
      <c r="E1390" t="s">
        <v>14</v>
      </c>
      <c r="F1390" t="s">
        <v>19</v>
      </c>
      <c r="G1390">
        <v>9700</v>
      </c>
      <c r="H1390">
        <v>9.6300000000000008</v>
      </c>
      <c r="I1390">
        <v>0</v>
      </c>
      <c r="J1390">
        <v>0.24</v>
      </c>
      <c r="K1390" t="s">
        <v>16</v>
      </c>
      <c r="L1390">
        <v>4</v>
      </c>
      <c r="M1390">
        <f t="shared" si="21"/>
        <v>1</v>
      </c>
    </row>
    <row r="1391" spans="1:13" x14ac:dyDescent="0.3">
      <c r="A1391">
        <v>23</v>
      </c>
      <c r="B1391">
        <v>40800</v>
      </c>
      <c r="C1391" t="s">
        <v>26</v>
      </c>
      <c r="D1391">
        <v>4</v>
      </c>
      <c r="E1391" t="s">
        <v>14</v>
      </c>
      <c r="F1391" t="s">
        <v>19</v>
      </c>
      <c r="G1391">
        <v>10400</v>
      </c>
      <c r="H1391">
        <v>10</v>
      </c>
      <c r="I1391">
        <v>0</v>
      </c>
      <c r="J1391">
        <v>0.25</v>
      </c>
      <c r="K1391" t="s">
        <v>16</v>
      </c>
      <c r="L1391">
        <v>2</v>
      </c>
      <c r="M1391">
        <f t="shared" si="21"/>
        <v>1</v>
      </c>
    </row>
    <row r="1392" spans="1:13" x14ac:dyDescent="0.3">
      <c r="A1392">
        <v>24</v>
      </c>
      <c r="B1392">
        <v>40800</v>
      </c>
      <c r="C1392" t="s">
        <v>26</v>
      </c>
      <c r="D1392">
        <v>8</v>
      </c>
      <c r="E1392" t="s">
        <v>18</v>
      </c>
      <c r="F1392" t="s">
        <v>21</v>
      </c>
      <c r="G1392">
        <v>1200</v>
      </c>
      <c r="I1392">
        <v>0</v>
      </c>
      <c r="J1392">
        <v>0.03</v>
      </c>
      <c r="K1392" t="s">
        <v>16</v>
      </c>
      <c r="L1392">
        <v>3</v>
      </c>
      <c r="M1392">
        <f t="shared" si="21"/>
        <v>0</v>
      </c>
    </row>
    <row r="1393" spans="1:13" x14ac:dyDescent="0.3">
      <c r="A1393">
        <v>23</v>
      </c>
      <c r="B1393">
        <v>48000</v>
      </c>
      <c r="C1393" t="s">
        <v>13</v>
      </c>
      <c r="D1393">
        <v>3</v>
      </c>
      <c r="E1393" t="s">
        <v>14</v>
      </c>
      <c r="F1393" t="s">
        <v>21</v>
      </c>
      <c r="G1393">
        <v>4800</v>
      </c>
      <c r="H1393">
        <v>5.42</v>
      </c>
      <c r="I1393">
        <v>0</v>
      </c>
      <c r="J1393">
        <v>0.1</v>
      </c>
      <c r="K1393" t="s">
        <v>16</v>
      </c>
      <c r="L1393">
        <v>3</v>
      </c>
      <c r="M1393">
        <f t="shared" si="21"/>
        <v>1</v>
      </c>
    </row>
    <row r="1394" spans="1:13" x14ac:dyDescent="0.3">
      <c r="A1394">
        <v>25</v>
      </c>
      <c r="B1394">
        <v>40800</v>
      </c>
      <c r="C1394" t="s">
        <v>26</v>
      </c>
      <c r="E1394" t="s">
        <v>28</v>
      </c>
      <c r="F1394" t="s">
        <v>21</v>
      </c>
      <c r="G1394">
        <v>8000</v>
      </c>
      <c r="H1394">
        <v>5.79</v>
      </c>
      <c r="I1394">
        <v>0</v>
      </c>
      <c r="J1394">
        <v>0.2</v>
      </c>
      <c r="K1394" t="s">
        <v>16</v>
      </c>
      <c r="L1394">
        <v>2</v>
      </c>
      <c r="M1394">
        <f t="shared" si="21"/>
        <v>0</v>
      </c>
    </row>
    <row r="1395" spans="1:13" x14ac:dyDescent="0.3">
      <c r="A1395">
        <v>24</v>
      </c>
      <c r="B1395">
        <v>40800</v>
      </c>
      <c r="C1395" t="s">
        <v>23</v>
      </c>
      <c r="D1395">
        <v>0</v>
      </c>
      <c r="E1395" t="s">
        <v>27</v>
      </c>
      <c r="F1395" t="s">
        <v>15</v>
      </c>
      <c r="G1395">
        <v>14400</v>
      </c>
      <c r="H1395">
        <v>14.35</v>
      </c>
      <c r="I1395">
        <v>0</v>
      </c>
      <c r="J1395">
        <v>0.35</v>
      </c>
      <c r="K1395" t="s">
        <v>16</v>
      </c>
      <c r="L1395">
        <v>2</v>
      </c>
      <c r="M1395">
        <f t="shared" si="21"/>
        <v>1</v>
      </c>
    </row>
    <row r="1396" spans="1:13" x14ac:dyDescent="0.3">
      <c r="A1396">
        <v>25</v>
      </c>
      <c r="B1396">
        <v>48000</v>
      </c>
      <c r="C1396" t="s">
        <v>13</v>
      </c>
      <c r="D1396">
        <v>9</v>
      </c>
      <c r="E1396" t="s">
        <v>14</v>
      </c>
      <c r="F1396" t="s">
        <v>19</v>
      </c>
      <c r="G1396">
        <v>4800</v>
      </c>
      <c r="I1396">
        <v>0</v>
      </c>
      <c r="J1396">
        <v>0.1</v>
      </c>
      <c r="K1396" t="s">
        <v>16</v>
      </c>
      <c r="L1396">
        <v>3</v>
      </c>
      <c r="M1396">
        <f t="shared" si="21"/>
        <v>0</v>
      </c>
    </row>
    <row r="1397" spans="1:13" x14ac:dyDescent="0.3">
      <c r="A1397">
        <v>23</v>
      </c>
      <c r="B1397">
        <v>48600</v>
      </c>
      <c r="C1397" t="s">
        <v>13</v>
      </c>
      <c r="D1397">
        <v>2</v>
      </c>
      <c r="E1397" t="s">
        <v>25</v>
      </c>
      <c r="F1397" t="s">
        <v>19</v>
      </c>
      <c r="G1397">
        <v>4800</v>
      </c>
      <c r="H1397">
        <v>10.36</v>
      </c>
      <c r="I1397">
        <v>0</v>
      </c>
      <c r="J1397">
        <v>0.1</v>
      </c>
      <c r="K1397" t="s">
        <v>16</v>
      </c>
      <c r="L1397">
        <v>3</v>
      </c>
      <c r="M1397">
        <f t="shared" si="21"/>
        <v>1</v>
      </c>
    </row>
    <row r="1398" spans="1:13" x14ac:dyDescent="0.3">
      <c r="A1398">
        <v>25</v>
      </c>
      <c r="B1398">
        <v>50000</v>
      </c>
      <c r="C1398" t="s">
        <v>13</v>
      </c>
      <c r="D1398">
        <v>8</v>
      </c>
      <c r="E1398" t="s">
        <v>18</v>
      </c>
      <c r="F1398" t="s">
        <v>15</v>
      </c>
      <c r="G1398">
        <v>4800</v>
      </c>
      <c r="H1398">
        <v>15.96</v>
      </c>
      <c r="I1398">
        <v>0</v>
      </c>
      <c r="J1398">
        <v>0.1</v>
      </c>
      <c r="K1398" t="s">
        <v>16</v>
      </c>
      <c r="L1398">
        <v>2</v>
      </c>
      <c r="M1398">
        <f t="shared" si="21"/>
        <v>1</v>
      </c>
    </row>
    <row r="1399" spans="1:13" x14ac:dyDescent="0.3">
      <c r="A1399">
        <v>24</v>
      </c>
      <c r="B1399">
        <v>40800</v>
      </c>
      <c r="C1399" t="s">
        <v>26</v>
      </c>
      <c r="D1399">
        <v>1</v>
      </c>
      <c r="E1399" t="s">
        <v>18</v>
      </c>
      <c r="F1399" t="s">
        <v>30</v>
      </c>
      <c r="G1399">
        <v>6000</v>
      </c>
      <c r="H1399">
        <v>12.92</v>
      </c>
      <c r="I1399">
        <v>0</v>
      </c>
      <c r="J1399">
        <v>0.15</v>
      </c>
      <c r="K1399" t="s">
        <v>16</v>
      </c>
      <c r="L1399">
        <v>3</v>
      </c>
      <c r="M1399">
        <f t="shared" si="21"/>
        <v>1</v>
      </c>
    </row>
    <row r="1400" spans="1:13" x14ac:dyDescent="0.3">
      <c r="A1400">
        <v>22</v>
      </c>
      <c r="B1400">
        <v>34900</v>
      </c>
      <c r="C1400" t="s">
        <v>26</v>
      </c>
      <c r="D1400">
        <v>4</v>
      </c>
      <c r="E1400" t="s">
        <v>25</v>
      </c>
      <c r="F1400" t="s">
        <v>30</v>
      </c>
      <c r="G1400">
        <v>3600</v>
      </c>
      <c r="H1400">
        <v>15.7</v>
      </c>
      <c r="I1400">
        <v>1</v>
      </c>
      <c r="J1400">
        <v>0.1</v>
      </c>
      <c r="K1400" t="s">
        <v>16</v>
      </c>
      <c r="L1400">
        <v>4</v>
      </c>
      <c r="M1400">
        <f t="shared" si="21"/>
        <v>1</v>
      </c>
    </row>
    <row r="1401" spans="1:13" x14ac:dyDescent="0.3">
      <c r="A1401">
        <v>24</v>
      </c>
      <c r="B1401">
        <v>50000</v>
      </c>
      <c r="C1401" t="s">
        <v>13</v>
      </c>
      <c r="D1401">
        <v>2</v>
      </c>
      <c r="E1401" t="s">
        <v>27</v>
      </c>
      <c r="F1401" t="s">
        <v>15</v>
      </c>
      <c r="G1401">
        <v>4800</v>
      </c>
      <c r="H1401">
        <v>13.22</v>
      </c>
      <c r="I1401">
        <v>0</v>
      </c>
      <c r="J1401">
        <v>0.1</v>
      </c>
      <c r="K1401" t="s">
        <v>16</v>
      </c>
      <c r="L1401">
        <v>4</v>
      </c>
      <c r="M1401">
        <f t="shared" si="21"/>
        <v>1</v>
      </c>
    </row>
    <row r="1402" spans="1:13" x14ac:dyDescent="0.3">
      <c r="A1402">
        <v>26</v>
      </c>
      <c r="B1402">
        <v>41000</v>
      </c>
      <c r="C1402" t="s">
        <v>26</v>
      </c>
      <c r="D1402">
        <v>5</v>
      </c>
      <c r="E1402" t="s">
        <v>20</v>
      </c>
      <c r="F1402" t="s">
        <v>21</v>
      </c>
      <c r="G1402">
        <v>8000</v>
      </c>
      <c r="H1402">
        <v>6.03</v>
      </c>
      <c r="I1402">
        <v>0</v>
      </c>
      <c r="J1402">
        <v>0.2</v>
      </c>
      <c r="K1402" t="s">
        <v>16</v>
      </c>
      <c r="L1402">
        <v>3</v>
      </c>
      <c r="M1402">
        <f t="shared" si="21"/>
        <v>1</v>
      </c>
    </row>
    <row r="1403" spans="1:13" x14ac:dyDescent="0.3">
      <c r="A1403">
        <v>26</v>
      </c>
      <c r="B1403">
        <v>53000</v>
      </c>
      <c r="C1403" t="s">
        <v>13</v>
      </c>
      <c r="D1403">
        <v>2</v>
      </c>
      <c r="E1403" t="s">
        <v>20</v>
      </c>
      <c r="F1403" t="s">
        <v>30</v>
      </c>
      <c r="G1403">
        <v>4800</v>
      </c>
      <c r="H1403">
        <v>15.62</v>
      </c>
      <c r="I1403">
        <v>1</v>
      </c>
      <c r="J1403">
        <v>0.09</v>
      </c>
      <c r="K1403" t="s">
        <v>17</v>
      </c>
      <c r="L1403">
        <v>3</v>
      </c>
      <c r="M1403">
        <f t="shared" si="21"/>
        <v>1</v>
      </c>
    </row>
    <row r="1404" spans="1:13" x14ac:dyDescent="0.3">
      <c r="A1404">
        <v>24</v>
      </c>
      <c r="B1404">
        <v>60000</v>
      </c>
      <c r="C1404" t="s">
        <v>13</v>
      </c>
      <c r="D1404">
        <v>4</v>
      </c>
      <c r="E1404" t="s">
        <v>28</v>
      </c>
      <c r="F1404" t="s">
        <v>21</v>
      </c>
      <c r="G1404">
        <v>4800</v>
      </c>
      <c r="H1404">
        <v>6.54</v>
      </c>
      <c r="I1404">
        <v>0</v>
      </c>
      <c r="J1404">
        <v>0.08</v>
      </c>
      <c r="K1404" t="s">
        <v>16</v>
      </c>
      <c r="L1404">
        <v>4</v>
      </c>
      <c r="M1404">
        <f t="shared" si="21"/>
        <v>1</v>
      </c>
    </row>
    <row r="1405" spans="1:13" x14ac:dyDescent="0.3">
      <c r="A1405">
        <v>24</v>
      </c>
      <c r="B1405">
        <v>62000</v>
      </c>
      <c r="C1405" t="s">
        <v>13</v>
      </c>
      <c r="D1405">
        <v>4</v>
      </c>
      <c r="E1405" t="s">
        <v>20</v>
      </c>
      <c r="F1405" t="s">
        <v>21</v>
      </c>
      <c r="G1405">
        <v>4800</v>
      </c>
      <c r="H1405">
        <v>7.14</v>
      </c>
      <c r="I1405">
        <v>0</v>
      </c>
      <c r="J1405">
        <v>0.08</v>
      </c>
      <c r="K1405" t="s">
        <v>16</v>
      </c>
      <c r="L1405">
        <v>3</v>
      </c>
      <c r="M1405">
        <f t="shared" si="21"/>
        <v>1</v>
      </c>
    </row>
    <row r="1406" spans="1:13" x14ac:dyDescent="0.3">
      <c r="A1406">
        <v>24</v>
      </c>
      <c r="B1406">
        <v>65000</v>
      </c>
      <c r="C1406" t="s">
        <v>13</v>
      </c>
      <c r="D1406">
        <v>0</v>
      </c>
      <c r="E1406" t="s">
        <v>20</v>
      </c>
      <c r="F1406" t="s">
        <v>21</v>
      </c>
      <c r="G1406">
        <v>4800</v>
      </c>
      <c r="H1406">
        <v>7.88</v>
      </c>
      <c r="I1406">
        <v>0</v>
      </c>
      <c r="J1406">
        <v>7.0000000000000007E-2</v>
      </c>
      <c r="K1406" t="s">
        <v>16</v>
      </c>
      <c r="L1406">
        <v>4</v>
      </c>
      <c r="M1406">
        <f t="shared" si="21"/>
        <v>1</v>
      </c>
    </row>
    <row r="1407" spans="1:13" x14ac:dyDescent="0.3">
      <c r="A1407">
        <v>21</v>
      </c>
      <c r="B1407">
        <v>41000</v>
      </c>
      <c r="C1407" t="s">
        <v>26</v>
      </c>
      <c r="E1407" t="s">
        <v>20</v>
      </c>
      <c r="F1407" t="s">
        <v>21</v>
      </c>
      <c r="G1407">
        <v>3000</v>
      </c>
      <c r="H1407">
        <v>5.79</v>
      </c>
      <c r="I1407">
        <v>0</v>
      </c>
      <c r="J1407">
        <v>7.0000000000000007E-2</v>
      </c>
      <c r="K1407" t="s">
        <v>16</v>
      </c>
      <c r="L1407">
        <v>4</v>
      </c>
      <c r="M1407">
        <f t="shared" si="21"/>
        <v>0</v>
      </c>
    </row>
    <row r="1408" spans="1:13" x14ac:dyDescent="0.3">
      <c r="A1408">
        <v>26</v>
      </c>
      <c r="B1408">
        <v>72000</v>
      </c>
      <c r="C1408" t="s">
        <v>13</v>
      </c>
      <c r="D1408">
        <v>4</v>
      </c>
      <c r="E1408" t="s">
        <v>28</v>
      </c>
      <c r="F1408" t="s">
        <v>19</v>
      </c>
      <c r="G1408">
        <v>4800</v>
      </c>
      <c r="H1408">
        <v>11.86</v>
      </c>
      <c r="I1408">
        <v>0</v>
      </c>
      <c r="J1408">
        <v>7.0000000000000007E-2</v>
      </c>
      <c r="K1408" t="s">
        <v>16</v>
      </c>
      <c r="L1408">
        <v>3</v>
      </c>
      <c r="M1408">
        <f t="shared" si="21"/>
        <v>1</v>
      </c>
    </row>
    <row r="1409" spans="1:13" x14ac:dyDescent="0.3">
      <c r="A1409">
        <v>24</v>
      </c>
      <c r="B1409">
        <v>72096</v>
      </c>
      <c r="C1409" t="s">
        <v>13</v>
      </c>
      <c r="D1409">
        <v>2</v>
      </c>
      <c r="E1409" t="s">
        <v>28</v>
      </c>
      <c r="F1409" t="s">
        <v>21</v>
      </c>
      <c r="G1409">
        <v>4800</v>
      </c>
      <c r="H1409">
        <v>7.14</v>
      </c>
      <c r="I1409">
        <v>0</v>
      </c>
      <c r="J1409">
        <v>7.0000000000000007E-2</v>
      </c>
      <c r="K1409" t="s">
        <v>16</v>
      </c>
      <c r="L1409">
        <v>2</v>
      </c>
      <c r="M1409">
        <f t="shared" si="21"/>
        <v>1</v>
      </c>
    </row>
    <row r="1410" spans="1:13" x14ac:dyDescent="0.3">
      <c r="A1410">
        <v>24</v>
      </c>
      <c r="B1410">
        <v>41000</v>
      </c>
      <c r="C1410" t="s">
        <v>26</v>
      </c>
      <c r="D1410">
        <v>3</v>
      </c>
      <c r="E1410" t="s">
        <v>25</v>
      </c>
      <c r="F1410" t="s">
        <v>19</v>
      </c>
      <c r="G1410">
        <v>9000</v>
      </c>
      <c r="H1410">
        <v>9.8800000000000008</v>
      </c>
      <c r="I1410">
        <v>0</v>
      </c>
      <c r="J1410">
        <v>0.22</v>
      </c>
      <c r="K1410" t="s">
        <v>16</v>
      </c>
      <c r="L1410">
        <v>2</v>
      </c>
      <c r="M1410">
        <f t="shared" ref="M1410:M1473" si="22">COUNTIFS($A$2:$A$10001,A1410,$B$2:$B$10001,B1410,$C$2:$C$10001,C1410,$D$2:$D$10001,D1410,$E$2:$E$10001,E1410,$F$2:$F$10001,F1410,$G$2:$G$10001,G1410,$H$2:$H$10001,H1410,$I$2:$I$10001,I1410,$J$2:$J$10001,J1410,$K$2:$K$10001,K1410,$L$2:$L$10001,L1410)</f>
        <v>1</v>
      </c>
    </row>
    <row r="1411" spans="1:13" x14ac:dyDescent="0.3">
      <c r="A1411">
        <v>23</v>
      </c>
      <c r="B1411">
        <v>86000</v>
      </c>
      <c r="C1411" t="s">
        <v>13</v>
      </c>
      <c r="D1411">
        <v>0</v>
      </c>
      <c r="E1411" t="s">
        <v>27</v>
      </c>
      <c r="F1411" t="s">
        <v>19</v>
      </c>
      <c r="G1411">
        <v>4800</v>
      </c>
      <c r="H1411">
        <v>9.6199999999999992</v>
      </c>
      <c r="I1411">
        <v>0</v>
      </c>
      <c r="J1411">
        <v>0.06</v>
      </c>
      <c r="K1411" t="s">
        <v>16</v>
      </c>
      <c r="L1411">
        <v>3</v>
      </c>
      <c r="M1411">
        <f t="shared" si="22"/>
        <v>1</v>
      </c>
    </row>
    <row r="1412" spans="1:13" x14ac:dyDescent="0.3">
      <c r="A1412">
        <v>22</v>
      </c>
      <c r="B1412">
        <v>41000</v>
      </c>
      <c r="C1412" t="s">
        <v>26</v>
      </c>
      <c r="D1412">
        <v>4</v>
      </c>
      <c r="E1412" t="s">
        <v>27</v>
      </c>
      <c r="F1412" t="s">
        <v>21</v>
      </c>
      <c r="G1412">
        <v>6000</v>
      </c>
      <c r="H1412">
        <v>8.59</v>
      </c>
      <c r="I1412">
        <v>0</v>
      </c>
      <c r="J1412">
        <v>0.15</v>
      </c>
      <c r="K1412" t="s">
        <v>16</v>
      </c>
      <c r="L1412">
        <v>4</v>
      </c>
      <c r="M1412">
        <f t="shared" si="22"/>
        <v>1</v>
      </c>
    </row>
    <row r="1413" spans="1:13" x14ac:dyDescent="0.3">
      <c r="A1413">
        <v>25</v>
      </c>
      <c r="B1413">
        <v>120000</v>
      </c>
      <c r="C1413" t="s">
        <v>13</v>
      </c>
      <c r="D1413">
        <v>9</v>
      </c>
      <c r="E1413" t="s">
        <v>20</v>
      </c>
      <c r="F1413" t="s">
        <v>15</v>
      </c>
      <c r="G1413">
        <v>4800</v>
      </c>
      <c r="H1413">
        <v>14.22</v>
      </c>
      <c r="I1413">
        <v>0</v>
      </c>
      <c r="J1413">
        <v>0.04</v>
      </c>
      <c r="K1413" t="s">
        <v>16</v>
      </c>
      <c r="L1413">
        <v>3</v>
      </c>
      <c r="M1413">
        <f t="shared" si="22"/>
        <v>1</v>
      </c>
    </row>
    <row r="1414" spans="1:13" x14ac:dyDescent="0.3">
      <c r="A1414">
        <v>24</v>
      </c>
      <c r="B1414">
        <v>54000</v>
      </c>
      <c r="C1414" t="s">
        <v>13</v>
      </c>
      <c r="D1414">
        <v>0</v>
      </c>
      <c r="E1414" t="s">
        <v>28</v>
      </c>
      <c r="F1414" t="s">
        <v>21</v>
      </c>
      <c r="G1414">
        <v>4850</v>
      </c>
      <c r="H1414">
        <v>8.49</v>
      </c>
      <c r="I1414">
        <v>0</v>
      </c>
      <c r="J1414">
        <v>0.09</v>
      </c>
      <c r="K1414" t="s">
        <v>16</v>
      </c>
      <c r="L1414">
        <v>2</v>
      </c>
      <c r="M1414">
        <f t="shared" si="22"/>
        <v>1</v>
      </c>
    </row>
    <row r="1415" spans="1:13" x14ac:dyDescent="0.3">
      <c r="A1415">
        <v>23</v>
      </c>
      <c r="B1415">
        <v>41000</v>
      </c>
      <c r="C1415" t="s">
        <v>26</v>
      </c>
      <c r="D1415">
        <v>4</v>
      </c>
      <c r="E1415" t="s">
        <v>14</v>
      </c>
      <c r="F1415" t="s">
        <v>19</v>
      </c>
      <c r="G1415">
        <v>7500</v>
      </c>
      <c r="H1415">
        <v>10.71</v>
      </c>
      <c r="I1415">
        <v>0</v>
      </c>
      <c r="J1415">
        <v>0.18</v>
      </c>
      <c r="K1415" t="s">
        <v>16</v>
      </c>
      <c r="L1415">
        <v>2</v>
      </c>
      <c r="M1415">
        <f t="shared" si="22"/>
        <v>1</v>
      </c>
    </row>
    <row r="1416" spans="1:13" x14ac:dyDescent="0.3">
      <c r="A1416">
        <v>21</v>
      </c>
      <c r="B1416">
        <v>41004</v>
      </c>
      <c r="C1416" t="s">
        <v>26</v>
      </c>
      <c r="D1416">
        <v>5</v>
      </c>
      <c r="E1416" t="s">
        <v>27</v>
      </c>
      <c r="F1416" t="s">
        <v>19</v>
      </c>
      <c r="G1416">
        <v>24250</v>
      </c>
      <c r="H1416">
        <v>10.75</v>
      </c>
      <c r="I1416">
        <v>0</v>
      </c>
      <c r="J1416">
        <v>0.59</v>
      </c>
      <c r="K1416" t="s">
        <v>16</v>
      </c>
      <c r="L1416">
        <v>2</v>
      </c>
      <c r="M1416">
        <f t="shared" si="22"/>
        <v>1</v>
      </c>
    </row>
    <row r="1417" spans="1:13" x14ac:dyDescent="0.3">
      <c r="A1417">
        <v>25</v>
      </c>
      <c r="B1417">
        <v>83000</v>
      </c>
      <c r="C1417" t="s">
        <v>13</v>
      </c>
      <c r="D1417">
        <v>0</v>
      </c>
      <c r="E1417" t="s">
        <v>18</v>
      </c>
      <c r="F1417" t="s">
        <v>15</v>
      </c>
      <c r="G1417">
        <v>10000</v>
      </c>
      <c r="H1417">
        <v>13.22</v>
      </c>
      <c r="I1417">
        <v>1</v>
      </c>
      <c r="J1417">
        <v>0.12</v>
      </c>
      <c r="K1417" t="s">
        <v>16</v>
      </c>
      <c r="L1417">
        <v>3</v>
      </c>
      <c r="M1417">
        <f t="shared" si="22"/>
        <v>1</v>
      </c>
    </row>
    <row r="1418" spans="1:13" x14ac:dyDescent="0.3">
      <c r="A1418">
        <v>26</v>
      </c>
      <c r="B1418">
        <v>96000</v>
      </c>
      <c r="C1418" t="s">
        <v>13</v>
      </c>
      <c r="D1418">
        <v>11</v>
      </c>
      <c r="E1418" t="s">
        <v>28</v>
      </c>
      <c r="F1418" t="s">
        <v>29</v>
      </c>
      <c r="G1418">
        <v>10000</v>
      </c>
      <c r="H1418">
        <v>19.690000000000001</v>
      </c>
      <c r="I1418">
        <v>0</v>
      </c>
      <c r="J1418">
        <v>0.1</v>
      </c>
      <c r="K1418" t="s">
        <v>17</v>
      </c>
      <c r="L1418">
        <v>3</v>
      </c>
      <c r="M1418">
        <f t="shared" si="22"/>
        <v>1</v>
      </c>
    </row>
    <row r="1419" spans="1:13" x14ac:dyDescent="0.3">
      <c r="A1419">
        <v>24</v>
      </c>
      <c r="B1419">
        <v>41100</v>
      </c>
      <c r="C1419" t="s">
        <v>23</v>
      </c>
      <c r="E1419" t="s">
        <v>20</v>
      </c>
      <c r="F1419" t="s">
        <v>21</v>
      </c>
      <c r="G1419">
        <v>5600</v>
      </c>
      <c r="H1419">
        <v>6.03</v>
      </c>
      <c r="I1419">
        <v>0</v>
      </c>
      <c r="J1419">
        <v>0.14000000000000001</v>
      </c>
      <c r="K1419" t="s">
        <v>16</v>
      </c>
      <c r="L1419">
        <v>3</v>
      </c>
      <c r="M1419">
        <f t="shared" si="22"/>
        <v>0</v>
      </c>
    </row>
    <row r="1420" spans="1:13" x14ac:dyDescent="0.3">
      <c r="A1420">
        <v>24</v>
      </c>
      <c r="B1420">
        <v>97850</v>
      </c>
      <c r="C1420" t="s">
        <v>13</v>
      </c>
      <c r="D1420">
        <v>5</v>
      </c>
      <c r="E1420" t="s">
        <v>28</v>
      </c>
      <c r="F1420" t="s">
        <v>21</v>
      </c>
      <c r="G1420">
        <v>10000</v>
      </c>
      <c r="H1420">
        <v>7.51</v>
      </c>
      <c r="I1420">
        <v>0</v>
      </c>
      <c r="J1420">
        <v>0.1</v>
      </c>
      <c r="K1420" t="s">
        <v>16</v>
      </c>
      <c r="L1420">
        <v>4</v>
      </c>
      <c r="M1420">
        <f t="shared" si="22"/>
        <v>1</v>
      </c>
    </row>
    <row r="1421" spans="1:13" x14ac:dyDescent="0.3">
      <c r="A1421">
        <v>25</v>
      </c>
      <c r="B1421">
        <v>98000</v>
      </c>
      <c r="C1421" t="s">
        <v>13</v>
      </c>
      <c r="D1421">
        <v>9</v>
      </c>
      <c r="E1421" t="s">
        <v>25</v>
      </c>
      <c r="F1421" t="s">
        <v>19</v>
      </c>
      <c r="G1421">
        <v>10000</v>
      </c>
      <c r="H1421">
        <v>12.69</v>
      </c>
      <c r="I1421">
        <v>0</v>
      </c>
      <c r="J1421">
        <v>0.1</v>
      </c>
      <c r="K1421" t="s">
        <v>16</v>
      </c>
      <c r="L1421">
        <v>4</v>
      </c>
      <c r="M1421">
        <f t="shared" si="22"/>
        <v>1</v>
      </c>
    </row>
    <row r="1422" spans="1:13" x14ac:dyDescent="0.3">
      <c r="A1422">
        <v>21</v>
      </c>
      <c r="B1422">
        <v>41200</v>
      </c>
      <c r="C1422" t="s">
        <v>23</v>
      </c>
      <c r="D1422">
        <v>3</v>
      </c>
      <c r="E1422" t="s">
        <v>20</v>
      </c>
      <c r="F1422" t="s">
        <v>19</v>
      </c>
      <c r="G1422">
        <v>8000</v>
      </c>
      <c r="H1422">
        <v>11.48</v>
      </c>
      <c r="I1422">
        <v>0</v>
      </c>
      <c r="J1422">
        <v>0.19</v>
      </c>
      <c r="K1422" t="s">
        <v>16</v>
      </c>
      <c r="L1422">
        <v>3</v>
      </c>
      <c r="M1422">
        <f t="shared" si="22"/>
        <v>1</v>
      </c>
    </row>
    <row r="1423" spans="1:13" x14ac:dyDescent="0.3">
      <c r="A1423">
        <v>24</v>
      </c>
      <c r="B1423">
        <v>87996</v>
      </c>
      <c r="C1423" t="s">
        <v>13</v>
      </c>
      <c r="D1423">
        <v>8</v>
      </c>
      <c r="E1423" t="s">
        <v>25</v>
      </c>
      <c r="F1423" t="s">
        <v>30</v>
      </c>
      <c r="G1423">
        <v>10000</v>
      </c>
      <c r="H1423">
        <v>14.84</v>
      </c>
      <c r="I1423">
        <v>1</v>
      </c>
      <c r="J1423">
        <v>0.11</v>
      </c>
      <c r="K1423" t="s">
        <v>17</v>
      </c>
      <c r="L1423">
        <v>2</v>
      </c>
      <c r="M1423">
        <f t="shared" si="22"/>
        <v>1</v>
      </c>
    </row>
    <row r="1424" spans="1:13" x14ac:dyDescent="0.3">
      <c r="A1424">
        <v>23</v>
      </c>
      <c r="B1424">
        <v>100000</v>
      </c>
      <c r="C1424" t="s">
        <v>13</v>
      </c>
      <c r="D1424">
        <v>0</v>
      </c>
      <c r="E1424" t="s">
        <v>20</v>
      </c>
      <c r="F1424" t="s">
        <v>19</v>
      </c>
      <c r="G1424">
        <v>10000</v>
      </c>
      <c r="H1424">
        <v>11.46</v>
      </c>
      <c r="I1424">
        <v>0</v>
      </c>
      <c r="J1424">
        <v>0.1</v>
      </c>
      <c r="K1424" t="s">
        <v>16</v>
      </c>
      <c r="L1424">
        <v>2</v>
      </c>
      <c r="M1424">
        <f t="shared" si="22"/>
        <v>1</v>
      </c>
    </row>
    <row r="1425" spans="1:13" x14ac:dyDescent="0.3">
      <c r="A1425">
        <v>23</v>
      </c>
      <c r="B1425">
        <v>41496</v>
      </c>
      <c r="C1425" t="s">
        <v>23</v>
      </c>
      <c r="D1425">
        <v>4</v>
      </c>
      <c r="E1425" t="s">
        <v>27</v>
      </c>
      <c r="F1425" t="s">
        <v>29</v>
      </c>
      <c r="G1425">
        <v>7200</v>
      </c>
      <c r="I1425">
        <v>0</v>
      </c>
      <c r="J1425">
        <v>0.17</v>
      </c>
      <c r="K1425" t="s">
        <v>16</v>
      </c>
      <c r="L1425">
        <v>2</v>
      </c>
      <c r="M1425">
        <f t="shared" si="22"/>
        <v>0</v>
      </c>
    </row>
    <row r="1426" spans="1:13" x14ac:dyDescent="0.3">
      <c r="A1426">
        <v>26</v>
      </c>
      <c r="B1426">
        <v>102000</v>
      </c>
      <c r="C1426" t="s">
        <v>13</v>
      </c>
      <c r="D1426">
        <v>5</v>
      </c>
      <c r="E1426" t="s">
        <v>14</v>
      </c>
      <c r="F1426" t="s">
        <v>21</v>
      </c>
      <c r="G1426">
        <v>10000</v>
      </c>
      <c r="H1426">
        <v>8.59</v>
      </c>
      <c r="I1426">
        <v>0</v>
      </c>
      <c r="J1426">
        <v>0.1</v>
      </c>
      <c r="K1426" t="s">
        <v>16</v>
      </c>
      <c r="L1426">
        <v>2</v>
      </c>
      <c r="M1426">
        <f t="shared" si="22"/>
        <v>1</v>
      </c>
    </row>
    <row r="1427" spans="1:13" x14ac:dyDescent="0.3">
      <c r="A1427">
        <v>26</v>
      </c>
      <c r="B1427">
        <v>96000</v>
      </c>
      <c r="C1427" t="s">
        <v>13</v>
      </c>
      <c r="D1427">
        <v>2</v>
      </c>
      <c r="E1427" t="s">
        <v>18</v>
      </c>
      <c r="F1427" t="s">
        <v>30</v>
      </c>
      <c r="G1427">
        <v>10000</v>
      </c>
      <c r="H1427">
        <v>15.28</v>
      </c>
      <c r="I1427">
        <v>1</v>
      </c>
      <c r="J1427">
        <v>0.1</v>
      </c>
      <c r="K1427" t="s">
        <v>17</v>
      </c>
      <c r="L1427">
        <v>2</v>
      </c>
      <c r="M1427">
        <f t="shared" si="22"/>
        <v>1</v>
      </c>
    </row>
    <row r="1428" spans="1:13" x14ac:dyDescent="0.3">
      <c r="A1428">
        <v>22</v>
      </c>
      <c r="B1428">
        <v>41600</v>
      </c>
      <c r="C1428" t="s">
        <v>23</v>
      </c>
      <c r="D1428">
        <v>4</v>
      </c>
      <c r="E1428" t="s">
        <v>18</v>
      </c>
      <c r="F1428" t="s">
        <v>19</v>
      </c>
      <c r="G1428">
        <v>12000</v>
      </c>
      <c r="H1428">
        <v>12.42</v>
      </c>
      <c r="I1428">
        <v>0</v>
      </c>
      <c r="J1428">
        <v>0.28999999999999998</v>
      </c>
      <c r="K1428" t="s">
        <v>16</v>
      </c>
      <c r="L1428">
        <v>2</v>
      </c>
      <c r="M1428">
        <f t="shared" si="22"/>
        <v>1</v>
      </c>
    </row>
    <row r="1429" spans="1:13" x14ac:dyDescent="0.3">
      <c r="A1429">
        <v>22</v>
      </c>
      <c r="B1429">
        <v>41604</v>
      </c>
      <c r="C1429" t="s">
        <v>23</v>
      </c>
      <c r="D1429">
        <v>1</v>
      </c>
      <c r="E1429" t="s">
        <v>20</v>
      </c>
      <c r="F1429" t="s">
        <v>19</v>
      </c>
      <c r="G1429">
        <v>14400</v>
      </c>
      <c r="I1429">
        <v>0</v>
      </c>
      <c r="J1429">
        <v>0.35</v>
      </c>
      <c r="K1429" t="s">
        <v>16</v>
      </c>
      <c r="L1429">
        <v>4</v>
      </c>
      <c r="M1429">
        <f t="shared" si="22"/>
        <v>0</v>
      </c>
    </row>
    <row r="1430" spans="1:13" x14ac:dyDescent="0.3">
      <c r="A1430">
        <v>21</v>
      </c>
      <c r="B1430">
        <v>35760</v>
      </c>
      <c r="C1430" t="s">
        <v>26</v>
      </c>
      <c r="D1430">
        <v>5</v>
      </c>
      <c r="E1430" t="s">
        <v>28</v>
      </c>
      <c r="F1430" t="s">
        <v>29</v>
      </c>
      <c r="G1430">
        <v>2400</v>
      </c>
      <c r="I1430">
        <v>1</v>
      </c>
      <c r="J1430">
        <v>7.0000000000000007E-2</v>
      </c>
      <c r="K1430" t="s">
        <v>16</v>
      </c>
      <c r="L1430">
        <v>3</v>
      </c>
      <c r="M1430">
        <f t="shared" si="22"/>
        <v>0</v>
      </c>
    </row>
    <row r="1431" spans="1:13" x14ac:dyDescent="0.3">
      <c r="A1431">
        <v>22</v>
      </c>
      <c r="B1431">
        <v>41800</v>
      </c>
      <c r="C1431" t="s">
        <v>26</v>
      </c>
      <c r="D1431">
        <v>3</v>
      </c>
      <c r="E1431" t="s">
        <v>27</v>
      </c>
      <c r="F1431" t="s">
        <v>21</v>
      </c>
      <c r="G1431">
        <v>3100</v>
      </c>
      <c r="H1431">
        <v>6.76</v>
      </c>
      <c r="I1431">
        <v>0</v>
      </c>
      <c r="J1431">
        <v>7.0000000000000007E-2</v>
      </c>
      <c r="K1431" t="s">
        <v>16</v>
      </c>
      <c r="L1431">
        <v>4</v>
      </c>
      <c r="M1431">
        <f t="shared" si="22"/>
        <v>1</v>
      </c>
    </row>
    <row r="1432" spans="1:13" x14ac:dyDescent="0.3">
      <c r="A1432">
        <v>23</v>
      </c>
      <c r="B1432">
        <v>35941</v>
      </c>
      <c r="C1432" t="s">
        <v>26</v>
      </c>
      <c r="D1432">
        <v>7</v>
      </c>
      <c r="E1432" t="s">
        <v>28</v>
      </c>
      <c r="F1432" t="s">
        <v>15</v>
      </c>
      <c r="G1432">
        <v>3500</v>
      </c>
      <c r="H1432">
        <v>13.35</v>
      </c>
      <c r="I1432">
        <v>1</v>
      </c>
      <c r="J1432">
        <v>0.1</v>
      </c>
      <c r="K1432" t="s">
        <v>16</v>
      </c>
      <c r="L1432">
        <v>2</v>
      </c>
      <c r="M1432">
        <f t="shared" si="22"/>
        <v>1</v>
      </c>
    </row>
    <row r="1433" spans="1:13" x14ac:dyDescent="0.3">
      <c r="A1433">
        <v>25</v>
      </c>
      <c r="B1433">
        <v>42000</v>
      </c>
      <c r="C1433" t="s">
        <v>26</v>
      </c>
      <c r="E1433" t="s">
        <v>25</v>
      </c>
      <c r="F1433" t="s">
        <v>19</v>
      </c>
      <c r="G1433">
        <v>3000</v>
      </c>
      <c r="H1433">
        <v>9.91</v>
      </c>
      <c r="I1433">
        <v>0</v>
      </c>
      <c r="J1433">
        <v>7.0000000000000007E-2</v>
      </c>
      <c r="K1433" t="s">
        <v>16</v>
      </c>
      <c r="L1433">
        <v>4</v>
      </c>
      <c r="M1433">
        <f t="shared" si="22"/>
        <v>0</v>
      </c>
    </row>
    <row r="1434" spans="1:13" x14ac:dyDescent="0.3">
      <c r="A1434">
        <v>22</v>
      </c>
      <c r="B1434">
        <v>42000</v>
      </c>
      <c r="C1434" t="s">
        <v>26</v>
      </c>
      <c r="D1434">
        <v>5</v>
      </c>
      <c r="E1434" t="s">
        <v>27</v>
      </c>
      <c r="F1434" t="s">
        <v>21</v>
      </c>
      <c r="G1434">
        <v>5400</v>
      </c>
      <c r="H1434">
        <v>6.03</v>
      </c>
      <c r="I1434">
        <v>0</v>
      </c>
      <c r="J1434">
        <v>0.13</v>
      </c>
      <c r="K1434" t="s">
        <v>16</v>
      </c>
      <c r="L1434">
        <v>3</v>
      </c>
      <c r="M1434">
        <f t="shared" si="22"/>
        <v>1</v>
      </c>
    </row>
    <row r="1435" spans="1:13" x14ac:dyDescent="0.3">
      <c r="A1435">
        <v>26</v>
      </c>
      <c r="B1435">
        <v>145000</v>
      </c>
      <c r="C1435" t="s">
        <v>13</v>
      </c>
      <c r="D1435">
        <v>1</v>
      </c>
      <c r="E1435" t="s">
        <v>28</v>
      </c>
      <c r="F1435" t="s">
        <v>19</v>
      </c>
      <c r="G1435">
        <v>10000</v>
      </c>
      <c r="H1435">
        <v>10.99</v>
      </c>
      <c r="I1435">
        <v>0</v>
      </c>
      <c r="J1435">
        <v>7.0000000000000007E-2</v>
      </c>
      <c r="K1435" t="s">
        <v>16</v>
      </c>
      <c r="L1435">
        <v>3</v>
      </c>
      <c r="M1435">
        <f t="shared" si="22"/>
        <v>1</v>
      </c>
    </row>
    <row r="1436" spans="1:13" x14ac:dyDescent="0.3">
      <c r="A1436">
        <v>24</v>
      </c>
      <c r="B1436">
        <v>42000</v>
      </c>
      <c r="C1436" t="s">
        <v>26</v>
      </c>
      <c r="D1436">
        <v>3</v>
      </c>
      <c r="E1436" t="s">
        <v>18</v>
      </c>
      <c r="F1436" t="s">
        <v>21</v>
      </c>
      <c r="G1436">
        <v>8675</v>
      </c>
      <c r="H1436">
        <v>7.51</v>
      </c>
      <c r="I1436">
        <v>0</v>
      </c>
      <c r="J1436">
        <v>0.21</v>
      </c>
      <c r="K1436" t="s">
        <v>16</v>
      </c>
      <c r="L1436">
        <v>4</v>
      </c>
      <c r="M1436">
        <f t="shared" si="22"/>
        <v>1</v>
      </c>
    </row>
    <row r="1437" spans="1:13" x14ac:dyDescent="0.3">
      <c r="A1437">
        <v>23</v>
      </c>
      <c r="B1437">
        <v>157500</v>
      </c>
      <c r="C1437" t="s">
        <v>13</v>
      </c>
      <c r="D1437">
        <v>1</v>
      </c>
      <c r="E1437" t="s">
        <v>18</v>
      </c>
      <c r="F1437" t="s">
        <v>19</v>
      </c>
      <c r="G1437">
        <v>10000</v>
      </c>
      <c r="H1437">
        <v>12.69</v>
      </c>
      <c r="I1437">
        <v>0</v>
      </c>
      <c r="J1437">
        <v>0.06</v>
      </c>
      <c r="K1437" t="s">
        <v>16</v>
      </c>
      <c r="L1437">
        <v>2</v>
      </c>
      <c r="M1437">
        <f t="shared" si="22"/>
        <v>2</v>
      </c>
    </row>
    <row r="1438" spans="1:13" x14ac:dyDescent="0.3">
      <c r="A1438">
        <v>22</v>
      </c>
      <c r="B1438">
        <v>160000</v>
      </c>
      <c r="C1438" t="s">
        <v>13</v>
      </c>
      <c r="D1438">
        <v>0</v>
      </c>
      <c r="E1438" t="s">
        <v>27</v>
      </c>
      <c r="F1438" t="s">
        <v>21</v>
      </c>
      <c r="G1438">
        <v>10000</v>
      </c>
      <c r="H1438">
        <v>8.94</v>
      </c>
      <c r="I1438">
        <v>0</v>
      </c>
      <c r="J1438">
        <v>0.06</v>
      </c>
      <c r="K1438" t="s">
        <v>16</v>
      </c>
      <c r="L1438">
        <v>3</v>
      </c>
      <c r="M1438">
        <f t="shared" si="22"/>
        <v>1</v>
      </c>
    </row>
    <row r="1439" spans="1:13" x14ac:dyDescent="0.3">
      <c r="A1439">
        <v>25</v>
      </c>
      <c r="B1439">
        <v>175000</v>
      </c>
      <c r="C1439" t="s">
        <v>13</v>
      </c>
      <c r="D1439">
        <v>4</v>
      </c>
      <c r="E1439" t="s">
        <v>28</v>
      </c>
      <c r="F1439" t="s">
        <v>30</v>
      </c>
      <c r="G1439">
        <v>10000</v>
      </c>
      <c r="H1439">
        <v>15.05</v>
      </c>
      <c r="I1439">
        <v>0</v>
      </c>
      <c r="J1439">
        <v>0.06</v>
      </c>
      <c r="K1439" t="s">
        <v>17</v>
      </c>
      <c r="L1439">
        <v>4</v>
      </c>
      <c r="M1439">
        <f t="shared" si="22"/>
        <v>1</v>
      </c>
    </row>
    <row r="1440" spans="1:13" x14ac:dyDescent="0.3">
      <c r="A1440">
        <v>22</v>
      </c>
      <c r="B1440">
        <v>42000</v>
      </c>
      <c r="C1440" t="s">
        <v>26</v>
      </c>
      <c r="D1440">
        <v>6</v>
      </c>
      <c r="E1440" t="s">
        <v>14</v>
      </c>
      <c r="F1440" t="s">
        <v>21</v>
      </c>
      <c r="G1440">
        <v>3000</v>
      </c>
      <c r="H1440">
        <v>6.03</v>
      </c>
      <c r="I1440">
        <v>0</v>
      </c>
      <c r="J1440">
        <v>7.0000000000000007E-2</v>
      </c>
      <c r="K1440" t="s">
        <v>16</v>
      </c>
      <c r="L1440">
        <v>2</v>
      </c>
      <c r="M1440">
        <f t="shared" si="22"/>
        <v>1</v>
      </c>
    </row>
    <row r="1441" spans="1:13" x14ac:dyDescent="0.3">
      <c r="A1441">
        <v>22</v>
      </c>
      <c r="B1441">
        <v>83200</v>
      </c>
      <c r="C1441" t="s">
        <v>13</v>
      </c>
      <c r="D1441">
        <v>6</v>
      </c>
      <c r="E1441" t="s">
        <v>25</v>
      </c>
      <c r="F1441" t="s">
        <v>15</v>
      </c>
      <c r="G1441">
        <v>9975</v>
      </c>
      <c r="I1441">
        <v>0</v>
      </c>
      <c r="J1441">
        <v>0.12</v>
      </c>
      <c r="K1441" t="s">
        <v>16</v>
      </c>
      <c r="L1441">
        <v>3</v>
      </c>
      <c r="M1441">
        <f t="shared" si="22"/>
        <v>0</v>
      </c>
    </row>
    <row r="1442" spans="1:13" x14ac:dyDescent="0.3">
      <c r="A1442">
        <v>25</v>
      </c>
      <c r="B1442">
        <v>26880</v>
      </c>
      <c r="C1442" t="s">
        <v>13</v>
      </c>
      <c r="D1442">
        <v>1</v>
      </c>
      <c r="E1442" t="s">
        <v>27</v>
      </c>
      <c r="F1442" t="s">
        <v>15</v>
      </c>
      <c r="G1442">
        <v>4900</v>
      </c>
      <c r="H1442">
        <v>14.26</v>
      </c>
      <c r="I1442">
        <v>0</v>
      </c>
      <c r="J1442">
        <v>0.18</v>
      </c>
      <c r="K1442" t="s">
        <v>17</v>
      </c>
      <c r="L1442">
        <v>4</v>
      </c>
      <c r="M1442">
        <f t="shared" si="22"/>
        <v>1</v>
      </c>
    </row>
    <row r="1443" spans="1:13" x14ac:dyDescent="0.3">
      <c r="A1443">
        <v>26</v>
      </c>
      <c r="B1443">
        <v>28000</v>
      </c>
      <c r="C1443" t="s">
        <v>13</v>
      </c>
      <c r="D1443">
        <v>5</v>
      </c>
      <c r="E1443" t="s">
        <v>27</v>
      </c>
      <c r="F1443" t="s">
        <v>21</v>
      </c>
      <c r="G1443">
        <v>9800</v>
      </c>
      <c r="H1443">
        <v>7.29</v>
      </c>
      <c r="I1443">
        <v>1</v>
      </c>
      <c r="J1443">
        <v>0.35</v>
      </c>
      <c r="K1443" t="s">
        <v>16</v>
      </c>
      <c r="L1443">
        <v>4</v>
      </c>
      <c r="M1443">
        <f t="shared" si="22"/>
        <v>1</v>
      </c>
    </row>
    <row r="1444" spans="1:13" x14ac:dyDescent="0.3">
      <c r="A1444">
        <v>25</v>
      </c>
      <c r="B1444">
        <v>36000</v>
      </c>
      <c r="C1444" t="s">
        <v>13</v>
      </c>
      <c r="D1444">
        <v>3</v>
      </c>
      <c r="E1444" t="s">
        <v>18</v>
      </c>
      <c r="F1444" t="s">
        <v>19</v>
      </c>
      <c r="G1444">
        <v>9800</v>
      </c>
      <c r="H1444">
        <v>10.36</v>
      </c>
      <c r="I1444">
        <v>0</v>
      </c>
      <c r="J1444">
        <v>0.27</v>
      </c>
      <c r="K1444" t="s">
        <v>16</v>
      </c>
      <c r="L1444">
        <v>4</v>
      </c>
      <c r="M1444">
        <f t="shared" si="22"/>
        <v>1</v>
      </c>
    </row>
    <row r="1445" spans="1:13" x14ac:dyDescent="0.3">
      <c r="A1445">
        <v>24</v>
      </c>
      <c r="B1445">
        <v>42000</v>
      </c>
      <c r="C1445" t="s">
        <v>26</v>
      </c>
      <c r="D1445">
        <v>8</v>
      </c>
      <c r="E1445" t="s">
        <v>20</v>
      </c>
      <c r="F1445" t="s">
        <v>19</v>
      </c>
      <c r="G1445">
        <v>1000</v>
      </c>
      <c r="H1445">
        <v>11.49</v>
      </c>
      <c r="I1445">
        <v>0</v>
      </c>
      <c r="J1445">
        <v>0.02</v>
      </c>
      <c r="K1445" t="s">
        <v>16</v>
      </c>
      <c r="L1445">
        <v>4</v>
      </c>
      <c r="M1445">
        <f t="shared" si="22"/>
        <v>1</v>
      </c>
    </row>
    <row r="1446" spans="1:13" x14ac:dyDescent="0.3">
      <c r="A1446">
        <v>24</v>
      </c>
      <c r="B1446">
        <v>82500</v>
      </c>
      <c r="C1446" t="s">
        <v>13</v>
      </c>
      <c r="D1446">
        <v>8</v>
      </c>
      <c r="E1446" t="s">
        <v>14</v>
      </c>
      <c r="F1446" t="s">
        <v>21</v>
      </c>
      <c r="G1446">
        <v>9800</v>
      </c>
      <c r="H1446">
        <v>7.51</v>
      </c>
      <c r="I1446">
        <v>0</v>
      </c>
      <c r="J1446">
        <v>0.12</v>
      </c>
      <c r="K1446" t="s">
        <v>16</v>
      </c>
      <c r="L1446">
        <v>4</v>
      </c>
      <c r="M1446">
        <f t="shared" si="22"/>
        <v>1</v>
      </c>
    </row>
    <row r="1447" spans="1:13" x14ac:dyDescent="0.3">
      <c r="A1447">
        <v>23</v>
      </c>
      <c r="B1447">
        <v>66300</v>
      </c>
      <c r="C1447" t="s">
        <v>13</v>
      </c>
      <c r="D1447">
        <v>7</v>
      </c>
      <c r="E1447" t="s">
        <v>14</v>
      </c>
      <c r="F1447" t="s">
        <v>30</v>
      </c>
      <c r="G1447">
        <v>9800</v>
      </c>
      <c r="H1447">
        <v>15.7</v>
      </c>
      <c r="I1447">
        <v>1</v>
      </c>
      <c r="J1447">
        <v>0.13</v>
      </c>
      <c r="K1447" t="s">
        <v>17</v>
      </c>
      <c r="L1447">
        <v>2</v>
      </c>
      <c r="M1447">
        <f t="shared" si="22"/>
        <v>1</v>
      </c>
    </row>
    <row r="1448" spans="1:13" x14ac:dyDescent="0.3">
      <c r="A1448">
        <v>23</v>
      </c>
      <c r="B1448">
        <v>36000</v>
      </c>
      <c r="C1448" t="s">
        <v>26</v>
      </c>
      <c r="D1448">
        <v>7</v>
      </c>
      <c r="E1448" t="s">
        <v>28</v>
      </c>
      <c r="F1448" t="s">
        <v>19</v>
      </c>
      <c r="G1448">
        <v>6725</v>
      </c>
      <c r="H1448">
        <v>11.49</v>
      </c>
      <c r="I1448">
        <v>1</v>
      </c>
      <c r="J1448">
        <v>0.19</v>
      </c>
      <c r="K1448" t="s">
        <v>16</v>
      </c>
      <c r="L1448">
        <v>2</v>
      </c>
      <c r="M1448">
        <f t="shared" si="22"/>
        <v>1</v>
      </c>
    </row>
    <row r="1449" spans="1:13" x14ac:dyDescent="0.3">
      <c r="A1449">
        <v>21</v>
      </c>
      <c r="B1449">
        <v>42000</v>
      </c>
      <c r="C1449" t="s">
        <v>26</v>
      </c>
      <c r="D1449">
        <v>5</v>
      </c>
      <c r="E1449" t="s">
        <v>18</v>
      </c>
      <c r="F1449" t="s">
        <v>15</v>
      </c>
      <c r="G1449">
        <v>7000</v>
      </c>
      <c r="H1449">
        <v>15.23</v>
      </c>
      <c r="I1449">
        <v>0</v>
      </c>
      <c r="J1449">
        <v>0.17</v>
      </c>
      <c r="K1449" t="s">
        <v>17</v>
      </c>
      <c r="L1449">
        <v>4</v>
      </c>
      <c r="M1449">
        <f t="shared" si="22"/>
        <v>1</v>
      </c>
    </row>
    <row r="1450" spans="1:13" x14ac:dyDescent="0.3">
      <c r="A1450">
        <v>25</v>
      </c>
      <c r="B1450">
        <v>32400</v>
      </c>
      <c r="C1450" t="s">
        <v>13</v>
      </c>
      <c r="D1450">
        <v>2</v>
      </c>
      <c r="E1450" t="s">
        <v>14</v>
      </c>
      <c r="F1450" t="s">
        <v>19</v>
      </c>
      <c r="G1450">
        <v>4900</v>
      </c>
      <c r="H1450">
        <v>11.49</v>
      </c>
      <c r="I1450">
        <v>1</v>
      </c>
      <c r="J1450">
        <v>0.15</v>
      </c>
      <c r="K1450" t="s">
        <v>16</v>
      </c>
      <c r="L1450">
        <v>2</v>
      </c>
      <c r="M1450">
        <f t="shared" si="22"/>
        <v>1</v>
      </c>
    </row>
    <row r="1451" spans="1:13" x14ac:dyDescent="0.3">
      <c r="A1451">
        <v>23</v>
      </c>
      <c r="B1451">
        <v>42000</v>
      </c>
      <c r="C1451" t="s">
        <v>13</v>
      </c>
      <c r="D1451">
        <v>2</v>
      </c>
      <c r="E1451" t="s">
        <v>18</v>
      </c>
      <c r="F1451" t="s">
        <v>15</v>
      </c>
      <c r="G1451">
        <v>4900</v>
      </c>
      <c r="H1451">
        <v>14.72</v>
      </c>
      <c r="I1451">
        <v>0</v>
      </c>
      <c r="J1451">
        <v>0.12</v>
      </c>
      <c r="K1451" t="s">
        <v>17</v>
      </c>
      <c r="L1451">
        <v>4</v>
      </c>
      <c r="M1451">
        <f t="shared" si="22"/>
        <v>1</v>
      </c>
    </row>
    <row r="1452" spans="1:13" x14ac:dyDescent="0.3">
      <c r="A1452">
        <v>22</v>
      </c>
      <c r="B1452">
        <v>42000</v>
      </c>
      <c r="C1452" t="s">
        <v>26</v>
      </c>
      <c r="D1452">
        <v>6</v>
      </c>
      <c r="E1452" t="s">
        <v>18</v>
      </c>
      <c r="F1452" t="s">
        <v>15</v>
      </c>
      <c r="G1452">
        <v>14750</v>
      </c>
      <c r="H1452">
        <v>12.99</v>
      </c>
      <c r="I1452">
        <v>0</v>
      </c>
      <c r="J1452">
        <v>0.35</v>
      </c>
      <c r="K1452" t="s">
        <v>16</v>
      </c>
      <c r="L1452">
        <v>4</v>
      </c>
      <c r="M1452">
        <f t="shared" si="22"/>
        <v>1</v>
      </c>
    </row>
    <row r="1453" spans="1:13" x14ac:dyDescent="0.3">
      <c r="A1453">
        <v>26</v>
      </c>
      <c r="B1453">
        <v>36000</v>
      </c>
      <c r="C1453" t="s">
        <v>26</v>
      </c>
      <c r="D1453">
        <v>1</v>
      </c>
      <c r="E1453" t="s">
        <v>28</v>
      </c>
      <c r="F1453" t="s">
        <v>19</v>
      </c>
      <c r="G1453">
        <v>4500</v>
      </c>
      <c r="H1453">
        <v>10.59</v>
      </c>
      <c r="I1453">
        <v>1</v>
      </c>
      <c r="J1453">
        <v>0.13</v>
      </c>
      <c r="K1453" t="s">
        <v>16</v>
      </c>
      <c r="L1453">
        <v>2</v>
      </c>
      <c r="M1453">
        <f t="shared" si="22"/>
        <v>1</v>
      </c>
    </row>
    <row r="1454" spans="1:13" x14ac:dyDescent="0.3">
      <c r="A1454">
        <v>23</v>
      </c>
      <c r="B1454">
        <v>54096</v>
      </c>
      <c r="C1454" t="s">
        <v>13</v>
      </c>
      <c r="D1454">
        <v>2</v>
      </c>
      <c r="E1454" t="s">
        <v>20</v>
      </c>
      <c r="F1454" t="s">
        <v>19</v>
      </c>
      <c r="G1454">
        <v>4900</v>
      </c>
      <c r="I1454">
        <v>0</v>
      </c>
      <c r="J1454">
        <v>0.09</v>
      </c>
      <c r="K1454" t="s">
        <v>16</v>
      </c>
      <c r="L1454">
        <v>2</v>
      </c>
      <c r="M1454">
        <f t="shared" si="22"/>
        <v>0</v>
      </c>
    </row>
    <row r="1455" spans="1:13" x14ac:dyDescent="0.3">
      <c r="A1455">
        <v>23</v>
      </c>
      <c r="B1455">
        <v>42000</v>
      </c>
      <c r="C1455" t="s">
        <v>26</v>
      </c>
      <c r="D1455">
        <v>7</v>
      </c>
      <c r="E1455" t="s">
        <v>20</v>
      </c>
      <c r="F1455" t="s">
        <v>15</v>
      </c>
      <c r="G1455">
        <v>12000</v>
      </c>
      <c r="H1455">
        <v>15.23</v>
      </c>
      <c r="I1455">
        <v>0</v>
      </c>
      <c r="J1455">
        <v>0.28999999999999998</v>
      </c>
      <c r="K1455" t="s">
        <v>17</v>
      </c>
      <c r="L1455">
        <v>3</v>
      </c>
      <c r="M1455">
        <f t="shared" si="22"/>
        <v>1</v>
      </c>
    </row>
    <row r="1456" spans="1:13" x14ac:dyDescent="0.3">
      <c r="A1456">
        <v>23</v>
      </c>
      <c r="B1456">
        <v>107000</v>
      </c>
      <c r="C1456" t="s">
        <v>13</v>
      </c>
      <c r="D1456">
        <v>2</v>
      </c>
      <c r="E1456" t="s">
        <v>25</v>
      </c>
      <c r="F1456" t="s">
        <v>21</v>
      </c>
      <c r="G1456">
        <v>4900</v>
      </c>
      <c r="H1456">
        <v>8.94</v>
      </c>
      <c r="I1456">
        <v>0</v>
      </c>
      <c r="J1456">
        <v>0.05</v>
      </c>
      <c r="K1456" t="s">
        <v>16</v>
      </c>
      <c r="L1456">
        <v>2</v>
      </c>
      <c r="M1456">
        <f t="shared" si="22"/>
        <v>1</v>
      </c>
    </row>
    <row r="1457" spans="1:13" x14ac:dyDescent="0.3">
      <c r="A1457">
        <v>22</v>
      </c>
      <c r="B1457">
        <v>15000</v>
      </c>
      <c r="C1457" t="s">
        <v>13</v>
      </c>
      <c r="D1457">
        <v>3</v>
      </c>
      <c r="E1457" t="s">
        <v>20</v>
      </c>
      <c r="F1457" t="s">
        <v>21</v>
      </c>
      <c r="G1457">
        <v>4950</v>
      </c>
      <c r="H1457">
        <v>8.9</v>
      </c>
      <c r="I1457">
        <v>1</v>
      </c>
      <c r="J1457">
        <v>0.33</v>
      </c>
      <c r="K1457" t="s">
        <v>16</v>
      </c>
      <c r="L1457">
        <v>4</v>
      </c>
      <c r="M1457">
        <f t="shared" si="22"/>
        <v>1</v>
      </c>
    </row>
    <row r="1458" spans="1:13" x14ac:dyDescent="0.3">
      <c r="A1458">
        <v>24</v>
      </c>
      <c r="B1458">
        <v>42000</v>
      </c>
      <c r="C1458" t="s">
        <v>26</v>
      </c>
      <c r="D1458">
        <v>9</v>
      </c>
      <c r="E1458" t="s">
        <v>20</v>
      </c>
      <c r="F1458" t="s">
        <v>21</v>
      </c>
      <c r="G1458">
        <v>11000</v>
      </c>
      <c r="H1458">
        <v>5.42</v>
      </c>
      <c r="I1458">
        <v>0</v>
      </c>
      <c r="J1458">
        <v>0.26</v>
      </c>
      <c r="K1458" t="s">
        <v>16</v>
      </c>
      <c r="L1458">
        <v>4</v>
      </c>
      <c r="M1458">
        <f t="shared" si="22"/>
        <v>1</v>
      </c>
    </row>
    <row r="1459" spans="1:13" x14ac:dyDescent="0.3">
      <c r="A1459">
        <v>24</v>
      </c>
      <c r="B1459">
        <v>42000</v>
      </c>
      <c r="C1459" t="s">
        <v>26</v>
      </c>
      <c r="D1459">
        <v>2</v>
      </c>
      <c r="E1459" t="s">
        <v>20</v>
      </c>
      <c r="F1459" t="s">
        <v>21</v>
      </c>
      <c r="G1459">
        <v>10000</v>
      </c>
      <c r="H1459">
        <v>7.49</v>
      </c>
      <c r="I1459">
        <v>0</v>
      </c>
      <c r="J1459">
        <v>0.24</v>
      </c>
      <c r="K1459" t="s">
        <v>16</v>
      </c>
      <c r="L1459">
        <v>4</v>
      </c>
      <c r="M1459">
        <f t="shared" si="22"/>
        <v>1</v>
      </c>
    </row>
    <row r="1460" spans="1:13" x14ac:dyDescent="0.3">
      <c r="A1460">
        <v>24</v>
      </c>
      <c r="B1460">
        <v>36000</v>
      </c>
      <c r="C1460" t="s">
        <v>26</v>
      </c>
      <c r="D1460">
        <v>5</v>
      </c>
      <c r="E1460" t="s">
        <v>14</v>
      </c>
      <c r="F1460" t="s">
        <v>15</v>
      </c>
      <c r="G1460">
        <v>4000</v>
      </c>
      <c r="H1460">
        <v>15.23</v>
      </c>
      <c r="I1460">
        <v>1</v>
      </c>
      <c r="J1460">
        <v>0.11</v>
      </c>
      <c r="K1460" t="s">
        <v>17</v>
      </c>
      <c r="L1460">
        <v>3</v>
      </c>
      <c r="M1460">
        <f t="shared" si="22"/>
        <v>1</v>
      </c>
    </row>
    <row r="1461" spans="1:13" x14ac:dyDescent="0.3">
      <c r="A1461">
        <v>22</v>
      </c>
      <c r="B1461">
        <v>34000</v>
      </c>
      <c r="C1461" t="s">
        <v>13</v>
      </c>
      <c r="D1461">
        <v>3</v>
      </c>
      <c r="E1461" t="s">
        <v>25</v>
      </c>
      <c r="F1461" t="s">
        <v>21</v>
      </c>
      <c r="G1461">
        <v>4975</v>
      </c>
      <c r="H1461">
        <v>7.51</v>
      </c>
      <c r="I1461">
        <v>1</v>
      </c>
      <c r="J1461">
        <v>0.15</v>
      </c>
      <c r="K1461" t="s">
        <v>16</v>
      </c>
      <c r="L1461">
        <v>2</v>
      </c>
      <c r="M1461">
        <f t="shared" si="22"/>
        <v>1</v>
      </c>
    </row>
    <row r="1462" spans="1:13" x14ac:dyDescent="0.3">
      <c r="A1462">
        <v>22</v>
      </c>
      <c r="B1462">
        <v>27996</v>
      </c>
      <c r="C1462" t="s">
        <v>13</v>
      </c>
      <c r="D1462">
        <v>4</v>
      </c>
      <c r="E1462" t="s">
        <v>14</v>
      </c>
      <c r="F1462" t="s">
        <v>15</v>
      </c>
      <c r="G1462">
        <v>5000</v>
      </c>
      <c r="I1462">
        <v>0</v>
      </c>
      <c r="J1462">
        <v>0.18</v>
      </c>
      <c r="K1462" t="s">
        <v>17</v>
      </c>
      <c r="L1462">
        <v>3</v>
      </c>
      <c r="M1462">
        <f t="shared" si="22"/>
        <v>0</v>
      </c>
    </row>
    <row r="1463" spans="1:13" x14ac:dyDescent="0.3">
      <c r="A1463">
        <v>24</v>
      </c>
      <c r="B1463">
        <v>42000</v>
      </c>
      <c r="C1463" t="s">
        <v>26</v>
      </c>
      <c r="D1463">
        <v>8</v>
      </c>
      <c r="E1463" t="s">
        <v>28</v>
      </c>
      <c r="F1463" t="s">
        <v>30</v>
      </c>
      <c r="G1463">
        <v>2500</v>
      </c>
      <c r="H1463">
        <v>15.28</v>
      </c>
      <c r="I1463">
        <v>0</v>
      </c>
      <c r="J1463">
        <v>0.06</v>
      </c>
      <c r="K1463" t="s">
        <v>16</v>
      </c>
      <c r="L1463">
        <v>2</v>
      </c>
      <c r="M1463">
        <f t="shared" si="22"/>
        <v>1</v>
      </c>
    </row>
    <row r="1464" spans="1:13" x14ac:dyDescent="0.3">
      <c r="A1464">
        <v>25</v>
      </c>
      <c r="B1464">
        <v>28800</v>
      </c>
      <c r="C1464" t="s">
        <v>13</v>
      </c>
      <c r="D1464">
        <v>0</v>
      </c>
      <c r="E1464" t="s">
        <v>18</v>
      </c>
      <c r="F1464" t="s">
        <v>21</v>
      </c>
      <c r="G1464">
        <v>5000</v>
      </c>
      <c r="H1464">
        <v>8.9</v>
      </c>
      <c r="I1464">
        <v>0</v>
      </c>
      <c r="J1464">
        <v>0.17</v>
      </c>
      <c r="K1464" t="s">
        <v>16</v>
      </c>
      <c r="L1464">
        <v>2</v>
      </c>
      <c r="M1464">
        <f t="shared" si="22"/>
        <v>1</v>
      </c>
    </row>
    <row r="1465" spans="1:13" x14ac:dyDescent="0.3">
      <c r="A1465">
        <v>22</v>
      </c>
      <c r="B1465">
        <v>42000</v>
      </c>
      <c r="C1465" t="s">
        <v>26</v>
      </c>
      <c r="D1465">
        <v>4</v>
      </c>
      <c r="E1465" t="s">
        <v>20</v>
      </c>
      <c r="F1465" t="s">
        <v>21</v>
      </c>
      <c r="G1465">
        <v>7050</v>
      </c>
      <c r="I1465">
        <v>0</v>
      </c>
      <c r="J1465">
        <v>0.17</v>
      </c>
      <c r="K1465" t="s">
        <v>16</v>
      </c>
      <c r="L1465">
        <v>4</v>
      </c>
      <c r="M1465">
        <f t="shared" si="22"/>
        <v>0</v>
      </c>
    </row>
    <row r="1466" spans="1:13" x14ac:dyDescent="0.3">
      <c r="A1466">
        <v>21</v>
      </c>
      <c r="B1466">
        <v>42000</v>
      </c>
      <c r="C1466" t="s">
        <v>26</v>
      </c>
      <c r="D1466">
        <v>1</v>
      </c>
      <c r="E1466" t="s">
        <v>25</v>
      </c>
      <c r="F1466" t="s">
        <v>21</v>
      </c>
      <c r="G1466">
        <v>2500</v>
      </c>
      <c r="H1466">
        <v>7.29</v>
      </c>
      <c r="I1466">
        <v>0</v>
      </c>
      <c r="J1466">
        <v>0.06</v>
      </c>
      <c r="K1466" t="s">
        <v>16</v>
      </c>
      <c r="L1466">
        <v>4</v>
      </c>
      <c r="M1466">
        <f t="shared" si="22"/>
        <v>1</v>
      </c>
    </row>
    <row r="1467" spans="1:13" x14ac:dyDescent="0.3">
      <c r="A1467">
        <v>23</v>
      </c>
      <c r="B1467">
        <v>30000</v>
      </c>
      <c r="C1467" t="s">
        <v>13</v>
      </c>
      <c r="E1467" t="s">
        <v>28</v>
      </c>
      <c r="F1467" t="s">
        <v>15</v>
      </c>
      <c r="G1467">
        <v>5000</v>
      </c>
      <c r="H1467">
        <v>12.99</v>
      </c>
      <c r="I1467">
        <v>1</v>
      </c>
      <c r="J1467">
        <v>0.17</v>
      </c>
      <c r="K1467" t="s">
        <v>17</v>
      </c>
      <c r="L1467">
        <v>2</v>
      </c>
      <c r="M1467">
        <f t="shared" si="22"/>
        <v>0</v>
      </c>
    </row>
    <row r="1468" spans="1:13" x14ac:dyDescent="0.3">
      <c r="A1468">
        <v>22</v>
      </c>
      <c r="B1468">
        <v>42000</v>
      </c>
      <c r="C1468" t="s">
        <v>23</v>
      </c>
      <c r="D1468">
        <v>2</v>
      </c>
      <c r="E1468" t="s">
        <v>27</v>
      </c>
      <c r="F1468" t="s">
        <v>21</v>
      </c>
      <c r="G1468">
        <v>9000</v>
      </c>
      <c r="H1468">
        <v>7.66</v>
      </c>
      <c r="I1468">
        <v>0</v>
      </c>
      <c r="J1468">
        <v>0.21</v>
      </c>
      <c r="K1468" t="s">
        <v>16</v>
      </c>
      <c r="L1468">
        <v>2</v>
      </c>
      <c r="M1468">
        <f t="shared" si="22"/>
        <v>1</v>
      </c>
    </row>
    <row r="1469" spans="1:13" x14ac:dyDescent="0.3">
      <c r="A1469">
        <v>26</v>
      </c>
      <c r="B1469">
        <v>30000</v>
      </c>
      <c r="C1469" t="s">
        <v>13</v>
      </c>
      <c r="D1469">
        <v>11</v>
      </c>
      <c r="E1469" t="s">
        <v>14</v>
      </c>
      <c r="F1469" t="s">
        <v>19</v>
      </c>
      <c r="G1469">
        <v>5000</v>
      </c>
      <c r="I1469">
        <v>0</v>
      </c>
      <c r="J1469">
        <v>0.17</v>
      </c>
      <c r="K1469" t="s">
        <v>16</v>
      </c>
      <c r="L1469">
        <v>2</v>
      </c>
      <c r="M1469">
        <f t="shared" si="22"/>
        <v>0</v>
      </c>
    </row>
    <row r="1470" spans="1:13" x14ac:dyDescent="0.3">
      <c r="A1470">
        <v>23</v>
      </c>
      <c r="B1470">
        <v>30000</v>
      </c>
      <c r="C1470" t="s">
        <v>13</v>
      </c>
      <c r="D1470">
        <v>0</v>
      </c>
      <c r="E1470" t="s">
        <v>18</v>
      </c>
      <c r="F1470" t="s">
        <v>15</v>
      </c>
      <c r="G1470">
        <v>5000</v>
      </c>
      <c r="I1470">
        <v>0</v>
      </c>
      <c r="J1470">
        <v>0.17</v>
      </c>
      <c r="K1470" t="s">
        <v>16</v>
      </c>
      <c r="L1470">
        <v>3</v>
      </c>
      <c r="M1470">
        <f t="shared" si="22"/>
        <v>0</v>
      </c>
    </row>
    <row r="1471" spans="1:13" x14ac:dyDescent="0.3">
      <c r="A1471">
        <v>24</v>
      </c>
      <c r="B1471">
        <v>42000</v>
      </c>
      <c r="C1471" t="s">
        <v>23</v>
      </c>
      <c r="D1471">
        <v>7</v>
      </c>
      <c r="E1471" t="s">
        <v>27</v>
      </c>
      <c r="F1471" t="s">
        <v>21</v>
      </c>
      <c r="G1471">
        <v>12000</v>
      </c>
      <c r="H1471">
        <v>7.66</v>
      </c>
      <c r="I1471">
        <v>0</v>
      </c>
      <c r="J1471">
        <v>0.28999999999999998</v>
      </c>
      <c r="K1471" t="s">
        <v>16</v>
      </c>
      <c r="L1471">
        <v>3</v>
      </c>
      <c r="M1471">
        <f t="shared" si="22"/>
        <v>1</v>
      </c>
    </row>
    <row r="1472" spans="1:13" x14ac:dyDescent="0.3">
      <c r="A1472">
        <v>22</v>
      </c>
      <c r="B1472">
        <v>30000</v>
      </c>
      <c r="C1472" t="s">
        <v>13</v>
      </c>
      <c r="D1472">
        <v>0</v>
      </c>
      <c r="E1472" t="s">
        <v>18</v>
      </c>
      <c r="F1472" t="s">
        <v>19</v>
      </c>
      <c r="G1472">
        <v>5000</v>
      </c>
      <c r="H1472">
        <v>11.49</v>
      </c>
      <c r="I1472">
        <v>0</v>
      </c>
      <c r="J1472">
        <v>0.17</v>
      </c>
      <c r="K1472" t="s">
        <v>16</v>
      </c>
      <c r="L1472">
        <v>2</v>
      </c>
      <c r="M1472">
        <f t="shared" si="22"/>
        <v>1</v>
      </c>
    </row>
    <row r="1473" spans="1:13" x14ac:dyDescent="0.3">
      <c r="A1473">
        <v>25</v>
      </c>
      <c r="B1473">
        <v>42000</v>
      </c>
      <c r="C1473" t="s">
        <v>26</v>
      </c>
      <c r="D1473">
        <v>9</v>
      </c>
      <c r="E1473" t="s">
        <v>28</v>
      </c>
      <c r="F1473" t="s">
        <v>19</v>
      </c>
      <c r="G1473">
        <v>3250</v>
      </c>
      <c r="H1473">
        <v>10</v>
      </c>
      <c r="I1473">
        <v>0</v>
      </c>
      <c r="J1473">
        <v>0.08</v>
      </c>
      <c r="K1473" t="s">
        <v>16</v>
      </c>
      <c r="L1473">
        <v>3</v>
      </c>
      <c r="M1473">
        <f t="shared" si="22"/>
        <v>1</v>
      </c>
    </row>
    <row r="1474" spans="1:13" x14ac:dyDescent="0.3">
      <c r="A1474">
        <v>24</v>
      </c>
      <c r="B1474">
        <v>30000</v>
      </c>
      <c r="C1474" t="s">
        <v>13</v>
      </c>
      <c r="D1474">
        <v>0</v>
      </c>
      <c r="E1474" t="s">
        <v>18</v>
      </c>
      <c r="F1474" t="s">
        <v>19</v>
      </c>
      <c r="G1474">
        <v>5000</v>
      </c>
      <c r="H1474">
        <v>11.14</v>
      </c>
      <c r="I1474">
        <v>0</v>
      </c>
      <c r="J1474">
        <v>0.17</v>
      </c>
      <c r="K1474" t="s">
        <v>16</v>
      </c>
      <c r="L1474">
        <v>2</v>
      </c>
      <c r="M1474">
        <f t="shared" ref="M1474:M1537" si="23">COUNTIFS($A$2:$A$10001,A1474,$B$2:$B$10001,B1474,$C$2:$C$10001,C1474,$D$2:$D$10001,D1474,$E$2:$E$10001,E1474,$F$2:$F$10001,F1474,$G$2:$G$10001,G1474,$H$2:$H$10001,H1474,$I$2:$I$10001,I1474,$J$2:$J$10001,J1474,$K$2:$K$10001,K1474,$L$2:$L$10001,L1474)</f>
        <v>1</v>
      </c>
    </row>
    <row r="1475" spans="1:13" x14ac:dyDescent="0.3">
      <c r="A1475">
        <v>23</v>
      </c>
      <c r="B1475">
        <v>30159</v>
      </c>
      <c r="C1475" t="s">
        <v>13</v>
      </c>
      <c r="D1475">
        <v>0</v>
      </c>
      <c r="E1475" t="s">
        <v>18</v>
      </c>
      <c r="F1475" t="s">
        <v>19</v>
      </c>
      <c r="G1475">
        <v>5000</v>
      </c>
      <c r="H1475">
        <v>11.12</v>
      </c>
      <c r="I1475">
        <v>0</v>
      </c>
      <c r="J1475">
        <v>0.17</v>
      </c>
      <c r="K1475" t="s">
        <v>16</v>
      </c>
      <c r="L1475">
        <v>2</v>
      </c>
      <c r="M1475">
        <f t="shared" si="23"/>
        <v>1</v>
      </c>
    </row>
    <row r="1476" spans="1:13" x14ac:dyDescent="0.3">
      <c r="A1476">
        <v>22</v>
      </c>
      <c r="B1476">
        <v>30900</v>
      </c>
      <c r="C1476" t="s">
        <v>13</v>
      </c>
      <c r="D1476">
        <v>3</v>
      </c>
      <c r="E1476" t="s">
        <v>27</v>
      </c>
      <c r="F1476" t="s">
        <v>19</v>
      </c>
      <c r="G1476">
        <v>5000</v>
      </c>
      <c r="H1476">
        <v>10</v>
      </c>
      <c r="I1476">
        <v>0</v>
      </c>
      <c r="J1476">
        <v>0.16</v>
      </c>
      <c r="K1476" t="s">
        <v>16</v>
      </c>
      <c r="L1476">
        <v>2</v>
      </c>
      <c r="M1476">
        <f t="shared" si="23"/>
        <v>1</v>
      </c>
    </row>
    <row r="1477" spans="1:13" x14ac:dyDescent="0.3">
      <c r="A1477">
        <v>22</v>
      </c>
      <c r="B1477">
        <v>31000</v>
      </c>
      <c r="C1477" t="s">
        <v>13</v>
      </c>
      <c r="D1477">
        <v>2</v>
      </c>
      <c r="E1477" t="s">
        <v>14</v>
      </c>
      <c r="F1477" t="s">
        <v>19</v>
      </c>
      <c r="G1477">
        <v>5000</v>
      </c>
      <c r="H1477">
        <v>10.62</v>
      </c>
      <c r="I1477">
        <v>0</v>
      </c>
      <c r="J1477">
        <v>0.16</v>
      </c>
      <c r="K1477" t="s">
        <v>16</v>
      </c>
      <c r="L1477">
        <v>4</v>
      </c>
      <c r="M1477">
        <f t="shared" si="23"/>
        <v>1</v>
      </c>
    </row>
    <row r="1478" spans="1:13" x14ac:dyDescent="0.3">
      <c r="A1478">
        <v>23</v>
      </c>
      <c r="B1478">
        <v>32000</v>
      </c>
      <c r="C1478" t="s">
        <v>13</v>
      </c>
      <c r="D1478">
        <v>4</v>
      </c>
      <c r="E1478" t="s">
        <v>28</v>
      </c>
      <c r="F1478" t="s">
        <v>19</v>
      </c>
      <c r="G1478">
        <v>5000</v>
      </c>
      <c r="H1478">
        <v>12.69</v>
      </c>
      <c r="I1478">
        <v>1</v>
      </c>
      <c r="J1478">
        <v>0.16</v>
      </c>
      <c r="K1478" t="s">
        <v>16</v>
      </c>
      <c r="L1478">
        <v>4</v>
      </c>
      <c r="M1478">
        <f t="shared" si="23"/>
        <v>1</v>
      </c>
    </row>
    <row r="1479" spans="1:13" x14ac:dyDescent="0.3">
      <c r="A1479">
        <v>26</v>
      </c>
      <c r="B1479">
        <v>32000</v>
      </c>
      <c r="C1479" t="s">
        <v>13</v>
      </c>
      <c r="D1479">
        <v>3</v>
      </c>
      <c r="E1479" t="s">
        <v>27</v>
      </c>
      <c r="F1479" t="s">
        <v>21</v>
      </c>
      <c r="G1479">
        <v>5000</v>
      </c>
      <c r="H1479">
        <v>6.03</v>
      </c>
      <c r="I1479">
        <v>0</v>
      </c>
      <c r="J1479">
        <v>0.16</v>
      </c>
      <c r="K1479" t="s">
        <v>16</v>
      </c>
      <c r="L1479">
        <v>2</v>
      </c>
      <c r="M1479">
        <f t="shared" si="23"/>
        <v>1</v>
      </c>
    </row>
    <row r="1480" spans="1:13" x14ac:dyDescent="0.3">
      <c r="A1480">
        <v>23</v>
      </c>
      <c r="B1480">
        <v>32000</v>
      </c>
      <c r="C1480" t="s">
        <v>13</v>
      </c>
      <c r="D1480">
        <v>3</v>
      </c>
      <c r="E1480" t="s">
        <v>25</v>
      </c>
      <c r="F1480" t="s">
        <v>15</v>
      </c>
      <c r="G1480">
        <v>5000</v>
      </c>
      <c r="H1480">
        <v>14.79</v>
      </c>
      <c r="I1480">
        <v>0</v>
      </c>
      <c r="J1480">
        <v>0.16</v>
      </c>
      <c r="K1480" t="s">
        <v>16</v>
      </c>
      <c r="L1480">
        <v>2</v>
      </c>
      <c r="M1480">
        <f t="shared" si="23"/>
        <v>1</v>
      </c>
    </row>
    <row r="1481" spans="1:13" x14ac:dyDescent="0.3">
      <c r="A1481">
        <v>23</v>
      </c>
      <c r="B1481">
        <v>32400</v>
      </c>
      <c r="C1481" t="s">
        <v>13</v>
      </c>
      <c r="D1481">
        <v>0</v>
      </c>
      <c r="E1481" t="s">
        <v>14</v>
      </c>
      <c r="F1481" t="s">
        <v>19</v>
      </c>
      <c r="G1481">
        <v>5000</v>
      </c>
      <c r="I1481">
        <v>0</v>
      </c>
      <c r="J1481">
        <v>0.15</v>
      </c>
      <c r="K1481" t="s">
        <v>16</v>
      </c>
      <c r="L1481">
        <v>2</v>
      </c>
      <c r="M1481">
        <f t="shared" si="23"/>
        <v>0</v>
      </c>
    </row>
    <row r="1482" spans="1:13" x14ac:dyDescent="0.3">
      <c r="A1482">
        <v>24</v>
      </c>
      <c r="B1482">
        <v>36000</v>
      </c>
      <c r="C1482" t="s">
        <v>26</v>
      </c>
      <c r="D1482">
        <v>8</v>
      </c>
      <c r="E1482" t="s">
        <v>28</v>
      </c>
      <c r="F1482" t="s">
        <v>21</v>
      </c>
      <c r="G1482">
        <v>6000</v>
      </c>
      <c r="H1482">
        <v>7.14</v>
      </c>
      <c r="I1482">
        <v>1</v>
      </c>
      <c r="J1482">
        <v>0.17</v>
      </c>
      <c r="K1482" t="s">
        <v>16</v>
      </c>
      <c r="L1482">
        <v>4</v>
      </c>
      <c r="M1482">
        <f t="shared" si="23"/>
        <v>1</v>
      </c>
    </row>
    <row r="1483" spans="1:13" x14ac:dyDescent="0.3">
      <c r="A1483">
        <v>26</v>
      </c>
      <c r="B1483">
        <v>33000</v>
      </c>
      <c r="C1483" t="s">
        <v>13</v>
      </c>
      <c r="D1483">
        <v>2</v>
      </c>
      <c r="E1483" t="s">
        <v>14</v>
      </c>
      <c r="F1483" t="s">
        <v>19</v>
      </c>
      <c r="G1483">
        <v>5000</v>
      </c>
      <c r="H1483">
        <v>12.69</v>
      </c>
      <c r="I1483">
        <v>0</v>
      </c>
      <c r="J1483">
        <v>0.15</v>
      </c>
      <c r="K1483" t="s">
        <v>16</v>
      </c>
      <c r="L1483">
        <v>4</v>
      </c>
      <c r="M1483">
        <f t="shared" si="23"/>
        <v>1</v>
      </c>
    </row>
    <row r="1484" spans="1:13" x14ac:dyDescent="0.3">
      <c r="A1484">
        <v>24</v>
      </c>
      <c r="B1484">
        <v>33000</v>
      </c>
      <c r="C1484" t="s">
        <v>13</v>
      </c>
      <c r="D1484">
        <v>8</v>
      </c>
      <c r="E1484" t="s">
        <v>14</v>
      </c>
      <c r="F1484" t="s">
        <v>15</v>
      </c>
      <c r="G1484">
        <v>5000</v>
      </c>
      <c r="I1484">
        <v>0</v>
      </c>
      <c r="J1484">
        <v>0.15</v>
      </c>
      <c r="K1484" t="s">
        <v>16</v>
      </c>
      <c r="L1484">
        <v>3</v>
      </c>
      <c r="M1484">
        <f t="shared" si="23"/>
        <v>0</v>
      </c>
    </row>
    <row r="1485" spans="1:13" x14ac:dyDescent="0.3">
      <c r="A1485">
        <v>21</v>
      </c>
      <c r="B1485">
        <v>33000</v>
      </c>
      <c r="C1485" t="s">
        <v>13</v>
      </c>
      <c r="D1485">
        <v>5</v>
      </c>
      <c r="E1485" t="s">
        <v>18</v>
      </c>
      <c r="F1485" t="s">
        <v>15</v>
      </c>
      <c r="G1485">
        <v>5000</v>
      </c>
      <c r="H1485">
        <v>12.84</v>
      </c>
      <c r="I1485">
        <v>0</v>
      </c>
      <c r="J1485">
        <v>0.15</v>
      </c>
      <c r="K1485" t="s">
        <v>16</v>
      </c>
      <c r="L1485">
        <v>2</v>
      </c>
      <c r="M1485">
        <f t="shared" si="23"/>
        <v>1</v>
      </c>
    </row>
    <row r="1486" spans="1:13" x14ac:dyDescent="0.3">
      <c r="A1486">
        <v>23</v>
      </c>
      <c r="B1486">
        <v>34800</v>
      </c>
      <c r="C1486" t="s">
        <v>13</v>
      </c>
      <c r="D1486">
        <v>1</v>
      </c>
      <c r="E1486" t="s">
        <v>28</v>
      </c>
      <c r="F1486" t="s">
        <v>19</v>
      </c>
      <c r="G1486">
        <v>5000</v>
      </c>
      <c r="H1486">
        <v>10.99</v>
      </c>
      <c r="I1486">
        <v>1</v>
      </c>
      <c r="J1486">
        <v>0.14000000000000001</v>
      </c>
      <c r="K1486" t="s">
        <v>16</v>
      </c>
      <c r="L1486">
        <v>2</v>
      </c>
      <c r="M1486">
        <f t="shared" si="23"/>
        <v>1</v>
      </c>
    </row>
    <row r="1487" spans="1:13" x14ac:dyDescent="0.3">
      <c r="A1487">
        <v>22</v>
      </c>
      <c r="B1487">
        <v>34992</v>
      </c>
      <c r="C1487" t="s">
        <v>13</v>
      </c>
      <c r="D1487">
        <v>1</v>
      </c>
      <c r="E1487" t="s">
        <v>20</v>
      </c>
      <c r="F1487" t="s">
        <v>19</v>
      </c>
      <c r="G1487">
        <v>5000</v>
      </c>
      <c r="I1487">
        <v>0</v>
      </c>
      <c r="J1487">
        <v>0.14000000000000001</v>
      </c>
      <c r="K1487" t="s">
        <v>16</v>
      </c>
      <c r="L1487">
        <v>3</v>
      </c>
      <c r="M1487">
        <f t="shared" si="23"/>
        <v>0</v>
      </c>
    </row>
    <row r="1488" spans="1:13" x14ac:dyDescent="0.3">
      <c r="A1488">
        <v>24</v>
      </c>
      <c r="B1488">
        <v>35000</v>
      </c>
      <c r="C1488" t="s">
        <v>13</v>
      </c>
      <c r="D1488">
        <v>4</v>
      </c>
      <c r="E1488" t="s">
        <v>14</v>
      </c>
      <c r="F1488" t="s">
        <v>19</v>
      </c>
      <c r="G1488">
        <v>5000</v>
      </c>
      <c r="H1488">
        <v>11.71</v>
      </c>
      <c r="I1488">
        <v>0</v>
      </c>
      <c r="J1488">
        <v>0.14000000000000001</v>
      </c>
      <c r="K1488" t="s">
        <v>16</v>
      </c>
      <c r="L1488">
        <v>3</v>
      </c>
      <c r="M1488">
        <f t="shared" si="23"/>
        <v>1</v>
      </c>
    </row>
    <row r="1489" spans="1:13" x14ac:dyDescent="0.3">
      <c r="A1489">
        <v>22</v>
      </c>
      <c r="B1489">
        <v>35000</v>
      </c>
      <c r="C1489" t="s">
        <v>13</v>
      </c>
      <c r="D1489">
        <v>2</v>
      </c>
      <c r="E1489" t="s">
        <v>14</v>
      </c>
      <c r="F1489" t="s">
        <v>19</v>
      </c>
      <c r="G1489">
        <v>5000</v>
      </c>
      <c r="H1489">
        <v>11.71</v>
      </c>
      <c r="I1489">
        <v>0</v>
      </c>
      <c r="J1489">
        <v>0.14000000000000001</v>
      </c>
      <c r="K1489" t="s">
        <v>16</v>
      </c>
      <c r="L1489">
        <v>2</v>
      </c>
      <c r="M1489">
        <f t="shared" si="23"/>
        <v>1</v>
      </c>
    </row>
    <row r="1490" spans="1:13" x14ac:dyDescent="0.3">
      <c r="A1490">
        <v>26</v>
      </c>
      <c r="B1490">
        <v>29000</v>
      </c>
      <c r="C1490" t="s">
        <v>13</v>
      </c>
      <c r="D1490">
        <v>6</v>
      </c>
      <c r="E1490" t="s">
        <v>14</v>
      </c>
      <c r="F1490" t="s">
        <v>15</v>
      </c>
      <c r="G1490">
        <v>5000</v>
      </c>
      <c r="H1490">
        <v>12.99</v>
      </c>
      <c r="I1490">
        <v>1</v>
      </c>
      <c r="J1490">
        <v>0.17</v>
      </c>
      <c r="K1490" t="s">
        <v>17</v>
      </c>
      <c r="L1490">
        <v>2</v>
      </c>
      <c r="M1490">
        <f t="shared" si="23"/>
        <v>1</v>
      </c>
    </row>
    <row r="1491" spans="1:13" x14ac:dyDescent="0.3">
      <c r="A1491">
        <v>23</v>
      </c>
      <c r="B1491">
        <v>42000</v>
      </c>
      <c r="C1491" t="s">
        <v>26</v>
      </c>
      <c r="D1491">
        <v>2</v>
      </c>
      <c r="E1491" t="s">
        <v>18</v>
      </c>
      <c r="F1491" t="s">
        <v>19</v>
      </c>
      <c r="G1491">
        <v>5200</v>
      </c>
      <c r="H1491">
        <v>10.25</v>
      </c>
      <c r="I1491">
        <v>0</v>
      </c>
      <c r="J1491">
        <v>0.12</v>
      </c>
      <c r="K1491" t="s">
        <v>16</v>
      </c>
      <c r="L1491">
        <v>4</v>
      </c>
      <c r="M1491">
        <f t="shared" si="23"/>
        <v>1</v>
      </c>
    </row>
    <row r="1492" spans="1:13" x14ac:dyDescent="0.3">
      <c r="A1492">
        <v>25</v>
      </c>
      <c r="B1492">
        <v>35000</v>
      </c>
      <c r="C1492" t="s">
        <v>13</v>
      </c>
      <c r="D1492">
        <v>3</v>
      </c>
      <c r="E1492" t="s">
        <v>14</v>
      </c>
      <c r="F1492" t="s">
        <v>19</v>
      </c>
      <c r="G1492">
        <v>5000</v>
      </c>
      <c r="H1492">
        <v>10.36</v>
      </c>
      <c r="I1492">
        <v>0</v>
      </c>
      <c r="J1492">
        <v>0.14000000000000001</v>
      </c>
      <c r="K1492" t="s">
        <v>16</v>
      </c>
      <c r="L1492">
        <v>3</v>
      </c>
      <c r="M1492">
        <f t="shared" si="23"/>
        <v>1</v>
      </c>
    </row>
    <row r="1493" spans="1:13" x14ac:dyDescent="0.3">
      <c r="A1493">
        <v>22</v>
      </c>
      <c r="B1493">
        <v>35000</v>
      </c>
      <c r="C1493" t="s">
        <v>13</v>
      </c>
      <c r="D1493">
        <v>3</v>
      </c>
      <c r="E1493" t="s">
        <v>25</v>
      </c>
      <c r="F1493" t="s">
        <v>21</v>
      </c>
      <c r="G1493">
        <v>5000</v>
      </c>
      <c r="H1493">
        <v>7.88</v>
      </c>
      <c r="I1493">
        <v>0</v>
      </c>
      <c r="J1493">
        <v>0.14000000000000001</v>
      </c>
      <c r="K1493" t="s">
        <v>16</v>
      </c>
      <c r="L1493">
        <v>3</v>
      </c>
      <c r="M1493">
        <f t="shared" si="23"/>
        <v>1</v>
      </c>
    </row>
    <row r="1494" spans="1:13" x14ac:dyDescent="0.3">
      <c r="A1494">
        <v>22</v>
      </c>
      <c r="B1494">
        <v>42000</v>
      </c>
      <c r="C1494" t="s">
        <v>26</v>
      </c>
      <c r="D1494">
        <v>6</v>
      </c>
      <c r="E1494" t="s">
        <v>14</v>
      </c>
      <c r="F1494" t="s">
        <v>21</v>
      </c>
      <c r="G1494">
        <v>5000</v>
      </c>
      <c r="H1494">
        <v>8.94</v>
      </c>
      <c r="I1494">
        <v>0</v>
      </c>
      <c r="J1494">
        <v>0.12</v>
      </c>
      <c r="K1494" t="s">
        <v>16</v>
      </c>
      <c r="L1494">
        <v>2</v>
      </c>
      <c r="M1494">
        <f t="shared" si="23"/>
        <v>1</v>
      </c>
    </row>
    <row r="1495" spans="1:13" x14ac:dyDescent="0.3">
      <c r="A1495">
        <v>24</v>
      </c>
      <c r="B1495">
        <v>29004</v>
      </c>
      <c r="C1495" t="s">
        <v>13</v>
      </c>
      <c r="D1495">
        <v>4</v>
      </c>
      <c r="E1495" t="s">
        <v>18</v>
      </c>
      <c r="F1495" t="s">
        <v>21</v>
      </c>
      <c r="G1495">
        <v>5000</v>
      </c>
      <c r="H1495">
        <v>6.92</v>
      </c>
      <c r="I1495">
        <v>1</v>
      </c>
      <c r="J1495">
        <v>0.17</v>
      </c>
      <c r="K1495" t="s">
        <v>16</v>
      </c>
      <c r="L1495">
        <v>3</v>
      </c>
      <c r="M1495">
        <f t="shared" si="23"/>
        <v>1</v>
      </c>
    </row>
    <row r="1496" spans="1:13" x14ac:dyDescent="0.3">
      <c r="A1496">
        <v>25</v>
      </c>
      <c r="B1496">
        <v>42000</v>
      </c>
      <c r="C1496" t="s">
        <v>26</v>
      </c>
      <c r="D1496">
        <v>2</v>
      </c>
      <c r="E1496" t="s">
        <v>20</v>
      </c>
      <c r="F1496" t="s">
        <v>21</v>
      </c>
      <c r="G1496">
        <v>6000</v>
      </c>
      <c r="H1496">
        <v>8.94</v>
      </c>
      <c r="I1496">
        <v>0</v>
      </c>
      <c r="J1496">
        <v>0.14000000000000001</v>
      </c>
      <c r="K1496" t="s">
        <v>16</v>
      </c>
      <c r="L1496">
        <v>2</v>
      </c>
      <c r="M1496">
        <f t="shared" si="23"/>
        <v>1</v>
      </c>
    </row>
    <row r="1497" spans="1:13" x14ac:dyDescent="0.3">
      <c r="A1497">
        <v>21</v>
      </c>
      <c r="B1497">
        <v>42000</v>
      </c>
      <c r="C1497" t="s">
        <v>24</v>
      </c>
      <c r="D1497">
        <v>5</v>
      </c>
      <c r="E1497" t="s">
        <v>25</v>
      </c>
      <c r="F1497" t="s">
        <v>15</v>
      </c>
      <c r="G1497">
        <v>12000</v>
      </c>
      <c r="H1497">
        <v>14.26</v>
      </c>
      <c r="I1497">
        <v>0</v>
      </c>
      <c r="J1497">
        <v>0.28999999999999998</v>
      </c>
      <c r="K1497" t="s">
        <v>17</v>
      </c>
      <c r="L1497">
        <v>4</v>
      </c>
      <c r="M1497">
        <f t="shared" si="23"/>
        <v>1</v>
      </c>
    </row>
    <row r="1498" spans="1:13" x14ac:dyDescent="0.3">
      <c r="A1498">
        <v>23</v>
      </c>
      <c r="B1498">
        <v>36000</v>
      </c>
      <c r="C1498" t="s">
        <v>13</v>
      </c>
      <c r="D1498">
        <v>1</v>
      </c>
      <c r="E1498" t="s">
        <v>18</v>
      </c>
      <c r="F1498" t="s">
        <v>15</v>
      </c>
      <c r="G1498">
        <v>5000</v>
      </c>
      <c r="H1498">
        <v>14.79</v>
      </c>
      <c r="I1498">
        <v>0</v>
      </c>
      <c r="J1498">
        <v>0.14000000000000001</v>
      </c>
      <c r="K1498" t="s">
        <v>16</v>
      </c>
      <c r="L1498">
        <v>2</v>
      </c>
      <c r="M1498">
        <f t="shared" si="23"/>
        <v>1</v>
      </c>
    </row>
    <row r="1499" spans="1:13" x14ac:dyDescent="0.3">
      <c r="A1499">
        <v>21</v>
      </c>
      <c r="B1499">
        <v>36000</v>
      </c>
      <c r="C1499" t="s">
        <v>13</v>
      </c>
      <c r="D1499">
        <v>3</v>
      </c>
      <c r="E1499" t="s">
        <v>18</v>
      </c>
      <c r="F1499" t="s">
        <v>15</v>
      </c>
      <c r="G1499">
        <v>5000</v>
      </c>
      <c r="H1499">
        <v>12.99</v>
      </c>
      <c r="I1499">
        <v>0</v>
      </c>
      <c r="J1499">
        <v>0.14000000000000001</v>
      </c>
      <c r="K1499" t="s">
        <v>16</v>
      </c>
      <c r="L1499">
        <v>4</v>
      </c>
      <c r="M1499">
        <f t="shared" si="23"/>
        <v>1</v>
      </c>
    </row>
    <row r="1500" spans="1:13" x14ac:dyDescent="0.3">
      <c r="A1500">
        <v>26</v>
      </c>
      <c r="B1500">
        <v>36000</v>
      </c>
      <c r="C1500" t="s">
        <v>13</v>
      </c>
      <c r="D1500">
        <v>4</v>
      </c>
      <c r="E1500" t="s">
        <v>27</v>
      </c>
      <c r="F1500" t="s">
        <v>19</v>
      </c>
      <c r="G1500">
        <v>5000</v>
      </c>
      <c r="H1500">
        <v>10.37</v>
      </c>
      <c r="I1500">
        <v>0</v>
      </c>
      <c r="J1500">
        <v>0.14000000000000001</v>
      </c>
      <c r="K1500" t="s">
        <v>16</v>
      </c>
      <c r="L1500">
        <v>4</v>
      </c>
      <c r="M1500">
        <f t="shared" si="23"/>
        <v>1</v>
      </c>
    </row>
    <row r="1501" spans="1:13" x14ac:dyDescent="0.3">
      <c r="A1501">
        <v>23</v>
      </c>
      <c r="B1501">
        <v>36000</v>
      </c>
      <c r="C1501" t="s">
        <v>13</v>
      </c>
      <c r="D1501">
        <v>0</v>
      </c>
      <c r="E1501" t="s">
        <v>18</v>
      </c>
      <c r="F1501" t="s">
        <v>19</v>
      </c>
      <c r="G1501">
        <v>5000</v>
      </c>
      <c r="I1501">
        <v>0</v>
      </c>
      <c r="J1501">
        <v>0.14000000000000001</v>
      </c>
      <c r="K1501" t="s">
        <v>16</v>
      </c>
      <c r="L1501">
        <v>3</v>
      </c>
      <c r="M1501">
        <f t="shared" si="23"/>
        <v>0</v>
      </c>
    </row>
    <row r="1502" spans="1:13" x14ac:dyDescent="0.3">
      <c r="A1502">
        <v>23</v>
      </c>
      <c r="B1502">
        <v>36000</v>
      </c>
      <c r="C1502" t="s">
        <v>13</v>
      </c>
      <c r="E1502" t="s">
        <v>25</v>
      </c>
      <c r="F1502" t="s">
        <v>21</v>
      </c>
      <c r="G1502">
        <v>5000</v>
      </c>
      <c r="H1502">
        <v>6.17</v>
      </c>
      <c r="I1502">
        <v>0</v>
      </c>
      <c r="J1502">
        <v>0.14000000000000001</v>
      </c>
      <c r="K1502" t="s">
        <v>16</v>
      </c>
      <c r="L1502">
        <v>2</v>
      </c>
      <c r="M1502">
        <f t="shared" si="23"/>
        <v>0</v>
      </c>
    </row>
    <row r="1503" spans="1:13" x14ac:dyDescent="0.3">
      <c r="A1503">
        <v>23</v>
      </c>
      <c r="B1503">
        <v>36100</v>
      </c>
      <c r="C1503" t="s">
        <v>13</v>
      </c>
      <c r="D1503">
        <v>2</v>
      </c>
      <c r="E1503" t="s">
        <v>18</v>
      </c>
      <c r="F1503" t="s">
        <v>21</v>
      </c>
      <c r="G1503">
        <v>5000</v>
      </c>
      <c r="H1503">
        <v>7.49</v>
      </c>
      <c r="I1503">
        <v>0</v>
      </c>
      <c r="J1503">
        <v>0.14000000000000001</v>
      </c>
      <c r="K1503" t="s">
        <v>16</v>
      </c>
      <c r="L1503">
        <v>4</v>
      </c>
      <c r="M1503">
        <f t="shared" si="23"/>
        <v>1</v>
      </c>
    </row>
    <row r="1504" spans="1:13" x14ac:dyDescent="0.3">
      <c r="A1504">
        <v>23</v>
      </c>
      <c r="B1504">
        <v>42000</v>
      </c>
      <c r="C1504" t="s">
        <v>26</v>
      </c>
      <c r="D1504">
        <v>3</v>
      </c>
      <c r="E1504" t="s">
        <v>18</v>
      </c>
      <c r="F1504" t="s">
        <v>15</v>
      </c>
      <c r="G1504">
        <v>5400</v>
      </c>
      <c r="H1504">
        <v>11.78</v>
      </c>
      <c r="I1504">
        <v>0</v>
      </c>
      <c r="J1504">
        <v>0.13</v>
      </c>
      <c r="K1504" t="s">
        <v>16</v>
      </c>
      <c r="L1504">
        <v>4</v>
      </c>
      <c r="M1504">
        <f t="shared" si="23"/>
        <v>1</v>
      </c>
    </row>
    <row r="1505" spans="1:13" x14ac:dyDescent="0.3">
      <c r="A1505">
        <v>22</v>
      </c>
      <c r="B1505">
        <v>37000</v>
      </c>
      <c r="C1505" t="s">
        <v>13</v>
      </c>
      <c r="D1505">
        <v>4</v>
      </c>
      <c r="E1505" t="s">
        <v>20</v>
      </c>
      <c r="F1505" t="s">
        <v>19</v>
      </c>
      <c r="G1505">
        <v>5000</v>
      </c>
      <c r="H1505">
        <v>10.65</v>
      </c>
      <c r="I1505">
        <v>0</v>
      </c>
      <c r="J1505">
        <v>0.14000000000000001</v>
      </c>
      <c r="K1505" t="s">
        <v>16</v>
      </c>
      <c r="L1505">
        <v>4</v>
      </c>
      <c r="M1505">
        <f t="shared" si="23"/>
        <v>1</v>
      </c>
    </row>
    <row r="1506" spans="1:13" x14ac:dyDescent="0.3">
      <c r="A1506">
        <v>26</v>
      </c>
      <c r="B1506">
        <v>36000</v>
      </c>
      <c r="C1506" t="s">
        <v>26</v>
      </c>
      <c r="D1506">
        <v>10</v>
      </c>
      <c r="E1506" t="s">
        <v>28</v>
      </c>
      <c r="F1506" t="s">
        <v>15</v>
      </c>
      <c r="G1506">
        <v>5000</v>
      </c>
      <c r="H1506">
        <v>12.29</v>
      </c>
      <c r="I1506">
        <v>1</v>
      </c>
      <c r="J1506">
        <v>0.14000000000000001</v>
      </c>
      <c r="K1506" t="s">
        <v>17</v>
      </c>
      <c r="L1506">
        <v>3</v>
      </c>
      <c r="M1506">
        <f t="shared" si="23"/>
        <v>1</v>
      </c>
    </row>
    <row r="1507" spans="1:13" x14ac:dyDescent="0.3">
      <c r="A1507">
        <v>23</v>
      </c>
      <c r="B1507">
        <v>42048</v>
      </c>
      <c r="C1507" t="s">
        <v>26</v>
      </c>
      <c r="D1507">
        <v>7</v>
      </c>
      <c r="E1507" t="s">
        <v>18</v>
      </c>
      <c r="F1507" t="s">
        <v>21</v>
      </c>
      <c r="G1507">
        <v>8500</v>
      </c>
      <c r="H1507">
        <v>7.74</v>
      </c>
      <c r="I1507">
        <v>0</v>
      </c>
      <c r="J1507">
        <v>0.2</v>
      </c>
      <c r="K1507" t="s">
        <v>16</v>
      </c>
      <c r="L1507">
        <v>3</v>
      </c>
      <c r="M1507">
        <f t="shared" si="23"/>
        <v>1</v>
      </c>
    </row>
    <row r="1508" spans="1:13" x14ac:dyDescent="0.3">
      <c r="A1508">
        <v>24</v>
      </c>
      <c r="B1508">
        <v>38000</v>
      </c>
      <c r="C1508" t="s">
        <v>13</v>
      </c>
      <c r="D1508">
        <v>8</v>
      </c>
      <c r="E1508" t="s">
        <v>14</v>
      </c>
      <c r="F1508" t="s">
        <v>15</v>
      </c>
      <c r="G1508">
        <v>5000</v>
      </c>
      <c r="H1508">
        <v>13.99</v>
      </c>
      <c r="I1508">
        <v>0</v>
      </c>
      <c r="J1508">
        <v>0.13</v>
      </c>
      <c r="K1508" t="s">
        <v>16</v>
      </c>
      <c r="L1508">
        <v>4</v>
      </c>
      <c r="M1508">
        <f t="shared" si="23"/>
        <v>1</v>
      </c>
    </row>
    <row r="1509" spans="1:13" x14ac:dyDescent="0.3">
      <c r="A1509">
        <v>23</v>
      </c>
      <c r="B1509">
        <v>38000</v>
      </c>
      <c r="C1509" t="s">
        <v>13</v>
      </c>
      <c r="D1509">
        <v>0</v>
      </c>
      <c r="E1509" t="s">
        <v>14</v>
      </c>
      <c r="F1509" t="s">
        <v>19</v>
      </c>
      <c r="G1509">
        <v>5000</v>
      </c>
      <c r="H1509">
        <v>11.58</v>
      </c>
      <c r="I1509">
        <v>0</v>
      </c>
      <c r="J1509">
        <v>0.13</v>
      </c>
      <c r="K1509" t="s">
        <v>16</v>
      </c>
      <c r="L1509">
        <v>3</v>
      </c>
      <c r="M1509">
        <f t="shared" si="23"/>
        <v>1</v>
      </c>
    </row>
    <row r="1510" spans="1:13" x14ac:dyDescent="0.3">
      <c r="A1510">
        <v>24</v>
      </c>
      <c r="B1510">
        <v>42252</v>
      </c>
      <c r="C1510" t="s">
        <v>26</v>
      </c>
      <c r="D1510">
        <v>3</v>
      </c>
      <c r="E1510" t="s">
        <v>20</v>
      </c>
      <c r="F1510" t="s">
        <v>15</v>
      </c>
      <c r="G1510">
        <v>8000</v>
      </c>
      <c r="H1510">
        <v>12.84</v>
      </c>
      <c r="I1510">
        <v>0</v>
      </c>
      <c r="J1510">
        <v>0.19</v>
      </c>
      <c r="K1510" t="s">
        <v>16</v>
      </c>
      <c r="L1510">
        <v>2</v>
      </c>
      <c r="M1510">
        <f t="shared" si="23"/>
        <v>1</v>
      </c>
    </row>
    <row r="1511" spans="1:13" x14ac:dyDescent="0.3">
      <c r="A1511">
        <v>24</v>
      </c>
      <c r="B1511">
        <v>38400</v>
      </c>
      <c r="C1511" t="s">
        <v>13</v>
      </c>
      <c r="D1511">
        <v>3</v>
      </c>
      <c r="E1511" t="s">
        <v>14</v>
      </c>
      <c r="F1511" t="s">
        <v>19</v>
      </c>
      <c r="G1511">
        <v>5000</v>
      </c>
      <c r="H1511">
        <v>10.99</v>
      </c>
      <c r="I1511">
        <v>0</v>
      </c>
      <c r="J1511">
        <v>0.13</v>
      </c>
      <c r="K1511" t="s">
        <v>16</v>
      </c>
      <c r="L1511">
        <v>2</v>
      </c>
      <c r="M1511">
        <f t="shared" si="23"/>
        <v>1</v>
      </c>
    </row>
    <row r="1512" spans="1:13" x14ac:dyDescent="0.3">
      <c r="A1512">
        <v>24</v>
      </c>
      <c r="B1512">
        <v>42500</v>
      </c>
      <c r="C1512" t="s">
        <v>26</v>
      </c>
      <c r="D1512">
        <v>5</v>
      </c>
      <c r="E1512" t="s">
        <v>20</v>
      </c>
      <c r="F1512" t="s">
        <v>21</v>
      </c>
      <c r="G1512">
        <v>4800</v>
      </c>
      <c r="H1512">
        <v>7.51</v>
      </c>
      <c r="I1512">
        <v>0</v>
      </c>
      <c r="J1512">
        <v>0.11</v>
      </c>
      <c r="K1512" t="s">
        <v>16</v>
      </c>
      <c r="L1512">
        <v>2</v>
      </c>
      <c r="M1512">
        <f t="shared" si="23"/>
        <v>1</v>
      </c>
    </row>
    <row r="1513" spans="1:13" x14ac:dyDescent="0.3">
      <c r="A1513">
        <v>23</v>
      </c>
      <c r="B1513">
        <v>42500</v>
      </c>
      <c r="C1513" t="s">
        <v>26</v>
      </c>
      <c r="D1513">
        <v>2</v>
      </c>
      <c r="E1513" t="s">
        <v>18</v>
      </c>
      <c r="F1513" t="s">
        <v>19</v>
      </c>
      <c r="G1513">
        <v>12600</v>
      </c>
      <c r="I1513">
        <v>0</v>
      </c>
      <c r="J1513">
        <v>0.3</v>
      </c>
      <c r="K1513" t="s">
        <v>16</v>
      </c>
      <c r="L1513">
        <v>4</v>
      </c>
      <c r="M1513">
        <f t="shared" si="23"/>
        <v>0</v>
      </c>
    </row>
    <row r="1514" spans="1:13" x14ac:dyDescent="0.3">
      <c r="A1514">
        <v>25</v>
      </c>
      <c r="B1514">
        <v>42500</v>
      </c>
      <c r="C1514" t="s">
        <v>26</v>
      </c>
      <c r="D1514">
        <v>9</v>
      </c>
      <c r="E1514" t="s">
        <v>18</v>
      </c>
      <c r="F1514" t="s">
        <v>21</v>
      </c>
      <c r="G1514">
        <v>2000</v>
      </c>
      <c r="H1514">
        <v>5.42</v>
      </c>
      <c r="I1514">
        <v>0</v>
      </c>
      <c r="J1514">
        <v>0.05</v>
      </c>
      <c r="K1514" t="s">
        <v>16</v>
      </c>
      <c r="L1514">
        <v>3</v>
      </c>
      <c r="M1514">
        <f t="shared" si="23"/>
        <v>1</v>
      </c>
    </row>
    <row r="1515" spans="1:13" x14ac:dyDescent="0.3">
      <c r="A1515">
        <v>25</v>
      </c>
      <c r="B1515">
        <v>39996</v>
      </c>
      <c r="C1515" t="s">
        <v>13</v>
      </c>
      <c r="D1515">
        <v>3</v>
      </c>
      <c r="E1515" t="s">
        <v>14</v>
      </c>
      <c r="F1515" t="s">
        <v>21</v>
      </c>
      <c r="G1515">
        <v>5000</v>
      </c>
      <c r="H1515">
        <v>6.92</v>
      </c>
      <c r="I1515">
        <v>0</v>
      </c>
      <c r="J1515">
        <v>0.13</v>
      </c>
      <c r="K1515" t="s">
        <v>16</v>
      </c>
      <c r="L1515">
        <v>3</v>
      </c>
      <c r="M1515">
        <f t="shared" si="23"/>
        <v>1</v>
      </c>
    </row>
    <row r="1516" spans="1:13" x14ac:dyDescent="0.3">
      <c r="A1516">
        <v>25</v>
      </c>
      <c r="B1516">
        <v>39996</v>
      </c>
      <c r="C1516" t="s">
        <v>13</v>
      </c>
      <c r="D1516">
        <v>1</v>
      </c>
      <c r="E1516" t="s">
        <v>25</v>
      </c>
      <c r="F1516" t="s">
        <v>19</v>
      </c>
      <c r="G1516">
        <v>5000</v>
      </c>
      <c r="H1516">
        <v>11.89</v>
      </c>
      <c r="I1516">
        <v>0</v>
      </c>
      <c r="J1516">
        <v>0.13</v>
      </c>
      <c r="K1516" t="s">
        <v>16</v>
      </c>
      <c r="L1516">
        <v>4</v>
      </c>
      <c r="M1516">
        <f t="shared" si="23"/>
        <v>1</v>
      </c>
    </row>
    <row r="1517" spans="1:13" x14ac:dyDescent="0.3">
      <c r="A1517">
        <v>24</v>
      </c>
      <c r="B1517">
        <v>33996</v>
      </c>
      <c r="C1517" t="s">
        <v>13</v>
      </c>
      <c r="D1517">
        <v>2</v>
      </c>
      <c r="E1517" t="s">
        <v>27</v>
      </c>
      <c r="F1517" t="s">
        <v>30</v>
      </c>
      <c r="G1517">
        <v>5000</v>
      </c>
      <c r="H1517">
        <v>12.92</v>
      </c>
      <c r="I1517">
        <v>1</v>
      </c>
      <c r="J1517">
        <v>0.15</v>
      </c>
      <c r="K1517" t="s">
        <v>16</v>
      </c>
      <c r="L1517">
        <v>4</v>
      </c>
      <c r="M1517">
        <f t="shared" si="23"/>
        <v>1</v>
      </c>
    </row>
    <row r="1518" spans="1:13" x14ac:dyDescent="0.3">
      <c r="A1518">
        <v>22</v>
      </c>
      <c r="B1518">
        <v>34000</v>
      </c>
      <c r="C1518" t="s">
        <v>13</v>
      </c>
      <c r="D1518">
        <v>4</v>
      </c>
      <c r="E1518" t="s">
        <v>25</v>
      </c>
      <c r="F1518" t="s">
        <v>15</v>
      </c>
      <c r="G1518">
        <v>5000</v>
      </c>
      <c r="H1518">
        <v>12.73</v>
      </c>
      <c r="I1518">
        <v>1</v>
      </c>
      <c r="J1518">
        <v>0.15</v>
      </c>
      <c r="K1518" t="s">
        <v>17</v>
      </c>
      <c r="L1518">
        <v>3</v>
      </c>
      <c r="M1518">
        <f t="shared" si="23"/>
        <v>1</v>
      </c>
    </row>
    <row r="1519" spans="1:13" x14ac:dyDescent="0.3">
      <c r="A1519">
        <v>26</v>
      </c>
      <c r="B1519">
        <v>40000</v>
      </c>
      <c r="C1519" t="s">
        <v>13</v>
      </c>
      <c r="D1519">
        <v>1</v>
      </c>
      <c r="E1519" t="s">
        <v>14</v>
      </c>
      <c r="F1519" t="s">
        <v>15</v>
      </c>
      <c r="G1519">
        <v>5000</v>
      </c>
      <c r="H1519">
        <v>14.26</v>
      </c>
      <c r="I1519">
        <v>0</v>
      </c>
      <c r="J1519">
        <v>0.13</v>
      </c>
      <c r="K1519" t="s">
        <v>17</v>
      </c>
      <c r="L1519">
        <v>2</v>
      </c>
      <c r="M1519">
        <f t="shared" si="23"/>
        <v>1</v>
      </c>
    </row>
    <row r="1520" spans="1:13" x14ac:dyDescent="0.3">
      <c r="A1520">
        <v>25</v>
      </c>
      <c r="B1520">
        <v>42996</v>
      </c>
      <c r="C1520" t="s">
        <v>23</v>
      </c>
      <c r="D1520">
        <v>1</v>
      </c>
      <c r="E1520" t="s">
        <v>27</v>
      </c>
      <c r="F1520" t="s">
        <v>30</v>
      </c>
      <c r="G1520">
        <v>7200</v>
      </c>
      <c r="H1520">
        <v>14.11</v>
      </c>
      <c r="I1520">
        <v>0</v>
      </c>
      <c r="J1520">
        <v>0.17</v>
      </c>
      <c r="K1520" t="s">
        <v>16</v>
      </c>
      <c r="L1520">
        <v>4</v>
      </c>
      <c r="M1520">
        <f t="shared" si="23"/>
        <v>1</v>
      </c>
    </row>
    <row r="1521" spans="1:13" x14ac:dyDescent="0.3">
      <c r="A1521">
        <v>21</v>
      </c>
      <c r="B1521">
        <v>35000</v>
      </c>
      <c r="C1521" t="s">
        <v>13</v>
      </c>
      <c r="D1521">
        <v>6</v>
      </c>
      <c r="E1521" t="s">
        <v>20</v>
      </c>
      <c r="F1521" t="s">
        <v>15</v>
      </c>
      <c r="G1521">
        <v>5000</v>
      </c>
      <c r="H1521">
        <v>14.79</v>
      </c>
      <c r="I1521">
        <v>1</v>
      </c>
      <c r="J1521">
        <v>0.14000000000000001</v>
      </c>
      <c r="K1521" t="s">
        <v>16</v>
      </c>
      <c r="L1521">
        <v>2</v>
      </c>
      <c r="M1521">
        <f t="shared" si="23"/>
        <v>1</v>
      </c>
    </row>
    <row r="1522" spans="1:13" x14ac:dyDescent="0.3">
      <c r="A1522">
        <v>22</v>
      </c>
      <c r="B1522">
        <v>41000</v>
      </c>
      <c r="C1522" t="s">
        <v>13</v>
      </c>
      <c r="D1522">
        <v>6</v>
      </c>
      <c r="E1522" t="s">
        <v>27</v>
      </c>
      <c r="F1522" t="s">
        <v>21</v>
      </c>
      <c r="G1522">
        <v>5000</v>
      </c>
      <c r="I1522">
        <v>0</v>
      </c>
      <c r="J1522">
        <v>0.12</v>
      </c>
      <c r="K1522" t="s">
        <v>16</v>
      </c>
      <c r="L1522">
        <v>2</v>
      </c>
      <c r="M1522">
        <f t="shared" si="23"/>
        <v>0</v>
      </c>
    </row>
    <row r="1523" spans="1:13" x14ac:dyDescent="0.3">
      <c r="A1523">
        <v>25</v>
      </c>
      <c r="B1523">
        <v>35280</v>
      </c>
      <c r="C1523" t="s">
        <v>13</v>
      </c>
      <c r="D1523">
        <v>0</v>
      </c>
      <c r="E1523" t="s">
        <v>28</v>
      </c>
      <c r="F1523" t="s">
        <v>30</v>
      </c>
      <c r="G1523">
        <v>5000</v>
      </c>
      <c r="H1523">
        <v>14.96</v>
      </c>
      <c r="I1523">
        <v>1</v>
      </c>
      <c r="J1523">
        <v>0.14000000000000001</v>
      </c>
      <c r="K1523" t="s">
        <v>16</v>
      </c>
      <c r="L1523">
        <v>3</v>
      </c>
      <c r="M1523">
        <f t="shared" si="23"/>
        <v>1</v>
      </c>
    </row>
    <row r="1524" spans="1:13" x14ac:dyDescent="0.3">
      <c r="A1524">
        <v>22</v>
      </c>
      <c r="B1524">
        <v>42000</v>
      </c>
      <c r="C1524" t="s">
        <v>13</v>
      </c>
      <c r="D1524">
        <v>0</v>
      </c>
      <c r="E1524" t="s">
        <v>18</v>
      </c>
      <c r="F1524" t="s">
        <v>21</v>
      </c>
      <c r="G1524">
        <v>5000</v>
      </c>
      <c r="H1524">
        <v>8.9</v>
      </c>
      <c r="I1524">
        <v>0</v>
      </c>
      <c r="J1524">
        <v>0.12</v>
      </c>
      <c r="K1524" t="s">
        <v>16</v>
      </c>
      <c r="L1524">
        <v>4</v>
      </c>
      <c r="M1524">
        <f t="shared" si="23"/>
        <v>1</v>
      </c>
    </row>
    <row r="1525" spans="1:13" x14ac:dyDescent="0.3">
      <c r="A1525">
        <v>23</v>
      </c>
      <c r="B1525">
        <v>43000</v>
      </c>
      <c r="C1525" t="s">
        <v>26</v>
      </c>
      <c r="D1525">
        <v>7</v>
      </c>
      <c r="E1525" t="s">
        <v>27</v>
      </c>
      <c r="F1525" t="s">
        <v>21</v>
      </c>
      <c r="G1525">
        <v>15600</v>
      </c>
      <c r="I1525">
        <v>0</v>
      </c>
      <c r="J1525">
        <v>0.36</v>
      </c>
      <c r="K1525" t="s">
        <v>16</v>
      </c>
      <c r="L1525">
        <v>4</v>
      </c>
      <c r="M1525">
        <f t="shared" si="23"/>
        <v>0</v>
      </c>
    </row>
    <row r="1526" spans="1:13" x14ac:dyDescent="0.3">
      <c r="A1526">
        <v>22</v>
      </c>
      <c r="B1526">
        <v>43000</v>
      </c>
      <c r="C1526" t="s">
        <v>26</v>
      </c>
      <c r="D1526">
        <v>4</v>
      </c>
      <c r="E1526" t="s">
        <v>20</v>
      </c>
      <c r="F1526" t="s">
        <v>15</v>
      </c>
      <c r="G1526">
        <v>6600</v>
      </c>
      <c r="H1526">
        <v>14.27</v>
      </c>
      <c r="I1526">
        <v>0</v>
      </c>
      <c r="J1526">
        <v>0.15</v>
      </c>
      <c r="K1526" t="s">
        <v>17</v>
      </c>
      <c r="L1526">
        <v>2</v>
      </c>
      <c r="M1526">
        <f t="shared" si="23"/>
        <v>1</v>
      </c>
    </row>
    <row r="1527" spans="1:13" x14ac:dyDescent="0.3">
      <c r="A1527">
        <v>22</v>
      </c>
      <c r="B1527">
        <v>43000</v>
      </c>
      <c r="C1527" t="s">
        <v>23</v>
      </c>
      <c r="D1527">
        <v>2</v>
      </c>
      <c r="E1527" t="s">
        <v>27</v>
      </c>
      <c r="F1527" t="s">
        <v>19</v>
      </c>
      <c r="G1527">
        <v>22800</v>
      </c>
      <c r="H1527">
        <v>12.69</v>
      </c>
      <c r="I1527">
        <v>0</v>
      </c>
      <c r="J1527">
        <v>0.53</v>
      </c>
      <c r="K1527" t="s">
        <v>16</v>
      </c>
      <c r="L1527">
        <v>2</v>
      </c>
      <c r="M1527">
        <f t="shared" si="23"/>
        <v>1</v>
      </c>
    </row>
    <row r="1528" spans="1:13" x14ac:dyDescent="0.3">
      <c r="A1528">
        <v>22</v>
      </c>
      <c r="B1528">
        <v>36000</v>
      </c>
      <c r="C1528" t="s">
        <v>13</v>
      </c>
      <c r="D1528">
        <v>5</v>
      </c>
      <c r="E1528" t="s">
        <v>14</v>
      </c>
      <c r="F1528" t="s">
        <v>30</v>
      </c>
      <c r="G1528">
        <v>5000</v>
      </c>
      <c r="H1528">
        <v>16.32</v>
      </c>
      <c r="I1528">
        <v>1</v>
      </c>
      <c r="J1528">
        <v>0.14000000000000001</v>
      </c>
      <c r="K1528" t="s">
        <v>16</v>
      </c>
      <c r="L1528">
        <v>4</v>
      </c>
      <c r="M1528">
        <f t="shared" si="23"/>
        <v>1</v>
      </c>
    </row>
    <row r="1529" spans="1:13" x14ac:dyDescent="0.3">
      <c r="A1529">
        <v>24</v>
      </c>
      <c r="B1529">
        <v>43000</v>
      </c>
      <c r="C1529" t="s">
        <v>26</v>
      </c>
      <c r="D1529">
        <v>7</v>
      </c>
      <c r="E1529" t="s">
        <v>14</v>
      </c>
      <c r="F1529" t="s">
        <v>15</v>
      </c>
      <c r="G1529">
        <v>6000</v>
      </c>
      <c r="H1529">
        <v>13.49</v>
      </c>
      <c r="I1529">
        <v>0</v>
      </c>
      <c r="J1529">
        <v>0.14000000000000001</v>
      </c>
      <c r="K1529" t="s">
        <v>17</v>
      </c>
      <c r="L1529">
        <v>3</v>
      </c>
      <c r="M1529">
        <f t="shared" si="23"/>
        <v>1</v>
      </c>
    </row>
    <row r="1530" spans="1:13" x14ac:dyDescent="0.3">
      <c r="A1530">
        <v>26</v>
      </c>
      <c r="B1530">
        <v>43000</v>
      </c>
      <c r="C1530" t="s">
        <v>26</v>
      </c>
      <c r="D1530">
        <v>6</v>
      </c>
      <c r="E1530" t="s">
        <v>14</v>
      </c>
      <c r="F1530" t="s">
        <v>19</v>
      </c>
      <c r="G1530">
        <v>15000</v>
      </c>
      <c r="H1530">
        <v>11.99</v>
      </c>
      <c r="I1530">
        <v>0</v>
      </c>
      <c r="J1530">
        <v>0.35</v>
      </c>
      <c r="K1530" t="s">
        <v>16</v>
      </c>
      <c r="L1530">
        <v>2</v>
      </c>
      <c r="M1530">
        <f t="shared" si="23"/>
        <v>1</v>
      </c>
    </row>
    <row r="1531" spans="1:13" x14ac:dyDescent="0.3">
      <c r="A1531">
        <v>24</v>
      </c>
      <c r="B1531">
        <v>36000</v>
      </c>
      <c r="C1531" t="s">
        <v>13</v>
      </c>
      <c r="D1531">
        <v>2</v>
      </c>
      <c r="E1531" t="s">
        <v>25</v>
      </c>
      <c r="F1531" t="s">
        <v>30</v>
      </c>
      <c r="G1531">
        <v>5000</v>
      </c>
      <c r="H1531">
        <v>14.59</v>
      </c>
      <c r="I1531">
        <v>1</v>
      </c>
      <c r="J1531">
        <v>0.14000000000000001</v>
      </c>
      <c r="K1531" t="s">
        <v>16</v>
      </c>
      <c r="L1531">
        <v>2</v>
      </c>
      <c r="M1531">
        <f t="shared" si="23"/>
        <v>1</v>
      </c>
    </row>
    <row r="1532" spans="1:13" x14ac:dyDescent="0.3">
      <c r="A1532">
        <v>22</v>
      </c>
      <c r="B1532">
        <v>42000</v>
      </c>
      <c r="C1532" t="s">
        <v>13</v>
      </c>
      <c r="D1532">
        <v>2</v>
      </c>
      <c r="E1532" t="s">
        <v>14</v>
      </c>
      <c r="F1532" t="s">
        <v>15</v>
      </c>
      <c r="G1532">
        <v>5000</v>
      </c>
      <c r="H1532">
        <v>12.87</v>
      </c>
      <c r="I1532">
        <v>0</v>
      </c>
      <c r="J1532">
        <v>0.12</v>
      </c>
      <c r="K1532" t="s">
        <v>16</v>
      </c>
      <c r="L1532">
        <v>4</v>
      </c>
      <c r="M1532">
        <f t="shared" si="23"/>
        <v>1</v>
      </c>
    </row>
    <row r="1533" spans="1:13" x14ac:dyDescent="0.3">
      <c r="A1533">
        <v>24</v>
      </c>
      <c r="B1533">
        <v>43000</v>
      </c>
      <c r="C1533" t="s">
        <v>26</v>
      </c>
      <c r="D1533">
        <v>5</v>
      </c>
      <c r="E1533" t="s">
        <v>28</v>
      </c>
      <c r="F1533" t="s">
        <v>15</v>
      </c>
      <c r="G1533">
        <v>2500</v>
      </c>
      <c r="H1533">
        <v>13.49</v>
      </c>
      <c r="I1533">
        <v>0</v>
      </c>
      <c r="J1533">
        <v>0.06</v>
      </c>
      <c r="K1533" t="s">
        <v>17</v>
      </c>
      <c r="L1533">
        <v>4</v>
      </c>
      <c r="M1533">
        <f t="shared" si="23"/>
        <v>1</v>
      </c>
    </row>
    <row r="1534" spans="1:13" x14ac:dyDescent="0.3">
      <c r="A1534">
        <v>21</v>
      </c>
      <c r="B1534">
        <v>42000</v>
      </c>
      <c r="C1534" t="s">
        <v>13</v>
      </c>
      <c r="D1534">
        <v>5</v>
      </c>
      <c r="E1534" t="s">
        <v>18</v>
      </c>
      <c r="F1534" t="s">
        <v>21</v>
      </c>
      <c r="G1534">
        <v>5000</v>
      </c>
      <c r="H1534">
        <v>9.32</v>
      </c>
      <c r="I1534">
        <v>0</v>
      </c>
      <c r="J1534">
        <v>0.12</v>
      </c>
      <c r="K1534" t="s">
        <v>16</v>
      </c>
      <c r="L1534">
        <v>4</v>
      </c>
      <c r="M1534">
        <f t="shared" si="23"/>
        <v>1</v>
      </c>
    </row>
    <row r="1535" spans="1:13" x14ac:dyDescent="0.3">
      <c r="A1535">
        <v>24</v>
      </c>
      <c r="B1535">
        <v>37000</v>
      </c>
      <c r="C1535" t="s">
        <v>26</v>
      </c>
      <c r="D1535">
        <v>8</v>
      </c>
      <c r="E1535" t="s">
        <v>28</v>
      </c>
      <c r="F1535" t="s">
        <v>19</v>
      </c>
      <c r="G1535">
        <v>10000</v>
      </c>
      <c r="I1535">
        <v>1</v>
      </c>
      <c r="J1535">
        <v>0.27</v>
      </c>
      <c r="K1535" t="s">
        <v>16</v>
      </c>
      <c r="L1535">
        <v>2</v>
      </c>
      <c r="M1535">
        <f t="shared" si="23"/>
        <v>0</v>
      </c>
    </row>
    <row r="1536" spans="1:13" x14ac:dyDescent="0.3">
      <c r="A1536">
        <v>23</v>
      </c>
      <c r="B1536">
        <v>43000</v>
      </c>
      <c r="C1536" t="s">
        <v>26</v>
      </c>
      <c r="D1536">
        <v>3</v>
      </c>
      <c r="E1536" t="s">
        <v>27</v>
      </c>
      <c r="F1536" t="s">
        <v>30</v>
      </c>
      <c r="G1536">
        <v>3600</v>
      </c>
      <c r="H1536">
        <v>15.62</v>
      </c>
      <c r="I1536">
        <v>0</v>
      </c>
      <c r="J1536">
        <v>0.08</v>
      </c>
      <c r="K1536" t="s">
        <v>16</v>
      </c>
      <c r="L1536">
        <v>3</v>
      </c>
      <c r="M1536">
        <f t="shared" si="23"/>
        <v>1</v>
      </c>
    </row>
    <row r="1537" spans="1:13" x14ac:dyDescent="0.3">
      <c r="A1537">
        <v>22</v>
      </c>
      <c r="B1537">
        <v>43000</v>
      </c>
      <c r="C1537" t="s">
        <v>23</v>
      </c>
      <c r="D1537">
        <v>5</v>
      </c>
      <c r="E1537" t="s">
        <v>27</v>
      </c>
      <c r="F1537" t="s">
        <v>19</v>
      </c>
      <c r="G1537">
        <v>3500</v>
      </c>
      <c r="H1537">
        <v>11.49</v>
      </c>
      <c r="I1537">
        <v>0</v>
      </c>
      <c r="J1537">
        <v>0.08</v>
      </c>
      <c r="K1537" t="s">
        <v>16</v>
      </c>
      <c r="L1537">
        <v>3</v>
      </c>
      <c r="M1537">
        <f t="shared" si="23"/>
        <v>1</v>
      </c>
    </row>
    <row r="1538" spans="1:13" x14ac:dyDescent="0.3">
      <c r="A1538">
        <v>25</v>
      </c>
      <c r="B1538">
        <v>42288</v>
      </c>
      <c r="C1538" t="s">
        <v>13</v>
      </c>
      <c r="D1538">
        <v>2</v>
      </c>
      <c r="E1538" t="s">
        <v>18</v>
      </c>
      <c r="F1538" t="s">
        <v>19</v>
      </c>
      <c r="G1538">
        <v>5000</v>
      </c>
      <c r="H1538">
        <v>10.99</v>
      </c>
      <c r="I1538">
        <v>0</v>
      </c>
      <c r="J1538">
        <v>0.12</v>
      </c>
      <c r="K1538" t="s">
        <v>16</v>
      </c>
      <c r="L1538">
        <v>2</v>
      </c>
      <c r="M1538">
        <f t="shared" ref="M1538:M1601" si="24">COUNTIFS($A$2:$A$10001,A1538,$B$2:$B$10001,B1538,$C$2:$C$10001,C1538,$D$2:$D$10001,D1538,$E$2:$E$10001,E1538,$F$2:$F$10001,F1538,$G$2:$G$10001,G1538,$H$2:$H$10001,H1538,$I$2:$I$10001,I1538,$J$2:$J$10001,J1538,$K$2:$K$10001,K1538,$L$2:$L$10001,L1538)</f>
        <v>1</v>
      </c>
    </row>
    <row r="1539" spans="1:13" x14ac:dyDescent="0.3">
      <c r="A1539">
        <v>22</v>
      </c>
      <c r="B1539">
        <v>42500</v>
      </c>
      <c r="C1539" t="s">
        <v>13</v>
      </c>
      <c r="D1539">
        <v>2</v>
      </c>
      <c r="E1539" t="s">
        <v>25</v>
      </c>
      <c r="F1539" t="s">
        <v>19</v>
      </c>
      <c r="G1539">
        <v>5000</v>
      </c>
      <c r="H1539">
        <v>12.42</v>
      </c>
      <c r="I1539">
        <v>0</v>
      </c>
      <c r="J1539">
        <v>0.12</v>
      </c>
      <c r="K1539" t="s">
        <v>16</v>
      </c>
      <c r="L1539">
        <v>4</v>
      </c>
      <c r="M1539">
        <f t="shared" si="24"/>
        <v>1</v>
      </c>
    </row>
    <row r="1540" spans="1:13" x14ac:dyDescent="0.3">
      <c r="A1540">
        <v>22</v>
      </c>
      <c r="B1540">
        <v>43000</v>
      </c>
      <c r="C1540" t="s">
        <v>26</v>
      </c>
      <c r="D1540">
        <v>0</v>
      </c>
      <c r="E1540" t="s">
        <v>20</v>
      </c>
      <c r="F1540" t="s">
        <v>19</v>
      </c>
      <c r="G1540">
        <v>6650</v>
      </c>
      <c r="H1540">
        <v>10.37</v>
      </c>
      <c r="I1540">
        <v>0</v>
      </c>
      <c r="J1540">
        <v>0.15</v>
      </c>
      <c r="K1540" t="s">
        <v>16</v>
      </c>
      <c r="L1540">
        <v>3</v>
      </c>
      <c r="M1540">
        <f t="shared" si="24"/>
        <v>1</v>
      </c>
    </row>
    <row r="1541" spans="1:13" x14ac:dyDescent="0.3">
      <c r="A1541">
        <v>25</v>
      </c>
      <c r="B1541">
        <v>43000</v>
      </c>
      <c r="C1541" t="s">
        <v>13</v>
      </c>
      <c r="D1541">
        <v>6</v>
      </c>
      <c r="E1541" t="s">
        <v>20</v>
      </c>
      <c r="F1541" t="s">
        <v>21</v>
      </c>
      <c r="G1541">
        <v>5000</v>
      </c>
      <c r="H1541">
        <v>7.51</v>
      </c>
      <c r="I1541">
        <v>0</v>
      </c>
      <c r="J1541">
        <v>0.12</v>
      </c>
      <c r="K1541" t="s">
        <v>16</v>
      </c>
      <c r="L1541">
        <v>3</v>
      </c>
      <c r="M1541">
        <f t="shared" si="24"/>
        <v>1</v>
      </c>
    </row>
    <row r="1542" spans="1:13" x14ac:dyDescent="0.3">
      <c r="A1542">
        <v>24</v>
      </c>
      <c r="B1542">
        <v>37000</v>
      </c>
      <c r="C1542" t="s">
        <v>13</v>
      </c>
      <c r="D1542">
        <v>3</v>
      </c>
      <c r="E1542" t="s">
        <v>14</v>
      </c>
      <c r="F1542" t="s">
        <v>29</v>
      </c>
      <c r="G1542">
        <v>5000</v>
      </c>
      <c r="H1542">
        <v>16.45</v>
      </c>
      <c r="I1542">
        <v>1</v>
      </c>
      <c r="J1542">
        <v>0.14000000000000001</v>
      </c>
      <c r="K1542" t="s">
        <v>16</v>
      </c>
      <c r="L1542">
        <v>3</v>
      </c>
      <c r="M1542">
        <f t="shared" si="24"/>
        <v>1</v>
      </c>
    </row>
    <row r="1543" spans="1:13" x14ac:dyDescent="0.3">
      <c r="A1543">
        <v>22</v>
      </c>
      <c r="B1543">
        <v>43200</v>
      </c>
      <c r="C1543" t="s">
        <v>13</v>
      </c>
      <c r="D1543">
        <v>6</v>
      </c>
      <c r="E1543" t="s">
        <v>18</v>
      </c>
      <c r="F1543" t="s">
        <v>19</v>
      </c>
      <c r="G1543">
        <v>5000</v>
      </c>
      <c r="H1543">
        <v>12.69</v>
      </c>
      <c r="I1543">
        <v>0</v>
      </c>
      <c r="J1543">
        <v>0.12</v>
      </c>
      <c r="K1543" t="s">
        <v>16</v>
      </c>
      <c r="L1543">
        <v>2</v>
      </c>
      <c r="M1543">
        <f t="shared" si="24"/>
        <v>1</v>
      </c>
    </row>
    <row r="1544" spans="1:13" x14ac:dyDescent="0.3">
      <c r="A1544">
        <v>22</v>
      </c>
      <c r="B1544">
        <v>44004</v>
      </c>
      <c r="C1544" t="s">
        <v>13</v>
      </c>
      <c r="D1544">
        <v>2</v>
      </c>
      <c r="E1544" t="s">
        <v>18</v>
      </c>
      <c r="F1544" t="s">
        <v>21</v>
      </c>
      <c r="G1544">
        <v>5000</v>
      </c>
      <c r="H1544">
        <v>8.9</v>
      </c>
      <c r="I1544">
        <v>0</v>
      </c>
      <c r="J1544">
        <v>0.11</v>
      </c>
      <c r="K1544" t="s">
        <v>16</v>
      </c>
      <c r="L1544">
        <v>3</v>
      </c>
      <c r="M1544">
        <f t="shared" si="24"/>
        <v>1</v>
      </c>
    </row>
    <row r="1545" spans="1:13" x14ac:dyDescent="0.3">
      <c r="A1545">
        <v>22</v>
      </c>
      <c r="B1545">
        <v>45000</v>
      </c>
      <c r="C1545" t="s">
        <v>13</v>
      </c>
      <c r="D1545">
        <v>3</v>
      </c>
      <c r="E1545" t="s">
        <v>27</v>
      </c>
      <c r="F1545" t="s">
        <v>19</v>
      </c>
      <c r="G1545">
        <v>5000</v>
      </c>
      <c r="H1545">
        <v>12.42</v>
      </c>
      <c r="I1545">
        <v>0</v>
      </c>
      <c r="J1545">
        <v>0.11</v>
      </c>
      <c r="K1545" t="s">
        <v>16</v>
      </c>
      <c r="L1545">
        <v>2</v>
      </c>
      <c r="M1545">
        <f t="shared" si="24"/>
        <v>1</v>
      </c>
    </row>
    <row r="1546" spans="1:13" x14ac:dyDescent="0.3">
      <c r="A1546">
        <v>22</v>
      </c>
      <c r="B1546">
        <v>43000</v>
      </c>
      <c r="C1546" t="s">
        <v>26</v>
      </c>
      <c r="D1546">
        <v>3</v>
      </c>
      <c r="E1546" t="s">
        <v>18</v>
      </c>
      <c r="F1546" t="s">
        <v>21</v>
      </c>
      <c r="G1546">
        <v>2000</v>
      </c>
      <c r="I1546">
        <v>0</v>
      </c>
      <c r="J1546">
        <v>0.05</v>
      </c>
      <c r="K1546" t="s">
        <v>16</v>
      </c>
      <c r="L1546">
        <v>3</v>
      </c>
      <c r="M1546">
        <f t="shared" si="24"/>
        <v>0</v>
      </c>
    </row>
    <row r="1547" spans="1:13" x14ac:dyDescent="0.3">
      <c r="A1547">
        <v>24</v>
      </c>
      <c r="B1547">
        <v>43000</v>
      </c>
      <c r="C1547" t="s">
        <v>26</v>
      </c>
      <c r="D1547">
        <v>6</v>
      </c>
      <c r="E1547" t="s">
        <v>25</v>
      </c>
      <c r="F1547" t="s">
        <v>15</v>
      </c>
      <c r="G1547">
        <v>9250</v>
      </c>
      <c r="H1547">
        <v>13.11</v>
      </c>
      <c r="I1547">
        <v>0</v>
      </c>
      <c r="J1547">
        <v>0.22</v>
      </c>
      <c r="K1547" t="s">
        <v>16</v>
      </c>
      <c r="L1547">
        <v>2</v>
      </c>
      <c r="M1547">
        <f t="shared" si="24"/>
        <v>1</v>
      </c>
    </row>
    <row r="1548" spans="1:13" x14ac:dyDescent="0.3">
      <c r="A1548">
        <v>22</v>
      </c>
      <c r="B1548">
        <v>39000</v>
      </c>
      <c r="C1548" t="s">
        <v>13</v>
      </c>
      <c r="D1548">
        <v>2</v>
      </c>
      <c r="E1548" t="s">
        <v>14</v>
      </c>
      <c r="F1548" t="s">
        <v>15</v>
      </c>
      <c r="G1548">
        <v>5000</v>
      </c>
      <c r="H1548">
        <v>12.23</v>
      </c>
      <c r="I1548">
        <v>1</v>
      </c>
      <c r="J1548">
        <v>0.13</v>
      </c>
      <c r="K1548" t="s">
        <v>17</v>
      </c>
      <c r="L1548">
        <v>3</v>
      </c>
      <c r="M1548">
        <f t="shared" si="24"/>
        <v>1</v>
      </c>
    </row>
    <row r="1549" spans="1:13" x14ac:dyDescent="0.3">
      <c r="A1549">
        <v>24</v>
      </c>
      <c r="B1549">
        <v>45000</v>
      </c>
      <c r="C1549" t="s">
        <v>13</v>
      </c>
      <c r="D1549">
        <v>0</v>
      </c>
      <c r="E1549" t="s">
        <v>14</v>
      </c>
      <c r="F1549" t="s">
        <v>21</v>
      </c>
      <c r="G1549">
        <v>5000</v>
      </c>
      <c r="H1549">
        <v>7.88</v>
      </c>
      <c r="I1549">
        <v>0</v>
      </c>
      <c r="J1549">
        <v>0.11</v>
      </c>
      <c r="K1549" t="s">
        <v>16</v>
      </c>
      <c r="L1549">
        <v>3</v>
      </c>
      <c r="M1549">
        <f t="shared" si="24"/>
        <v>1</v>
      </c>
    </row>
    <row r="1550" spans="1:13" x14ac:dyDescent="0.3">
      <c r="A1550">
        <v>25</v>
      </c>
      <c r="B1550">
        <v>45000</v>
      </c>
      <c r="C1550" t="s">
        <v>13</v>
      </c>
      <c r="D1550">
        <v>0</v>
      </c>
      <c r="E1550" t="s">
        <v>25</v>
      </c>
      <c r="F1550" t="s">
        <v>19</v>
      </c>
      <c r="G1550">
        <v>5000</v>
      </c>
      <c r="H1550">
        <v>11.89</v>
      </c>
      <c r="I1550">
        <v>0</v>
      </c>
      <c r="J1550">
        <v>0.11</v>
      </c>
      <c r="K1550" t="s">
        <v>16</v>
      </c>
      <c r="L1550">
        <v>3</v>
      </c>
      <c r="M1550">
        <f t="shared" si="24"/>
        <v>1</v>
      </c>
    </row>
    <row r="1551" spans="1:13" x14ac:dyDescent="0.3">
      <c r="A1551">
        <v>23</v>
      </c>
      <c r="B1551">
        <v>45000</v>
      </c>
      <c r="C1551" t="s">
        <v>13</v>
      </c>
      <c r="D1551">
        <v>0</v>
      </c>
      <c r="E1551" t="s">
        <v>18</v>
      </c>
      <c r="F1551" t="s">
        <v>21</v>
      </c>
      <c r="G1551">
        <v>5000</v>
      </c>
      <c r="H1551">
        <v>7.75</v>
      </c>
      <c r="I1551">
        <v>0</v>
      </c>
      <c r="J1551">
        <v>0.11</v>
      </c>
      <c r="K1551" t="s">
        <v>16</v>
      </c>
      <c r="L1551">
        <v>3</v>
      </c>
      <c r="M1551">
        <f t="shared" si="24"/>
        <v>1</v>
      </c>
    </row>
    <row r="1552" spans="1:13" x14ac:dyDescent="0.3">
      <c r="A1552">
        <v>26</v>
      </c>
      <c r="B1552">
        <v>40000</v>
      </c>
      <c r="C1552" t="s">
        <v>13</v>
      </c>
      <c r="D1552">
        <v>0</v>
      </c>
      <c r="E1552" t="s">
        <v>20</v>
      </c>
      <c r="F1552" t="s">
        <v>30</v>
      </c>
      <c r="G1552">
        <v>5000</v>
      </c>
      <c r="H1552">
        <v>15.99</v>
      </c>
      <c r="I1552">
        <v>1</v>
      </c>
      <c r="J1552">
        <v>0.13</v>
      </c>
      <c r="K1552" t="s">
        <v>17</v>
      </c>
      <c r="L1552">
        <v>2</v>
      </c>
      <c r="M1552">
        <f t="shared" si="24"/>
        <v>1</v>
      </c>
    </row>
    <row r="1553" spans="1:13" x14ac:dyDescent="0.3">
      <c r="A1553">
        <v>23</v>
      </c>
      <c r="B1553">
        <v>43000</v>
      </c>
      <c r="C1553" t="s">
        <v>26</v>
      </c>
      <c r="D1553">
        <v>1</v>
      </c>
      <c r="E1553" t="s">
        <v>20</v>
      </c>
      <c r="F1553" t="s">
        <v>21</v>
      </c>
      <c r="G1553">
        <v>9000</v>
      </c>
      <c r="H1553">
        <v>9.6300000000000008</v>
      </c>
      <c r="I1553">
        <v>0</v>
      </c>
      <c r="J1553">
        <v>0.21</v>
      </c>
      <c r="K1553" t="s">
        <v>16</v>
      </c>
      <c r="L1553">
        <v>2</v>
      </c>
      <c r="M1553">
        <f t="shared" si="24"/>
        <v>1</v>
      </c>
    </row>
    <row r="1554" spans="1:13" x14ac:dyDescent="0.3">
      <c r="A1554">
        <v>24</v>
      </c>
      <c r="B1554">
        <v>37000</v>
      </c>
      <c r="C1554" t="s">
        <v>26</v>
      </c>
      <c r="D1554">
        <v>0</v>
      </c>
      <c r="E1554" t="s">
        <v>14</v>
      </c>
      <c r="F1554" t="s">
        <v>15</v>
      </c>
      <c r="G1554">
        <v>8500</v>
      </c>
      <c r="H1554">
        <v>12.53</v>
      </c>
      <c r="I1554">
        <v>1</v>
      </c>
      <c r="J1554">
        <v>0.23</v>
      </c>
      <c r="K1554" t="s">
        <v>17</v>
      </c>
      <c r="L1554">
        <v>2</v>
      </c>
      <c r="M1554">
        <f t="shared" si="24"/>
        <v>1</v>
      </c>
    </row>
    <row r="1555" spans="1:13" x14ac:dyDescent="0.3">
      <c r="A1555">
        <v>25</v>
      </c>
      <c r="B1555">
        <v>46800</v>
      </c>
      <c r="C1555" t="s">
        <v>13</v>
      </c>
      <c r="D1555">
        <v>9</v>
      </c>
      <c r="E1555" t="s">
        <v>14</v>
      </c>
      <c r="F1555" t="s">
        <v>21</v>
      </c>
      <c r="G1555">
        <v>5000</v>
      </c>
      <c r="H1555">
        <v>6.76</v>
      </c>
      <c r="I1555">
        <v>0</v>
      </c>
      <c r="J1555">
        <v>0.11</v>
      </c>
      <c r="K1555" t="s">
        <v>16</v>
      </c>
      <c r="L1555">
        <v>3</v>
      </c>
      <c r="M1555">
        <f t="shared" si="24"/>
        <v>1</v>
      </c>
    </row>
    <row r="1556" spans="1:13" x14ac:dyDescent="0.3">
      <c r="A1556">
        <v>21</v>
      </c>
      <c r="B1556">
        <v>43008</v>
      </c>
      <c r="C1556" t="s">
        <v>26</v>
      </c>
      <c r="D1556">
        <v>0</v>
      </c>
      <c r="E1556" t="s">
        <v>27</v>
      </c>
      <c r="F1556" t="s">
        <v>30</v>
      </c>
      <c r="G1556">
        <v>11200</v>
      </c>
      <c r="H1556">
        <v>15.31</v>
      </c>
      <c r="I1556">
        <v>0</v>
      </c>
      <c r="J1556">
        <v>0.26</v>
      </c>
      <c r="K1556" t="s">
        <v>16</v>
      </c>
      <c r="L1556">
        <v>3</v>
      </c>
      <c r="M1556">
        <f t="shared" si="24"/>
        <v>1</v>
      </c>
    </row>
    <row r="1557" spans="1:13" x14ac:dyDescent="0.3">
      <c r="A1557">
        <v>25</v>
      </c>
      <c r="B1557">
        <v>47000</v>
      </c>
      <c r="C1557" t="s">
        <v>13</v>
      </c>
      <c r="D1557">
        <v>0</v>
      </c>
      <c r="E1557" t="s">
        <v>14</v>
      </c>
      <c r="F1557" t="s">
        <v>19</v>
      </c>
      <c r="G1557">
        <v>5000</v>
      </c>
      <c r="H1557">
        <v>12.42</v>
      </c>
      <c r="I1557">
        <v>0</v>
      </c>
      <c r="J1557">
        <v>0.11</v>
      </c>
      <c r="K1557" t="s">
        <v>16</v>
      </c>
      <c r="L1557">
        <v>4</v>
      </c>
      <c r="M1557">
        <f t="shared" si="24"/>
        <v>1</v>
      </c>
    </row>
    <row r="1558" spans="1:13" x14ac:dyDescent="0.3">
      <c r="A1558">
        <v>23</v>
      </c>
      <c r="B1558">
        <v>47000</v>
      </c>
      <c r="C1558" t="s">
        <v>13</v>
      </c>
      <c r="D1558">
        <v>0</v>
      </c>
      <c r="E1558" t="s">
        <v>27</v>
      </c>
      <c r="F1558" t="s">
        <v>21</v>
      </c>
      <c r="G1558">
        <v>5000</v>
      </c>
      <c r="H1558">
        <v>8.9</v>
      </c>
      <c r="I1558">
        <v>0</v>
      </c>
      <c r="J1558">
        <v>0.11</v>
      </c>
      <c r="K1558" t="s">
        <v>16</v>
      </c>
      <c r="L1558">
        <v>2</v>
      </c>
      <c r="M1558">
        <f t="shared" si="24"/>
        <v>1</v>
      </c>
    </row>
    <row r="1559" spans="1:13" x14ac:dyDescent="0.3">
      <c r="A1559">
        <v>26</v>
      </c>
      <c r="B1559">
        <v>47000</v>
      </c>
      <c r="C1559" t="s">
        <v>13</v>
      </c>
      <c r="D1559">
        <v>1</v>
      </c>
      <c r="E1559" t="s">
        <v>18</v>
      </c>
      <c r="F1559" t="s">
        <v>21</v>
      </c>
      <c r="G1559">
        <v>5000</v>
      </c>
      <c r="H1559">
        <v>7.14</v>
      </c>
      <c r="I1559">
        <v>0</v>
      </c>
      <c r="J1559">
        <v>0.11</v>
      </c>
      <c r="K1559" t="s">
        <v>16</v>
      </c>
      <c r="L1559">
        <v>4</v>
      </c>
      <c r="M1559">
        <f t="shared" si="24"/>
        <v>1</v>
      </c>
    </row>
    <row r="1560" spans="1:13" x14ac:dyDescent="0.3">
      <c r="A1560">
        <v>22</v>
      </c>
      <c r="B1560">
        <v>43200</v>
      </c>
      <c r="C1560" t="s">
        <v>26</v>
      </c>
      <c r="D1560">
        <v>1</v>
      </c>
      <c r="E1560" t="s">
        <v>20</v>
      </c>
      <c r="F1560" t="s">
        <v>30</v>
      </c>
      <c r="G1560">
        <v>8400</v>
      </c>
      <c r="H1560">
        <v>16.77</v>
      </c>
      <c r="I1560">
        <v>0</v>
      </c>
      <c r="J1560">
        <v>0.19</v>
      </c>
      <c r="K1560" t="s">
        <v>16</v>
      </c>
      <c r="L1560">
        <v>4</v>
      </c>
      <c r="M1560">
        <f t="shared" si="24"/>
        <v>1</v>
      </c>
    </row>
    <row r="1561" spans="1:13" x14ac:dyDescent="0.3">
      <c r="A1561">
        <v>23</v>
      </c>
      <c r="B1561">
        <v>43200</v>
      </c>
      <c r="C1561" t="s">
        <v>26</v>
      </c>
      <c r="D1561">
        <v>5</v>
      </c>
      <c r="E1561" t="s">
        <v>27</v>
      </c>
      <c r="F1561" t="s">
        <v>19</v>
      </c>
      <c r="G1561">
        <v>10000</v>
      </c>
      <c r="H1561">
        <v>12.69</v>
      </c>
      <c r="I1561">
        <v>0</v>
      </c>
      <c r="J1561">
        <v>0.23</v>
      </c>
      <c r="K1561" t="s">
        <v>16</v>
      </c>
      <c r="L1561">
        <v>3</v>
      </c>
      <c r="M1561">
        <f t="shared" si="24"/>
        <v>1</v>
      </c>
    </row>
    <row r="1562" spans="1:13" x14ac:dyDescent="0.3">
      <c r="A1562">
        <v>23</v>
      </c>
      <c r="B1562">
        <v>47233</v>
      </c>
      <c r="C1562" t="s">
        <v>13</v>
      </c>
      <c r="D1562">
        <v>7</v>
      </c>
      <c r="E1562" t="s">
        <v>14</v>
      </c>
      <c r="F1562" t="s">
        <v>19</v>
      </c>
      <c r="G1562">
        <v>5000</v>
      </c>
      <c r="H1562">
        <v>11.36</v>
      </c>
      <c r="I1562">
        <v>0</v>
      </c>
      <c r="J1562">
        <v>0.11</v>
      </c>
      <c r="K1562" t="s">
        <v>16</v>
      </c>
      <c r="L1562">
        <v>3</v>
      </c>
      <c r="M1562">
        <f t="shared" si="24"/>
        <v>1</v>
      </c>
    </row>
    <row r="1563" spans="1:13" x14ac:dyDescent="0.3">
      <c r="A1563">
        <v>25</v>
      </c>
      <c r="B1563">
        <v>43200</v>
      </c>
      <c r="C1563" t="s">
        <v>26</v>
      </c>
      <c r="D1563">
        <v>6</v>
      </c>
      <c r="E1563" t="s">
        <v>18</v>
      </c>
      <c r="F1563" t="s">
        <v>15</v>
      </c>
      <c r="G1563">
        <v>3600</v>
      </c>
      <c r="H1563">
        <v>14.79</v>
      </c>
      <c r="I1563">
        <v>0</v>
      </c>
      <c r="J1563">
        <v>0.08</v>
      </c>
      <c r="K1563" t="s">
        <v>17</v>
      </c>
      <c r="L1563">
        <v>2</v>
      </c>
      <c r="M1563">
        <f t="shared" si="24"/>
        <v>1</v>
      </c>
    </row>
    <row r="1564" spans="1:13" x14ac:dyDescent="0.3">
      <c r="A1564">
        <v>22</v>
      </c>
      <c r="B1564">
        <v>43200</v>
      </c>
      <c r="C1564" t="s">
        <v>26</v>
      </c>
      <c r="D1564">
        <v>7</v>
      </c>
      <c r="E1564" t="s">
        <v>20</v>
      </c>
      <c r="F1564" t="s">
        <v>21</v>
      </c>
      <c r="G1564">
        <v>11000</v>
      </c>
      <c r="H1564">
        <v>5.42</v>
      </c>
      <c r="I1564">
        <v>0</v>
      </c>
      <c r="J1564">
        <v>0.25</v>
      </c>
      <c r="K1564" t="s">
        <v>16</v>
      </c>
      <c r="L1564">
        <v>2</v>
      </c>
      <c r="M1564">
        <f t="shared" si="24"/>
        <v>1</v>
      </c>
    </row>
    <row r="1565" spans="1:13" x14ac:dyDescent="0.3">
      <c r="A1565">
        <v>22</v>
      </c>
      <c r="B1565">
        <v>48000</v>
      </c>
      <c r="C1565" t="s">
        <v>13</v>
      </c>
      <c r="D1565">
        <v>6</v>
      </c>
      <c r="E1565" t="s">
        <v>27</v>
      </c>
      <c r="F1565" t="s">
        <v>19</v>
      </c>
      <c r="G1565">
        <v>5000</v>
      </c>
      <c r="I1565">
        <v>0</v>
      </c>
      <c r="J1565">
        <v>0.1</v>
      </c>
      <c r="K1565" t="s">
        <v>16</v>
      </c>
      <c r="L1565">
        <v>2</v>
      </c>
      <c r="M1565">
        <f t="shared" si="24"/>
        <v>0</v>
      </c>
    </row>
    <row r="1566" spans="1:13" x14ac:dyDescent="0.3">
      <c r="A1566">
        <v>23</v>
      </c>
      <c r="B1566">
        <v>43200</v>
      </c>
      <c r="C1566" t="s">
        <v>23</v>
      </c>
      <c r="D1566">
        <v>6</v>
      </c>
      <c r="E1566" t="s">
        <v>27</v>
      </c>
      <c r="F1566" t="s">
        <v>29</v>
      </c>
      <c r="G1566">
        <v>13000</v>
      </c>
      <c r="H1566">
        <v>15.95</v>
      </c>
      <c r="I1566">
        <v>0</v>
      </c>
      <c r="J1566">
        <v>0.3</v>
      </c>
      <c r="K1566" t="s">
        <v>16</v>
      </c>
      <c r="L1566">
        <v>2</v>
      </c>
      <c r="M1566">
        <f t="shared" si="24"/>
        <v>1</v>
      </c>
    </row>
    <row r="1567" spans="1:13" x14ac:dyDescent="0.3">
      <c r="A1567">
        <v>26</v>
      </c>
      <c r="B1567">
        <v>37200</v>
      </c>
      <c r="C1567" t="s">
        <v>26</v>
      </c>
      <c r="D1567">
        <v>10</v>
      </c>
      <c r="E1567" t="s">
        <v>25</v>
      </c>
      <c r="F1567" t="s">
        <v>15</v>
      </c>
      <c r="G1567">
        <v>16000</v>
      </c>
      <c r="H1567">
        <v>13.11</v>
      </c>
      <c r="I1567">
        <v>1</v>
      </c>
      <c r="J1567">
        <v>0.43</v>
      </c>
      <c r="K1567" t="s">
        <v>16</v>
      </c>
      <c r="L1567">
        <v>2</v>
      </c>
      <c r="M1567">
        <f t="shared" si="24"/>
        <v>1</v>
      </c>
    </row>
    <row r="1568" spans="1:13" x14ac:dyDescent="0.3">
      <c r="A1568">
        <v>26</v>
      </c>
      <c r="B1568">
        <v>43200</v>
      </c>
      <c r="C1568" t="s">
        <v>26</v>
      </c>
      <c r="D1568">
        <v>10</v>
      </c>
      <c r="E1568" t="s">
        <v>28</v>
      </c>
      <c r="F1568" t="s">
        <v>19</v>
      </c>
      <c r="G1568">
        <v>2500</v>
      </c>
      <c r="H1568">
        <v>9.8800000000000008</v>
      </c>
      <c r="I1568">
        <v>0</v>
      </c>
      <c r="J1568">
        <v>0.06</v>
      </c>
      <c r="K1568" t="s">
        <v>16</v>
      </c>
      <c r="L1568">
        <v>4</v>
      </c>
      <c r="M1568">
        <f t="shared" si="24"/>
        <v>1</v>
      </c>
    </row>
    <row r="1569" spans="1:13" x14ac:dyDescent="0.3">
      <c r="A1569">
        <v>24</v>
      </c>
      <c r="B1569">
        <v>49000</v>
      </c>
      <c r="C1569" t="s">
        <v>13</v>
      </c>
      <c r="D1569">
        <v>4</v>
      </c>
      <c r="E1569" t="s">
        <v>14</v>
      </c>
      <c r="F1569" t="s">
        <v>19</v>
      </c>
      <c r="G1569">
        <v>5000</v>
      </c>
      <c r="H1569">
        <v>10.65</v>
      </c>
      <c r="I1569">
        <v>0</v>
      </c>
      <c r="J1569">
        <v>0.1</v>
      </c>
      <c r="K1569" t="s">
        <v>16</v>
      </c>
      <c r="L1569">
        <v>3</v>
      </c>
      <c r="M1569">
        <f t="shared" si="24"/>
        <v>1</v>
      </c>
    </row>
    <row r="1570" spans="1:13" x14ac:dyDescent="0.3">
      <c r="A1570">
        <v>24</v>
      </c>
      <c r="B1570">
        <v>43300</v>
      </c>
      <c r="C1570" t="s">
        <v>26</v>
      </c>
      <c r="D1570">
        <v>2</v>
      </c>
      <c r="E1570" t="s">
        <v>25</v>
      </c>
      <c r="F1570" t="s">
        <v>19</v>
      </c>
      <c r="G1570">
        <v>24000</v>
      </c>
      <c r="H1570">
        <v>10.62</v>
      </c>
      <c r="I1570">
        <v>0</v>
      </c>
      <c r="J1570">
        <v>0.55000000000000004</v>
      </c>
      <c r="K1570" t="s">
        <v>16</v>
      </c>
      <c r="L1570">
        <v>2</v>
      </c>
      <c r="M1570">
        <f t="shared" si="24"/>
        <v>1</v>
      </c>
    </row>
    <row r="1571" spans="1:13" x14ac:dyDescent="0.3">
      <c r="A1571">
        <v>22</v>
      </c>
      <c r="B1571">
        <v>50000</v>
      </c>
      <c r="C1571" t="s">
        <v>13</v>
      </c>
      <c r="D1571">
        <v>6</v>
      </c>
      <c r="E1571" t="s">
        <v>25</v>
      </c>
      <c r="F1571" t="s">
        <v>21</v>
      </c>
      <c r="G1571">
        <v>5000</v>
      </c>
      <c r="H1571">
        <v>5.42</v>
      </c>
      <c r="I1571">
        <v>0</v>
      </c>
      <c r="J1571">
        <v>0.1</v>
      </c>
      <c r="K1571" t="s">
        <v>16</v>
      </c>
      <c r="L1571">
        <v>3</v>
      </c>
      <c r="M1571">
        <f t="shared" si="24"/>
        <v>1</v>
      </c>
    </row>
    <row r="1572" spans="1:13" x14ac:dyDescent="0.3">
      <c r="A1572">
        <v>23</v>
      </c>
      <c r="B1572">
        <v>50000</v>
      </c>
      <c r="C1572" t="s">
        <v>13</v>
      </c>
      <c r="D1572">
        <v>7</v>
      </c>
      <c r="E1572" t="s">
        <v>18</v>
      </c>
      <c r="F1572" t="s">
        <v>19</v>
      </c>
      <c r="G1572">
        <v>5000</v>
      </c>
      <c r="H1572">
        <v>10.59</v>
      </c>
      <c r="I1572">
        <v>0</v>
      </c>
      <c r="J1572">
        <v>0.1</v>
      </c>
      <c r="K1572" t="s">
        <v>16</v>
      </c>
      <c r="L1572">
        <v>2</v>
      </c>
      <c r="M1572">
        <f t="shared" si="24"/>
        <v>1</v>
      </c>
    </row>
    <row r="1573" spans="1:13" x14ac:dyDescent="0.3">
      <c r="A1573">
        <v>24</v>
      </c>
      <c r="B1573">
        <v>50000</v>
      </c>
      <c r="C1573" t="s">
        <v>13</v>
      </c>
      <c r="D1573">
        <v>1</v>
      </c>
      <c r="E1573" t="s">
        <v>28</v>
      </c>
      <c r="F1573" t="s">
        <v>21</v>
      </c>
      <c r="G1573">
        <v>5000</v>
      </c>
      <c r="H1573">
        <v>7.49</v>
      </c>
      <c r="I1573">
        <v>0</v>
      </c>
      <c r="J1573">
        <v>0.1</v>
      </c>
      <c r="K1573" t="s">
        <v>16</v>
      </c>
      <c r="L1573">
        <v>2</v>
      </c>
      <c r="M1573">
        <f t="shared" si="24"/>
        <v>1</v>
      </c>
    </row>
    <row r="1574" spans="1:13" x14ac:dyDescent="0.3">
      <c r="A1574">
        <v>24</v>
      </c>
      <c r="B1574">
        <v>55000</v>
      </c>
      <c r="C1574" t="s">
        <v>13</v>
      </c>
      <c r="D1574">
        <v>6</v>
      </c>
      <c r="E1574" t="s">
        <v>25</v>
      </c>
      <c r="F1574" t="s">
        <v>15</v>
      </c>
      <c r="G1574">
        <v>9000</v>
      </c>
      <c r="H1574">
        <v>12.87</v>
      </c>
      <c r="I1574">
        <v>0</v>
      </c>
      <c r="J1574">
        <v>0.16</v>
      </c>
      <c r="K1574" t="s">
        <v>16</v>
      </c>
      <c r="L1574">
        <v>4</v>
      </c>
      <c r="M1574">
        <f t="shared" si="24"/>
        <v>1</v>
      </c>
    </row>
    <row r="1575" spans="1:13" x14ac:dyDescent="0.3">
      <c r="A1575">
        <v>26</v>
      </c>
      <c r="B1575">
        <v>55000</v>
      </c>
      <c r="C1575" t="s">
        <v>13</v>
      </c>
      <c r="D1575">
        <v>10</v>
      </c>
      <c r="E1575" t="s">
        <v>18</v>
      </c>
      <c r="F1575" t="s">
        <v>29</v>
      </c>
      <c r="G1575">
        <v>9000</v>
      </c>
      <c r="H1575">
        <v>16.7</v>
      </c>
      <c r="I1575">
        <v>0</v>
      </c>
      <c r="J1575">
        <v>0.16</v>
      </c>
      <c r="K1575" t="s">
        <v>16</v>
      </c>
      <c r="L1575">
        <v>3</v>
      </c>
      <c r="M1575">
        <f t="shared" si="24"/>
        <v>1</v>
      </c>
    </row>
    <row r="1576" spans="1:13" x14ac:dyDescent="0.3">
      <c r="A1576">
        <v>24</v>
      </c>
      <c r="B1576">
        <v>56000</v>
      </c>
      <c r="C1576" t="s">
        <v>13</v>
      </c>
      <c r="D1576">
        <v>6</v>
      </c>
      <c r="E1576" t="s">
        <v>20</v>
      </c>
      <c r="F1576" t="s">
        <v>21</v>
      </c>
      <c r="G1576">
        <v>9000</v>
      </c>
      <c r="H1576">
        <v>7.29</v>
      </c>
      <c r="I1576">
        <v>0</v>
      </c>
      <c r="J1576">
        <v>0.16</v>
      </c>
      <c r="K1576" t="s">
        <v>16</v>
      </c>
      <c r="L1576">
        <v>2</v>
      </c>
      <c r="M1576">
        <f t="shared" si="24"/>
        <v>1</v>
      </c>
    </row>
    <row r="1577" spans="1:13" x14ac:dyDescent="0.3">
      <c r="A1577">
        <v>25</v>
      </c>
      <c r="B1577">
        <v>43800</v>
      </c>
      <c r="C1577" t="s">
        <v>26</v>
      </c>
      <c r="D1577">
        <v>0</v>
      </c>
      <c r="E1577" t="s">
        <v>18</v>
      </c>
      <c r="F1577" t="s">
        <v>19</v>
      </c>
      <c r="G1577">
        <v>13000</v>
      </c>
      <c r="H1577">
        <v>10.38</v>
      </c>
      <c r="I1577">
        <v>0</v>
      </c>
      <c r="J1577">
        <v>0.3</v>
      </c>
      <c r="K1577" t="s">
        <v>16</v>
      </c>
      <c r="L1577">
        <v>4</v>
      </c>
      <c r="M1577">
        <f t="shared" si="24"/>
        <v>1</v>
      </c>
    </row>
    <row r="1578" spans="1:13" x14ac:dyDescent="0.3">
      <c r="A1578">
        <v>23</v>
      </c>
      <c r="B1578">
        <v>57500</v>
      </c>
      <c r="C1578" t="s">
        <v>13</v>
      </c>
      <c r="D1578">
        <v>5</v>
      </c>
      <c r="E1578" t="s">
        <v>18</v>
      </c>
      <c r="F1578" t="s">
        <v>21</v>
      </c>
      <c r="G1578">
        <v>9000</v>
      </c>
      <c r="H1578">
        <v>6.91</v>
      </c>
      <c r="I1578">
        <v>0</v>
      </c>
      <c r="J1578">
        <v>0.16</v>
      </c>
      <c r="K1578" t="s">
        <v>16</v>
      </c>
      <c r="L1578">
        <v>2</v>
      </c>
      <c r="M1578">
        <f t="shared" si="24"/>
        <v>1</v>
      </c>
    </row>
    <row r="1579" spans="1:13" x14ac:dyDescent="0.3">
      <c r="A1579">
        <v>26</v>
      </c>
      <c r="B1579">
        <v>37800</v>
      </c>
      <c r="C1579" t="s">
        <v>26</v>
      </c>
      <c r="D1579">
        <v>10</v>
      </c>
      <c r="E1579" t="s">
        <v>28</v>
      </c>
      <c r="F1579" t="s">
        <v>30</v>
      </c>
      <c r="G1579">
        <v>7000</v>
      </c>
      <c r="H1579">
        <v>14.96</v>
      </c>
      <c r="I1579">
        <v>1</v>
      </c>
      <c r="J1579">
        <v>0.19</v>
      </c>
      <c r="K1579" t="s">
        <v>16</v>
      </c>
      <c r="L1579">
        <v>4</v>
      </c>
      <c r="M1579">
        <f t="shared" si="24"/>
        <v>1</v>
      </c>
    </row>
    <row r="1580" spans="1:13" x14ac:dyDescent="0.3">
      <c r="A1580">
        <v>25</v>
      </c>
      <c r="B1580">
        <v>57996</v>
      </c>
      <c r="C1580" t="s">
        <v>13</v>
      </c>
      <c r="D1580">
        <v>4</v>
      </c>
      <c r="E1580" t="s">
        <v>25</v>
      </c>
      <c r="F1580" t="s">
        <v>19</v>
      </c>
      <c r="G1580">
        <v>9000</v>
      </c>
      <c r="H1580">
        <v>11.83</v>
      </c>
      <c r="I1580">
        <v>0</v>
      </c>
      <c r="J1580">
        <v>0.16</v>
      </c>
      <c r="K1580" t="s">
        <v>16</v>
      </c>
      <c r="L1580">
        <v>4</v>
      </c>
      <c r="M1580">
        <f t="shared" si="24"/>
        <v>1</v>
      </c>
    </row>
    <row r="1581" spans="1:13" x14ac:dyDescent="0.3">
      <c r="A1581">
        <v>21</v>
      </c>
      <c r="B1581">
        <v>43971</v>
      </c>
      <c r="C1581" t="s">
        <v>26</v>
      </c>
      <c r="D1581">
        <v>5</v>
      </c>
      <c r="E1581" t="s">
        <v>20</v>
      </c>
      <c r="F1581" t="s">
        <v>21</v>
      </c>
      <c r="G1581">
        <v>4600</v>
      </c>
      <c r="H1581">
        <v>5.42</v>
      </c>
      <c r="I1581">
        <v>0</v>
      </c>
      <c r="J1581">
        <v>0.1</v>
      </c>
      <c r="K1581" t="s">
        <v>16</v>
      </c>
      <c r="L1581">
        <v>4</v>
      </c>
      <c r="M1581">
        <f t="shared" si="24"/>
        <v>1</v>
      </c>
    </row>
    <row r="1582" spans="1:13" x14ac:dyDescent="0.3">
      <c r="A1582">
        <v>22</v>
      </c>
      <c r="B1582">
        <v>44000</v>
      </c>
      <c r="C1582" t="s">
        <v>26</v>
      </c>
      <c r="D1582">
        <v>4</v>
      </c>
      <c r="E1582" t="s">
        <v>18</v>
      </c>
      <c r="F1582" t="s">
        <v>19</v>
      </c>
      <c r="G1582">
        <v>10000</v>
      </c>
      <c r="H1582">
        <v>12.69</v>
      </c>
      <c r="I1582">
        <v>0</v>
      </c>
      <c r="J1582">
        <v>0.23</v>
      </c>
      <c r="K1582" t="s">
        <v>16</v>
      </c>
      <c r="L1582">
        <v>2</v>
      </c>
      <c r="M1582">
        <f t="shared" si="24"/>
        <v>1</v>
      </c>
    </row>
    <row r="1583" spans="1:13" x14ac:dyDescent="0.3">
      <c r="A1583">
        <v>26</v>
      </c>
      <c r="B1583">
        <v>60000</v>
      </c>
      <c r="C1583" t="s">
        <v>13</v>
      </c>
      <c r="D1583">
        <v>0</v>
      </c>
      <c r="E1583" t="s">
        <v>27</v>
      </c>
      <c r="F1583" t="s">
        <v>19</v>
      </c>
      <c r="G1583">
        <v>9000</v>
      </c>
      <c r="H1583">
        <v>10.59</v>
      </c>
      <c r="I1583">
        <v>0</v>
      </c>
      <c r="J1583">
        <v>0.15</v>
      </c>
      <c r="K1583" t="s">
        <v>16</v>
      </c>
      <c r="L1583">
        <v>3</v>
      </c>
      <c r="M1583">
        <f t="shared" si="24"/>
        <v>1</v>
      </c>
    </row>
    <row r="1584" spans="1:13" x14ac:dyDescent="0.3">
      <c r="A1584">
        <v>23</v>
      </c>
      <c r="B1584">
        <v>44000</v>
      </c>
      <c r="C1584" t="s">
        <v>26</v>
      </c>
      <c r="D1584">
        <v>4</v>
      </c>
      <c r="E1584" t="s">
        <v>18</v>
      </c>
      <c r="F1584" t="s">
        <v>21</v>
      </c>
      <c r="G1584">
        <v>3200</v>
      </c>
      <c r="H1584">
        <v>7.51</v>
      </c>
      <c r="I1584">
        <v>0</v>
      </c>
      <c r="J1584">
        <v>7.0000000000000007E-2</v>
      </c>
      <c r="K1584" t="s">
        <v>16</v>
      </c>
      <c r="L1584">
        <v>4</v>
      </c>
      <c r="M1584">
        <f t="shared" si="24"/>
        <v>1</v>
      </c>
    </row>
    <row r="1585" spans="1:13" x14ac:dyDescent="0.3">
      <c r="A1585">
        <v>24</v>
      </c>
      <c r="B1585">
        <v>44000</v>
      </c>
      <c r="C1585" t="s">
        <v>26</v>
      </c>
      <c r="E1585" t="s">
        <v>14</v>
      </c>
      <c r="F1585" t="s">
        <v>21</v>
      </c>
      <c r="G1585">
        <v>4000</v>
      </c>
      <c r="I1585">
        <v>0</v>
      </c>
      <c r="J1585">
        <v>0.09</v>
      </c>
      <c r="K1585" t="s">
        <v>16</v>
      </c>
      <c r="L1585">
        <v>3</v>
      </c>
      <c r="M1585">
        <f t="shared" si="24"/>
        <v>0</v>
      </c>
    </row>
    <row r="1586" spans="1:13" x14ac:dyDescent="0.3">
      <c r="A1586">
        <v>23</v>
      </c>
      <c r="B1586">
        <v>44000</v>
      </c>
      <c r="C1586" t="s">
        <v>26</v>
      </c>
      <c r="D1586">
        <v>2</v>
      </c>
      <c r="E1586" t="s">
        <v>27</v>
      </c>
      <c r="F1586" t="s">
        <v>15</v>
      </c>
      <c r="G1586">
        <v>4000</v>
      </c>
      <c r="H1586">
        <v>15.27</v>
      </c>
      <c r="I1586">
        <v>0</v>
      </c>
      <c r="J1586">
        <v>0.09</v>
      </c>
      <c r="K1586" t="s">
        <v>16</v>
      </c>
      <c r="L1586">
        <v>2</v>
      </c>
      <c r="M1586">
        <f t="shared" si="24"/>
        <v>1</v>
      </c>
    </row>
    <row r="1587" spans="1:13" x14ac:dyDescent="0.3">
      <c r="A1587">
        <v>21</v>
      </c>
      <c r="B1587">
        <v>44000</v>
      </c>
      <c r="C1587" t="s">
        <v>26</v>
      </c>
      <c r="D1587">
        <v>2</v>
      </c>
      <c r="E1587" t="s">
        <v>25</v>
      </c>
      <c r="F1587" t="s">
        <v>21</v>
      </c>
      <c r="G1587">
        <v>12000</v>
      </c>
      <c r="I1587">
        <v>0</v>
      </c>
      <c r="J1587">
        <v>0.27</v>
      </c>
      <c r="K1587" t="s">
        <v>16</v>
      </c>
      <c r="L1587">
        <v>2</v>
      </c>
      <c r="M1587">
        <f t="shared" si="24"/>
        <v>0</v>
      </c>
    </row>
    <row r="1588" spans="1:13" x14ac:dyDescent="0.3">
      <c r="A1588">
        <v>22</v>
      </c>
      <c r="B1588">
        <v>60000</v>
      </c>
      <c r="C1588" t="s">
        <v>13</v>
      </c>
      <c r="D1588">
        <v>3</v>
      </c>
      <c r="E1588" t="s">
        <v>25</v>
      </c>
      <c r="F1588" t="s">
        <v>19</v>
      </c>
      <c r="G1588">
        <v>9000</v>
      </c>
      <c r="H1588">
        <v>11.86</v>
      </c>
      <c r="I1588">
        <v>0</v>
      </c>
      <c r="J1588">
        <v>0.15</v>
      </c>
      <c r="K1588" t="s">
        <v>16</v>
      </c>
      <c r="L1588">
        <v>4</v>
      </c>
      <c r="M1588">
        <f t="shared" si="24"/>
        <v>1</v>
      </c>
    </row>
    <row r="1589" spans="1:13" x14ac:dyDescent="0.3">
      <c r="A1589">
        <v>22</v>
      </c>
      <c r="B1589">
        <v>60000</v>
      </c>
      <c r="C1589" t="s">
        <v>13</v>
      </c>
      <c r="D1589">
        <v>6</v>
      </c>
      <c r="E1589" t="s">
        <v>18</v>
      </c>
      <c r="F1589" t="s">
        <v>21</v>
      </c>
      <c r="G1589">
        <v>9000</v>
      </c>
      <c r="H1589">
        <v>7.14</v>
      </c>
      <c r="I1589">
        <v>0</v>
      </c>
      <c r="J1589">
        <v>0.15</v>
      </c>
      <c r="K1589" t="s">
        <v>16</v>
      </c>
      <c r="L1589">
        <v>4</v>
      </c>
      <c r="M1589">
        <f t="shared" si="24"/>
        <v>1</v>
      </c>
    </row>
    <row r="1590" spans="1:13" x14ac:dyDescent="0.3">
      <c r="A1590">
        <v>24</v>
      </c>
      <c r="B1590">
        <v>44000</v>
      </c>
      <c r="C1590" t="s">
        <v>26</v>
      </c>
      <c r="D1590">
        <v>7</v>
      </c>
      <c r="E1590" t="s">
        <v>20</v>
      </c>
      <c r="F1590" t="s">
        <v>19</v>
      </c>
      <c r="G1590">
        <v>10000</v>
      </c>
      <c r="H1590">
        <v>9.99</v>
      </c>
      <c r="I1590">
        <v>0</v>
      </c>
      <c r="J1590">
        <v>0.23</v>
      </c>
      <c r="K1590" t="s">
        <v>16</v>
      </c>
      <c r="L1590">
        <v>3</v>
      </c>
      <c r="M1590">
        <f t="shared" si="24"/>
        <v>1</v>
      </c>
    </row>
    <row r="1591" spans="1:13" x14ac:dyDescent="0.3">
      <c r="A1591">
        <v>23</v>
      </c>
      <c r="B1591">
        <v>61041</v>
      </c>
      <c r="C1591" t="s">
        <v>13</v>
      </c>
      <c r="D1591">
        <v>7</v>
      </c>
      <c r="E1591" t="s">
        <v>20</v>
      </c>
      <c r="F1591" t="s">
        <v>19</v>
      </c>
      <c r="G1591">
        <v>9000</v>
      </c>
      <c r="H1591">
        <v>11.36</v>
      </c>
      <c r="I1591">
        <v>0</v>
      </c>
      <c r="J1591">
        <v>0.15</v>
      </c>
      <c r="K1591" t="s">
        <v>16</v>
      </c>
      <c r="L1591">
        <v>2</v>
      </c>
      <c r="M1591">
        <f t="shared" si="24"/>
        <v>1</v>
      </c>
    </row>
    <row r="1592" spans="1:13" x14ac:dyDescent="0.3">
      <c r="A1592">
        <v>25</v>
      </c>
      <c r="B1592">
        <v>44000</v>
      </c>
      <c r="C1592" t="s">
        <v>26</v>
      </c>
      <c r="D1592">
        <v>2</v>
      </c>
      <c r="E1592" t="s">
        <v>27</v>
      </c>
      <c r="F1592" t="s">
        <v>30</v>
      </c>
      <c r="G1592">
        <v>12000</v>
      </c>
      <c r="H1592">
        <v>14.54</v>
      </c>
      <c r="I1592">
        <v>0</v>
      </c>
      <c r="J1592">
        <v>0.27</v>
      </c>
      <c r="K1592" t="s">
        <v>16</v>
      </c>
      <c r="L1592">
        <v>2</v>
      </c>
      <c r="M1592">
        <f t="shared" si="24"/>
        <v>1</v>
      </c>
    </row>
    <row r="1593" spans="1:13" x14ac:dyDescent="0.3">
      <c r="A1593">
        <v>24</v>
      </c>
      <c r="B1593">
        <v>44000</v>
      </c>
      <c r="C1593" t="s">
        <v>23</v>
      </c>
      <c r="D1593">
        <v>8</v>
      </c>
      <c r="E1593" t="s">
        <v>27</v>
      </c>
      <c r="F1593" t="s">
        <v>21</v>
      </c>
      <c r="G1593">
        <v>14500</v>
      </c>
      <c r="H1593">
        <v>7.29</v>
      </c>
      <c r="I1593">
        <v>0</v>
      </c>
      <c r="J1593">
        <v>0.33</v>
      </c>
      <c r="K1593" t="s">
        <v>16</v>
      </c>
      <c r="L1593">
        <v>2</v>
      </c>
      <c r="M1593">
        <f t="shared" si="24"/>
        <v>1</v>
      </c>
    </row>
    <row r="1594" spans="1:13" x14ac:dyDescent="0.3">
      <c r="A1594">
        <v>23</v>
      </c>
      <c r="B1594">
        <v>59000</v>
      </c>
      <c r="C1594" t="s">
        <v>13</v>
      </c>
      <c r="D1594">
        <v>0</v>
      </c>
      <c r="E1594" t="s">
        <v>28</v>
      </c>
      <c r="F1594" t="s">
        <v>30</v>
      </c>
      <c r="G1594">
        <v>9000</v>
      </c>
      <c r="H1594">
        <v>15.28</v>
      </c>
      <c r="I1594">
        <v>1</v>
      </c>
      <c r="J1594">
        <v>0.15</v>
      </c>
      <c r="K1594" t="s">
        <v>16</v>
      </c>
      <c r="L1594">
        <v>4</v>
      </c>
      <c r="M1594">
        <f t="shared" si="24"/>
        <v>1</v>
      </c>
    </row>
    <row r="1595" spans="1:13" x14ac:dyDescent="0.3">
      <c r="A1595">
        <v>26</v>
      </c>
      <c r="B1595">
        <v>44000</v>
      </c>
      <c r="C1595" t="s">
        <v>26</v>
      </c>
      <c r="D1595">
        <v>0</v>
      </c>
      <c r="E1595" t="s">
        <v>28</v>
      </c>
      <c r="F1595" t="s">
        <v>21</v>
      </c>
      <c r="G1595">
        <v>8475</v>
      </c>
      <c r="H1595">
        <v>6.91</v>
      </c>
      <c r="I1595">
        <v>0</v>
      </c>
      <c r="J1595">
        <v>0.19</v>
      </c>
      <c r="K1595" t="s">
        <v>16</v>
      </c>
      <c r="L1595">
        <v>4</v>
      </c>
      <c r="M1595">
        <f t="shared" si="24"/>
        <v>1</v>
      </c>
    </row>
    <row r="1596" spans="1:13" x14ac:dyDescent="0.3">
      <c r="A1596">
        <v>24</v>
      </c>
      <c r="B1596">
        <v>44000</v>
      </c>
      <c r="C1596" t="s">
        <v>26</v>
      </c>
      <c r="E1596" t="s">
        <v>14</v>
      </c>
      <c r="F1596" t="s">
        <v>21</v>
      </c>
      <c r="G1596">
        <v>3600</v>
      </c>
      <c r="H1596">
        <v>5.79</v>
      </c>
      <c r="I1596">
        <v>0</v>
      </c>
      <c r="J1596">
        <v>0.08</v>
      </c>
      <c r="K1596" t="s">
        <v>16</v>
      </c>
      <c r="L1596">
        <v>2</v>
      </c>
      <c r="M1596">
        <f t="shared" si="24"/>
        <v>0</v>
      </c>
    </row>
    <row r="1597" spans="1:13" x14ac:dyDescent="0.3">
      <c r="A1597">
        <v>22</v>
      </c>
      <c r="B1597">
        <v>70000</v>
      </c>
      <c r="C1597" t="s">
        <v>13</v>
      </c>
      <c r="D1597">
        <v>3</v>
      </c>
      <c r="E1597" t="s">
        <v>27</v>
      </c>
      <c r="F1597" t="s">
        <v>15</v>
      </c>
      <c r="G1597">
        <v>9000</v>
      </c>
      <c r="H1597">
        <v>13.49</v>
      </c>
      <c r="I1597">
        <v>0</v>
      </c>
      <c r="J1597">
        <v>0.13</v>
      </c>
      <c r="K1597" t="s">
        <v>17</v>
      </c>
      <c r="L1597">
        <v>2</v>
      </c>
      <c r="M1597">
        <f t="shared" si="24"/>
        <v>1</v>
      </c>
    </row>
    <row r="1598" spans="1:13" x14ac:dyDescent="0.3">
      <c r="A1598">
        <v>22</v>
      </c>
      <c r="B1598">
        <v>70000</v>
      </c>
      <c r="C1598" t="s">
        <v>13</v>
      </c>
      <c r="D1598">
        <v>4</v>
      </c>
      <c r="E1598" t="s">
        <v>18</v>
      </c>
      <c r="F1598" t="s">
        <v>19</v>
      </c>
      <c r="G1598">
        <v>9000</v>
      </c>
      <c r="I1598">
        <v>0</v>
      </c>
      <c r="J1598">
        <v>0.13</v>
      </c>
      <c r="K1598" t="s">
        <v>16</v>
      </c>
      <c r="L1598">
        <v>2</v>
      </c>
      <c r="M1598">
        <f t="shared" si="24"/>
        <v>0</v>
      </c>
    </row>
    <row r="1599" spans="1:13" x14ac:dyDescent="0.3">
      <c r="A1599">
        <v>26</v>
      </c>
      <c r="B1599">
        <v>74000</v>
      </c>
      <c r="C1599" t="s">
        <v>13</v>
      </c>
      <c r="D1599">
        <v>3</v>
      </c>
      <c r="E1599" t="s">
        <v>20</v>
      </c>
      <c r="F1599" t="s">
        <v>19</v>
      </c>
      <c r="G1599">
        <v>9000</v>
      </c>
      <c r="H1599">
        <v>10</v>
      </c>
      <c r="I1599">
        <v>0</v>
      </c>
      <c r="J1599">
        <v>0.12</v>
      </c>
      <c r="K1599" t="s">
        <v>16</v>
      </c>
      <c r="L1599">
        <v>3</v>
      </c>
      <c r="M1599">
        <f t="shared" si="24"/>
        <v>1</v>
      </c>
    </row>
    <row r="1600" spans="1:13" x14ac:dyDescent="0.3">
      <c r="A1600">
        <v>22</v>
      </c>
      <c r="B1600">
        <v>75000</v>
      </c>
      <c r="C1600" t="s">
        <v>13</v>
      </c>
      <c r="D1600">
        <v>2</v>
      </c>
      <c r="E1600" t="s">
        <v>25</v>
      </c>
      <c r="F1600" t="s">
        <v>19</v>
      </c>
      <c r="G1600">
        <v>9000</v>
      </c>
      <c r="H1600">
        <v>10.99</v>
      </c>
      <c r="I1600">
        <v>0</v>
      </c>
      <c r="J1600">
        <v>0.12</v>
      </c>
      <c r="K1600" t="s">
        <v>16</v>
      </c>
      <c r="L1600">
        <v>4</v>
      </c>
      <c r="M1600">
        <f t="shared" si="24"/>
        <v>1</v>
      </c>
    </row>
    <row r="1601" spans="1:13" x14ac:dyDescent="0.3">
      <c r="A1601">
        <v>24</v>
      </c>
      <c r="B1601">
        <v>77496</v>
      </c>
      <c r="C1601" t="s">
        <v>13</v>
      </c>
      <c r="D1601">
        <v>2</v>
      </c>
      <c r="E1601" t="s">
        <v>27</v>
      </c>
      <c r="F1601" t="s">
        <v>15</v>
      </c>
      <c r="G1601">
        <v>9000</v>
      </c>
      <c r="H1601">
        <v>12.84</v>
      </c>
      <c r="I1601">
        <v>0</v>
      </c>
      <c r="J1601">
        <v>0.12</v>
      </c>
      <c r="K1601" t="s">
        <v>16</v>
      </c>
      <c r="L1601">
        <v>4</v>
      </c>
      <c r="M1601">
        <f t="shared" si="24"/>
        <v>1</v>
      </c>
    </row>
    <row r="1602" spans="1:13" x14ac:dyDescent="0.3">
      <c r="A1602">
        <v>25</v>
      </c>
      <c r="B1602">
        <v>44000</v>
      </c>
      <c r="C1602" t="s">
        <v>26</v>
      </c>
      <c r="D1602">
        <v>3</v>
      </c>
      <c r="E1602" t="s">
        <v>27</v>
      </c>
      <c r="F1602" t="s">
        <v>21</v>
      </c>
      <c r="G1602">
        <v>3600</v>
      </c>
      <c r="H1602">
        <v>9.32</v>
      </c>
      <c r="I1602">
        <v>0</v>
      </c>
      <c r="J1602">
        <v>0.08</v>
      </c>
      <c r="K1602" t="s">
        <v>16</v>
      </c>
      <c r="L1602">
        <v>2</v>
      </c>
      <c r="M1602">
        <f t="shared" ref="M1602:M1665" si="25">COUNTIFS($A$2:$A$10001,A1602,$B$2:$B$10001,B1602,$C$2:$C$10001,C1602,$D$2:$D$10001,D1602,$E$2:$E$10001,E1602,$F$2:$F$10001,F1602,$G$2:$G$10001,G1602,$H$2:$H$10001,H1602,$I$2:$I$10001,I1602,$J$2:$J$10001,J1602,$K$2:$K$10001,K1602,$L$2:$L$10001,L1602)</f>
        <v>1</v>
      </c>
    </row>
    <row r="1603" spans="1:13" x14ac:dyDescent="0.3">
      <c r="A1603">
        <v>22</v>
      </c>
      <c r="B1603">
        <v>80000</v>
      </c>
      <c r="C1603" t="s">
        <v>13</v>
      </c>
      <c r="D1603">
        <v>3</v>
      </c>
      <c r="E1603" t="s">
        <v>25</v>
      </c>
      <c r="F1603" t="s">
        <v>21</v>
      </c>
      <c r="G1603">
        <v>9000</v>
      </c>
      <c r="H1603">
        <v>6.91</v>
      </c>
      <c r="I1603">
        <v>0</v>
      </c>
      <c r="J1603">
        <v>0.11</v>
      </c>
      <c r="K1603" t="s">
        <v>16</v>
      </c>
      <c r="L1603">
        <v>3</v>
      </c>
      <c r="M1603">
        <f t="shared" si="25"/>
        <v>1</v>
      </c>
    </row>
    <row r="1604" spans="1:13" x14ac:dyDescent="0.3">
      <c r="A1604">
        <v>26</v>
      </c>
      <c r="B1604">
        <v>80000</v>
      </c>
      <c r="C1604" t="s">
        <v>13</v>
      </c>
      <c r="D1604">
        <v>0</v>
      </c>
      <c r="E1604" t="s">
        <v>18</v>
      </c>
      <c r="F1604" t="s">
        <v>15</v>
      </c>
      <c r="G1604">
        <v>9000</v>
      </c>
      <c r="H1604">
        <v>10.91</v>
      </c>
      <c r="I1604">
        <v>0</v>
      </c>
      <c r="J1604">
        <v>0.11</v>
      </c>
      <c r="K1604" t="s">
        <v>17</v>
      </c>
      <c r="L1604">
        <v>3</v>
      </c>
      <c r="M1604">
        <f t="shared" si="25"/>
        <v>1</v>
      </c>
    </row>
    <row r="1605" spans="1:13" x14ac:dyDescent="0.3">
      <c r="A1605">
        <v>23</v>
      </c>
      <c r="B1605">
        <v>80400</v>
      </c>
      <c r="C1605" t="s">
        <v>13</v>
      </c>
      <c r="D1605">
        <v>4</v>
      </c>
      <c r="E1605" t="s">
        <v>20</v>
      </c>
      <c r="F1605" t="s">
        <v>21</v>
      </c>
      <c r="G1605">
        <v>9000</v>
      </c>
      <c r="H1605">
        <v>7.51</v>
      </c>
      <c r="I1605">
        <v>0</v>
      </c>
      <c r="J1605">
        <v>0.11</v>
      </c>
      <c r="K1605" t="s">
        <v>16</v>
      </c>
      <c r="L1605">
        <v>2</v>
      </c>
      <c r="M1605">
        <f t="shared" si="25"/>
        <v>1</v>
      </c>
    </row>
    <row r="1606" spans="1:13" x14ac:dyDescent="0.3">
      <c r="A1606">
        <v>22</v>
      </c>
      <c r="B1606">
        <v>38004</v>
      </c>
      <c r="C1606" t="s">
        <v>26</v>
      </c>
      <c r="D1606">
        <v>7</v>
      </c>
      <c r="E1606" t="s">
        <v>25</v>
      </c>
      <c r="F1606" t="s">
        <v>30</v>
      </c>
      <c r="G1606">
        <v>3600</v>
      </c>
      <c r="H1606">
        <v>17.27</v>
      </c>
      <c r="I1606">
        <v>1</v>
      </c>
      <c r="J1606">
        <v>0.09</v>
      </c>
      <c r="K1606" t="s">
        <v>16</v>
      </c>
      <c r="L1606">
        <v>4</v>
      </c>
      <c r="M1606">
        <f t="shared" si="25"/>
        <v>1</v>
      </c>
    </row>
    <row r="1607" spans="1:13" x14ac:dyDescent="0.3">
      <c r="A1607">
        <v>24</v>
      </c>
      <c r="B1607">
        <v>85000</v>
      </c>
      <c r="C1607" t="s">
        <v>13</v>
      </c>
      <c r="D1607">
        <v>1</v>
      </c>
      <c r="E1607" t="s">
        <v>14</v>
      </c>
      <c r="F1607" t="s">
        <v>15</v>
      </c>
      <c r="G1607">
        <v>9000</v>
      </c>
      <c r="H1607">
        <v>13.92</v>
      </c>
      <c r="I1607">
        <v>0</v>
      </c>
      <c r="J1607">
        <v>0.11</v>
      </c>
      <c r="K1607" t="s">
        <v>16</v>
      </c>
      <c r="L1607">
        <v>4</v>
      </c>
      <c r="M1607">
        <f t="shared" si="25"/>
        <v>1</v>
      </c>
    </row>
    <row r="1608" spans="1:13" x14ac:dyDescent="0.3">
      <c r="A1608">
        <v>21</v>
      </c>
      <c r="B1608">
        <v>44004</v>
      </c>
      <c r="C1608" t="s">
        <v>26</v>
      </c>
      <c r="D1608">
        <v>5</v>
      </c>
      <c r="E1608" t="s">
        <v>27</v>
      </c>
      <c r="F1608" t="s">
        <v>19</v>
      </c>
      <c r="G1608">
        <v>7200</v>
      </c>
      <c r="H1608">
        <v>11.89</v>
      </c>
      <c r="I1608">
        <v>0</v>
      </c>
      <c r="J1608">
        <v>0.16</v>
      </c>
      <c r="K1608" t="s">
        <v>16</v>
      </c>
      <c r="L1608">
        <v>4</v>
      </c>
      <c r="M1608">
        <f t="shared" si="25"/>
        <v>1</v>
      </c>
    </row>
    <row r="1609" spans="1:13" x14ac:dyDescent="0.3">
      <c r="A1609">
        <v>22</v>
      </c>
      <c r="B1609">
        <v>44004</v>
      </c>
      <c r="C1609" t="s">
        <v>26</v>
      </c>
      <c r="D1609">
        <v>0</v>
      </c>
      <c r="E1609" t="s">
        <v>20</v>
      </c>
      <c r="F1609" t="s">
        <v>15</v>
      </c>
      <c r="G1609">
        <v>6300</v>
      </c>
      <c r="H1609">
        <v>12.29</v>
      </c>
      <c r="I1609">
        <v>0</v>
      </c>
      <c r="J1609">
        <v>0.14000000000000001</v>
      </c>
      <c r="K1609" t="s">
        <v>17</v>
      </c>
      <c r="L1609">
        <v>3</v>
      </c>
      <c r="M1609">
        <f t="shared" si="25"/>
        <v>1</v>
      </c>
    </row>
    <row r="1610" spans="1:13" x14ac:dyDescent="0.3">
      <c r="A1610">
        <v>25</v>
      </c>
      <c r="B1610">
        <v>87000</v>
      </c>
      <c r="C1610" t="s">
        <v>13</v>
      </c>
      <c r="D1610">
        <v>7</v>
      </c>
      <c r="E1610" t="s">
        <v>14</v>
      </c>
      <c r="F1610" t="s">
        <v>15</v>
      </c>
      <c r="G1610">
        <v>9000</v>
      </c>
      <c r="H1610">
        <v>13.49</v>
      </c>
      <c r="I1610">
        <v>0</v>
      </c>
      <c r="J1610">
        <v>0.1</v>
      </c>
      <c r="K1610" t="s">
        <v>16</v>
      </c>
      <c r="L1610">
        <v>4</v>
      </c>
      <c r="M1610">
        <f t="shared" si="25"/>
        <v>1</v>
      </c>
    </row>
    <row r="1611" spans="1:13" x14ac:dyDescent="0.3">
      <c r="A1611">
        <v>23</v>
      </c>
      <c r="B1611">
        <v>88000</v>
      </c>
      <c r="C1611" t="s">
        <v>13</v>
      </c>
      <c r="D1611">
        <v>5</v>
      </c>
      <c r="E1611" t="s">
        <v>14</v>
      </c>
      <c r="F1611" t="s">
        <v>19</v>
      </c>
      <c r="G1611">
        <v>9000</v>
      </c>
      <c r="I1611">
        <v>0</v>
      </c>
      <c r="J1611">
        <v>0.1</v>
      </c>
      <c r="K1611" t="s">
        <v>16</v>
      </c>
      <c r="L1611">
        <v>2</v>
      </c>
      <c r="M1611">
        <f t="shared" si="25"/>
        <v>0</v>
      </c>
    </row>
    <row r="1612" spans="1:13" x14ac:dyDescent="0.3">
      <c r="A1612">
        <v>24</v>
      </c>
      <c r="B1612">
        <v>44160</v>
      </c>
      <c r="C1612" t="s">
        <v>24</v>
      </c>
      <c r="D1612">
        <v>7</v>
      </c>
      <c r="E1612" t="s">
        <v>14</v>
      </c>
      <c r="F1612" t="s">
        <v>15</v>
      </c>
      <c r="G1612">
        <v>10000</v>
      </c>
      <c r="H1612">
        <v>13.22</v>
      </c>
      <c r="I1612">
        <v>0</v>
      </c>
      <c r="J1612">
        <v>0.23</v>
      </c>
      <c r="K1612" t="s">
        <v>16</v>
      </c>
      <c r="L1612">
        <v>4</v>
      </c>
      <c r="M1612">
        <f t="shared" si="25"/>
        <v>1</v>
      </c>
    </row>
    <row r="1613" spans="1:13" x14ac:dyDescent="0.3">
      <c r="A1613">
        <v>25</v>
      </c>
      <c r="B1613">
        <v>44196</v>
      </c>
      <c r="C1613" t="s">
        <v>26</v>
      </c>
      <c r="D1613">
        <v>8</v>
      </c>
      <c r="E1613" t="s">
        <v>28</v>
      </c>
      <c r="F1613" t="s">
        <v>21</v>
      </c>
      <c r="G1613">
        <v>4000</v>
      </c>
      <c r="H1613">
        <v>7.51</v>
      </c>
      <c r="I1613">
        <v>0</v>
      </c>
      <c r="J1613">
        <v>0.09</v>
      </c>
      <c r="K1613" t="s">
        <v>16</v>
      </c>
      <c r="L1613">
        <v>3</v>
      </c>
      <c r="M1613">
        <f t="shared" si="25"/>
        <v>1</v>
      </c>
    </row>
    <row r="1614" spans="1:13" x14ac:dyDescent="0.3">
      <c r="A1614">
        <v>23</v>
      </c>
      <c r="B1614">
        <v>38400</v>
      </c>
      <c r="C1614" t="s">
        <v>26</v>
      </c>
      <c r="D1614">
        <v>2</v>
      </c>
      <c r="E1614" t="s">
        <v>25</v>
      </c>
      <c r="F1614" t="s">
        <v>30</v>
      </c>
      <c r="G1614">
        <v>15000</v>
      </c>
      <c r="H1614">
        <v>17.27</v>
      </c>
      <c r="I1614">
        <v>1</v>
      </c>
      <c r="J1614">
        <v>0.39</v>
      </c>
      <c r="K1614" t="s">
        <v>16</v>
      </c>
      <c r="L1614">
        <v>3</v>
      </c>
      <c r="M1614">
        <f t="shared" si="25"/>
        <v>1</v>
      </c>
    </row>
    <row r="1615" spans="1:13" x14ac:dyDescent="0.3">
      <c r="A1615">
        <v>25</v>
      </c>
      <c r="B1615">
        <v>100000</v>
      </c>
      <c r="C1615" t="s">
        <v>13</v>
      </c>
      <c r="D1615">
        <v>7</v>
      </c>
      <c r="E1615" t="s">
        <v>14</v>
      </c>
      <c r="F1615" t="s">
        <v>15</v>
      </c>
      <c r="G1615">
        <v>9000</v>
      </c>
      <c r="H1615">
        <v>11.34</v>
      </c>
      <c r="I1615">
        <v>0</v>
      </c>
      <c r="J1615">
        <v>0.09</v>
      </c>
      <c r="K1615" t="s">
        <v>17</v>
      </c>
      <c r="L1615">
        <v>4</v>
      </c>
      <c r="M1615">
        <f t="shared" si="25"/>
        <v>1</v>
      </c>
    </row>
    <row r="1616" spans="1:13" x14ac:dyDescent="0.3">
      <c r="A1616">
        <v>25</v>
      </c>
      <c r="B1616">
        <v>44400</v>
      </c>
      <c r="C1616" t="s">
        <v>26</v>
      </c>
      <c r="D1616">
        <v>6</v>
      </c>
      <c r="E1616" t="s">
        <v>27</v>
      </c>
      <c r="F1616" t="s">
        <v>15</v>
      </c>
      <c r="G1616">
        <v>14125</v>
      </c>
      <c r="H1616">
        <v>12.99</v>
      </c>
      <c r="I1616">
        <v>0</v>
      </c>
      <c r="J1616">
        <v>0.32</v>
      </c>
      <c r="K1616" t="s">
        <v>16</v>
      </c>
      <c r="L1616">
        <v>2</v>
      </c>
      <c r="M1616">
        <f t="shared" si="25"/>
        <v>1</v>
      </c>
    </row>
    <row r="1617" spans="1:13" x14ac:dyDescent="0.3">
      <c r="A1617">
        <v>22</v>
      </c>
      <c r="B1617">
        <v>110500</v>
      </c>
      <c r="C1617" t="s">
        <v>13</v>
      </c>
      <c r="D1617">
        <v>2</v>
      </c>
      <c r="E1617" t="s">
        <v>18</v>
      </c>
      <c r="F1617" t="s">
        <v>21</v>
      </c>
      <c r="G1617">
        <v>9000</v>
      </c>
      <c r="H1617">
        <v>5.79</v>
      </c>
      <c r="I1617">
        <v>0</v>
      </c>
      <c r="J1617">
        <v>0.08</v>
      </c>
      <c r="K1617" t="s">
        <v>16</v>
      </c>
      <c r="L1617">
        <v>4</v>
      </c>
      <c r="M1617">
        <f t="shared" si="25"/>
        <v>1</v>
      </c>
    </row>
    <row r="1618" spans="1:13" x14ac:dyDescent="0.3">
      <c r="A1618">
        <v>25</v>
      </c>
      <c r="B1618">
        <v>115000</v>
      </c>
      <c r="C1618" t="s">
        <v>13</v>
      </c>
      <c r="D1618">
        <v>2</v>
      </c>
      <c r="E1618" t="s">
        <v>28</v>
      </c>
      <c r="F1618" t="s">
        <v>21</v>
      </c>
      <c r="G1618">
        <v>9000</v>
      </c>
      <c r="H1618">
        <v>7.51</v>
      </c>
      <c r="I1618">
        <v>0</v>
      </c>
      <c r="J1618">
        <v>0.08</v>
      </c>
      <c r="K1618" t="s">
        <v>16</v>
      </c>
      <c r="L1618">
        <v>3</v>
      </c>
      <c r="M1618">
        <f t="shared" si="25"/>
        <v>1</v>
      </c>
    </row>
    <row r="1619" spans="1:13" x14ac:dyDescent="0.3">
      <c r="A1619">
        <v>26</v>
      </c>
      <c r="B1619">
        <v>44400</v>
      </c>
      <c r="C1619" t="s">
        <v>26</v>
      </c>
      <c r="E1619" t="s">
        <v>27</v>
      </c>
      <c r="F1619" t="s">
        <v>15</v>
      </c>
      <c r="G1619">
        <v>6500</v>
      </c>
      <c r="H1619">
        <v>14.35</v>
      </c>
      <c r="I1619">
        <v>0</v>
      </c>
      <c r="J1619">
        <v>0.15</v>
      </c>
      <c r="K1619" t="s">
        <v>16</v>
      </c>
      <c r="L1619">
        <v>2</v>
      </c>
      <c r="M1619">
        <f t="shared" si="25"/>
        <v>0</v>
      </c>
    </row>
    <row r="1620" spans="1:13" x14ac:dyDescent="0.3">
      <c r="A1620">
        <v>23</v>
      </c>
      <c r="B1620">
        <v>44400</v>
      </c>
      <c r="C1620" t="s">
        <v>26</v>
      </c>
      <c r="D1620">
        <v>3</v>
      </c>
      <c r="E1620" t="s">
        <v>18</v>
      </c>
      <c r="F1620" t="s">
        <v>21</v>
      </c>
      <c r="G1620">
        <v>6500</v>
      </c>
      <c r="H1620">
        <v>7.51</v>
      </c>
      <c r="I1620">
        <v>0</v>
      </c>
      <c r="J1620">
        <v>0.15</v>
      </c>
      <c r="K1620" t="s">
        <v>16</v>
      </c>
      <c r="L1620">
        <v>4</v>
      </c>
      <c r="M1620">
        <f t="shared" si="25"/>
        <v>1</v>
      </c>
    </row>
    <row r="1621" spans="1:13" x14ac:dyDescent="0.3">
      <c r="A1621">
        <v>24</v>
      </c>
      <c r="B1621">
        <v>133800</v>
      </c>
      <c r="C1621" t="s">
        <v>13</v>
      </c>
      <c r="D1621">
        <v>0</v>
      </c>
      <c r="E1621" t="s">
        <v>25</v>
      </c>
      <c r="F1621" t="s">
        <v>21</v>
      </c>
      <c r="G1621">
        <v>9000</v>
      </c>
      <c r="H1621">
        <v>7.9</v>
      </c>
      <c r="I1621">
        <v>0</v>
      </c>
      <c r="J1621">
        <v>7.0000000000000007E-2</v>
      </c>
      <c r="K1621" t="s">
        <v>16</v>
      </c>
      <c r="L1621">
        <v>4</v>
      </c>
      <c r="M1621">
        <f t="shared" si="25"/>
        <v>1</v>
      </c>
    </row>
    <row r="1622" spans="1:13" x14ac:dyDescent="0.3">
      <c r="A1622">
        <v>23</v>
      </c>
      <c r="B1622">
        <v>140000</v>
      </c>
      <c r="C1622" t="s">
        <v>13</v>
      </c>
      <c r="D1622">
        <v>7</v>
      </c>
      <c r="E1622" t="s">
        <v>18</v>
      </c>
      <c r="F1622" t="s">
        <v>21</v>
      </c>
      <c r="G1622">
        <v>9000</v>
      </c>
      <c r="H1622">
        <v>7.14</v>
      </c>
      <c r="I1622">
        <v>0</v>
      </c>
      <c r="J1622">
        <v>0.06</v>
      </c>
      <c r="K1622" t="s">
        <v>16</v>
      </c>
      <c r="L1622">
        <v>3</v>
      </c>
      <c r="M1622">
        <f t="shared" si="25"/>
        <v>1</v>
      </c>
    </row>
    <row r="1623" spans="1:13" x14ac:dyDescent="0.3">
      <c r="A1623">
        <v>25</v>
      </c>
      <c r="B1623">
        <v>44400</v>
      </c>
      <c r="C1623" t="s">
        <v>23</v>
      </c>
      <c r="D1623">
        <v>1</v>
      </c>
      <c r="E1623" t="s">
        <v>20</v>
      </c>
      <c r="F1623" t="s">
        <v>15</v>
      </c>
      <c r="G1623">
        <v>5000</v>
      </c>
      <c r="H1623">
        <v>12.72</v>
      </c>
      <c r="I1623">
        <v>0</v>
      </c>
      <c r="J1623">
        <v>0.11</v>
      </c>
      <c r="K1623" t="s">
        <v>17</v>
      </c>
      <c r="L1623">
        <v>3</v>
      </c>
      <c r="M1623">
        <f t="shared" si="25"/>
        <v>1</v>
      </c>
    </row>
    <row r="1624" spans="1:13" x14ac:dyDescent="0.3">
      <c r="A1624">
        <v>24</v>
      </c>
      <c r="B1624">
        <v>24000</v>
      </c>
      <c r="C1624" t="s">
        <v>13</v>
      </c>
      <c r="D1624">
        <v>5</v>
      </c>
      <c r="E1624" t="s">
        <v>14</v>
      </c>
      <c r="F1624" t="s">
        <v>19</v>
      </c>
      <c r="G1624">
        <v>8975</v>
      </c>
      <c r="H1624">
        <v>11.83</v>
      </c>
      <c r="I1624">
        <v>1</v>
      </c>
      <c r="J1624">
        <v>0.37</v>
      </c>
      <c r="K1624" t="s">
        <v>16</v>
      </c>
      <c r="L1624">
        <v>2</v>
      </c>
      <c r="M1624">
        <f t="shared" si="25"/>
        <v>1</v>
      </c>
    </row>
    <row r="1625" spans="1:13" x14ac:dyDescent="0.3">
      <c r="A1625">
        <v>26</v>
      </c>
      <c r="B1625">
        <v>33000</v>
      </c>
      <c r="C1625" t="s">
        <v>13</v>
      </c>
      <c r="D1625">
        <v>4</v>
      </c>
      <c r="E1625" t="s">
        <v>14</v>
      </c>
      <c r="F1625" t="s">
        <v>30</v>
      </c>
      <c r="G1625">
        <v>8975</v>
      </c>
      <c r="H1625">
        <v>16.02</v>
      </c>
      <c r="I1625">
        <v>0</v>
      </c>
      <c r="J1625">
        <v>0.27</v>
      </c>
      <c r="K1625" t="s">
        <v>17</v>
      </c>
      <c r="L1625">
        <v>3</v>
      </c>
      <c r="M1625">
        <f t="shared" si="25"/>
        <v>1</v>
      </c>
    </row>
    <row r="1626" spans="1:13" x14ac:dyDescent="0.3">
      <c r="A1626">
        <v>26</v>
      </c>
      <c r="B1626">
        <v>44470</v>
      </c>
      <c r="C1626" t="s">
        <v>26</v>
      </c>
      <c r="D1626">
        <v>2</v>
      </c>
      <c r="E1626" t="s">
        <v>25</v>
      </c>
      <c r="F1626" t="s">
        <v>21</v>
      </c>
      <c r="G1626">
        <v>4000</v>
      </c>
      <c r="H1626">
        <v>6.76</v>
      </c>
      <c r="I1626">
        <v>0</v>
      </c>
      <c r="J1626">
        <v>0.09</v>
      </c>
      <c r="K1626" t="s">
        <v>16</v>
      </c>
      <c r="L1626">
        <v>2</v>
      </c>
      <c r="M1626">
        <f t="shared" si="25"/>
        <v>1</v>
      </c>
    </row>
    <row r="1627" spans="1:13" x14ac:dyDescent="0.3">
      <c r="A1627">
        <v>24</v>
      </c>
      <c r="B1627">
        <v>44475</v>
      </c>
      <c r="C1627" t="s">
        <v>23</v>
      </c>
      <c r="D1627">
        <v>1</v>
      </c>
      <c r="E1627" t="s">
        <v>27</v>
      </c>
      <c r="F1627" t="s">
        <v>19</v>
      </c>
      <c r="G1627">
        <v>5000</v>
      </c>
      <c r="H1627">
        <v>10.65</v>
      </c>
      <c r="I1627">
        <v>0</v>
      </c>
      <c r="J1627">
        <v>0.11</v>
      </c>
      <c r="K1627" t="s">
        <v>16</v>
      </c>
      <c r="L1627">
        <v>3</v>
      </c>
      <c r="M1627">
        <f t="shared" si="25"/>
        <v>1</v>
      </c>
    </row>
    <row r="1628" spans="1:13" x14ac:dyDescent="0.3">
      <c r="A1628">
        <v>21</v>
      </c>
      <c r="B1628">
        <v>44500</v>
      </c>
      <c r="C1628" t="s">
        <v>23</v>
      </c>
      <c r="D1628">
        <v>6</v>
      </c>
      <c r="E1628" t="s">
        <v>18</v>
      </c>
      <c r="F1628" t="s">
        <v>30</v>
      </c>
      <c r="G1628">
        <v>5000</v>
      </c>
      <c r="H1628">
        <v>13.87</v>
      </c>
      <c r="I1628">
        <v>0</v>
      </c>
      <c r="J1628">
        <v>0.11</v>
      </c>
      <c r="K1628" t="s">
        <v>17</v>
      </c>
      <c r="L1628">
        <v>3</v>
      </c>
      <c r="M1628">
        <f t="shared" si="25"/>
        <v>1</v>
      </c>
    </row>
    <row r="1629" spans="1:13" x14ac:dyDescent="0.3">
      <c r="A1629">
        <v>24</v>
      </c>
      <c r="B1629">
        <v>28800</v>
      </c>
      <c r="C1629" t="s">
        <v>13</v>
      </c>
      <c r="D1629">
        <v>2</v>
      </c>
      <c r="E1629" t="s">
        <v>20</v>
      </c>
      <c r="F1629" t="s">
        <v>19</v>
      </c>
      <c r="G1629">
        <v>8875</v>
      </c>
      <c r="I1629">
        <v>1</v>
      </c>
      <c r="J1629">
        <v>0.31</v>
      </c>
      <c r="K1629" t="s">
        <v>16</v>
      </c>
      <c r="L1629">
        <v>2</v>
      </c>
      <c r="M1629">
        <f t="shared" si="25"/>
        <v>0</v>
      </c>
    </row>
    <row r="1630" spans="1:13" x14ac:dyDescent="0.3">
      <c r="A1630">
        <v>26</v>
      </c>
      <c r="B1630">
        <v>44959</v>
      </c>
      <c r="C1630" t="s">
        <v>26</v>
      </c>
      <c r="D1630">
        <v>2</v>
      </c>
      <c r="E1630" t="s">
        <v>20</v>
      </c>
      <c r="F1630" t="s">
        <v>19</v>
      </c>
      <c r="G1630">
        <v>10000</v>
      </c>
      <c r="H1630">
        <v>11.71</v>
      </c>
      <c r="I1630">
        <v>0</v>
      </c>
      <c r="J1630">
        <v>0.22</v>
      </c>
      <c r="K1630" t="s">
        <v>16</v>
      </c>
      <c r="L1630">
        <v>2</v>
      </c>
      <c r="M1630">
        <f t="shared" si="25"/>
        <v>1</v>
      </c>
    </row>
    <row r="1631" spans="1:13" x14ac:dyDescent="0.3">
      <c r="A1631">
        <v>23</v>
      </c>
      <c r="B1631">
        <v>45000</v>
      </c>
      <c r="C1631" t="s">
        <v>26</v>
      </c>
      <c r="D1631">
        <v>4</v>
      </c>
      <c r="E1631" t="s">
        <v>25</v>
      </c>
      <c r="F1631" t="s">
        <v>19</v>
      </c>
      <c r="G1631">
        <v>10000</v>
      </c>
      <c r="H1631">
        <v>11.71</v>
      </c>
      <c r="I1631">
        <v>0</v>
      </c>
      <c r="J1631">
        <v>0.22</v>
      </c>
      <c r="K1631" t="s">
        <v>16</v>
      </c>
      <c r="L1631">
        <v>3</v>
      </c>
      <c r="M1631">
        <f t="shared" si="25"/>
        <v>1</v>
      </c>
    </row>
    <row r="1632" spans="1:13" x14ac:dyDescent="0.3">
      <c r="A1632">
        <v>22</v>
      </c>
      <c r="B1632">
        <v>73700</v>
      </c>
      <c r="C1632" t="s">
        <v>13</v>
      </c>
      <c r="D1632">
        <v>3</v>
      </c>
      <c r="E1632" t="s">
        <v>18</v>
      </c>
      <c r="F1632" t="s">
        <v>22</v>
      </c>
      <c r="G1632">
        <v>8800</v>
      </c>
      <c r="H1632">
        <v>18.21</v>
      </c>
      <c r="I1632">
        <v>0</v>
      </c>
      <c r="J1632">
        <v>0.12</v>
      </c>
      <c r="K1632" t="s">
        <v>17</v>
      </c>
      <c r="L1632">
        <v>3</v>
      </c>
      <c r="M1632">
        <f t="shared" si="25"/>
        <v>1</v>
      </c>
    </row>
    <row r="1633" spans="1:13" x14ac:dyDescent="0.3">
      <c r="A1633">
        <v>25</v>
      </c>
      <c r="B1633">
        <v>80000</v>
      </c>
      <c r="C1633" t="s">
        <v>13</v>
      </c>
      <c r="E1633" t="s">
        <v>25</v>
      </c>
      <c r="F1633" t="s">
        <v>21</v>
      </c>
      <c r="G1633">
        <v>8800</v>
      </c>
      <c r="H1633">
        <v>7.51</v>
      </c>
      <c r="I1633">
        <v>0</v>
      </c>
      <c r="J1633">
        <v>0.11</v>
      </c>
      <c r="K1633" t="s">
        <v>16</v>
      </c>
      <c r="L1633">
        <v>2</v>
      </c>
      <c r="M1633">
        <f t="shared" si="25"/>
        <v>0</v>
      </c>
    </row>
    <row r="1634" spans="1:13" x14ac:dyDescent="0.3">
      <c r="A1634">
        <v>24</v>
      </c>
      <c r="B1634">
        <v>50000</v>
      </c>
      <c r="C1634" t="s">
        <v>13</v>
      </c>
      <c r="D1634">
        <v>2</v>
      </c>
      <c r="E1634" t="s">
        <v>18</v>
      </c>
      <c r="F1634" t="s">
        <v>15</v>
      </c>
      <c r="G1634">
        <v>5000</v>
      </c>
      <c r="H1634">
        <v>11.03</v>
      </c>
      <c r="I1634">
        <v>0</v>
      </c>
      <c r="J1634">
        <v>0.1</v>
      </c>
      <c r="K1634" t="s">
        <v>17</v>
      </c>
      <c r="L1634">
        <v>2</v>
      </c>
      <c r="M1634">
        <f t="shared" si="25"/>
        <v>1</v>
      </c>
    </row>
    <row r="1635" spans="1:13" x14ac:dyDescent="0.3">
      <c r="A1635">
        <v>24</v>
      </c>
      <c r="B1635">
        <v>50004</v>
      </c>
      <c r="C1635" t="s">
        <v>13</v>
      </c>
      <c r="D1635">
        <v>5</v>
      </c>
      <c r="E1635" t="s">
        <v>20</v>
      </c>
      <c r="F1635" t="s">
        <v>21</v>
      </c>
      <c r="G1635">
        <v>5000</v>
      </c>
      <c r="H1635">
        <v>7.14</v>
      </c>
      <c r="I1635">
        <v>0</v>
      </c>
      <c r="J1635">
        <v>0.1</v>
      </c>
      <c r="K1635" t="s">
        <v>16</v>
      </c>
      <c r="L1635">
        <v>3</v>
      </c>
      <c r="M1635">
        <f t="shared" si="25"/>
        <v>1</v>
      </c>
    </row>
    <row r="1636" spans="1:13" x14ac:dyDescent="0.3">
      <c r="A1636">
        <v>23</v>
      </c>
      <c r="B1636">
        <v>44400</v>
      </c>
      <c r="C1636" t="s">
        <v>13</v>
      </c>
      <c r="D1636">
        <v>4</v>
      </c>
      <c r="E1636" t="s">
        <v>27</v>
      </c>
      <c r="F1636" t="s">
        <v>30</v>
      </c>
      <c r="G1636">
        <v>5000</v>
      </c>
      <c r="H1636">
        <v>16.29</v>
      </c>
      <c r="I1636">
        <v>1</v>
      </c>
      <c r="J1636">
        <v>0.11</v>
      </c>
      <c r="K1636" t="s">
        <v>17</v>
      </c>
      <c r="L1636">
        <v>4</v>
      </c>
      <c r="M1636">
        <f t="shared" si="25"/>
        <v>1</v>
      </c>
    </row>
    <row r="1637" spans="1:13" x14ac:dyDescent="0.3">
      <c r="A1637">
        <v>21</v>
      </c>
      <c r="B1637">
        <v>50500</v>
      </c>
      <c r="C1637" t="s">
        <v>13</v>
      </c>
      <c r="D1637">
        <v>0</v>
      </c>
      <c r="E1637" t="s">
        <v>14</v>
      </c>
      <c r="F1637" t="s">
        <v>19</v>
      </c>
      <c r="G1637">
        <v>5000</v>
      </c>
      <c r="H1637">
        <v>10.37</v>
      </c>
      <c r="I1637">
        <v>0</v>
      </c>
      <c r="J1637">
        <v>0.1</v>
      </c>
      <c r="K1637" t="s">
        <v>16</v>
      </c>
      <c r="L1637">
        <v>3</v>
      </c>
      <c r="M1637">
        <f t="shared" si="25"/>
        <v>1</v>
      </c>
    </row>
    <row r="1638" spans="1:13" x14ac:dyDescent="0.3">
      <c r="A1638">
        <v>26</v>
      </c>
      <c r="B1638">
        <v>24996</v>
      </c>
      <c r="C1638" t="s">
        <v>13</v>
      </c>
      <c r="D1638">
        <v>3</v>
      </c>
      <c r="E1638" t="s">
        <v>27</v>
      </c>
      <c r="F1638" t="s">
        <v>21</v>
      </c>
      <c r="G1638">
        <v>8500</v>
      </c>
      <c r="H1638">
        <v>6.91</v>
      </c>
      <c r="I1638">
        <v>1</v>
      </c>
      <c r="J1638">
        <v>0.34</v>
      </c>
      <c r="K1638" t="s">
        <v>16</v>
      </c>
      <c r="L1638">
        <v>4</v>
      </c>
      <c r="M1638">
        <f t="shared" si="25"/>
        <v>1</v>
      </c>
    </row>
    <row r="1639" spans="1:13" x14ac:dyDescent="0.3">
      <c r="A1639">
        <v>23</v>
      </c>
      <c r="B1639">
        <v>25000</v>
      </c>
      <c r="C1639" t="s">
        <v>13</v>
      </c>
      <c r="D1639">
        <v>2</v>
      </c>
      <c r="E1639" t="s">
        <v>18</v>
      </c>
      <c r="F1639" t="s">
        <v>21</v>
      </c>
      <c r="G1639">
        <v>8500</v>
      </c>
      <c r="H1639">
        <v>6.03</v>
      </c>
      <c r="I1639">
        <v>1</v>
      </c>
      <c r="J1639">
        <v>0.34</v>
      </c>
      <c r="K1639" t="s">
        <v>16</v>
      </c>
      <c r="L1639">
        <v>3</v>
      </c>
      <c r="M1639">
        <f t="shared" si="25"/>
        <v>1</v>
      </c>
    </row>
    <row r="1640" spans="1:13" x14ac:dyDescent="0.3">
      <c r="A1640">
        <v>21</v>
      </c>
      <c r="B1640">
        <v>25200</v>
      </c>
      <c r="C1640" t="s">
        <v>13</v>
      </c>
      <c r="D1640">
        <v>3</v>
      </c>
      <c r="E1640" t="s">
        <v>14</v>
      </c>
      <c r="F1640" t="s">
        <v>15</v>
      </c>
      <c r="G1640">
        <v>8500</v>
      </c>
      <c r="H1640">
        <v>13.61</v>
      </c>
      <c r="I1640">
        <v>1</v>
      </c>
      <c r="J1640">
        <v>0.34</v>
      </c>
      <c r="K1640" t="s">
        <v>17</v>
      </c>
      <c r="L1640">
        <v>2</v>
      </c>
      <c r="M1640">
        <f t="shared" si="25"/>
        <v>1</v>
      </c>
    </row>
    <row r="1641" spans="1:13" x14ac:dyDescent="0.3">
      <c r="A1641">
        <v>26</v>
      </c>
      <c r="B1641">
        <v>45000</v>
      </c>
      <c r="C1641" t="s">
        <v>26</v>
      </c>
      <c r="D1641">
        <v>10</v>
      </c>
      <c r="E1641" t="s">
        <v>28</v>
      </c>
      <c r="F1641" t="s">
        <v>21</v>
      </c>
      <c r="G1641">
        <v>8000</v>
      </c>
      <c r="H1641">
        <v>6.99</v>
      </c>
      <c r="I1641">
        <v>0</v>
      </c>
      <c r="J1641">
        <v>0.18</v>
      </c>
      <c r="K1641" t="s">
        <v>16</v>
      </c>
      <c r="L1641">
        <v>2</v>
      </c>
      <c r="M1641">
        <f t="shared" si="25"/>
        <v>1</v>
      </c>
    </row>
    <row r="1642" spans="1:13" x14ac:dyDescent="0.3">
      <c r="A1642">
        <v>25</v>
      </c>
      <c r="B1642">
        <v>45000</v>
      </c>
      <c r="C1642" t="s">
        <v>26</v>
      </c>
      <c r="D1642">
        <v>4</v>
      </c>
      <c r="E1642" t="s">
        <v>14</v>
      </c>
      <c r="F1642" t="s">
        <v>21</v>
      </c>
      <c r="G1642">
        <v>5800</v>
      </c>
      <c r="H1642">
        <v>6.99</v>
      </c>
      <c r="I1642">
        <v>0</v>
      </c>
      <c r="J1642">
        <v>0.13</v>
      </c>
      <c r="K1642" t="s">
        <v>16</v>
      </c>
      <c r="L1642">
        <v>2</v>
      </c>
      <c r="M1642">
        <f t="shared" si="25"/>
        <v>1</v>
      </c>
    </row>
    <row r="1643" spans="1:13" x14ac:dyDescent="0.3">
      <c r="A1643">
        <v>21</v>
      </c>
      <c r="B1643">
        <v>29760</v>
      </c>
      <c r="C1643" t="s">
        <v>13</v>
      </c>
      <c r="D1643">
        <v>1</v>
      </c>
      <c r="E1643" t="s">
        <v>25</v>
      </c>
      <c r="F1643" t="s">
        <v>19</v>
      </c>
      <c r="G1643">
        <v>8500</v>
      </c>
      <c r="H1643">
        <v>10.62</v>
      </c>
      <c r="I1643">
        <v>0</v>
      </c>
      <c r="J1643">
        <v>0.28999999999999998</v>
      </c>
      <c r="K1643" t="s">
        <v>16</v>
      </c>
      <c r="L1643">
        <v>2</v>
      </c>
      <c r="M1643">
        <f t="shared" si="25"/>
        <v>1</v>
      </c>
    </row>
    <row r="1644" spans="1:13" x14ac:dyDescent="0.3">
      <c r="A1644">
        <v>23</v>
      </c>
      <c r="B1644">
        <v>32000</v>
      </c>
      <c r="C1644" t="s">
        <v>13</v>
      </c>
      <c r="D1644">
        <v>0</v>
      </c>
      <c r="E1644" t="s">
        <v>14</v>
      </c>
      <c r="F1644" t="s">
        <v>15</v>
      </c>
      <c r="G1644">
        <v>8500</v>
      </c>
      <c r="H1644">
        <v>13.16</v>
      </c>
      <c r="I1644">
        <v>0</v>
      </c>
      <c r="J1644">
        <v>0.27</v>
      </c>
      <c r="K1644" t="s">
        <v>16</v>
      </c>
      <c r="L1644">
        <v>4</v>
      </c>
      <c r="M1644">
        <f t="shared" si="25"/>
        <v>1</v>
      </c>
    </row>
    <row r="1645" spans="1:13" x14ac:dyDescent="0.3">
      <c r="A1645">
        <v>22</v>
      </c>
      <c r="B1645">
        <v>39000</v>
      </c>
      <c r="C1645" t="s">
        <v>26</v>
      </c>
      <c r="E1645" t="s">
        <v>28</v>
      </c>
      <c r="F1645" t="s">
        <v>21</v>
      </c>
      <c r="G1645">
        <v>5500</v>
      </c>
      <c r="H1645">
        <v>5.99</v>
      </c>
      <c r="I1645">
        <v>1</v>
      </c>
      <c r="J1645">
        <v>0.14000000000000001</v>
      </c>
      <c r="K1645" t="s">
        <v>16</v>
      </c>
      <c r="L1645">
        <v>4</v>
      </c>
      <c r="M1645">
        <f t="shared" si="25"/>
        <v>0</v>
      </c>
    </row>
    <row r="1646" spans="1:13" x14ac:dyDescent="0.3">
      <c r="A1646">
        <v>22</v>
      </c>
      <c r="B1646">
        <v>40000</v>
      </c>
      <c r="C1646" t="s">
        <v>13</v>
      </c>
      <c r="D1646">
        <v>1</v>
      </c>
      <c r="E1646" t="s">
        <v>20</v>
      </c>
      <c r="F1646" t="s">
        <v>15</v>
      </c>
      <c r="G1646">
        <v>8500</v>
      </c>
      <c r="H1646">
        <v>14.35</v>
      </c>
      <c r="I1646">
        <v>0</v>
      </c>
      <c r="J1646">
        <v>0.21</v>
      </c>
      <c r="K1646" t="s">
        <v>17</v>
      </c>
      <c r="L1646">
        <v>2</v>
      </c>
      <c r="M1646">
        <f t="shared" si="25"/>
        <v>1</v>
      </c>
    </row>
    <row r="1647" spans="1:13" x14ac:dyDescent="0.3">
      <c r="A1647">
        <v>23</v>
      </c>
      <c r="B1647">
        <v>34000</v>
      </c>
      <c r="C1647" t="s">
        <v>13</v>
      </c>
      <c r="D1647">
        <v>5</v>
      </c>
      <c r="E1647" t="s">
        <v>27</v>
      </c>
      <c r="F1647" t="s">
        <v>15</v>
      </c>
      <c r="G1647">
        <v>8500</v>
      </c>
      <c r="H1647">
        <v>13.92</v>
      </c>
      <c r="I1647">
        <v>1</v>
      </c>
      <c r="J1647">
        <v>0.25</v>
      </c>
      <c r="K1647" t="s">
        <v>16</v>
      </c>
      <c r="L1647">
        <v>3</v>
      </c>
      <c r="M1647">
        <f t="shared" si="25"/>
        <v>1</v>
      </c>
    </row>
    <row r="1648" spans="1:13" x14ac:dyDescent="0.3">
      <c r="A1648">
        <v>26</v>
      </c>
      <c r="B1648">
        <v>40500</v>
      </c>
      <c r="C1648" t="s">
        <v>13</v>
      </c>
      <c r="E1648" t="s">
        <v>25</v>
      </c>
      <c r="F1648" t="s">
        <v>21</v>
      </c>
      <c r="G1648">
        <v>8500</v>
      </c>
      <c r="H1648">
        <v>7.88</v>
      </c>
      <c r="I1648">
        <v>0</v>
      </c>
      <c r="J1648">
        <v>0.21</v>
      </c>
      <c r="K1648" t="s">
        <v>16</v>
      </c>
      <c r="L1648">
        <v>2</v>
      </c>
      <c r="M1648">
        <f t="shared" si="25"/>
        <v>0</v>
      </c>
    </row>
    <row r="1649" spans="1:13" x14ac:dyDescent="0.3">
      <c r="A1649">
        <v>26</v>
      </c>
      <c r="B1649">
        <v>39000</v>
      </c>
      <c r="C1649" t="s">
        <v>26</v>
      </c>
      <c r="D1649">
        <v>0</v>
      </c>
      <c r="E1649" t="s">
        <v>25</v>
      </c>
      <c r="F1649" t="s">
        <v>30</v>
      </c>
      <c r="G1649">
        <v>5600</v>
      </c>
      <c r="H1649">
        <v>16.489999999999998</v>
      </c>
      <c r="I1649">
        <v>1</v>
      </c>
      <c r="J1649">
        <v>0.14000000000000001</v>
      </c>
      <c r="K1649" t="s">
        <v>17</v>
      </c>
      <c r="L1649">
        <v>3</v>
      </c>
      <c r="M1649">
        <f t="shared" si="25"/>
        <v>1</v>
      </c>
    </row>
    <row r="1650" spans="1:13" x14ac:dyDescent="0.3">
      <c r="A1650">
        <v>25</v>
      </c>
      <c r="B1650">
        <v>45000</v>
      </c>
      <c r="C1650" t="s">
        <v>26</v>
      </c>
      <c r="D1650">
        <v>6</v>
      </c>
      <c r="E1650" t="s">
        <v>28</v>
      </c>
      <c r="F1650" t="s">
        <v>19</v>
      </c>
      <c r="G1650">
        <v>10000</v>
      </c>
      <c r="H1650">
        <v>9.99</v>
      </c>
      <c r="I1650">
        <v>0</v>
      </c>
      <c r="J1650">
        <v>0.22</v>
      </c>
      <c r="K1650" t="s">
        <v>16</v>
      </c>
      <c r="L1650">
        <v>4</v>
      </c>
      <c r="M1650">
        <f t="shared" si="25"/>
        <v>1</v>
      </c>
    </row>
    <row r="1651" spans="1:13" x14ac:dyDescent="0.3">
      <c r="A1651">
        <v>24</v>
      </c>
      <c r="B1651">
        <v>39000</v>
      </c>
      <c r="C1651" t="s">
        <v>26</v>
      </c>
      <c r="D1651">
        <v>8</v>
      </c>
      <c r="E1651" t="s">
        <v>28</v>
      </c>
      <c r="F1651" t="s">
        <v>15</v>
      </c>
      <c r="G1651">
        <v>5000</v>
      </c>
      <c r="I1651">
        <v>1</v>
      </c>
      <c r="J1651">
        <v>0.13</v>
      </c>
      <c r="K1651" t="s">
        <v>16</v>
      </c>
      <c r="L1651">
        <v>3</v>
      </c>
      <c r="M1651">
        <f t="shared" si="25"/>
        <v>0</v>
      </c>
    </row>
    <row r="1652" spans="1:13" x14ac:dyDescent="0.3">
      <c r="A1652">
        <v>21</v>
      </c>
      <c r="B1652">
        <v>43000</v>
      </c>
      <c r="C1652" t="s">
        <v>13</v>
      </c>
      <c r="D1652">
        <v>5</v>
      </c>
      <c r="E1652" t="s">
        <v>27</v>
      </c>
      <c r="F1652" t="s">
        <v>30</v>
      </c>
      <c r="G1652">
        <v>8500</v>
      </c>
      <c r="H1652">
        <v>15.58</v>
      </c>
      <c r="I1652">
        <v>0</v>
      </c>
      <c r="J1652">
        <v>0.2</v>
      </c>
      <c r="K1652" t="s">
        <v>16</v>
      </c>
      <c r="L1652">
        <v>2</v>
      </c>
      <c r="M1652">
        <f t="shared" si="25"/>
        <v>1</v>
      </c>
    </row>
    <row r="1653" spans="1:13" x14ac:dyDescent="0.3">
      <c r="A1653">
        <v>24</v>
      </c>
      <c r="B1653">
        <v>44000</v>
      </c>
      <c r="C1653" t="s">
        <v>13</v>
      </c>
      <c r="D1653">
        <v>0</v>
      </c>
      <c r="E1653" t="s">
        <v>14</v>
      </c>
      <c r="F1653" t="s">
        <v>21</v>
      </c>
      <c r="G1653">
        <v>8500</v>
      </c>
      <c r="H1653">
        <v>7.51</v>
      </c>
      <c r="I1653">
        <v>0</v>
      </c>
      <c r="J1653">
        <v>0.19</v>
      </c>
      <c r="K1653" t="s">
        <v>16</v>
      </c>
      <c r="L1653">
        <v>4</v>
      </c>
      <c r="M1653">
        <f t="shared" si="25"/>
        <v>1</v>
      </c>
    </row>
    <row r="1654" spans="1:13" x14ac:dyDescent="0.3">
      <c r="A1654">
        <v>25</v>
      </c>
      <c r="B1654">
        <v>39000</v>
      </c>
      <c r="C1654" t="s">
        <v>13</v>
      </c>
      <c r="D1654">
        <v>2</v>
      </c>
      <c r="E1654" t="s">
        <v>27</v>
      </c>
      <c r="F1654" t="s">
        <v>15</v>
      </c>
      <c r="G1654">
        <v>8500</v>
      </c>
      <c r="H1654">
        <v>13.23</v>
      </c>
      <c r="I1654">
        <v>1</v>
      </c>
      <c r="J1654">
        <v>0.22</v>
      </c>
      <c r="K1654" t="s">
        <v>17</v>
      </c>
      <c r="L1654">
        <v>4</v>
      </c>
      <c r="M1654">
        <f t="shared" si="25"/>
        <v>1</v>
      </c>
    </row>
    <row r="1655" spans="1:13" x14ac:dyDescent="0.3">
      <c r="A1655">
        <v>25</v>
      </c>
      <c r="B1655">
        <v>45000</v>
      </c>
      <c r="C1655" t="s">
        <v>26</v>
      </c>
      <c r="D1655">
        <v>8</v>
      </c>
      <c r="E1655" t="s">
        <v>25</v>
      </c>
      <c r="F1655" t="s">
        <v>21</v>
      </c>
      <c r="G1655">
        <v>4000</v>
      </c>
      <c r="H1655">
        <v>6.62</v>
      </c>
      <c r="I1655">
        <v>0</v>
      </c>
      <c r="J1655">
        <v>0.09</v>
      </c>
      <c r="K1655" t="s">
        <v>16</v>
      </c>
      <c r="L1655">
        <v>4</v>
      </c>
      <c r="M1655">
        <f t="shared" si="25"/>
        <v>1</v>
      </c>
    </row>
    <row r="1656" spans="1:13" x14ac:dyDescent="0.3">
      <c r="A1656">
        <v>21</v>
      </c>
      <c r="B1656">
        <v>45000</v>
      </c>
      <c r="C1656" t="s">
        <v>26</v>
      </c>
      <c r="D1656">
        <v>5</v>
      </c>
      <c r="E1656" t="s">
        <v>14</v>
      </c>
      <c r="F1656" t="s">
        <v>19</v>
      </c>
      <c r="G1656">
        <v>3000</v>
      </c>
      <c r="H1656">
        <v>10.99</v>
      </c>
      <c r="I1656">
        <v>0</v>
      </c>
      <c r="J1656">
        <v>7.0000000000000007E-2</v>
      </c>
      <c r="K1656" t="s">
        <v>16</v>
      </c>
      <c r="L1656">
        <v>4</v>
      </c>
      <c r="M1656">
        <f t="shared" si="25"/>
        <v>1</v>
      </c>
    </row>
    <row r="1657" spans="1:13" x14ac:dyDescent="0.3">
      <c r="A1657">
        <v>24</v>
      </c>
      <c r="B1657">
        <v>45000</v>
      </c>
      <c r="C1657" t="s">
        <v>26</v>
      </c>
      <c r="D1657">
        <v>2</v>
      </c>
      <c r="E1657" t="s">
        <v>20</v>
      </c>
      <c r="F1657" t="s">
        <v>21</v>
      </c>
      <c r="G1657">
        <v>7200</v>
      </c>
      <c r="H1657">
        <v>7.29</v>
      </c>
      <c r="I1657">
        <v>0</v>
      </c>
      <c r="J1657">
        <v>0.16</v>
      </c>
      <c r="K1657" t="s">
        <v>16</v>
      </c>
      <c r="L1657">
        <v>4</v>
      </c>
      <c r="M1657">
        <f t="shared" si="25"/>
        <v>1</v>
      </c>
    </row>
    <row r="1658" spans="1:13" x14ac:dyDescent="0.3">
      <c r="A1658">
        <v>21</v>
      </c>
      <c r="B1658">
        <v>60996</v>
      </c>
      <c r="C1658" t="s">
        <v>13</v>
      </c>
      <c r="D1658">
        <v>2</v>
      </c>
      <c r="E1658" t="s">
        <v>27</v>
      </c>
      <c r="F1658" t="s">
        <v>19</v>
      </c>
      <c r="G1658">
        <v>8500</v>
      </c>
      <c r="I1658">
        <v>0</v>
      </c>
      <c r="J1658">
        <v>0.14000000000000001</v>
      </c>
      <c r="K1658" t="s">
        <v>16</v>
      </c>
      <c r="L1658">
        <v>2</v>
      </c>
      <c r="M1658">
        <f t="shared" si="25"/>
        <v>0</v>
      </c>
    </row>
    <row r="1659" spans="1:13" x14ac:dyDescent="0.3">
      <c r="A1659">
        <v>21</v>
      </c>
      <c r="B1659">
        <v>45000</v>
      </c>
      <c r="C1659" t="s">
        <v>26</v>
      </c>
      <c r="D1659">
        <v>0</v>
      </c>
      <c r="E1659" t="s">
        <v>25</v>
      </c>
      <c r="F1659" t="s">
        <v>21</v>
      </c>
      <c r="G1659">
        <v>6250</v>
      </c>
      <c r="H1659">
        <v>5.42</v>
      </c>
      <c r="I1659">
        <v>0</v>
      </c>
      <c r="J1659">
        <v>0.14000000000000001</v>
      </c>
      <c r="K1659" t="s">
        <v>16</v>
      </c>
      <c r="L1659">
        <v>3</v>
      </c>
      <c r="M1659">
        <f t="shared" si="25"/>
        <v>1</v>
      </c>
    </row>
    <row r="1660" spans="1:13" x14ac:dyDescent="0.3">
      <c r="A1660">
        <v>25</v>
      </c>
      <c r="B1660">
        <v>63996</v>
      </c>
      <c r="C1660" t="s">
        <v>13</v>
      </c>
      <c r="D1660">
        <v>2</v>
      </c>
      <c r="E1660" t="s">
        <v>27</v>
      </c>
      <c r="F1660" t="s">
        <v>19</v>
      </c>
      <c r="G1660">
        <v>8500</v>
      </c>
      <c r="H1660">
        <v>11.89</v>
      </c>
      <c r="I1660">
        <v>0</v>
      </c>
      <c r="J1660">
        <v>0.13</v>
      </c>
      <c r="K1660" t="s">
        <v>16</v>
      </c>
      <c r="L1660">
        <v>4</v>
      </c>
      <c r="M1660">
        <f t="shared" si="25"/>
        <v>1</v>
      </c>
    </row>
    <row r="1661" spans="1:13" x14ac:dyDescent="0.3">
      <c r="A1661">
        <v>22</v>
      </c>
      <c r="B1661">
        <v>45000</v>
      </c>
      <c r="C1661" t="s">
        <v>26</v>
      </c>
      <c r="D1661">
        <v>3</v>
      </c>
      <c r="E1661" t="s">
        <v>18</v>
      </c>
      <c r="F1661" t="s">
        <v>15</v>
      </c>
      <c r="G1661">
        <v>3000</v>
      </c>
      <c r="I1661">
        <v>0</v>
      </c>
      <c r="J1661">
        <v>7.0000000000000007E-2</v>
      </c>
      <c r="K1661" t="s">
        <v>16</v>
      </c>
      <c r="L1661">
        <v>4</v>
      </c>
      <c r="M1661">
        <f t="shared" si="25"/>
        <v>0</v>
      </c>
    </row>
    <row r="1662" spans="1:13" x14ac:dyDescent="0.3">
      <c r="A1662">
        <v>23</v>
      </c>
      <c r="B1662">
        <v>65000</v>
      </c>
      <c r="C1662" t="s">
        <v>13</v>
      </c>
      <c r="D1662">
        <v>3</v>
      </c>
      <c r="E1662" t="s">
        <v>14</v>
      </c>
      <c r="F1662" t="s">
        <v>19</v>
      </c>
      <c r="G1662">
        <v>8500</v>
      </c>
      <c r="H1662">
        <v>12.21</v>
      </c>
      <c r="I1662">
        <v>0</v>
      </c>
      <c r="J1662">
        <v>0.13</v>
      </c>
      <c r="K1662" t="s">
        <v>16</v>
      </c>
      <c r="L1662">
        <v>2</v>
      </c>
      <c r="M1662">
        <f t="shared" si="25"/>
        <v>1</v>
      </c>
    </row>
    <row r="1663" spans="1:13" x14ac:dyDescent="0.3">
      <c r="A1663">
        <v>25</v>
      </c>
      <c r="B1663">
        <v>45000</v>
      </c>
      <c r="C1663" t="s">
        <v>26</v>
      </c>
      <c r="D1663">
        <v>2</v>
      </c>
      <c r="E1663" t="s">
        <v>14</v>
      </c>
      <c r="F1663" t="s">
        <v>21</v>
      </c>
      <c r="G1663">
        <v>3000</v>
      </c>
      <c r="H1663">
        <v>6.92</v>
      </c>
      <c r="I1663">
        <v>0</v>
      </c>
      <c r="J1663">
        <v>7.0000000000000007E-2</v>
      </c>
      <c r="K1663" t="s">
        <v>16</v>
      </c>
      <c r="L1663">
        <v>3</v>
      </c>
      <c r="M1663">
        <f t="shared" si="25"/>
        <v>1</v>
      </c>
    </row>
    <row r="1664" spans="1:13" x14ac:dyDescent="0.3">
      <c r="A1664">
        <v>22</v>
      </c>
      <c r="B1664">
        <v>21040</v>
      </c>
      <c r="C1664" t="s">
        <v>13</v>
      </c>
      <c r="E1664" t="s">
        <v>18</v>
      </c>
      <c r="F1664" t="s">
        <v>19</v>
      </c>
      <c r="G1664">
        <v>8450</v>
      </c>
      <c r="H1664">
        <v>11.71</v>
      </c>
      <c r="I1664">
        <v>1</v>
      </c>
      <c r="J1664">
        <v>0.4</v>
      </c>
      <c r="K1664" t="s">
        <v>16</v>
      </c>
      <c r="L1664">
        <v>4</v>
      </c>
      <c r="M1664">
        <f t="shared" si="25"/>
        <v>0</v>
      </c>
    </row>
    <row r="1665" spans="1:13" x14ac:dyDescent="0.3">
      <c r="A1665">
        <v>24</v>
      </c>
      <c r="B1665">
        <v>45000</v>
      </c>
      <c r="C1665" t="s">
        <v>26</v>
      </c>
      <c r="D1665">
        <v>8</v>
      </c>
      <c r="E1665" t="s">
        <v>18</v>
      </c>
      <c r="F1665" t="s">
        <v>21</v>
      </c>
      <c r="G1665">
        <v>5000</v>
      </c>
      <c r="H1665">
        <v>5.79</v>
      </c>
      <c r="I1665">
        <v>0</v>
      </c>
      <c r="J1665">
        <v>0.11</v>
      </c>
      <c r="K1665" t="s">
        <v>16</v>
      </c>
      <c r="L1665">
        <v>2</v>
      </c>
      <c r="M1665">
        <f t="shared" si="25"/>
        <v>1</v>
      </c>
    </row>
    <row r="1666" spans="1:13" x14ac:dyDescent="0.3">
      <c r="A1666">
        <v>22</v>
      </c>
      <c r="B1666">
        <v>100000</v>
      </c>
      <c r="C1666" t="s">
        <v>13</v>
      </c>
      <c r="D1666">
        <v>2</v>
      </c>
      <c r="E1666" t="s">
        <v>18</v>
      </c>
      <c r="F1666" t="s">
        <v>15</v>
      </c>
      <c r="G1666">
        <v>8450</v>
      </c>
      <c r="H1666">
        <v>12.99</v>
      </c>
      <c r="I1666">
        <v>0</v>
      </c>
      <c r="J1666">
        <v>0.08</v>
      </c>
      <c r="K1666" t="s">
        <v>17</v>
      </c>
      <c r="L1666">
        <v>2</v>
      </c>
      <c r="M1666">
        <f t="shared" ref="M1666:M1729" si="26">COUNTIFS($A$2:$A$10001,A1666,$B$2:$B$10001,B1666,$C$2:$C$10001,C1666,$D$2:$D$10001,D1666,$E$2:$E$10001,E1666,$F$2:$F$10001,F1666,$G$2:$G$10001,G1666,$H$2:$H$10001,H1666,$I$2:$I$10001,I1666,$J$2:$J$10001,J1666,$K$2:$K$10001,K1666,$L$2:$L$10001,L1666)</f>
        <v>1</v>
      </c>
    </row>
    <row r="1667" spans="1:13" x14ac:dyDescent="0.3">
      <c r="A1667">
        <v>23</v>
      </c>
      <c r="B1667">
        <v>45000</v>
      </c>
      <c r="C1667" t="s">
        <v>26</v>
      </c>
      <c r="D1667">
        <v>2</v>
      </c>
      <c r="E1667" t="s">
        <v>18</v>
      </c>
      <c r="F1667" t="s">
        <v>19</v>
      </c>
      <c r="G1667">
        <v>10000</v>
      </c>
      <c r="H1667">
        <v>11.11</v>
      </c>
      <c r="I1667">
        <v>0</v>
      </c>
      <c r="J1667">
        <v>0.22</v>
      </c>
      <c r="K1667" t="s">
        <v>16</v>
      </c>
      <c r="L1667">
        <v>3</v>
      </c>
      <c r="M1667">
        <f t="shared" si="26"/>
        <v>1</v>
      </c>
    </row>
    <row r="1668" spans="1:13" x14ac:dyDescent="0.3">
      <c r="A1668">
        <v>22</v>
      </c>
      <c r="B1668">
        <v>53000</v>
      </c>
      <c r="C1668" t="s">
        <v>13</v>
      </c>
      <c r="D1668">
        <v>6</v>
      </c>
      <c r="E1668" t="s">
        <v>18</v>
      </c>
      <c r="F1668" t="s">
        <v>19</v>
      </c>
      <c r="G1668">
        <v>5000</v>
      </c>
      <c r="H1668">
        <v>9.91</v>
      </c>
      <c r="I1668">
        <v>0</v>
      </c>
      <c r="J1668">
        <v>0.09</v>
      </c>
      <c r="K1668" t="s">
        <v>16</v>
      </c>
      <c r="L1668">
        <v>2</v>
      </c>
      <c r="M1668">
        <f t="shared" si="26"/>
        <v>1</v>
      </c>
    </row>
    <row r="1669" spans="1:13" x14ac:dyDescent="0.3">
      <c r="A1669">
        <v>24</v>
      </c>
      <c r="B1669">
        <v>45000</v>
      </c>
      <c r="C1669" t="s">
        <v>23</v>
      </c>
      <c r="D1669">
        <v>8</v>
      </c>
      <c r="E1669" t="s">
        <v>28</v>
      </c>
      <c r="F1669" t="s">
        <v>21</v>
      </c>
      <c r="G1669">
        <v>10000</v>
      </c>
      <c r="I1669">
        <v>0</v>
      </c>
      <c r="J1669">
        <v>0.22</v>
      </c>
      <c r="K1669" t="s">
        <v>16</v>
      </c>
      <c r="L1669">
        <v>3</v>
      </c>
      <c r="M1669">
        <f t="shared" si="26"/>
        <v>0</v>
      </c>
    </row>
    <row r="1670" spans="1:13" x14ac:dyDescent="0.3">
      <c r="A1670">
        <v>23</v>
      </c>
      <c r="B1670">
        <v>53760</v>
      </c>
      <c r="C1670" t="s">
        <v>13</v>
      </c>
      <c r="D1670">
        <v>0</v>
      </c>
      <c r="E1670" t="s">
        <v>18</v>
      </c>
      <c r="F1670" t="s">
        <v>15</v>
      </c>
      <c r="G1670">
        <v>5000</v>
      </c>
      <c r="H1670">
        <v>13.43</v>
      </c>
      <c r="I1670">
        <v>0</v>
      </c>
      <c r="J1670">
        <v>0.09</v>
      </c>
      <c r="K1670" t="s">
        <v>16</v>
      </c>
      <c r="L1670">
        <v>4</v>
      </c>
      <c r="M1670">
        <f t="shared" si="26"/>
        <v>1</v>
      </c>
    </row>
    <row r="1671" spans="1:13" x14ac:dyDescent="0.3">
      <c r="A1671">
        <v>24</v>
      </c>
      <c r="B1671">
        <v>45000</v>
      </c>
      <c r="C1671" t="s">
        <v>26</v>
      </c>
      <c r="D1671">
        <v>5</v>
      </c>
      <c r="E1671" t="s">
        <v>20</v>
      </c>
      <c r="F1671" t="s">
        <v>21</v>
      </c>
      <c r="G1671">
        <v>10000</v>
      </c>
      <c r="H1671">
        <v>5.79</v>
      </c>
      <c r="I1671">
        <v>0</v>
      </c>
      <c r="J1671">
        <v>0.22</v>
      </c>
      <c r="K1671" t="s">
        <v>16</v>
      </c>
      <c r="L1671">
        <v>4</v>
      </c>
      <c r="M1671">
        <f t="shared" si="26"/>
        <v>1</v>
      </c>
    </row>
    <row r="1672" spans="1:13" x14ac:dyDescent="0.3">
      <c r="A1672">
        <v>26</v>
      </c>
      <c r="B1672">
        <v>54996</v>
      </c>
      <c r="C1672" t="s">
        <v>13</v>
      </c>
      <c r="D1672">
        <v>3</v>
      </c>
      <c r="E1672" t="s">
        <v>28</v>
      </c>
      <c r="F1672" t="s">
        <v>19</v>
      </c>
      <c r="G1672">
        <v>5000</v>
      </c>
      <c r="H1672">
        <v>11.86</v>
      </c>
      <c r="I1672">
        <v>0</v>
      </c>
      <c r="J1672">
        <v>0.09</v>
      </c>
      <c r="K1672" t="s">
        <v>16</v>
      </c>
      <c r="L1672">
        <v>2</v>
      </c>
      <c r="M1672">
        <f t="shared" si="26"/>
        <v>1</v>
      </c>
    </row>
    <row r="1673" spans="1:13" x14ac:dyDescent="0.3">
      <c r="A1673">
        <v>26</v>
      </c>
      <c r="B1673">
        <v>45000</v>
      </c>
      <c r="C1673" t="s">
        <v>26</v>
      </c>
      <c r="D1673">
        <v>10</v>
      </c>
      <c r="E1673" t="s">
        <v>25</v>
      </c>
      <c r="F1673" t="s">
        <v>21</v>
      </c>
      <c r="G1673">
        <v>10000</v>
      </c>
      <c r="H1673">
        <v>6.91</v>
      </c>
      <c r="I1673">
        <v>0</v>
      </c>
      <c r="J1673">
        <v>0.22</v>
      </c>
      <c r="K1673" t="s">
        <v>16</v>
      </c>
      <c r="L1673">
        <v>4</v>
      </c>
      <c r="M1673">
        <f t="shared" si="26"/>
        <v>1</v>
      </c>
    </row>
    <row r="1674" spans="1:13" x14ac:dyDescent="0.3">
      <c r="A1674">
        <v>22</v>
      </c>
      <c r="B1674">
        <v>54996</v>
      </c>
      <c r="C1674" t="s">
        <v>13</v>
      </c>
      <c r="D1674">
        <v>0</v>
      </c>
      <c r="E1674" t="s">
        <v>18</v>
      </c>
      <c r="F1674" t="s">
        <v>15</v>
      </c>
      <c r="G1674">
        <v>5000</v>
      </c>
      <c r="H1674">
        <v>12.54</v>
      </c>
      <c r="I1674">
        <v>0</v>
      </c>
      <c r="J1674">
        <v>0.09</v>
      </c>
      <c r="K1674" t="s">
        <v>17</v>
      </c>
      <c r="L1674">
        <v>3</v>
      </c>
      <c r="M1674">
        <f t="shared" si="26"/>
        <v>1</v>
      </c>
    </row>
    <row r="1675" spans="1:13" x14ac:dyDescent="0.3">
      <c r="A1675">
        <v>25</v>
      </c>
      <c r="B1675">
        <v>45000</v>
      </c>
      <c r="C1675" t="s">
        <v>23</v>
      </c>
      <c r="D1675">
        <v>9</v>
      </c>
      <c r="E1675" t="s">
        <v>14</v>
      </c>
      <c r="F1675" t="s">
        <v>21</v>
      </c>
      <c r="G1675">
        <v>3000</v>
      </c>
      <c r="H1675">
        <v>6.17</v>
      </c>
      <c r="I1675">
        <v>0</v>
      </c>
      <c r="J1675">
        <v>7.0000000000000007E-2</v>
      </c>
      <c r="K1675" t="s">
        <v>16</v>
      </c>
      <c r="L1675">
        <v>4</v>
      </c>
      <c r="M1675">
        <f t="shared" si="26"/>
        <v>1</v>
      </c>
    </row>
    <row r="1676" spans="1:13" x14ac:dyDescent="0.3">
      <c r="A1676">
        <v>26</v>
      </c>
      <c r="B1676">
        <v>55000</v>
      </c>
      <c r="C1676" t="s">
        <v>13</v>
      </c>
      <c r="D1676">
        <v>3</v>
      </c>
      <c r="E1676" t="s">
        <v>27</v>
      </c>
      <c r="F1676" t="s">
        <v>15</v>
      </c>
      <c r="G1676">
        <v>5000</v>
      </c>
      <c r="H1676">
        <v>13.48</v>
      </c>
      <c r="I1676">
        <v>0</v>
      </c>
      <c r="J1676">
        <v>0.09</v>
      </c>
      <c r="K1676" t="s">
        <v>17</v>
      </c>
      <c r="L1676">
        <v>4</v>
      </c>
      <c r="M1676">
        <f t="shared" si="26"/>
        <v>1</v>
      </c>
    </row>
    <row r="1677" spans="1:13" x14ac:dyDescent="0.3">
      <c r="A1677">
        <v>22</v>
      </c>
      <c r="B1677">
        <v>45000</v>
      </c>
      <c r="C1677" t="s">
        <v>23</v>
      </c>
      <c r="D1677">
        <v>7</v>
      </c>
      <c r="E1677" t="s">
        <v>18</v>
      </c>
      <c r="F1677" t="s">
        <v>21</v>
      </c>
      <c r="G1677">
        <v>6000</v>
      </c>
      <c r="H1677">
        <v>6.76</v>
      </c>
      <c r="I1677">
        <v>0</v>
      </c>
      <c r="J1677">
        <v>0.13</v>
      </c>
      <c r="K1677" t="s">
        <v>16</v>
      </c>
      <c r="L1677">
        <v>2</v>
      </c>
      <c r="M1677">
        <f t="shared" si="26"/>
        <v>1</v>
      </c>
    </row>
    <row r="1678" spans="1:13" x14ac:dyDescent="0.3">
      <c r="A1678">
        <v>25</v>
      </c>
      <c r="B1678">
        <v>56000</v>
      </c>
      <c r="C1678" t="s">
        <v>13</v>
      </c>
      <c r="D1678">
        <v>2</v>
      </c>
      <c r="E1678" t="s">
        <v>25</v>
      </c>
      <c r="F1678" t="s">
        <v>19</v>
      </c>
      <c r="G1678">
        <v>5000</v>
      </c>
      <c r="I1678">
        <v>0</v>
      </c>
      <c r="J1678">
        <v>0.09</v>
      </c>
      <c r="K1678" t="s">
        <v>16</v>
      </c>
      <c r="L1678">
        <v>4</v>
      </c>
      <c r="M1678">
        <f t="shared" si="26"/>
        <v>0</v>
      </c>
    </row>
    <row r="1679" spans="1:13" x14ac:dyDescent="0.3">
      <c r="A1679">
        <v>21</v>
      </c>
      <c r="B1679">
        <v>45000</v>
      </c>
      <c r="C1679" t="s">
        <v>26</v>
      </c>
      <c r="D1679">
        <v>5</v>
      </c>
      <c r="E1679" t="s">
        <v>20</v>
      </c>
      <c r="F1679" t="s">
        <v>21</v>
      </c>
      <c r="G1679">
        <v>4000</v>
      </c>
      <c r="H1679">
        <v>7.14</v>
      </c>
      <c r="I1679">
        <v>0</v>
      </c>
      <c r="J1679">
        <v>0.09</v>
      </c>
      <c r="K1679" t="s">
        <v>16</v>
      </c>
      <c r="L1679">
        <v>3</v>
      </c>
      <c r="M1679">
        <f t="shared" si="26"/>
        <v>1</v>
      </c>
    </row>
    <row r="1680" spans="1:13" x14ac:dyDescent="0.3">
      <c r="A1680">
        <v>23</v>
      </c>
      <c r="B1680">
        <v>45000</v>
      </c>
      <c r="C1680" t="s">
        <v>26</v>
      </c>
      <c r="D1680">
        <v>1</v>
      </c>
      <c r="E1680" t="s">
        <v>14</v>
      </c>
      <c r="F1680" t="s">
        <v>19</v>
      </c>
      <c r="G1680">
        <v>7200</v>
      </c>
      <c r="H1680">
        <v>11.86</v>
      </c>
      <c r="I1680">
        <v>0</v>
      </c>
      <c r="J1680">
        <v>0.16</v>
      </c>
      <c r="K1680" t="s">
        <v>16</v>
      </c>
      <c r="L1680">
        <v>2</v>
      </c>
      <c r="M1680">
        <f t="shared" si="26"/>
        <v>1</v>
      </c>
    </row>
    <row r="1681" spans="1:13" x14ac:dyDescent="0.3">
      <c r="A1681">
        <v>24</v>
      </c>
      <c r="B1681">
        <v>45000</v>
      </c>
      <c r="C1681" t="s">
        <v>26</v>
      </c>
      <c r="D1681">
        <v>5</v>
      </c>
      <c r="E1681" t="s">
        <v>18</v>
      </c>
      <c r="F1681" t="s">
        <v>21</v>
      </c>
      <c r="G1681">
        <v>5000</v>
      </c>
      <c r="I1681">
        <v>0</v>
      </c>
      <c r="J1681">
        <v>0.11</v>
      </c>
      <c r="K1681" t="s">
        <v>16</v>
      </c>
      <c r="L1681">
        <v>4</v>
      </c>
      <c r="M1681">
        <f t="shared" si="26"/>
        <v>0</v>
      </c>
    </row>
    <row r="1682" spans="1:13" x14ac:dyDescent="0.3">
      <c r="A1682">
        <v>21</v>
      </c>
      <c r="B1682">
        <v>45000</v>
      </c>
      <c r="C1682" t="s">
        <v>26</v>
      </c>
      <c r="D1682">
        <v>4</v>
      </c>
      <c r="E1682" t="s">
        <v>18</v>
      </c>
      <c r="F1682" t="s">
        <v>21</v>
      </c>
      <c r="G1682">
        <v>5000</v>
      </c>
      <c r="H1682">
        <v>7.14</v>
      </c>
      <c r="I1682">
        <v>0</v>
      </c>
      <c r="J1682">
        <v>0.11</v>
      </c>
      <c r="K1682" t="s">
        <v>16</v>
      </c>
      <c r="L1682">
        <v>4</v>
      </c>
      <c r="M1682">
        <f t="shared" si="26"/>
        <v>1</v>
      </c>
    </row>
    <row r="1683" spans="1:13" x14ac:dyDescent="0.3">
      <c r="A1683">
        <v>25</v>
      </c>
      <c r="B1683">
        <v>58296</v>
      </c>
      <c r="C1683" t="s">
        <v>13</v>
      </c>
      <c r="D1683">
        <v>9</v>
      </c>
      <c r="E1683" t="s">
        <v>25</v>
      </c>
      <c r="F1683" t="s">
        <v>21</v>
      </c>
      <c r="G1683">
        <v>5000</v>
      </c>
      <c r="H1683">
        <v>6.17</v>
      </c>
      <c r="I1683">
        <v>0</v>
      </c>
      <c r="J1683">
        <v>0.09</v>
      </c>
      <c r="K1683" t="s">
        <v>16</v>
      </c>
      <c r="L1683">
        <v>4</v>
      </c>
      <c r="M1683">
        <f t="shared" si="26"/>
        <v>1</v>
      </c>
    </row>
    <row r="1684" spans="1:13" x14ac:dyDescent="0.3">
      <c r="A1684">
        <v>25</v>
      </c>
      <c r="B1684">
        <v>58800</v>
      </c>
      <c r="C1684" t="s">
        <v>13</v>
      </c>
      <c r="D1684">
        <v>4</v>
      </c>
      <c r="E1684" t="s">
        <v>18</v>
      </c>
      <c r="F1684" t="s">
        <v>30</v>
      </c>
      <c r="G1684">
        <v>5000</v>
      </c>
      <c r="H1684">
        <v>14.84</v>
      </c>
      <c r="I1684">
        <v>0</v>
      </c>
      <c r="J1684">
        <v>0.09</v>
      </c>
      <c r="K1684" t="s">
        <v>16</v>
      </c>
      <c r="L1684">
        <v>2</v>
      </c>
      <c r="M1684">
        <f t="shared" si="26"/>
        <v>1</v>
      </c>
    </row>
    <row r="1685" spans="1:13" x14ac:dyDescent="0.3">
      <c r="A1685">
        <v>22</v>
      </c>
      <c r="B1685">
        <v>52880</v>
      </c>
      <c r="C1685" t="s">
        <v>13</v>
      </c>
      <c r="D1685">
        <v>6</v>
      </c>
      <c r="E1685" t="s">
        <v>14</v>
      </c>
      <c r="F1685" t="s">
        <v>30</v>
      </c>
      <c r="G1685">
        <v>5000</v>
      </c>
      <c r="H1685">
        <v>14.59</v>
      </c>
      <c r="I1685">
        <v>1</v>
      </c>
      <c r="J1685">
        <v>0.09</v>
      </c>
      <c r="K1685" t="s">
        <v>16</v>
      </c>
      <c r="L1685">
        <v>4</v>
      </c>
      <c r="M1685">
        <f t="shared" si="26"/>
        <v>1</v>
      </c>
    </row>
    <row r="1686" spans="1:13" x14ac:dyDescent="0.3">
      <c r="A1686">
        <v>26</v>
      </c>
      <c r="B1686">
        <v>53000</v>
      </c>
      <c r="C1686" t="s">
        <v>13</v>
      </c>
      <c r="D1686">
        <v>4</v>
      </c>
      <c r="E1686" t="s">
        <v>25</v>
      </c>
      <c r="F1686" t="s">
        <v>30</v>
      </c>
      <c r="G1686">
        <v>5000</v>
      </c>
      <c r="H1686">
        <v>15.95</v>
      </c>
      <c r="I1686">
        <v>1</v>
      </c>
      <c r="J1686">
        <v>0.09</v>
      </c>
      <c r="K1686" t="s">
        <v>17</v>
      </c>
      <c r="L1686">
        <v>2</v>
      </c>
      <c r="M1686">
        <f t="shared" si="26"/>
        <v>1</v>
      </c>
    </row>
    <row r="1687" spans="1:13" x14ac:dyDescent="0.3">
      <c r="A1687">
        <v>21</v>
      </c>
      <c r="B1687">
        <v>59800</v>
      </c>
      <c r="C1687" t="s">
        <v>13</v>
      </c>
      <c r="D1687">
        <v>5</v>
      </c>
      <c r="E1687" t="s">
        <v>20</v>
      </c>
      <c r="F1687" t="s">
        <v>19</v>
      </c>
      <c r="G1687">
        <v>5000</v>
      </c>
      <c r="H1687">
        <v>11.36</v>
      </c>
      <c r="I1687">
        <v>0</v>
      </c>
      <c r="J1687">
        <v>0.08</v>
      </c>
      <c r="K1687" t="s">
        <v>16</v>
      </c>
      <c r="L1687">
        <v>3</v>
      </c>
      <c r="M1687">
        <f t="shared" si="26"/>
        <v>1</v>
      </c>
    </row>
    <row r="1688" spans="1:13" x14ac:dyDescent="0.3">
      <c r="A1688">
        <v>24</v>
      </c>
      <c r="B1688">
        <v>45000</v>
      </c>
      <c r="C1688" t="s">
        <v>26</v>
      </c>
      <c r="D1688">
        <v>4</v>
      </c>
      <c r="E1688" t="s">
        <v>14</v>
      </c>
      <c r="F1688" t="s">
        <v>21</v>
      </c>
      <c r="G1688">
        <v>1500</v>
      </c>
      <c r="I1688">
        <v>0</v>
      </c>
      <c r="J1688">
        <v>0.03</v>
      </c>
      <c r="K1688" t="s">
        <v>16</v>
      </c>
      <c r="L1688">
        <v>2</v>
      </c>
      <c r="M1688">
        <f t="shared" si="26"/>
        <v>0</v>
      </c>
    </row>
    <row r="1689" spans="1:13" x14ac:dyDescent="0.3">
      <c r="A1689">
        <v>22</v>
      </c>
      <c r="B1689">
        <v>45000</v>
      </c>
      <c r="C1689" t="s">
        <v>26</v>
      </c>
      <c r="D1689">
        <v>3</v>
      </c>
      <c r="E1689" t="s">
        <v>18</v>
      </c>
      <c r="F1689" t="s">
        <v>19</v>
      </c>
      <c r="G1689">
        <v>15000</v>
      </c>
      <c r="H1689">
        <v>11.36</v>
      </c>
      <c r="I1689">
        <v>0</v>
      </c>
      <c r="J1689">
        <v>0.33</v>
      </c>
      <c r="K1689" t="s">
        <v>16</v>
      </c>
      <c r="L1689">
        <v>2</v>
      </c>
      <c r="M1689">
        <f t="shared" si="26"/>
        <v>1</v>
      </c>
    </row>
    <row r="1690" spans="1:13" x14ac:dyDescent="0.3">
      <c r="A1690">
        <v>22</v>
      </c>
      <c r="B1690">
        <v>54000</v>
      </c>
      <c r="C1690" t="s">
        <v>13</v>
      </c>
      <c r="D1690">
        <v>6</v>
      </c>
      <c r="E1690" t="s">
        <v>25</v>
      </c>
      <c r="F1690" t="s">
        <v>30</v>
      </c>
      <c r="G1690">
        <v>5000</v>
      </c>
      <c r="H1690">
        <v>17.27</v>
      </c>
      <c r="I1690">
        <v>1</v>
      </c>
      <c r="J1690">
        <v>0.09</v>
      </c>
      <c r="K1690" t="s">
        <v>17</v>
      </c>
      <c r="L1690">
        <v>2</v>
      </c>
      <c r="M1690">
        <f t="shared" si="26"/>
        <v>1</v>
      </c>
    </row>
    <row r="1691" spans="1:13" x14ac:dyDescent="0.3">
      <c r="A1691">
        <v>23</v>
      </c>
      <c r="B1691">
        <v>60000</v>
      </c>
      <c r="C1691" t="s">
        <v>13</v>
      </c>
      <c r="D1691">
        <v>5</v>
      </c>
      <c r="E1691" t="s">
        <v>27</v>
      </c>
      <c r="F1691" t="s">
        <v>30</v>
      </c>
      <c r="G1691">
        <v>5000</v>
      </c>
      <c r="H1691">
        <v>16.489999999999998</v>
      </c>
      <c r="I1691">
        <v>0</v>
      </c>
      <c r="J1691">
        <v>0.08</v>
      </c>
      <c r="K1691" t="s">
        <v>17</v>
      </c>
      <c r="L1691">
        <v>2</v>
      </c>
      <c r="M1691">
        <f t="shared" si="26"/>
        <v>1</v>
      </c>
    </row>
    <row r="1692" spans="1:13" x14ac:dyDescent="0.3">
      <c r="A1692">
        <v>23</v>
      </c>
      <c r="B1692">
        <v>60000</v>
      </c>
      <c r="C1692" t="s">
        <v>13</v>
      </c>
      <c r="D1692">
        <v>6</v>
      </c>
      <c r="E1692" t="s">
        <v>25</v>
      </c>
      <c r="F1692" t="s">
        <v>21</v>
      </c>
      <c r="G1692">
        <v>5000</v>
      </c>
      <c r="H1692">
        <v>6.99</v>
      </c>
      <c r="I1692">
        <v>0</v>
      </c>
      <c r="J1692">
        <v>0.08</v>
      </c>
      <c r="K1692" t="s">
        <v>16</v>
      </c>
      <c r="L1692">
        <v>3</v>
      </c>
      <c r="M1692">
        <f t="shared" si="26"/>
        <v>1</v>
      </c>
    </row>
    <row r="1693" spans="1:13" x14ac:dyDescent="0.3">
      <c r="A1693">
        <v>21</v>
      </c>
      <c r="B1693">
        <v>60000</v>
      </c>
      <c r="C1693" t="s">
        <v>13</v>
      </c>
      <c r="D1693">
        <v>2</v>
      </c>
      <c r="E1693" t="s">
        <v>14</v>
      </c>
      <c r="F1693" t="s">
        <v>21</v>
      </c>
      <c r="G1693">
        <v>5000</v>
      </c>
      <c r="H1693">
        <v>8.49</v>
      </c>
      <c r="I1693">
        <v>0</v>
      </c>
      <c r="J1693">
        <v>0.08</v>
      </c>
      <c r="K1693" t="s">
        <v>16</v>
      </c>
      <c r="L1693">
        <v>4</v>
      </c>
      <c r="M1693">
        <f t="shared" si="26"/>
        <v>1</v>
      </c>
    </row>
    <row r="1694" spans="1:13" x14ac:dyDescent="0.3">
      <c r="A1694">
        <v>22</v>
      </c>
      <c r="B1694">
        <v>54000</v>
      </c>
      <c r="C1694" t="s">
        <v>13</v>
      </c>
      <c r="D1694">
        <v>1</v>
      </c>
      <c r="E1694" t="s">
        <v>25</v>
      </c>
      <c r="F1694" t="s">
        <v>21</v>
      </c>
      <c r="G1694">
        <v>5000</v>
      </c>
      <c r="H1694">
        <v>6.54</v>
      </c>
      <c r="I1694">
        <v>1</v>
      </c>
      <c r="J1694">
        <v>0.09</v>
      </c>
      <c r="K1694" t="s">
        <v>16</v>
      </c>
      <c r="L1694">
        <v>3</v>
      </c>
      <c r="M1694">
        <f t="shared" si="26"/>
        <v>1</v>
      </c>
    </row>
    <row r="1695" spans="1:13" x14ac:dyDescent="0.3">
      <c r="A1695">
        <v>23</v>
      </c>
      <c r="B1695">
        <v>54000</v>
      </c>
      <c r="C1695" t="s">
        <v>13</v>
      </c>
      <c r="D1695">
        <v>7</v>
      </c>
      <c r="E1695" t="s">
        <v>18</v>
      </c>
      <c r="F1695" t="s">
        <v>15</v>
      </c>
      <c r="G1695">
        <v>5000</v>
      </c>
      <c r="H1695">
        <v>12.84</v>
      </c>
      <c r="I1695">
        <v>1</v>
      </c>
      <c r="J1695">
        <v>0.09</v>
      </c>
      <c r="K1695" t="s">
        <v>17</v>
      </c>
      <c r="L1695">
        <v>2</v>
      </c>
      <c r="M1695">
        <f t="shared" si="26"/>
        <v>1</v>
      </c>
    </row>
    <row r="1696" spans="1:13" x14ac:dyDescent="0.3">
      <c r="A1696">
        <v>22</v>
      </c>
      <c r="B1696">
        <v>61000</v>
      </c>
      <c r="C1696" t="s">
        <v>13</v>
      </c>
      <c r="D1696">
        <v>3</v>
      </c>
      <c r="E1696" t="s">
        <v>14</v>
      </c>
      <c r="F1696" t="s">
        <v>19</v>
      </c>
      <c r="G1696">
        <v>5000</v>
      </c>
      <c r="H1696">
        <v>9.99</v>
      </c>
      <c r="I1696">
        <v>0</v>
      </c>
      <c r="J1696">
        <v>0.08</v>
      </c>
      <c r="K1696" t="s">
        <v>16</v>
      </c>
      <c r="L1696">
        <v>2</v>
      </c>
      <c r="M1696">
        <f t="shared" si="26"/>
        <v>1</v>
      </c>
    </row>
    <row r="1697" spans="1:13" x14ac:dyDescent="0.3">
      <c r="A1697">
        <v>25</v>
      </c>
      <c r="B1697">
        <v>62000</v>
      </c>
      <c r="C1697" t="s">
        <v>13</v>
      </c>
      <c r="D1697">
        <v>0</v>
      </c>
      <c r="E1697" t="s">
        <v>18</v>
      </c>
      <c r="F1697" t="s">
        <v>21</v>
      </c>
      <c r="G1697">
        <v>5000</v>
      </c>
      <c r="H1697">
        <v>7.49</v>
      </c>
      <c r="I1697">
        <v>0</v>
      </c>
      <c r="J1697">
        <v>0.08</v>
      </c>
      <c r="K1697" t="s">
        <v>16</v>
      </c>
      <c r="L1697">
        <v>3</v>
      </c>
      <c r="M1697">
        <f t="shared" si="26"/>
        <v>1</v>
      </c>
    </row>
    <row r="1698" spans="1:13" x14ac:dyDescent="0.3">
      <c r="A1698">
        <v>25</v>
      </c>
      <c r="B1698">
        <v>62000</v>
      </c>
      <c r="C1698" t="s">
        <v>13</v>
      </c>
      <c r="D1698">
        <v>9</v>
      </c>
      <c r="E1698" t="s">
        <v>25</v>
      </c>
      <c r="F1698" t="s">
        <v>21</v>
      </c>
      <c r="G1698">
        <v>5000</v>
      </c>
      <c r="I1698">
        <v>0</v>
      </c>
      <c r="J1698">
        <v>0.08</v>
      </c>
      <c r="K1698" t="s">
        <v>16</v>
      </c>
      <c r="L1698">
        <v>2</v>
      </c>
      <c r="M1698">
        <f t="shared" si="26"/>
        <v>0</v>
      </c>
    </row>
    <row r="1699" spans="1:13" x14ac:dyDescent="0.3">
      <c r="A1699">
        <v>25</v>
      </c>
      <c r="B1699">
        <v>62400</v>
      </c>
      <c r="C1699" t="s">
        <v>13</v>
      </c>
      <c r="D1699">
        <v>5</v>
      </c>
      <c r="E1699" t="s">
        <v>27</v>
      </c>
      <c r="F1699" t="s">
        <v>21</v>
      </c>
      <c r="G1699">
        <v>5000</v>
      </c>
      <c r="H1699">
        <v>7.51</v>
      </c>
      <c r="I1699">
        <v>0</v>
      </c>
      <c r="J1699">
        <v>0.08</v>
      </c>
      <c r="K1699" t="s">
        <v>16</v>
      </c>
      <c r="L1699">
        <v>2</v>
      </c>
      <c r="M1699">
        <f t="shared" si="26"/>
        <v>1</v>
      </c>
    </row>
    <row r="1700" spans="1:13" x14ac:dyDescent="0.3">
      <c r="A1700">
        <v>25</v>
      </c>
      <c r="B1700">
        <v>63000</v>
      </c>
      <c r="C1700" t="s">
        <v>13</v>
      </c>
      <c r="D1700">
        <v>9</v>
      </c>
      <c r="E1700" t="s">
        <v>28</v>
      </c>
      <c r="F1700" t="s">
        <v>19</v>
      </c>
      <c r="G1700">
        <v>5000</v>
      </c>
      <c r="H1700">
        <v>10.74</v>
      </c>
      <c r="I1700">
        <v>0</v>
      </c>
      <c r="J1700">
        <v>0.08</v>
      </c>
      <c r="K1700" t="s">
        <v>16</v>
      </c>
      <c r="L1700">
        <v>3</v>
      </c>
      <c r="M1700">
        <f t="shared" si="26"/>
        <v>1</v>
      </c>
    </row>
    <row r="1701" spans="1:13" x14ac:dyDescent="0.3">
      <c r="A1701">
        <v>23</v>
      </c>
      <c r="B1701">
        <v>63000</v>
      </c>
      <c r="C1701" t="s">
        <v>13</v>
      </c>
      <c r="D1701">
        <v>7</v>
      </c>
      <c r="E1701" t="s">
        <v>18</v>
      </c>
      <c r="F1701" t="s">
        <v>15</v>
      </c>
      <c r="G1701">
        <v>5000</v>
      </c>
      <c r="H1701">
        <v>13.23</v>
      </c>
      <c r="I1701">
        <v>0</v>
      </c>
      <c r="J1701">
        <v>0.08</v>
      </c>
      <c r="K1701" t="s">
        <v>17</v>
      </c>
      <c r="L1701">
        <v>4</v>
      </c>
      <c r="M1701">
        <f t="shared" si="26"/>
        <v>1</v>
      </c>
    </row>
    <row r="1702" spans="1:13" x14ac:dyDescent="0.3">
      <c r="A1702">
        <v>23</v>
      </c>
      <c r="B1702">
        <v>45000</v>
      </c>
      <c r="C1702" t="s">
        <v>26</v>
      </c>
      <c r="D1702">
        <v>5</v>
      </c>
      <c r="E1702" t="s">
        <v>18</v>
      </c>
      <c r="F1702" t="s">
        <v>19</v>
      </c>
      <c r="G1702">
        <v>14500</v>
      </c>
      <c r="H1702">
        <v>11.48</v>
      </c>
      <c r="I1702">
        <v>0</v>
      </c>
      <c r="J1702">
        <v>0.32</v>
      </c>
      <c r="K1702" t="s">
        <v>16</v>
      </c>
      <c r="L1702">
        <v>2</v>
      </c>
      <c r="M1702">
        <f t="shared" si="26"/>
        <v>1</v>
      </c>
    </row>
    <row r="1703" spans="1:13" x14ac:dyDescent="0.3">
      <c r="A1703">
        <v>24</v>
      </c>
      <c r="B1703">
        <v>63000</v>
      </c>
      <c r="C1703" t="s">
        <v>13</v>
      </c>
      <c r="D1703">
        <v>2</v>
      </c>
      <c r="E1703" t="s">
        <v>18</v>
      </c>
      <c r="F1703" t="s">
        <v>21</v>
      </c>
      <c r="G1703">
        <v>5000</v>
      </c>
      <c r="H1703">
        <v>9.32</v>
      </c>
      <c r="I1703">
        <v>0</v>
      </c>
      <c r="J1703">
        <v>0.08</v>
      </c>
      <c r="K1703" t="s">
        <v>16</v>
      </c>
      <c r="L1703">
        <v>4</v>
      </c>
      <c r="M1703">
        <f t="shared" si="26"/>
        <v>1</v>
      </c>
    </row>
    <row r="1704" spans="1:13" x14ac:dyDescent="0.3">
      <c r="A1704">
        <v>25</v>
      </c>
      <c r="B1704">
        <v>45000</v>
      </c>
      <c r="C1704" t="s">
        <v>26</v>
      </c>
      <c r="D1704">
        <v>3</v>
      </c>
      <c r="E1704" t="s">
        <v>18</v>
      </c>
      <c r="F1704" t="s">
        <v>19</v>
      </c>
      <c r="G1704">
        <v>6000</v>
      </c>
      <c r="H1704">
        <v>11.83</v>
      </c>
      <c r="I1704">
        <v>0</v>
      </c>
      <c r="J1704">
        <v>0.13</v>
      </c>
      <c r="K1704" t="s">
        <v>16</v>
      </c>
      <c r="L1704">
        <v>2</v>
      </c>
      <c r="M1704">
        <f t="shared" si="26"/>
        <v>1</v>
      </c>
    </row>
    <row r="1705" spans="1:13" x14ac:dyDescent="0.3">
      <c r="A1705">
        <v>24</v>
      </c>
      <c r="B1705">
        <v>64151</v>
      </c>
      <c r="C1705" t="s">
        <v>13</v>
      </c>
      <c r="D1705">
        <v>0</v>
      </c>
      <c r="E1705" t="s">
        <v>27</v>
      </c>
      <c r="F1705" t="s">
        <v>19</v>
      </c>
      <c r="G1705">
        <v>5000</v>
      </c>
      <c r="H1705">
        <v>11.86</v>
      </c>
      <c r="I1705">
        <v>0</v>
      </c>
      <c r="J1705">
        <v>0.08</v>
      </c>
      <c r="K1705" t="s">
        <v>16</v>
      </c>
      <c r="L1705">
        <v>2</v>
      </c>
      <c r="M1705">
        <f t="shared" si="26"/>
        <v>1</v>
      </c>
    </row>
    <row r="1706" spans="1:13" x14ac:dyDescent="0.3">
      <c r="A1706">
        <v>21</v>
      </c>
      <c r="B1706">
        <v>64424</v>
      </c>
      <c r="C1706" t="s">
        <v>13</v>
      </c>
      <c r="D1706">
        <v>3</v>
      </c>
      <c r="E1706" t="s">
        <v>20</v>
      </c>
      <c r="F1706" t="s">
        <v>21</v>
      </c>
      <c r="G1706">
        <v>5000</v>
      </c>
      <c r="H1706">
        <v>6.03</v>
      </c>
      <c r="I1706">
        <v>0</v>
      </c>
      <c r="J1706">
        <v>0.08</v>
      </c>
      <c r="K1706" t="s">
        <v>16</v>
      </c>
      <c r="L1706">
        <v>4</v>
      </c>
      <c r="M1706">
        <f t="shared" si="26"/>
        <v>1</v>
      </c>
    </row>
    <row r="1707" spans="1:13" x14ac:dyDescent="0.3">
      <c r="A1707">
        <v>26</v>
      </c>
      <c r="B1707">
        <v>45000</v>
      </c>
      <c r="C1707" t="s">
        <v>26</v>
      </c>
      <c r="D1707">
        <v>0</v>
      </c>
      <c r="E1707" t="s">
        <v>28</v>
      </c>
      <c r="F1707" t="s">
        <v>15</v>
      </c>
      <c r="G1707">
        <v>4000</v>
      </c>
      <c r="H1707">
        <v>13.92</v>
      </c>
      <c r="I1707">
        <v>0</v>
      </c>
      <c r="J1707">
        <v>0.09</v>
      </c>
      <c r="K1707" t="s">
        <v>16</v>
      </c>
      <c r="L1707">
        <v>2</v>
      </c>
      <c r="M1707">
        <f t="shared" si="26"/>
        <v>1</v>
      </c>
    </row>
    <row r="1708" spans="1:13" x14ac:dyDescent="0.3">
      <c r="A1708">
        <v>25</v>
      </c>
      <c r="B1708">
        <v>45000</v>
      </c>
      <c r="C1708" t="s">
        <v>23</v>
      </c>
      <c r="D1708">
        <v>1</v>
      </c>
      <c r="E1708" t="s">
        <v>20</v>
      </c>
      <c r="F1708" t="s">
        <v>15</v>
      </c>
      <c r="G1708">
        <v>10000</v>
      </c>
      <c r="H1708">
        <v>12.87</v>
      </c>
      <c r="I1708">
        <v>0</v>
      </c>
      <c r="J1708">
        <v>0.22</v>
      </c>
      <c r="K1708" t="s">
        <v>17</v>
      </c>
      <c r="L1708">
        <v>2</v>
      </c>
      <c r="M1708">
        <f t="shared" si="26"/>
        <v>1</v>
      </c>
    </row>
    <row r="1709" spans="1:13" x14ac:dyDescent="0.3">
      <c r="A1709">
        <v>22</v>
      </c>
      <c r="B1709">
        <v>45000</v>
      </c>
      <c r="C1709" t="s">
        <v>26</v>
      </c>
      <c r="D1709">
        <v>6</v>
      </c>
      <c r="E1709" t="s">
        <v>27</v>
      </c>
      <c r="F1709" t="s">
        <v>21</v>
      </c>
      <c r="G1709">
        <v>7000</v>
      </c>
      <c r="H1709">
        <v>8.94</v>
      </c>
      <c r="I1709">
        <v>0</v>
      </c>
      <c r="J1709">
        <v>0.16</v>
      </c>
      <c r="K1709" t="s">
        <v>16</v>
      </c>
      <c r="L1709">
        <v>3</v>
      </c>
      <c r="M1709">
        <f t="shared" si="26"/>
        <v>1</v>
      </c>
    </row>
    <row r="1710" spans="1:13" x14ac:dyDescent="0.3">
      <c r="A1710">
        <v>25</v>
      </c>
      <c r="B1710">
        <v>45000</v>
      </c>
      <c r="C1710" t="s">
        <v>26</v>
      </c>
      <c r="D1710">
        <v>0</v>
      </c>
      <c r="E1710" t="s">
        <v>14</v>
      </c>
      <c r="F1710" t="s">
        <v>21</v>
      </c>
      <c r="G1710">
        <v>5950</v>
      </c>
      <c r="H1710">
        <v>7.74</v>
      </c>
      <c r="I1710">
        <v>0</v>
      </c>
      <c r="J1710">
        <v>0.13</v>
      </c>
      <c r="K1710" t="s">
        <v>16</v>
      </c>
      <c r="L1710">
        <v>2</v>
      </c>
      <c r="M1710">
        <f t="shared" si="26"/>
        <v>1</v>
      </c>
    </row>
    <row r="1711" spans="1:13" x14ac:dyDescent="0.3">
      <c r="A1711">
        <v>23</v>
      </c>
      <c r="B1711">
        <v>65000</v>
      </c>
      <c r="C1711" t="s">
        <v>13</v>
      </c>
      <c r="D1711">
        <v>3</v>
      </c>
      <c r="E1711" t="s">
        <v>14</v>
      </c>
      <c r="F1711" t="s">
        <v>15</v>
      </c>
      <c r="G1711">
        <v>5000</v>
      </c>
      <c r="H1711">
        <v>13.98</v>
      </c>
      <c r="I1711">
        <v>0</v>
      </c>
      <c r="J1711">
        <v>0.08</v>
      </c>
      <c r="K1711" t="s">
        <v>17</v>
      </c>
      <c r="L1711">
        <v>2</v>
      </c>
      <c r="M1711">
        <f t="shared" si="26"/>
        <v>1</v>
      </c>
    </row>
    <row r="1712" spans="1:13" x14ac:dyDescent="0.3">
      <c r="A1712">
        <v>26</v>
      </c>
      <c r="B1712">
        <v>45000</v>
      </c>
      <c r="C1712" t="s">
        <v>26</v>
      </c>
      <c r="D1712">
        <v>1</v>
      </c>
      <c r="E1712" t="s">
        <v>25</v>
      </c>
      <c r="F1712" t="s">
        <v>21</v>
      </c>
      <c r="G1712">
        <v>1500</v>
      </c>
      <c r="H1712">
        <v>7.05</v>
      </c>
      <c r="I1712">
        <v>0</v>
      </c>
      <c r="J1712">
        <v>0.03</v>
      </c>
      <c r="K1712" t="s">
        <v>16</v>
      </c>
      <c r="L1712">
        <v>2</v>
      </c>
      <c r="M1712">
        <f t="shared" si="26"/>
        <v>1</v>
      </c>
    </row>
    <row r="1713" spans="1:13" x14ac:dyDescent="0.3">
      <c r="A1713">
        <v>23</v>
      </c>
      <c r="B1713">
        <v>45000</v>
      </c>
      <c r="C1713" t="s">
        <v>26</v>
      </c>
      <c r="D1713">
        <v>4</v>
      </c>
      <c r="E1713" t="s">
        <v>18</v>
      </c>
      <c r="F1713" t="s">
        <v>19</v>
      </c>
      <c r="G1713">
        <v>9925</v>
      </c>
      <c r="H1713">
        <v>11.48</v>
      </c>
      <c r="I1713">
        <v>0</v>
      </c>
      <c r="J1713">
        <v>0.22</v>
      </c>
      <c r="K1713" t="s">
        <v>16</v>
      </c>
      <c r="L1713">
        <v>2</v>
      </c>
      <c r="M1713">
        <f t="shared" si="26"/>
        <v>1</v>
      </c>
    </row>
    <row r="1714" spans="1:13" x14ac:dyDescent="0.3">
      <c r="A1714">
        <v>23</v>
      </c>
      <c r="B1714">
        <v>65000</v>
      </c>
      <c r="C1714" t="s">
        <v>13</v>
      </c>
      <c r="D1714">
        <v>3</v>
      </c>
      <c r="E1714" t="s">
        <v>18</v>
      </c>
      <c r="F1714" t="s">
        <v>15</v>
      </c>
      <c r="G1714">
        <v>5000</v>
      </c>
      <c r="H1714">
        <v>13.47</v>
      </c>
      <c r="I1714">
        <v>0</v>
      </c>
      <c r="J1714">
        <v>0.08</v>
      </c>
      <c r="K1714" t="s">
        <v>17</v>
      </c>
      <c r="L1714">
        <v>2</v>
      </c>
      <c r="M1714">
        <f t="shared" si="26"/>
        <v>1</v>
      </c>
    </row>
    <row r="1715" spans="1:13" x14ac:dyDescent="0.3">
      <c r="A1715">
        <v>24</v>
      </c>
      <c r="B1715">
        <v>45000</v>
      </c>
      <c r="C1715" t="s">
        <v>26</v>
      </c>
      <c r="D1715">
        <v>2</v>
      </c>
      <c r="E1715" t="s">
        <v>18</v>
      </c>
      <c r="F1715" t="s">
        <v>19</v>
      </c>
      <c r="G1715">
        <v>9200</v>
      </c>
      <c r="H1715">
        <v>11.89</v>
      </c>
      <c r="I1715">
        <v>0</v>
      </c>
      <c r="J1715">
        <v>0.2</v>
      </c>
      <c r="K1715" t="s">
        <v>16</v>
      </c>
      <c r="L1715">
        <v>3</v>
      </c>
      <c r="M1715">
        <f t="shared" si="26"/>
        <v>1</v>
      </c>
    </row>
    <row r="1716" spans="1:13" x14ac:dyDescent="0.3">
      <c r="A1716">
        <v>24</v>
      </c>
      <c r="B1716">
        <v>67200</v>
      </c>
      <c r="C1716" t="s">
        <v>13</v>
      </c>
      <c r="D1716">
        <v>4</v>
      </c>
      <c r="E1716" t="s">
        <v>18</v>
      </c>
      <c r="F1716" t="s">
        <v>19</v>
      </c>
      <c r="G1716">
        <v>5000</v>
      </c>
      <c r="I1716">
        <v>0</v>
      </c>
      <c r="J1716">
        <v>7.0000000000000007E-2</v>
      </c>
      <c r="K1716" t="s">
        <v>16</v>
      </c>
      <c r="L1716">
        <v>4</v>
      </c>
      <c r="M1716">
        <f t="shared" si="26"/>
        <v>0</v>
      </c>
    </row>
    <row r="1717" spans="1:13" x14ac:dyDescent="0.3">
      <c r="A1717">
        <v>22</v>
      </c>
      <c r="B1717">
        <v>67500</v>
      </c>
      <c r="C1717" t="s">
        <v>13</v>
      </c>
      <c r="D1717">
        <v>2</v>
      </c>
      <c r="E1717" t="s">
        <v>25</v>
      </c>
      <c r="F1717" t="s">
        <v>21</v>
      </c>
      <c r="G1717">
        <v>5000</v>
      </c>
      <c r="H1717">
        <v>7.74</v>
      </c>
      <c r="I1717">
        <v>0</v>
      </c>
      <c r="J1717">
        <v>7.0000000000000007E-2</v>
      </c>
      <c r="K1717" t="s">
        <v>16</v>
      </c>
      <c r="L1717">
        <v>4</v>
      </c>
      <c r="M1717">
        <f t="shared" si="26"/>
        <v>1</v>
      </c>
    </row>
    <row r="1718" spans="1:13" x14ac:dyDescent="0.3">
      <c r="A1718">
        <v>26</v>
      </c>
      <c r="B1718">
        <v>67500</v>
      </c>
      <c r="C1718" t="s">
        <v>13</v>
      </c>
      <c r="D1718">
        <v>1</v>
      </c>
      <c r="E1718" t="s">
        <v>14</v>
      </c>
      <c r="F1718" t="s">
        <v>19</v>
      </c>
      <c r="G1718">
        <v>5000</v>
      </c>
      <c r="H1718">
        <v>12.18</v>
      </c>
      <c r="I1718">
        <v>0</v>
      </c>
      <c r="J1718">
        <v>7.0000000000000007E-2</v>
      </c>
      <c r="K1718" t="s">
        <v>16</v>
      </c>
      <c r="L1718">
        <v>3</v>
      </c>
      <c r="M1718">
        <f t="shared" si="26"/>
        <v>1</v>
      </c>
    </row>
    <row r="1719" spans="1:13" x14ac:dyDescent="0.3">
      <c r="A1719">
        <v>25</v>
      </c>
      <c r="B1719">
        <v>45000</v>
      </c>
      <c r="C1719" t="s">
        <v>26</v>
      </c>
      <c r="D1719">
        <v>0</v>
      </c>
      <c r="E1719" t="s">
        <v>27</v>
      </c>
      <c r="F1719" t="s">
        <v>19</v>
      </c>
      <c r="G1719">
        <v>17000</v>
      </c>
      <c r="H1719">
        <v>11.89</v>
      </c>
      <c r="I1719">
        <v>0</v>
      </c>
      <c r="J1719">
        <v>0.38</v>
      </c>
      <c r="K1719" t="s">
        <v>16</v>
      </c>
      <c r="L1719">
        <v>2</v>
      </c>
      <c r="M1719">
        <f t="shared" si="26"/>
        <v>1</v>
      </c>
    </row>
    <row r="1720" spans="1:13" x14ac:dyDescent="0.3">
      <c r="A1720">
        <v>24</v>
      </c>
      <c r="B1720">
        <v>45000</v>
      </c>
      <c r="C1720" t="s">
        <v>26</v>
      </c>
      <c r="D1720">
        <v>0</v>
      </c>
      <c r="E1720" t="s">
        <v>27</v>
      </c>
      <c r="F1720" t="s">
        <v>21</v>
      </c>
      <c r="G1720">
        <v>3600</v>
      </c>
      <c r="I1720">
        <v>0</v>
      </c>
      <c r="J1720">
        <v>0.08</v>
      </c>
      <c r="K1720" t="s">
        <v>16</v>
      </c>
      <c r="L1720">
        <v>2</v>
      </c>
      <c r="M1720">
        <f t="shared" si="26"/>
        <v>0</v>
      </c>
    </row>
    <row r="1721" spans="1:13" x14ac:dyDescent="0.3">
      <c r="A1721">
        <v>23</v>
      </c>
      <c r="B1721">
        <v>45000</v>
      </c>
      <c r="C1721" t="s">
        <v>26</v>
      </c>
      <c r="D1721">
        <v>3</v>
      </c>
      <c r="E1721" t="s">
        <v>18</v>
      </c>
      <c r="F1721" t="s">
        <v>15</v>
      </c>
      <c r="G1721">
        <v>16750</v>
      </c>
      <c r="H1721">
        <v>12.53</v>
      </c>
      <c r="I1721">
        <v>0</v>
      </c>
      <c r="J1721">
        <v>0.37</v>
      </c>
      <c r="K1721" t="s">
        <v>17</v>
      </c>
      <c r="L1721">
        <v>3</v>
      </c>
      <c r="M1721">
        <f t="shared" si="26"/>
        <v>1</v>
      </c>
    </row>
    <row r="1722" spans="1:13" x14ac:dyDescent="0.3">
      <c r="A1722">
        <v>22</v>
      </c>
      <c r="B1722">
        <v>68000</v>
      </c>
      <c r="C1722" t="s">
        <v>13</v>
      </c>
      <c r="D1722">
        <v>7</v>
      </c>
      <c r="E1722" t="s">
        <v>20</v>
      </c>
      <c r="F1722" t="s">
        <v>19</v>
      </c>
      <c r="G1722">
        <v>5000</v>
      </c>
      <c r="H1722">
        <v>9.99</v>
      </c>
      <c r="I1722">
        <v>0</v>
      </c>
      <c r="J1722">
        <v>7.0000000000000007E-2</v>
      </c>
      <c r="K1722" t="s">
        <v>16</v>
      </c>
      <c r="L1722">
        <v>3</v>
      </c>
      <c r="M1722">
        <f t="shared" si="26"/>
        <v>1</v>
      </c>
    </row>
    <row r="1723" spans="1:13" x14ac:dyDescent="0.3">
      <c r="A1723">
        <v>26</v>
      </c>
      <c r="B1723">
        <v>70000</v>
      </c>
      <c r="C1723" t="s">
        <v>13</v>
      </c>
      <c r="D1723">
        <v>3</v>
      </c>
      <c r="E1723" t="s">
        <v>20</v>
      </c>
      <c r="F1723" t="s">
        <v>30</v>
      </c>
      <c r="G1723">
        <v>5000</v>
      </c>
      <c r="I1723">
        <v>0</v>
      </c>
      <c r="J1723">
        <v>7.0000000000000007E-2</v>
      </c>
      <c r="K1723" t="s">
        <v>17</v>
      </c>
      <c r="L1723">
        <v>3</v>
      </c>
      <c r="M1723">
        <f t="shared" si="26"/>
        <v>0</v>
      </c>
    </row>
    <row r="1724" spans="1:13" x14ac:dyDescent="0.3">
      <c r="A1724">
        <v>26</v>
      </c>
      <c r="B1724">
        <v>70000</v>
      </c>
      <c r="C1724" t="s">
        <v>13</v>
      </c>
      <c r="D1724">
        <v>3</v>
      </c>
      <c r="E1724" t="s">
        <v>18</v>
      </c>
      <c r="F1724" t="s">
        <v>29</v>
      </c>
      <c r="G1724">
        <v>5000</v>
      </c>
      <c r="H1724">
        <v>17.39</v>
      </c>
      <c r="I1724">
        <v>0</v>
      </c>
      <c r="J1724">
        <v>7.0000000000000007E-2</v>
      </c>
      <c r="K1724" t="s">
        <v>16</v>
      </c>
      <c r="L1724">
        <v>2</v>
      </c>
      <c r="M1724">
        <f t="shared" si="26"/>
        <v>1</v>
      </c>
    </row>
    <row r="1725" spans="1:13" x14ac:dyDescent="0.3">
      <c r="A1725">
        <v>26</v>
      </c>
      <c r="B1725">
        <v>72000</v>
      </c>
      <c r="C1725" t="s">
        <v>13</v>
      </c>
      <c r="D1725">
        <v>0</v>
      </c>
      <c r="E1725" t="s">
        <v>27</v>
      </c>
      <c r="F1725" t="s">
        <v>21</v>
      </c>
      <c r="G1725">
        <v>5000</v>
      </c>
      <c r="H1725">
        <v>7.49</v>
      </c>
      <c r="I1725">
        <v>0</v>
      </c>
      <c r="J1725">
        <v>7.0000000000000007E-2</v>
      </c>
      <c r="K1725" t="s">
        <v>16</v>
      </c>
      <c r="L1725">
        <v>4</v>
      </c>
      <c r="M1725">
        <f t="shared" si="26"/>
        <v>1</v>
      </c>
    </row>
    <row r="1726" spans="1:13" x14ac:dyDescent="0.3">
      <c r="A1726">
        <v>22</v>
      </c>
      <c r="B1726">
        <v>72000</v>
      </c>
      <c r="C1726" t="s">
        <v>13</v>
      </c>
      <c r="D1726">
        <v>1</v>
      </c>
      <c r="E1726" t="s">
        <v>14</v>
      </c>
      <c r="F1726" t="s">
        <v>19</v>
      </c>
      <c r="G1726">
        <v>5000</v>
      </c>
      <c r="H1726">
        <v>11.49</v>
      </c>
      <c r="I1726">
        <v>0</v>
      </c>
      <c r="J1726">
        <v>7.0000000000000007E-2</v>
      </c>
      <c r="K1726" t="s">
        <v>16</v>
      </c>
      <c r="L1726">
        <v>3</v>
      </c>
      <c r="M1726">
        <f t="shared" si="26"/>
        <v>1</v>
      </c>
    </row>
    <row r="1727" spans="1:13" x14ac:dyDescent="0.3">
      <c r="A1727">
        <v>24</v>
      </c>
      <c r="B1727">
        <v>72000</v>
      </c>
      <c r="C1727" t="s">
        <v>13</v>
      </c>
      <c r="D1727">
        <v>6</v>
      </c>
      <c r="E1727" t="s">
        <v>14</v>
      </c>
      <c r="F1727" t="s">
        <v>21</v>
      </c>
      <c r="G1727">
        <v>5000</v>
      </c>
      <c r="I1727">
        <v>0</v>
      </c>
      <c r="J1727">
        <v>7.0000000000000007E-2</v>
      </c>
      <c r="K1727" t="s">
        <v>16</v>
      </c>
      <c r="L1727">
        <v>3</v>
      </c>
      <c r="M1727">
        <f t="shared" si="26"/>
        <v>0</v>
      </c>
    </row>
    <row r="1728" spans="1:13" x14ac:dyDescent="0.3">
      <c r="A1728">
        <v>23</v>
      </c>
      <c r="B1728">
        <v>45000</v>
      </c>
      <c r="C1728" t="s">
        <v>26</v>
      </c>
      <c r="D1728">
        <v>1</v>
      </c>
      <c r="E1728" t="s">
        <v>18</v>
      </c>
      <c r="F1728" t="s">
        <v>19</v>
      </c>
      <c r="G1728">
        <v>8000</v>
      </c>
      <c r="H1728">
        <v>10.51</v>
      </c>
      <c r="I1728">
        <v>0</v>
      </c>
      <c r="J1728">
        <v>0.18</v>
      </c>
      <c r="K1728" t="s">
        <v>16</v>
      </c>
      <c r="L1728">
        <v>4</v>
      </c>
      <c r="M1728">
        <f t="shared" si="26"/>
        <v>1</v>
      </c>
    </row>
    <row r="1729" spans="1:13" x14ac:dyDescent="0.3">
      <c r="A1729">
        <v>25</v>
      </c>
      <c r="B1729">
        <v>45000</v>
      </c>
      <c r="C1729" t="s">
        <v>26</v>
      </c>
      <c r="D1729">
        <v>7</v>
      </c>
      <c r="E1729" t="s">
        <v>18</v>
      </c>
      <c r="F1729" t="s">
        <v>21</v>
      </c>
      <c r="G1729">
        <v>7500</v>
      </c>
      <c r="H1729">
        <v>8</v>
      </c>
      <c r="I1729">
        <v>0</v>
      </c>
      <c r="J1729">
        <v>0.17</v>
      </c>
      <c r="K1729" t="s">
        <v>16</v>
      </c>
      <c r="L1729">
        <v>3</v>
      </c>
      <c r="M1729">
        <f t="shared" si="26"/>
        <v>1</v>
      </c>
    </row>
    <row r="1730" spans="1:13" x14ac:dyDescent="0.3">
      <c r="A1730">
        <v>26</v>
      </c>
      <c r="B1730">
        <v>45000</v>
      </c>
      <c r="C1730" t="s">
        <v>23</v>
      </c>
      <c r="D1730">
        <v>2</v>
      </c>
      <c r="E1730" t="s">
        <v>14</v>
      </c>
      <c r="F1730" t="s">
        <v>15</v>
      </c>
      <c r="G1730">
        <v>7000</v>
      </c>
      <c r="I1730">
        <v>0</v>
      </c>
      <c r="J1730">
        <v>0.16</v>
      </c>
      <c r="K1730" t="s">
        <v>16</v>
      </c>
      <c r="L1730">
        <v>3</v>
      </c>
      <c r="M1730">
        <f t="shared" ref="M1730:M1793" si="27">COUNTIFS($A$2:$A$10001,A1730,$B$2:$B$10001,B1730,$C$2:$C$10001,C1730,$D$2:$D$10001,D1730,$E$2:$E$10001,E1730,$F$2:$F$10001,F1730,$G$2:$G$10001,G1730,$H$2:$H$10001,H1730,$I$2:$I$10001,I1730,$J$2:$J$10001,J1730,$K$2:$K$10001,K1730,$L$2:$L$10001,L1730)</f>
        <v>0</v>
      </c>
    </row>
    <row r="1731" spans="1:13" x14ac:dyDescent="0.3">
      <c r="A1731">
        <v>24</v>
      </c>
      <c r="B1731">
        <v>75000</v>
      </c>
      <c r="C1731" t="s">
        <v>13</v>
      </c>
      <c r="D1731">
        <v>8</v>
      </c>
      <c r="E1731" t="s">
        <v>20</v>
      </c>
      <c r="F1731" t="s">
        <v>15</v>
      </c>
      <c r="G1731">
        <v>5000</v>
      </c>
      <c r="H1731">
        <v>11.78</v>
      </c>
      <c r="I1731">
        <v>0</v>
      </c>
      <c r="J1731">
        <v>7.0000000000000007E-2</v>
      </c>
      <c r="K1731" t="s">
        <v>17</v>
      </c>
      <c r="L1731">
        <v>2</v>
      </c>
      <c r="M1731">
        <f t="shared" si="27"/>
        <v>1</v>
      </c>
    </row>
    <row r="1732" spans="1:13" x14ac:dyDescent="0.3">
      <c r="A1732">
        <v>25</v>
      </c>
      <c r="B1732">
        <v>76000</v>
      </c>
      <c r="C1732" t="s">
        <v>13</v>
      </c>
      <c r="D1732">
        <v>1</v>
      </c>
      <c r="E1732" t="s">
        <v>25</v>
      </c>
      <c r="F1732" t="s">
        <v>21</v>
      </c>
      <c r="G1732">
        <v>5000</v>
      </c>
      <c r="H1732">
        <v>7.9</v>
      </c>
      <c r="I1732">
        <v>0</v>
      </c>
      <c r="J1732">
        <v>7.0000000000000007E-2</v>
      </c>
      <c r="K1732" t="s">
        <v>16</v>
      </c>
      <c r="L1732">
        <v>3</v>
      </c>
      <c r="M1732">
        <f t="shared" si="27"/>
        <v>1</v>
      </c>
    </row>
    <row r="1733" spans="1:13" x14ac:dyDescent="0.3">
      <c r="A1733">
        <v>25</v>
      </c>
      <c r="B1733">
        <v>76000</v>
      </c>
      <c r="C1733" t="s">
        <v>13</v>
      </c>
      <c r="D1733">
        <v>0</v>
      </c>
      <c r="E1733" t="s">
        <v>25</v>
      </c>
      <c r="F1733" t="s">
        <v>21</v>
      </c>
      <c r="G1733">
        <v>5000</v>
      </c>
      <c r="H1733">
        <v>8.9</v>
      </c>
      <c r="I1733">
        <v>0</v>
      </c>
      <c r="J1733">
        <v>7.0000000000000007E-2</v>
      </c>
      <c r="K1733" t="s">
        <v>16</v>
      </c>
      <c r="L1733">
        <v>2</v>
      </c>
      <c r="M1733">
        <f t="shared" si="27"/>
        <v>1</v>
      </c>
    </row>
    <row r="1734" spans="1:13" x14ac:dyDescent="0.3">
      <c r="A1734">
        <v>25</v>
      </c>
      <c r="B1734">
        <v>76500</v>
      </c>
      <c r="C1734" t="s">
        <v>13</v>
      </c>
      <c r="D1734">
        <v>4</v>
      </c>
      <c r="E1734" t="s">
        <v>25</v>
      </c>
      <c r="F1734" t="s">
        <v>15</v>
      </c>
      <c r="G1734">
        <v>5000</v>
      </c>
      <c r="H1734">
        <v>12.53</v>
      </c>
      <c r="I1734">
        <v>0</v>
      </c>
      <c r="J1734">
        <v>7.0000000000000007E-2</v>
      </c>
      <c r="K1734" t="s">
        <v>16</v>
      </c>
      <c r="L1734">
        <v>3</v>
      </c>
      <c r="M1734">
        <f t="shared" si="27"/>
        <v>1</v>
      </c>
    </row>
    <row r="1735" spans="1:13" x14ac:dyDescent="0.3">
      <c r="A1735">
        <v>24</v>
      </c>
      <c r="B1735">
        <v>78300</v>
      </c>
      <c r="C1735" t="s">
        <v>13</v>
      </c>
      <c r="D1735">
        <v>0</v>
      </c>
      <c r="E1735" t="s">
        <v>28</v>
      </c>
      <c r="F1735" t="s">
        <v>21</v>
      </c>
      <c r="G1735">
        <v>5000</v>
      </c>
      <c r="H1735">
        <v>7.74</v>
      </c>
      <c r="I1735">
        <v>0</v>
      </c>
      <c r="J1735">
        <v>0.06</v>
      </c>
      <c r="K1735" t="s">
        <v>16</v>
      </c>
      <c r="L1735">
        <v>3</v>
      </c>
      <c r="M1735">
        <f t="shared" si="27"/>
        <v>1</v>
      </c>
    </row>
    <row r="1736" spans="1:13" x14ac:dyDescent="0.3">
      <c r="A1736">
        <v>23</v>
      </c>
      <c r="B1736">
        <v>45288</v>
      </c>
      <c r="C1736" t="s">
        <v>26</v>
      </c>
      <c r="D1736">
        <v>7</v>
      </c>
      <c r="E1736" t="s">
        <v>25</v>
      </c>
      <c r="F1736" t="s">
        <v>19</v>
      </c>
      <c r="G1736">
        <v>20500</v>
      </c>
      <c r="H1736">
        <v>9.25</v>
      </c>
      <c r="I1736">
        <v>0</v>
      </c>
      <c r="J1736">
        <v>0.45</v>
      </c>
      <c r="K1736" t="s">
        <v>16</v>
      </c>
      <c r="L1736">
        <v>2</v>
      </c>
      <c r="M1736">
        <f t="shared" si="27"/>
        <v>1</v>
      </c>
    </row>
    <row r="1737" spans="1:13" x14ac:dyDescent="0.3">
      <c r="A1737">
        <v>23</v>
      </c>
      <c r="B1737">
        <v>80000</v>
      </c>
      <c r="C1737" t="s">
        <v>13</v>
      </c>
      <c r="D1737">
        <v>6</v>
      </c>
      <c r="E1737" t="s">
        <v>20</v>
      </c>
      <c r="F1737" t="s">
        <v>21</v>
      </c>
      <c r="G1737">
        <v>5000</v>
      </c>
      <c r="H1737">
        <v>5.42</v>
      </c>
      <c r="I1737">
        <v>0</v>
      </c>
      <c r="J1737">
        <v>0.06</v>
      </c>
      <c r="K1737" t="s">
        <v>16</v>
      </c>
      <c r="L1737">
        <v>2</v>
      </c>
      <c r="M1737">
        <f t="shared" si="27"/>
        <v>1</v>
      </c>
    </row>
    <row r="1738" spans="1:13" x14ac:dyDescent="0.3">
      <c r="A1738">
        <v>22</v>
      </c>
      <c r="B1738">
        <v>84996</v>
      </c>
      <c r="C1738" t="s">
        <v>13</v>
      </c>
      <c r="D1738">
        <v>6</v>
      </c>
      <c r="E1738" t="s">
        <v>27</v>
      </c>
      <c r="F1738" t="s">
        <v>15</v>
      </c>
      <c r="G1738">
        <v>5000</v>
      </c>
      <c r="H1738">
        <v>12.23</v>
      </c>
      <c r="I1738">
        <v>0</v>
      </c>
      <c r="J1738">
        <v>0.06</v>
      </c>
      <c r="K1738" t="s">
        <v>17</v>
      </c>
      <c r="L1738">
        <v>3</v>
      </c>
      <c r="M1738">
        <f t="shared" si="27"/>
        <v>1</v>
      </c>
    </row>
    <row r="1739" spans="1:13" x14ac:dyDescent="0.3">
      <c r="A1739">
        <v>23</v>
      </c>
      <c r="B1739">
        <v>45500</v>
      </c>
      <c r="C1739" t="s">
        <v>23</v>
      </c>
      <c r="D1739">
        <v>5</v>
      </c>
      <c r="E1739" t="s">
        <v>18</v>
      </c>
      <c r="F1739" t="s">
        <v>15</v>
      </c>
      <c r="G1739">
        <v>14000</v>
      </c>
      <c r="H1739">
        <v>14.72</v>
      </c>
      <c r="I1739">
        <v>0</v>
      </c>
      <c r="J1739">
        <v>0.31</v>
      </c>
      <c r="K1739" t="s">
        <v>17</v>
      </c>
      <c r="L1739">
        <v>2</v>
      </c>
      <c r="M1739">
        <f t="shared" si="27"/>
        <v>1</v>
      </c>
    </row>
    <row r="1740" spans="1:13" x14ac:dyDescent="0.3">
      <c r="A1740">
        <v>23</v>
      </c>
      <c r="B1740">
        <v>45600</v>
      </c>
      <c r="C1740" t="s">
        <v>23</v>
      </c>
      <c r="D1740">
        <v>7</v>
      </c>
      <c r="E1740" t="s">
        <v>18</v>
      </c>
      <c r="F1740" t="s">
        <v>21</v>
      </c>
      <c r="G1740">
        <v>14000</v>
      </c>
      <c r="H1740">
        <v>7.9</v>
      </c>
      <c r="I1740">
        <v>0</v>
      </c>
      <c r="J1740">
        <v>0.31</v>
      </c>
      <c r="K1740" t="s">
        <v>16</v>
      </c>
      <c r="L1740">
        <v>3</v>
      </c>
      <c r="M1740">
        <f t="shared" si="27"/>
        <v>1</v>
      </c>
    </row>
    <row r="1741" spans="1:13" x14ac:dyDescent="0.3">
      <c r="A1741">
        <v>25</v>
      </c>
      <c r="B1741">
        <v>76000</v>
      </c>
      <c r="C1741" t="s">
        <v>13</v>
      </c>
      <c r="D1741">
        <v>2</v>
      </c>
      <c r="E1741" t="s">
        <v>25</v>
      </c>
      <c r="F1741" t="s">
        <v>29</v>
      </c>
      <c r="G1741">
        <v>5000</v>
      </c>
      <c r="H1741">
        <v>17.190000000000001</v>
      </c>
      <c r="I1741">
        <v>1</v>
      </c>
      <c r="J1741">
        <v>7.0000000000000007E-2</v>
      </c>
      <c r="K1741" t="s">
        <v>17</v>
      </c>
      <c r="L1741">
        <v>3</v>
      </c>
      <c r="M1741">
        <f t="shared" si="27"/>
        <v>1</v>
      </c>
    </row>
    <row r="1742" spans="1:13" x14ac:dyDescent="0.3">
      <c r="A1742">
        <v>23</v>
      </c>
      <c r="B1742">
        <v>90000</v>
      </c>
      <c r="C1742" t="s">
        <v>13</v>
      </c>
      <c r="D1742">
        <v>7</v>
      </c>
      <c r="E1742" t="s">
        <v>14</v>
      </c>
      <c r="F1742" t="s">
        <v>15</v>
      </c>
      <c r="G1742">
        <v>5000</v>
      </c>
      <c r="H1742">
        <v>15.96</v>
      </c>
      <c r="I1742">
        <v>0</v>
      </c>
      <c r="J1742">
        <v>0.06</v>
      </c>
      <c r="K1742" t="s">
        <v>17</v>
      </c>
      <c r="L1742">
        <v>3</v>
      </c>
      <c r="M1742">
        <f t="shared" si="27"/>
        <v>1</v>
      </c>
    </row>
    <row r="1743" spans="1:13" x14ac:dyDescent="0.3">
      <c r="A1743">
        <v>24</v>
      </c>
      <c r="B1743">
        <v>90000</v>
      </c>
      <c r="C1743" t="s">
        <v>13</v>
      </c>
      <c r="D1743">
        <v>5</v>
      </c>
      <c r="E1743" t="s">
        <v>27</v>
      </c>
      <c r="F1743" t="s">
        <v>19</v>
      </c>
      <c r="G1743">
        <v>5000</v>
      </c>
      <c r="H1743">
        <v>9.99</v>
      </c>
      <c r="I1743">
        <v>0</v>
      </c>
      <c r="J1743">
        <v>0.06</v>
      </c>
      <c r="K1743" t="s">
        <v>16</v>
      </c>
      <c r="L1743">
        <v>3</v>
      </c>
      <c r="M1743">
        <f t="shared" si="27"/>
        <v>1</v>
      </c>
    </row>
    <row r="1744" spans="1:13" x14ac:dyDescent="0.3">
      <c r="A1744">
        <v>25</v>
      </c>
      <c r="B1744">
        <v>80000</v>
      </c>
      <c r="C1744" t="s">
        <v>13</v>
      </c>
      <c r="D1744">
        <v>8</v>
      </c>
      <c r="E1744" t="s">
        <v>25</v>
      </c>
      <c r="F1744" t="s">
        <v>30</v>
      </c>
      <c r="G1744">
        <v>5000</v>
      </c>
      <c r="H1744">
        <v>14.96</v>
      </c>
      <c r="I1744">
        <v>1</v>
      </c>
      <c r="J1744">
        <v>0.06</v>
      </c>
      <c r="K1744" t="s">
        <v>17</v>
      </c>
      <c r="L1744">
        <v>4</v>
      </c>
      <c r="M1744">
        <f t="shared" si="27"/>
        <v>1</v>
      </c>
    </row>
    <row r="1745" spans="1:13" x14ac:dyDescent="0.3">
      <c r="A1745">
        <v>22</v>
      </c>
      <c r="B1745">
        <v>45600</v>
      </c>
      <c r="C1745" t="s">
        <v>26</v>
      </c>
      <c r="D1745">
        <v>3</v>
      </c>
      <c r="E1745" t="s">
        <v>27</v>
      </c>
      <c r="F1745" t="s">
        <v>21</v>
      </c>
      <c r="G1745">
        <v>1600</v>
      </c>
      <c r="H1745">
        <v>7.88</v>
      </c>
      <c r="I1745">
        <v>0</v>
      </c>
      <c r="J1745">
        <v>0.04</v>
      </c>
      <c r="K1745" t="s">
        <v>16</v>
      </c>
      <c r="L1745">
        <v>2</v>
      </c>
      <c r="M1745">
        <f t="shared" si="27"/>
        <v>1</v>
      </c>
    </row>
    <row r="1746" spans="1:13" x14ac:dyDescent="0.3">
      <c r="A1746">
        <v>23</v>
      </c>
      <c r="B1746">
        <v>86004</v>
      </c>
      <c r="C1746" t="s">
        <v>13</v>
      </c>
      <c r="D1746">
        <v>0</v>
      </c>
      <c r="E1746" t="s">
        <v>20</v>
      </c>
      <c r="F1746" t="s">
        <v>30</v>
      </c>
      <c r="G1746">
        <v>5000</v>
      </c>
      <c r="H1746">
        <v>14.84</v>
      </c>
      <c r="I1746">
        <v>1</v>
      </c>
      <c r="J1746">
        <v>0.06</v>
      </c>
      <c r="K1746" t="s">
        <v>16</v>
      </c>
      <c r="L1746">
        <v>2</v>
      </c>
      <c r="M1746">
        <f t="shared" si="27"/>
        <v>1</v>
      </c>
    </row>
    <row r="1747" spans="1:13" x14ac:dyDescent="0.3">
      <c r="A1747">
        <v>22</v>
      </c>
      <c r="B1747">
        <v>45673</v>
      </c>
      <c r="C1747" t="s">
        <v>26</v>
      </c>
      <c r="D1747">
        <v>6</v>
      </c>
      <c r="E1747" t="s">
        <v>18</v>
      </c>
      <c r="F1747" t="s">
        <v>21</v>
      </c>
      <c r="G1747">
        <v>7000</v>
      </c>
      <c r="H1747">
        <v>7.88</v>
      </c>
      <c r="I1747">
        <v>0</v>
      </c>
      <c r="J1747">
        <v>0.15</v>
      </c>
      <c r="K1747" t="s">
        <v>16</v>
      </c>
      <c r="L1747">
        <v>4</v>
      </c>
      <c r="M1747">
        <f t="shared" si="27"/>
        <v>1</v>
      </c>
    </row>
    <row r="1748" spans="1:13" x14ac:dyDescent="0.3">
      <c r="A1748">
        <v>22</v>
      </c>
      <c r="B1748">
        <v>45691</v>
      </c>
      <c r="C1748" t="s">
        <v>26</v>
      </c>
      <c r="D1748">
        <v>5</v>
      </c>
      <c r="E1748" t="s">
        <v>27</v>
      </c>
      <c r="F1748" t="s">
        <v>21</v>
      </c>
      <c r="G1748">
        <v>7000</v>
      </c>
      <c r="H1748">
        <v>7.14</v>
      </c>
      <c r="I1748">
        <v>0</v>
      </c>
      <c r="J1748">
        <v>0.15</v>
      </c>
      <c r="K1748" t="s">
        <v>16</v>
      </c>
      <c r="L1748">
        <v>2</v>
      </c>
      <c r="M1748">
        <f t="shared" si="27"/>
        <v>1</v>
      </c>
    </row>
    <row r="1749" spans="1:13" x14ac:dyDescent="0.3">
      <c r="A1749">
        <v>22</v>
      </c>
      <c r="B1749">
        <v>39696</v>
      </c>
      <c r="C1749" t="s">
        <v>26</v>
      </c>
      <c r="E1749" t="s">
        <v>18</v>
      </c>
      <c r="F1749" t="s">
        <v>19</v>
      </c>
      <c r="G1749">
        <v>14125</v>
      </c>
      <c r="H1749">
        <v>12.42</v>
      </c>
      <c r="I1749">
        <v>1</v>
      </c>
      <c r="J1749">
        <v>0.36</v>
      </c>
      <c r="K1749" t="s">
        <v>16</v>
      </c>
      <c r="L1749">
        <v>4</v>
      </c>
      <c r="M1749">
        <f t="shared" si="27"/>
        <v>0</v>
      </c>
    </row>
    <row r="1750" spans="1:13" x14ac:dyDescent="0.3">
      <c r="A1750">
        <v>24</v>
      </c>
      <c r="B1750">
        <v>100000</v>
      </c>
      <c r="C1750" t="s">
        <v>13</v>
      </c>
      <c r="D1750">
        <v>1</v>
      </c>
      <c r="E1750" t="s">
        <v>25</v>
      </c>
      <c r="F1750" t="s">
        <v>21</v>
      </c>
      <c r="G1750">
        <v>5000</v>
      </c>
      <c r="I1750">
        <v>0</v>
      </c>
      <c r="J1750">
        <v>0.05</v>
      </c>
      <c r="K1750" t="s">
        <v>16</v>
      </c>
      <c r="L1750">
        <v>3</v>
      </c>
      <c r="M1750">
        <f t="shared" si="27"/>
        <v>0</v>
      </c>
    </row>
    <row r="1751" spans="1:13" x14ac:dyDescent="0.3">
      <c r="A1751">
        <v>23</v>
      </c>
      <c r="B1751">
        <v>45843</v>
      </c>
      <c r="C1751" t="s">
        <v>23</v>
      </c>
      <c r="D1751">
        <v>2</v>
      </c>
      <c r="E1751" t="s">
        <v>27</v>
      </c>
      <c r="F1751" t="s">
        <v>19</v>
      </c>
      <c r="G1751">
        <v>11000</v>
      </c>
      <c r="H1751">
        <v>11.71</v>
      </c>
      <c r="I1751">
        <v>0</v>
      </c>
      <c r="J1751">
        <v>0.24</v>
      </c>
      <c r="K1751" t="s">
        <v>16</v>
      </c>
      <c r="L1751">
        <v>3</v>
      </c>
      <c r="M1751">
        <f t="shared" si="27"/>
        <v>1</v>
      </c>
    </row>
    <row r="1752" spans="1:13" x14ac:dyDescent="0.3">
      <c r="A1752">
        <v>22</v>
      </c>
      <c r="B1752">
        <v>102240</v>
      </c>
      <c r="C1752" t="s">
        <v>13</v>
      </c>
      <c r="D1752">
        <v>6</v>
      </c>
      <c r="E1752" t="s">
        <v>20</v>
      </c>
      <c r="F1752" t="s">
        <v>29</v>
      </c>
      <c r="G1752">
        <v>5000</v>
      </c>
      <c r="H1752">
        <v>19.03</v>
      </c>
      <c r="I1752">
        <v>0</v>
      </c>
      <c r="J1752">
        <v>0.05</v>
      </c>
      <c r="K1752" t="s">
        <v>16</v>
      </c>
      <c r="L1752">
        <v>3</v>
      </c>
      <c r="M1752">
        <f t="shared" si="27"/>
        <v>1</v>
      </c>
    </row>
    <row r="1753" spans="1:13" x14ac:dyDescent="0.3">
      <c r="A1753">
        <v>22</v>
      </c>
      <c r="B1753">
        <v>45900</v>
      </c>
      <c r="C1753" t="s">
        <v>26</v>
      </c>
      <c r="D1753">
        <v>1</v>
      </c>
      <c r="E1753" t="s">
        <v>25</v>
      </c>
      <c r="F1753" t="s">
        <v>21</v>
      </c>
      <c r="G1753">
        <v>6400</v>
      </c>
      <c r="H1753">
        <v>8.59</v>
      </c>
      <c r="I1753">
        <v>0</v>
      </c>
      <c r="J1753">
        <v>0.14000000000000001</v>
      </c>
      <c r="K1753" t="s">
        <v>16</v>
      </c>
      <c r="L1753">
        <v>3</v>
      </c>
      <c r="M1753">
        <f t="shared" si="27"/>
        <v>1</v>
      </c>
    </row>
    <row r="1754" spans="1:13" x14ac:dyDescent="0.3">
      <c r="A1754">
        <v>22</v>
      </c>
      <c r="B1754">
        <v>45975</v>
      </c>
      <c r="C1754" t="s">
        <v>26</v>
      </c>
      <c r="D1754">
        <v>6</v>
      </c>
      <c r="E1754" t="s">
        <v>14</v>
      </c>
      <c r="F1754" t="s">
        <v>19</v>
      </c>
      <c r="G1754">
        <v>10375</v>
      </c>
      <c r="I1754">
        <v>0</v>
      </c>
      <c r="J1754">
        <v>0.23</v>
      </c>
      <c r="K1754" t="s">
        <v>16</v>
      </c>
      <c r="L1754">
        <v>4</v>
      </c>
      <c r="M1754">
        <f t="shared" si="27"/>
        <v>0</v>
      </c>
    </row>
    <row r="1755" spans="1:13" x14ac:dyDescent="0.3">
      <c r="A1755">
        <v>23</v>
      </c>
      <c r="B1755">
        <v>45992</v>
      </c>
      <c r="C1755" t="s">
        <v>26</v>
      </c>
      <c r="D1755">
        <v>7</v>
      </c>
      <c r="E1755" t="s">
        <v>27</v>
      </c>
      <c r="F1755" t="s">
        <v>21</v>
      </c>
      <c r="G1755">
        <v>10000</v>
      </c>
      <c r="H1755">
        <v>5.42</v>
      </c>
      <c r="I1755">
        <v>0</v>
      </c>
      <c r="J1755">
        <v>0.22</v>
      </c>
      <c r="K1755" t="s">
        <v>16</v>
      </c>
      <c r="L1755">
        <v>3</v>
      </c>
      <c r="M1755">
        <f t="shared" si="27"/>
        <v>1</v>
      </c>
    </row>
    <row r="1756" spans="1:13" x14ac:dyDescent="0.3">
      <c r="A1756">
        <v>24</v>
      </c>
      <c r="B1756">
        <v>108000</v>
      </c>
      <c r="C1756" t="s">
        <v>13</v>
      </c>
      <c r="D1756">
        <v>8</v>
      </c>
      <c r="E1756" t="s">
        <v>18</v>
      </c>
      <c r="F1756" t="s">
        <v>19</v>
      </c>
      <c r="G1756">
        <v>5000</v>
      </c>
      <c r="H1756">
        <v>12.69</v>
      </c>
      <c r="I1756">
        <v>0</v>
      </c>
      <c r="J1756">
        <v>0.05</v>
      </c>
      <c r="K1756" t="s">
        <v>16</v>
      </c>
      <c r="L1756">
        <v>4</v>
      </c>
      <c r="M1756">
        <f t="shared" si="27"/>
        <v>1</v>
      </c>
    </row>
    <row r="1757" spans="1:13" x14ac:dyDescent="0.3">
      <c r="A1757">
        <v>21</v>
      </c>
      <c r="B1757">
        <v>45996</v>
      </c>
      <c r="C1757" t="s">
        <v>23</v>
      </c>
      <c r="D1757">
        <v>5</v>
      </c>
      <c r="E1757" t="s">
        <v>27</v>
      </c>
      <c r="F1757" t="s">
        <v>21</v>
      </c>
      <c r="G1757">
        <v>10000</v>
      </c>
      <c r="H1757">
        <v>5.79</v>
      </c>
      <c r="I1757">
        <v>0</v>
      </c>
      <c r="J1757">
        <v>0.22</v>
      </c>
      <c r="K1757" t="s">
        <v>16</v>
      </c>
      <c r="L1757">
        <v>3</v>
      </c>
      <c r="M1757">
        <f t="shared" si="27"/>
        <v>1</v>
      </c>
    </row>
    <row r="1758" spans="1:13" x14ac:dyDescent="0.3">
      <c r="A1758">
        <v>23</v>
      </c>
      <c r="B1758">
        <v>108000</v>
      </c>
      <c r="C1758" t="s">
        <v>13</v>
      </c>
      <c r="D1758">
        <v>7</v>
      </c>
      <c r="E1758" t="s">
        <v>18</v>
      </c>
      <c r="F1758" t="s">
        <v>21</v>
      </c>
      <c r="G1758">
        <v>5000</v>
      </c>
      <c r="H1758">
        <v>7.66</v>
      </c>
      <c r="I1758">
        <v>0</v>
      </c>
      <c r="J1758">
        <v>0.05</v>
      </c>
      <c r="K1758" t="s">
        <v>16</v>
      </c>
      <c r="L1758">
        <v>4</v>
      </c>
      <c r="M1758">
        <f t="shared" si="27"/>
        <v>1</v>
      </c>
    </row>
    <row r="1759" spans="1:13" x14ac:dyDescent="0.3">
      <c r="A1759">
        <v>22</v>
      </c>
      <c r="B1759">
        <v>111460</v>
      </c>
      <c r="C1759" t="s">
        <v>13</v>
      </c>
      <c r="D1759">
        <v>3</v>
      </c>
      <c r="E1759" t="s">
        <v>25</v>
      </c>
      <c r="F1759" t="s">
        <v>19</v>
      </c>
      <c r="G1759">
        <v>5000</v>
      </c>
      <c r="H1759">
        <v>11.71</v>
      </c>
      <c r="I1759">
        <v>0</v>
      </c>
      <c r="J1759">
        <v>0.04</v>
      </c>
      <c r="K1759" t="s">
        <v>16</v>
      </c>
      <c r="L1759">
        <v>4</v>
      </c>
      <c r="M1759">
        <f t="shared" si="27"/>
        <v>1</v>
      </c>
    </row>
    <row r="1760" spans="1:13" x14ac:dyDescent="0.3">
      <c r="A1760">
        <v>25</v>
      </c>
      <c r="B1760">
        <v>45996</v>
      </c>
      <c r="C1760" t="s">
        <v>23</v>
      </c>
      <c r="D1760">
        <v>9</v>
      </c>
      <c r="E1760" t="s">
        <v>20</v>
      </c>
      <c r="F1760" t="s">
        <v>19</v>
      </c>
      <c r="G1760">
        <v>25000</v>
      </c>
      <c r="H1760">
        <v>12.18</v>
      </c>
      <c r="I1760">
        <v>0</v>
      </c>
      <c r="J1760">
        <v>0.54</v>
      </c>
      <c r="K1760" t="s">
        <v>16</v>
      </c>
      <c r="L1760">
        <v>3</v>
      </c>
      <c r="M1760">
        <f t="shared" si="27"/>
        <v>1</v>
      </c>
    </row>
    <row r="1761" spans="1:13" x14ac:dyDescent="0.3">
      <c r="A1761">
        <v>24</v>
      </c>
      <c r="B1761">
        <v>88400</v>
      </c>
      <c r="C1761" t="s">
        <v>13</v>
      </c>
      <c r="D1761">
        <v>8</v>
      </c>
      <c r="E1761" t="s">
        <v>14</v>
      </c>
      <c r="F1761" t="s">
        <v>30</v>
      </c>
      <c r="G1761">
        <v>5000</v>
      </c>
      <c r="I1761">
        <v>1</v>
      </c>
      <c r="J1761">
        <v>0.05</v>
      </c>
      <c r="K1761" t="s">
        <v>16</v>
      </c>
      <c r="L1761">
        <v>4</v>
      </c>
      <c r="M1761">
        <f t="shared" si="27"/>
        <v>0</v>
      </c>
    </row>
    <row r="1762" spans="1:13" x14ac:dyDescent="0.3">
      <c r="A1762">
        <v>24</v>
      </c>
      <c r="B1762">
        <v>116300</v>
      </c>
      <c r="C1762" t="s">
        <v>13</v>
      </c>
      <c r="D1762">
        <v>6</v>
      </c>
      <c r="E1762" t="s">
        <v>28</v>
      </c>
      <c r="F1762" t="s">
        <v>30</v>
      </c>
      <c r="G1762">
        <v>5000</v>
      </c>
      <c r="H1762">
        <v>14.96</v>
      </c>
      <c r="I1762">
        <v>0</v>
      </c>
      <c r="J1762">
        <v>0.04</v>
      </c>
      <c r="K1762" t="s">
        <v>17</v>
      </c>
      <c r="L1762">
        <v>4</v>
      </c>
      <c r="M1762">
        <f t="shared" si="27"/>
        <v>1</v>
      </c>
    </row>
    <row r="1763" spans="1:13" x14ac:dyDescent="0.3">
      <c r="A1763">
        <v>23</v>
      </c>
      <c r="B1763">
        <v>46000</v>
      </c>
      <c r="C1763" t="s">
        <v>26</v>
      </c>
      <c r="D1763">
        <v>7</v>
      </c>
      <c r="E1763" t="s">
        <v>20</v>
      </c>
      <c r="F1763" t="s">
        <v>21</v>
      </c>
      <c r="G1763">
        <v>5000</v>
      </c>
      <c r="H1763">
        <v>6.62</v>
      </c>
      <c r="I1763">
        <v>0</v>
      </c>
      <c r="J1763">
        <v>0.11</v>
      </c>
      <c r="K1763" t="s">
        <v>16</v>
      </c>
      <c r="L1763">
        <v>3</v>
      </c>
      <c r="M1763">
        <f t="shared" si="27"/>
        <v>1</v>
      </c>
    </row>
    <row r="1764" spans="1:13" x14ac:dyDescent="0.3">
      <c r="A1764">
        <v>22</v>
      </c>
      <c r="B1764">
        <v>24000</v>
      </c>
      <c r="C1764" t="s">
        <v>13</v>
      </c>
      <c r="D1764">
        <v>0</v>
      </c>
      <c r="E1764" t="s">
        <v>25</v>
      </c>
      <c r="F1764" t="s">
        <v>15</v>
      </c>
      <c r="G1764">
        <v>5200</v>
      </c>
      <c r="H1764">
        <v>13.49</v>
      </c>
      <c r="I1764">
        <v>0</v>
      </c>
      <c r="J1764">
        <v>0.22</v>
      </c>
      <c r="K1764" t="s">
        <v>17</v>
      </c>
      <c r="L1764">
        <v>2</v>
      </c>
      <c r="M1764">
        <f t="shared" si="27"/>
        <v>1</v>
      </c>
    </row>
    <row r="1765" spans="1:13" x14ac:dyDescent="0.3">
      <c r="A1765">
        <v>25</v>
      </c>
      <c r="B1765">
        <v>25000</v>
      </c>
      <c r="C1765" t="s">
        <v>13</v>
      </c>
      <c r="D1765">
        <v>1</v>
      </c>
      <c r="E1765" t="s">
        <v>18</v>
      </c>
      <c r="F1765" t="s">
        <v>15</v>
      </c>
      <c r="G1765">
        <v>5200</v>
      </c>
      <c r="H1765">
        <v>12.53</v>
      </c>
      <c r="I1765">
        <v>0</v>
      </c>
      <c r="J1765">
        <v>0.21</v>
      </c>
      <c r="K1765" t="s">
        <v>17</v>
      </c>
      <c r="L1765">
        <v>3</v>
      </c>
      <c r="M1765">
        <f t="shared" si="27"/>
        <v>1</v>
      </c>
    </row>
    <row r="1766" spans="1:13" x14ac:dyDescent="0.3">
      <c r="A1766">
        <v>25</v>
      </c>
      <c r="B1766">
        <v>46000</v>
      </c>
      <c r="C1766" t="s">
        <v>26</v>
      </c>
      <c r="D1766">
        <v>4</v>
      </c>
      <c r="E1766" t="s">
        <v>18</v>
      </c>
      <c r="F1766" t="s">
        <v>15</v>
      </c>
      <c r="G1766">
        <v>2125</v>
      </c>
      <c r="H1766">
        <v>12.99</v>
      </c>
      <c r="I1766">
        <v>0</v>
      </c>
      <c r="J1766">
        <v>0.05</v>
      </c>
      <c r="K1766" t="s">
        <v>17</v>
      </c>
      <c r="L1766">
        <v>2</v>
      </c>
      <c r="M1766">
        <f t="shared" si="27"/>
        <v>1</v>
      </c>
    </row>
    <row r="1767" spans="1:13" x14ac:dyDescent="0.3">
      <c r="A1767">
        <v>23</v>
      </c>
      <c r="B1767">
        <v>46000</v>
      </c>
      <c r="C1767" t="s">
        <v>26</v>
      </c>
      <c r="D1767">
        <v>1</v>
      </c>
      <c r="E1767" t="s">
        <v>27</v>
      </c>
      <c r="F1767" t="s">
        <v>21</v>
      </c>
      <c r="G1767">
        <v>3000</v>
      </c>
      <c r="H1767">
        <v>5.42</v>
      </c>
      <c r="I1767">
        <v>0</v>
      </c>
      <c r="J1767">
        <v>7.0000000000000007E-2</v>
      </c>
      <c r="K1767" t="s">
        <v>16</v>
      </c>
      <c r="L1767">
        <v>3</v>
      </c>
      <c r="M1767">
        <f t="shared" si="27"/>
        <v>1</v>
      </c>
    </row>
    <row r="1768" spans="1:13" x14ac:dyDescent="0.3">
      <c r="A1768">
        <v>23</v>
      </c>
      <c r="B1768">
        <v>46000</v>
      </c>
      <c r="C1768" t="s">
        <v>26</v>
      </c>
      <c r="D1768">
        <v>6</v>
      </c>
      <c r="E1768" t="s">
        <v>20</v>
      </c>
      <c r="F1768" t="s">
        <v>21</v>
      </c>
      <c r="G1768">
        <v>15000</v>
      </c>
      <c r="H1768">
        <v>6.99</v>
      </c>
      <c r="I1768">
        <v>0</v>
      </c>
      <c r="J1768">
        <v>0.33</v>
      </c>
      <c r="K1768" t="s">
        <v>16</v>
      </c>
      <c r="L1768">
        <v>3</v>
      </c>
      <c r="M1768">
        <f t="shared" si="27"/>
        <v>1</v>
      </c>
    </row>
    <row r="1769" spans="1:13" x14ac:dyDescent="0.3">
      <c r="A1769">
        <v>25</v>
      </c>
      <c r="B1769">
        <v>30000</v>
      </c>
      <c r="C1769" t="s">
        <v>13</v>
      </c>
      <c r="D1769">
        <v>2</v>
      </c>
      <c r="E1769" t="s">
        <v>25</v>
      </c>
      <c r="F1769" t="s">
        <v>29</v>
      </c>
      <c r="G1769">
        <v>5200</v>
      </c>
      <c r="H1769">
        <v>17.190000000000001</v>
      </c>
      <c r="I1769">
        <v>1</v>
      </c>
      <c r="J1769">
        <v>0.17</v>
      </c>
      <c r="K1769" t="s">
        <v>16</v>
      </c>
      <c r="L1769">
        <v>4</v>
      </c>
      <c r="M1769">
        <f t="shared" si="27"/>
        <v>1</v>
      </c>
    </row>
    <row r="1770" spans="1:13" x14ac:dyDescent="0.3">
      <c r="A1770">
        <v>22</v>
      </c>
      <c r="B1770">
        <v>36850</v>
      </c>
      <c r="C1770" t="s">
        <v>13</v>
      </c>
      <c r="D1770">
        <v>3</v>
      </c>
      <c r="E1770" t="s">
        <v>18</v>
      </c>
      <c r="F1770" t="s">
        <v>19</v>
      </c>
      <c r="G1770">
        <v>5200</v>
      </c>
      <c r="H1770">
        <v>12.42</v>
      </c>
      <c r="I1770">
        <v>0</v>
      </c>
      <c r="J1770">
        <v>0.14000000000000001</v>
      </c>
      <c r="K1770" t="s">
        <v>16</v>
      </c>
      <c r="L1770">
        <v>4</v>
      </c>
      <c r="M1770">
        <f t="shared" si="27"/>
        <v>1</v>
      </c>
    </row>
    <row r="1771" spans="1:13" x14ac:dyDescent="0.3">
      <c r="A1771">
        <v>24</v>
      </c>
      <c r="B1771">
        <v>46000</v>
      </c>
      <c r="C1771" t="s">
        <v>26</v>
      </c>
      <c r="D1771">
        <v>8</v>
      </c>
      <c r="E1771" t="s">
        <v>14</v>
      </c>
      <c r="F1771" t="s">
        <v>21</v>
      </c>
      <c r="G1771">
        <v>2000</v>
      </c>
      <c r="H1771">
        <v>7.66</v>
      </c>
      <c r="I1771">
        <v>0</v>
      </c>
      <c r="J1771">
        <v>0.04</v>
      </c>
      <c r="K1771" t="s">
        <v>16</v>
      </c>
      <c r="L1771">
        <v>2</v>
      </c>
      <c r="M1771">
        <f t="shared" si="27"/>
        <v>1</v>
      </c>
    </row>
    <row r="1772" spans="1:13" x14ac:dyDescent="0.3">
      <c r="A1772">
        <v>24</v>
      </c>
      <c r="B1772">
        <v>46000</v>
      </c>
      <c r="C1772" t="s">
        <v>26</v>
      </c>
      <c r="D1772">
        <v>5</v>
      </c>
      <c r="E1772" t="s">
        <v>18</v>
      </c>
      <c r="F1772" t="s">
        <v>19</v>
      </c>
      <c r="G1772">
        <v>10000</v>
      </c>
      <c r="H1772">
        <v>9.99</v>
      </c>
      <c r="I1772">
        <v>0</v>
      </c>
      <c r="J1772">
        <v>0.22</v>
      </c>
      <c r="K1772" t="s">
        <v>16</v>
      </c>
      <c r="L1772">
        <v>2</v>
      </c>
      <c r="M1772">
        <f t="shared" si="27"/>
        <v>1</v>
      </c>
    </row>
    <row r="1773" spans="1:13" x14ac:dyDescent="0.3">
      <c r="A1773">
        <v>23</v>
      </c>
      <c r="B1773">
        <v>46000</v>
      </c>
      <c r="C1773" t="s">
        <v>26</v>
      </c>
      <c r="E1773" t="s">
        <v>14</v>
      </c>
      <c r="F1773" t="s">
        <v>21</v>
      </c>
      <c r="G1773">
        <v>3000</v>
      </c>
      <c r="H1773">
        <v>7.88</v>
      </c>
      <c r="I1773">
        <v>0</v>
      </c>
      <c r="J1773">
        <v>7.0000000000000007E-2</v>
      </c>
      <c r="K1773" t="s">
        <v>16</v>
      </c>
      <c r="L1773">
        <v>3</v>
      </c>
      <c r="M1773">
        <f t="shared" si="27"/>
        <v>0</v>
      </c>
    </row>
    <row r="1774" spans="1:13" x14ac:dyDescent="0.3">
      <c r="A1774">
        <v>25</v>
      </c>
      <c r="B1774">
        <v>30000</v>
      </c>
      <c r="C1774" t="s">
        <v>13</v>
      </c>
      <c r="D1774">
        <v>1</v>
      </c>
      <c r="E1774" t="s">
        <v>18</v>
      </c>
      <c r="F1774" t="s">
        <v>15</v>
      </c>
      <c r="G1774">
        <v>5300</v>
      </c>
      <c r="H1774">
        <v>15.27</v>
      </c>
      <c r="I1774">
        <v>0</v>
      </c>
      <c r="J1774">
        <v>0.18</v>
      </c>
      <c r="K1774" t="s">
        <v>16</v>
      </c>
      <c r="L1774">
        <v>3</v>
      </c>
      <c r="M1774">
        <f t="shared" si="27"/>
        <v>1</v>
      </c>
    </row>
    <row r="1775" spans="1:13" x14ac:dyDescent="0.3">
      <c r="A1775">
        <v>22</v>
      </c>
      <c r="B1775">
        <v>30000</v>
      </c>
      <c r="C1775" t="s">
        <v>13</v>
      </c>
      <c r="D1775">
        <v>2</v>
      </c>
      <c r="E1775" t="s">
        <v>18</v>
      </c>
      <c r="F1775" t="s">
        <v>29</v>
      </c>
      <c r="G1775">
        <v>5300</v>
      </c>
      <c r="H1775">
        <v>17.989999999999998</v>
      </c>
      <c r="I1775">
        <v>1</v>
      </c>
      <c r="J1775">
        <v>0.18</v>
      </c>
      <c r="K1775" t="s">
        <v>17</v>
      </c>
      <c r="L1775">
        <v>4</v>
      </c>
      <c r="M1775">
        <f t="shared" si="27"/>
        <v>1</v>
      </c>
    </row>
    <row r="1776" spans="1:13" x14ac:dyDescent="0.3">
      <c r="A1776">
        <v>24</v>
      </c>
      <c r="B1776">
        <v>24000</v>
      </c>
      <c r="C1776" t="s">
        <v>13</v>
      </c>
      <c r="D1776">
        <v>0</v>
      </c>
      <c r="E1776" t="s">
        <v>14</v>
      </c>
      <c r="F1776" t="s">
        <v>19</v>
      </c>
      <c r="G1776">
        <v>5375</v>
      </c>
      <c r="H1776">
        <v>10.99</v>
      </c>
      <c r="I1776">
        <v>0</v>
      </c>
      <c r="J1776">
        <v>0.22</v>
      </c>
      <c r="K1776" t="s">
        <v>16</v>
      </c>
      <c r="L1776">
        <v>3</v>
      </c>
      <c r="M1776">
        <f t="shared" si="27"/>
        <v>1</v>
      </c>
    </row>
    <row r="1777" spans="1:13" x14ac:dyDescent="0.3">
      <c r="A1777">
        <v>25</v>
      </c>
      <c r="B1777">
        <v>46000</v>
      </c>
      <c r="C1777" t="s">
        <v>26</v>
      </c>
      <c r="D1777">
        <v>1</v>
      </c>
      <c r="E1777" t="s">
        <v>28</v>
      </c>
      <c r="F1777" t="s">
        <v>15</v>
      </c>
      <c r="G1777">
        <v>8600</v>
      </c>
      <c r="I1777">
        <v>0</v>
      </c>
      <c r="J1777">
        <v>0.19</v>
      </c>
      <c r="K1777" t="s">
        <v>16</v>
      </c>
      <c r="L1777">
        <v>2</v>
      </c>
      <c r="M1777">
        <f t="shared" si="27"/>
        <v>0</v>
      </c>
    </row>
    <row r="1778" spans="1:13" x14ac:dyDescent="0.3">
      <c r="A1778">
        <v>26</v>
      </c>
      <c r="B1778">
        <v>24000</v>
      </c>
      <c r="C1778" t="s">
        <v>13</v>
      </c>
      <c r="D1778">
        <v>3</v>
      </c>
      <c r="E1778" t="s">
        <v>18</v>
      </c>
      <c r="F1778" t="s">
        <v>19</v>
      </c>
      <c r="G1778">
        <v>5400</v>
      </c>
      <c r="H1778">
        <v>11.49</v>
      </c>
      <c r="I1778">
        <v>0</v>
      </c>
      <c r="J1778">
        <v>0.23</v>
      </c>
      <c r="K1778" t="s">
        <v>16</v>
      </c>
      <c r="L1778">
        <v>3</v>
      </c>
      <c r="M1778">
        <f t="shared" si="27"/>
        <v>1</v>
      </c>
    </row>
    <row r="1779" spans="1:13" x14ac:dyDescent="0.3">
      <c r="A1779">
        <v>26</v>
      </c>
      <c r="B1779">
        <v>30000</v>
      </c>
      <c r="C1779" t="s">
        <v>13</v>
      </c>
      <c r="D1779">
        <v>3</v>
      </c>
      <c r="E1779" t="s">
        <v>20</v>
      </c>
      <c r="F1779" t="s">
        <v>19</v>
      </c>
      <c r="G1779">
        <v>5400</v>
      </c>
      <c r="H1779">
        <v>10</v>
      </c>
      <c r="I1779">
        <v>0</v>
      </c>
      <c r="J1779">
        <v>0.18</v>
      </c>
      <c r="K1779" t="s">
        <v>16</v>
      </c>
      <c r="L1779">
        <v>4</v>
      </c>
      <c r="M1779">
        <f t="shared" si="27"/>
        <v>1</v>
      </c>
    </row>
    <row r="1780" spans="1:13" x14ac:dyDescent="0.3">
      <c r="A1780">
        <v>23</v>
      </c>
      <c r="B1780">
        <v>35000</v>
      </c>
      <c r="C1780" t="s">
        <v>13</v>
      </c>
      <c r="D1780">
        <v>5</v>
      </c>
      <c r="E1780" t="s">
        <v>14</v>
      </c>
      <c r="F1780" t="s">
        <v>15</v>
      </c>
      <c r="G1780">
        <v>5400</v>
      </c>
      <c r="H1780">
        <v>12.84</v>
      </c>
      <c r="I1780">
        <v>0</v>
      </c>
      <c r="J1780">
        <v>0.15</v>
      </c>
      <c r="K1780" t="s">
        <v>16</v>
      </c>
      <c r="L1780">
        <v>4</v>
      </c>
      <c r="M1780">
        <f t="shared" si="27"/>
        <v>1</v>
      </c>
    </row>
    <row r="1781" spans="1:13" x14ac:dyDescent="0.3">
      <c r="A1781">
        <v>26</v>
      </c>
      <c r="B1781">
        <v>36000</v>
      </c>
      <c r="C1781" t="s">
        <v>13</v>
      </c>
      <c r="E1781" t="s">
        <v>27</v>
      </c>
      <c r="F1781" t="s">
        <v>21</v>
      </c>
      <c r="G1781">
        <v>5400</v>
      </c>
      <c r="H1781">
        <v>8.9</v>
      </c>
      <c r="I1781">
        <v>0</v>
      </c>
      <c r="J1781">
        <v>0.15</v>
      </c>
      <c r="K1781" t="s">
        <v>16</v>
      </c>
      <c r="L1781">
        <v>2</v>
      </c>
      <c r="M1781">
        <f t="shared" si="27"/>
        <v>0</v>
      </c>
    </row>
    <row r="1782" spans="1:13" x14ac:dyDescent="0.3">
      <c r="A1782">
        <v>22</v>
      </c>
      <c r="B1782">
        <v>45000</v>
      </c>
      <c r="C1782" t="s">
        <v>13</v>
      </c>
      <c r="D1782">
        <v>4</v>
      </c>
      <c r="E1782" t="s">
        <v>18</v>
      </c>
      <c r="F1782" t="s">
        <v>21</v>
      </c>
      <c r="G1782">
        <v>5400</v>
      </c>
      <c r="H1782">
        <v>7.29</v>
      </c>
      <c r="I1782">
        <v>0</v>
      </c>
      <c r="J1782">
        <v>0.12</v>
      </c>
      <c r="K1782" t="s">
        <v>16</v>
      </c>
      <c r="L1782">
        <v>2</v>
      </c>
      <c r="M1782">
        <f t="shared" si="27"/>
        <v>1</v>
      </c>
    </row>
    <row r="1783" spans="1:13" x14ac:dyDescent="0.3">
      <c r="A1783">
        <v>23</v>
      </c>
      <c r="B1783">
        <v>60000</v>
      </c>
      <c r="C1783" t="s">
        <v>13</v>
      </c>
      <c r="D1783">
        <v>4</v>
      </c>
      <c r="E1783" t="s">
        <v>14</v>
      </c>
      <c r="F1783" t="s">
        <v>21</v>
      </c>
      <c r="G1783">
        <v>5400</v>
      </c>
      <c r="H1783">
        <v>7.49</v>
      </c>
      <c r="I1783">
        <v>0</v>
      </c>
      <c r="J1783">
        <v>0.09</v>
      </c>
      <c r="K1783" t="s">
        <v>16</v>
      </c>
      <c r="L1783">
        <v>3</v>
      </c>
      <c r="M1783">
        <f t="shared" si="27"/>
        <v>1</v>
      </c>
    </row>
    <row r="1784" spans="1:13" x14ac:dyDescent="0.3">
      <c r="A1784">
        <v>23</v>
      </c>
      <c r="B1784">
        <v>63000</v>
      </c>
      <c r="C1784" t="s">
        <v>13</v>
      </c>
      <c r="D1784">
        <v>3</v>
      </c>
      <c r="E1784" t="s">
        <v>27</v>
      </c>
      <c r="F1784" t="s">
        <v>30</v>
      </c>
      <c r="G1784">
        <v>5400</v>
      </c>
      <c r="H1784">
        <v>14.54</v>
      </c>
      <c r="I1784">
        <v>0</v>
      </c>
      <c r="J1784">
        <v>0.09</v>
      </c>
      <c r="K1784" t="s">
        <v>16</v>
      </c>
      <c r="L1784">
        <v>2</v>
      </c>
      <c r="M1784">
        <f t="shared" si="27"/>
        <v>1</v>
      </c>
    </row>
    <row r="1785" spans="1:13" x14ac:dyDescent="0.3">
      <c r="A1785">
        <v>22</v>
      </c>
      <c r="B1785">
        <v>46500</v>
      </c>
      <c r="C1785" t="s">
        <v>26</v>
      </c>
      <c r="D1785">
        <v>3</v>
      </c>
      <c r="E1785" t="s">
        <v>27</v>
      </c>
      <c r="F1785" t="s">
        <v>21</v>
      </c>
      <c r="G1785">
        <v>13000</v>
      </c>
      <c r="H1785">
        <v>7.29</v>
      </c>
      <c r="I1785">
        <v>0</v>
      </c>
      <c r="J1785">
        <v>0.28000000000000003</v>
      </c>
      <c r="K1785" t="s">
        <v>16</v>
      </c>
      <c r="L1785">
        <v>3</v>
      </c>
      <c r="M1785">
        <f t="shared" si="27"/>
        <v>1</v>
      </c>
    </row>
    <row r="1786" spans="1:13" x14ac:dyDescent="0.3">
      <c r="A1786">
        <v>24</v>
      </c>
      <c r="B1786">
        <v>112000</v>
      </c>
      <c r="C1786" t="s">
        <v>13</v>
      </c>
      <c r="D1786">
        <v>5</v>
      </c>
      <c r="E1786" t="s">
        <v>25</v>
      </c>
      <c r="F1786" t="s">
        <v>15</v>
      </c>
      <c r="G1786">
        <v>5400</v>
      </c>
      <c r="H1786">
        <v>15.27</v>
      </c>
      <c r="I1786">
        <v>0</v>
      </c>
      <c r="J1786">
        <v>0.05</v>
      </c>
      <c r="K1786" t="s">
        <v>17</v>
      </c>
      <c r="L1786">
        <v>4</v>
      </c>
      <c r="M1786">
        <f t="shared" si="27"/>
        <v>1</v>
      </c>
    </row>
    <row r="1787" spans="1:13" x14ac:dyDescent="0.3">
      <c r="A1787">
        <v>22</v>
      </c>
      <c r="B1787">
        <v>46500</v>
      </c>
      <c r="C1787" t="s">
        <v>26</v>
      </c>
      <c r="D1787">
        <v>1</v>
      </c>
      <c r="E1787" t="s">
        <v>18</v>
      </c>
      <c r="F1787" t="s">
        <v>19</v>
      </c>
      <c r="G1787">
        <v>4000</v>
      </c>
      <c r="H1787">
        <v>10.62</v>
      </c>
      <c r="I1787">
        <v>0</v>
      </c>
      <c r="J1787">
        <v>0.09</v>
      </c>
      <c r="K1787" t="s">
        <v>16</v>
      </c>
      <c r="L1787">
        <v>3</v>
      </c>
      <c r="M1787">
        <f t="shared" si="27"/>
        <v>1</v>
      </c>
    </row>
    <row r="1788" spans="1:13" x14ac:dyDescent="0.3">
      <c r="A1788">
        <v>24</v>
      </c>
      <c r="B1788">
        <v>46500</v>
      </c>
      <c r="C1788" t="s">
        <v>26</v>
      </c>
      <c r="D1788">
        <v>0</v>
      </c>
      <c r="E1788" t="s">
        <v>28</v>
      </c>
      <c r="F1788" t="s">
        <v>15</v>
      </c>
      <c r="G1788">
        <v>16000</v>
      </c>
      <c r="H1788">
        <v>12.53</v>
      </c>
      <c r="I1788">
        <v>0</v>
      </c>
      <c r="J1788">
        <v>0.34</v>
      </c>
      <c r="K1788" t="s">
        <v>17</v>
      </c>
      <c r="L1788">
        <v>3</v>
      </c>
      <c r="M1788">
        <f t="shared" si="27"/>
        <v>1</v>
      </c>
    </row>
    <row r="1789" spans="1:13" x14ac:dyDescent="0.3">
      <c r="A1789">
        <v>23</v>
      </c>
      <c r="B1789">
        <v>46551</v>
      </c>
      <c r="C1789" t="s">
        <v>26</v>
      </c>
      <c r="D1789">
        <v>7</v>
      </c>
      <c r="E1789" t="s">
        <v>27</v>
      </c>
      <c r="F1789" t="s">
        <v>19</v>
      </c>
      <c r="G1789">
        <v>15000</v>
      </c>
      <c r="H1789">
        <v>10.62</v>
      </c>
      <c r="I1789">
        <v>0</v>
      </c>
      <c r="J1789">
        <v>0.32</v>
      </c>
      <c r="K1789" t="s">
        <v>16</v>
      </c>
      <c r="L1789">
        <v>4</v>
      </c>
      <c r="M1789">
        <f t="shared" si="27"/>
        <v>1</v>
      </c>
    </row>
    <row r="1790" spans="1:13" x14ac:dyDescent="0.3">
      <c r="A1790">
        <v>22</v>
      </c>
      <c r="B1790">
        <v>12000</v>
      </c>
      <c r="C1790" t="s">
        <v>13</v>
      </c>
      <c r="D1790">
        <v>5</v>
      </c>
      <c r="E1790" t="s">
        <v>18</v>
      </c>
      <c r="F1790" t="s">
        <v>19</v>
      </c>
      <c r="G1790">
        <v>5500</v>
      </c>
      <c r="H1790">
        <v>10.36</v>
      </c>
      <c r="I1790">
        <v>1</v>
      </c>
      <c r="J1790">
        <v>0.46</v>
      </c>
      <c r="K1790" t="s">
        <v>16</v>
      </c>
      <c r="L1790">
        <v>4</v>
      </c>
      <c r="M1790">
        <f t="shared" si="27"/>
        <v>1</v>
      </c>
    </row>
    <row r="1791" spans="1:13" x14ac:dyDescent="0.3">
      <c r="A1791">
        <v>23</v>
      </c>
      <c r="B1791">
        <v>21600</v>
      </c>
      <c r="C1791" t="s">
        <v>13</v>
      </c>
      <c r="D1791">
        <v>3</v>
      </c>
      <c r="E1791" t="s">
        <v>18</v>
      </c>
      <c r="F1791" t="s">
        <v>19</v>
      </c>
      <c r="G1791">
        <v>5500</v>
      </c>
      <c r="H1791">
        <v>9.25</v>
      </c>
      <c r="I1791">
        <v>0</v>
      </c>
      <c r="J1791">
        <v>0.25</v>
      </c>
      <c r="K1791" t="s">
        <v>16</v>
      </c>
      <c r="L1791">
        <v>4</v>
      </c>
      <c r="M1791">
        <f t="shared" si="27"/>
        <v>1</v>
      </c>
    </row>
    <row r="1792" spans="1:13" x14ac:dyDescent="0.3">
      <c r="A1792">
        <v>22</v>
      </c>
      <c r="B1792">
        <v>46800</v>
      </c>
      <c r="C1792" t="s">
        <v>26</v>
      </c>
      <c r="D1792">
        <v>4</v>
      </c>
      <c r="E1792" t="s">
        <v>14</v>
      </c>
      <c r="F1792" t="s">
        <v>21</v>
      </c>
      <c r="G1792">
        <v>3600</v>
      </c>
      <c r="H1792">
        <v>7.14</v>
      </c>
      <c r="I1792">
        <v>0</v>
      </c>
      <c r="J1792">
        <v>0.08</v>
      </c>
      <c r="K1792" t="s">
        <v>16</v>
      </c>
      <c r="L1792">
        <v>3</v>
      </c>
      <c r="M1792">
        <f t="shared" si="27"/>
        <v>1</v>
      </c>
    </row>
    <row r="1793" spans="1:13" x14ac:dyDescent="0.3">
      <c r="A1793">
        <v>21</v>
      </c>
      <c r="B1793">
        <v>21700</v>
      </c>
      <c r="C1793" t="s">
        <v>13</v>
      </c>
      <c r="D1793">
        <v>2</v>
      </c>
      <c r="E1793" t="s">
        <v>28</v>
      </c>
      <c r="F1793" t="s">
        <v>30</v>
      </c>
      <c r="G1793">
        <v>5500</v>
      </c>
      <c r="H1793">
        <v>14.91</v>
      </c>
      <c r="I1793">
        <v>1</v>
      </c>
      <c r="J1793">
        <v>0.25</v>
      </c>
      <c r="K1793" t="s">
        <v>16</v>
      </c>
      <c r="L1793">
        <v>2</v>
      </c>
      <c r="M1793">
        <f t="shared" si="27"/>
        <v>1</v>
      </c>
    </row>
    <row r="1794" spans="1:13" x14ac:dyDescent="0.3">
      <c r="A1794">
        <v>23</v>
      </c>
      <c r="B1794">
        <v>22000</v>
      </c>
      <c r="C1794" t="s">
        <v>13</v>
      </c>
      <c r="D1794">
        <v>1</v>
      </c>
      <c r="E1794" t="s">
        <v>18</v>
      </c>
      <c r="F1794" t="s">
        <v>15</v>
      </c>
      <c r="G1794">
        <v>5500</v>
      </c>
      <c r="H1794">
        <v>13.04</v>
      </c>
      <c r="I1794">
        <v>0</v>
      </c>
      <c r="J1794">
        <v>0.25</v>
      </c>
      <c r="K1794" t="s">
        <v>16</v>
      </c>
      <c r="L1794">
        <v>4</v>
      </c>
      <c r="M1794">
        <f t="shared" ref="M1794:M1857" si="28">COUNTIFS($A$2:$A$10001,A1794,$B$2:$B$10001,B1794,$C$2:$C$10001,C1794,$D$2:$D$10001,D1794,$E$2:$E$10001,E1794,$F$2:$F$10001,F1794,$G$2:$G$10001,G1794,$H$2:$H$10001,H1794,$I$2:$I$10001,I1794,$J$2:$J$10001,J1794,$K$2:$K$10001,K1794,$L$2:$L$10001,L1794)</f>
        <v>1</v>
      </c>
    </row>
    <row r="1795" spans="1:13" x14ac:dyDescent="0.3">
      <c r="A1795">
        <v>23</v>
      </c>
      <c r="B1795">
        <v>25000</v>
      </c>
      <c r="C1795" t="s">
        <v>13</v>
      </c>
      <c r="D1795">
        <v>0</v>
      </c>
      <c r="E1795" t="s">
        <v>20</v>
      </c>
      <c r="F1795" t="s">
        <v>21</v>
      </c>
      <c r="G1795">
        <v>5500</v>
      </c>
      <c r="H1795">
        <v>9.32</v>
      </c>
      <c r="I1795">
        <v>0</v>
      </c>
      <c r="J1795">
        <v>0.22</v>
      </c>
      <c r="K1795" t="s">
        <v>16</v>
      </c>
      <c r="L1795">
        <v>4</v>
      </c>
      <c r="M1795">
        <f t="shared" si="28"/>
        <v>1</v>
      </c>
    </row>
    <row r="1796" spans="1:13" x14ac:dyDescent="0.3">
      <c r="A1796">
        <v>23</v>
      </c>
      <c r="B1796">
        <v>25200</v>
      </c>
      <c r="C1796" t="s">
        <v>13</v>
      </c>
      <c r="D1796">
        <v>1</v>
      </c>
      <c r="E1796" t="s">
        <v>18</v>
      </c>
      <c r="F1796" t="s">
        <v>21</v>
      </c>
      <c r="G1796">
        <v>5500</v>
      </c>
      <c r="H1796">
        <v>7.9</v>
      </c>
      <c r="I1796">
        <v>0</v>
      </c>
      <c r="J1796">
        <v>0.22</v>
      </c>
      <c r="K1796" t="s">
        <v>16</v>
      </c>
      <c r="L1796">
        <v>2</v>
      </c>
      <c r="M1796">
        <f t="shared" si="28"/>
        <v>1</v>
      </c>
    </row>
    <row r="1797" spans="1:13" x14ac:dyDescent="0.3">
      <c r="A1797">
        <v>22</v>
      </c>
      <c r="B1797">
        <v>26400</v>
      </c>
      <c r="C1797" t="s">
        <v>13</v>
      </c>
      <c r="D1797">
        <v>0</v>
      </c>
      <c r="E1797" t="s">
        <v>18</v>
      </c>
      <c r="F1797" t="s">
        <v>15</v>
      </c>
      <c r="G1797">
        <v>5500</v>
      </c>
      <c r="H1797">
        <v>13.72</v>
      </c>
      <c r="I1797">
        <v>0</v>
      </c>
      <c r="J1797">
        <v>0.21</v>
      </c>
      <c r="K1797" t="s">
        <v>17</v>
      </c>
      <c r="L1797">
        <v>2</v>
      </c>
      <c r="M1797">
        <f t="shared" si="28"/>
        <v>1</v>
      </c>
    </row>
    <row r="1798" spans="1:13" x14ac:dyDescent="0.3">
      <c r="A1798">
        <v>22</v>
      </c>
      <c r="B1798">
        <v>26784</v>
      </c>
      <c r="C1798" t="s">
        <v>13</v>
      </c>
      <c r="D1798">
        <v>6</v>
      </c>
      <c r="E1798" t="s">
        <v>25</v>
      </c>
      <c r="F1798" t="s">
        <v>30</v>
      </c>
      <c r="G1798">
        <v>5500</v>
      </c>
      <c r="H1798">
        <v>14.74</v>
      </c>
      <c r="I1798">
        <v>1</v>
      </c>
      <c r="J1798">
        <v>0.21</v>
      </c>
      <c r="K1798" t="s">
        <v>16</v>
      </c>
      <c r="L1798">
        <v>4</v>
      </c>
      <c r="M1798">
        <f t="shared" si="28"/>
        <v>1</v>
      </c>
    </row>
    <row r="1799" spans="1:13" x14ac:dyDescent="0.3">
      <c r="A1799">
        <v>22</v>
      </c>
      <c r="B1799">
        <v>30000</v>
      </c>
      <c r="C1799" t="s">
        <v>13</v>
      </c>
      <c r="D1799">
        <v>1</v>
      </c>
      <c r="E1799" t="s">
        <v>20</v>
      </c>
      <c r="F1799" t="s">
        <v>19</v>
      </c>
      <c r="G1799">
        <v>5500</v>
      </c>
      <c r="H1799">
        <v>12.53</v>
      </c>
      <c r="I1799">
        <v>0</v>
      </c>
      <c r="J1799">
        <v>0.18</v>
      </c>
      <c r="K1799" t="s">
        <v>16</v>
      </c>
      <c r="L1799">
        <v>4</v>
      </c>
      <c r="M1799">
        <f t="shared" si="28"/>
        <v>1</v>
      </c>
    </row>
    <row r="1800" spans="1:13" x14ac:dyDescent="0.3">
      <c r="A1800">
        <v>22</v>
      </c>
      <c r="B1800">
        <v>41000</v>
      </c>
      <c r="C1800" t="s">
        <v>26</v>
      </c>
      <c r="D1800">
        <v>6</v>
      </c>
      <c r="E1800" t="s">
        <v>25</v>
      </c>
      <c r="F1800" t="s">
        <v>21</v>
      </c>
      <c r="G1800">
        <v>7000</v>
      </c>
      <c r="H1800">
        <v>7.9</v>
      </c>
      <c r="I1800">
        <v>1</v>
      </c>
      <c r="J1800">
        <v>0.17</v>
      </c>
      <c r="K1800" t="s">
        <v>16</v>
      </c>
      <c r="L1800">
        <v>4</v>
      </c>
      <c r="M1800">
        <f t="shared" si="28"/>
        <v>1</v>
      </c>
    </row>
    <row r="1801" spans="1:13" x14ac:dyDescent="0.3">
      <c r="A1801">
        <v>25</v>
      </c>
      <c r="B1801">
        <v>30000</v>
      </c>
      <c r="C1801" t="s">
        <v>13</v>
      </c>
      <c r="D1801">
        <v>2</v>
      </c>
      <c r="E1801" t="s">
        <v>18</v>
      </c>
      <c r="F1801" t="s">
        <v>21</v>
      </c>
      <c r="G1801">
        <v>5500</v>
      </c>
      <c r="H1801">
        <v>8</v>
      </c>
      <c r="I1801">
        <v>0</v>
      </c>
      <c r="J1801">
        <v>0.18</v>
      </c>
      <c r="K1801" t="s">
        <v>16</v>
      </c>
      <c r="L1801">
        <v>4</v>
      </c>
      <c r="M1801">
        <f t="shared" si="28"/>
        <v>1</v>
      </c>
    </row>
    <row r="1802" spans="1:13" x14ac:dyDescent="0.3">
      <c r="A1802">
        <v>25</v>
      </c>
      <c r="B1802">
        <v>33280</v>
      </c>
      <c r="C1802" t="s">
        <v>13</v>
      </c>
      <c r="D1802">
        <v>1</v>
      </c>
      <c r="E1802" t="s">
        <v>14</v>
      </c>
      <c r="F1802" t="s">
        <v>19</v>
      </c>
      <c r="G1802">
        <v>5500</v>
      </c>
      <c r="I1802">
        <v>0</v>
      </c>
      <c r="J1802">
        <v>0.17</v>
      </c>
      <c r="K1802" t="s">
        <v>16</v>
      </c>
      <c r="L1802">
        <v>4</v>
      </c>
      <c r="M1802">
        <f t="shared" si="28"/>
        <v>0</v>
      </c>
    </row>
    <row r="1803" spans="1:13" x14ac:dyDescent="0.3">
      <c r="A1803">
        <v>25</v>
      </c>
      <c r="B1803">
        <v>47000</v>
      </c>
      <c r="C1803" t="s">
        <v>23</v>
      </c>
      <c r="D1803">
        <v>9</v>
      </c>
      <c r="E1803" t="s">
        <v>27</v>
      </c>
      <c r="F1803" t="s">
        <v>21</v>
      </c>
      <c r="G1803">
        <v>4000</v>
      </c>
      <c r="H1803">
        <v>6.62</v>
      </c>
      <c r="I1803">
        <v>0</v>
      </c>
      <c r="J1803">
        <v>0.09</v>
      </c>
      <c r="K1803" t="s">
        <v>16</v>
      </c>
      <c r="L1803">
        <v>4</v>
      </c>
      <c r="M1803">
        <f t="shared" si="28"/>
        <v>1</v>
      </c>
    </row>
    <row r="1804" spans="1:13" x14ac:dyDescent="0.3">
      <c r="A1804">
        <v>23</v>
      </c>
      <c r="B1804">
        <v>33996</v>
      </c>
      <c r="C1804" t="s">
        <v>13</v>
      </c>
      <c r="D1804">
        <v>1</v>
      </c>
      <c r="E1804" t="s">
        <v>18</v>
      </c>
      <c r="F1804" t="s">
        <v>15</v>
      </c>
      <c r="G1804">
        <v>5500</v>
      </c>
      <c r="H1804">
        <v>13.47</v>
      </c>
      <c r="I1804">
        <v>0</v>
      </c>
      <c r="J1804">
        <v>0.16</v>
      </c>
      <c r="K1804" t="s">
        <v>17</v>
      </c>
      <c r="L1804">
        <v>2</v>
      </c>
      <c r="M1804">
        <f t="shared" si="28"/>
        <v>1</v>
      </c>
    </row>
    <row r="1805" spans="1:13" x14ac:dyDescent="0.3">
      <c r="A1805">
        <v>26</v>
      </c>
      <c r="B1805">
        <v>34000</v>
      </c>
      <c r="C1805" t="s">
        <v>13</v>
      </c>
      <c r="D1805">
        <v>1</v>
      </c>
      <c r="E1805" t="s">
        <v>27</v>
      </c>
      <c r="F1805" t="s">
        <v>15</v>
      </c>
      <c r="G1805">
        <v>5500</v>
      </c>
      <c r="H1805">
        <v>13.11</v>
      </c>
      <c r="I1805">
        <v>0</v>
      </c>
      <c r="J1805">
        <v>0.16</v>
      </c>
      <c r="K1805" t="s">
        <v>16</v>
      </c>
      <c r="L1805">
        <v>3</v>
      </c>
      <c r="M1805">
        <f t="shared" si="28"/>
        <v>1</v>
      </c>
    </row>
    <row r="1806" spans="1:13" x14ac:dyDescent="0.3">
      <c r="A1806">
        <v>26</v>
      </c>
      <c r="B1806">
        <v>47000</v>
      </c>
      <c r="C1806" t="s">
        <v>23</v>
      </c>
      <c r="D1806">
        <v>8</v>
      </c>
      <c r="E1806" t="s">
        <v>27</v>
      </c>
      <c r="F1806" t="s">
        <v>21</v>
      </c>
      <c r="G1806">
        <v>12500</v>
      </c>
      <c r="H1806">
        <v>8.49</v>
      </c>
      <c r="I1806">
        <v>0</v>
      </c>
      <c r="J1806">
        <v>0.27</v>
      </c>
      <c r="K1806" t="s">
        <v>16</v>
      </c>
      <c r="L1806">
        <v>2</v>
      </c>
      <c r="M1806">
        <f t="shared" si="28"/>
        <v>1</v>
      </c>
    </row>
    <row r="1807" spans="1:13" x14ac:dyDescent="0.3">
      <c r="A1807">
        <v>23</v>
      </c>
      <c r="B1807">
        <v>36000</v>
      </c>
      <c r="C1807" t="s">
        <v>13</v>
      </c>
      <c r="D1807">
        <v>5</v>
      </c>
      <c r="E1807" t="s">
        <v>18</v>
      </c>
      <c r="F1807" t="s">
        <v>29</v>
      </c>
      <c r="G1807">
        <v>5500</v>
      </c>
      <c r="H1807">
        <v>17.14</v>
      </c>
      <c r="I1807">
        <v>0</v>
      </c>
      <c r="J1807">
        <v>0.15</v>
      </c>
      <c r="K1807" t="s">
        <v>17</v>
      </c>
      <c r="L1807">
        <v>3</v>
      </c>
      <c r="M1807">
        <f t="shared" si="28"/>
        <v>1</v>
      </c>
    </row>
    <row r="1808" spans="1:13" x14ac:dyDescent="0.3">
      <c r="A1808">
        <v>22</v>
      </c>
      <c r="B1808">
        <v>47000</v>
      </c>
      <c r="C1808" t="s">
        <v>23</v>
      </c>
      <c r="D1808">
        <v>6</v>
      </c>
      <c r="E1808" t="s">
        <v>14</v>
      </c>
      <c r="F1808" t="s">
        <v>21</v>
      </c>
      <c r="G1808">
        <v>3000</v>
      </c>
      <c r="H1808">
        <v>5.42</v>
      </c>
      <c r="I1808">
        <v>0</v>
      </c>
      <c r="J1808">
        <v>0.06</v>
      </c>
      <c r="K1808" t="s">
        <v>16</v>
      </c>
      <c r="L1808">
        <v>3</v>
      </c>
      <c r="M1808">
        <f t="shared" si="28"/>
        <v>1</v>
      </c>
    </row>
    <row r="1809" spans="1:13" x14ac:dyDescent="0.3">
      <c r="A1809">
        <v>26</v>
      </c>
      <c r="B1809">
        <v>47000</v>
      </c>
      <c r="C1809" t="s">
        <v>26</v>
      </c>
      <c r="D1809">
        <v>0</v>
      </c>
      <c r="E1809" t="s">
        <v>20</v>
      </c>
      <c r="F1809" t="s">
        <v>21</v>
      </c>
      <c r="G1809">
        <v>3000</v>
      </c>
      <c r="H1809">
        <v>5.79</v>
      </c>
      <c r="I1809">
        <v>0</v>
      </c>
      <c r="J1809">
        <v>0.06</v>
      </c>
      <c r="K1809" t="s">
        <v>16</v>
      </c>
      <c r="L1809">
        <v>2</v>
      </c>
      <c r="M1809">
        <f t="shared" si="28"/>
        <v>1</v>
      </c>
    </row>
    <row r="1810" spans="1:13" x14ac:dyDescent="0.3">
      <c r="A1810">
        <v>23</v>
      </c>
      <c r="B1810">
        <v>37000</v>
      </c>
      <c r="C1810" t="s">
        <v>13</v>
      </c>
      <c r="D1810">
        <v>5</v>
      </c>
      <c r="E1810" t="s">
        <v>25</v>
      </c>
      <c r="F1810" t="s">
        <v>30</v>
      </c>
      <c r="G1810">
        <v>5500</v>
      </c>
      <c r="H1810">
        <v>15.31</v>
      </c>
      <c r="I1810">
        <v>1</v>
      </c>
      <c r="J1810">
        <v>0.15</v>
      </c>
      <c r="K1810" t="s">
        <v>17</v>
      </c>
      <c r="L1810">
        <v>2</v>
      </c>
      <c r="M1810">
        <f t="shared" si="28"/>
        <v>1</v>
      </c>
    </row>
    <row r="1811" spans="1:13" x14ac:dyDescent="0.3">
      <c r="A1811">
        <v>22</v>
      </c>
      <c r="B1811">
        <v>44400</v>
      </c>
      <c r="C1811" t="s">
        <v>13</v>
      </c>
      <c r="D1811">
        <v>2</v>
      </c>
      <c r="E1811" t="s">
        <v>18</v>
      </c>
      <c r="F1811" t="s">
        <v>15</v>
      </c>
      <c r="G1811">
        <v>5500</v>
      </c>
      <c r="H1811">
        <v>12.73</v>
      </c>
      <c r="I1811">
        <v>0</v>
      </c>
      <c r="J1811">
        <v>0.12</v>
      </c>
      <c r="K1811" t="s">
        <v>16</v>
      </c>
      <c r="L1811">
        <v>4</v>
      </c>
      <c r="M1811">
        <f t="shared" si="28"/>
        <v>1</v>
      </c>
    </row>
    <row r="1812" spans="1:13" x14ac:dyDescent="0.3">
      <c r="A1812">
        <v>22</v>
      </c>
      <c r="B1812">
        <v>47000</v>
      </c>
      <c r="C1812" t="s">
        <v>26</v>
      </c>
      <c r="D1812">
        <v>3</v>
      </c>
      <c r="E1812" t="s">
        <v>14</v>
      </c>
      <c r="F1812" t="s">
        <v>21</v>
      </c>
      <c r="G1812">
        <v>15000</v>
      </c>
      <c r="H1812">
        <v>7.66</v>
      </c>
      <c r="I1812">
        <v>0</v>
      </c>
      <c r="J1812">
        <v>0.32</v>
      </c>
      <c r="K1812" t="s">
        <v>16</v>
      </c>
      <c r="L1812">
        <v>2</v>
      </c>
      <c r="M1812">
        <f t="shared" si="28"/>
        <v>1</v>
      </c>
    </row>
    <row r="1813" spans="1:13" x14ac:dyDescent="0.3">
      <c r="A1813">
        <v>24</v>
      </c>
      <c r="B1813">
        <v>47000</v>
      </c>
      <c r="C1813" t="s">
        <v>23</v>
      </c>
      <c r="D1813">
        <v>1</v>
      </c>
      <c r="E1813" t="s">
        <v>20</v>
      </c>
      <c r="F1813" t="s">
        <v>19</v>
      </c>
      <c r="G1813">
        <v>6000</v>
      </c>
      <c r="H1813">
        <v>11.11</v>
      </c>
      <c r="I1813">
        <v>0</v>
      </c>
      <c r="J1813">
        <v>0.13</v>
      </c>
      <c r="K1813" t="s">
        <v>16</v>
      </c>
      <c r="L1813">
        <v>4</v>
      </c>
      <c r="M1813">
        <f t="shared" si="28"/>
        <v>1</v>
      </c>
    </row>
    <row r="1814" spans="1:13" x14ac:dyDescent="0.3">
      <c r="A1814">
        <v>21</v>
      </c>
      <c r="B1814">
        <v>44000</v>
      </c>
      <c r="C1814" t="s">
        <v>13</v>
      </c>
      <c r="D1814">
        <v>0</v>
      </c>
      <c r="E1814" t="s">
        <v>20</v>
      </c>
      <c r="F1814" t="s">
        <v>30</v>
      </c>
      <c r="G1814">
        <v>5500</v>
      </c>
      <c r="H1814">
        <v>15.28</v>
      </c>
      <c r="I1814">
        <v>1</v>
      </c>
      <c r="J1814">
        <v>0.13</v>
      </c>
      <c r="K1814" t="s">
        <v>16</v>
      </c>
      <c r="L1814">
        <v>3</v>
      </c>
      <c r="M1814">
        <f t="shared" si="28"/>
        <v>1</v>
      </c>
    </row>
    <row r="1815" spans="1:13" x14ac:dyDescent="0.3">
      <c r="A1815">
        <v>21</v>
      </c>
      <c r="B1815">
        <v>47000</v>
      </c>
      <c r="C1815" t="s">
        <v>26</v>
      </c>
      <c r="D1815">
        <v>5</v>
      </c>
      <c r="E1815" t="s">
        <v>20</v>
      </c>
      <c r="F1815" t="s">
        <v>21</v>
      </c>
      <c r="G1815">
        <v>7000</v>
      </c>
      <c r="H1815">
        <v>7.14</v>
      </c>
      <c r="I1815">
        <v>0</v>
      </c>
      <c r="J1815">
        <v>0.15</v>
      </c>
      <c r="K1815" t="s">
        <v>16</v>
      </c>
      <c r="L1815">
        <v>3</v>
      </c>
      <c r="M1815">
        <f t="shared" si="28"/>
        <v>1</v>
      </c>
    </row>
    <row r="1816" spans="1:13" x14ac:dyDescent="0.3">
      <c r="A1816">
        <v>24</v>
      </c>
      <c r="B1816">
        <v>54000</v>
      </c>
      <c r="C1816" t="s">
        <v>13</v>
      </c>
      <c r="D1816">
        <v>6</v>
      </c>
      <c r="E1816" t="s">
        <v>25</v>
      </c>
      <c r="F1816" t="s">
        <v>21</v>
      </c>
      <c r="G1816">
        <v>5500</v>
      </c>
      <c r="H1816">
        <v>8.07</v>
      </c>
      <c r="I1816">
        <v>0</v>
      </c>
      <c r="J1816">
        <v>0.1</v>
      </c>
      <c r="K1816" t="s">
        <v>16</v>
      </c>
      <c r="L1816">
        <v>2</v>
      </c>
      <c r="M1816">
        <f t="shared" si="28"/>
        <v>1</v>
      </c>
    </row>
    <row r="1817" spans="1:13" x14ac:dyDescent="0.3">
      <c r="A1817">
        <v>23</v>
      </c>
      <c r="B1817">
        <v>55000</v>
      </c>
      <c r="C1817" t="s">
        <v>13</v>
      </c>
      <c r="D1817">
        <v>0</v>
      </c>
      <c r="E1817" t="s">
        <v>20</v>
      </c>
      <c r="F1817" t="s">
        <v>19</v>
      </c>
      <c r="G1817">
        <v>5500</v>
      </c>
      <c r="H1817">
        <v>11.71</v>
      </c>
      <c r="I1817">
        <v>0</v>
      </c>
      <c r="J1817">
        <v>0.1</v>
      </c>
      <c r="K1817" t="s">
        <v>16</v>
      </c>
      <c r="L1817">
        <v>4</v>
      </c>
      <c r="M1817">
        <f t="shared" si="28"/>
        <v>1</v>
      </c>
    </row>
    <row r="1818" spans="1:13" x14ac:dyDescent="0.3">
      <c r="A1818">
        <v>26</v>
      </c>
      <c r="B1818">
        <v>51000</v>
      </c>
      <c r="C1818" t="s">
        <v>13</v>
      </c>
      <c r="D1818">
        <v>3</v>
      </c>
      <c r="E1818" t="s">
        <v>28</v>
      </c>
      <c r="F1818" t="s">
        <v>15</v>
      </c>
      <c r="G1818">
        <v>5500</v>
      </c>
      <c r="H1818">
        <v>13.49</v>
      </c>
      <c r="I1818">
        <v>1</v>
      </c>
      <c r="J1818">
        <v>0.11</v>
      </c>
      <c r="K1818" t="s">
        <v>17</v>
      </c>
      <c r="L1818">
        <v>2</v>
      </c>
      <c r="M1818">
        <f t="shared" si="28"/>
        <v>1</v>
      </c>
    </row>
    <row r="1819" spans="1:13" x14ac:dyDescent="0.3">
      <c r="A1819">
        <v>21</v>
      </c>
      <c r="B1819">
        <v>59000</v>
      </c>
      <c r="C1819" t="s">
        <v>13</v>
      </c>
      <c r="D1819">
        <v>1</v>
      </c>
      <c r="E1819" t="s">
        <v>18</v>
      </c>
      <c r="F1819" t="s">
        <v>21</v>
      </c>
      <c r="G1819">
        <v>5500</v>
      </c>
      <c r="H1819">
        <v>5.42</v>
      </c>
      <c r="I1819">
        <v>0</v>
      </c>
      <c r="J1819">
        <v>0.09</v>
      </c>
      <c r="K1819" t="s">
        <v>16</v>
      </c>
      <c r="L1819">
        <v>2</v>
      </c>
      <c r="M1819">
        <f t="shared" si="28"/>
        <v>1</v>
      </c>
    </row>
    <row r="1820" spans="1:13" x14ac:dyDescent="0.3">
      <c r="A1820">
        <v>24</v>
      </c>
      <c r="B1820">
        <v>41000</v>
      </c>
      <c r="C1820" t="s">
        <v>26</v>
      </c>
      <c r="D1820">
        <v>1</v>
      </c>
      <c r="E1820" t="s">
        <v>14</v>
      </c>
      <c r="F1820" t="s">
        <v>19</v>
      </c>
      <c r="G1820">
        <v>6600</v>
      </c>
      <c r="H1820">
        <v>10.71</v>
      </c>
      <c r="I1820">
        <v>1</v>
      </c>
      <c r="J1820">
        <v>0.16</v>
      </c>
      <c r="K1820" t="s">
        <v>16</v>
      </c>
      <c r="L1820">
        <v>2</v>
      </c>
      <c r="M1820">
        <f t="shared" si="28"/>
        <v>1</v>
      </c>
    </row>
    <row r="1821" spans="1:13" x14ac:dyDescent="0.3">
      <c r="A1821">
        <v>24</v>
      </c>
      <c r="B1821">
        <v>47110</v>
      </c>
      <c r="C1821" t="s">
        <v>26</v>
      </c>
      <c r="D1821">
        <v>0</v>
      </c>
      <c r="E1821" t="s">
        <v>20</v>
      </c>
      <c r="F1821" t="s">
        <v>19</v>
      </c>
      <c r="G1821">
        <v>11000</v>
      </c>
      <c r="H1821">
        <v>10.99</v>
      </c>
      <c r="I1821">
        <v>0</v>
      </c>
      <c r="J1821">
        <v>0.23</v>
      </c>
      <c r="K1821" t="s">
        <v>16</v>
      </c>
      <c r="L1821">
        <v>4</v>
      </c>
      <c r="M1821">
        <f t="shared" si="28"/>
        <v>1</v>
      </c>
    </row>
    <row r="1822" spans="1:13" x14ac:dyDescent="0.3">
      <c r="A1822">
        <v>21</v>
      </c>
      <c r="B1822">
        <v>47200</v>
      </c>
      <c r="C1822" t="s">
        <v>26</v>
      </c>
      <c r="D1822">
        <v>1</v>
      </c>
      <c r="E1822" t="s">
        <v>14</v>
      </c>
      <c r="F1822" t="s">
        <v>15</v>
      </c>
      <c r="G1822">
        <v>7000</v>
      </c>
      <c r="H1822">
        <v>13.23</v>
      </c>
      <c r="I1822">
        <v>0</v>
      </c>
      <c r="J1822">
        <v>0.15</v>
      </c>
      <c r="K1822" t="s">
        <v>16</v>
      </c>
      <c r="L1822">
        <v>4</v>
      </c>
      <c r="M1822">
        <f t="shared" si="28"/>
        <v>1</v>
      </c>
    </row>
    <row r="1823" spans="1:13" x14ac:dyDescent="0.3">
      <c r="A1823">
        <v>24</v>
      </c>
      <c r="B1823">
        <v>47211</v>
      </c>
      <c r="C1823" t="s">
        <v>23</v>
      </c>
      <c r="D1823">
        <v>8</v>
      </c>
      <c r="E1823" t="s">
        <v>27</v>
      </c>
      <c r="F1823" t="s">
        <v>19</v>
      </c>
      <c r="G1823">
        <v>10000</v>
      </c>
      <c r="H1823">
        <v>11.83</v>
      </c>
      <c r="I1823">
        <v>0</v>
      </c>
      <c r="J1823">
        <v>0.21</v>
      </c>
      <c r="K1823" t="s">
        <v>16</v>
      </c>
      <c r="L1823">
        <v>3</v>
      </c>
      <c r="M1823">
        <f t="shared" si="28"/>
        <v>1</v>
      </c>
    </row>
    <row r="1824" spans="1:13" x14ac:dyDescent="0.3">
      <c r="A1824">
        <v>26</v>
      </c>
      <c r="B1824">
        <v>47300</v>
      </c>
      <c r="C1824" t="s">
        <v>26</v>
      </c>
      <c r="D1824">
        <v>3</v>
      </c>
      <c r="E1824" t="s">
        <v>27</v>
      </c>
      <c r="F1824" t="s">
        <v>19</v>
      </c>
      <c r="G1824">
        <v>6000</v>
      </c>
      <c r="H1824">
        <v>12.69</v>
      </c>
      <c r="I1824">
        <v>0</v>
      </c>
      <c r="J1824">
        <v>0.13</v>
      </c>
      <c r="K1824" t="s">
        <v>16</v>
      </c>
      <c r="L1824">
        <v>4</v>
      </c>
      <c r="M1824">
        <f t="shared" si="28"/>
        <v>1</v>
      </c>
    </row>
    <row r="1825" spans="1:13" x14ac:dyDescent="0.3">
      <c r="A1825">
        <v>21</v>
      </c>
      <c r="B1825">
        <v>25000</v>
      </c>
      <c r="C1825" t="s">
        <v>13</v>
      </c>
      <c r="D1825">
        <v>5</v>
      </c>
      <c r="E1825" t="s">
        <v>27</v>
      </c>
      <c r="F1825" t="s">
        <v>21</v>
      </c>
      <c r="G1825">
        <v>5600</v>
      </c>
      <c r="H1825">
        <v>7.29</v>
      </c>
      <c r="I1825">
        <v>0</v>
      </c>
      <c r="J1825">
        <v>0.22</v>
      </c>
      <c r="K1825" t="s">
        <v>16</v>
      </c>
      <c r="L1825">
        <v>2</v>
      </c>
      <c r="M1825">
        <f t="shared" si="28"/>
        <v>1</v>
      </c>
    </row>
    <row r="1826" spans="1:13" x14ac:dyDescent="0.3">
      <c r="A1826">
        <v>24</v>
      </c>
      <c r="B1826">
        <v>47500</v>
      </c>
      <c r="C1826" t="s">
        <v>26</v>
      </c>
      <c r="D1826">
        <v>7</v>
      </c>
      <c r="E1826" t="s">
        <v>25</v>
      </c>
      <c r="F1826" t="s">
        <v>19</v>
      </c>
      <c r="G1826">
        <v>12000</v>
      </c>
      <c r="H1826">
        <v>9.91</v>
      </c>
      <c r="I1826">
        <v>0</v>
      </c>
      <c r="J1826">
        <v>0.25</v>
      </c>
      <c r="K1826" t="s">
        <v>16</v>
      </c>
      <c r="L1826">
        <v>3</v>
      </c>
      <c r="M1826">
        <f t="shared" si="28"/>
        <v>1</v>
      </c>
    </row>
    <row r="1827" spans="1:13" x14ac:dyDescent="0.3">
      <c r="A1827">
        <v>22</v>
      </c>
      <c r="B1827">
        <v>47500</v>
      </c>
      <c r="C1827" t="s">
        <v>26</v>
      </c>
      <c r="D1827">
        <v>6</v>
      </c>
      <c r="E1827" t="s">
        <v>27</v>
      </c>
      <c r="F1827" t="s">
        <v>21</v>
      </c>
      <c r="G1827">
        <v>6000</v>
      </c>
      <c r="H1827">
        <v>7.9</v>
      </c>
      <c r="I1827">
        <v>0</v>
      </c>
      <c r="J1827">
        <v>0.13</v>
      </c>
      <c r="K1827" t="s">
        <v>16</v>
      </c>
      <c r="L1827">
        <v>3</v>
      </c>
      <c r="M1827">
        <f t="shared" si="28"/>
        <v>1</v>
      </c>
    </row>
    <row r="1828" spans="1:13" x14ac:dyDescent="0.3">
      <c r="A1828">
        <v>24</v>
      </c>
      <c r="B1828">
        <v>28000</v>
      </c>
      <c r="C1828" t="s">
        <v>13</v>
      </c>
      <c r="D1828">
        <v>0</v>
      </c>
      <c r="E1828" t="s">
        <v>20</v>
      </c>
      <c r="F1828" t="s">
        <v>30</v>
      </c>
      <c r="G1828">
        <v>5600</v>
      </c>
      <c r="H1828">
        <v>14.12</v>
      </c>
      <c r="I1828">
        <v>1</v>
      </c>
      <c r="J1828">
        <v>0.2</v>
      </c>
      <c r="K1828" t="s">
        <v>17</v>
      </c>
      <c r="L1828">
        <v>2</v>
      </c>
      <c r="M1828">
        <f t="shared" si="28"/>
        <v>1</v>
      </c>
    </row>
    <row r="1829" spans="1:13" x14ac:dyDescent="0.3">
      <c r="A1829">
        <v>25</v>
      </c>
      <c r="B1829">
        <v>30000</v>
      </c>
      <c r="C1829" t="s">
        <v>13</v>
      </c>
      <c r="D1829">
        <v>9</v>
      </c>
      <c r="E1829" t="s">
        <v>28</v>
      </c>
      <c r="F1829" t="s">
        <v>15</v>
      </c>
      <c r="G1829">
        <v>5600</v>
      </c>
      <c r="I1829">
        <v>1</v>
      </c>
      <c r="J1829">
        <v>0.19</v>
      </c>
      <c r="K1829" t="s">
        <v>17</v>
      </c>
      <c r="L1829">
        <v>4</v>
      </c>
      <c r="M1829">
        <f t="shared" si="28"/>
        <v>0</v>
      </c>
    </row>
    <row r="1830" spans="1:13" x14ac:dyDescent="0.3">
      <c r="A1830">
        <v>22</v>
      </c>
      <c r="B1830">
        <v>32000</v>
      </c>
      <c r="C1830" t="s">
        <v>13</v>
      </c>
      <c r="D1830">
        <v>3</v>
      </c>
      <c r="E1830" t="s">
        <v>25</v>
      </c>
      <c r="F1830" t="s">
        <v>21</v>
      </c>
      <c r="G1830">
        <v>5600</v>
      </c>
      <c r="H1830">
        <v>7.9</v>
      </c>
      <c r="I1830">
        <v>0</v>
      </c>
      <c r="J1830">
        <v>0.17</v>
      </c>
      <c r="K1830" t="s">
        <v>16</v>
      </c>
      <c r="L1830">
        <v>3</v>
      </c>
      <c r="M1830">
        <f t="shared" si="28"/>
        <v>1</v>
      </c>
    </row>
    <row r="1831" spans="1:13" x14ac:dyDescent="0.3">
      <c r="A1831">
        <v>22</v>
      </c>
      <c r="B1831">
        <v>47580</v>
      </c>
      <c r="C1831" t="s">
        <v>26</v>
      </c>
      <c r="D1831">
        <v>6</v>
      </c>
      <c r="E1831" t="s">
        <v>14</v>
      </c>
      <c r="F1831" t="s">
        <v>21</v>
      </c>
      <c r="G1831">
        <v>4000</v>
      </c>
      <c r="H1831">
        <v>6.62</v>
      </c>
      <c r="I1831">
        <v>0</v>
      </c>
      <c r="J1831">
        <v>0.08</v>
      </c>
      <c r="K1831" t="s">
        <v>16</v>
      </c>
      <c r="L1831">
        <v>2</v>
      </c>
      <c r="M1831">
        <f t="shared" si="28"/>
        <v>1</v>
      </c>
    </row>
    <row r="1832" spans="1:13" x14ac:dyDescent="0.3">
      <c r="A1832">
        <v>22</v>
      </c>
      <c r="B1832">
        <v>33000</v>
      </c>
      <c r="C1832" t="s">
        <v>13</v>
      </c>
      <c r="D1832">
        <v>0</v>
      </c>
      <c r="E1832" t="s">
        <v>14</v>
      </c>
      <c r="F1832" t="s">
        <v>15</v>
      </c>
      <c r="G1832">
        <v>5600</v>
      </c>
      <c r="H1832">
        <v>13.23</v>
      </c>
      <c r="I1832">
        <v>1</v>
      </c>
      <c r="J1832">
        <v>0.17</v>
      </c>
      <c r="K1832" t="s">
        <v>17</v>
      </c>
      <c r="L1832">
        <v>4</v>
      </c>
      <c r="M1832">
        <f t="shared" si="28"/>
        <v>1</v>
      </c>
    </row>
    <row r="1833" spans="1:13" x14ac:dyDescent="0.3">
      <c r="A1833">
        <v>25</v>
      </c>
      <c r="B1833">
        <v>40000</v>
      </c>
      <c r="C1833" t="s">
        <v>13</v>
      </c>
      <c r="D1833">
        <v>2</v>
      </c>
      <c r="E1833" t="s">
        <v>25</v>
      </c>
      <c r="F1833" t="s">
        <v>19</v>
      </c>
      <c r="G1833">
        <v>5600</v>
      </c>
      <c r="I1833">
        <v>0</v>
      </c>
      <c r="J1833">
        <v>0.14000000000000001</v>
      </c>
      <c r="K1833" t="s">
        <v>16</v>
      </c>
      <c r="L1833">
        <v>3</v>
      </c>
      <c r="M1833">
        <f t="shared" si="28"/>
        <v>0</v>
      </c>
    </row>
    <row r="1834" spans="1:13" x14ac:dyDescent="0.3">
      <c r="A1834">
        <v>23</v>
      </c>
      <c r="B1834">
        <v>40000</v>
      </c>
      <c r="C1834" t="s">
        <v>13</v>
      </c>
      <c r="D1834">
        <v>7</v>
      </c>
      <c r="E1834" t="s">
        <v>18</v>
      </c>
      <c r="F1834" t="s">
        <v>15</v>
      </c>
      <c r="G1834">
        <v>5600</v>
      </c>
      <c r="H1834">
        <v>13.8</v>
      </c>
      <c r="I1834">
        <v>0</v>
      </c>
      <c r="J1834">
        <v>0.14000000000000001</v>
      </c>
      <c r="K1834" t="s">
        <v>16</v>
      </c>
      <c r="L1834">
        <v>3</v>
      </c>
      <c r="M1834">
        <f t="shared" si="28"/>
        <v>1</v>
      </c>
    </row>
    <row r="1835" spans="1:13" x14ac:dyDescent="0.3">
      <c r="A1835">
        <v>26</v>
      </c>
      <c r="B1835">
        <v>48000</v>
      </c>
      <c r="C1835" t="s">
        <v>26</v>
      </c>
      <c r="D1835">
        <v>10</v>
      </c>
      <c r="E1835" t="s">
        <v>25</v>
      </c>
      <c r="F1835" t="s">
        <v>15</v>
      </c>
      <c r="G1835">
        <v>11000</v>
      </c>
      <c r="H1835">
        <v>13.49</v>
      </c>
      <c r="I1835">
        <v>0</v>
      </c>
      <c r="J1835">
        <v>0.23</v>
      </c>
      <c r="K1835" t="s">
        <v>16</v>
      </c>
      <c r="L1835">
        <v>3</v>
      </c>
      <c r="M1835">
        <f t="shared" si="28"/>
        <v>1</v>
      </c>
    </row>
    <row r="1836" spans="1:13" x14ac:dyDescent="0.3">
      <c r="A1836">
        <v>24</v>
      </c>
      <c r="B1836">
        <v>50000</v>
      </c>
      <c r="C1836" t="s">
        <v>13</v>
      </c>
      <c r="D1836">
        <v>4</v>
      </c>
      <c r="E1836" t="s">
        <v>28</v>
      </c>
      <c r="F1836" t="s">
        <v>19</v>
      </c>
      <c r="G1836">
        <v>5600</v>
      </c>
      <c r="I1836">
        <v>0</v>
      </c>
      <c r="J1836">
        <v>0.11</v>
      </c>
      <c r="K1836" t="s">
        <v>16</v>
      </c>
      <c r="L1836">
        <v>4</v>
      </c>
      <c r="M1836">
        <f t="shared" si="28"/>
        <v>0</v>
      </c>
    </row>
    <row r="1837" spans="1:13" x14ac:dyDescent="0.3">
      <c r="A1837">
        <v>23</v>
      </c>
      <c r="B1837">
        <v>50004</v>
      </c>
      <c r="C1837" t="s">
        <v>13</v>
      </c>
      <c r="D1837">
        <v>3</v>
      </c>
      <c r="E1837" t="s">
        <v>18</v>
      </c>
      <c r="F1837" t="s">
        <v>19</v>
      </c>
      <c r="G1837">
        <v>5600</v>
      </c>
      <c r="H1837">
        <v>10.59</v>
      </c>
      <c r="I1837">
        <v>0</v>
      </c>
      <c r="J1837">
        <v>0.11</v>
      </c>
      <c r="K1837" t="s">
        <v>16</v>
      </c>
      <c r="L1837">
        <v>4</v>
      </c>
      <c r="M1837">
        <f t="shared" si="28"/>
        <v>1</v>
      </c>
    </row>
    <row r="1838" spans="1:13" x14ac:dyDescent="0.3">
      <c r="A1838">
        <v>24</v>
      </c>
      <c r="B1838">
        <v>52000</v>
      </c>
      <c r="C1838" t="s">
        <v>13</v>
      </c>
      <c r="D1838">
        <v>2</v>
      </c>
      <c r="E1838" t="s">
        <v>14</v>
      </c>
      <c r="F1838" t="s">
        <v>21</v>
      </c>
      <c r="G1838">
        <v>5600</v>
      </c>
      <c r="H1838">
        <v>7.29</v>
      </c>
      <c r="I1838">
        <v>0</v>
      </c>
      <c r="J1838">
        <v>0.11</v>
      </c>
      <c r="K1838" t="s">
        <v>16</v>
      </c>
      <c r="L1838">
        <v>2</v>
      </c>
      <c r="M1838">
        <f t="shared" si="28"/>
        <v>1</v>
      </c>
    </row>
    <row r="1839" spans="1:13" x14ac:dyDescent="0.3">
      <c r="A1839">
        <v>23</v>
      </c>
      <c r="B1839">
        <v>48000</v>
      </c>
      <c r="C1839" t="s">
        <v>26</v>
      </c>
      <c r="D1839">
        <v>7</v>
      </c>
      <c r="E1839" t="s">
        <v>18</v>
      </c>
      <c r="F1839" t="s">
        <v>19</v>
      </c>
      <c r="G1839">
        <v>10000</v>
      </c>
      <c r="H1839">
        <v>10.65</v>
      </c>
      <c r="I1839">
        <v>0</v>
      </c>
      <c r="J1839">
        <v>0.21</v>
      </c>
      <c r="K1839" t="s">
        <v>16</v>
      </c>
      <c r="L1839">
        <v>4</v>
      </c>
      <c r="M1839">
        <f t="shared" si="28"/>
        <v>1</v>
      </c>
    </row>
    <row r="1840" spans="1:13" x14ac:dyDescent="0.3">
      <c r="A1840">
        <v>22</v>
      </c>
      <c r="B1840">
        <v>54000</v>
      </c>
      <c r="C1840" t="s">
        <v>13</v>
      </c>
      <c r="D1840">
        <v>4</v>
      </c>
      <c r="E1840" t="s">
        <v>27</v>
      </c>
      <c r="F1840" t="s">
        <v>19</v>
      </c>
      <c r="G1840">
        <v>5600</v>
      </c>
      <c r="H1840">
        <v>9.6300000000000008</v>
      </c>
      <c r="I1840">
        <v>0</v>
      </c>
      <c r="J1840">
        <v>0.1</v>
      </c>
      <c r="K1840" t="s">
        <v>16</v>
      </c>
      <c r="L1840">
        <v>2</v>
      </c>
      <c r="M1840">
        <f t="shared" si="28"/>
        <v>1</v>
      </c>
    </row>
    <row r="1841" spans="1:13" x14ac:dyDescent="0.3">
      <c r="A1841">
        <v>21</v>
      </c>
      <c r="B1841">
        <v>55692</v>
      </c>
      <c r="C1841" t="s">
        <v>13</v>
      </c>
      <c r="D1841">
        <v>5</v>
      </c>
      <c r="E1841" t="s">
        <v>20</v>
      </c>
      <c r="F1841" t="s">
        <v>21</v>
      </c>
      <c r="G1841">
        <v>5600</v>
      </c>
      <c r="H1841">
        <v>6.62</v>
      </c>
      <c r="I1841">
        <v>0</v>
      </c>
      <c r="J1841">
        <v>0.1</v>
      </c>
      <c r="K1841" t="s">
        <v>16</v>
      </c>
      <c r="L1841">
        <v>2</v>
      </c>
      <c r="M1841">
        <f t="shared" si="28"/>
        <v>1</v>
      </c>
    </row>
    <row r="1842" spans="1:13" x14ac:dyDescent="0.3">
      <c r="A1842">
        <v>23</v>
      </c>
      <c r="B1842">
        <v>56880</v>
      </c>
      <c r="C1842" t="s">
        <v>13</v>
      </c>
      <c r="D1842">
        <v>7</v>
      </c>
      <c r="E1842" t="s">
        <v>18</v>
      </c>
      <c r="F1842" t="s">
        <v>19</v>
      </c>
      <c r="G1842">
        <v>5600</v>
      </c>
      <c r="I1842">
        <v>0</v>
      </c>
      <c r="J1842">
        <v>0.1</v>
      </c>
      <c r="K1842" t="s">
        <v>16</v>
      </c>
      <c r="L1842">
        <v>2</v>
      </c>
      <c r="M1842">
        <f t="shared" si="28"/>
        <v>0</v>
      </c>
    </row>
    <row r="1843" spans="1:13" x14ac:dyDescent="0.3">
      <c r="A1843">
        <v>24</v>
      </c>
      <c r="B1843">
        <v>60500</v>
      </c>
      <c r="C1843" t="s">
        <v>13</v>
      </c>
      <c r="D1843">
        <v>2</v>
      </c>
      <c r="E1843" t="s">
        <v>20</v>
      </c>
      <c r="F1843" t="s">
        <v>30</v>
      </c>
      <c r="G1843">
        <v>5600</v>
      </c>
      <c r="H1843">
        <v>14.91</v>
      </c>
      <c r="I1843">
        <v>1</v>
      </c>
      <c r="J1843">
        <v>0.09</v>
      </c>
      <c r="K1843" t="s">
        <v>16</v>
      </c>
      <c r="L1843">
        <v>3</v>
      </c>
      <c r="M1843">
        <f t="shared" si="28"/>
        <v>1</v>
      </c>
    </row>
    <row r="1844" spans="1:13" x14ac:dyDescent="0.3">
      <c r="A1844">
        <v>24</v>
      </c>
      <c r="B1844">
        <v>48000</v>
      </c>
      <c r="C1844" t="s">
        <v>26</v>
      </c>
      <c r="E1844" t="s">
        <v>28</v>
      </c>
      <c r="F1844" t="s">
        <v>19</v>
      </c>
      <c r="G1844">
        <v>2000</v>
      </c>
      <c r="H1844">
        <v>12.69</v>
      </c>
      <c r="I1844">
        <v>0</v>
      </c>
      <c r="J1844">
        <v>0.04</v>
      </c>
      <c r="K1844" t="s">
        <v>16</v>
      </c>
      <c r="L1844">
        <v>4</v>
      </c>
      <c r="M1844">
        <f t="shared" si="28"/>
        <v>0</v>
      </c>
    </row>
    <row r="1845" spans="1:13" x14ac:dyDescent="0.3">
      <c r="A1845">
        <v>22</v>
      </c>
      <c r="B1845">
        <v>48000</v>
      </c>
      <c r="C1845" t="s">
        <v>26</v>
      </c>
      <c r="D1845">
        <v>0</v>
      </c>
      <c r="E1845" t="s">
        <v>14</v>
      </c>
      <c r="F1845" t="s">
        <v>21</v>
      </c>
      <c r="G1845">
        <v>5000</v>
      </c>
      <c r="H1845">
        <v>6.03</v>
      </c>
      <c r="I1845">
        <v>0</v>
      </c>
      <c r="J1845">
        <v>0.1</v>
      </c>
      <c r="K1845" t="s">
        <v>16</v>
      </c>
      <c r="L1845">
        <v>4</v>
      </c>
      <c r="M1845">
        <f t="shared" si="28"/>
        <v>1</v>
      </c>
    </row>
    <row r="1846" spans="1:13" x14ac:dyDescent="0.3">
      <c r="A1846">
        <v>23</v>
      </c>
      <c r="B1846">
        <v>72000</v>
      </c>
      <c r="C1846" t="s">
        <v>13</v>
      </c>
      <c r="D1846">
        <v>7</v>
      </c>
      <c r="E1846" t="s">
        <v>27</v>
      </c>
      <c r="F1846" t="s">
        <v>19</v>
      </c>
      <c r="G1846">
        <v>5600</v>
      </c>
      <c r="H1846">
        <v>11.12</v>
      </c>
      <c r="I1846">
        <v>0</v>
      </c>
      <c r="J1846">
        <v>0.08</v>
      </c>
      <c r="K1846" t="s">
        <v>16</v>
      </c>
      <c r="L1846">
        <v>2</v>
      </c>
      <c r="M1846">
        <f t="shared" si="28"/>
        <v>1</v>
      </c>
    </row>
    <row r="1847" spans="1:13" x14ac:dyDescent="0.3">
      <c r="A1847">
        <v>23</v>
      </c>
      <c r="B1847">
        <v>48000</v>
      </c>
      <c r="C1847" t="s">
        <v>26</v>
      </c>
      <c r="D1847">
        <v>8</v>
      </c>
      <c r="E1847" t="s">
        <v>27</v>
      </c>
      <c r="F1847" t="s">
        <v>21</v>
      </c>
      <c r="G1847">
        <v>10500</v>
      </c>
      <c r="H1847">
        <v>7.51</v>
      </c>
      <c r="I1847">
        <v>0</v>
      </c>
      <c r="J1847">
        <v>0.22</v>
      </c>
      <c r="K1847" t="s">
        <v>16</v>
      </c>
      <c r="L1847">
        <v>2</v>
      </c>
      <c r="M1847">
        <f t="shared" si="28"/>
        <v>1</v>
      </c>
    </row>
    <row r="1848" spans="1:13" x14ac:dyDescent="0.3">
      <c r="A1848">
        <v>25</v>
      </c>
      <c r="B1848">
        <v>58650</v>
      </c>
      <c r="C1848" t="s">
        <v>13</v>
      </c>
      <c r="D1848">
        <v>7</v>
      </c>
      <c r="E1848" t="s">
        <v>14</v>
      </c>
      <c r="F1848" t="s">
        <v>30</v>
      </c>
      <c r="G1848">
        <v>5600</v>
      </c>
      <c r="H1848">
        <v>14.84</v>
      </c>
      <c r="I1848">
        <v>1</v>
      </c>
      <c r="J1848">
        <v>0.08</v>
      </c>
      <c r="K1848" t="s">
        <v>16</v>
      </c>
      <c r="L1848">
        <v>4</v>
      </c>
      <c r="M1848">
        <f t="shared" si="28"/>
        <v>1</v>
      </c>
    </row>
    <row r="1849" spans="1:13" x14ac:dyDescent="0.3">
      <c r="A1849">
        <v>21</v>
      </c>
      <c r="B1849">
        <v>89610</v>
      </c>
      <c r="C1849" t="s">
        <v>13</v>
      </c>
      <c r="D1849">
        <v>3</v>
      </c>
      <c r="E1849" t="s">
        <v>25</v>
      </c>
      <c r="F1849" t="s">
        <v>21</v>
      </c>
      <c r="G1849">
        <v>5600</v>
      </c>
      <c r="H1849">
        <v>6.54</v>
      </c>
      <c r="I1849">
        <v>0</v>
      </c>
      <c r="J1849">
        <v>0.06</v>
      </c>
      <c r="K1849" t="s">
        <v>16</v>
      </c>
      <c r="L1849">
        <v>4</v>
      </c>
      <c r="M1849">
        <f t="shared" si="28"/>
        <v>1</v>
      </c>
    </row>
    <row r="1850" spans="1:13" x14ac:dyDescent="0.3">
      <c r="A1850">
        <v>23</v>
      </c>
      <c r="B1850">
        <v>48000</v>
      </c>
      <c r="C1850" t="s">
        <v>23</v>
      </c>
      <c r="D1850">
        <v>7</v>
      </c>
      <c r="E1850" t="s">
        <v>14</v>
      </c>
      <c r="F1850" t="s">
        <v>21</v>
      </c>
      <c r="G1850">
        <v>2500</v>
      </c>
      <c r="H1850">
        <v>5.42</v>
      </c>
      <c r="I1850">
        <v>0</v>
      </c>
      <c r="J1850">
        <v>0.05</v>
      </c>
      <c r="K1850" t="s">
        <v>16</v>
      </c>
      <c r="L1850">
        <v>3</v>
      </c>
      <c r="M1850">
        <f t="shared" si="28"/>
        <v>1</v>
      </c>
    </row>
    <row r="1851" spans="1:13" x14ac:dyDescent="0.3">
      <c r="A1851">
        <v>26</v>
      </c>
      <c r="B1851">
        <v>36000</v>
      </c>
      <c r="C1851" t="s">
        <v>13</v>
      </c>
      <c r="D1851">
        <v>0</v>
      </c>
      <c r="E1851" t="s">
        <v>18</v>
      </c>
      <c r="F1851" t="s">
        <v>15</v>
      </c>
      <c r="G1851">
        <v>5650</v>
      </c>
      <c r="I1851">
        <v>0</v>
      </c>
      <c r="J1851">
        <v>0.16</v>
      </c>
      <c r="K1851" t="s">
        <v>17</v>
      </c>
      <c r="L1851">
        <v>3</v>
      </c>
      <c r="M1851">
        <f t="shared" si="28"/>
        <v>0</v>
      </c>
    </row>
    <row r="1852" spans="1:13" x14ac:dyDescent="0.3">
      <c r="A1852">
        <v>22</v>
      </c>
      <c r="B1852">
        <v>51000</v>
      </c>
      <c r="C1852" t="s">
        <v>13</v>
      </c>
      <c r="D1852">
        <v>6</v>
      </c>
      <c r="E1852" t="s">
        <v>27</v>
      </c>
      <c r="F1852" t="s">
        <v>19</v>
      </c>
      <c r="G1852">
        <v>5650</v>
      </c>
      <c r="H1852">
        <v>9.91</v>
      </c>
      <c r="I1852">
        <v>0</v>
      </c>
      <c r="J1852">
        <v>0.11</v>
      </c>
      <c r="K1852" t="s">
        <v>16</v>
      </c>
      <c r="L1852">
        <v>4</v>
      </c>
      <c r="M1852">
        <f t="shared" si="28"/>
        <v>1</v>
      </c>
    </row>
    <row r="1853" spans="1:13" x14ac:dyDescent="0.3">
      <c r="A1853">
        <v>25</v>
      </c>
      <c r="B1853">
        <v>48000</v>
      </c>
      <c r="C1853" t="s">
        <v>26</v>
      </c>
      <c r="D1853">
        <v>3</v>
      </c>
      <c r="E1853" t="s">
        <v>14</v>
      </c>
      <c r="F1853" t="s">
        <v>15</v>
      </c>
      <c r="G1853">
        <v>1400</v>
      </c>
      <c r="H1853">
        <v>14.79</v>
      </c>
      <c r="I1853">
        <v>0</v>
      </c>
      <c r="J1853">
        <v>0.03</v>
      </c>
      <c r="K1853" t="s">
        <v>17</v>
      </c>
      <c r="L1853">
        <v>4</v>
      </c>
      <c r="M1853">
        <f t="shared" si="28"/>
        <v>1</v>
      </c>
    </row>
    <row r="1854" spans="1:13" x14ac:dyDescent="0.3">
      <c r="A1854">
        <v>23</v>
      </c>
      <c r="B1854">
        <v>67200</v>
      </c>
      <c r="C1854" t="s">
        <v>13</v>
      </c>
      <c r="D1854">
        <v>7</v>
      </c>
      <c r="E1854" t="s">
        <v>18</v>
      </c>
      <c r="F1854" t="s">
        <v>15</v>
      </c>
      <c r="G1854">
        <v>5650</v>
      </c>
      <c r="H1854">
        <v>13.47</v>
      </c>
      <c r="I1854">
        <v>0</v>
      </c>
      <c r="J1854">
        <v>0.08</v>
      </c>
      <c r="K1854" t="s">
        <v>16</v>
      </c>
      <c r="L1854">
        <v>2</v>
      </c>
      <c r="M1854">
        <f t="shared" si="28"/>
        <v>1</v>
      </c>
    </row>
    <row r="1855" spans="1:13" x14ac:dyDescent="0.3">
      <c r="A1855">
        <v>24</v>
      </c>
      <c r="B1855">
        <v>11476</v>
      </c>
      <c r="C1855" t="s">
        <v>13</v>
      </c>
      <c r="D1855">
        <v>0</v>
      </c>
      <c r="E1855" t="s">
        <v>14</v>
      </c>
      <c r="F1855" t="s">
        <v>21</v>
      </c>
      <c r="G1855">
        <v>5700</v>
      </c>
      <c r="H1855">
        <v>7.49</v>
      </c>
      <c r="I1855">
        <v>1</v>
      </c>
      <c r="J1855">
        <v>0.5</v>
      </c>
      <c r="K1855" t="s">
        <v>16</v>
      </c>
      <c r="L1855">
        <v>4</v>
      </c>
      <c r="M1855">
        <f t="shared" si="28"/>
        <v>1</v>
      </c>
    </row>
    <row r="1856" spans="1:13" x14ac:dyDescent="0.3">
      <c r="A1856">
        <v>22</v>
      </c>
      <c r="B1856">
        <v>37000</v>
      </c>
      <c r="C1856" t="s">
        <v>13</v>
      </c>
      <c r="D1856">
        <v>4</v>
      </c>
      <c r="E1856" t="s">
        <v>18</v>
      </c>
      <c r="F1856" t="s">
        <v>21</v>
      </c>
      <c r="G1856">
        <v>5700</v>
      </c>
      <c r="H1856">
        <v>5.42</v>
      </c>
      <c r="I1856">
        <v>0</v>
      </c>
      <c r="J1856">
        <v>0.15</v>
      </c>
      <c r="K1856" t="s">
        <v>16</v>
      </c>
      <c r="L1856">
        <v>4</v>
      </c>
      <c r="M1856">
        <f t="shared" si="28"/>
        <v>1</v>
      </c>
    </row>
    <row r="1857" spans="1:13" x14ac:dyDescent="0.3">
      <c r="A1857">
        <v>22</v>
      </c>
      <c r="B1857">
        <v>48000</v>
      </c>
      <c r="C1857" t="s">
        <v>26</v>
      </c>
      <c r="D1857">
        <v>2</v>
      </c>
      <c r="E1857" t="s">
        <v>27</v>
      </c>
      <c r="F1857" t="s">
        <v>19</v>
      </c>
      <c r="G1857">
        <v>13000</v>
      </c>
      <c r="H1857">
        <v>10.99</v>
      </c>
      <c r="I1857">
        <v>0</v>
      </c>
      <c r="J1857">
        <v>0.27</v>
      </c>
      <c r="K1857" t="s">
        <v>16</v>
      </c>
      <c r="L1857">
        <v>3</v>
      </c>
      <c r="M1857">
        <f t="shared" si="28"/>
        <v>1</v>
      </c>
    </row>
    <row r="1858" spans="1:13" x14ac:dyDescent="0.3">
      <c r="A1858">
        <v>21</v>
      </c>
      <c r="B1858">
        <v>17000</v>
      </c>
      <c r="C1858" t="s">
        <v>13</v>
      </c>
      <c r="D1858">
        <v>3</v>
      </c>
      <c r="E1858" t="s">
        <v>14</v>
      </c>
      <c r="F1858" t="s">
        <v>21</v>
      </c>
      <c r="G1858">
        <v>5750</v>
      </c>
      <c r="H1858">
        <v>8.9</v>
      </c>
      <c r="I1858">
        <v>1</v>
      </c>
      <c r="J1858">
        <v>0.34</v>
      </c>
      <c r="K1858" t="s">
        <v>16</v>
      </c>
      <c r="L1858">
        <v>2</v>
      </c>
      <c r="M1858">
        <f t="shared" ref="M1858:M1921" si="29">COUNTIFS($A$2:$A$10001,A1858,$B$2:$B$10001,B1858,$C$2:$C$10001,C1858,$D$2:$D$10001,D1858,$E$2:$E$10001,E1858,$F$2:$F$10001,F1858,$G$2:$G$10001,G1858,$H$2:$H$10001,H1858,$I$2:$I$10001,I1858,$J$2:$J$10001,J1858,$K$2:$K$10001,K1858,$L$2:$L$10001,L1858)</f>
        <v>1</v>
      </c>
    </row>
    <row r="1859" spans="1:13" x14ac:dyDescent="0.3">
      <c r="A1859">
        <v>24</v>
      </c>
      <c r="B1859">
        <v>48000</v>
      </c>
      <c r="C1859" t="s">
        <v>23</v>
      </c>
      <c r="D1859">
        <v>5</v>
      </c>
      <c r="E1859" t="s">
        <v>27</v>
      </c>
      <c r="F1859" t="s">
        <v>21</v>
      </c>
      <c r="G1859">
        <v>4400</v>
      </c>
      <c r="H1859">
        <v>5.99</v>
      </c>
      <c r="I1859">
        <v>0</v>
      </c>
      <c r="J1859">
        <v>0.09</v>
      </c>
      <c r="K1859" t="s">
        <v>16</v>
      </c>
      <c r="L1859">
        <v>4</v>
      </c>
      <c r="M1859">
        <f t="shared" si="29"/>
        <v>1</v>
      </c>
    </row>
    <row r="1860" spans="1:13" x14ac:dyDescent="0.3">
      <c r="A1860">
        <v>25</v>
      </c>
      <c r="B1860">
        <v>147750</v>
      </c>
      <c r="C1860" t="s">
        <v>13</v>
      </c>
      <c r="D1860">
        <v>3</v>
      </c>
      <c r="E1860" t="s">
        <v>28</v>
      </c>
      <c r="F1860" t="s">
        <v>19</v>
      </c>
      <c r="G1860">
        <v>5750</v>
      </c>
      <c r="H1860">
        <v>9.99</v>
      </c>
      <c r="I1860">
        <v>0</v>
      </c>
      <c r="J1860">
        <v>0.04</v>
      </c>
      <c r="K1860" t="s">
        <v>16</v>
      </c>
      <c r="L1860">
        <v>4</v>
      </c>
      <c r="M1860">
        <f t="shared" si="29"/>
        <v>1</v>
      </c>
    </row>
    <row r="1861" spans="1:13" x14ac:dyDescent="0.3">
      <c r="A1861">
        <v>24</v>
      </c>
      <c r="B1861">
        <v>120000</v>
      </c>
      <c r="C1861" t="s">
        <v>13</v>
      </c>
      <c r="D1861">
        <v>0</v>
      </c>
      <c r="E1861" t="s">
        <v>27</v>
      </c>
      <c r="F1861" t="s">
        <v>21</v>
      </c>
      <c r="G1861">
        <v>5775</v>
      </c>
      <c r="H1861">
        <v>6.17</v>
      </c>
      <c r="I1861">
        <v>0</v>
      </c>
      <c r="J1861">
        <v>0.05</v>
      </c>
      <c r="K1861" t="s">
        <v>16</v>
      </c>
      <c r="L1861">
        <v>2</v>
      </c>
      <c r="M1861">
        <f t="shared" si="29"/>
        <v>1</v>
      </c>
    </row>
    <row r="1862" spans="1:13" x14ac:dyDescent="0.3">
      <c r="A1862">
        <v>25</v>
      </c>
      <c r="B1862">
        <v>48000</v>
      </c>
      <c r="C1862" t="s">
        <v>26</v>
      </c>
      <c r="D1862">
        <v>9</v>
      </c>
      <c r="E1862" t="s">
        <v>25</v>
      </c>
      <c r="F1862" t="s">
        <v>15</v>
      </c>
      <c r="G1862">
        <v>1000</v>
      </c>
      <c r="H1862">
        <v>13.49</v>
      </c>
      <c r="I1862">
        <v>0</v>
      </c>
      <c r="J1862">
        <v>0.02</v>
      </c>
      <c r="K1862" t="s">
        <v>17</v>
      </c>
      <c r="L1862">
        <v>3</v>
      </c>
      <c r="M1862">
        <f t="shared" si="29"/>
        <v>1</v>
      </c>
    </row>
    <row r="1863" spans="1:13" x14ac:dyDescent="0.3">
      <c r="A1863">
        <v>26</v>
      </c>
      <c r="B1863">
        <v>48000</v>
      </c>
      <c r="C1863" t="s">
        <v>26</v>
      </c>
      <c r="D1863">
        <v>9</v>
      </c>
      <c r="E1863" t="s">
        <v>20</v>
      </c>
      <c r="F1863" t="s">
        <v>19</v>
      </c>
      <c r="G1863">
        <v>8000</v>
      </c>
      <c r="H1863">
        <v>10.59</v>
      </c>
      <c r="I1863">
        <v>0</v>
      </c>
      <c r="J1863">
        <v>0.17</v>
      </c>
      <c r="K1863" t="s">
        <v>16</v>
      </c>
      <c r="L1863">
        <v>4</v>
      </c>
      <c r="M1863">
        <f t="shared" si="29"/>
        <v>1</v>
      </c>
    </row>
    <row r="1864" spans="1:13" x14ac:dyDescent="0.3">
      <c r="A1864">
        <v>23</v>
      </c>
      <c r="B1864">
        <v>42000</v>
      </c>
      <c r="C1864" t="s">
        <v>26</v>
      </c>
      <c r="D1864">
        <v>3</v>
      </c>
      <c r="E1864" t="s">
        <v>25</v>
      </c>
      <c r="F1864" t="s">
        <v>15</v>
      </c>
      <c r="G1864">
        <v>1800</v>
      </c>
      <c r="H1864">
        <v>12.99</v>
      </c>
      <c r="I1864">
        <v>1</v>
      </c>
      <c r="J1864">
        <v>0.04</v>
      </c>
      <c r="K1864" t="s">
        <v>17</v>
      </c>
      <c r="L1864">
        <v>3</v>
      </c>
      <c r="M1864">
        <f t="shared" si="29"/>
        <v>1</v>
      </c>
    </row>
    <row r="1865" spans="1:13" x14ac:dyDescent="0.3">
      <c r="A1865">
        <v>26</v>
      </c>
      <c r="B1865">
        <v>48000</v>
      </c>
      <c r="C1865" t="s">
        <v>23</v>
      </c>
      <c r="D1865">
        <v>3</v>
      </c>
      <c r="E1865" t="s">
        <v>27</v>
      </c>
      <c r="F1865" t="s">
        <v>15</v>
      </c>
      <c r="G1865">
        <v>3600</v>
      </c>
      <c r="H1865">
        <v>13.49</v>
      </c>
      <c r="I1865">
        <v>0</v>
      </c>
      <c r="J1865">
        <v>7.0000000000000007E-2</v>
      </c>
      <c r="K1865" t="s">
        <v>16</v>
      </c>
      <c r="L1865">
        <v>4</v>
      </c>
      <c r="M1865">
        <f t="shared" si="29"/>
        <v>1</v>
      </c>
    </row>
    <row r="1866" spans="1:13" x14ac:dyDescent="0.3">
      <c r="A1866">
        <v>24</v>
      </c>
      <c r="B1866">
        <v>60000</v>
      </c>
      <c r="C1866" t="s">
        <v>13</v>
      </c>
      <c r="D1866">
        <v>4</v>
      </c>
      <c r="E1866" t="s">
        <v>27</v>
      </c>
      <c r="F1866" t="s">
        <v>21</v>
      </c>
      <c r="G1866">
        <v>5850</v>
      </c>
      <c r="H1866">
        <v>7.49</v>
      </c>
      <c r="I1866">
        <v>0</v>
      </c>
      <c r="J1866">
        <v>0.1</v>
      </c>
      <c r="K1866" t="s">
        <v>16</v>
      </c>
      <c r="L1866">
        <v>3</v>
      </c>
      <c r="M1866">
        <f t="shared" si="29"/>
        <v>1</v>
      </c>
    </row>
    <row r="1867" spans="1:13" x14ac:dyDescent="0.3">
      <c r="A1867">
        <v>26</v>
      </c>
      <c r="B1867">
        <v>40000</v>
      </c>
      <c r="C1867" t="s">
        <v>13</v>
      </c>
      <c r="D1867">
        <v>4</v>
      </c>
      <c r="E1867" t="s">
        <v>27</v>
      </c>
      <c r="F1867" t="s">
        <v>19</v>
      </c>
      <c r="G1867">
        <v>5875</v>
      </c>
      <c r="H1867">
        <v>12.69</v>
      </c>
      <c r="I1867">
        <v>0</v>
      </c>
      <c r="J1867">
        <v>0.15</v>
      </c>
      <c r="K1867" t="s">
        <v>16</v>
      </c>
      <c r="L1867">
        <v>2</v>
      </c>
      <c r="M1867">
        <f t="shared" si="29"/>
        <v>1</v>
      </c>
    </row>
    <row r="1868" spans="1:13" x14ac:dyDescent="0.3">
      <c r="A1868">
        <v>21</v>
      </c>
      <c r="B1868">
        <v>14400</v>
      </c>
      <c r="C1868" t="s">
        <v>13</v>
      </c>
      <c r="D1868">
        <v>2</v>
      </c>
      <c r="E1868" t="s">
        <v>18</v>
      </c>
      <c r="F1868" t="s">
        <v>19</v>
      </c>
      <c r="G1868">
        <v>5900</v>
      </c>
      <c r="H1868">
        <v>12.42</v>
      </c>
      <c r="I1868">
        <v>1</v>
      </c>
      <c r="J1868">
        <v>0.41</v>
      </c>
      <c r="K1868" t="s">
        <v>16</v>
      </c>
      <c r="L1868">
        <v>3</v>
      </c>
      <c r="M1868">
        <f t="shared" si="29"/>
        <v>1</v>
      </c>
    </row>
    <row r="1869" spans="1:13" x14ac:dyDescent="0.3">
      <c r="A1869">
        <v>24</v>
      </c>
      <c r="B1869">
        <v>23000</v>
      </c>
      <c r="C1869" t="s">
        <v>13</v>
      </c>
      <c r="D1869">
        <v>4</v>
      </c>
      <c r="E1869" t="s">
        <v>20</v>
      </c>
      <c r="F1869" t="s">
        <v>21</v>
      </c>
      <c r="G1869">
        <v>5900</v>
      </c>
      <c r="H1869">
        <v>9.6300000000000008</v>
      </c>
      <c r="I1869">
        <v>0</v>
      </c>
      <c r="J1869">
        <v>0.26</v>
      </c>
      <c r="K1869" t="s">
        <v>16</v>
      </c>
      <c r="L1869">
        <v>4</v>
      </c>
      <c r="M1869">
        <f t="shared" si="29"/>
        <v>1</v>
      </c>
    </row>
    <row r="1870" spans="1:13" x14ac:dyDescent="0.3">
      <c r="A1870">
        <v>25</v>
      </c>
      <c r="B1870">
        <v>34000</v>
      </c>
      <c r="C1870" t="s">
        <v>13</v>
      </c>
      <c r="D1870">
        <v>0</v>
      </c>
      <c r="E1870" t="s">
        <v>28</v>
      </c>
      <c r="F1870" t="s">
        <v>19</v>
      </c>
      <c r="G1870">
        <v>5925</v>
      </c>
      <c r="H1870">
        <v>11.11</v>
      </c>
      <c r="I1870">
        <v>1</v>
      </c>
      <c r="J1870">
        <v>0.17</v>
      </c>
      <c r="K1870" t="s">
        <v>16</v>
      </c>
      <c r="L1870">
        <v>4</v>
      </c>
      <c r="M1870">
        <f t="shared" si="29"/>
        <v>1</v>
      </c>
    </row>
    <row r="1871" spans="1:13" x14ac:dyDescent="0.3">
      <c r="A1871">
        <v>23</v>
      </c>
      <c r="B1871">
        <v>48000</v>
      </c>
      <c r="C1871" t="s">
        <v>26</v>
      </c>
      <c r="D1871">
        <v>7</v>
      </c>
      <c r="E1871" t="s">
        <v>27</v>
      </c>
      <c r="F1871" t="s">
        <v>21</v>
      </c>
      <c r="G1871">
        <v>14125</v>
      </c>
      <c r="I1871">
        <v>0</v>
      </c>
      <c r="J1871">
        <v>0.28999999999999998</v>
      </c>
      <c r="K1871" t="s">
        <v>16</v>
      </c>
      <c r="L1871">
        <v>2</v>
      </c>
      <c r="M1871">
        <f t="shared" si="29"/>
        <v>0</v>
      </c>
    </row>
    <row r="1872" spans="1:13" x14ac:dyDescent="0.3">
      <c r="A1872">
        <v>26</v>
      </c>
      <c r="B1872">
        <v>17376</v>
      </c>
      <c r="C1872" t="s">
        <v>13</v>
      </c>
      <c r="D1872">
        <v>1</v>
      </c>
      <c r="E1872" t="s">
        <v>27</v>
      </c>
      <c r="F1872" t="s">
        <v>19</v>
      </c>
      <c r="G1872">
        <v>6000</v>
      </c>
      <c r="H1872">
        <v>10.99</v>
      </c>
      <c r="I1872">
        <v>1</v>
      </c>
      <c r="J1872">
        <v>0.35</v>
      </c>
      <c r="K1872" t="s">
        <v>16</v>
      </c>
      <c r="L1872">
        <v>3</v>
      </c>
      <c r="M1872">
        <f t="shared" si="29"/>
        <v>1</v>
      </c>
    </row>
    <row r="1873" spans="1:13" x14ac:dyDescent="0.3">
      <c r="A1873">
        <v>24</v>
      </c>
      <c r="B1873">
        <v>48000</v>
      </c>
      <c r="C1873" t="s">
        <v>26</v>
      </c>
      <c r="D1873">
        <v>4</v>
      </c>
      <c r="E1873" t="s">
        <v>25</v>
      </c>
      <c r="F1873" t="s">
        <v>19</v>
      </c>
      <c r="G1873">
        <v>12000</v>
      </c>
      <c r="I1873">
        <v>0</v>
      </c>
      <c r="J1873">
        <v>0.25</v>
      </c>
      <c r="K1873" t="s">
        <v>16</v>
      </c>
      <c r="L1873">
        <v>3</v>
      </c>
      <c r="M1873">
        <f t="shared" si="29"/>
        <v>0</v>
      </c>
    </row>
    <row r="1874" spans="1:13" x14ac:dyDescent="0.3">
      <c r="A1874">
        <v>24</v>
      </c>
      <c r="B1874">
        <v>18000</v>
      </c>
      <c r="C1874" t="s">
        <v>13</v>
      </c>
      <c r="D1874">
        <v>8</v>
      </c>
      <c r="E1874" t="s">
        <v>20</v>
      </c>
      <c r="F1874" t="s">
        <v>19</v>
      </c>
      <c r="G1874">
        <v>6000</v>
      </c>
      <c r="H1874">
        <v>12.21</v>
      </c>
      <c r="I1874">
        <v>1</v>
      </c>
      <c r="J1874">
        <v>0.33</v>
      </c>
      <c r="K1874" t="s">
        <v>16</v>
      </c>
      <c r="L1874">
        <v>2</v>
      </c>
      <c r="M1874">
        <f t="shared" si="29"/>
        <v>1</v>
      </c>
    </row>
    <row r="1875" spans="1:13" x14ac:dyDescent="0.3">
      <c r="A1875">
        <v>23</v>
      </c>
      <c r="B1875">
        <v>19000</v>
      </c>
      <c r="C1875" t="s">
        <v>13</v>
      </c>
      <c r="D1875">
        <v>2</v>
      </c>
      <c r="E1875" t="s">
        <v>18</v>
      </c>
      <c r="F1875" t="s">
        <v>15</v>
      </c>
      <c r="G1875">
        <v>6000</v>
      </c>
      <c r="H1875">
        <v>10.59</v>
      </c>
      <c r="I1875">
        <v>1</v>
      </c>
      <c r="J1875">
        <v>0.32</v>
      </c>
      <c r="K1875" t="s">
        <v>16</v>
      </c>
      <c r="L1875">
        <v>2</v>
      </c>
      <c r="M1875">
        <f t="shared" si="29"/>
        <v>1</v>
      </c>
    </row>
    <row r="1876" spans="1:13" x14ac:dyDescent="0.3">
      <c r="A1876">
        <v>22</v>
      </c>
      <c r="B1876">
        <v>48000</v>
      </c>
      <c r="C1876" t="s">
        <v>26</v>
      </c>
      <c r="D1876">
        <v>6</v>
      </c>
      <c r="E1876" t="s">
        <v>14</v>
      </c>
      <c r="F1876" t="s">
        <v>19</v>
      </c>
      <c r="G1876">
        <v>3800</v>
      </c>
      <c r="I1876">
        <v>0</v>
      </c>
      <c r="J1876">
        <v>0.08</v>
      </c>
      <c r="K1876" t="s">
        <v>16</v>
      </c>
      <c r="L1876">
        <v>2</v>
      </c>
      <c r="M1876">
        <f t="shared" si="29"/>
        <v>0</v>
      </c>
    </row>
    <row r="1877" spans="1:13" x14ac:dyDescent="0.3">
      <c r="A1877">
        <v>24</v>
      </c>
      <c r="B1877">
        <v>20000</v>
      </c>
      <c r="C1877" t="s">
        <v>13</v>
      </c>
      <c r="D1877">
        <v>8</v>
      </c>
      <c r="E1877" t="s">
        <v>27</v>
      </c>
      <c r="F1877" t="s">
        <v>21</v>
      </c>
      <c r="G1877">
        <v>6000</v>
      </c>
      <c r="H1877">
        <v>7.14</v>
      </c>
      <c r="I1877">
        <v>0</v>
      </c>
      <c r="J1877">
        <v>0.3</v>
      </c>
      <c r="K1877" t="s">
        <v>16</v>
      </c>
      <c r="L1877">
        <v>2</v>
      </c>
      <c r="M1877">
        <f t="shared" si="29"/>
        <v>1</v>
      </c>
    </row>
    <row r="1878" spans="1:13" x14ac:dyDescent="0.3">
      <c r="A1878">
        <v>24</v>
      </c>
      <c r="B1878">
        <v>48000</v>
      </c>
      <c r="C1878" t="s">
        <v>26</v>
      </c>
      <c r="D1878">
        <v>5</v>
      </c>
      <c r="E1878" t="s">
        <v>28</v>
      </c>
      <c r="F1878" t="s">
        <v>21</v>
      </c>
      <c r="G1878">
        <v>17000</v>
      </c>
      <c r="H1878">
        <v>6.91</v>
      </c>
      <c r="I1878">
        <v>0</v>
      </c>
      <c r="J1878">
        <v>0.35</v>
      </c>
      <c r="K1878" t="s">
        <v>16</v>
      </c>
      <c r="L1878">
        <v>4</v>
      </c>
      <c r="M1878">
        <f t="shared" si="29"/>
        <v>1</v>
      </c>
    </row>
    <row r="1879" spans="1:13" x14ac:dyDescent="0.3">
      <c r="A1879">
        <v>24</v>
      </c>
      <c r="B1879">
        <v>48000</v>
      </c>
      <c r="C1879" t="s">
        <v>23</v>
      </c>
      <c r="D1879">
        <v>4</v>
      </c>
      <c r="E1879" t="s">
        <v>18</v>
      </c>
      <c r="F1879" t="s">
        <v>21</v>
      </c>
      <c r="G1879">
        <v>3000</v>
      </c>
      <c r="H1879">
        <v>5.79</v>
      </c>
      <c r="I1879">
        <v>0</v>
      </c>
      <c r="J1879">
        <v>0.06</v>
      </c>
      <c r="K1879" t="s">
        <v>16</v>
      </c>
      <c r="L1879">
        <v>4</v>
      </c>
      <c r="M1879">
        <f t="shared" si="29"/>
        <v>1</v>
      </c>
    </row>
    <row r="1880" spans="1:13" x14ac:dyDescent="0.3">
      <c r="A1880">
        <v>23</v>
      </c>
      <c r="B1880">
        <v>21600</v>
      </c>
      <c r="C1880" t="s">
        <v>13</v>
      </c>
      <c r="D1880">
        <v>2</v>
      </c>
      <c r="E1880" t="s">
        <v>14</v>
      </c>
      <c r="F1880" t="s">
        <v>30</v>
      </c>
      <c r="G1880">
        <v>6000</v>
      </c>
      <c r="H1880">
        <v>14.42</v>
      </c>
      <c r="I1880">
        <v>1</v>
      </c>
      <c r="J1880">
        <v>0.28000000000000003</v>
      </c>
      <c r="K1880" t="s">
        <v>16</v>
      </c>
      <c r="L1880">
        <v>4</v>
      </c>
      <c r="M1880">
        <f t="shared" si="29"/>
        <v>1</v>
      </c>
    </row>
    <row r="1881" spans="1:13" x14ac:dyDescent="0.3">
      <c r="A1881">
        <v>24</v>
      </c>
      <c r="B1881">
        <v>21640</v>
      </c>
      <c r="C1881" t="s">
        <v>13</v>
      </c>
      <c r="E1881" t="s">
        <v>27</v>
      </c>
      <c r="F1881" t="s">
        <v>21</v>
      </c>
      <c r="G1881">
        <v>6000</v>
      </c>
      <c r="H1881">
        <v>6.62</v>
      </c>
      <c r="I1881">
        <v>0</v>
      </c>
      <c r="J1881">
        <v>0.28000000000000003</v>
      </c>
      <c r="K1881" t="s">
        <v>16</v>
      </c>
      <c r="L1881">
        <v>4</v>
      </c>
      <c r="M1881">
        <f t="shared" si="29"/>
        <v>0</v>
      </c>
    </row>
    <row r="1882" spans="1:13" x14ac:dyDescent="0.3">
      <c r="A1882">
        <v>23</v>
      </c>
      <c r="B1882">
        <v>21996</v>
      </c>
      <c r="C1882" t="s">
        <v>13</v>
      </c>
      <c r="D1882">
        <v>6</v>
      </c>
      <c r="E1882" t="s">
        <v>27</v>
      </c>
      <c r="F1882" t="s">
        <v>15</v>
      </c>
      <c r="G1882">
        <v>6000</v>
      </c>
      <c r="H1882">
        <v>13.47</v>
      </c>
      <c r="I1882">
        <v>0</v>
      </c>
      <c r="J1882">
        <v>0.27</v>
      </c>
      <c r="K1882" t="s">
        <v>17</v>
      </c>
      <c r="L1882">
        <v>3</v>
      </c>
      <c r="M1882">
        <f t="shared" si="29"/>
        <v>1</v>
      </c>
    </row>
    <row r="1883" spans="1:13" x14ac:dyDescent="0.3">
      <c r="A1883">
        <v>22</v>
      </c>
      <c r="B1883">
        <v>48000</v>
      </c>
      <c r="C1883" t="s">
        <v>26</v>
      </c>
      <c r="D1883">
        <v>2</v>
      </c>
      <c r="E1883" t="s">
        <v>14</v>
      </c>
      <c r="F1883" t="s">
        <v>19</v>
      </c>
      <c r="G1883">
        <v>9600</v>
      </c>
      <c r="H1883">
        <v>11.86</v>
      </c>
      <c r="I1883">
        <v>0</v>
      </c>
      <c r="J1883">
        <v>0.2</v>
      </c>
      <c r="K1883" t="s">
        <v>16</v>
      </c>
      <c r="L1883">
        <v>2</v>
      </c>
      <c r="M1883">
        <f t="shared" si="29"/>
        <v>1</v>
      </c>
    </row>
    <row r="1884" spans="1:13" x14ac:dyDescent="0.3">
      <c r="A1884">
        <v>21</v>
      </c>
      <c r="B1884">
        <v>22600</v>
      </c>
      <c r="C1884" t="s">
        <v>13</v>
      </c>
      <c r="D1884">
        <v>3</v>
      </c>
      <c r="E1884" t="s">
        <v>18</v>
      </c>
      <c r="F1884" t="s">
        <v>15</v>
      </c>
      <c r="G1884">
        <v>6000</v>
      </c>
      <c r="H1884">
        <v>12.23</v>
      </c>
      <c r="I1884">
        <v>0</v>
      </c>
      <c r="J1884">
        <v>0.27</v>
      </c>
      <c r="K1884" t="s">
        <v>16</v>
      </c>
      <c r="L1884">
        <v>4</v>
      </c>
      <c r="M1884">
        <f t="shared" si="29"/>
        <v>1</v>
      </c>
    </row>
    <row r="1885" spans="1:13" x14ac:dyDescent="0.3">
      <c r="A1885">
        <v>21</v>
      </c>
      <c r="B1885">
        <v>23000</v>
      </c>
      <c r="C1885" t="s">
        <v>13</v>
      </c>
      <c r="D1885">
        <v>5</v>
      </c>
      <c r="E1885" t="s">
        <v>18</v>
      </c>
      <c r="F1885" t="s">
        <v>19</v>
      </c>
      <c r="G1885">
        <v>6000</v>
      </c>
      <c r="H1885">
        <v>10.95</v>
      </c>
      <c r="I1885">
        <v>0</v>
      </c>
      <c r="J1885">
        <v>0.26</v>
      </c>
      <c r="K1885" t="s">
        <v>16</v>
      </c>
      <c r="L1885">
        <v>2</v>
      </c>
      <c r="M1885">
        <f t="shared" si="29"/>
        <v>1</v>
      </c>
    </row>
    <row r="1886" spans="1:13" x14ac:dyDescent="0.3">
      <c r="A1886">
        <v>25</v>
      </c>
      <c r="B1886">
        <v>23198</v>
      </c>
      <c r="C1886" t="s">
        <v>13</v>
      </c>
      <c r="D1886">
        <v>2</v>
      </c>
      <c r="E1886" t="s">
        <v>27</v>
      </c>
      <c r="F1886" t="s">
        <v>21</v>
      </c>
      <c r="G1886">
        <v>6000</v>
      </c>
      <c r="H1886">
        <v>8</v>
      </c>
      <c r="I1886">
        <v>0</v>
      </c>
      <c r="J1886">
        <v>0.26</v>
      </c>
      <c r="K1886" t="s">
        <v>16</v>
      </c>
      <c r="L1886">
        <v>4</v>
      </c>
      <c r="M1886">
        <f t="shared" si="29"/>
        <v>1</v>
      </c>
    </row>
    <row r="1887" spans="1:13" x14ac:dyDescent="0.3">
      <c r="A1887">
        <v>22</v>
      </c>
      <c r="B1887">
        <v>23631</v>
      </c>
      <c r="C1887" t="s">
        <v>13</v>
      </c>
      <c r="E1887" t="s">
        <v>20</v>
      </c>
      <c r="F1887" t="s">
        <v>19</v>
      </c>
      <c r="G1887">
        <v>6000</v>
      </c>
      <c r="I1887">
        <v>0</v>
      </c>
      <c r="J1887">
        <v>0.25</v>
      </c>
      <c r="K1887" t="s">
        <v>16</v>
      </c>
      <c r="L1887">
        <v>3</v>
      </c>
      <c r="M1887">
        <f t="shared" si="29"/>
        <v>0</v>
      </c>
    </row>
    <row r="1888" spans="1:13" x14ac:dyDescent="0.3">
      <c r="A1888">
        <v>25</v>
      </c>
      <c r="B1888">
        <v>48000</v>
      </c>
      <c r="C1888" t="s">
        <v>26</v>
      </c>
      <c r="D1888">
        <v>3</v>
      </c>
      <c r="E1888" t="s">
        <v>25</v>
      </c>
      <c r="F1888" t="s">
        <v>21</v>
      </c>
      <c r="G1888">
        <v>4000</v>
      </c>
      <c r="H1888">
        <v>7.14</v>
      </c>
      <c r="I1888">
        <v>0</v>
      </c>
      <c r="J1888">
        <v>0.08</v>
      </c>
      <c r="K1888" t="s">
        <v>16</v>
      </c>
      <c r="L1888">
        <v>3</v>
      </c>
      <c r="M1888">
        <f t="shared" si="29"/>
        <v>1</v>
      </c>
    </row>
    <row r="1889" spans="1:13" x14ac:dyDescent="0.3">
      <c r="A1889">
        <v>23</v>
      </c>
      <c r="B1889">
        <v>24000</v>
      </c>
      <c r="C1889" t="s">
        <v>13</v>
      </c>
      <c r="D1889">
        <v>4</v>
      </c>
      <c r="E1889" t="s">
        <v>18</v>
      </c>
      <c r="F1889" t="s">
        <v>21</v>
      </c>
      <c r="G1889">
        <v>6000</v>
      </c>
      <c r="H1889">
        <v>5.42</v>
      </c>
      <c r="I1889">
        <v>0</v>
      </c>
      <c r="J1889">
        <v>0.25</v>
      </c>
      <c r="K1889" t="s">
        <v>16</v>
      </c>
      <c r="L1889">
        <v>4</v>
      </c>
      <c r="M1889">
        <f t="shared" si="29"/>
        <v>1</v>
      </c>
    </row>
    <row r="1890" spans="1:13" x14ac:dyDescent="0.3">
      <c r="A1890">
        <v>24</v>
      </c>
      <c r="B1890">
        <v>24000</v>
      </c>
      <c r="C1890" t="s">
        <v>13</v>
      </c>
      <c r="D1890">
        <v>1</v>
      </c>
      <c r="E1890" t="s">
        <v>14</v>
      </c>
      <c r="F1890" t="s">
        <v>19</v>
      </c>
      <c r="G1890">
        <v>6000</v>
      </c>
      <c r="H1890">
        <v>11.99</v>
      </c>
      <c r="I1890">
        <v>0</v>
      </c>
      <c r="J1890">
        <v>0.25</v>
      </c>
      <c r="K1890" t="s">
        <v>16</v>
      </c>
      <c r="L1890">
        <v>4</v>
      </c>
      <c r="M1890">
        <f t="shared" si="29"/>
        <v>1</v>
      </c>
    </row>
    <row r="1891" spans="1:13" x14ac:dyDescent="0.3">
      <c r="A1891">
        <v>25</v>
      </c>
      <c r="B1891">
        <v>48000</v>
      </c>
      <c r="C1891" t="s">
        <v>26</v>
      </c>
      <c r="D1891">
        <v>6</v>
      </c>
      <c r="E1891" t="s">
        <v>18</v>
      </c>
      <c r="F1891" t="s">
        <v>19</v>
      </c>
      <c r="G1891">
        <v>24250</v>
      </c>
      <c r="H1891">
        <v>10.25</v>
      </c>
      <c r="I1891">
        <v>0</v>
      </c>
      <c r="J1891">
        <v>0.51</v>
      </c>
      <c r="K1891" t="s">
        <v>16</v>
      </c>
      <c r="L1891">
        <v>3</v>
      </c>
      <c r="M1891">
        <f t="shared" si="29"/>
        <v>1</v>
      </c>
    </row>
    <row r="1892" spans="1:13" x14ac:dyDescent="0.3">
      <c r="A1892">
        <v>22</v>
      </c>
      <c r="B1892">
        <v>48000</v>
      </c>
      <c r="C1892" t="s">
        <v>26</v>
      </c>
      <c r="D1892">
        <v>2</v>
      </c>
      <c r="E1892" t="s">
        <v>18</v>
      </c>
      <c r="F1892" t="s">
        <v>15</v>
      </c>
      <c r="G1892">
        <v>7000</v>
      </c>
      <c r="H1892">
        <v>13.48</v>
      </c>
      <c r="I1892">
        <v>0</v>
      </c>
      <c r="J1892">
        <v>0.15</v>
      </c>
      <c r="K1892" t="s">
        <v>16</v>
      </c>
      <c r="L1892">
        <v>3</v>
      </c>
      <c r="M1892">
        <f t="shared" si="29"/>
        <v>1</v>
      </c>
    </row>
    <row r="1893" spans="1:13" x14ac:dyDescent="0.3">
      <c r="A1893">
        <v>21</v>
      </c>
      <c r="B1893">
        <v>24996</v>
      </c>
      <c r="C1893" t="s">
        <v>13</v>
      </c>
      <c r="D1893">
        <v>6</v>
      </c>
      <c r="E1893" t="s">
        <v>25</v>
      </c>
      <c r="F1893" t="s">
        <v>15</v>
      </c>
      <c r="G1893">
        <v>6000</v>
      </c>
      <c r="H1893">
        <v>13.61</v>
      </c>
      <c r="I1893">
        <v>0</v>
      </c>
      <c r="J1893">
        <v>0.24</v>
      </c>
      <c r="K1893" t="s">
        <v>16</v>
      </c>
      <c r="L1893">
        <v>2</v>
      </c>
      <c r="M1893">
        <f t="shared" si="29"/>
        <v>1</v>
      </c>
    </row>
    <row r="1894" spans="1:13" x14ac:dyDescent="0.3">
      <c r="A1894">
        <v>22</v>
      </c>
      <c r="B1894">
        <v>48000</v>
      </c>
      <c r="C1894" t="s">
        <v>26</v>
      </c>
      <c r="D1894">
        <v>7</v>
      </c>
      <c r="E1894" t="s">
        <v>27</v>
      </c>
      <c r="F1894" t="s">
        <v>19</v>
      </c>
      <c r="G1894">
        <v>6500</v>
      </c>
      <c r="H1894">
        <v>10.62</v>
      </c>
      <c r="I1894">
        <v>0</v>
      </c>
      <c r="J1894">
        <v>0.14000000000000001</v>
      </c>
      <c r="K1894" t="s">
        <v>16</v>
      </c>
      <c r="L1894">
        <v>3</v>
      </c>
      <c r="M1894">
        <f t="shared" si="29"/>
        <v>1</v>
      </c>
    </row>
    <row r="1895" spans="1:13" x14ac:dyDescent="0.3">
      <c r="A1895">
        <v>25</v>
      </c>
      <c r="B1895">
        <v>25000</v>
      </c>
      <c r="C1895" t="s">
        <v>13</v>
      </c>
      <c r="D1895">
        <v>1</v>
      </c>
      <c r="E1895" t="s">
        <v>25</v>
      </c>
      <c r="F1895" t="s">
        <v>29</v>
      </c>
      <c r="G1895">
        <v>6000</v>
      </c>
      <c r="H1895">
        <v>16.399999999999999</v>
      </c>
      <c r="I1895">
        <v>1</v>
      </c>
      <c r="J1895">
        <v>0.24</v>
      </c>
      <c r="K1895" t="s">
        <v>16</v>
      </c>
      <c r="L1895">
        <v>2</v>
      </c>
      <c r="M1895">
        <f t="shared" si="29"/>
        <v>1</v>
      </c>
    </row>
    <row r="1896" spans="1:13" x14ac:dyDescent="0.3">
      <c r="A1896">
        <v>22</v>
      </c>
      <c r="B1896">
        <v>48000</v>
      </c>
      <c r="C1896" t="s">
        <v>26</v>
      </c>
      <c r="D1896">
        <v>4</v>
      </c>
      <c r="E1896" t="s">
        <v>14</v>
      </c>
      <c r="F1896" t="s">
        <v>19</v>
      </c>
      <c r="G1896">
        <v>15000</v>
      </c>
      <c r="H1896">
        <v>9.8800000000000008</v>
      </c>
      <c r="I1896">
        <v>0</v>
      </c>
      <c r="J1896">
        <v>0.31</v>
      </c>
      <c r="K1896" t="s">
        <v>16</v>
      </c>
      <c r="L1896">
        <v>2</v>
      </c>
      <c r="M1896">
        <f t="shared" si="29"/>
        <v>1</v>
      </c>
    </row>
    <row r="1897" spans="1:13" x14ac:dyDescent="0.3">
      <c r="A1897">
        <v>24</v>
      </c>
      <c r="B1897">
        <v>25200</v>
      </c>
      <c r="C1897" t="s">
        <v>13</v>
      </c>
      <c r="D1897">
        <v>6</v>
      </c>
      <c r="E1897" t="s">
        <v>14</v>
      </c>
      <c r="F1897" t="s">
        <v>21</v>
      </c>
      <c r="G1897">
        <v>6000</v>
      </c>
      <c r="H1897">
        <v>7.49</v>
      </c>
      <c r="I1897">
        <v>0</v>
      </c>
      <c r="J1897">
        <v>0.24</v>
      </c>
      <c r="K1897" t="s">
        <v>16</v>
      </c>
      <c r="L1897">
        <v>2</v>
      </c>
      <c r="M1897">
        <f t="shared" si="29"/>
        <v>1</v>
      </c>
    </row>
    <row r="1898" spans="1:13" x14ac:dyDescent="0.3">
      <c r="A1898">
        <v>23</v>
      </c>
      <c r="B1898">
        <v>48000</v>
      </c>
      <c r="C1898" t="s">
        <v>26</v>
      </c>
      <c r="D1898">
        <v>3</v>
      </c>
      <c r="E1898" t="s">
        <v>27</v>
      </c>
      <c r="F1898" t="s">
        <v>19</v>
      </c>
      <c r="G1898">
        <v>12000</v>
      </c>
      <c r="H1898">
        <v>11.36</v>
      </c>
      <c r="I1898">
        <v>0</v>
      </c>
      <c r="J1898">
        <v>0.25</v>
      </c>
      <c r="K1898" t="s">
        <v>16</v>
      </c>
      <c r="L1898">
        <v>3</v>
      </c>
      <c r="M1898">
        <f t="shared" si="29"/>
        <v>1</v>
      </c>
    </row>
    <row r="1899" spans="1:13" x14ac:dyDescent="0.3">
      <c r="A1899">
        <v>21</v>
      </c>
      <c r="B1899">
        <v>25200</v>
      </c>
      <c r="C1899" t="s">
        <v>13</v>
      </c>
      <c r="D1899">
        <v>5</v>
      </c>
      <c r="E1899" t="s">
        <v>27</v>
      </c>
      <c r="F1899" t="s">
        <v>21</v>
      </c>
      <c r="G1899">
        <v>6000</v>
      </c>
      <c r="H1899">
        <v>8.94</v>
      </c>
      <c r="I1899">
        <v>0</v>
      </c>
      <c r="J1899">
        <v>0.24</v>
      </c>
      <c r="K1899" t="s">
        <v>16</v>
      </c>
      <c r="L1899">
        <v>3</v>
      </c>
      <c r="M1899">
        <f t="shared" si="29"/>
        <v>1</v>
      </c>
    </row>
    <row r="1900" spans="1:13" x14ac:dyDescent="0.3">
      <c r="A1900">
        <v>25</v>
      </c>
      <c r="B1900">
        <v>25200</v>
      </c>
      <c r="C1900" t="s">
        <v>13</v>
      </c>
      <c r="D1900">
        <v>0</v>
      </c>
      <c r="E1900" t="s">
        <v>25</v>
      </c>
      <c r="F1900" t="s">
        <v>19</v>
      </c>
      <c r="G1900">
        <v>6000</v>
      </c>
      <c r="H1900">
        <v>9.76</v>
      </c>
      <c r="I1900">
        <v>0</v>
      </c>
      <c r="J1900">
        <v>0.24</v>
      </c>
      <c r="K1900" t="s">
        <v>16</v>
      </c>
      <c r="L1900">
        <v>3</v>
      </c>
      <c r="M1900">
        <f t="shared" si="29"/>
        <v>1</v>
      </c>
    </row>
    <row r="1901" spans="1:13" x14ac:dyDescent="0.3">
      <c r="A1901">
        <v>24</v>
      </c>
      <c r="B1901">
        <v>26500</v>
      </c>
      <c r="C1901" t="s">
        <v>13</v>
      </c>
      <c r="D1901">
        <v>0</v>
      </c>
      <c r="E1901" t="s">
        <v>14</v>
      </c>
      <c r="F1901" t="s">
        <v>15</v>
      </c>
      <c r="G1901">
        <v>6000</v>
      </c>
      <c r="H1901">
        <v>13.79</v>
      </c>
      <c r="I1901">
        <v>0</v>
      </c>
      <c r="J1901">
        <v>0.23</v>
      </c>
      <c r="K1901" t="s">
        <v>17</v>
      </c>
      <c r="L1901">
        <v>3</v>
      </c>
      <c r="M1901">
        <f t="shared" si="29"/>
        <v>1</v>
      </c>
    </row>
    <row r="1902" spans="1:13" x14ac:dyDescent="0.3">
      <c r="A1902">
        <v>23</v>
      </c>
      <c r="B1902">
        <v>27000</v>
      </c>
      <c r="C1902" t="s">
        <v>13</v>
      </c>
      <c r="D1902">
        <v>6</v>
      </c>
      <c r="E1902" t="s">
        <v>18</v>
      </c>
      <c r="F1902" t="s">
        <v>15</v>
      </c>
      <c r="G1902">
        <v>6000</v>
      </c>
      <c r="H1902">
        <v>11.66</v>
      </c>
      <c r="I1902">
        <v>0</v>
      </c>
      <c r="J1902">
        <v>0.22</v>
      </c>
      <c r="K1902" t="s">
        <v>16</v>
      </c>
      <c r="L1902">
        <v>3</v>
      </c>
      <c r="M1902">
        <f t="shared" si="29"/>
        <v>1</v>
      </c>
    </row>
    <row r="1903" spans="1:13" x14ac:dyDescent="0.3">
      <c r="A1903">
        <v>26</v>
      </c>
      <c r="B1903">
        <v>27031</v>
      </c>
      <c r="C1903" t="s">
        <v>13</v>
      </c>
      <c r="D1903">
        <v>2</v>
      </c>
      <c r="E1903" t="s">
        <v>27</v>
      </c>
      <c r="F1903" t="s">
        <v>19</v>
      </c>
      <c r="G1903">
        <v>6000</v>
      </c>
      <c r="H1903">
        <v>9.99</v>
      </c>
      <c r="I1903">
        <v>0</v>
      </c>
      <c r="J1903">
        <v>0.22</v>
      </c>
      <c r="K1903" t="s">
        <v>16</v>
      </c>
      <c r="L1903">
        <v>4</v>
      </c>
      <c r="M1903">
        <f t="shared" si="29"/>
        <v>1</v>
      </c>
    </row>
    <row r="1904" spans="1:13" x14ac:dyDescent="0.3">
      <c r="A1904">
        <v>25</v>
      </c>
      <c r="B1904">
        <v>27040</v>
      </c>
      <c r="C1904" t="s">
        <v>13</v>
      </c>
      <c r="D1904">
        <v>2</v>
      </c>
      <c r="E1904" t="s">
        <v>20</v>
      </c>
      <c r="F1904" t="s">
        <v>21</v>
      </c>
      <c r="G1904">
        <v>6000</v>
      </c>
      <c r="H1904">
        <v>7.9</v>
      </c>
      <c r="I1904">
        <v>0</v>
      </c>
      <c r="J1904">
        <v>0.22</v>
      </c>
      <c r="K1904" t="s">
        <v>16</v>
      </c>
      <c r="L1904">
        <v>2</v>
      </c>
      <c r="M1904">
        <f t="shared" si="29"/>
        <v>1</v>
      </c>
    </row>
    <row r="1905" spans="1:13" x14ac:dyDescent="0.3">
      <c r="A1905">
        <v>26</v>
      </c>
      <c r="B1905">
        <v>48000</v>
      </c>
      <c r="C1905" t="s">
        <v>26</v>
      </c>
      <c r="D1905">
        <v>7</v>
      </c>
      <c r="E1905" t="s">
        <v>28</v>
      </c>
      <c r="F1905" t="s">
        <v>15</v>
      </c>
      <c r="G1905">
        <v>16750</v>
      </c>
      <c r="H1905">
        <v>14.26</v>
      </c>
      <c r="I1905">
        <v>0</v>
      </c>
      <c r="J1905">
        <v>0.35</v>
      </c>
      <c r="K1905" t="s">
        <v>17</v>
      </c>
      <c r="L1905">
        <v>3</v>
      </c>
      <c r="M1905">
        <f t="shared" si="29"/>
        <v>1</v>
      </c>
    </row>
    <row r="1906" spans="1:13" x14ac:dyDescent="0.3">
      <c r="A1906">
        <v>23</v>
      </c>
      <c r="B1906">
        <v>48000</v>
      </c>
      <c r="C1906" t="s">
        <v>23</v>
      </c>
      <c r="D1906">
        <v>8</v>
      </c>
      <c r="E1906" t="s">
        <v>18</v>
      </c>
      <c r="F1906" t="s">
        <v>15</v>
      </c>
      <c r="G1906">
        <v>6000</v>
      </c>
      <c r="H1906">
        <v>12.87</v>
      </c>
      <c r="I1906">
        <v>0</v>
      </c>
      <c r="J1906">
        <v>0.13</v>
      </c>
      <c r="K1906" t="s">
        <v>17</v>
      </c>
      <c r="L1906">
        <v>2</v>
      </c>
      <c r="M1906">
        <f t="shared" si="29"/>
        <v>1</v>
      </c>
    </row>
    <row r="1907" spans="1:13" x14ac:dyDescent="0.3">
      <c r="A1907">
        <v>23</v>
      </c>
      <c r="B1907">
        <v>28000</v>
      </c>
      <c r="C1907" t="s">
        <v>13</v>
      </c>
      <c r="D1907">
        <v>5</v>
      </c>
      <c r="E1907" t="s">
        <v>20</v>
      </c>
      <c r="F1907" t="s">
        <v>19</v>
      </c>
      <c r="G1907">
        <v>6000</v>
      </c>
      <c r="H1907">
        <v>9.6300000000000008</v>
      </c>
      <c r="I1907">
        <v>0</v>
      </c>
      <c r="J1907">
        <v>0.21</v>
      </c>
      <c r="K1907" t="s">
        <v>16</v>
      </c>
      <c r="L1907">
        <v>4</v>
      </c>
      <c r="M1907">
        <f t="shared" si="29"/>
        <v>1</v>
      </c>
    </row>
    <row r="1908" spans="1:13" x14ac:dyDescent="0.3">
      <c r="A1908">
        <v>22</v>
      </c>
      <c r="B1908">
        <v>28000</v>
      </c>
      <c r="C1908" t="s">
        <v>13</v>
      </c>
      <c r="D1908">
        <v>3</v>
      </c>
      <c r="E1908" t="s">
        <v>18</v>
      </c>
      <c r="F1908" t="s">
        <v>15</v>
      </c>
      <c r="G1908">
        <v>6000</v>
      </c>
      <c r="H1908">
        <v>12.98</v>
      </c>
      <c r="I1908">
        <v>0</v>
      </c>
      <c r="J1908">
        <v>0.21</v>
      </c>
      <c r="K1908" t="s">
        <v>17</v>
      </c>
      <c r="L1908">
        <v>2</v>
      </c>
      <c r="M1908">
        <f t="shared" si="29"/>
        <v>1</v>
      </c>
    </row>
    <row r="1909" spans="1:13" x14ac:dyDescent="0.3">
      <c r="A1909">
        <v>26</v>
      </c>
      <c r="B1909">
        <v>48000</v>
      </c>
      <c r="C1909" t="s">
        <v>26</v>
      </c>
      <c r="D1909">
        <v>10</v>
      </c>
      <c r="E1909" t="s">
        <v>18</v>
      </c>
      <c r="F1909" t="s">
        <v>21</v>
      </c>
      <c r="G1909">
        <v>10000</v>
      </c>
      <c r="H1909">
        <v>7.74</v>
      </c>
      <c r="I1909">
        <v>0</v>
      </c>
      <c r="J1909">
        <v>0.21</v>
      </c>
      <c r="K1909" t="s">
        <v>16</v>
      </c>
      <c r="L1909">
        <v>2</v>
      </c>
      <c r="M1909">
        <f t="shared" si="29"/>
        <v>1</v>
      </c>
    </row>
    <row r="1910" spans="1:13" x14ac:dyDescent="0.3">
      <c r="A1910">
        <v>21</v>
      </c>
      <c r="B1910">
        <v>28800</v>
      </c>
      <c r="C1910" t="s">
        <v>13</v>
      </c>
      <c r="D1910">
        <v>2</v>
      </c>
      <c r="E1910" t="s">
        <v>28</v>
      </c>
      <c r="F1910" t="s">
        <v>19</v>
      </c>
      <c r="G1910">
        <v>6000</v>
      </c>
      <c r="H1910">
        <v>10.62</v>
      </c>
      <c r="I1910">
        <v>1</v>
      </c>
      <c r="J1910">
        <v>0.21</v>
      </c>
      <c r="K1910" t="s">
        <v>16</v>
      </c>
      <c r="L1910">
        <v>3</v>
      </c>
      <c r="M1910">
        <f t="shared" si="29"/>
        <v>1</v>
      </c>
    </row>
    <row r="1911" spans="1:13" x14ac:dyDescent="0.3">
      <c r="A1911">
        <v>23</v>
      </c>
      <c r="B1911">
        <v>28800</v>
      </c>
      <c r="C1911" t="s">
        <v>13</v>
      </c>
      <c r="D1911">
        <v>0</v>
      </c>
      <c r="E1911" t="s">
        <v>25</v>
      </c>
      <c r="F1911" t="s">
        <v>21</v>
      </c>
      <c r="G1911">
        <v>6000</v>
      </c>
      <c r="H1911">
        <v>8.94</v>
      </c>
      <c r="I1911">
        <v>0</v>
      </c>
      <c r="J1911">
        <v>0.21</v>
      </c>
      <c r="K1911" t="s">
        <v>16</v>
      </c>
      <c r="L1911">
        <v>3</v>
      </c>
      <c r="M1911">
        <f t="shared" si="29"/>
        <v>1</v>
      </c>
    </row>
    <row r="1912" spans="1:13" x14ac:dyDescent="0.3">
      <c r="A1912">
        <v>24</v>
      </c>
      <c r="B1912">
        <v>48000</v>
      </c>
      <c r="C1912" t="s">
        <v>23</v>
      </c>
      <c r="D1912">
        <v>5</v>
      </c>
      <c r="E1912" t="s">
        <v>27</v>
      </c>
      <c r="F1912" t="s">
        <v>21</v>
      </c>
      <c r="G1912">
        <v>10400</v>
      </c>
      <c r="H1912">
        <v>7.37</v>
      </c>
      <c r="I1912">
        <v>0</v>
      </c>
      <c r="J1912">
        <v>0.22</v>
      </c>
      <c r="K1912" t="s">
        <v>16</v>
      </c>
      <c r="L1912">
        <v>3</v>
      </c>
      <c r="M1912">
        <f t="shared" si="29"/>
        <v>1</v>
      </c>
    </row>
    <row r="1913" spans="1:13" x14ac:dyDescent="0.3">
      <c r="A1913">
        <v>22</v>
      </c>
      <c r="B1913">
        <v>30000</v>
      </c>
      <c r="C1913" t="s">
        <v>13</v>
      </c>
      <c r="D1913">
        <v>1</v>
      </c>
      <c r="E1913" t="s">
        <v>18</v>
      </c>
      <c r="F1913" t="s">
        <v>19</v>
      </c>
      <c r="G1913">
        <v>6000</v>
      </c>
      <c r="H1913">
        <v>10.65</v>
      </c>
      <c r="I1913">
        <v>0</v>
      </c>
      <c r="J1913">
        <v>0.2</v>
      </c>
      <c r="K1913" t="s">
        <v>16</v>
      </c>
      <c r="L1913">
        <v>2</v>
      </c>
      <c r="M1913">
        <f t="shared" si="29"/>
        <v>1</v>
      </c>
    </row>
    <row r="1914" spans="1:13" x14ac:dyDescent="0.3">
      <c r="A1914">
        <v>22</v>
      </c>
      <c r="B1914">
        <v>48000</v>
      </c>
      <c r="C1914" t="s">
        <v>26</v>
      </c>
      <c r="D1914">
        <v>6</v>
      </c>
      <c r="E1914" t="s">
        <v>18</v>
      </c>
      <c r="F1914" t="s">
        <v>21</v>
      </c>
      <c r="G1914">
        <v>9925</v>
      </c>
      <c r="H1914">
        <v>9.6300000000000008</v>
      </c>
      <c r="I1914">
        <v>0</v>
      </c>
      <c r="J1914">
        <v>0.21</v>
      </c>
      <c r="K1914" t="s">
        <v>16</v>
      </c>
      <c r="L1914">
        <v>2</v>
      </c>
      <c r="M1914">
        <f t="shared" si="29"/>
        <v>1</v>
      </c>
    </row>
    <row r="1915" spans="1:13" x14ac:dyDescent="0.3">
      <c r="A1915">
        <v>24</v>
      </c>
      <c r="B1915">
        <v>48000</v>
      </c>
      <c r="C1915" t="s">
        <v>24</v>
      </c>
      <c r="D1915">
        <v>5</v>
      </c>
      <c r="E1915" t="s">
        <v>27</v>
      </c>
      <c r="F1915" t="s">
        <v>19</v>
      </c>
      <c r="G1915">
        <v>7800</v>
      </c>
      <c r="H1915">
        <v>11.89</v>
      </c>
      <c r="I1915">
        <v>0</v>
      </c>
      <c r="J1915">
        <v>0.16</v>
      </c>
      <c r="K1915" t="s">
        <v>16</v>
      </c>
      <c r="L1915">
        <v>4</v>
      </c>
      <c r="M1915">
        <f t="shared" si="29"/>
        <v>1</v>
      </c>
    </row>
    <row r="1916" spans="1:13" x14ac:dyDescent="0.3">
      <c r="A1916">
        <v>23</v>
      </c>
      <c r="B1916">
        <v>48000</v>
      </c>
      <c r="C1916" t="s">
        <v>26</v>
      </c>
      <c r="D1916">
        <v>2</v>
      </c>
      <c r="E1916" t="s">
        <v>18</v>
      </c>
      <c r="F1916" t="s">
        <v>21</v>
      </c>
      <c r="G1916">
        <v>10000</v>
      </c>
      <c r="H1916">
        <v>9.32</v>
      </c>
      <c r="I1916">
        <v>0</v>
      </c>
      <c r="J1916">
        <v>0.21</v>
      </c>
      <c r="K1916" t="s">
        <v>16</v>
      </c>
      <c r="L1916">
        <v>4</v>
      </c>
      <c r="M1916">
        <f t="shared" si="29"/>
        <v>1</v>
      </c>
    </row>
    <row r="1917" spans="1:13" x14ac:dyDescent="0.3">
      <c r="A1917">
        <v>24</v>
      </c>
      <c r="B1917">
        <v>30000</v>
      </c>
      <c r="C1917" t="s">
        <v>13</v>
      </c>
      <c r="D1917">
        <v>0</v>
      </c>
      <c r="E1917" t="s">
        <v>27</v>
      </c>
      <c r="F1917" t="s">
        <v>19</v>
      </c>
      <c r="G1917">
        <v>6000</v>
      </c>
      <c r="H1917">
        <v>12.42</v>
      </c>
      <c r="I1917">
        <v>0</v>
      </c>
      <c r="J1917">
        <v>0.2</v>
      </c>
      <c r="K1917" t="s">
        <v>16</v>
      </c>
      <c r="L1917">
        <v>2</v>
      </c>
      <c r="M1917">
        <f t="shared" si="29"/>
        <v>1</v>
      </c>
    </row>
    <row r="1918" spans="1:13" x14ac:dyDescent="0.3">
      <c r="A1918">
        <v>22</v>
      </c>
      <c r="B1918">
        <v>30000</v>
      </c>
      <c r="C1918" t="s">
        <v>13</v>
      </c>
      <c r="D1918">
        <v>2</v>
      </c>
      <c r="E1918" t="s">
        <v>20</v>
      </c>
      <c r="F1918" t="s">
        <v>19</v>
      </c>
      <c r="G1918">
        <v>6000</v>
      </c>
      <c r="H1918">
        <v>12.42</v>
      </c>
      <c r="I1918">
        <v>0</v>
      </c>
      <c r="J1918">
        <v>0.2</v>
      </c>
      <c r="K1918" t="s">
        <v>16</v>
      </c>
      <c r="L1918">
        <v>4</v>
      </c>
      <c r="M1918">
        <f t="shared" si="29"/>
        <v>1</v>
      </c>
    </row>
    <row r="1919" spans="1:13" x14ac:dyDescent="0.3">
      <c r="A1919">
        <v>22</v>
      </c>
      <c r="B1919">
        <v>48000</v>
      </c>
      <c r="C1919" t="s">
        <v>23</v>
      </c>
      <c r="D1919">
        <v>4</v>
      </c>
      <c r="E1919" t="s">
        <v>20</v>
      </c>
      <c r="F1919" t="s">
        <v>19</v>
      </c>
      <c r="G1919">
        <v>2400</v>
      </c>
      <c r="H1919">
        <v>11.46</v>
      </c>
      <c r="I1919">
        <v>0</v>
      </c>
      <c r="J1919">
        <v>0.05</v>
      </c>
      <c r="K1919" t="s">
        <v>16</v>
      </c>
      <c r="L1919">
        <v>3</v>
      </c>
      <c r="M1919">
        <f t="shared" si="29"/>
        <v>1</v>
      </c>
    </row>
    <row r="1920" spans="1:13" x14ac:dyDescent="0.3">
      <c r="A1920">
        <v>24</v>
      </c>
      <c r="B1920">
        <v>30000</v>
      </c>
      <c r="C1920" t="s">
        <v>13</v>
      </c>
      <c r="D1920">
        <v>3</v>
      </c>
      <c r="E1920" t="s">
        <v>18</v>
      </c>
      <c r="F1920" t="s">
        <v>19</v>
      </c>
      <c r="G1920">
        <v>6000</v>
      </c>
      <c r="H1920">
        <v>11.71</v>
      </c>
      <c r="I1920">
        <v>0</v>
      </c>
      <c r="J1920">
        <v>0.2</v>
      </c>
      <c r="K1920" t="s">
        <v>16</v>
      </c>
      <c r="L1920">
        <v>4</v>
      </c>
      <c r="M1920">
        <f t="shared" si="29"/>
        <v>1</v>
      </c>
    </row>
    <row r="1921" spans="1:13" x14ac:dyDescent="0.3">
      <c r="A1921">
        <v>23</v>
      </c>
      <c r="B1921">
        <v>48000</v>
      </c>
      <c r="C1921" t="s">
        <v>23</v>
      </c>
      <c r="D1921">
        <v>6</v>
      </c>
      <c r="E1921" t="s">
        <v>18</v>
      </c>
      <c r="F1921" t="s">
        <v>19</v>
      </c>
      <c r="G1921">
        <v>5000</v>
      </c>
      <c r="H1921">
        <v>10.08</v>
      </c>
      <c r="I1921">
        <v>0</v>
      </c>
      <c r="J1921">
        <v>0.1</v>
      </c>
      <c r="K1921" t="s">
        <v>16</v>
      </c>
      <c r="L1921">
        <v>4</v>
      </c>
      <c r="M1921">
        <f t="shared" si="29"/>
        <v>1</v>
      </c>
    </row>
    <row r="1922" spans="1:13" x14ac:dyDescent="0.3">
      <c r="A1922">
        <v>24</v>
      </c>
      <c r="B1922">
        <v>48000</v>
      </c>
      <c r="C1922" t="s">
        <v>26</v>
      </c>
      <c r="D1922">
        <v>2</v>
      </c>
      <c r="E1922" t="s">
        <v>28</v>
      </c>
      <c r="F1922" t="s">
        <v>21</v>
      </c>
      <c r="G1922">
        <v>5000</v>
      </c>
      <c r="H1922">
        <v>7.68</v>
      </c>
      <c r="I1922">
        <v>0</v>
      </c>
      <c r="J1922">
        <v>0.1</v>
      </c>
      <c r="K1922" t="s">
        <v>16</v>
      </c>
      <c r="L1922">
        <v>4</v>
      </c>
      <c r="M1922">
        <f t="shared" ref="M1922:M1985" si="30">COUNTIFS($A$2:$A$10001,A1922,$B$2:$B$10001,B1922,$C$2:$C$10001,C1922,$D$2:$D$10001,D1922,$E$2:$E$10001,E1922,$F$2:$F$10001,F1922,$G$2:$G$10001,G1922,$H$2:$H$10001,H1922,$I$2:$I$10001,I1922,$J$2:$J$10001,J1922,$K$2:$K$10001,K1922,$L$2:$L$10001,L1922)</f>
        <v>1</v>
      </c>
    </row>
    <row r="1923" spans="1:13" x14ac:dyDescent="0.3">
      <c r="A1923">
        <v>22</v>
      </c>
      <c r="B1923">
        <v>30000</v>
      </c>
      <c r="C1923" t="s">
        <v>13</v>
      </c>
      <c r="D1923">
        <v>3</v>
      </c>
      <c r="E1923" t="s">
        <v>20</v>
      </c>
      <c r="F1923" t="s">
        <v>19</v>
      </c>
      <c r="G1923">
        <v>6000</v>
      </c>
      <c r="H1923">
        <v>10.37</v>
      </c>
      <c r="I1923">
        <v>0</v>
      </c>
      <c r="J1923">
        <v>0.2</v>
      </c>
      <c r="K1923" t="s">
        <v>16</v>
      </c>
      <c r="L1923">
        <v>2</v>
      </c>
      <c r="M1923">
        <f t="shared" si="30"/>
        <v>1</v>
      </c>
    </row>
    <row r="1924" spans="1:13" x14ac:dyDescent="0.3">
      <c r="A1924">
        <v>26</v>
      </c>
      <c r="B1924">
        <v>30000</v>
      </c>
      <c r="C1924" t="s">
        <v>13</v>
      </c>
      <c r="D1924">
        <v>0</v>
      </c>
      <c r="E1924" t="s">
        <v>25</v>
      </c>
      <c r="F1924" t="s">
        <v>30</v>
      </c>
      <c r="G1924">
        <v>6000</v>
      </c>
      <c r="I1924">
        <v>1</v>
      </c>
      <c r="J1924">
        <v>0.2</v>
      </c>
      <c r="K1924" t="s">
        <v>17</v>
      </c>
      <c r="L1924">
        <v>2</v>
      </c>
      <c r="M1924">
        <f t="shared" si="30"/>
        <v>0</v>
      </c>
    </row>
    <row r="1925" spans="1:13" x14ac:dyDescent="0.3">
      <c r="A1925">
        <v>22</v>
      </c>
      <c r="B1925">
        <v>48156</v>
      </c>
      <c r="C1925" t="s">
        <v>26</v>
      </c>
      <c r="D1925">
        <v>6</v>
      </c>
      <c r="E1925" t="s">
        <v>25</v>
      </c>
      <c r="F1925" t="s">
        <v>21</v>
      </c>
      <c r="G1925">
        <v>3000</v>
      </c>
      <c r="I1925">
        <v>0</v>
      </c>
      <c r="J1925">
        <v>0.06</v>
      </c>
      <c r="K1925" t="s">
        <v>16</v>
      </c>
      <c r="L1925">
        <v>2</v>
      </c>
      <c r="M1925">
        <f t="shared" si="30"/>
        <v>0</v>
      </c>
    </row>
    <row r="1926" spans="1:13" x14ac:dyDescent="0.3">
      <c r="A1926">
        <v>21</v>
      </c>
      <c r="B1926">
        <v>31000</v>
      </c>
      <c r="C1926" t="s">
        <v>13</v>
      </c>
      <c r="D1926">
        <v>6</v>
      </c>
      <c r="E1926" t="s">
        <v>14</v>
      </c>
      <c r="F1926" t="s">
        <v>21</v>
      </c>
      <c r="G1926">
        <v>6000</v>
      </c>
      <c r="H1926">
        <v>6.03</v>
      </c>
      <c r="I1926">
        <v>0</v>
      </c>
      <c r="J1926">
        <v>0.19</v>
      </c>
      <c r="K1926" t="s">
        <v>16</v>
      </c>
      <c r="L1926">
        <v>3</v>
      </c>
      <c r="M1926">
        <f t="shared" si="30"/>
        <v>1</v>
      </c>
    </row>
    <row r="1927" spans="1:13" x14ac:dyDescent="0.3">
      <c r="A1927">
        <v>26</v>
      </c>
      <c r="B1927">
        <v>31200</v>
      </c>
      <c r="C1927" t="s">
        <v>13</v>
      </c>
      <c r="D1927">
        <v>10</v>
      </c>
      <c r="E1927" t="s">
        <v>25</v>
      </c>
      <c r="F1927" t="s">
        <v>15</v>
      </c>
      <c r="G1927">
        <v>6000</v>
      </c>
      <c r="H1927">
        <v>15.23</v>
      </c>
      <c r="I1927">
        <v>0</v>
      </c>
      <c r="J1927">
        <v>0.19</v>
      </c>
      <c r="K1927" t="s">
        <v>16</v>
      </c>
      <c r="L1927">
        <v>3</v>
      </c>
      <c r="M1927">
        <f t="shared" si="30"/>
        <v>1</v>
      </c>
    </row>
    <row r="1928" spans="1:13" x14ac:dyDescent="0.3">
      <c r="A1928">
        <v>23</v>
      </c>
      <c r="B1928">
        <v>48500</v>
      </c>
      <c r="C1928" t="s">
        <v>26</v>
      </c>
      <c r="D1928">
        <v>1</v>
      </c>
      <c r="E1928" t="s">
        <v>27</v>
      </c>
      <c r="F1928" t="s">
        <v>15</v>
      </c>
      <c r="G1928">
        <v>6500</v>
      </c>
      <c r="I1928">
        <v>0</v>
      </c>
      <c r="J1928">
        <v>0.13</v>
      </c>
      <c r="K1928" t="s">
        <v>16</v>
      </c>
      <c r="L1928">
        <v>4</v>
      </c>
      <c r="M1928">
        <f t="shared" si="30"/>
        <v>0</v>
      </c>
    </row>
    <row r="1929" spans="1:13" x14ac:dyDescent="0.3">
      <c r="A1929">
        <v>21</v>
      </c>
      <c r="B1929">
        <v>32000</v>
      </c>
      <c r="C1929" t="s">
        <v>13</v>
      </c>
      <c r="D1929">
        <v>5</v>
      </c>
      <c r="E1929" t="s">
        <v>25</v>
      </c>
      <c r="F1929" t="s">
        <v>21</v>
      </c>
      <c r="G1929">
        <v>6000</v>
      </c>
      <c r="H1929">
        <v>5.42</v>
      </c>
      <c r="I1929">
        <v>0</v>
      </c>
      <c r="J1929">
        <v>0.19</v>
      </c>
      <c r="K1929" t="s">
        <v>16</v>
      </c>
      <c r="L1929">
        <v>4</v>
      </c>
      <c r="M1929">
        <f t="shared" si="30"/>
        <v>1</v>
      </c>
    </row>
    <row r="1930" spans="1:13" x14ac:dyDescent="0.3">
      <c r="A1930">
        <v>25</v>
      </c>
      <c r="B1930">
        <v>32000</v>
      </c>
      <c r="C1930" t="s">
        <v>13</v>
      </c>
      <c r="D1930">
        <v>2</v>
      </c>
      <c r="E1930" t="s">
        <v>14</v>
      </c>
      <c r="F1930" t="s">
        <v>19</v>
      </c>
      <c r="G1930">
        <v>6000</v>
      </c>
      <c r="H1930">
        <v>10.62</v>
      </c>
      <c r="I1930">
        <v>1</v>
      </c>
      <c r="J1930">
        <v>0.19</v>
      </c>
      <c r="K1930" t="s">
        <v>16</v>
      </c>
      <c r="L1930">
        <v>2</v>
      </c>
      <c r="M1930">
        <f t="shared" si="30"/>
        <v>1</v>
      </c>
    </row>
    <row r="1931" spans="1:13" x14ac:dyDescent="0.3">
      <c r="A1931">
        <v>22</v>
      </c>
      <c r="B1931">
        <v>32001</v>
      </c>
      <c r="C1931" t="s">
        <v>13</v>
      </c>
      <c r="D1931">
        <v>4</v>
      </c>
      <c r="E1931" t="s">
        <v>27</v>
      </c>
      <c r="F1931" t="s">
        <v>30</v>
      </c>
      <c r="G1931">
        <v>6000</v>
      </c>
      <c r="I1931">
        <v>0</v>
      </c>
      <c r="J1931">
        <v>0.19</v>
      </c>
      <c r="K1931" t="s">
        <v>17</v>
      </c>
      <c r="L1931">
        <v>3</v>
      </c>
      <c r="M1931">
        <f t="shared" si="30"/>
        <v>0</v>
      </c>
    </row>
    <row r="1932" spans="1:13" x14ac:dyDescent="0.3">
      <c r="A1932">
        <v>24</v>
      </c>
      <c r="B1932">
        <v>32004</v>
      </c>
      <c r="C1932" t="s">
        <v>13</v>
      </c>
      <c r="D1932">
        <v>2</v>
      </c>
      <c r="E1932" t="s">
        <v>20</v>
      </c>
      <c r="F1932" t="s">
        <v>30</v>
      </c>
      <c r="G1932">
        <v>6000</v>
      </c>
      <c r="H1932">
        <v>14.84</v>
      </c>
      <c r="I1932">
        <v>1</v>
      </c>
      <c r="J1932">
        <v>0.19</v>
      </c>
      <c r="K1932" t="s">
        <v>16</v>
      </c>
      <c r="L1932">
        <v>4</v>
      </c>
      <c r="M1932">
        <f t="shared" si="30"/>
        <v>1</v>
      </c>
    </row>
    <row r="1933" spans="1:13" x14ac:dyDescent="0.3">
      <c r="A1933">
        <v>23</v>
      </c>
      <c r="B1933">
        <v>32124</v>
      </c>
      <c r="C1933" t="s">
        <v>13</v>
      </c>
      <c r="E1933" t="s">
        <v>14</v>
      </c>
      <c r="F1933" t="s">
        <v>30</v>
      </c>
      <c r="G1933">
        <v>6000</v>
      </c>
      <c r="H1933">
        <v>16.77</v>
      </c>
      <c r="I1933">
        <v>1</v>
      </c>
      <c r="J1933">
        <v>0.19</v>
      </c>
      <c r="K1933" t="s">
        <v>17</v>
      </c>
      <c r="L1933">
        <v>3</v>
      </c>
      <c r="M1933">
        <f t="shared" si="30"/>
        <v>0</v>
      </c>
    </row>
    <row r="1934" spans="1:13" x14ac:dyDescent="0.3">
      <c r="A1934">
        <v>22</v>
      </c>
      <c r="B1934">
        <v>32496</v>
      </c>
      <c r="C1934" t="s">
        <v>13</v>
      </c>
      <c r="D1934">
        <v>4</v>
      </c>
      <c r="E1934" t="s">
        <v>20</v>
      </c>
      <c r="F1934" t="s">
        <v>15</v>
      </c>
      <c r="G1934">
        <v>6000</v>
      </c>
      <c r="H1934">
        <v>13.04</v>
      </c>
      <c r="I1934">
        <v>0</v>
      </c>
      <c r="J1934">
        <v>0.18</v>
      </c>
      <c r="K1934" t="s">
        <v>16</v>
      </c>
      <c r="L1934">
        <v>4</v>
      </c>
      <c r="M1934">
        <f t="shared" si="30"/>
        <v>1</v>
      </c>
    </row>
    <row r="1935" spans="1:13" x14ac:dyDescent="0.3">
      <c r="A1935">
        <v>23</v>
      </c>
      <c r="B1935">
        <v>48600</v>
      </c>
      <c r="C1935" t="s">
        <v>26</v>
      </c>
      <c r="D1935">
        <v>5</v>
      </c>
      <c r="E1935" t="s">
        <v>14</v>
      </c>
      <c r="F1935" t="s">
        <v>19</v>
      </c>
      <c r="G1935">
        <v>6000</v>
      </c>
      <c r="H1935">
        <v>11.86</v>
      </c>
      <c r="I1935">
        <v>0</v>
      </c>
      <c r="J1935">
        <v>0.12</v>
      </c>
      <c r="K1935" t="s">
        <v>16</v>
      </c>
      <c r="L1935">
        <v>4</v>
      </c>
      <c r="M1935">
        <f t="shared" si="30"/>
        <v>1</v>
      </c>
    </row>
    <row r="1936" spans="1:13" x14ac:dyDescent="0.3">
      <c r="A1936">
        <v>26</v>
      </c>
      <c r="B1936">
        <v>33000</v>
      </c>
      <c r="C1936" t="s">
        <v>13</v>
      </c>
      <c r="D1936">
        <v>1</v>
      </c>
      <c r="E1936" t="s">
        <v>27</v>
      </c>
      <c r="F1936" t="s">
        <v>30</v>
      </c>
      <c r="G1936">
        <v>6000</v>
      </c>
      <c r="H1936">
        <v>14.84</v>
      </c>
      <c r="I1936">
        <v>1</v>
      </c>
      <c r="J1936">
        <v>0.18</v>
      </c>
      <c r="K1936" t="s">
        <v>16</v>
      </c>
      <c r="L1936">
        <v>2</v>
      </c>
      <c r="M1936">
        <f t="shared" si="30"/>
        <v>1</v>
      </c>
    </row>
    <row r="1937" spans="1:13" x14ac:dyDescent="0.3">
      <c r="A1937">
        <v>24</v>
      </c>
      <c r="B1937">
        <v>48732</v>
      </c>
      <c r="C1937" t="s">
        <v>24</v>
      </c>
      <c r="D1937">
        <v>6</v>
      </c>
      <c r="E1937" t="s">
        <v>14</v>
      </c>
      <c r="F1937" t="s">
        <v>21</v>
      </c>
      <c r="G1937">
        <v>3500</v>
      </c>
      <c r="H1937">
        <v>9.32</v>
      </c>
      <c r="I1937">
        <v>0</v>
      </c>
      <c r="J1937">
        <v>7.0000000000000007E-2</v>
      </c>
      <c r="K1937" t="s">
        <v>16</v>
      </c>
      <c r="L1937">
        <v>4</v>
      </c>
      <c r="M1937">
        <f t="shared" si="30"/>
        <v>1</v>
      </c>
    </row>
    <row r="1938" spans="1:13" x14ac:dyDescent="0.3">
      <c r="A1938">
        <v>22</v>
      </c>
      <c r="B1938">
        <v>48996</v>
      </c>
      <c r="C1938" t="s">
        <v>26</v>
      </c>
      <c r="D1938">
        <v>5</v>
      </c>
      <c r="E1938" t="s">
        <v>14</v>
      </c>
      <c r="F1938" t="s">
        <v>21</v>
      </c>
      <c r="G1938">
        <v>5000</v>
      </c>
      <c r="H1938">
        <v>7.9</v>
      </c>
      <c r="I1938">
        <v>0</v>
      </c>
      <c r="J1938">
        <v>0.1</v>
      </c>
      <c r="K1938" t="s">
        <v>16</v>
      </c>
      <c r="L1938">
        <v>4</v>
      </c>
      <c r="M1938">
        <f t="shared" si="30"/>
        <v>1</v>
      </c>
    </row>
    <row r="1939" spans="1:13" x14ac:dyDescent="0.3">
      <c r="A1939">
        <v>22</v>
      </c>
      <c r="B1939">
        <v>34039</v>
      </c>
      <c r="C1939" t="s">
        <v>13</v>
      </c>
      <c r="E1939" t="s">
        <v>20</v>
      </c>
      <c r="F1939" t="s">
        <v>21</v>
      </c>
      <c r="G1939">
        <v>6000</v>
      </c>
      <c r="H1939">
        <v>7.9</v>
      </c>
      <c r="I1939">
        <v>0</v>
      </c>
      <c r="J1939">
        <v>0.18</v>
      </c>
      <c r="K1939" t="s">
        <v>16</v>
      </c>
      <c r="L1939">
        <v>2</v>
      </c>
      <c r="M1939">
        <f t="shared" si="30"/>
        <v>0</v>
      </c>
    </row>
    <row r="1940" spans="1:13" x14ac:dyDescent="0.3">
      <c r="A1940">
        <v>22</v>
      </c>
      <c r="B1940">
        <v>35000</v>
      </c>
      <c r="C1940" t="s">
        <v>13</v>
      </c>
      <c r="D1940">
        <v>7</v>
      </c>
      <c r="E1940" t="s">
        <v>18</v>
      </c>
      <c r="F1940" t="s">
        <v>19</v>
      </c>
      <c r="G1940">
        <v>6000</v>
      </c>
      <c r="I1940">
        <v>0</v>
      </c>
      <c r="J1940">
        <v>0.17</v>
      </c>
      <c r="K1940" t="s">
        <v>16</v>
      </c>
      <c r="L1940">
        <v>2</v>
      </c>
      <c r="M1940">
        <f t="shared" si="30"/>
        <v>0</v>
      </c>
    </row>
    <row r="1941" spans="1:13" x14ac:dyDescent="0.3">
      <c r="A1941">
        <v>23</v>
      </c>
      <c r="B1941">
        <v>35004</v>
      </c>
      <c r="C1941" t="s">
        <v>13</v>
      </c>
      <c r="D1941">
        <v>1</v>
      </c>
      <c r="E1941" t="s">
        <v>18</v>
      </c>
      <c r="F1941" t="s">
        <v>19</v>
      </c>
      <c r="G1941">
        <v>6000</v>
      </c>
      <c r="I1941">
        <v>0</v>
      </c>
      <c r="J1941">
        <v>0.17</v>
      </c>
      <c r="K1941" t="s">
        <v>16</v>
      </c>
      <c r="L1941">
        <v>2</v>
      </c>
      <c r="M1941">
        <f t="shared" si="30"/>
        <v>0</v>
      </c>
    </row>
    <row r="1942" spans="1:13" x14ac:dyDescent="0.3">
      <c r="A1942">
        <v>24</v>
      </c>
      <c r="B1942">
        <v>43000</v>
      </c>
      <c r="C1942" t="s">
        <v>26</v>
      </c>
      <c r="D1942">
        <v>8</v>
      </c>
      <c r="E1942" t="s">
        <v>25</v>
      </c>
      <c r="F1942" t="s">
        <v>30</v>
      </c>
      <c r="G1942">
        <v>10000</v>
      </c>
      <c r="H1942">
        <v>16.89</v>
      </c>
      <c r="I1942">
        <v>1</v>
      </c>
      <c r="J1942">
        <v>0.23</v>
      </c>
      <c r="K1942" t="s">
        <v>17</v>
      </c>
      <c r="L1942">
        <v>2</v>
      </c>
      <c r="M1942">
        <f t="shared" si="30"/>
        <v>1</v>
      </c>
    </row>
    <row r="1943" spans="1:13" x14ac:dyDescent="0.3">
      <c r="A1943">
        <v>24</v>
      </c>
      <c r="B1943">
        <v>43000</v>
      </c>
      <c r="C1943" t="s">
        <v>26</v>
      </c>
      <c r="D1943">
        <v>2</v>
      </c>
      <c r="E1943" t="s">
        <v>25</v>
      </c>
      <c r="F1943" t="s">
        <v>19</v>
      </c>
      <c r="G1943">
        <v>3000</v>
      </c>
      <c r="H1943">
        <v>10.99</v>
      </c>
      <c r="I1943">
        <v>1</v>
      </c>
      <c r="J1943">
        <v>7.0000000000000007E-2</v>
      </c>
      <c r="K1943" t="s">
        <v>16</v>
      </c>
      <c r="L1943">
        <v>3</v>
      </c>
      <c r="M1943">
        <f t="shared" si="30"/>
        <v>1</v>
      </c>
    </row>
    <row r="1944" spans="1:13" x14ac:dyDescent="0.3">
      <c r="A1944">
        <v>22</v>
      </c>
      <c r="B1944">
        <v>29916</v>
      </c>
      <c r="C1944" t="s">
        <v>13</v>
      </c>
      <c r="D1944">
        <v>1</v>
      </c>
      <c r="E1944" t="s">
        <v>20</v>
      </c>
      <c r="F1944" t="s">
        <v>30</v>
      </c>
      <c r="G1944">
        <v>6000</v>
      </c>
      <c r="H1944">
        <v>15.65</v>
      </c>
      <c r="I1944">
        <v>1</v>
      </c>
      <c r="J1944">
        <v>0.2</v>
      </c>
      <c r="K1944" t="s">
        <v>16</v>
      </c>
      <c r="L1944">
        <v>2</v>
      </c>
      <c r="M1944">
        <f t="shared" si="30"/>
        <v>1</v>
      </c>
    </row>
    <row r="1945" spans="1:13" x14ac:dyDescent="0.3">
      <c r="A1945">
        <v>24</v>
      </c>
      <c r="B1945">
        <v>49000</v>
      </c>
      <c r="C1945" t="s">
        <v>26</v>
      </c>
      <c r="D1945">
        <v>5</v>
      </c>
      <c r="E1945" t="s">
        <v>28</v>
      </c>
      <c r="F1945" t="s">
        <v>21</v>
      </c>
      <c r="G1945">
        <v>2700</v>
      </c>
      <c r="H1945">
        <v>6.92</v>
      </c>
      <c r="I1945">
        <v>0</v>
      </c>
      <c r="J1945">
        <v>0.06</v>
      </c>
      <c r="K1945" t="s">
        <v>16</v>
      </c>
      <c r="L1945">
        <v>4</v>
      </c>
      <c r="M1945">
        <f t="shared" si="30"/>
        <v>1</v>
      </c>
    </row>
    <row r="1946" spans="1:13" x14ac:dyDescent="0.3">
      <c r="A1946">
        <v>22</v>
      </c>
      <c r="B1946">
        <v>36000</v>
      </c>
      <c r="C1946" t="s">
        <v>13</v>
      </c>
      <c r="D1946">
        <v>1</v>
      </c>
      <c r="E1946" t="s">
        <v>25</v>
      </c>
      <c r="F1946" t="s">
        <v>15</v>
      </c>
      <c r="G1946">
        <v>6000</v>
      </c>
      <c r="H1946">
        <v>12.68</v>
      </c>
      <c r="I1946">
        <v>0</v>
      </c>
      <c r="J1946">
        <v>0.17</v>
      </c>
      <c r="K1946" t="s">
        <v>16</v>
      </c>
      <c r="L1946">
        <v>4</v>
      </c>
      <c r="M1946">
        <f t="shared" si="30"/>
        <v>1</v>
      </c>
    </row>
    <row r="1947" spans="1:13" x14ac:dyDescent="0.3">
      <c r="A1947">
        <v>22</v>
      </c>
      <c r="B1947">
        <v>36000</v>
      </c>
      <c r="C1947" t="s">
        <v>13</v>
      </c>
      <c r="D1947">
        <v>6</v>
      </c>
      <c r="E1947" t="s">
        <v>18</v>
      </c>
      <c r="F1947" t="s">
        <v>19</v>
      </c>
      <c r="G1947">
        <v>6000</v>
      </c>
      <c r="H1947">
        <v>10</v>
      </c>
      <c r="I1947">
        <v>0</v>
      </c>
      <c r="J1947">
        <v>0.17</v>
      </c>
      <c r="K1947" t="s">
        <v>16</v>
      </c>
      <c r="L1947">
        <v>3</v>
      </c>
      <c r="M1947">
        <f t="shared" si="30"/>
        <v>1</v>
      </c>
    </row>
    <row r="1948" spans="1:13" x14ac:dyDescent="0.3">
      <c r="A1948">
        <v>23</v>
      </c>
      <c r="B1948">
        <v>36000</v>
      </c>
      <c r="C1948" t="s">
        <v>13</v>
      </c>
      <c r="D1948">
        <v>2</v>
      </c>
      <c r="E1948" t="s">
        <v>14</v>
      </c>
      <c r="F1948" t="s">
        <v>19</v>
      </c>
      <c r="G1948">
        <v>6000</v>
      </c>
      <c r="H1948">
        <v>11.86</v>
      </c>
      <c r="I1948">
        <v>0</v>
      </c>
      <c r="J1948">
        <v>0.17</v>
      </c>
      <c r="K1948" t="s">
        <v>16</v>
      </c>
      <c r="L1948">
        <v>4</v>
      </c>
      <c r="M1948">
        <f t="shared" si="30"/>
        <v>1</v>
      </c>
    </row>
    <row r="1949" spans="1:13" x14ac:dyDescent="0.3">
      <c r="A1949">
        <v>22</v>
      </c>
      <c r="B1949">
        <v>49000</v>
      </c>
      <c r="C1949" t="s">
        <v>26</v>
      </c>
      <c r="D1949">
        <v>6</v>
      </c>
      <c r="E1949" t="s">
        <v>27</v>
      </c>
      <c r="F1949" t="s">
        <v>21</v>
      </c>
      <c r="G1949">
        <v>4000</v>
      </c>
      <c r="H1949">
        <v>8.94</v>
      </c>
      <c r="I1949">
        <v>0</v>
      </c>
      <c r="J1949">
        <v>0.08</v>
      </c>
      <c r="K1949" t="s">
        <v>16</v>
      </c>
      <c r="L1949">
        <v>2</v>
      </c>
      <c r="M1949">
        <f t="shared" si="30"/>
        <v>1</v>
      </c>
    </row>
    <row r="1950" spans="1:13" x14ac:dyDescent="0.3">
      <c r="A1950">
        <v>22</v>
      </c>
      <c r="B1950">
        <v>36000</v>
      </c>
      <c r="C1950" t="s">
        <v>13</v>
      </c>
      <c r="D1950">
        <v>6</v>
      </c>
      <c r="E1950" t="s">
        <v>18</v>
      </c>
      <c r="F1950" t="s">
        <v>19</v>
      </c>
      <c r="G1950">
        <v>6000</v>
      </c>
      <c r="H1950">
        <v>10.75</v>
      </c>
      <c r="I1950">
        <v>0</v>
      </c>
      <c r="J1950">
        <v>0.17</v>
      </c>
      <c r="K1950" t="s">
        <v>16</v>
      </c>
      <c r="L1950">
        <v>3</v>
      </c>
      <c r="M1950">
        <f t="shared" si="30"/>
        <v>1</v>
      </c>
    </row>
    <row r="1951" spans="1:13" x14ac:dyDescent="0.3">
      <c r="A1951">
        <v>21</v>
      </c>
      <c r="B1951">
        <v>49000</v>
      </c>
      <c r="C1951" t="s">
        <v>26</v>
      </c>
      <c r="D1951">
        <v>5</v>
      </c>
      <c r="E1951" t="s">
        <v>27</v>
      </c>
      <c r="F1951" t="s">
        <v>21</v>
      </c>
      <c r="G1951">
        <v>14000</v>
      </c>
      <c r="I1951">
        <v>0</v>
      </c>
      <c r="J1951">
        <v>0.28999999999999998</v>
      </c>
      <c r="K1951" t="s">
        <v>16</v>
      </c>
      <c r="L1951">
        <v>3</v>
      </c>
      <c r="M1951">
        <f t="shared" si="30"/>
        <v>0</v>
      </c>
    </row>
    <row r="1952" spans="1:13" x14ac:dyDescent="0.3">
      <c r="A1952">
        <v>22</v>
      </c>
      <c r="B1952">
        <v>36000</v>
      </c>
      <c r="C1952" t="s">
        <v>13</v>
      </c>
      <c r="D1952">
        <v>1</v>
      </c>
      <c r="E1952" t="s">
        <v>25</v>
      </c>
      <c r="F1952" t="s">
        <v>21</v>
      </c>
      <c r="G1952">
        <v>6000</v>
      </c>
      <c r="H1952">
        <v>7.51</v>
      </c>
      <c r="I1952">
        <v>0</v>
      </c>
      <c r="J1952">
        <v>0.17</v>
      </c>
      <c r="K1952" t="s">
        <v>16</v>
      </c>
      <c r="L1952">
        <v>2</v>
      </c>
      <c r="M1952">
        <f t="shared" si="30"/>
        <v>1</v>
      </c>
    </row>
    <row r="1953" spans="1:13" x14ac:dyDescent="0.3">
      <c r="A1953">
        <v>24</v>
      </c>
      <c r="B1953">
        <v>36000</v>
      </c>
      <c r="C1953" t="s">
        <v>13</v>
      </c>
      <c r="D1953">
        <v>5</v>
      </c>
      <c r="E1953" t="s">
        <v>14</v>
      </c>
      <c r="F1953" t="s">
        <v>30</v>
      </c>
      <c r="G1953">
        <v>6000</v>
      </c>
      <c r="H1953">
        <v>14.96</v>
      </c>
      <c r="I1953">
        <v>0</v>
      </c>
      <c r="J1953">
        <v>0.17</v>
      </c>
      <c r="K1953" t="s">
        <v>16</v>
      </c>
      <c r="L1953">
        <v>2</v>
      </c>
      <c r="M1953">
        <f t="shared" si="30"/>
        <v>1</v>
      </c>
    </row>
    <row r="1954" spans="1:13" x14ac:dyDescent="0.3">
      <c r="A1954">
        <v>24</v>
      </c>
      <c r="B1954">
        <v>30000</v>
      </c>
      <c r="C1954" t="s">
        <v>13</v>
      </c>
      <c r="D1954">
        <v>0</v>
      </c>
      <c r="E1954" t="s">
        <v>20</v>
      </c>
      <c r="F1954" t="s">
        <v>30</v>
      </c>
      <c r="G1954">
        <v>6000</v>
      </c>
      <c r="H1954">
        <v>14.11</v>
      </c>
      <c r="I1954">
        <v>1</v>
      </c>
      <c r="J1954">
        <v>0.2</v>
      </c>
      <c r="K1954" t="s">
        <v>17</v>
      </c>
      <c r="L1954">
        <v>4</v>
      </c>
      <c r="M1954">
        <f t="shared" si="30"/>
        <v>1</v>
      </c>
    </row>
    <row r="1955" spans="1:13" x14ac:dyDescent="0.3">
      <c r="A1955">
        <v>26</v>
      </c>
      <c r="B1955">
        <v>30000</v>
      </c>
      <c r="C1955" t="s">
        <v>13</v>
      </c>
      <c r="D1955">
        <v>1</v>
      </c>
      <c r="E1955" t="s">
        <v>14</v>
      </c>
      <c r="F1955" t="s">
        <v>29</v>
      </c>
      <c r="G1955">
        <v>6000</v>
      </c>
      <c r="H1955">
        <v>15.45</v>
      </c>
      <c r="I1955">
        <v>1</v>
      </c>
      <c r="J1955">
        <v>0.2</v>
      </c>
      <c r="K1955" t="s">
        <v>16</v>
      </c>
      <c r="L1955">
        <v>4</v>
      </c>
      <c r="M1955">
        <f t="shared" si="30"/>
        <v>1</v>
      </c>
    </row>
    <row r="1956" spans="1:13" x14ac:dyDescent="0.3">
      <c r="A1956">
        <v>26</v>
      </c>
      <c r="B1956">
        <v>49200</v>
      </c>
      <c r="C1956" t="s">
        <v>26</v>
      </c>
      <c r="D1956">
        <v>8</v>
      </c>
      <c r="E1956" t="s">
        <v>18</v>
      </c>
      <c r="F1956" t="s">
        <v>21</v>
      </c>
      <c r="G1956">
        <v>4800</v>
      </c>
      <c r="H1956">
        <v>6.17</v>
      </c>
      <c r="I1956">
        <v>0</v>
      </c>
      <c r="J1956">
        <v>0.1</v>
      </c>
      <c r="K1956" t="s">
        <v>16</v>
      </c>
      <c r="L1956">
        <v>3</v>
      </c>
      <c r="M1956">
        <f t="shared" si="30"/>
        <v>1</v>
      </c>
    </row>
    <row r="1957" spans="1:13" x14ac:dyDescent="0.3">
      <c r="A1957">
        <v>22</v>
      </c>
      <c r="B1957">
        <v>36250</v>
      </c>
      <c r="C1957" t="s">
        <v>13</v>
      </c>
      <c r="D1957">
        <v>6</v>
      </c>
      <c r="E1957" t="s">
        <v>18</v>
      </c>
      <c r="F1957" t="s">
        <v>15</v>
      </c>
      <c r="G1957">
        <v>6000</v>
      </c>
      <c r="H1957">
        <v>14.22</v>
      </c>
      <c r="I1957">
        <v>0</v>
      </c>
      <c r="J1957">
        <v>0.17</v>
      </c>
      <c r="K1957" t="s">
        <v>17</v>
      </c>
      <c r="L1957">
        <v>3</v>
      </c>
      <c r="M1957">
        <f t="shared" si="30"/>
        <v>1</v>
      </c>
    </row>
    <row r="1958" spans="1:13" x14ac:dyDescent="0.3">
      <c r="A1958">
        <v>24</v>
      </c>
      <c r="B1958">
        <v>37000</v>
      </c>
      <c r="C1958" t="s">
        <v>13</v>
      </c>
      <c r="D1958">
        <v>1</v>
      </c>
      <c r="E1958" t="s">
        <v>25</v>
      </c>
      <c r="F1958" t="s">
        <v>21</v>
      </c>
      <c r="G1958">
        <v>6000</v>
      </c>
      <c r="H1958">
        <v>7.66</v>
      </c>
      <c r="I1958">
        <v>0</v>
      </c>
      <c r="J1958">
        <v>0.16</v>
      </c>
      <c r="K1958" t="s">
        <v>16</v>
      </c>
      <c r="L1958">
        <v>2</v>
      </c>
      <c r="M1958">
        <f t="shared" si="30"/>
        <v>1</v>
      </c>
    </row>
    <row r="1959" spans="1:13" x14ac:dyDescent="0.3">
      <c r="A1959">
        <v>26</v>
      </c>
      <c r="B1959">
        <v>49441</v>
      </c>
      <c r="C1959" t="s">
        <v>23</v>
      </c>
      <c r="D1959">
        <v>11</v>
      </c>
      <c r="E1959" t="s">
        <v>28</v>
      </c>
      <c r="F1959" t="s">
        <v>21</v>
      </c>
      <c r="G1959">
        <v>12000</v>
      </c>
      <c r="H1959">
        <v>6.99</v>
      </c>
      <c r="I1959">
        <v>0</v>
      </c>
      <c r="J1959">
        <v>0.24</v>
      </c>
      <c r="K1959" t="s">
        <v>16</v>
      </c>
      <c r="L1959">
        <v>4</v>
      </c>
      <c r="M1959">
        <f t="shared" si="30"/>
        <v>1</v>
      </c>
    </row>
    <row r="1960" spans="1:13" x14ac:dyDescent="0.3">
      <c r="A1960">
        <v>24</v>
      </c>
      <c r="B1960">
        <v>37200</v>
      </c>
      <c r="C1960" t="s">
        <v>13</v>
      </c>
      <c r="D1960">
        <v>2</v>
      </c>
      <c r="E1960" t="s">
        <v>20</v>
      </c>
      <c r="F1960" t="s">
        <v>19</v>
      </c>
      <c r="G1960">
        <v>6000</v>
      </c>
      <c r="H1960">
        <v>9.99</v>
      </c>
      <c r="I1960">
        <v>0</v>
      </c>
      <c r="J1960">
        <v>0.16</v>
      </c>
      <c r="K1960" t="s">
        <v>16</v>
      </c>
      <c r="L1960">
        <v>3</v>
      </c>
      <c r="M1960">
        <f t="shared" si="30"/>
        <v>1</v>
      </c>
    </row>
    <row r="1961" spans="1:13" x14ac:dyDescent="0.3">
      <c r="A1961">
        <v>24</v>
      </c>
      <c r="B1961">
        <v>37920</v>
      </c>
      <c r="C1961" t="s">
        <v>13</v>
      </c>
      <c r="D1961">
        <v>4</v>
      </c>
      <c r="E1961" t="s">
        <v>25</v>
      </c>
      <c r="F1961" t="s">
        <v>21</v>
      </c>
      <c r="G1961">
        <v>6000</v>
      </c>
      <c r="H1961">
        <v>6.99</v>
      </c>
      <c r="I1961">
        <v>0</v>
      </c>
      <c r="J1961">
        <v>0.16</v>
      </c>
      <c r="K1961" t="s">
        <v>16</v>
      </c>
      <c r="L1961">
        <v>3</v>
      </c>
      <c r="M1961">
        <f t="shared" si="30"/>
        <v>1</v>
      </c>
    </row>
    <row r="1962" spans="1:13" x14ac:dyDescent="0.3">
      <c r="A1962">
        <v>25</v>
      </c>
      <c r="B1962">
        <v>49500</v>
      </c>
      <c r="C1962" t="s">
        <v>26</v>
      </c>
      <c r="D1962">
        <v>2</v>
      </c>
      <c r="E1962" t="s">
        <v>25</v>
      </c>
      <c r="F1962" t="s">
        <v>21</v>
      </c>
      <c r="G1962">
        <v>2400</v>
      </c>
      <c r="H1962">
        <v>7.51</v>
      </c>
      <c r="I1962">
        <v>0</v>
      </c>
      <c r="J1962">
        <v>0.05</v>
      </c>
      <c r="K1962" t="s">
        <v>16</v>
      </c>
      <c r="L1962">
        <v>2</v>
      </c>
      <c r="M1962">
        <f t="shared" si="30"/>
        <v>1</v>
      </c>
    </row>
    <row r="1963" spans="1:13" x14ac:dyDescent="0.3">
      <c r="A1963">
        <v>24</v>
      </c>
      <c r="B1963">
        <v>38000</v>
      </c>
      <c r="C1963" t="s">
        <v>13</v>
      </c>
      <c r="D1963">
        <v>0</v>
      </c>
      <c r="E1963" t="s">
        <v>25</v>
      </c>
      <c r="F1963" t="s">
        <v>19</v>
      </c>
      <c r="G1963">
        <v>6000</v>
      </c>
      <c r="H1963">
        <v>10.39</v>
      </c>
      <c r="I1963">
        <v>0</v>
      </c>
      <c r="J1963">
        <v>0.16</v>
      </c>
      <c r="K1963" t="s">
        <v>16</v>
      </c>
      <c r="L1963">
        <v>2</v>
      </c>
      <c r="M1963">
        <f t="shared" si="30"/>
        <v>1</v>
      </c>
    </row>
    <row r="1964" spans="1:13" x14ac:dyDescent="0.3">
      <c r="A1964">
        <v>23</v>
      </c>
      <c r="B1964">
        <v>38000</v>
      </c>
      <c r="C1964" t="s">
        <v>13</v>
      </c>
      <c r="D1964">
        <v>5</v>
      </c>
      <c r="E1964" t="s">
        <v>18</v>
      </c>
      <c r="F1964" t="s">
        <v>19</v>
      </c>
      <c r="G1964">
        <v>6000</v>
      </c>
      <c r="H1964">
        <v>10.46</v>
      </c>
      <c r="I1964">
        <v>0</v>
      </c>
      <c r="J1964">
        <v>0.16</v>
      </c>
      <c r="K1964" t="s">
        <v>16</v>
      </c>
      <c r="L1964">
        <v>2</v>
      </c>
      <c r="M1964">
        <f t="shared" si="30"/>
        <v>1</v>
      </c>
    </row>
    <row r="1965" spans="1:13" x14ac:dyDescent="0.3">
      <c r="A1965">
        <v>23</v>
      </c>
      <c r="B1965">
        <v>43600</v>
      </c>
      <c r="C1965" t="s">
        <v>26</v>
      </c>
      <c r="D1965">
        <v>5</v>
      </c>
      <c r="E1965" t="s">
        <v>25</v>
      </c>
      <c r="F1965" t="s">
        <v>19</v>
      </c>
      <c r="G1965">
        <v>25000</v>
      </c>
      <c r="I1965">
        <v>1</v>
      </c>
      <c r="J1965">
        <v>0.56999999999999995</v>
      </c>
      <c r="K1965" t="s">
        <v>16</v>
      </c>
      <c r="L1965">
        <v>3</v>
      </c>
      <c r="M1965">
        <f t="shared" si="30"/>
        <v>0</v>
      </c>
    </row>
    <row r="1966" spans="1:13" x14ac:dyDescent="0.3">
      <c r="A1966">
        <v>21</v>
      </c>
      <c r="B1966">
        <v>39900</v>
      </c>
      <c r="C1966" t="s">
        <v>13</v>
      </c>
      <c r="D1966">
        <v>3</v>
      </c>
      <c r="E1966" t="s">
        <v>25</v>
      </c>
      <c r="F1966" t="s">
        <v>19</v>
      </c>
      <c r="G1966">
        <v>6000</v>
      </c>
      <c r="H1966">
        <v>11.49</v>
      </c>
      <c r="I1966">
        <v>0</v>
      </c>
      <c r="J1966">
        <v>0.15</v>
      </c>
      <c r="K1966" t="s">
        <v>16</v>
      </c>
      <c r="L1966">
        <v>3</v>
      </c>
      <c r="M1966">
        <f t="shared" si="30"/>
        <v>1</v>
      </c>
    </row>
    <row r="1967" spans="1:13" x14ac:dyDescent="0.3">
      <c r="A1967">
        <v>23</v>
      </c>
      <c r="B1967">
        <v>39996</v>
      </c>
      <c r="C1967" t="s">
        <v>13</v>
      </c>
      <c r="D1967">
        <v>2</v>
      </c>
      <c r="E1967" t="s">
        <v>25</v>
      </c>
      <c r="F1967" t="s">
        <v>21</v>
      </c>
      <c r="G1967">
        <v>6000</v>
      </c>
      <c r="H1967">
        <v>7.51</v>
      </c>
      <c r="I1967">
        <v>0</v>
      </c>
      <c r="J1967">
        <v>0.15</v>
      </c>
      <c r="K1967" t="s">
        <v>16</v>
      </c>
      <c r="L1967">
        <v>3</v>
      </c>
      <c r="M1967">
        <f t="shared" si="30"/>
        <v>1</v>
      </c>
    </row>
    <row r="1968" spans="1:13" x14ac:dyDescent="0.3">
      <c r="A1968">
        <v>25</v>
      </c>
      <c r="B1968">
        <v>39996</v>
      </c>
      <c r="C1968" t="s">
        <v>13</v>
      </c>
      <c r="D1968">
        <v>9</v>
      </c>
      <c r="E1968" t="s">
        <v>27</v>
      </c>
      <c r="F1968" t="s">
        <v>19</v>
      </c>
      <c r="G1968">
        <v>6000</v>
      </c>
      <c r="H1968">
        <v>9.6999999999999993</v>
      </c>
      <c r="I1968">
        <v>0</v>
      </c>
      <c r="J1968">
        <v>0.15</v>
      </c>
      <c r="K1968" t="s">
        <v>16</v>
      </c>
      <c r="L1968">
        <v>4</v>
      </c>
      <c r="M1968">
        <f t="shared" si="30"/>
        <v>1</v>
      </c>
    </row>
    <row r="1969" spans="1:13" x14ac:dyDescent="0.3">
      <c r="A1969">
        <v>25</v>
      </c>
      <c r="B1969">
        <v>40000</v>
      </c>
      <c r="C1969" t="s">
        <v>13</v>
      </c>
      <c r="D1969">
        <v>2</v>
      </c>
      <c r="E1969" t="s">
        <v>14</v>
      </c>
      <c r="F1969" t="s">
        <v>19</v>
      </c>
      <c r="G1969">
        <v>6000</v>
      </c>
      <c r="H1969">
        <v>10.65</v>
      </c>
      <c r="I1969">
        <v>0</v>
      </c>
      <c r="J1969">
        <v>0.15</v>
      </c>
      <c r="K1969" t="s">
        <v>16</v>
      </c>
      <c r="L1969">
        <v>3</v>
      </c>
      <c r="M1969">
        <f t="shared" si="30"/>
        <v>1</v>
      </c>
    </row>
    <row r="1970" spans="1:13" x14ac:dyDescent="0.3">
      <c r="A1970">
        <v>22</v>
      </c>
      <c r="B1970">
        <v>49920</v>
      </c>
      <c r="C1970" t="s">
        <v>26</v>
      </c>
      <c r="D1970">
        <v>1</v>
      </c>
      <c r="E1970" t="s">
        <v>18</v>
      </c>
      <c r="F1970" t="s">
        <v>15</v>
      </c>
      <c r="G1970">
        <v>10000</v>
      </c>
      <c r="H1970">
        <v>12.53</v>
      </c>
      <c r="I1970">
        <v>0</v>
      </c>
      <c r="J1970">
        <v>0.2</v>
      </c>
      <c r="K1970" t="s">
        <v>16</v>
      </c>
      <c r="L1970">
        <v>3</v>
      </c>
      <c r="M1970">
        <f t="shared" si="30"/>
        <v>1</v>
      </c>
    </row>
    <row r="1971" spans="1:13" x14ac:dyDescent="0.3">
      <c r="A1971">
        <v>24</v>
      </c>
      <c r="B1971">
        <v>40000</v>
      </c>
      <c r="C1971" t="s">
        <v>13</v>
      </c>
      <c r="D1971">
        <v>2</v>
      </c>
      <c r="E1971" t="s">
        <v>14</v>
      </c>
      <c r="F1971" t="s">
        <v>19</v>
      </c>
      <c r="G1971">
        <v>6000</v>
      </c>
      <c r="I1971">
        <v>0</v>
      </c>
      <c r="J1971">
        <v>0.15</v>
      </c>
      <c r="K1971" t="s">
        <v>16</v>
      </c>
      <c r="L1971">
        <v>3</v>
      </c>
      <c r="M1971">
        <f t="shared" si="30"/>
        <v>0</v>
      </c>
    </row>
    <row r="1972" spans="1:13" x14ac:dyDescent="0.3">
      <c r="A1972">
        <v>26</v>
      </c>
      <c r="B1972">
        <v>49995</v>
      </c>
      <c r="C1972" t="s">
        <v>26</v>
      </c>
      <c r="D1972">
        <v>10</v>
      </c>
      <c r="E1972" t="s">
        <v>18</v>
      </c>
      <c r="F1972" t="s">
        <v>19</v>
      </c>
      <c r="G1972">
        <v>10000</v>
      </c>
      <c r="H1972">
        <v>11.71</v>
      </c>
      <c r="I1972">
        <v>0</v>
      </c>
      <c r="J1972">
        <v>0.2</v>
      </c>
      <c r="K1972" t="s">
        <v>16</v>
      </c>
      <c r="L1972">
        <v>3</v>
      </c>
      <c r="M1972">
        <f t="shared" si="30"/>
        <v>1</v>
      </c>
    </row>
    <row r="1973" spans="1:13" x14ac:dyDescent="0.3">
      <c r="A1973">
        <v>24</v>
      </c>
      <c r="B1973">
        <v>40000</v>
      </c>
      <c r="C1973" t="s">
        <v>13</v>
      </c>
      <c r="D1973">
        <v>3</v>
      </c>
      <c r="E1973" t="s">
        <v>18</v>
      </c>
      <c r="F1973" t="s">
        <v>21</v>
      </c>
      <c r="G1973">
        <v>6000</v>
      </c>
      <c r="H1973">
        <v>6.62</v>
      </c>
      <c r="I1973">
        <v>0</v>
      </c>
      <c r="J1973">
        <v>0.15</v>
      </c>
      <c r="K1973" t="s">
        <v>16</v>
      </c>
      <c r="L1973">
        <v>3</v>
      </c>
      <c r="M1973">
        <f t="shared" si="30"/>
        <v>1</v>
      </c>
    </row>
    <row r="1974" spans="1:13" x14ac:dyDescent="0.3">
      <c r="A1974">
        <v>22</v>
      </c>
      <c r="B1974">
        <v>50000</v>
      </c>
      <c r="C1974" t="s">
        <v>26</v>
      </c>
      <c r="D1974">
        <v>2</v>
      </c>
      <c r="E1974" t="s">
        <v>18</v>
      </c>
      <c r="F1974" t="s">
        <v>19</v>
      </c>
      <c r="G1974">
        <v>22000</v>
      </c>
      <c r="H1974">
        <v>9.91</v>
      </c>
      <c r="I1974">
        <v>0</v>
      </c>
      <c r="J1974">
        <v>0.44</v>
      </c>
      <c r="K1974" t="s">
        <v>16</v>
      </c>
      <c r="L1974">
        <v>2</v>
      </c>
      <c r="M1974">
        <f t="shared" si="30"/>
        <v>1</v>
      </c>
    </row>
    <row r="1975" spans="1:13" x14ac:dyDescent="0.3">
      <c r="A1975">
        <v>22</v>
      </c>
      <c r="B1975">
        <v>40000</v>
      </c>
      <c r="C1975" t="s">
        <v>13</v>
      </c>
      <c r="D1975">
        <v>0</v>
      </c>
      <c r="E1975" t="s">
        <v>27</v>
      </c>
      <c r="F1975" t="s">
        <v>21</v>
      </c>
      <c r="G1975">
        <v>6000</v>
      </c>
      <c r="H1975">
        <v>7.66</v>
      </c>
      <c r="I1975">
        <v>0</v>
      </c>
      <c r="J1975">
        <v>0.15</v>
      </c>
      <c r="K1975" t="s">
        <v>16</v>
      </c>
      <c r="L1975">
        <v>2</v>
      </c>
      <c r="M1975">
        <f t="shared" si="30"/>
        <v>1</v>
      </c>
    </row>
    <row r="1976" spans="1:13" x14ac:dyDescent="0.3">
      <c r="A1976">
        <v>25</v>
      </c>
      <c r="B1976">
        <v>50000</v>
      </c>
      <c r="C1976" t="s">
        <v>26</v>
      </c>
      <c r="D1976">
        <v>10</v>
      </c>
      <c r="E1976" t="s">
        <v>18</v>
      </c>
      <c r="F1976" t="s">
        <v>15</v>
      </c>
      <c r="G1976">
        <v>10000</v>
      </c>
      <c r="H1976">
        <v>13.49</v>
      </c>
      <c r="I1976">
        <v>0</v>
      </c>
      <c r="J1976">
        <v>0.2</v>
      </c>
      <c r="K1976" t="s">
        <v>17</v>
      </c>
      <c r="L1976">
        <v>4</v>
      </c>
      <c r="M1976">
        <f t="shared" si="30"/>
        <v>1</v>
      </c>
    </row>
    <row r="1977" spans="1:13" x14ac:dyDescent="0.3">
      <c r="A1977">
        <v>25</v>
      </c>
      <c r="B1977">
        <v>50000</v>
      </c>
      <c r="C1977" t="s">
        <v>26</v>
      </c>
      <c r="D1977">
        <v>9</v>
      </c>
      <c r="E1977" t="s">
        <v>20</v>
      </c>
      <c r="F1977" t="s">
        <v>15</v>
      </c>
      <c r="G1977">
        <v>20000</v>
      </c>
      <c r="H1977">
        <v>15.27</v>
      </c>
      <c r="I1977">
        <v>0</v>
      </c>
      <c r="J1977">
        <v>0.4</v>
      </c>
      <c r="K1977" t="s">
        <v>16</v>
      </c>
      <c r="L1977">
        <v>4</v>
      </c>
      <c r="M1977">
        <f t="shared" si="30"/>
        <v>1</v>
      </c>
    </row>
    <row r="1978" spans="1:13" x14ac:dyDescent="0.3">
      <c r="A1978">
        <v>23</v>
      </c>
      <c r="B1978">
        <v>40000</v>
      </c>
      <c r="C1978" t="s">
        <v>13</v>
      </c>
      <c r="D1978">
        <v>5</v>
      </c>
      <c r="E1978" t="s">
        <v>14</v>
      </c>
      <c r="F1978" t="s">
        <v>21</v>
      </c>
      <c r="G1978">
        <v>6000</v>
      </c>
      <c r="H1978">
        <v>8.94</v>
      </c>
      <c r="I1978">
        <v>0</v>
      </c>
      <c r="J1978">
        <v>0.15</v>
      </c>
      <c r="K1978" t="s">
        <v>16</v>
      </c>
      <c r="L1978">
        <v>3</v>
      </c>
      <c r="M1978">
        <f t="shared" si="30"/>
        <v>1</v>
      </c>
    </row>
    <row r="1979" spans="1:13" x14ac:dyDescent="0.3">
      <c r="A1979">
        <v>22</v>
      </c>
      <c r="B1979">
        <v>50000</v>
      </c>
      <c r="C1979" t="s">
        <v>26</v>
      </c>
      <c r="D1979">
        <v>6</v>
      </c>
      <c r="E1979" t="s">
        <v>18</v>
      </c>
      <c r="F1979" t="s">
        <v>19</v>
      </c>
      <c r="G1979">
        <v>13000</v>
      </c>
      <c r="H1979">
        <v>10.65</v>
      </c>
      <c r="I1979">
        <v>0</v>
      </c>
      <c r="J1979">
        <v>0.26</v>
      </c>
      <c r="K1979" t="s">
        <v>16</v>
      </c>
      <c r="L1979">
        <v>3</v>
      </c>
      <c r="M1979">
        <f t="shared" si="30"/>
        <v>1</v>
      </c>
    </row>
    <row r="1980" spans="1:13" x14ac:dyDescent="0.3">
      <c r="A1980">
        <v>22</v>
      </c>
      <c r="B1980">
        <v>50000</v>
      </c>
      <c r="C1980" t="s">
        <v>26</v>
      </c>
      <c r="D1980">
        <v>6</v>
      </c>
      <c r="E1980" t="s">
        <v>18</v>
      </c>
      <c r="F1980" t="s">
        <v>21</v>
      </c>
      <c r="G1980">
        <v>4800</v>
      </c>
      <c r="H1980">
        <v>6.03</v>
      </c>
      <c r="I1980">
        <v>0</v>
      </c>
      <c r="J1980">
        <v>0.1</v>
      </c>
      <c r="K1980" t="s">
        <v>16</v>
      </c>
      <c r="L1980">
        <v>3</v>
      </c>
      <c r="M1980">
        <f t="shared" si="30"/>
        <v>1</v>
      </c>
    </row>
    <row r="1981" spans="1:13" x14ac:dyDescent="0.3">
      <c r="A1981">
        <v>26</v>
      </c>
      <c r="B1981">
        <v>44000</v>
      </c>
      <c r="C1981" t="s">
        <v>26</v>
      </c>
      <c r="D1981">
        <v>10</v>
      </c>
      <c r="E1981" t="s">
        <v>20</v>
      </c>
      <c r="F1981" t="s">
        <v>30</v>
      </c>
      <c r="G1981">
        <v>20000</v>
      </c>
      <c r="H1981">
        <v>17.27</v>
      </c>
      <c r="I1981">
        <v>1</v>
      </c>
      <c r="J1981">
        <v>0.45</v>
      </c>
      <c r="K1981" t="s">
        <v>17</v>
      </c>
      <c r="L1981">
        <v>2</v>
      </c>
      <c r="M1981">
        <f t="shared" si="30"/>
        <v>1</v>
      </c>
    </row>
    <row r="1982" spans="1:13" x14ac:dyDescent="0.3">
      <c r="A1982">
        <v>25</v>
      </c>
      <c r="B1982">
        <v>35196</v>
      </c>
      <c r="C1982" t="s">
        <v>13</v>
      </c>
      <c r="D1982">
        <v>2</v>
      </c>
      <c r="E1982" t="s">
        <v>14</v>
      </c>
      <c r="F1982" t="s">
        <v>30</v>
      </c>
      <c r="G1982">
        <v>6000</v>
      </c>
      <c r="H1982">
        <v>14.54</v>
      </c>
      <c r="I1982">
        <v>1</v>
      </c>
      <c r="J1982">
        <v>0.17</v>
      </c>
      <c r="K1982" t="s">
        <v>16</v>
      </c>
      <c r="L1982">
        <v>3</v>
      </c>
      <c r="M1982">
        <f t="shared" si="30"/>
        <v>1</v>
      </c>
    </row>
    <row r="1983" spans="1:13" x14ac:dyDescent="0.3">
      <c r="A1983">
        <v>25</v>
      </c>
      <c r="B1983">
        <v>42000</v>
      </c>
      <c r="C1983" t="s">
        <v>13</v>
      </c>
      <c r="D1983">
        <v>5</v>
      </c>
      <c r="E1983" t="s">
        <v>14</v>
      </c>
      <c r="F1983" t="s">
        <v>19</v>
      </c>
      <c r="G1983">
        <v>6000</v>
      </c>
      <c r="H1983">
        <v>12.42</v>
      </c>
      <c r="I1983">
        <v>0</v>
      </c>
      <c r="J1983">
        <v>0.14000000000000001</v>
      </c>
      <c r="K1983" t="s">
        <v>16</v>
      </c>
      <c r="L1983">
        <v>2</v>
      </c>
      <c r="M1983">
        <f t="shared" si="30"/>
        <v>1</v>
      </c>
    </row>
    <row r="1984" spans="1:13" x14ac:dyDescent="0.3">
      <c r="A1984">
        <v>22</v>
      </c>
      <c r="B1984">
        <v>42000</v>
      </c>
      <c r="C1984" t="s">
        <v>13</v>
      </c>
      <c r="D1984">
        <v>6</v>
      </c>
      <c r="E1984" t="s">
        <v>25</v>
      </c>
      <c r="F1984" t="s">
        <v>19</v>
      </c>
      <c r="G1984">
        <v>6000</v>
      </c>
      <c r="H1984">
        <v>10.65</v>
      </c>
      <c r="I1984">
        <v>0</v>
      </c>
      <c r="J1984">
        <v>0.14000000000000001</v>
      </c>
      <c r="K1984" t="s">
        <v>16</v>
      </c>
      <c r="L1984">
        <v>2</v>
      </c>
      <c r="M1984">
        <f t="shared" si="30"/>
        <v>1</v>
      </c>
    </row>
    <row r="1985" spans="1:13" x14ac:dyDescent="0.3">
      <c r="A1985">
        <v>25</v>
      </c>
      <c r="B1985">
        <v>50000</v>
      </c>
      <c r="C1985" t="s">
        <v>26</v>
      </c>
      <c r="D1985">
        <v>3</v>
      </c>
      <c r="E1985" t="s">
        <v>25</v>
      </c>
      <c r="F1985" t="s">
        <v>21</v>
      </c>
      <c r="G1985">
        <v>17000</v>
      </c>
      <c r="H1985">
        <v>6.03</v>
      </c>
      <c r="I1985">
        <v>0</v>
      </c>
      <c r="J1985">
        <v>0.34</v>
      </c>
      <c r="K1985" t="s">
        <v>16</v>
      </c>
      <c r="L1985">
        <v>2</v>
      </c>
      <c r="M1985">
        <f t="shared" si="30"/>
        <v>1</v>
      </c>
    </row>
    <row r="1986" spans="1:13" x14ac:dyDescent="0.3">
      <c r="A1986">
        <v>22</v>
      </c>
      <c r="B1986">
        <v>50000</v>
      </c>
      <c r="C1986" t="s">
        <v>26</v>
      </c>
      <c r="E1986" t="s">
        <v>27</v>
      </c>
      <c r="F1986" t="s">
        <v>19</v>
      </c>
      <c r="G1986">
        <v>10000</v>
      </c>
      <c r="H1986">
        <v>12.69</v>
      </c>
      <c r="I1986">
        <v>0</v>
      </c>
      <c r="J1986">
        <v>0.2</v>
      </c>
      <c r="K1986" t="s">
        <v>16</v>
      </c>
      <c r="L1986">
        <v>4</v>
      </c>
      <c r="M1986">
        <f t="shared" ref="M1986:M2049" si="31">COUNTIFS($A$2:$A$10001,A1986,$B$2:$B$10001,B1986,$C$2:$C$10001,C1986,$D$2:$D$10001,D1986,$E$2:$E$10001,E1986,$F$2:$F$10001,F1986,$G$2:$G$10001,G1986,$H$2:$H$10001,H1986,$I$2:$I$10001,I1986,$J$2:$J$10001,J1986,$K$2:$K$10001,K1986,$L$2:$L$10001,L1986)</f>
        <v>0</v>
      </c>
    </row>
    <row r="1987" spans="1:13" x14ac:dyDescent="0.3">
      <c r="A1987">
        <v>26</v>
      </c>
      <c r="B1987">
        <v>50000</v>
      </c>
      <c r="C1987" t="s">
        <v>26</v>
      </c>
      <c r="D1987">
        <v>3</v>
      </c>
      <c r="E1987" t="s">
        <v>25</v>
      </c>
      <c r="F1987" t="s">
        <v>21</v>
      </c>
      <c r="G1987">
        <v>8000</v>
      </c>
      <c r="H1987">
        <v>6.62</v>
      </c>
      <c r="I1987">
        <v>0</v>
      </c>
      <c r="J1987">
        <v>0.16</v>
      </c>
      <c r="K1987" t="s">
        <v>16</v>
      </c>
      <c r="L1987">
        <v>4</v>
      </c>
      <c r="M1987">
        <f t="shared" si="31"/>
        <v>1</v>
      </c>
    </row>
    <row r="1988" spans="1:13" x14ac:dyDescent="0.3">
      <c r="A1988">
        <v>25</v>
      </c>
      <c r="B1988">
        <v>50000</v>
      </c>
      <c r="C1988" t="s">
        <v>26</v>
      </c>
      <c r="D1988">
        <v>0</v>
      </c>
      <c r="E1988" t="s">
        <v>27</v>
      </c>
      <c r="F1988" t="s">
        <v>29</v>
      </c>
      <c r="G1988">
        <v>8000</v>
      </c>
      <c r="H1988">
        <v>19.420000000000002</v>
      </c>
      <c r="I1988">
        <v>0</v>
      </c>
      <c r="J1988">
        <v>0.16</v>
      </c>
      <c r="K1988" t="s">
        <v>16</v>
      </c>
      <c r="L1988">
        <v>2</v>
      </c>
      <c r="M1988">
        <f t="shared" si="31"/>
        <v>1</v>
      </c>
    </row>
    <row r="1989" spans="1:13" x14ac:dyDescent="0.3">
      <c r="A1989">
        <v>23</v>
      </c>
      <c r="B1989">
        <v>50000</v>
      </c>
      <c r="C1989" t="s">
        <v>26</v>
      </c>
      <c r="D1989">
        <v>7</v>
      </c>
      <c r="E1989" t="s">
        <v>25</v>
      </c>
      <c r="F1989" t="s">
        <v>21</v>
      </c>
      <c r="G1989">
        <v>2000</v>
      </c>
      <c r="H1989">
        <v>6.62</v>
      </c>
      <c r="I1989">
        <v>0</v>
      </c>
      <c r="J1989">
        <v>0.04</v>
      </c>
      <c r="K1989" t="s">
        <v>16</v>
      </c>
      <c r="L1989">
        <v>4</v>
      </c>
      <c r="M1989">
        <f t="shared" si="31"/>
        <v>1</v>
      </c>
    </row>
    <row r="1990" spans="1:13" x14ac:dyDescent="0.3">
      <c r="A1990">
        <v>21</v>
      </c>
      <c r="B1990">
        <v>50000</v>
      </c>
      <c r="C1990" t="s">
        <v>26</v>
      </c>
      <c r="D1990">
        <v>5</v>
      </c>
      <c r="E1990" t="s">
        <v>27</v>
      </c>
      <c r="F1990" t="s">
        <v>21</v>
      </c>
      <c r="G1990">
        <v>3500</v>
      </c>
      <c r="H1990">
        <v>6.03</v>
      </c>
      <c r="I1990">
        <v>0</v>
      </c>
      <c r="J1990">
        <v>7.0000000000000007E-2</v>
      </c>
      <c r="K1990" t="s">
        <v>16</v>
      </c>
      <c r="L1990">
        <v>4</v>
      </c>
      <c r="M1990">
        <f t="shared" si="31"/>
        <v>1</v>
      </c>
    </row>
    <row r="1991" spans="1:13" x14ac:dyDescent="0.3">
      <c r="A1991">
        <v>22</v>
      </c>
      <c r="B1991">
        <v>50000</v>
      </c>
      <c r="C1991" t="s">
        <v>26</v>
      </c>
      <c r="D1991">
        <v>6</v>
      </c>
      <c r="E1991" t="s">
        <v>20</v>
      </c>
      <c r="F1991" t="s">
        <v>21</v>
      </c>
      <c r="G1991">
        <v>8000</v>
      </c>
      <c r="H1991">
        <v>6.03</v>
      </c>
      <c r="I1991">
        <v>0</v>
      </c>
      <c r="J1991">
        <v>0.16</v>
      </c>
      <c r="K1991" t="s">
        <v>16</v>
      </c>
      <c r="L1991">
        <v>3</v>
      </c>
      <c r="M1991">
        <f t="shared" si="31"/>
        <v>1</v>
      </c>
    </row>
    <row r="1992" spans="1:13" x14ac:dyDescent="0.3">
      <c r="A1992">
        <v>24</v>
      </c>
      <c r="B1992">
        <v>50000</v>
      </c>
      <c r="C1992" t="s">
        <v>23</v>
      </c>
      <c r="D1992">
        <v>5</v>
      </c>
      <c r="E1992" t="s">
        <v>27</v>
      </c>
      <c r="F1992" t="s">
        <v>19</v>
      </c>
      <c r="G1992">
        <v>5000</v>
      </c>
      <c r="H1992">
        <v>12.69</v>
      </c>
      <c r="I1992">
        <v>0</v>
      </c>
      <c r="J1992">
        <v>0.1</v>
      </c>
      <c r="K1992" t="s">
        <v>16</v>
      </c>
      <c r="L1992">
        <v>3</v>
      </c>
      <c r="M1992">
        <f t="shared" si="31"/>
        <v>1</v>
      </c>
    </row>
    <row r="1993" spans="1:13" x14ac:dyDescent="0.3">
      <c r="A1993">
        <v>26</v>
      </c>
      <c r="B1993">
        <v>45000</v>
      </c>
      <c r="C1993" t="s">
        <v>13</v>
      </c>
      <c r="D1993">
        <v>1</v>
      </c>
      <c r="E1993" t="s">
        <v>18</v>
      </c>
      <c r="F1993" t="s">
        <v>19</v>
      </c>
      <c r="G1993">
        <v>6000</v>
      </c>
      <c r="H1993">
        <v>9.91</v>
      </c>
      <c r="I1993">
        <v>0</v>
      </c>
      <c r="J1993">
        <v>0.13</v>
      </c>
      <c r="K1993" t="s">
        <v>16</v>
      </c>
      <c r="L1993">
        <v>2</v>
      </c>
      <c r="M1993">
        <f t="shared" si="31"/>
        <v>1</v>
      </c>
    </row>
    <row r="1994" spans="1:13" x14ac:dyDescent="0.3">
      <c r="A1994">
        <v>24</v>
      </c>
      <c r="B1994">
        <v>50000</v>
      </c>
      <c r="C1994" t="s">
        <v>26</v>
      </c>
      <c r="D1994">
        <v>8</v>
      </c>
      <c r="E1994" t="s">
        <v>27</v>
      </c>
      <c r="F1994" t="s">
        <v>21</v>
      </c>
      <c r="G1994">
        <v>13700</v>
      </c>
      <c r="H1994">
        <v>6.03</v>
      </c>
      <c r="I1994">
        <v>0</v>
      </c>
      <c r="J1994">
        <v>0.27</v>
      </c>
      <c r="K1994" t="s">
        <v>16</v>
      </c>
      <c r="L1994">
        <v>3</v>
      </c>
      <c r="M1994">
        <f t="shared" si="31"/>
        <v>1</v>
      </c>
    </row>
    <row r="1995" spans="1:13" x14ac:dyDescent="0.3">
      <c r="A1995">
        <v>23</v>
      </c>
      <c r="B1995">
        <v>50000</v>
      </c>
      <c r="C1995" t="s">
        <v>26</v>
      </c>
      <c r="D1995">
        <v>3</v>
      </c>
      <c r="E1995" t="s">
        <v>18</v>
      </c>
      <c r="F1995" t="s">
        <v>21</v>
      </c>
      <c r="G1995">
        <v>10000</v>
      </c>
      <c r="H1995">
        <v>6.03</v>
      </c>
      <c r="I1995">
        <v>0</v>
      </c>
      <c r="J1995">
        <v>0.2</v>
      </c>
      <c r="K1995" t="s">
        <v>16</v>
      </c>
      <c r="L1995">
        <v>4</v>
      </c>
      <c r="M1995">
        <f t="shared" si="31"/>
        <v>1</v>
      </c>
    </row>
    <row r="1996" spans="1:13" x14ac:dyDescent="0.3">
      <c r="A1996">
        <v>24</v>
      </c>
      <c r="B1996">
        <v>50000</v>
      </c>
      <c r="C1996" t="s">
        <v>26</v>
      </c>
      <c r="D1996">
        <v>2</v>
      </c>
      <c r="E1996" t="s">
        <v>14</v>
      </c>
      <c r="F1996" t="s">
        <v>21</v>
      </c>
      <c r="G1996">
        <v>12000</v>
      </c>
      <c r="H1996">
        <v>6.62</v>
      </c>
      <c r="I1996">
        <v>0</v>
      </c>
      <c r="J1996">
        <v>0.24</v>
      </c>
      <c r="K1996" t="s">
        <v>16</v>
      </c>
      <c r="L1996">
        <v>4</v>
      </c>
      <c r="M1996">
        <f t="shared" si="31"/>
        <v>1</v>
      </c>
    </row>
    <row r="1997" spans="1:13" x14ac:dyDescent="0.3">
      <c r="A1997">
        <v>26</v>
      </c>
      <c r="B1997">
        <v>50000</v>
      </c>
      <c r="C1997" t="s">
        <v>23</v>
      </c>
      <c r="D1997">
        <v>10</v>
      </c>
      <c r="E1997" t="s">
        <v>27</v>
      </c>
      <c r="F1997" t="s">
        <v>21</v>
      </c>
      <c r="G1997">
        <v>9825</v>
      </c>
      <c r="H1997">
        <v>7.9</v>
      </c>
      <c r="I1997">
        <v>0</v>
      </c>
      <c r="J1997">
        <v>0.2</v>
      </c>
      <c r="K1997" t="s">
        <v>16</v>
      </c>
      <c r="L1997">
        <v>4</v>
      </c>
      <c r="M1997">
        <f t="shared" si="31"/>
        <v>1</v>
      </c>
    </row>
    <row r="1998" spans="1:13" x14ac:dyDescent="0.3">
      <c r="A1998">
        <v>22</v>
      </c>
      <c r="B1998">
        <v>50000</v>
      </c>
      <c r="C1998" t="s">
        <v>26</v>
      </c>
      <c r="D1998">
        <v>6</v>
      </c>
      <c r="E1998" t="s">
        <v>27</v>
      </c>
      <c r="F1998" t="s">
        <v>15</v>
      </c>
      <c r="G1998">
        <v>10000</v>
      </c>
      <c r="I1998">
        <v>0</v>
      </c>
      <c r="J1998">
        <v>0.2</v>
      </c>
      <c r="K1998" t="s">
        <v>16</v>
      </c>
      <c r="L1998">
        <v>4</v>
      </c>
      <c r="M1998">
        <f t="shared" si="31"/>
        <v>0</v>
      </c>
    </row>
    <row r="1999" spans="1:13" x14ac:dyDescent="0.3">
      <c r="A1999">
        <v>26</v>
      </c>
      <c r="B1999">
        <v>50000</v>
      </c>
      <c r="C1999" t="s">
        <v>26</v>
      </c>
      <c r="D1999">
        <v>4</v>
      </c>
      <c r="E1999" t="s">
        <v>27</v>
      </c>
      <c r="F1999" t="s">
        <v>21</v>
      </c>
      <c r="G1999">
        <v>17200</v>
      </c>
      <c r="H1999">
        <v>7.51</v>
      </c>
      <c r="I1999">
        <v>0</v>
      </c>
      <c r="J1999">
        <v>0.34</v>
      </c>
      <c r="K1999" t="s">
        <v>16</v>
      </c>
      <c r="L1999">
        <v>4</v>
      </c>
      <c r="M1999">
        <f t="shared" si="31"/>
        <v>1</v>
      </c>
    </row>
    <row r="2000" spans="1:13" x14ac:dyDescent="0.3">
      <c r="A2000">
        <v>26</v>
      </c>
      <c r="B2000">
        <v>50000</v>
      </c>
      <c r="C2000" t="s">
        <v>26</v>
      </c>
      <c r="D2000">
        <v>10</v>
      </c>
      <c r="E2000" t="s">
        <v>25</v>
      </c>
      <c r="F2000" t="s">
        <v>21</v>
      </c>
      <c r="G2000">
        <v>5400</v>
      </c>
      <c r="H2000">
        <v>8.9</v>
      </c>
      <c r="I2000">
        <v>0</v>
      </c>
      <c r="J2000">
        <v>0.11</v>
      </c>
      <c r="K2000" t="s">
        <v>16</v>
      </c>
      <c r="L2000">
        <v>2</v>
      </c>
      <c r="M2000">
        <f t="shared" si="31"/>
        <v>1</v>
      </c>
    </row>
    <row r="2001" spans="1:13" x14ac:dyDescent="0.3">
      <c r="A2001">
        <v>25</v>
      </c>
      <c r="B2001">
        <v>39396</v>
      </c>
      <c r="C2001" t="s">
        <v>13</v>
      </c>
      <c r="D2001">
        <v>0</v>
      </c>
      <c r="E2001" t="s">
        <v>27</v>
      </c>
      <c r="F2001" t="s">
        <v>30</v>
      </c>
      <c r="G2001">
        <v>6000</v>
      </c>
      <c r="H2001">
        <v>15.31</v>
      </c>
      <c r="I2001">
        <v>1</v>
      </c>
      <c r="J2001">
        <v>0.15</v>
      </c>
      <c r="K2001" t="s">
        <v>17</v>
      </c>
      <c r="L2001">
        <v>3</v>
      </c>
      <c r="M2001">
        <f t="shared" si="31"/>
        <v>1</v>
      </c>
    </row>
    <row r="2002" spans="1:13" x14ac:dyDescent="0.3">
      <c r="A2002">
        <v>24</v>
      </c>
      <c r="B2002">
        <v>50000</v>
      </c>
      <c r="C2002" t="s">
        <v>26</v>
      </c>
      <c r="D2002">
        <v>3</v>
      </c>
      <c r="E2002" t="s">
        <v>27</v>
      </c>
      <c r="F2002" t="s">
        <v>21</v>
      </c>
      <c r="G2002">
        <v>15000</v>
      </c>
      <c r="H2002">
        <v>8.9</v>
      </c>
      <c r="I2002">
        <v>0</v>
      </c>
      <c r="J2002">
        <v>0.3</v>
      </c>
      <c r="K2002" t="s">
        <v>16</v>
      </c>
      <c r="L2002">
        <v>2</v>
      </c>
      <c r="M2002">
        <f t="shared" si="31"/>
        <v>1</v>
      </c>
    </row>
    <row r="2003" spans="1:13" x14ac:dyDescent="0.3">
      <c r="A2003">
        <v>22</v>
      </c>
      <c r="B2003">
        <v>50000</v>
      </c>
      <c r="C2003" t="s">
        <v>23</v>
      </c>
      <c r="D2003">
        <v>6</v>
      </c>
      <c r="E2003" t="s">
        <v>18</v>
      </c>
      <c r="F2003" t="s">
        <v>19</v>
      </c>
      <c r="G2003">
        <v>1000</v>
      </c>
      <c r="H2003">
        <v>9.91</v>
      </c>
      <c r="I2003">
        <v>0</v>
      </c>
      <c r="J2003">
        <v>0.02</v>
      </c>
      <c r="K2003" t="s">
        <v>16</v>
      </c>
      <c r="L2003">
        <v>2</v>
      </c>
      <c r="M2003">
        <f t="shared" si="31"/>
        <v>1</v>
      </c>
    </row>
    <row r="2004" spans="1:13" x14ac:dyDescent="0.3">
      <c r="A2004">
        <v>23</v>
      </c>
      <c r="B2004">
        <v>50000</v>
      </c>
      <c r="C2004" t="s">
        <v>26</v>
      </c>
      <c r="D2004">
        <v>0</v>
      </c>
      <c r="E2004" t="s">
        <v>27</v>
      </c>
      <c r="F2004" t="s">
        <v>21</v>
      </c>
      <c r="G2004">
        <v>6100</v>
      </c>
      <c r="I2004">
        <v>0</v>
      </c>
      <c r="J2004">
        <v>0.12</v>
      </c>
      <c r="K2004" t="s">
        <v>16</v>
      </c>
      <c r="L2004">
        <v>4</v>
      </c>
      <c r="M2004">
        <f t="shared" si="31"/>
        <v>0</v>
      </c>
    </row>
    <row r="2005" spans="1:13" x14ac:dyDescent="0.3">
      <c r="A2005">
        <v>25</v>
      </c>
      <c r="B2005">
        <v>46000</v>
      </c>
      <c r="C2005" t="s">
        <v>13</v>
      </c>
      <c r="D2005">
        <v>3</v>
      </c>
      <c r="E2005" t="s">
        <v>20</v>
      </c>
      <c r="F2005" t="s">
        <v>15</v>
      </c>
      <c r="G2005">
        <v>6000</v>
      </c>
      <c r="H2005">
        <v>14.72</v>
      </c>
      <c r="I2005">
        <v>0</v>
      </c>
      <c r="J2005">
        <v>0.13</v>
      </c>
      <c r="K2005" t="s">
        <v>17</v>
      </c>
      <c r="L2005">
        <v>4</v>
      </c>
      <c r="M2005">
        <f t="shared" si="31"/>
        <v>1</v>
      </c>
    </row>
    <row r="2006" spans="1:13" x14ac:dyDescent="0.3">
      <c r="A2006">
        <v>25</v>
      </c>
      <c r="B2006">
        <v>50000</v>
      </c>
      <c r="C2006" t="s">
        <v>26</v>
      </c>
      <c r="D2006">
        <v>4</v>
      </c>
      <c r="E2006" t="s">
        <v>25</v>
      </c>
      <c r="F2006" t="s">
        <v>21</v>
      </c>
      <c r="G2006">
        <v>9000</v>
      </c>
      <c r="H2006">
        <v>6.03</v>
      </c>
      <c r="I2006">
        <v>0</v>
      </c>
      <c r="J2006">
        <v>0.18</v>
      </c>
      <c r="K2006" t="s">
        <v>16</v>
      </c>
      <c r="L2006">
        <v>2</v>
      </c>
      <c r="M2006">
        <f t="shared" si="31"/>
        <v>1</v>
      </c>
    </row>
    <row r="2007" spans="1:13" x14ac:dyDescent="0.3">
      <c r="A2007">
        <v>25</v>
      </c>
      <c r="B2007">
        <v>50000</v>
      </c>
      <c r="C2007" t="s">
        <v>26</v>
      </c>
      <c r="D2007">
        <v>5</v>
      </c>
      <c r="E2007" t="s">
        <v>25</v>
      </c>
      <c r="F2007" t="s">
        <v>21</v>
      </c>
      <c r="G2007">
        <v>8000</v>
      </c>
      <c r="H2007">
        <v>5.42</v>
      </c>
      <c r="I2007">
        <v>0</v>
      </c>
      <c r="J2007">
        <v>0.16</v>
      </c>
      <c r="K2007" t="s">
        <v>16</v>
      </c>
      <c r="L2007">
        <v>4</v>
      </c>
      <c r="M2007">
        <f t="shared" si="31"/>
        <v>1</v>
      </c>
    </row>
    <row r="2008" spans="1:13" x14ac:dyDescent="0.3">
      <c r="A2008">
        <v>23</v>
      </c>
      <c r="B2008">
        <v>46443</v>
      </c>
      <c r="C2008" t="s">
        <v>13</v>
      </c>
      <c r="D2008">
        <v>7</v>
      </c>
      <c r="E2008" t="s">
        <v>18</v>
      </c>
      <c r="F2008" t="s">
        <v>21</v>
      </c>
      <c r="G2008">
        <v>6000</v>
      </c>
      <c r="H2008">
        <v>7.9</v>
      </c>
      <c r="I2008">
        <v>0</v>
      </c>
      <c r="J2008">
        <v>0.13</v>
      </c>
      <c r="K2008" t="s">
        <v>16</v>
      </c>
      <c r="L2008">
        <v>4</v>
      </c>
      <c r="M2008">
        <f t="shared" si="31"/>
        <v>1</v>
      </c>
    </row>
    <row r="2009" spans="1:13" x14ac:dyDescent="0.3">
      <c r="A2009">
        <v>25</v>
      </c>
      <c r="B2009">
        <v>46500</v>
      </c>
      <c r="C2009" t="s">
        <v>13</v>
      </c>
      <c r="D2009">
        <v>1</v>
      </c>
      <c r="E2009" t="s">
        <v>18</v>
      </c>
      <c r="F2009" t="s">
        <v>19</v>
      </c>
      <c r="G2009">
        <v>6000</v>
      </c>
      <c r="H2009">
        <v>8.8800000000000008</v>
      </c>
      <c r="I2009">
        <v>0</v>
      </c>
      <c r="J2009">
        <v>0.13</v>
      </c>
      <c r="K2009" t="s">
        <v>16</v>
      </c>
      <c r="L2009">
        <v>2</v>
      </c>
      <c r="M2009">
        <f t="shared" si="31"/>
        <v>1</v>
      </c>
    </row>
    <row r="2010" spans="1:13" x14ac:dyDescent="0.3">
      <c r="A2010">
        <v>26</v>
      </c>
      <c r="B2010">
        <v>47000</v>
      </c>
      <c r="C2010" t="s">
        <v>13</v>
      </c>
      <c r="D2010">
        <v>1</v>
      </c>
      <c r="E2010" t="s">
        <v>25</v>
      </c>
      <c r="F2010" t="s">
        <v>19</v>
      </c>
      <c r="G2010">
        <v>6000</v>
      </c>
      <c r="H2010">
        <v>10.33</v>
      </c>
      <c r="I2010">
        <v>0</v>
      </c>
      <c r="J2010">
        <v>0.13</v>
      </c>
      <c r="K2010" t="s">
        <v>16</v>
      </c>
      <c r="L2010">
        <v>4</v>
      </c>
      <c r="M2010">
        <f t="shared" si="31"/>
        <v>1</v>
      </c>
    </row>
    <row r="2011" spans="1:13" x14ac:dyDescent="0.3">
      <c r="A2011">
        <v>24</v>
      </c>
      <c r="B2011">
        <v>41628</v>
      </c>
      <c r="C2011" t="s">
        <v>13</v>
      </c>
      <c r="D2011">
        <v>6</v>
      </c>
      <c r="E2011" t="s">
        <v>25</v>
      </c>
      <c r="F2011" t="s">
        <v>15</v>
      </c>
      <c r="G2011">
        <v>6000</v>
      </c>
      <c r="H2011">
        <v>11.28</v>
      </c>
      <c r="I2011">
        <v>1</v>
      </c>
      <c r="J2011">
        <v>0.14000000000000001</v>
      </c>
      <c r="K2011" t="s">
        <v>17</v>
      </c>
      <c r="L2011">
        <v>2</v>
      </c>
      <c r="M2011">
        <f t="shared" si="31"/>
        <v>1</v>
      </c>
    </row>
    <row r="2012" spans="1:13" x14ac:dyDescent="0.3">
      <c r="A2012">
        <v>24</v>
      </c>
      <c r="B2012">
        <v>47928</v>
      </c>
      <c r="C2012" t="s">
        <v>13</v>
      </c>
      <c r="D2012">
        <v>1</v>
      </c>
      <c r="E2012" t="s">
        <v>14</v>
      </c>
      <c r="F2012" t="s">
        <v>19</v>
      </c>
      <c r="G2012">
        <v>6000</v>
      </c>
      <c r="H2012">
        <v>12.53</v>
      </c>
      <c r="I2012">
        <v>0</v>
      </c>
      <c r="J2012">
        <v>0.13</v>
      </c>
      <c r="K2012" t="s">
        <v>16</v>
      </c>
      <c r="L2012">
        <v>2</v>
      </c>
      <c r="M2012">
        <f t="shared" si="31"/>
        <v>1</v>
      </c>
    </row>
    <row r="2013" spans="1:13" x14ac:dyDescent="0.3">
      <c r="A2013">
        <v>23</v>
      </c>
      <c r="B2013">
        <v>44000</v>
      </c>
      <c r="C2013" t="s">
        <v>26</v>
      </c>
      <c r="D2013">
        <v>3</v>
      </c>
      <c r="E2013" t="s">
        <v>14</v>
      </c>
      <c r="F2013" t="s">
        <v>19</v>
      </c>
      <c r="G2013">
        <v>5400</v>
      </c>
      <c r="H2013">
        <v>10.99</v>
      </c>
      <c r="I2013">
        <v>1</v>
      </c>
      <c r="J2013">
        <v>0.12</v>
      </c>
      <c r="K2013" t="s">
        <v>16</v>
      </c>
      <c r="L2013">
        <v>2</v>
      </c>
      <c r="M2013">
        <f t="shared" si="31"/>
        <v>1</v>
      </c>
    </row>
    <row r="2014" spans="1:13" x14ac:dyDescent="0.3">
      <c r="A2014">
        <v>23</v>
      </c>
      <c r="B2014">
        <v>42000</v>
      </c>
      <c r="C2014" t="s">
        <v>13</v>
      </c>
      <c r="D2014">
        <v>1</v>
      </c>
      <c r="E2014" t="s">
        <v>28</v>
      </c>
      <c r="F2014" t="s">
        <v>15</v>
      </c>
      <c r="G2014">
        <v>6000</v>
      </c>
      <c r="H2014">
        <v>12.99</v>
      </c>
      <c r="I2014">
        <v>1</v>
      </c>
      <c r="J2014">
        <v>0.14000000000000001</v>
      </c>
      <c r="K2014" t="s">
        <v>16</v>
      </c>
      <c r="L2014">
        <v>4</v>
      </c>
      <c r="M2014">
        <f t="shared" si="31"/>
        <v>1</v>
      </c>
    </row>
    <row r="2015" spans="1:13" x14ac:dyDescent="0.3">
      <c r="A2015">
        <v>26</v>
      </c>
      <c r="B2015">
        <v>50000</v>
      </c>
      <c r="C2015" t="s">
        <v>26</v>
      </c>
      <c r="D2015">
        <v>8</v>
      </c>
      <c r="E2015" t="s">
        <v>27</v>
      </c>
      <c r="F2015" t="s">
        <v>19</v>
      </c>
      <c r="G2015">
        <v>8000</v>
      </c>
      <c r="H2015">
        <v>10.59</v>
      </c>
      <c r="I2015">
        <v>0</v>
      </c>
      <c r="J2015">
        <v>0.16</v>
      </c>
      <c r="K2015" t="s">
        <v>16</v>
      </c>
      <c r="L2015">
        <v>2</v>
      </c>
      <c r="M2015">
        <f t="shared" si="31"/>
        <v>1</v>
      </c>
    </row>
    <row r="2016" spans="1:13" x14ac:dyDescent="0.3">
      <c r="A2016">
        <v>24</v>
      </c>
      <c r="B2016">
        <v>50000</v>
      </c>
      <c r="C2016" t="s">
        <v>26</v>
      </c>
      <c r="D2016">
        <v>7</v>
      </c>
      <c r="E2016" t="s">
        <v>27</v>
      </c>
      <c r="F2016" t="s">
        <v>30</v>
      </c>
      <c r="G2016">
        <v>11000</v>
      </c>
      <c r="H2016">
        <v>16.89</v>
      </c>
      <c r="I2016">
        <v>0</v>
      </c>
      <c r="J2016">
        <v>0.22</v>
      </c>
      <c r="K2016" t="s">
        <v>16</v>
      </c>
      <c r="L2016">
        <v>3</v>
      </c>
      <c r="M2016">
        <f t="shared" si="31"/>
        <v>1</v>
      </c>
    </row>
    <row r="2017" spans="1:13" x14ac:dyDescent="0.3">
      <c r="A2017">
        <v>26</v>
      </c>
      <c r="B2017">
        <v>50000</v>
      </c>
      <c r="C2017" t="s">
        <v>26</v>
      </c>
      <c r="D2017">
        <v>5</v>
      </c>
      <c r="E2017" t="s">
        <v>28</v>
      </c>
      <c r="F2017" t="s">
        <v>19</v>
      </c>
      <c r="G2017">
        <v>12375</v>
      </c>
      <c r="H2017">
        <v>10.99</v>
      </c>
      <c r="I2017">
        <v>0</v>
      </c>
      <c r="J2017">
        <v>0.25</v>
      </c>
      <c r="K2017" t="s">
        <v>16</v>
      </c>
      <c r="L2017">
        <v>3</v>
      </c>
      <c r="M2017">
        <f t="shared" si="31"/>
        <v>1</v>
      </c>
    </row>
    <row r="2018" spans="1:13" x14ac:dyDescent="0.3">
      <c r="A2018">
        <v>23</v>
      </c>
      <c r="B2018">
        <v>42000</v>
      </c>
      <c r="C2018" t="s">
        <v>13</v>
      </c>
      <c r="D2018">
        <v>2</v>
      </c>
      <c r="E2018" t="s">
        <v>20</v>
      </c>
      <c r="F2018" t="s">
        <v>15</v>
      </c>
      <c r="G2018">
        <v>6000</v>
      </c>
      <c r="H2018">
        <v>12.41</v>
      </c>
      <c r="I2018">
        <v>1</v>
      </c>
      <c r="J2018">
        <v>0.14000000000000001</v>
      </c>
      <c r="K2018" t="s">
        <v>16</v>
      </c>
      <c r="L2018">
        <v>4</v>
      </c>
      <c r="M2018">
        <f t="shared" si="31"/>
        <v>1</v>
      </c>
    </row>
    <row r="2019" spans="1:13" x14ac:dyDescent="0.3">
      <c r="A2019">
        <v>22</v>
      </c>
      <c r="B2019">
        <v>48996</v>
      </c>
      <c r="C2019" t="s">
        <v>13</v>
      </c>
      <c r="D2019">
        <v>6</v>
      </c>
      <c r="E2019" t="s">
        <v>20</v>
      </c>
      <c r="F2019" t="s">
        <v>19</v>
      </c>
      <c r="G2019">
        <v>6000</v>
      </c>
      <c r="I2019">
        <v>0</v>
      </c>
      <c r="J2019">
        <v>0.12</v>
      </c>
      <c r="K2019" t="s">
        <v>16</v>
      </c>
      <c r="L2019">
        <v>2</v>
      </c>
      <c r="M2019">
        <f t="shared" si="31"/>
        <v>0</v>
      </c>
    </row>
    <row r="2020" spans="1:13" x14ac:dyDescent="0.3">
      <c r="A2020">
        <v>24</v>
      </c>
      <c r="B2020">
        <v>44000</v>
      </c>
      <c r="C2020" t="s">
        <v>26</v>
      </c>
      <c r="E2020" t="s">
        <v>14</v>
      </c>
      <c r="F2020" t="s">
        <v>19</v>
      </c>
      <c r="G2020">
        <v>5000</v>
      </c>
      <c r="H2020">
        <v>11.99</v>
      </c>
      <c r="I2020">
        <v>1</v>
      </c>
      <c r="J2020">
        <v>0.11</v>
      </c>
      <c r="K2020" t="s">
        <v>16</v>
      </c>
      <c r="L2020">
        <v>3</v>
      </c>
      <c r="M2020">
        <f t="shared" si="31"/>
        <v>0</v>
      </c>
    </row>
    <row r="2021" spans="1:13" x14ac:dyDescent="0.3">
      <c r="A2021">
        <v>24</v>
      </c>
      <c r="B2021">
        <v>50000</v>
      </c>
      <c r="C2021" t="s">
        <v>13</v>
      </c>
      <c r="D2021">
        <v>5</v>
      </c>
      <c r="E2021" t="s">
        <v>14</v>
      </c>
      <c r="F2021" t="s">
        <v>15</v>
      </c>
      <c r="G2021">
        <v>6000</v>
      </c>
      <c r="H2021">
        <v>14.79</v>
      </c>
      <c r="I2021">
        <v>0</v>
      </c>
      <c r="J2021">
        <v>0.12</v>
      </c>
      <c r="K2021" t="s">
        <v>16</v>
      </c>
      <c r="L2021">
        <v>4</v>
      </c>
      <c r="M2021">
        <f t="shared" si="31"/>
        <v>1</v>
      </c>
    </row>
    <row r="2022" spans="1:13" x14ac:dyDescent="0.3">
      <c r="A2022">
        <v>22</v>
      </c>
      <c r="B2022">
        <v>50000</v>
      </c>
      <c r="C2022" t="s">
        <v>13</v>
      </c>
      <c r="D2022">
        <v>3</v>
      </c>
      <c r="E2022" t="s">
        <v>25</v>
      </c>
      <c r="F2022" t="s">
        <v>15</v>
      </c>
      <c r="G2022">
        <v>6000</v>
      </c>
      <c r="H2022">
        <v>13.49</v>
      </c>
      <c r="I2022">
        <v>0</v>
      </c>
      <c r="J2022">
        <v>0.12</v>
      </c>
      <c r="K2022" t="s">
        <v>17</v>
      </c>
      <c r="L2022">
        <v>2</v>
      </c>
      <c r="M2022">
        <f t="shared" si="31"/>
        <v>1</v>
      </c>
    </row>
    <row r="2023" spans="1:13" x14ac:dyDescent="0.3">
      <c r="A2023">
        <v>23</v>
      </c>
      <c r="B2023">
        <v>50000</v>
      </c>
      <c r="C2023" t="s">
        <v>13</v>
      </c>
      <c r="D2023">
        <v>4</v>
      </c>
      <c r="E2023" t="s">
        <v>27</v>
      </c>
      <c r="F2023" t="s">
        <v>15</v>
      </c>
      <c r="G2023">
        <v>6000</v>
      </c>
      <c r="H2023">
        <v>13.49</v>
      </c>
      <c r="I2023">
        <v>0</v>
      </c>
      <c r="J2023">
        <v>0.12</v>
      </c>
      <c r="K2023" t="s">
        <v>16</v>
      </c>
      <c r="L2023">
        <v>3</v>
      </c>
      <c r="M2023">
        <f t="shared" si="31"/>
        <v>1</v>
      </c>
    </row>
    <row r="2024" spans="1:13" x14ac:dyDescent="0.3">
      <c r="A2024">
        <v>25</v>
      </c>
      <c r="B2024">
        <v>50000</v>
      </c>
      <c r="C2024" t="s">
        <v>13</v>
      </c>
      <c r="D2024">
        <v>5</v>
      </c>
      <c r="E2024" t="s">
        <v>28</v>
      </c>
      <c r="F2024" t="s">
        <v>15</v>
      </c>
      <c r="G2024">
        <v>6000</v>
      </c>
      <c r="H2024">
        <v>12.99</v>
      </c>
      <c r="I2024">
        <v>0</v>
      </c>
      <c r="J2024">
        <v>0.12</v>
      </c>
      <c r="K2024" t="s">
        <v>17</v>
      </c>
      <c r="L2024">
        <v>3</v>
      </c>
      <c r="M2024">
        <f t="shared" si="31"/>
        <v>1</v>
      </c>
    </row>
    <row r="2025" spans="1:13" x14ac:dyDescent="0.3">
      <c r="A2025">
        <v>26</v>
      </c>
      <c r="B2025">
        <v>50000</v>
      </c>
      <c r="C2025" t="s">
        <v>13</v>
      </c>
      <c r="D2025">
        <v>4</v>
      </c>
      <c r="E2025" t="s">
        <v>20</v>
      </c>
      <c r="F2025" t="s">
        <v>19</v>
      </c>
      <c r="G2025">
        <v>6000</v>
      </c>
      <c r="I2025">
        <v>0</v>
      </c>
      <c r="J2025">
        <v>0.12</v>
      </c>
      <c r="K2025" t="s">
        <v>16</v>
      </c>
      <c r="L2025">
        <v>3</v>
      </c>
      <c r="M2025">
        <f t="shared" si="31"/>
        <v>0</v>
      </c>
    </row>
    <row r="2026" spans="1:13" x14ac:dyDescent="0.3">
      <c r="A2026">
        <v>24</v>
      </c>
      <c r="B2026">
        <v>50000</v>
      </c>
      <c r="C2026" t="s">
        <v>13</v>
      </c>
      <c r="D2026">
        <v>1</v>
      </c>
      <c r="E2026" t="s">
        <v>14</v>
      </c>
      <c r="F2026" t="s">
        <v>21</v>
      </c>
      <c r="G2026">
        <v>6000</v>
      </c>
      <c r="H2026">
        <v>5.79</v>
      </c>
      <c r="I2026">
        <v>0</v>
      </c>
      <c r="J2026">
        <v>0.12</v>
      </c>
      <c r="K2026" t="s">
        <v>16</v>
      </c>
      <c r="L2026">
        <v>4</v>
      </c>
      <c r="M2026">
        <f t="shared" si="31"/>
        <v>1</v>
      </c>
    </row>
    <row r="2027" spans="1:13" x14ac:dyDescent="0.3">
      <c r="A2027">
        <v>21</v>
      </c>
      <c r="B2027">
        <v>50000</v>
      </c>
      <c r="C2027" t="s">
        <v>26</v>
      </c>
      <c r="D2027">
        <v>5</v>
      </c>
      <c r="E2027" t="s">
        <v>20</v>
      </c>
      <c r="F2027" t="s">
        <v>19</v>
      </c>
      <c r="G2027">
        <v>7000</v>
      </c>
      <c r="H2027">
        <v>10.59</v>
      </c>
      <c r="I2027">
        <v>0</v>
      </c>
      <c r="J2027">
        <v>0.14000000000000001</v>
      </c>
      <c r="K2027" t="s">
        <v>16</v>
      </c>
      <c r="L2027">
        <v>3</v>
      </c>
      <c r="M2027">
        <f t="shared" si="31"/>
        <v>1</v>
      </c>
    </row>
    <row r="2028" spans="1:13" x14ac:dyDescent="0.3">
      <c r="A2028">
        <v>23</v>
      </c>
      <c r="B2028">
        <v>50000</v>
      </c>
      <c r="C2028" t="s">
        <v>13</v>
      </c>
      <c r="D2028">
        <v>5</v>
      </c>
      <c r="E2028" t="s">
        <v>20</v>
      </c>
      <c r="F2028" t="s">
        <v>19</v>
      </c>
      <c r="G2028">
        <v>6000</v>
      </c>
      <c r="H2028">
        <v>11.48</v>
      </c>
      <c r="I2028">
        <v>0</v>
      </c>
      <c r="J2028">
        <v>0.12</v>
      </c>
      <c r="K2028" t="s">
        <v>16</v>
      </c>
      <c r="L2028">
        <v>3</v>
      </c>
      <c r="M2028">
        <f t="shared" si="31"/>
        <v>1</v>
      </c>
    </row>
    <row r="2029" spans="1:13" x14ac:dyDescent="0.3">
      <c r="A2029">
        <v>22</v>
      </c>
      <c r="B2029">
        <v>50000</v>
      </c>
      <c r="C2029" t="s">
        <v>26</v>
      </c>
      <c r="D2029">
        <v>0</v>
      </c>
      <c r="E2029" t="s">
        <v>25</v>
      </c>
      <c r="F2029" t="s">
        <v>21</v>
      </c>
      <c r="G2029">
        <v>6400</v>
      </c>
      <c r="H2029">
        <v>7.29</v>
      </c>
      <c r="I2029">
        <v>0</v>
      </c>
      <c r="J2029">
        <v>0.13</v>
      </c>
      <c r="K2029" t="s">
        <v>16</v>
      </c>
      <c r="L2029">
        <v>4</v>
      </c>
      <c r="M2029">
        <f t="shared" si="31"/>
        <v>1</v>
      </c>
    </row>
    <row r="2030" spans="1:13" x14ac:dyDescent="0.3">
      <c r="A2030">
        <v>26</v>
      </c>
      <c r="B2030">
        <v>44000</v>
      </c>
      <c r="C2030" t="s">
        <v>26</v>
      </c>
      <c r="D2030">
        <v>4</v>
      </c>
      <c r="E2030" t="s">
        <v>20</v>
      </c>
      <c r="F2030" t="s">
        <v>19</v>
      </c>
      <c r="G2030">
        <v>11500</v>
      </c>
      <c r="H2030">
        <v>9.6300000000000008</v>
      </c>
      <c r="I2030">
        <v>1</v>
      </c>
      <c r="J2030">
        <v>0.26</v>
      </c>
      <c r="K2030" t="s">
        <v>16</v>
      </c>
      <c r="L2030">
        <v>3</v>
      </c>
      <c r="M2030">
        <f t="shared" si="31"/>
        <v>1</v>
      </c>
    </row>
    <row r="2031" spans="1:13" x14ac:dyDescent="0.3">
      <c r="A2031">
        <v>24</v>
      </c>
      <c r="B2031">
        <v>50000</v>
      </c>
      <c r="C2031" t="s">
        <v>26</v>
      </c>
      <c r="D2031">
        <v>8</v>
      </c>
      <c r="E2031" t="s">
        <v>18</v>
      </c>
      <c r="F2031" t="s">
        <v>21</v>
      </c>
      <c r="G2031">
        <v>3000</v>
      </c>
      <c r="H2031">
        <v>7.66</v>
      </c>
      <c r="I2031">
        <v>0</v>
      </c>
      <c r="J2031">
        <v>0.06</v>
      </c>
      <c r="K2031" t="s">
        <v>16</v>
      </c>
      <c r="L2031">
        <v>2</v>
      </c>
      <c r="M2031">
        <f t="shared" si="31"/>
        <v>1</v>
      </c>
    </row>
    <row r="2032" spans="1:13" x14ac:dyDescent="0.3">
      <c r="A2032">
        <v>25</v>
      </c>
      <c r="B2032">
        <v>50000</v>
      </c>
      <c r="C2032" t="s">
        <v>26</v>
      </c>
      <c r="D2032">
        <v>9</v>
      </c>
      <c r="E2032" t="s">
        <v>20</v>
      </c>
      <c r="F2032" t="s">
        <v>21</v>
      </c>
      <c r="G2032">
        <v>10000</v>
      </c>
      <c r="H2032">
        <v>6.92</v>
      </c>
      <c r="I2032">
        <v>0</v>
      </c>
      <c r="J2032">
        <v>0.2</v>
      </c>
      <c r="K2032" t="s">
        <v>16</v>
      </c>
      <c r="L2032">
        <v>2</v>
      </c>
      <c r="M2032">
        <f t="shared" si="31"/>
        <v>1</v>
      </c>
    </row>
    <row r="2033" spans="1:13" x14ac:dyDescent="0.3">
      <c r="A2033">
        <v>25</v>
      </c>
      <c r="B2033">
        <v>51541</v>
      </c>
      <c r="C2033" t="s">
        <v>13</v>
      </c>
      <c r="D2033">
        <v>0</v>
      </c>
      <c r="E2033" t="s">
        <v>25</v>
      </c>
      <c r="F2033" t="s">
        <v>19</v>
      </c>
      <c r="G2033">
        <v>6000</v>
      </c>
      <c r="H2033">
        <v>12.18</v>
      </c>
      <c r="I2033">
        <v>0</v>
      </c>
      <c r="J2033">
        <v>0.12</v>
      </c>
      <c r="K2033" t="s">
        <v>16</v>
      </c>
      <c r="L2033">
        <v>4</v>
      </c>
      <c r="M2033">
        <f t="shared" si="31"/>
        <v>1</v>
      </c>
    </row>
    <row r="2034" spans="1:13" x14ac:dyDescent="0.3">
      <c r="A2034">
        <v>26</v>
      </c>
      <c r="B2034">
        <v>45928</v>
      </c>
      <c r="C2034" t="s">
        <v>13</v>
      </c>
      <c r="D2034">
        <v>5</v>
      </c>
      <c r="E2034" t="s">
        <v>28</v>
      </c>
      <c r="F2034" t="s">
        <v>21</v>
      </c>
      <c r="G2034">
        <v>6000</v>
      </c>
      <c r="H2034">
        <v>7.9</v>
      </c>
      <c r="I2034">
        <v>1</v>
      </c>
      <c r="J2034">
        <v>0.13</v>
      </c>
      <c r="K2034" t="s">
        <v>16</v>
      </c>
      <c r="L2034">
        <v>4</v>
      </c>
      <c r="M2034">
        <f t="shared" si="31"/>
        <v>1</v>
      </c>
    </row>
    <row r="2035" spans="1:13" x14ac:dyDescent="0.3">
      <c r="A2035">
        <v>23</v>
      </c>
      <c r="B2035">
        <v>52000</v>
      </c>
      <c r="C2035" t="s">
        <v>13</v>
      </c>
      <c r="D2035">
        <v>4</v>
      </c>
      <c r="E2035" t="s">
        <v>25</v>
      </c>
      <c r="F2035" t="s">
        <v>15</v>
      </c>
      <c r="G2035">
        <v>6000</v>
      </c>
      <c r="H2035">
        <v>14.22</v>
      </c>
      <c r="I2035">
        <v>0</v>
      </c>
      <c r="J2035">
        <v>0.12</v>
      </c>
      <c r="K2035" t="s">
        <v>16</v>
      </c>
      <c r="L2035">
        <v>4</v>
      </c>
      <c r="M2035">
        <f t="shared" si="31"/>
        <v>1</v>
      </c>
    </row>
    <row r="2036" spans="1:13" x14ac:dyDescent="0.3">
      <c r="A2036">
        <v>25</v>
      </c>
      <c r="B2036">
        <v>50000</v>
      </c>
      <c r="C2036" t="s">
        <v>26</v>
      </c>
      <c r="D2036">
        <v>9</v>
      </c>
      <c r="E2036" t="s">
        <v>28</v>
      </c>
      <c r="F2036" t="s">
        <v>19</v>
      </c>
      <c r="G2036">
        <v>8000</v>
      </c>
      <c r="H2036">
        <v>10</v>
      </c>
      <c r="I2036">
        <v>0</v>
      </c>
      <c r="J2036">
        <v>0.16</v>
      </c>
      <c r="K2036" t="s">
        <v>16</v>
      </c>
      <c r="L2036">
        <v>2</v>
      </c>
      <c r="M2036">
        <f t="shared" si="31"/>
        <v>1</v>
      </c>
    </row>
    <row r="2037" spans="1:13" x14ac:dyDescent="0.3">
      <c r="A2037">
        <v>25</v>
      </c>
      <c r="B2037">
        <v>52000</v>
      </c>
      <c r="C2037" t="s">
        <v>13</v>
      </c>
      <c r="D2037">
        <v>2</v>
      </c>
      <c r="E2037" t="s">
        <v>27</v>
      </c>
      <c r="F2037" t="s">
        <v>15</v>
      </c>
      <c r="G2037">
        <v>6000</v>
      </c>
      <c r="H2037">
        <v>12.87</v>
      </c>
      <c r="I2037">
        <v>0</v>
      </c>
      <c r="J2037">
        <v>0.12</v>
      </c>
      <c r="K2037" t="s">
        <v>17</v>
      </c>
      <c r="L2037">
        <v>4</v>
      </c>
      <c r="M2037">
        <f t="shared" si="31"/>
        <v>1</v>
      </c>
    </row>
    <row r="2038" spans="1:13" x14ac:dyDescent="0.3">
      <c r="A2038">
        <v>22</v>
      </c>
      <c r="B2038">
        <v>50000</v>
      </c>
      <c r="C2038" t="s">
        <v>26</v>
      </c>
      <c r="D2038">
        <v>6</v>
      </c>
      <c r="E2038" t="s">
        <v>27</v>
      </c>
      <c r="F2038" t="s">
        <v>21</v>
      </c>
      <c r="G2038">
        <v>6800</v>
      </c>
      <c r="H2038">
        <v>6.92</v>
      </c>
      <c r="I2038">
        <v>0</v>
      </c>
      <c r="J2038">
        <v>0.14000000000000001</v>
      </c>
      <c r="K2038" t="s">
        <v>16</v>
      </c>
      <c r="L2038">
        <v>4</v>
      </c>
      <c r="M2038">
        <f t="shared" si="31"/>
        <v>1</v>
      </c>
    </row>
    <row r="2039" spans="1:13" x14ac:dyDescent="0.3">
      <c r="A2039">
        <v>22</v>
      </c>
      <c r="B2039">
        <v>54000</v>
      </c>
      <c r="C2039" t="s">
        <v>13</v>
      </c>
      <c r="D2039">
        <v>6</v>
      </c>
      <c r="E2039" t="s">
        <v>20</v>
      </c>
      <c r="F2039" t="s">
        <v>15</v>
      </c>
      <c r="G2039">
        <v>6000</v>
      </c>
      <c r="H2039">
        <v>12.98</v>
      </c>
      <c r="I2039">
        <v>0</v>
      </c>
      <c r="J2039">
        <v>0.11</v>
      </c>
      <c r="K2039" t="s">
        <v>16</v>
      </c>
      <c r="L2039">
        <v>3</v>
      </c>
      <c r="M2039">
        <f t="shared" si="31"/>
        <v>1</v>
      </c>
    </row>
    <row r="2040" spans="1:13" x14ac:dyDescent="0.3">
      <c r="A2040">
        <v>26</v>
      </c>
      <c r="B2040">
        <v>48000</v>
      </c>
      <c r="C2040" t="s">
        <v>13</v>
      </c>
      <c r="D2040">
        <v>0</v>
      </c>
      <c r="E2040" t="s">
        <v>20</v>
      </c>
      <c r="F2040" t="s">
        <v>29</v>
      </c>
      <c r="G2040">
        <v>6000</v>
      </c>
      <c r="H2040">
        <v>16.45</v>
      </c>
      <c r="I2040">
        <v>1</v>
      </c>
      <c r="J2040">
        <v>0.13</v>
      </c>
      <c r="K2040" t="s">
        <v>16</v>
      </c>
      <c r="L2040">
        <v>4</v>
      </c>
      <c r="M2040">
        <f t="shared" si="31"/>
        <v>1</v>
      </c>
    </row>
    <row r="2041" spans="1:13" x14ac:dyDescent="0.3">
      <c r="A2041">
        <v>22</v>
      </c>
      <c r="B2041">
        <v>50000</v>
      </c>
      <c r="C2041" t="s">
        <v>26</v>
      </c>
      <c r="D2041">
        <v>4</v>
      </c>
      <c r="E2041" t="s">
        <v>18</v>
      </c>
      <c r="F2041" t="s">
        <v>21</v>
      </c>
      <c r="G2041">
        <v>12000</v>
      </c>
      <c r="H2041">
        <v>7.29</v>
      </c>
      <c r="I2041">
        <v>0</v>
      </c>
      <c r="J2041">
        <v>0.24</v>
      </c>
      <c r="K2041" t="s">
        <v>16</v>
      </c>
      <c r="L2041">
        <v>3</v>
      </c>
      <c r="M2041">
        <f t="shared" si="31"/>
        <v>1</v>
      </c>
    </row>
    <row r="2042" spans="1:13" x14ac:dyDescent="0.3">
      <c r="A2042">
        <v>25</v>
      </c>
      <c r="B2042">
        <v>50000</v>
      </c>
      <c r="C2042" t="s">
        <v>26</v>
      </c>
      <c r="D2042">
        <v>5</v>
      </c>
      <c r="E2042" t="s">
        <v>18</v>
      </c>
      <c r="F2042" t="s">
        <v>15</v>
      </c>
      <c r="G2042">
        <v>4000</v>
      </c>
      <c r="H2042">
        <v>13.43</v>
      </c>
      <c r="I2042">
        <v>0</v>
      </c>
      <c r="J2042">
        <v>0.08</v>
      </c>
      <c r="K2042" t="s">
        <v>17</v>
      </c>
      <c r="L2042">
        <v>3</v>
      </c>
      <c r="M2042">
        <f t="shared" si="31"/>
        <v>1</v>
      </c>
    </row>
    <row r="2043" spans="1:13" x14ac:dyDescent="0.3">
      <c r="A2043">
        <v>25</v>
      </c>
      <c r="B2043">
        <v>55000</v>
      </c>
      <c r="C2043" t="s">
        <v>13</v>
      </c>
      <c r="D2043">
        <v>0</v>
      </c>
      <c r="E2043" t="s">
        <v>25</v>
      </c>
      <c r="F2043" t="s">
        <v>19</v>
      </c>
      <c r="G2043">
        <v>6000</v>
      </c>
      <c r="H2043">
        <v>10.65</v>
      </c>
      <c r="I2043">
        <v>0</v>
      </c>
      <c r="J2043">
        <v>0.11</v>
      </c>
      <c r="K2043" t="s">
        <v>16</v>
      </c>
      <c r="L2043">
        <v>2</v>
      </c>
      <c r="M2043">
        <f t="shared" si="31"/>
        <v>1</v>
      </c>
    </row>
    <row r="2044" spans="1:13" x14ac:dyDescent="0.3">
      <c r="A2044">
        <v>22</v>
      </c>
      <c r="B2044">
        <v>55000</v>
      </c>
      <c r="C2044" t="s">
        <v>13</v>
      </c>
      <c r="D2044">
        <v>6</v>
      </c>
      <c r="E2044" t="s">
        <v>18</v>
      </c>
      <c r="F2044" t="s">
        <v>15</v>
      </c>
      <c r="G2044">
        <v>6000</v>
      </c>
      <c r="H2044">
        <v>14.27</v>
      </c>
      <c r="I2044">
        <v>0</v>
      </c>
      <c r="J2044">
        <v>0.11</v>
      </c>
      <c r="K2044" t="s">
        <v>17</v>
      </c>
      <c r="L2044">
        <v>2</v>
      </c>
      <c r="M2044">
        <f t="shared" si="31"/>
        <v>1</v>
      </c>
    </row>
    <row r="2045" spans="1:13" x14ac:dyDescent="0.3">
      <c r="A2045">
        <v>21</v>
      </c>
      <c r="B2045">
        <v>49000</v>
      </c>
      <c r="C2045" t="s">
        <v>13</v>
      </c>
      <c r="D2045">
        <v>4</v>
      </c>
      <c r="E2045" t="s">
        <v>27</v>
      </c>
      <c r="F2045" t="s">
        <v>30</v>
      </c>
      <c r="G2045">
        <v>6000</v>
      </c>
      <c r="H2045">
        <v>15.99</v>
      </c>
      <c r="I2045">
        <v>1</v>
      </c>
      <c r="J2045">
        <v>0.12</v>
      </c>
      <c r="K2045" t="s">
        <v>16</v>
      </c>
      <c r="L2045">
        <v>4</v>
      </c>
      <c r="M2045">
        <f t="shared" si="31"/>
        <v>1</v>
      </c>
    </row>
    <row r="2046" spans="1:13" x14ac:dyDescent="0.3">
      <c r="A2046">
        <v>24</v>
      </c>
      <c r="B2046">
        <v>50000</v>
      </c>
      <c r="C2046" t="s">
        <v>26</v>
      </c>
      <c r="D2046">
        <v>8</v>
      </c>
      <c r="E2046" t="s">
        <v>14</v>
      </c>
      <c r="F2046" t="s">
        <v>21</v>
      </c>
      <c r="G2046">
        <v>12000</v>
      </c>
      <c r="H2046">
        <v>5.42</v>
      </c>
      <c r="I2046">
        <v>0</v>
      </c>
      <c r="J2046">
        <v>0.24</v>
      </c>
      <c r="K2046" t="s">
        <v>16</v>
      </c>
      <c r="L2046">
        <v>2</v>
      </c>
      <c r="M2046">
        <f t="shared" si="31"/>
        <v>1</v>
      </c>
    </row>
    <row r="2047" spans="1:13" x14ac:dyDescent="0.3">
      <c r="A2047">
        <v>26</v>
      </c>
      <c r="B2047">
        <v>49200</v>
      </c>
      <c r="C2047" t="s">
        <v>13</v>
      </c>
      <c r="D2047">
        <v>7</v>
      </c>
      <c r="E2047" t="s">
        <v>14</v>
      </c>
      <c r="F2047" t="s">
        <v>30</v>
      </c>
      <c r="G2047">
        <v>6000</v>
      </c>
      <c r="H2047">
        <v>16.489999999999998</v>
      </c>
      <c r="I2047">
        <v>1</v>
      </c>
      <c r="J2047">
        <v>0.12</v>
      </c>
      <c r="K2047" t="s">
        <v>17</v>
      </c>
      <c r="L2047">
        <v>2</v>
      </c>
      <c r="M2047">
        <f t="shared" si="31"/>
        <v>1</v>
      </c>
    </row>
    <row r="2048" spans="1:13" x14ac:dyDescent="0.3">
      <c r="A2048">
        <v>25</v>
      </c>
      <c r="B2048">
        <v>56000</v>
      </c>
      <c r="C2048" t="s">
        <v>13</v>
      </c>
      <c r="D2048">
        <v>1</v>
      </c>
      <c r="E2048" t="s">
        <v>28</v>
      </c>
      <c r="F2048" t="s">
        <v>19</v>
      </c>
      <c r="G2048">
        <v>6000</v>
      </c>
      <c r="H2048">
        <v>10.74</v>
      </c>
      <c r="I2048">
        <v>0</v>
      </c>
      <c r="J2048">
        <v>0.11</v>
      </c>
      <c r="K2048" t="s">
        <v>16</v>
      </c>
      <c r="L2048">
        <v>2</v>
      </c>
      <c r="M2048">
        <f t="shared" si="31"/>
        <v>1</v>
      </c>
    </row>
    <row r="2049" spans="1:13" x14ac:dyDescent="0.3">
      <c r="A2049">
        <v>25</v>
      </c>
      <c r="B2049">
        <v>50000</v>
      </c>
      <c r="C2049" t="s">
        <v>26</v>
      </c>
      <c r="D2049">
        <v>9</v>
      </c>
      <c r="E2049" t="s">
        <v>18</v>
      </c>
      <c r="F2049" t="s">
        <v>21</v>
      </c>
      <c r="G2049">
        <v>5000</v>
      </c>
      <c r="H2049">
        <v>5.79</v>
      </c>
      <c r="I2049">
        <v>0</v>
      </c>
      <c r="J2049">
        <v>0.1</v>
      </c>
      <c r="K2049" t="s">
        <v>16</v>
      </c>
      <c r="L2049">
        <v>2</v>
      </c>
      <c r="M2049">
        <f t="shared" si="31"/>
        <v>1</v>
      </c>
    </row>
    <row r="2050" spans="1:13" x14ac:dyDescent="0.3">
      <c r="A2050">
        <v>26</v>
      </c>
      <c r="B2050">
        <v>44000</v>
      </c>
      <c r="C2050" t="s">
        <v>26</v>
      </c>
      <c r="D2050">
        <v>3</v>
      </c>
      <c r="E2050" t="s">
        <v>18</v>
      </c>
      <c r="F2050" t="s">
        <v>21</v>
      </c>
      <c r="G2050">
        <v>22500</v>
      </c>
      <c r="I2050">
        <v>1</v>
      </c>
      <c r="J2050">
        <v>0.51</v>
      </c>
      <c r="K2050" t="s">
        <v>16</v>
      </c>
      <c r="L2050">
        <v>3</v>
      </c>
      <c r="M2050">
        <f t="shared" ref="M2050:M2113" si="32">COUNTIFS($A$2:$A$10001,A2050,$B$2:$B$10001,B2050,$C$2:$C$10001,C2050,$D$2:$D$10001,D2050,$E$2:$E$10001,E2050,$F$2:$F$10001,F2050,$G$2:$G$10001,G2050,$H$2:$H$10001,H2050,$I$2:$I$10001,I2050,$J$2:$J$10001,J2050,$K$2:$K$10001,K2050,$L$2:$L$10001,L2050)</f>
        <v>0</v>
      </c>
    </row>
    <row r="2051" spans="1:13" x14ac:dyDescent="0.3">
      <c r="A2051">
        <v>23</v>
      </c>
      <c r="B2051">
        <v>50000</v>
      </c>
      <c r="C2051" t="s">
        <v>13</v>
      </c>
      <c r="D2051">
        <v>1</v>
      </c>
      <c r="E2051" t="s">
        <v>25</v>
      </c>
      <c r="F2051" t="s">
        <v>19</v>
      </c>
      <c r="G2051">
        <v>6000</v>
      </c>
      <c r="H2051">
        <v>11.48</v>
      </c>
      <c r="I2051">
        <v>1</v>
      </c>
      <c r="J2051">
        <v>0.12</v>
      </c>
      <c r="K2051" t="s">
        <v>16</v>
      </c>
      <c r="L2051">
        <v>4</v>
      </c>
      <c r="M2051">
        <f t="shared" si="32"/>
        <v>1</v>
      </c>
    </row>
    <row r="2052" spans="1:13" x14ac:dyDescent="0.3">
      <c r="A2052">
        <v>23</v>
      </c>
      <c r="B2052">
        <v>50000</v>
      </c>
      <c r="C2052" t="s">
        <v>26</v>
      </c>
      <c r="D2052">
        <v>4</v>
      </c>
      <c r="E2052" t="s">
        <v>27</v>
      </c>
      <c r="F2052" t="s">
        <v>29</v>
      </c>
      <c r="G2052">
        <v>15250</v>
      </c>
      <c r="H2052">
        <v>15.95</v>
      </c>
      <c r="I2052">
        <v>0</v>
      </c>
      <c r="J2052">
        <v>0.3</v>
      </c>
      <c r="K2052" t="s">
        <v>16</v>
      </c>
      <c r="L2052">
        <v>3</v>
      </c>
      <c r="M2052">
        <f t="shared" si="32"/>
        <v>1</v>
      </c>
    </row>
    <row r="2053" spans="1:13" x14ac:dyDescent="0.3">
      <c r="A2053">
        <v>22</v>
      </c>
      <c r="B2053">
        <v>50000</v>
      </c>
      <c r="C2053" t="s">
        <v>23</v>
      </c>
      <c r="D2053">
        <v>2</v>
      </c>
      <c r="E2053" t="s">
        <v>14</v>
      </c>
      <c r="F2053" t="s">
        <v>30</v>
      </c>
      <c r="G2053">
        <v>10400</v>
      </c>
      <c r="I2053">
        <v>0</v>
      </c>
      <c r="J2053">
        <v>0.21</v>
      </c>
      <c r="K2053" t="s">
        <v>17</v>
      </c>
      <c r="L2053">
        <v>4</v>
      </c>
      <c r="M2053">
        <f t="shared" si="32"/>
        <v>0</v>
      </c>
    </row>
    <row r="2054" spans="1:13" x14ac:dyDescent="0.3">
      <c r="A2054">
        <v>22</v>
      </c>
      <c r="B2054">
        <v>50000</v>
      </c>
      <c r="C2054" t="s">
        <v>26</v>
      </c>
      <c r="D2054">
        <v>5</v>
      </c>
      <c r="E2054" t="s">
        <v>27</v>
      </c>
      <c r="F2054" t="s">
        <v>19</v>
      </c>
      <c r="G2054">
        <v>10000</v>
      </c>
      <c r="H2054">
        <v>10.36</v>
      </c>
      <c r="I2054">
        <v>0</v>
      </c>
      <c r="J2054">
        <v>0.2</v>
      </c>
      <c r="K2054" t="s">
        <v>16</v>
      </c>
      <c r="L2054">
        <v>3</v>
      </c>
      <c r="M2054">
        <f t="shared" si="32"/>
        <v>1</v>
      </c>
    </row>
    <row r="2055" spans="1:13" x14ac:dyDescent="0.3">
      <c r="A2055">
        <v>24</v>
      </c>
      <c r="B2055">
        <v>59400</v>
      </c>
      <c r="C2055" t="s">
        <v>13</v>
      </c>
      <c r="D2055">
        <v>8</v>
      </c>
      <c r="E2055" t="s">
        <v>25</v>
      </c>
      <c r="F2055" t="s">
        <v>21</v>
      </c>
      <c r="G2055">
        <v>6000</v>
      </c>
      <c r="H2055">
        <v>7.9</v>
      </c>
      <c r="I2055">
        <v>0</v>
      </c>
      <c r="J2055">
        <v>0.1</v>
      </c>
      <c r="K2055" t="s">
        <v>16</v>
      </c>
      <c r="L2055">
        <v>3</v>
      </c>
      <c r="M2055">
        <f t="shared" si="32"/>
        <v>1</v>
      </c>
    </row>
    <row r="2056" spans="1:13" x14ac:dyDescent="0.3">
      <c r="A2056">
        <v>23</v>
      </c>
      <c r="B2056">
        <v>59785</v>
      </c>
      <c r="C2056" t="s">
        <v>13</v>
      </c>
      <c r="D2056">
        <v>2</v>
      </c>
      <c r="E2056" t="s">
        <v>18</v>
      </c>
      <c r="F2056" t="s">
        <v>21</v>
      </c>
      <c r="G2056">
        <v>6000</v>
      </c>
      <c r="H2056">
        <v>8.94</v>
      </c>
      <c r="I2056">
        <v>0</v>
      </c>
      <c r="J2056">
        <v>0.1</v>
      </c>
      <c r="K2056" t="s">
        <v>16</v>
      </c>
      <c r="L2056">
        <v>3</v>
      </c>
      <c r="M2056">
        <f t="shared" si="32"/>
        <v>1</v>
      </c>
    </row>
    <row r="2057" spans="1:13" x14ac:dyDescent="0.3">
      <c r="A2057">
        <v>25</v>
      </c>
      <c r="B2057">
        <v>50000</v>
      </c>
      <c r="C2057" t="s">
        <v>26</v>
      </c>
      <c r="D2057">
        <v>9</v>
      </c>
      <c r="E2057" t="s">
        <v>20</v>
      </c>
      <c r="F2057" t="s">
        <v>15</v>
      </c>
      <c r="G2057">
        <v>2500</v>
      </c>
      <c r="H2057">
        <v>13.61</v>
      </c>
      <c r="I2057">
        <v>0</v>
      </c>
      <c r="J2057">
        <v>0.05</v>
      </c>
      <c r="K2057" t="s">
        <v>16</v>
      </c>
      <c r="L2057">
        <v>3</v>
      </c>
      <c r="M2057">
        <f t="shared" si="32"/>
        <v>1</v>
      </c>
    </row>
    <row r="2058" spans="1:13" x14ac:dyDescent="0.3">
      <c r="A2058">
        <v>22</v>
      </c>
      <c r="B2058">
        <v>60000</v>
      </c>
      <c r="C2058" t="s">
        <v>13</v>
      </c>
      <c r="D2058">
        <v>5</v>
      </c>
      <c r="E2058" t="s">
        <v>18</v>
      </c>
      <c r="F2058" t="s">
        <v>19</v>
      </c>
      <c r="G2058">
        <v>6000</v>
      </c>
      <c r="H2058">
        <v>11.49</v>
      </c>
      <c r="I2058">
        <v>0</v>
      </c>
      <c r="J2058">
        <v>0.1</v>
      </c>
      <c r="K2058" t="s">
        <v>16</v>
      </c>
      <c r="L2058">
        <v>4</v>
      </c>
      <c r="M2058">
        <f t="shared" si="32"/>
        <v>1</v>
      </c>
    </row>
    <row r="2059" spans="1:13" x14ac:dyDescent="0.3">
      <c r="A2059">
        <v>22</v>
      </c>
      <c r="B2059">
        <v>60000</v>
      </c>
      <c r="C2059" t="s">
        <v>13</v>
      </c>
      <c r="D2059">
        <v>6</v>
      </c>
      <c r="E2059" t="s">
        <v>14</v>
      </c>
      <c r="F2059" t="s">
        <v>19</v>
      </c>
      <c r="G2059">
        <v>6000</v>
      </c>
      <c r="H2059">
        <v>11.99</v>
      </c>
      <c r="I2059">
        <v>0</v>
      </c>
      <c r="J2059">
        <v>0.1</v>
      </c>
      <c r="K2059" t="s">
        <v>16</v>
      </c>
      <c r="L2059">
        <v>3</v>
      </c>
      <c r="M2059">
        <f t="shared" si="32"/>
        <v>1</v>
      </c>
    </row>
    <row r="2060" spans="1:13" x14ac:dyDescent="0.3">
      <c r="A2060">
        <v>24</v>
      </c>
      <c r="B2060">
        <v>54000</v>
      </c>
      <c r="C2060" t="s">
        <v>13</v>
      </c>
      <c r="D2060">
        <v>3</v>
      </c>
      <c r="E2060" t="s">
        <v>28</v>
      </c>
      <c r="F2060" t="s">
        <v>19</v>
      </c>
      <c r="G2060">
        <v>6000</v>
      </c>
      <c r="H2060">
        <v>10.99</v>
      </c>
      <c r="I2060">
        <v>1</v>
      </c>
      <c r="J2060">
        <v>0.11</v>
      </c>
      <c r="K2060" t="s">
        <v>16</v>
      </c>
      <c r="L2060">
        <v>2</v>
      </c>
      <c r="M2060">
        <f t="shared" si="32"/>
        <v>1</v>
      </c>
    </row>
    <row r="2061" spans="1:13" x14ac:dyDescent="0.3">
      <c r="A2061">
        <v>23</v>
      </c>
      <c r="B2061">
        <v>54000</v>
      </c>
      <c r="C2061" t="s">
        <v>13</v>
      </c>
      <c r="D2061">
        <v>2</v>
      </c>
      <c r="E2061" t="s">
        <v>25</v>
      </c>
      <c r="F2061" t="s">
        <v>30</v>
      </c>
      <c r="G2061">
        <v>6000</v>
      </c>
      <c r="H2061">
        <v>14.09</v>
      </c>
      <c r="I2061">
        <v>1</v>
      </c>
      <c r="J2061">
        <v>0.11</v>
      </c>
      <c r="K2061" t="s">
        <v>17</v>
      </c>
      <c r="L2061">
        <v>3</v>
      </c>
      <c r="M2061">
        <f t="shared" si="32"/>
        <v>1</v>
      </c>
    </row>
    <row r="2062" spans="1:13" x14ac:dyDescent="0.3">
      <c r="A2062">
        <v>24</v>
      </c>
      <c r="B2062">
        <v>60000</v>
      </c>
      <c r="C2062" t="s">
        <v>13</v>
      </c>
      <c r="D2062">
        <v>9</v>
      </c>
      <c r="E2062" t="s">
        <v>14</v>
      </c>
      <c r="F2062" t="s">
        <v>21</v>
      </c>
      <c r="G2062">
        <v>6000</v>
      </c>
      <c r="H2062">
        <v>7.51</v>
      </c>
      <c r="I2062">
        <v>0</v>
      </c>
      <c r="J2062">
        <v>0.1</v>
      </c>
      <c r="K2062" t="s">
        <v>16</v>
      </c>
      <c r="L2062">
        <v>3</v>
      </c>
      <c r="M2062">
        <f t="shared" si="32"/>
        <v>1</v>
      </c>
    </row>
    <row r="2063" spans="1:13" x14ac:dyDescent="0.3">
      <c r="A2063">
        <v>25</v>
      </c>
      <c r="B2063">
        <v>50000</v>
      </c>
      <c r="C2063" t="s">
        <v>26</v>
      </c>
      <c r="D2063">
        <v>5</v>
      </c>
      <c r="E2063" t="s">
        <v>25</v>
      </c>
      <c r="F2063" t="s">
        <v>21</v>
      </c>
      <c r="G2063">
        <v>4000</v>
      </c>
      <c r="I2063">
        <v>0</v>
      </c>
      <c r="J2063">
        <v>0.08</v>
      </c>
      <c r="K2063" t="s">
        <v>16</v>
      </c>
      <c r="L2063">
        <v>4</v>
      </c>
      <c r="M2063">
        <f t="shared" si="32"/>
        <v>0</v>
      </c>
    </row>
    <row r="2064" spans="1:13" x14ac:dyDescent="0.3">
      <c r="A2064">
        <v>24</v>
      </c>
      <c r="B2064">
        <v>60000</v>
      </c>
      <c r="C2064" t="s">
        <v>13</v>
      </c>
      <c r="D2064">
        <v>0</v>
      </c>
      <c r="E2064" t="s">
        <v>28</v>
      </c>
      <c r="F2064" t="s">
        <v>19</v>
      </c>
      <c r="G2064">
        <v>6000</v>
      </c>
      <c r="H2064">
        <v>11.48</v>
      </c>
      <c r="I2064">
        <v>0</v>
      </c>
      <c r="J2064">
        <v>0.1</v>
      </c>
      <c r="K2064" t="s">
        <v>16</v>
      </c>
      <c r="L2064">
        <v>2</v>
      </c>
      <c r="M2064">
        <f t="shared" si="32"/>
        <v>1</v>
      </c>
    </row>
    <row r="2065" spans="1:13" x14ac:dyDescent="0.3">
      <c r="A2065">
        <v>22</v>
      </c>
      <c r="B2065">
        <v>24000</v>
      </c>
      <c r="C2065" t="s">
        <v>13</v>
      </c>
      <c r="D2065">
        <v>6</v>
      </c>
      <c r="E2065" t="s">
        <v>25</v>
      </c>
      <c r="F2065" t="s">
        <v>19</v>
      </c>
      <c r="G2065">
        <v>7125</v>
      </c>
      <c r="H2065">
        <v>9.67</v>
      </c>
      <c r="I2065">
        <v>0</v>
      </c>
      <c r="J2065">
        <v>0.3</v>
      </c>
      <c r="K2065" t="s">
        <v>16</v>
      </c>
      <c r="L2065">
        <v>3</v>
      </c>
      <c r="M2065">
        <f t="shared" si="32"/>
        <v>1</v>
      </c>
    </row>
    <row r="2066" spans="1:13" x14ac:dyDescent="0.3">
      <c r="A2066">
        <v>22</v>
      </c>
      <c r="B2066">
        <v>50000</v>
      </c>
      <c r="C2066" t="s">
        <v>26</v>
      </c>
      <c r="D2066">
        <v>5</v>
      </c>
      <c r="E2066" t="s">
        <v>18</v>
      </c>
      <c r="F2066" t="s">
        <v>19</v>
      </c>
      <c r="G2066">
        <v>15000</v>
      </c>
      <c r="H2066">
        <v>10.25</v>
      </c>
      <c r="I2066">
        <v>0</v>
      </c>
      <c r="J2066">
        <v>0.3</v>
      </c>
      <c r="K2066" t="s">
        <v>16</v>
      </c>
      <c r="L2066">
        <v>3</v>
      </c>
      <c r="M2066">
        <f t="shared" si="32"/>
        <v>1</v>
      </c>
    </row>
    <row r="2067" spans="1:13" x14ac:dyDescent="0.3">
      <c r="A2067">
        <v>22</v>
      </c>
      <c r="B2067">
        <v>26124</v>
      </c>
      <c r="C2067" t="s">
        <v>13</v>
      </c>
      <c r="D2067">
        <v>2</v>
      </c>
      <c r="E2067" t="s">
        <v>18</v>
      </c>
      <c r="F2067" t="s">
        <v>21</v>
      </c>
      <c r="G2067">
        <v>7125</v>
      </c>
      <c r="H2067">
        <v>5.79</v>
      </c>
      <c r="I2067">
        <v>0</v>
      </c>
      <c r="J2067">
        <v>0.27</v>
      </c>
      <c r="K2067" t="s">
        <v>16</v>
      </c>
      <c r="L2067">
        <v>2</v>
      </c>
      <c r="M2067">
        <f t="shared" si="32"/>
        <v>1</v>
      </c>
    </row>
    <row r="2068" spans="1:13" x14ac:dyDescent="0.3">
      <c r="A2068">
        <v>22</v>
      </c>
      <c r="B2068">
        <v>28000</v>
      </c>
      <c r="C2068" t="s">
        <v>13</v>
      </c>
      <c r="D2068">
        <v>6</v>
      </c>
      <c r="E2068" t="s">
        <v>25</v>
      </c>
      <c r="F2068" t="s">
        <v>19</v>
      </c>
      <c r="G2068">
        <v>7125</v>
      </c>
      <c r="I2068">
        <v>0</v>
      </c>
      <c r="J2068">
        <v>0.25</v>
      </c>
      <c r="K2068" t="s">
        <v>16</v>
      </c>
      <c r="L2068">
        <v>4</v>
      </c>
      <c r="M2068">
        <f t="shared" si="32"/>
        <v>0</v>
      </c>
    </row>
    <row r="2069" spans="1:13" x14ac:dyDescent="0.3">
      <c r="A2069">
        <v>24</v>
      </c>
      <c r="B2069">
        <v>70000</v>
      </c>
      <c r="C2069" t="s">
        <v>13</v>
      </c>
      <c r="D2069">
        <v>8</v>
      </c>
      <c r="E2069" t="s">
        <v>27</v>
      </c>
      <c r="F2069" t="s">
        <v>21</v>
      </c>
      <c r="G2069">
        <v>7125</v>
      </c>
      <c r="H2069">
        <v>6.92</v>
      </c>
      <c r="I2069">
        <v>0</v>
      </c>
      <c r="J2069">
        <v>0.1</v>
      </c>
      <c r="K2069" t="s">
        <v>16</v>
      </c>
      <c r="L2069">
        <v>2</v>
      </c>
      <c r="M2069">
        <f t="shared" si="32"/>
        <v>1</v>
      </c>
    </row>
    <row r="2070" spans="1:13" x14ac:dyDescent="0.3">
      <c r="A2070">
        <v>25</v>
      </c>
      <c r="B2070">
        <v>50000</v>
      </c>
      <c r="C2070" t="s">
        <v>26</v>
      </c>
      <c r="D2070">
        <v>9</v>
      </c>
      <c r="E2070" t="s">
        <v>25</v>
      </c>
      <c r="F2070" t="s">
        <v>19</v>
      </c>
      <c r="G2070">
        <v>5000</v>
      </c>
      <c r="H2070">
        <v>11.36</v>
      </c>
      <c r="I2070">
        <v>0</v>
      </c>
      <c r="J2070">
        <v>0.1</v>
      </c>
      <c r="K2070" t="s">
        <v>16</v>
      </c>
      <c r="L2070">
        <v>2</v>
      </c>
      <c r="M2070">
        <f t="shared" si="32"/>
        <v>1</v>
      </c>
    </row>
    <row r="2071" spans="1:13" x14ac:dyDescent="0.3">
      <c r="A2071">
        <v>23</v>
      </c>
      <c r="B2071">
        <v>44400</v>
      </c>
      <c r="C2071" t="s">
        <v>13</v>
      </c>
      <c r="D2071">
        <v>2</v>
      </c>
      <c r="E2071" t="s">
        <v>25</v>
      </c>
      <c r="F2071" t="s">
        <v>21</v>
      </c>
      <c r="G2071">
        <v>7100</v>
      </c>
      <c r="H2071">
        <v>6.99</v>
      </c>
      <c r="I2071">
        <v>1</v>
      </c>
      <c r="J2071">
        <v>0.16</v>
      </c>
      <c r="K2071" t="s">
        <v>16</v>
      </c>
      <c r="L2071">
        <v>3</v>
      </c>
      <c r="M2071">
        <f t="shared" si="32"/>
        <v>1</v>
      </c>
    </row>
    <row r="2072" spans="1:13" x14ac:dyDescent="0.3">
      <c r="A2072">
        <v>22</v>
      </c>
      <c r="B2072">
        <v>30500</v>
      </c>
      <c r="C2072" t="s">
        <v>13</v>
      </c>
      <c r="D2072">
        <v>0</v>
      </c>
      <c r="E2072" t="s">
        <v>18</v>
      </c>
      <c r="F2072" t="s">
        <v>21</v>
      </c>
      <c r="G2072">
        <v>7025</v>
      </c>
      <c r="H2072">
        <v>6.54</v>
      </c>
      <c r="I2072">
        <v>1</v>
      </c>
      <c r="J2072">
        <v>0.23</v>
      </c>
      <c r="K2072" t="s">
        <v>16</v>
      </c>
      <c r="L2072">
        <v>4</v>
      </c>
      <c r="M2072">
        <f t="shared" si="32"/>
        <v>1</v>
      </c>
    </row>
    <row r="2073" spans="1:13" x14ac:dyDescent="0.3">
      <c r="A2073">
        <v>22</v>
      </c>
      <c r="B2073">
        <v>10000</v>
      </c>
      <c r="C2073" t="s">
        <v>13</v>
      </c>
      <c r="D2073">
        <v>0</v>
      </c>
      <c r="E2073" t="s">
        <v>28</v>
      </c>
      <c r="F2073" t="s">
        <v>19</v>
      </c>
      <c r="G2073">
        <v>7000</v>
      </c>
      <c r="H2073">
        <v>12.21</v>
      </c>
      <c r="I2073">
        <v>1</v>
      </c>
      <c r="J2073">
        <v>0.7</v>
      </c>
      <c r="K2073" t="s">
        <v>16</v>
      </c>
      <c r="L2073">
        <v>2</v>
      </c>
      <c r="M2073">
        <f t="shared" si="32"/>
        <v>1</v>
      </c>
    </row>
    <row r="2074" spans="1:13" x14ac:dyDescent="0.3">
      <c r="A2074">
        <v>25</v>
      </c>
      <c r="B2074">
        <v>50000</v>
      </c>
      <c r="C2074" t="s">
        <v>26</v>
      </c>
      <c r="D2074">
        <v>9</v>
      </c>
      <c r="E2074" t="s">
        <v>25</v>
      </c>
      <c r="F2074" t="s">
        <v>21</v>
      </c>
      <c r="G2074">
        <v>18000</v>
      </c>
      <c r="H2074">
        <v>7.88</v>
      </c>
      <c r="I2074">
        <v>0</v>
      </c>
      <c r="J2074">
        <v>0.36</v>
      </c>
      <c r="K2074" t="s">
        <v>16</v>
      </c>
      <c r="L2074">
        <v>2</v>
      </c>
      <c r="M2074">
        <f t="shared" si="32"/>
        <v>1</v>
      </c>
    </row>
    <row r="2075" spans="1:13" x14ac:dyDescent="0.3">
      <c r="A2075">
        <v>22</v>
      </c>
      <c r="B2075">
        <v>50000</v>
      </c>
      <c r="C2075" t="s">
        <v>23</v>
      </c>
      <c r="D2075">
        <v>2</v>
      </c>
      <c r="E2075" t="s">
        <v>27</v>
      </c>
      <c r="F2075" t="s">
        <v>15</v>
      </c>
      <c r="G2075">
        <v>6000</v>
      </c>
      <c r="H2075">
        <v>14.22</v>
      </c>
      <c r="I2075">
        <v>0</v>
      </c>
      <c r="J2075">
        <v>0.12</v>
      </c>
      <c r="K2075" t="s">
        <v>16</v>
      </c>
      <c r="L2075">
        <v>2</v>
      </c>
      <c r="M2075">
        <f t="shared" si="32"/>
        <v>1</v>
      </c>
    </row>
    <row r="2076" spans="1:13" x14ac:dyDescent="0.3">
      <c r="A2076">
        <v>22</v>
      </c>
      <c r="B2076">
        <v>15090</v>
      </c>
      <c r="C2076" t="s">
        <v>13</v>
      </c>
      <c r="D2076">
        <v>0</v>
      </c>
      <c r="E2076" t="s">
        <v>18</v>
      </c>
      <c r="F2076" t="s">
        <v>21</v>
      </c>
      <c r="G2076">
        <v>7000</v>
      </c>
      <c r="H2076">
        <v>8.94</v>
      </c>
      <c r="I2076">
        <v>1</v>
      </c>
      <c r="J2076">
        <v>0.46</v>
      </c>
      <c r="K2076" t="s">
        <v>16</v>
      </c>
      <c r="L2076">
        <v>4</v>
      </c>
      <c r="M2076">
        <f t="shared" si="32"/>
        <v>1</v>
      </c>
    </row>
    <row r="2077" spans="1:13" x14ac:dyDescent="0.3">
      <c r="A2077">
        <v>23</v>
      </c>
      <c r="B2077">
        <v>18500</v>
      </c>
      <c r="C2077" t="s">
        <v>13</v>
      </c>
      <c r="E2077" t="s">
        <v>18</v>
      </c>
      <c r="F2077" t="s">
        <v>21</v>
      </c>
      <c r="G2077">
        <v>7000</v>
      </c>
      <c r="H2077">
        <v>7.66</v>
      </c>
      <c r="I2077">
        <v>1</v>
      </c>
      <c r="J2077">
        <v>0.38</v>
      </c>
      <c r="K2077" t="s">
        <v>16</v>
      </c>
      <c r="L2077">
        <v>4</v>
      </c>
      <c r="M2077">
        <f t="shared" si="32"/>
        <v>0</v>
      </c>
    </row>
    <row r="2078" spans="1:13" x14ac:dyDescent="0.3">
      <c r="A2078">
        <v>21</v>
      </c>
      <c r="B2078">
        <v>19200</v>
      </c>
      <c r="C2078" t="s">
        <v>13</v>
      </c>
      <c r="D2078">
        <v>5</v>
      </c>
      <c r="E2078" t="s">
        <v>28</v>
      </c>
      <c r="F2078" t="s">
        <v>15</v>
      </c>
      <c r="G2078">
        <v>7000</v>
      </c>
      <c r="H2078">
        <v>14.35</v>
      </c>
      <c r="I2078">
        <v>1</v>
      </c>
      <c r="J2078">
        <v>0.36</v>
      </c>
      <c r="K2078" t="s">
        <v>16</v>
      </c>
      <c r="L2078">
        <v>2</v>
      </c>
      <c r="M2078">
        <f t="shared" si="32"/>
        <v>1</v>
      </c>
    </row>
    <row r="2079" spans="1:13" x14ac:dyDescent="0.3">
      <c r="A2079">
        <v>24</v>
      </c>
      <c r="B2079">
        <v>22680</v>
      </c>
      <c r="C2079" t="s">
        <v>13</v>
      </c>
      <c r="D2079">
        <v>9</v>
      </c>
      <c r="E2079" t="s">
        <v>25</v>
      </c>
      <c r="F2079" t="s">
        <v>19</v>
      </c>
      <c r="G2079">
        <v>7000</v>
      </c>
      <c r="H2079">
        <v>10.62</v>
      </c>
      <c r="I2079">
        <v>1</v>
      </c>
      <c r="J2079">
        <v>0.31</v>
      </c>
      <c r="K2079" t="s">
        <v>16</v>
      </c>
      <c r="L2079">
        <v>3</v>
      </c>
      <c r="M2079">
        <f t="shared" si="32"/>
        <v>1</v>
      </c>
    </row>
    <row r="2080" spans="1:13" x14ac:dyDescent="0.3">
      <c r="A2080">
        <v>25</v>
      </c>
      <c r="B2080">
        <v>22776</v>
      </c>
      <c r="C2080" t="s">
        <v>13</v>
      </c>
      <c r="E2080" t="s">
        <v>28</v>
      </c>
      <c r="F2080" t="s">
        <v>19</v>
      </c>
      <c r="G2080">
        <v>7000</v>
      </c>
      <c r="H2080">
        <v>9.91</v>
      </c>
      <c r="I2080">
        <v>1</v>
      </c>
      <c r="J2080">
        <v>0.31</v>
      </c>
      <c r="K2080" t="s">
        <v>16</v>
      </c>
      <c r="L2080">
        <v>4</v>
      </c>
      <c r="M2080">
        <f t="shared" si="32"/>
        <v>0</v>
      </c>
    </row>
    <row r="2081" spans="1:13" x14ac:dyDescent="0.3">
      <c r="A2081">
        <v>25</v>
      </c>
      <c r="B2081">
        <v>22880</v>
      </c>
      <c r="C2081" t="s">
        <v>13</v>
      </c>
      <c r="D2081">
        <v>2</v>
      </c>
      <c r="E2081" t="s">
        <v>27</v>
      </c>
      <c r="F2081" t="s">
        <v>15</v>
      </c>
      <c r="G2081">
        <v>7000</v>
      </c>
      <c r="I2081">
        <v>1</v>
      </c>
      <c r="J2081">
        <v>0.31</v>
      </c>
      <c r="K2081" t="s">
        <v>16</v>
      </c>
      <c r="L2081">
        <v>3</v>
      </c>
      <c r="M2081">
        <f t="shared" si="32"/>
        <v>0</v>
      </c>
    </row>
    <row r="2082" spans="1:13" x14ac:dyDescent="0.3">
      <c r="A2082">
        <v>25</v>
      </c>
      <c r="B2082">
        <v>23460</v>
      </c>
      <c r="C2082" t="s">
        <v>13</v>
      </c>
      <c r="D2082">
        <v>5</v>
      </c>
      <c r="E2082" t="s">
        <v>14</v>
      </c>
      <c r="F2082" t="s">
        <v>19</v>
      </c>
      <c r="G2082">
        <v>7000</v>
      </c>
      <c r="I2082">
        <v>0</v>
      </c>
      <c r="J2082">
        <v>0.3</v>
      </c>
      <c r="K2082" t="s">
        <v>16</v>
      </c>
      <c r="L2082">
        <v>2</v>
      </c>
      <c r="M2082">
        <f t="shared" si="32"/>
        <v>0</v>
      </c>
    </row>
    <row r="2083" spans="1:13" x14ac:dyDescent="0.3">
      <c r="A2083">
        <v>23</v>
      </c>
      <c r="B2083">
        <v>50000</v>
      </c>
      <c r="C2083" t="s">
        <v>23</v>
      </c>
      <c r="D2083">
        <v>3</v>
      </c>
      <c r="E2083" t="s">
        <v>27</v>
      </c>
      <c r="F2083" t="s">
        <v>21</v>
      </c>
      <c r="G2083">
        <v>5000</v>
      </c>
      <c r="H2083">
        <v>8.94</v>
      </c>
      <c r="I2083">
        <v>0</v>
      </c>
      <c r="J2083">
        <v>0.1</v>
      </c>
      <c r="K2083" t="s">
        <v>16</v>
      </c>
      <c r="L2083">
        <v>3</v>
      </c>
      <c r="M2083">
        <f t="shared" si="32"/>
        <v>1</v>
      </c>
    </row>
    <row r="2084" spans="1:13" x14ac:dyDescent="0.3">
      <c r="A2084">
        <v>25</v>
      </c>
      <c r="B2084">
        <v>24000</v>
      </c>
      <c r="C2084" t="s">
        <v>13</v>
      </c>
      <c r="D2084">
        <v>0</v>
      </c>
      <c r="E2084" t="s">
        <v>27</v>
      </c>
      <c r="F2084" t="s">
        <v>29</v>
      </c>
      <c r="G2084">
        <v>7000</v>
      </c>
      <c r="H2084">
        <v>16.45</v>
      </c>
      <c r="I2084">
        <v>1</v>
      </c>
      <c r="J2084">
        <v>0.28999999999999998</v>
      </c>
      <c r="K2084" t="s">
        <v>17</v>
      </c>
      <c r="L2084">
        <v>2</v>
      </c>
      <c r="M2084">
        <f t="shared" si="32"/>
        <v>1</v>
      </c>
    </row>
    <row r="2085" spans="1:13" x14ac:dyDescent="0.3">
      <c r="A2085">
        <v>26</v>
      </c>
      <c r="B2085">
        <v>63000</v>
      </c>
      <c r="C2085" t="s">
        <v>13</v>
      </c>
      <c r="D2085">
        <v>3</v>
      </c>
      <c r="E2085" t="s">
        <v>28</v>
      </c>
      <c r="F2085" t="s">
        <v>15</v>
      </c>
      <c r="G2085">
        <v>6000</v>
      </c>
      <c r="H2085">
        <v>13.23</v>
      </c>
      <c r="I2085">
        <v>0</v>
      </c>
      <c r="J2085">
        <v>0.1</v>
      </c>
      <c r="K2085" t="s">
        <v>16</v>
      </c>
      <c r="L2085">
        <v>2</v>
      </c>
      <c r="M2085">
        <f t="shared" si="32"/>
        <v>1</v>
      </c>
    </row>
    <row r="2086" spans="1:13" x14ac:dyDescent="0.3">
      <c r="A2086">
        <v>23</v>
      </c>
      <c r="B2086">
        <v>63402</v>
      </c>
      <c r="C2086" t="s">
        <v>13</v>
      </c>
      <c r="D2086">
        <v>3</v>
      </c>
      <c r="E2086" t="s">
        <v>25</v>
      </c>
      <c r="F2086" t="s">
        <v>15</v>
      </c>
      <c r="G2086">
        <v>6000</v>
      </c>
      <c r="H2086">
        <v>13.22</v>
      </c>
      <c r="I2086">
        <v>0</v>
      </c>
      <c r="J2086">
        <v>0.09</v>
      </c>
      <c r="K2086" t="s">
        <v>16</v>
      </c>
      <c r="L2086">
        <v>4</v>
      </c>
      <c r="M2086">
        <f t="shared" si="32"/>
        <v>1</v>
      </c>
    </row>
    <row r="2087" spans="1:13" x14ac:dyDescent="0.3">
      <c r="A2087">
        <v>25</v>
      </c>
      <c r="B2087">
        <v>57500</v>
      </c>
      <c r="C2087" t="s">
        <v>13</v>
      </c>
      <c r="D2087">
        <v>4</v>
      </c>
      <c r="E2087" t="s">
        <v>27</v>
      </c>
      <c r="F2087" t="s">
        <v>15</v>
      </c>
      <c r="G2087">
        <v>6000</v>
      </c>
      <c r="H2087">
        <v>11.28</v>
      </c>
      <c r="I2087">
        <v>1</v>
      </c>
      <c r="J2087">
        <v>0.1</v>
      </c>
      <c r="K2087" t="s">
        <v>16</v>
      </c>
      <c r="L2087">
        <v>2</v>
      </c>
      <c r="M2087">
        <f t="shared" si="32"/>
        <v>1</v>
      </c>
    </row>
    <row r="2088" spans="1:13" x14ac:dyDescent="0.3">
      <c r="A2088">
        <v>25</v>
      </c>
      <c r="B2088">
        <v>65000</v>
      </c>
      <c r="C2088" t="s">
        <v>13</v>
      </c>
      <c r="D2088">
        <v>8</v>
      </c>
      <c r="E2088" t="s">
        <v>18</v>
      </c>
      <c r="F2088" t="s">
        <v>15</v>
      </c>
      <c r="G2088">
        <v>6000</v>
      </c>
      <c r="H2088">
        <v>13.06</v>
      </c>
      <c r="I2088">
        <v>0</v>
      </c>
      <c r="J2088">
        <v>0.09</v>
      </c>
      <c r="K2088" t="s">
        <v>17</v>
      </c>
      <c r="L2088">
        <v>3</v>
      </c>
      <c r="M2088">
        <f t="shared" si="32"/>
        <v>1</v>
      </c>
    </row>
    <row r="2089" spans="1:13" x14ac:dyDescent="0.3">
      <c r="A2089">
        <v>24</v>
      </c>
      <c r="B2089">
        <v>65000</v>
      </c>
      <c r="C2089" t="s">
        <v>13</v>
      </c>
      <c r="D2089">
        <v>3</v>
      </c>
      <c r="E2089" t="s">
        <v>14</v>
      </c>
      <c r="F2089" t="s">
        <v>21</v>
      </c>
      <c r="G2089">
        <v>6000</v>
      </c>
      <c r="I2089">
        <v>0</v>
      </c>
      <c r="J2089">
        <v>0.09</v>
      </c>
      <c r="K2089" t="s">
        <v>16</v>
      </c>
      <c r="L2089">
        <v>2</v>
      </c>
      <c r="M2089">
        <f t="shared" si="32"/>
        <v>0</v>
      </c>
    </row>
    <row r="2090" spans="1:13" x14ac:dyDescent="0.3">
      <c r="A2090">
        <v>24</v>
      </c>
      <c r="B2090">
        <v>59000</v>
      </c>
      <c r="C2090" t="s">
        <v>13</v>
      </c>
      <c r="D2090">
        <v>2</v>
      </c>
      <c r="E2090" t="s">
        <v>25</v>
      </c>
      <c r="F2090" t="s">
        <v>30</v>
      </c>
      <c r="G2090">
        <v>6000</v>
      </c>
      <c r="H2090">
        <v>16</v>
      </c>
      <c r="I2090">
        <v>1</v>
      </c>
      <c r="J2090">
        <v>0.1</v>
      </c>
      <c r="K2090" t="s">
        <v>16</v>
      </c>
      <c r="L2090">
        <v>4</v>
      </c>
      <c r="M2090">
        <f t="shared" si="32"/>
        <v>1</v>
      </c>
    </row>
    <row r="2091" spans="1:13" x14ac:dyDescent="0.3">
      <c r="A2091">
        <v>22</v>
      </c>
      <c r="B2091">
        <v>66000</v>
      </c>
      <c r="C2091" t="s">
        <v>13</v>
      </c>
      <c r="D2091">
        <v>4</v>
      </c>
      <c r="E2091" t="s">
        <v>18</v>
      </c>
      <c r="F2091" t="s">
        <v>19</v>
      </c>
      <c r="G2091">
        <v>6000</v>
      </c>
      <c r="H2091">
        <v>9.99</v>
      </c>
      <c r="I2091">
        <v>0</v>
      </c>
      <c r="J2091">
        <v>0.09</v>
      </c>
      <c r="K2091" t="s">
        <v>16</v>
      </c>
      <c r="L2091">
        <v>4</v>
      </c>
      <c r="M2091">
        <f t="shared" si="32"/>
        <v>1</v>
      </c>
    </row>
    <row r="2092" spans="1:13" x14ac:dyDescent="0.3">
      <c r="A2092">
        <v>24</v>
      </c>
      <c r="B2092">
        <v>67644</v>
      </c>
      <c r="C2092" t="s">
        <v>13</v>
      </c>
      <c r="D2092">
        <v>3</v>
      </c>
      <c r="E2092" t="s">
        <v>25</v>
      </c>
      <c r="F2092" t="s">
        <v>21</v>
      </c>
      <c r="G2092">
        <v>6000</v>
      </c>
      <c r="H2092">
        <v>6.99</v>
      </c>
      <c r="I2092">
        <v>0</v>
      </c>
      <c r="J2092">
        <v>0.09</v>
      </c>
      <c r="K2092" t="s">
        <v>16</v>
      </c>
      <c r="L2092">
        <v>3</v>
      </c>
      <c r="M2092">
        <f t="shared" si="32"/>
        <v>1</v>
      </c>
    </row>
    <row r="2093" spans="1:13" x14ac:dyDescent="0.3">
      <c r="A2093">
        <v>26</v>
      </c>
      <c r="B2093">
        <v>62065</v>
      </c>
      <c r="C2093" t="s">
        <v>13</v>
      </c>
      <c r="D2093">
        <v>7</v>
      </c>
      <c r="E2093" t="s">
        <v>20</v>
      </c>
      <c r="F2093" t="s">
        <v>19</v>
      </c>
      <c r="G2093">
        <v>6000</v>
      </c>
      <c r="H2093">
        <v>11.12</v>
      </c>
      <c r="I2093">
        <v>1</v>
      </c>
      <c r="J2093">
        <v>0.1</v>
      </c>
      <c r="K2093" t="s">
        <v>16</v>
      </c>
      <c r="L2093">
        <v>3</v>
      </c>
      <c r="M2093">
        <f t="shared" si="32"/>
        <v>1</v>
      </c>
    </row>
    <row r="2094" spans="1:13" x14ac:dyDescent="0.3">
      <c r="A2094">
        <v>25</v>
      </c>
      <c r="B2094">
        <v>68496</v>
      </c>
      <c r="C2094" t="s">
        <v>13</v>
      </c>
      <c r="D2094">
        <v>1</v>
      </c>
      <c r="E2094" t="s">
        <v>27</v>
      </c>
      <c r="F2094" t="s">
        <v>21</v>
      </c>
      <c r="G2094">
        <v>6000</v>
      </c>
      <c r="H2094">
        <v>8</v>
      </c>
      <c r="I2094">
        <v>0</v>
      </c>
      <c r="J2094">
        <v>0.09</v>
      </c>
      <c r="K2094" t="s">
        <v>16</v>
      </c>
      <c r="L2094">
        <v>3</v>
      </c>
      <c r="M2094">
        <f t="shared" si="32"/>
        <v>1</v>
      </c>
    </row>
    <row r="2095" spans="1:13" x14ac:dyDescent="0.3">
      <c r="A2095">
        <v>22</v>
      </c>
      <c r="B2095">
        <v>69500</v>
      </c>
      <c r="C2095" t="s">
        <v>13</v>
      </c>
      <c r="D2095">
        <v>6</v>
      </c>
      <c r="E2095" t="s">
        <v>25</v>
      </c>
      <c r="F2095" t="s">
        <v>19</v>
      </c>
      <c r="G2095">
        <v>6000</v>
      </c>
      <c r="H2095">
        <v>10.65</v>
      </c>
      <c r="I2095">
        <v>0</v>
      </c>
      <c r="J2095">
        <v>0.09</v>
      </c>
      <c r="K2095" t="s">
        <v>16</v>
      </c>
      <c r="L2095">
        <v>4</v>
      </c>
      <c r="M2095">
        <f t="shared" si="32"/>
        <v>1</v>
      </c>
    </row>
    <row r="2096" spans="1:13" x14ac:dyDescent="0.3">
      <c r="A2096">
        <v>22</v>
      </c>
      <c r="B2096">
        <v>50000</v>
      </c>
      <c r="C2096" t="s">
        <v>26</v>
      </c>
      <c r="D2096">
        <v>1</v>
      </c>
      <c r="E2096" t="s">
        <v>20</v>
      </c>
      <c r="F2096" t="s">
        <v>29</v>
      </c>
      <c r="G2096">
        <v>9800</v>
      </c>
      <c r="H2096">
        <v>16.32</v>
      </c>
      <c r="I2096">
        <v>0</v>
      </c>
      <c r="J2096">
        <v>0.2</v>
      </c>
      <c r="K2096" t="s">
        <v>17</v>
      </c>
      <c r="L2096">
        <v>3</v>
      </c>
      <c r="M2096">
        <f t="shared" si="32"/>
        <v>1</v>
      </c>
    </row>
    <row r="2097" spans="1:13" x14ac:dyDescent="0.3">
      <c r="A2097">
        <v>23</v>
      </c>
      <c r="B2097">
        <v>70000</v>
      </c>
      <c r="C2097" t="s">
        <v>13</v>
      </c>
      <c r="D2097">
        <v>4</v>
      </c>
      <c r="E2097" t="s">
        <v>18</v>
      </c>
      <c r="F2097" t="s">
        <v>21</v>
      </c>
      <c r="G2097">
        <v>6000</v>
      </c>
      <c r="H2097">
        <v>7.49</v>
      </c>
      <c r="I2097">
        <v>0</v>
      </c>
      <c r="J2097">
        <v>0.09</v>
      </c>
      <c r="K2097" t="s">
        <v>16</v>
      </c>
      <c r="L2097">
        <v>2</v>
      </c>
      <c r="M2097">
        <f t="shared" si="32"/>
        <v>1</v>
      </c>
    </row>
    <row r="2098" spans="1:13" x14ac:dyDescent="0.3">
      <c r="A2098">
        <v>26</v>
      </c>
      <c r="B2098">
        <v>70000</v>
      </c>
      <c r="C2098" t="s">
        <v>13</v>
      </c>
      <c r="D2098">
        <v>4</v>
      </c>
      <c r="E2098" t="s">
        <v>14</v>
      </c>
      <c r="F2098" t="s">
        <v>21</v>
      </c>
      <c r="G2098">
        <v>6000</v>
      </c>
      <c r="H2098">
        <v>6.17</v>
      </c>
      <c r="I2098">
        <v>0</v>
      </c>
      <c r="J2098">
        <v>0.09</v>
      </c>
      <c r="K2098" t="s">
        <v>16</v>
      </c>
      <c r="L2098">
        <v>4</v>
      </c>
      <c r="M2098">
        <f t="shared" si="32"/>
        <v>1</v>
      </c>
    </row>
    <row r="2099" spans="1:13" x14ac:dyDescent="0.3">
      <c r="A2099">
        <v>22</v>
      </c>
      <c r="B2099">
        <v>71000</v>
      </c>
      <c r="C2099" t="s">
        <v>13</v>
      </c>
      <c r="D2099">
        <v>4</v>
      </c>
      <c r="E2099" t="s">
        <v>14</v>
      </c>
      <c r="F2099" t="s">
        <v>19</v>
      </c>
      <c r="G2099">
        <v>6000</v>
      </c>
      <c r="I2099">
        <v>0</v>
      </c>
      <c r="J2099">
        <v>0.08</v>
      </c>
      <c r="K2099" t="s">
        <v>16</v>
      </c>
      <c r="L2099">
        <v>4</v>
      </c>
      <c r="M2099">
        <f t="shared" si="32"/>
        <v>0</v>
      </c>
    </row>
    <row r="2100" spans="1:13" x14ac:dyDescent="0.3">
      <c r="A2100">
        <v>23</v>
      </c>
      <c r="B2100">
        <v>50000</v>
      </c>
      <c r="C2100" t="s">
        <v>23</v>
      </c>
      <c r="D2100">
        <v>0</v>
      </c>
      <c r="E2100" t="s">
        <v>27</v>
      </c>
      <c r="F2100" t="s">
        <v>19</v>
      </c>
      <c r="G2100">
        <v>14000</v>
      </c>
      <c r="H2100">
        <v>10.33</v>
      </c>
      <c r="I2100">
        <v>0</v>
      </c>
      <c r="J2100">
        <v>0.28000000000000003</v>
      </c>
      <c r="K2100" t="s">
        <v>16</v>
      </c>
      <c r="L2100">
        <v>2</v>
      </c>
      <c r="M2100">
        <f t="shared" si="32"/>
        <v>1</v>
      </c>
    </row>
    <row r="2101" spans="1:13" x14ac:dyDescent="0.3">
      <c r="A2101">
        <v>24</v>
      </c>
      <c r="B2101">
        <v>72000</v>
      </c>
      <c r="C2101" t="s">
        <v>13</v>
      </c>
      <c r="D2101">
        <v>3</v>
      </c>
      <c r="E2101" t="s">
        <v>18</v>
      </c>
      <c r="F2101" t="s">
        <v>21</v>
      </c>
      <c r="G2101">
        <v>6000</v>
      </c>
      <c r="H2101">
        <v>7.66</v>
      </c>
      <c r="I2101">
        <v>0</v>
      </c>
      <c r="J2101">
        <v>0.08</v>
      </c>
      <c r="K2101" t="s">
        <v>16</v>
      </c>
      <c r="L2101">
        <v>3</v>
      </c>
      <c r="M2101">
        <f t="shared" si="32"/>
        <v>1</v>
      </c>
    </row>
    <row r="2102" spans="1:13" x14ac:dyDescent="0.3">
      <c r="A2102">
        <v>21</v>
      </c>
      <c r="B2102">
        <v>44000</v>
      </c>
      <c r="C2102" t="s">
        <v>26</v>
      </c>
      <c r="D2102">
        <v>5</v>
      </c>
      <c r="E2102" t="s">
        <v>27</v>
      </c>
      <c r="F2102" t="s">
        <v>30</v>
      </c>
      <c r="G2102">
        <v>7500</v>
      </c>
      <c r="H2102">
        <v>12.92</v>
      </c>
      <c r="I2102">
        <v>1</v>
      </c>
      <c r="J2102">
        <v>0.17</v>
      </c>
      <c r="K2102" t="s">
        <v>16</v>
      </c>
      <c r="L2102">
        <v>4</v>
      </c>
      <c r="M2102">
        <f t="shared" si="32"/>
        <v>1</v>
      </c>
    </row>
    <row r="2103" spans="1:13" x14ac:dyDescent="0.3">
      <c r="A2103">
        <v>25</v>
      </c>
      <c r="B2103">
        <v>72000</v>
      </c>
      <c r="C2103" t="s">
        <v>13</v>
      </c>
      <c r="D2103">
        <v>1</v>
      </c>
      <c r="E2103" t="s">
        <v>27</v>
      </c>
      <c r="F2103" t="s">
        <v>19</v>
      </c>
      <c r="G2103">
        <v>6000</v>
      </c>
      <c r="H2103">
        <v>11.86</v>
      </c>
      <c r="I2103">
        <v>0</v>
      </c>
      <c r="J2103">
        <v>0.08</v>
      </c>
      <c r="K2103" t="s">
        <v>16</v>
      </c>
      <c r="L2103">
        <v>3</v>
      </c>
      <c r="M2103">
        <f t="shared" si="32"/>
        <v>1</v>
      </c>
    </row>
    <row r="2104" spans="1:13" x14ac:dyDescent="0.3">
      <c r="A2104">
        <v>23</v>
      </c>
      <c r="B2104">
        <v>73000</v>
      </c>
      <c r="C2104" t="s">
        <v>13</v>
      </c>
      <c r="D2104">
        <v>4</v>
      </c>
      <c r="E2104" t="s">
        <v>14</v>
      </c>
      <c r="F2104" t="s">
        <v>19</v>
      </c>
      <c r="G2104">
        <v>6000</v>
      </c>
      <c r="H2104">
        <v>12.53</v>
      </c>
      <c r="I2104">
        <v>0</v>
      </c>
      <c r="J2104">
        <v>0.08</v>
      </c>
      <c r="K2104" t="s">
        <v>16</v>
      </c>
      <c r="L2104">
        <v>4</v>
      </c>
      <c r="M2104">
        <f t="shared" si="32"/>
        <v>1</v>
      </c>
    </row>
    <row r="2105" spans="1:13" x14ac:dyDescent="0.3">
      <c r="A2105">
        <v>23</v>
      </c>
      <c r="B2105">
        <v>73500</v>
      </c>
      <c r="C2105" t="s">
        <v>13</v>
      </c>
      <c r="D2105">
        <v>7</v>
      </c>
      <c r="E2105" t="s">
        <v>20</v>
      </c>
      <c r="F2105" t="s">
        <v>30</v>
      </c>
      <c r="G2105">
        <v>6000</v>
      </c>
      <c r="H2105">
        <v>14.96</v>
      </c>
      <c r="I2105">
        <v>0</v>
      </c>
      <c r="J2105">
        <v>0.08</v>
      </c>
      <c r="K2105" t="s">
        <v>17</v>
      </c>
      <c r="L2105">
        <v>4</v>
      </c>
      <c r="M2105">
        <f t="shared" si="32"/>
        <v>1</v>
      </c>
    </row>
    <row r="2106" spans="1:13" x14ac:dyDescent="0.3">
      <c r="A2106">
        <v>21</v>
      </c>
      <c r="B2106">
        <v>44000</v>
      </c>
      <c r="C2106" t="s">
        <v>26</v>
      </c>
      <c r="D2106">
        <v>5</v>
      </c>
      <c r="E2106" t="s">
        <v>14</v>
      </c>
      <c r="F2106" t="s">
        <v>30</v>
      </c>
      <c r="G2106">
        <v>6000</v>
      </c>
      <c r="H2106">
        <v>12.61</v>
      </c>
      <c r="I2106">
        <v>1</v>
      </c>
      <c r="J2106">
        <v>0.14000000000000001</v>
      </c>
      <c r="K2106" t="s">
        <v>16</v>
      </c>
      <c r="L2106">
        <v>3</v>
      </c>
      <c r="M2106">
        <f t="shared" si="32"/>
        <v>1</v>
      </c>
    </row>
    <row r="2107" spans="1:13" x14ac:dyDescent="0.3">
      <c r="A2107">
        <v>23</v>
      </c>
      <c r="B2107">
        <v>74000</v>
      </c>
      <c r="C2107" t="s">
        <v>13</v>
      </c>
      <c r="D2107">
        <v>7</v>
      </c>
      <c r="E2107" t="s">
        <v>18</v>
      </c>
      <c r="F2107" t="s">
        <v>21</v>
      </c>
      <c r="G2107">
        <v>6000</v>
      </c>
      <c r="H2107">
        <v>5.79</v>
      </c>
      <c r="I2107">
        <v>0</v>
      </c>
      <c r="J2107">
        <v>0.08</v>
      </c>
      <c r="K2107" t="s">
        <v>16</v>
      </c>
      <c r="L2107">
        <v>3</v>
      </c>
      <c r="M2107">
        <f t="shared" si="32"/>
        <v>1</v>
      </c>
    </row>
    <row r="2108" spans="1:13" x14ac:dyDescent="0.3">
      <c r="A2108">
        <v>25</v>
      </c>
      <c r="B2108">
        <v>74500</v>
      </c>
      <c r="C2108" t="s">
        <v>13</v>
      </c>
      <c r="D2108">
        <v>3</v>
      </c>
      <c r="E2108" t="s">
        <v>14</v>
      </c>
      <c r="F2108" t="s">
        <v>19</v>
      </c>
      <c r="G2108">
        <v>6000</v>
      </c>
      <c r="H2108">
        <v>9.99</v>
      </c>
      <c r="I2108">
        <v>0</v>
      </c>
      <c r="J2108">
        <v>0.08</v>
      </c>
      <c r="K2108" t="s">
        <v>16</v>
      </c>
      <c r="L2108">
        <v>4</v>
      </c>
      <c r="M2108">
        <f t="shared" si="32"/>
        <v>1</v>
      </c>
    </row>
    <row r="2109" spans="1:13" x14ac:dyDescent="0.3">
      <c r="A2109">
        <v>23</v>
      </c>
      <c r="B2109">
        <v>75000</v>
      </c>
      <c r="C2109" t="s">
        <v>13</v>
      </c>
      <c r="D2109">
        <v>1</v>
      </c>
      <c r="E2109" t="s">
        <v>20</v>
      </c>
      <c r="F2109" t="s">
        <v>21</v>
      </c>
      <c r="G2109">
        <v>6000</v>
      </c>
      <c r="H2109">
        <v>6.03</v>
      </c>
      <c r="I2109">
        <v>0</v>
      </c>
      <c r="J2109">
        <v>0.08</v>
      </c>
      <c r="K2109" t="s">
        <v>16</v>
      </c>
      <c r="L2109">
        <v>4</v>
      </c>
      <c r="M2109">
        <f t="shared" si="32"/>
        <v>1</v>
      </c>
    </row>
    <row r="2110" spans="1:13" x14ac:dyDescent="0.3">
      <c r="A2110">
        <v>23</v>
      </c>
      <c r="B2110">
        <v>75000</v>
      </c>
      <c r="C2110" t="s">
        <v>13</v>
      </c>
      <c r="D2110">
        <v>1</v>
      </c>
      <c r="E2110" t="s">
        <v>27</v>
      </c>
      <c r="F2110" t="s">
        <v>21</v>
      </c>
      <c r="G2110">
        <v>6000</v>
      </c>
      <c r="H2110">
        <v>6.99</v>
      </c>
      <c r="I2110">
        <v>0</v>
      </c>
      <c r="J2110">
        <v>0.08</v>
      </c>
      <c r="K2110" t="s">
        <v>16</v>
      </c>
      <c r="L2110">
        <v>4</v>
      </c>
      <c r="M2110">
        <f t="shared" si="32"/>
        <v>1</v>
      </c>
    </row>
    <row r="2111" spans="1:13" x14ac:dyDescent="0.3">
      <c r="A2111">
        <v>23</v>
      </c>
      <c r="B2111">
        <v>50004</v>
      </c>
      <c r="C2111" t="s">
        <v>26</v>
      </c>
      <c r="D2111">
        <v>7</v>
      </c>
      <c r="E2111" t="s">
        <v>18</v>
      </c>
      <c r="F2111" t="s">
        <v>21</v>
      </c>
      <c r="G2111">
        <v>2700</v>
      </c>
      <c r="H2111">
        <v>5.99</v>
      </c>
      <c r="I2111">
        <v>0</v>
      </c>
      <c r="J2111">
        <v>0.05</v>
      </c>
      <c r="K2111" t="s">
        <v>16</v>
      </c>
      <c r="L2111">
        <v>2</v>
      </c>
      <c r="M2111">
        <f t="shared" si="32"/>
        <v>1</v>
      </c>
    </row>
    <row r="2112" spans="1:13" x14ac:dyDescent="0.3">
      <c r="A2112">
        <v>23</v>
      </c>
      <c r="B2112">
        <v>69000</v>
      </c>
      <c r="C2112" t="s">
        <v>13</v>
      </c>
      <c r="D2112">
        <v>7</v>
      </c>
      <c r="E2112" t="s">
        <v>25</v>
      </c>
      <c r="F2112" t="s">
        <v>30</v>
      </c>
      <c r="G2112">
        <v>6000</v>
      </c>
      <c r="H2112">
        <v>16.02</v>
      </c>
      <c r="I2112">
        <v>1</v>
      </c>
      <c r="J2112">
        <v>0.09</v>
      </c>
      <c r="K2112" t="s">
        <v>17</v>
      </c>
      <c r="L2112">
        <v>2</v>
      </c>
      <c r="M2112">
        <f t="shared" si="32"/>
        <v>1</v>
      </c>
    </row>
    <row r="2113" spans="1:13" x14ac:dyDescent="0.3">
      <c r="A2113">
        <v>25</v>
      </c>
      <c r="B2113">
        <v>50004</v>
      </c>
      <c r="C2113" t="s">
        <v>23</v>
      </c>
      <c r="D2113">
        <v>1</v>
      </c>
      <c r="E2113" t="s">
        <v>27</v>
      </c>
      <c r="F2113" t="s">
        <v>21</v>
      </c>
      <c r="G2113">
        <v>10000</v>
      </c>
      <c r="H2113">
        <v>7.29</v>
      </c>
      <c r="I2113">
        <v>0</v>
      </c>
      <c r="J2113">
        <v>0.2</v>
      </c>
      <c r="K2113" t="s">
        <v>16</v>
      </c>
      <c r="L2113">
        <v>3</v>
      </c>
      <c r="M2113">
        <f t="shared" si="32"/>
        <v>1</v>
      </c>
    </row>
    <row r="2114" spans="1:13" x14ac:dyDescent="0.3">
      <c r="A2114">
        <v>23</v>
      </c>
      <c r="B2114">
        <v>75000</v>
      </c>
      <c r="C2114" t="s">
        <v>13</v>
      </c>
      <c r="D2114">
        <v>0</v>
      </c>
      <c r="E2114" t="s">
        <v>14</v>
      </c>
      <c r="F2114" t="s">
        <v>19</v>
      </c>
      <c r="G2114">
        <v>6000</v>
      </c>
      <c r="H2114">
        <v>11.48</v>
      </c>
      <c r="I2114">
        <v>0</v>
      </c>
      <c r="J2114">
        <v>0.08</v>
      </c>
      <c r="K2114" t="s">
        <v>16</v>
      </c>
      <c r="L2114">
        <v>2</v>
      </c>
      <c r="M2114">
        <f t="shared" ref="M2114:M2177" si="33">COUNTIFS($A$2:$A$10001,A2114,$B$2:$B$10001,B2114,$C$2:$C$10001,C2114,$D$2:$D$10001,D2114,$E$2:$E$10001,E2114,$F$2:$F$10001,F2114,$G$2:$G$10001,G2114,$H$2:$H$10001,H2114,$I$2:$I$10001,I2114,$J$2:$J$10001,J2114,$K$2:$K$10001,K2114,$L$2:$L$10001,L2114)</f>
        <v>1</v>
      </c>
    </row>
    <row r="2115" spans="1:13" x14ac:dyDescent="0.3">
      <c r="A2115">
        <v>22</v>
      </c>
      <c r="B2115">
        <v>50004</v>
      </c>
      <c r="C2115" t="s">
        <v>26</v>
      </c>
      <c r="D2115">
        <v>6</v>
      </c>
      <c r="E2115" t="s">
        <v>27</v>
      </c>
      <c r="F2115" t="s">
        <v>30</v>
      </c>
      <c r="G2115">
        <v>7200</v>
      </c>
      <c r="I2115">
        <v>0</v>
      </c>
      <c r="J2115">
        <v>0.14000000000000001</v>
      </c>
      <c r="K2115" t="s">
        <v>17</v>
      </c>
      <c r="L2115">
        <v>2</v>
      </c>
      <c r="M2115">
        <f t="shared" si="33"/>
        <v>0</v>
      </c>
    </row>
    <row r="2116" spans="1:13" x14ac:dyDescent="0.3">
      <c r="A2116">
        <v>22</v>
      </c>
      <c r="B2116">
        <v>50004</v>
      </c>
      <c r="C2116" t="s">
        <v>23</v>
      </c>
      <c r="D2116">
        <v>0</v>
      </c>
      <c r="E2116" t="s">
        <v>27</v>
      </c>
      <c r="F2116" t="s">
        <v>15</v>
      </c>
      <c r="G2116">
        <v>5000</v>
      </c>
      <c r="H2116">
        <v>14.26</v>
      </c>
      <c r="I2116">
        <v>0</v>
      </c>
      <c r="J2116">
        <v>0.1</v>
      </c>
      <c r="K2116" t="s">
        <v>17</v>
      </c>
      <c r="L2116">
        <v>4</v>
      </c>
      <c r="M2116">
        <f t="shared" si="33"/>
        <v>1</v>
      </c>
    </row>
    <row r="2117" spans="1:13" x14ac:dyDescent="0.3">
      <c r="A2117">
        <v>22</v>
      </c>
      <c r="B2117">
        <v>44004</v>
      </c>
      <c r="C2117" t="s">
        <v>26</v>
      </c>
      <c r="D2117">
        <v>3</v>
      </c>
      <c r="E2117" t="s">
        <v>27</v>
      </c>
      <c r="F2117" t="s">
        <v>30</v>
      </c>
      <c r="G2117">
        <v>9000</v>
      </c>
      <c r="H2117">
        <v>14.11</v>
      </c>
      <c r="I2117">
        <v>1</v>
      </c>
      <c r="J2117">
        <v>0.2</v>
      </c>
      <c r="K2117" t="s">
        <v>17</v>
      </c>
      <c r="L2117">
        <v>3</v>
      </c>
      <c r="M2117">
        <f t="shared" si="33"/>
        <v>1</v>
      </c>
    </row>
    <row r="2118" spans="1:13" x14ac:dyDescent="0.3">
      <c r="A2118">
        <v>24</v>
      </c>
      <c r="B2118">
        <v>80490</v>
      </c>
      <c r="C2118" t="s">
        <v>13</v>
      </c>
      <c r="D2118">
        <v>8</v>
      </c>
      <c r="E2118" t="s">
        <v>28</v>
      </c>
      <c r="F2118" t="s">
        <v>19</v>
      </c>
      <c r="G2118">
        <v>6000</v>
      </c>
      <c r="H2118">
        <v>10.59</v>
      </c>
      <c r="I2118">
        <v>0</v>
      </c>
      <c r="J2118">
        <v>7.0000000000000007E-2</v>
      </c>
      <c r="K2118" t="s">
        <v>16</v>
      </c>
      <c r="L2118">
        <v>3</v>
      </c>
      <c r="M2118">
        <f t="shared" si="33"/>
        <v>1</v>
      </c>
    </row>
    <row r="2119" spans="1:13" x14ac:dyDescent="0.3">
      <c r="A2119">
        <v>22</v>
      </c>
      <c r="B2119">
        <v>44004</v>
      </c>
      <c r="C2119" t="s">
        <v>26</v>
      </c>
      <c r="D2119">
        <v>0</v>
      </c>
      <c r="E2119" t="s">
        <v>25</v>
      </c>
      <c r="F2119" t="s">
        <v>29</v>
      </c>
      <c r="G2119">
        <v>11000</v>
      </c>
      <c r="H2119">
        <v>15.68</v>
      </c>
      <c r="I2119">
        <v>1</v>
      </c>
      <c r="J2119">
        <v>0.25</v>
      </c>
      <c r="K2119" t="s">
        <v>16</v>
      </c>
      <c r="L2119">
        <v>4</v>
      </c>
      <c r="M2119">
        <f t="shared" si="33"/>
        <v>1</v>
      </c>
    </row>
    <row r="2120" spans="1:13" x14ac:dyDescent="0.3">
      <c r="A2120">
        <v>23</v>
      </c>
      <c r="B2120">
        <v>50004</v>
      </c>
      <c r="C2120" t="s">
        <v>26</v>
      </c>
      <c r="D2120">
        <v>7</v>
      </c>
      <c r="E2120" t="s">
        <v>20</v>
      </c>
      <c r="F2120" t="s">
        <v>21</v>
      </c>
      <c r="G2120">
        <v>6000</v>
      </c>
      <c r="I2120">
        <v>0</v>
      </c>
      <c r="J2120">
        <v>0.12</v>
      </c>
      <c r="K2120" t="s">
        <v>16</v>
      </c>
      <c r="L2120">
        <v>3</v>
      </c>
      <c r="M2120">
        <f t="shared" si="33"/>
        <v>0</v>
      </c>
    </row>
    <row r="2121" spans="1:13" x14ac:dyDescent="0.3">
      <c r="A2121">
        <v>26</v>
      </c>
      <c r="B2121">
        <v>50004</v>
      </c>
      <c r="C2121" t="s">
        <v>26</v>
      </c>
      <c r="D2121">
        <v>10</v>
      </c>
      <c r="E2121" t="s">
        <v>18</v>
      </c>
      <c r="F2121" t="s">
        <v>21</v>
      </c>
      <c r="G2121">
        <v>5000</v>
      </c>
      <c r="H2121">
        <v>9.32</v>
      </c>
      <c r="I2121">
        <v>0</v>
      </c>
      <c r="J2121">
        <v>0.1</v>
      </c>
      <c r="K2121" t="s">
        <v>16</v>
      </c>
      <c r="L2121">
        <v>2</v>
      </c>
      <c r="M2121">
        <f t="shared" si="33"/>
        <v>1</v>
      </c>
    </row>
    <row r="2122" spans="1:13" x14ac:dyDescent="0.3">
      <c r="A2122">
        <v>25</v>
      </c>
      <c r="B2122">
        <v>82000</v>
      </c>
      <c r="C2122" t="s">
        <v>13</v>
      </c>
      <c r="D2122">
        <v>0</v>
      </c>
      <c r="E2122" t="s">
        <v>20</v>
      </c>
      <c r="F2122" t="s">
        <v>19</v>
      </c>
      <c r="G2122">
        <v>6000</v>
      </c>
      <c r="H2122">
        <v>9.91</v>
      </c>
      <c r="I2122">
        <v>0</v>
      </c>
      <c r="J2122">
        <v>7.0000000000000007E-2</v>
      </c>
      <c r="K2122" t="s">
        <v>16</v>
      </c>
      <c r="L2122">
        <v>2</v>
      </c>
      <c r="M2122">
        <f t="shared" si="33"/>
        <v>1</v>
      </c>
    </row>
    <row r="2123" spans="1:13" x14ac:dyDescent="0.3">
      <c r="A2123">
        <v>26</v>
      </c>
      <c r="B2123">
        <v>82000</v>
      </c>
      <c r="C2123" t="s">
        <v>13</v>
      </c>
      <c r="D2123">
        <v>8</v>
      </c>
      <c r="E2123" t="s">
        <v>28</v>
      </c>
      <c r="F2123" t="s">
        <v>21</v>
      </c>
      <c r="G2123">
        <v>6000</v>
      </c>
      <c r="H2123">
        <v>7.88</v>
      </c>
      <c r="I2123">
        <v>0</v>
      </c>
      <c r="J2123">
        <v>7.0000000000000007E-2</v>
      </c>
      <c r="K2123" t="s">
        <v>16</v>
      </c>
      <c r="L2123">
        <v>3</v>
      </c>
      <c r="M2123">
        <f t="shared" si="33"/>
        <v>1</v>
      </c>
    </row>
    <row r="2124" spans="1:13" x14ac:dyDescent="0.3">
      <c r="A2124">
        <v>23</v>
      </c>
      <c r="B2124">
        <v>50004</v>
      </c>
      <c r="C2124" t="s">
        <v>26</v>
      </c>
      <c r="D2124">
        <v>8</v>
      </c>
      <c r="E2124" t="s">
        <v>18</v>
      </c>
      <c r="F2124" t="s">
        <v>15</v>
      </c>
      <c r="G2124">
        <v>2000</v>
      </c>
      <c r="H2124">
        <v>11.91</v>
      </c>
      <c r="I2124">
        <v>0</v>
      </c>
      <c r="J2124">
        <v>0.04</v>
      </c>
      <c r="K2124" t="s">
        <v>17</v>
      </c>
      <c r="L2124">
        <v>2</v>
      </c>
      <c r="M2124">
        <f t="shared" si="33"/>
        <v>1</v>
      </c>
    </row>
    <row r="2125" spans="1:13" x14ac:dyDescent="0.3">
      <c r="A2125">
        <v>23</v>
      </c>
      <c r="B2125">
        <v>83954</v>
      </c>
      <c r="C2125" t="s">
        <v>13</v>
      </c>
      <c r="D2125">
        <v>7</v>
      </c>
      <c r="E2125" t="s">
        <v>18</v>
      </c>
      <c r="F2125" t="s">
        <v>21</v>
      </c>
      <c r="G2125">
        <v>6000</v>
      </c>
      <c r="I2125">
        <v>0</v>
      </c>
      <c r="J2125">
        <v>7.0000000000000007E-2</v>
      </c>
      <c r="K2125" t="s">
        <v>16</v>
      </c>
      <c r="L2125">
        <v>2</v>
      </c>
      <c r="M2125">
        <f t="shared" si="33"/>
        <v>0</v>
      </c>
    </row>
    <row r="2126" spans="1:13" x14ac:dyDescent="0.3">
      <c r="A2126">
        <v>21</v>
      </c>
      <c r="B2126">
        <v>50031</v>
      </c>
      <c r="C2126" t="s">
        <v>26</v>
      </c>
      <c r="D2126">
        <v>5</v>
      </c>
      <c r="E2126" t="s">
        <v>20</v>
      </c>
      <c r="F2126" t="s">
        <v>21</v>
      </c>
      <c r="G2126">
        <v>2000</v>
      </c>
      <c r="H2126">
        <v>5.99</v>
      </c>
      <c r="I2126">
        <v>0</v>
      </c>
      <c r="J2126">
        <v>0.04</v>
      </c>
      <c r="K2126" t="s">
        <v>16</v>
      </c>
      <c r="L2126">
        <v>2</v>
      </c>
      <c r="M2126">
        <f t="shared" si="33"/>
        <v>1</v>
      </c>
    </row>
    <row r="2127" spans="1:13" x14ac:dyDescent="0.3">
      <c r="A2127">
        <v>25</v>
      </c>
      <c r="B2127">
        <v>84000</v>
      </c>
      <c r="C2127" t="s">
        <v>13</v>
      </c>
      <c r="D2127">
        <v>2</v>
      </c>
      <c r="E2127" t="s">
        <v>27</v>
      </c>
      <c r="F2127" t="s">
        <v>21</v>
      </c>
      <c r="G2127">
        <v>6000</v>
      </c>
      <c r="H2127">
        <v>8.94</v>
      </c>
      <c r="I2127">
        <v>0</v>
      </c>
      <c r="J2127">
        <v>7.0000000000000007E-2</v>
      </c>
      <c r="K2127" t="s">
        <v>16</v>
      </c>
      <c r="L2127">
        <v>2</v>
      </c>
      <c r="M2127">
        <f t="shared" si="33"/>
        <v>1</v>
      </c>
    </row>
    <row r="2128" spans="1:13" x14ac:dyDescent="0.3">
      <c r="A2128">
        <v>23</v>
      </c>
      <c r="B2128">
        <v>50052</v>
      </c>
      <c r="C2128" t="s">
        <v>23</v>
      </c>
      <c r="D2128">
        <v>8</v>
      </c>
      <c r="E2128" t="s">
        <v>20</v>
      </c>
      <c r="F2128" t="s">
        <v>19</v>
      </c>
      <c r="G2128">
        <v>15000</v>
      </c>
      <c r="H2128">
        <v>9.6300000000000008</v>
      </c>
      <c r="I2128">
        <v>0</v>
      </c>
      <c r="J2128">
        <v>0.3</v>
      </c>
      <c r="K2128" t="s">
        <v>16</v>
      </c>
      <c r="L2128">
        <v>4</v>
      </c>
      <c r="M2128">
        <f t="shared" si="33"/>
        <v>1</v>
      </c>
    </row>
    <row r="2129" spans="1:13" x14ac:dyDescent="0.3">
      <c r="A2129">
        <v>24</v>
      </c>
      <c r="B2129">
        <v>84996</v>
      </c>
      <c r="C2129" t="s">
        <v>13</v>
      </c>
      <c r="D2129">
        <v>1</v>
      </c>
      <c r="E2129" t="s">
        <v>14</v>
      </c>
      <c r="F2129" t="s">
        <v>21</v>
      </c>
      <c r="G2129">
        <v>6000</v>
      </c>
      <c r="H2129">
        <v>6.03</v>
      </c>
      <c r="I2129">
        <v>0</v>
      </c>
      <c r="J2129">
        <v>7.0000000000000007E-2</v>
      </c>
      <c r="K2129" t="s">
        <v>16</v>
      </c>
      <c r="L2129">
        <v>3</v>
      </c>
      <c r="M2129">
        <f t="shared" si="33"/>
        <v>1</v>
      </c>
    </row>
    <row r="2130" spans="1:13" x14ac:dyDescent="0.3">
      <c r="A2130">
        <v>23</v>
      </c>
      <c r="B2130">
        <v>50205</v>
      </c>
      <c r="C2130" t="s">
        <v>26</v>
      </c>
      <c r="D2130">
        <v>7</v>
      </c>
      <c r="E2130" t="s">
        <v>25</v>
      </c>
      <c r="F2130" t="s">
        <v>21</v>
      </c>
      <c r="G2130">
        <v>5300</v>
      </c>
      <c r="H2130">
        <v>5.42</v>
      </c>
      <c r="I2130">
        <v>0</v>
      </c>
      <c r="J2130">
        <v>0.11</v>
      </c>
      <c r="K2130" t="s">
        <v>16</v>
      </c>
      <c r="L2130">
        <v>4</v>
      </c>
      <c r="M2130">
        <f t="shared" si="33"/>
        <v>1</v>
      </c>
    </row>
    <row r="2131" spans="1:13" x14ac:dyDescent="0.3">
      <c r="A2131">
        <v>25</v>
      </c>
      <c r="B2131">
        <v>73000</v>
      </c>
      <c r="C2131" t="s">
        <v>13</v>
      </c>
      <c r="D2131">
        <v>2</v>
      </c>
      <c r="E2131" t="s">
        <v>25</v>
      </c>
      <c r="F2131" t="s">
        <v>30</v>
      </c>
      <c r="G2131">
        <v>6000</v>
      </c>
      <c r="H2131">
        <v>14.96</v>
      </c>
      <c r="I2131">
        <v>1</v>
      </c>
      <c r="J2131">
        <v>0.08</v>
      </c>
      <c r="K2131" t="s">
        <v>16</v>
      </c>
      <c r="L2131">
        <v>4</v>
      </c>
      <c r="M2131">
        <f t="shared" si="33"/>
        <v>1</v>
      </c>
    </row>
    <row r="2132" spans="1:13" x14ac:dyDescent="0.3">
      <c r="A2132">
        <v>23</v>
      </c>
      <c r="B2132">
        <v>50400</v>
      </c>
      <c r="C2132" t="s">
        <v>26</v>
      </c>
      <c r="D2132">
        <v>7</v>
      </c>
      <c r="E2132" t="s">
        <v>18</v>
      </c>
      <c r="F2132" t="s">
        <v>21</v>
      </c>
      <c r="G2132">
        <v>8375</v>
      </c>
      <c r="H2132">
        <v>7.51</v>
      </c>
      <c r="I2132">
        <v>0</v>
      </c>
      <c r="J2132">
        <v>0.17</v>
      </c>
      <c r="K2132" t="s">
        <v>16</v>
      </c>
      <c r="L2132">
        <v>2</v>
      </c>
      <c r="M2132">
        <f t="shared" si="33"/>
        <v>1</v>
      </c>
    </row>
    <row r="2133" spans="1:13" x14ac:dyDescent="0.3">
      <c r="A2133">
        <v>26</v>
      </c>
      <c r="B2133">
        <v>50400</v>
      </c>
      <c r="C2133" t="s">
        <v>26</v>
      </c>
      <c r="D2133">
        <v>3</v>
      </c>
      <c r="E2133" t="s">
        <v>28</v>
      </c>
      <c r="F2133" t="s">
        <v>19</v>
      </c>
      <c r="G2133">
        <v>24000</v>
      </c>
      <c r="H2133">
        <v>9.91</v>
      </c>
      <c r="I2133">
        <v>0</v>
      </c>
      <c r="J2133">
        <v>0.48</v>
      </c>
      <c r="K2133" t="s">
        <v>16</v>
      </c>
      <c r="L2133">
        <v>3</v>
      </c>
      <c r="M2133">
        <f t="shared" si="33"/>
        <v>1</v>
      </c>
    </row>
    <row r="2134" spans="1:13" x14ac:dyDescent="0.3">
      <c r="A2134">
        <v>22</v>
      </c>
      <c r="B2134">
        <v>50400</v>
      </c>
      <c r="C2134" t="s">
        <v>26</v>
      </c>
      <c r="D2134">
        <v>0</v>
      </c>
      <c r="E2134" t="s">
        <v>27</v>
      </c>
      <c r="F2134" t="s">
        <v>21</v>
      </c>
      <c r="G2134">
        <v>12000</v>
      </c>
      <c r="H2134">
        <v>7.9</v>
      </c>
      <c r="I2134">
        <v>0</v>
      </c>
      <c r="J2134">
        <v>0.24</v>
      </c>
      <c r="K2134" t="s">
        <v>16</v>
      </c>
      <c r="L2134">
        <v>3</v>
      </c>
      <c r="M2134">
        <f t="shared" si="33"/>
        <v>1</v>
      </c>
    </row>
    <row r="2135" spans="1:13" x14ac:dyDescent="0.3">
      <c r="A2135">
        <v>25</v>
      </c>
      <c r="B2135">
        <v>90000</v>
      </c>
      <c r="C2135" t="s">
        <v>13</v>
      </c>
      <c r="D2135">
        <v>9</v>
      </c>
      <c r="E2135" t="s">
        <v>28</v>
      </c>
      <c r="F2135" t="s">
        <v>15</v>
      </c>
      <c r="G2135">
        <v>6000</v>
      </c>
      <c r="H2135">
        <v>13.49</v>
      </c>
      <c r="I2135">
        <v>0</v>
      </c>
      <c r="J2135">
        <v>7.0000000000000007E-2</v>
      </c>
      <c r="K2135" t="s">
        <v>16</v>
      </c>
      <c r="L2135">
        <v>4</v>
      </c>
      <c r="M2135">
        <f t="shared" si="33"/>
        <v>1</v>
      </c>
    </row>
    <row r="2136" spans="1:13" x14ac:dyDescent="0.3">
      <c r="A2136">
        <v>23</v>
      </c>
      <c r="B2136">
        <v>50400</v>
      </c>
      <c r="C2136" t="s">
        <v>26</v>
      </c>
      <c r="D2136">
        <v>4</v>
      </c>
      <c r="E2136" t="s">
        <v>27</v>
      </c>
      <c r="F2136" t="s">
        <v>21</v>
      </c>
      <c r="G2136">
        <v>11200</v>
      </c>
      <c r="H2136">
        <v>7.42</v>
      </c>
      <c r="I2136">
        <v>0</v>
      </c>
      <c r="J2136">
        <v>0.22</v>
      </c>
      <c r="K2136" t="s">
        <v>16</v>
      </c>
      <c r="L2136">
        <v>3</v>
      </c>
      <c r="M2136">
        <f t="shared" si="33"/>
        <v>1</v>
      </c>
    </row>
    <row r="2137" spans="1:13" x14ac:dyDescent="0.3">
      <c r="A2137">
        <v>23</v>
      </c>
      <c r="B2137">
        <v>90000</v>
      </c>
      <c r="C2137" t="s">
        <v>13</v>
      </c>
      <c r="D2137">
        <v>3</v>
      </c>
      <c r="E2137" t="s">
        <v>20</v>
      </c>
      <c r="F2137" t="s">
        <v>19</v>
      </c>
      <c r="G2137">
        <v>6000</v>
      </c>
      <c r="H2137">
        <v>10.25</v>
      </c>
      <c r="I2137">
        <v>0</v>
      </c>
      <c r="J2137">
        <v>7.0000000000000007E-2</v>
      </c>
      <c r="K2137" t="s">
        <v>16</v>
      </c>
      <c r="L2137">
        <v>3</v>
      </c>
      <c r="M2137">
        <f t="shared" si="33"/>
        <v>1</v>
      </c>
    </row>
    <row r="2138" spans="1:13" x14ac:dyDescent="0.3">
      <c r="A2138">
        <v>23</v>
      </c>
      <c r="B2138">
        <v>92000</v>
      </c>
      <c r="C2138" t="s">
        <v>13</v>
      </c>
      <c r="D2138">
        <v>4</v>
      </c>
      <c r="E2138" t="s">
        <v>27</v>
      </c>
      <c r="F2138" t="s">
        <v>19</v>
      </c>
      <c r="G2138">
        <v>6000</v>
      </c>
      <c r="H2138">
        <v>12.42</v>
      </c>
      <c r="I2138">
        <v>0</v>
      </c>
      <c r="J2138">
        <v>7.0000000000000007E-2</v>
      </c>
      <c r="K2138" t="s">
        <v>16</v>
      </c>
      <c r="L2138">
        <v>3</v>
      </c>
      <c r="M2138">
        <f t="shared" si="33"/>
        <v>1</v>
      </c>
    </row>
    <row r="2139" spans="1:13" x14ac:dyDescent="0.3">
      <c r="A2139">
        <v>25</v>
      </c>
      <c r="B2139">
        <v>50400</v>
      </c>
      <c r="C2139" t="s">
        <v>26</v>
      </c>
      <c r="D2139">
        <v>5</v>
      </c>
      <c r="E2139" t="s">
        <v>28</v>
      </c>
      <c r="F2139" t="s">
        <v>19</v>
      </c>
      <c r="G2139">
        <v>12000</v>
      </c>
      <c r="H2139">
        <v>9.6199999999999992</v>
      </c>
      <c r="I2139">
        <v>0</v>
      </c>
      <c r="J2139">
        <v>0.24</v>
      </c>
      <c r="K2139" t="s">
        <v>16</v>
      </c>
      <c r="L2139">
        <v>4</v>
      </c>
      <c r="M2139">
        <f t="shared" si="33"/>
        <v>1</v>
      </c>
    </row>
    <row r="2140" spans="1:13" x14ac:dyDescent="0.3">
      <c r="A2140">
        <v>22</v>
      </c>
      <c r="B2140">
        <v>50400</v>
      </c>
      <c r="C2140" t="s">
        <v>26</v>
      </c>
      <c r="D2140">
        <v>6</v>
      </c>
      <c r="E2140" t="s">
        <v>18</v>
      </c>
      <c r="F2140" t="s">
        <v>30</v>
      </c>
      <c r="G2140">
        <v>12000</v>
      </c>
      <c r="H2140">
        <v>14.09</v>
      </c>
      <c r="I2140">
        <v>0</v>
      </c>
      <c r="J2140">
        <v>0.24</v>
      </c>
      <c r="K2140" t="s">
        <v>16</v>
      </c>
      <c r="L2140">
        <v>2</v>
      </c>
      <c r="M2140">
        <f t="shared" si="33"/>
        <v>1</v>
      </c>
    </row>
    <row r="2141" spans="1:13" x14ac:dyDescent="0.3">
      <c r="A2141">
        <v>25</v>
      </c>
      <c r="B2141">
        <v>50400</v>
      </c>
      <c r="C2141" t="s">
        <v>26</v>
      </c>
      <c r="E2141" t="s">
        <v>28</v>
      </c>
      <c r="F2141" t="s">
        <v>21</v>
      </c>
      <c r="G2141">
        <v>6000</v>
      </c>
      <c r="H2141">
        <v>7.14</v>
      </c>
      <c r="I2141">
        <v>0</v>
      </c>
      <c r="J2141">
        <v>0.12</v>
      </c>
      <c r="K2141" t="s">
        <v>16</v>
      </c>
      <c r="L2141">
        <v>4</v>
      </c>
      <c r="M2141">
        <f t="shared" si="33"/>
        <v>0</v>
      </c>
    </row>
    <row r="2142" spans="1:13" x14ac:dyDescent="0.3">
      <c r="A2142">
        <v>22</v>
      </c>
      <c r="B2142">
        <v>100000</v>
      </c>
      <c r="C2142" t="s">
        <v>13</v>
      </c>
      <c r="D2142">
        <v>3</v>
      </c>
      <c r="E2142" t="s">
        <v>18</v>
      </c>
      <c r="F2142" t="s">
        <v>15</v>
      </c>
      <c r="G2142">
        <v>6000</v>
      </c>
      <c r="H2142">
        <v>12.98</v>
      </c>
      <c r="I2142">
        <v>0</v>
      </c>
      <c r="J2142">
        <v>0.06</v>
      </c>
      <c r="K2142" t="s">
        <v>17</v>
      </c>
      <c r="L2142">
        <v>2</v>
      </c>
      <c r="M2142">
        <f t="shared" si="33"/>
        <v>1</v>
      </c>
    </row>
    <row r="2143" spans="1:13" x14ac:dyDescent="0.3">
      <c r="A2143">
        <v>25</v>
      </c>
      <c r="B2143">
        <v>100000</v>
      </c>
      <c r="C2143" t="s">
        <v>13</v>
      </c>
      <c r="D2143">
        <v>9</v>
      </c>
      <c r="E2143" t="s">
        <v>20</v>
      </c>
      <c r="F2143" t="s">
        <v>30</v>
      </c>
      <c r="G2143">
        <v>6000</v>
      </c>
      <c r="H2143">
        <v>14.42</v>
      </c>
      <c r="I2143">
        <v>0</v>
      </c>
      <c r="J2143">
        <v>0.06</v>
      </c>
      <c r="K2143" t="s">
        <v>17</v>
      </c>
      <c r="L2143">
        <v>3</v>
      </c>
      <c r="M2143">
        <f t="shared" si="33"/>
        <v>1</v>
      </c>
    </row>
    <row r="2144" spans="1:13" x14ac:dyDescent="0.3">
      <c r="A2144">
        <v>24</v>
      </c>
      <c r="B2144">
        <v>120000</v>
      </c>
      <c r="C2144" t="s">
        <v>13</v>
      </c>
      <c r="D2144">
        <v>0</v>
      </c>
      <c r="E2144" t="s">
        <v>20</v>
      </c>
      <c r="F2144" t="s">
        <v>19</v>
      </c>
      <c r="G2144">
        <v>6000</v>
      </c>
      <c r="H2144">
        <v>10.99</v>
      </c>
      <c r="I2144">
        <v>0</v>
      </c>
      <c r="J2144">
        <v>0.05</v>
      </c>
      <c r="K2144" t="s">
        <v>16</v>
      </c>
      <c r="L2144">
        <v>3</v>
      </c>
      <c r="M2144">
        <f t="shared" si="33"/>
        <v>1</v>
      </c>
    </row>
    <row r="2145" spans="1:13" x14ac:dyDescent="0.3">
      <c r="A2145">
        <v>26</v>
      </c>
      <c r="B2145">
        <v>38000</v>
      </c>
      <c r="C2145" t="s">
        <v>13</v>
      </c>
      <c r="D2145">
        <v>0</v>
      </c>
      <c r="E2145" t="s">
        <v>25</v>
      </c>
      <c r="F2145" t="s">
        <v>19</v>
      </c>
      <c r="G2145">
        <v>6025</v>
      </c>
      <c r="H2145">
        <v>10.99</v>
      </c>
      <c r="I2145">
        <v>0</v>
      </c>
      <c r="J2145">
        <v>0.16</v>
      </c>
      <c r="K2145" t="s">
        <v>16</v>
      </c>
      <c r="L2145">
        <v>3</v>
      </c>
      <c r="M2145">
        <f t="shared" si="33"/>
        <v>1</v>
      </c>
    </row>
    <row r="2146" spans="1:13" x14ac:dyDescent="0.3">
      <c r="A2146">
        <v>23</v>
      </c>
      <c r="B2146">
        <v>51000</v>
      </c>
      <c r="C2146" t="s">
        <v>26</v>
      </c>
      <c r="D2146">
        <v>5</v>
      </c>
      <c r="E2146" t="s">
        <v>25</v>
      </c>
      <c r="F2146" t="s">
        <v>21</v>
      </c>
      <c r="G2146">
        <v>4000</v>
      </c>
      <c r="H2146">
        <v>6.03</v>
      </c>
      <c r="I2146">
        <v>0</v>
      </c>
      <c r="J2146">
        <v>0.08</v>
      </c>
      <c r="K2146" t="s">
        <v>16</v>
      </c>
      <c r="L2146">
        <v>2</v>
      </c>
      <c r="M2146">
        <f t="shared" si="33"/>
        <v>1</v>
      </c>
    </row>
    <row r="2147" spans="1:13" x14ac:dyDescent="0.3">
      <c r="A2147">
        <v>21</v>
      </c>
      <c r="B2147">
        <v>51000</v>
      </c>
      <c r="C2147" t="s">
        <v>26</v>
      </c>
      <c r="D2147">
        <v>5</v>
      </c>
      <c r="E2147" t="s">
        <v>18</v>
      </c>
      <c r="F2147" t="s">
        <v>19</v>
      </c>
      <c r="G2147">
        <v>13000</v>
      </c>
      <c r="I2147">
        <v>0</v>
      </c>
      <c r="J2147">
        <v>0.25</v>
      </c>
      <c r="K2147" t="s">
        <v>16</v>
      </c>
      <c r="L2147">
        <v>3</v>
      </c>
      <c r="M2147">
        <f t="shared" si="33"/>
        <v>0</v>
      </c>
    </row>
    <row r="2148" spans="1:13" x14ac:dyDescent="0.3">
      <c r="A2148">
        <v>23</v>
      </c>
      <c r="B2148">
        <v>42500</v>
      </c>
      <c r="C2148" t="s">
        <v>13</v>
      </c>
      <c r="D2148">
        <v>1</v>
      </c>
      <c r="E2148" t="s">
        <v>20</v>
      </c>
      <c r="F2148" t="s">
        <v>15</v>
      </c>
      <c r="G2148">
        <v>6200</v>
      </c>
      <c r="H2148">
        <v>13.92</v>
      </c>
      <c r="I2148">
        <v>0</v>
      </c>
      <c r="J2148">
        <v>0.15</v>
      </c>
      <c r="K2148" t="s">
        <v>16</v>
      </c>
      <c r="L2148">
        <v>2</v>
      </c>
      <c r="M2148">
        <f t="shared" si="33"/>
        <v>1</v>
      </c>
    </row>
    <row r="2149" spans="1:13" x14ac:dyDescent="0.3">
      <c r="A2149">
        <v>25</v>
      </c>
      <c r="B2149">
        <v>50606</v>
      </c>
      <c r="C2149" t="s">
        <v>13</v>
      </c>
      <c r="D2149">
        <v>3</v>
      </c>
      <c r="E2149" t="s">
        <v>14</v>
      </c>
      <c r="F2149" t="s">
        <v>21</v>
      </c>
      <c r="G2149">
        <v>6200</v>
      </c>
      <c r="I2149">
        <v>0</v>
      </c>
      <c r="J2149">
        <v>0.12</v>
      </c>
      <c r="K2149" t="s">
        <v>16</v>
      </c>
      <c r="L2149">
        <v>4</v>
      </c>
      <c r="M2149">
        <f t="shared" si="33"/>
        <v>0</v>
      </c>
    </row>
    <row r="2150" spans="1:13" x14ac:dyDescent="0.3">
      <c r="A2150">
        <v>24</v>
      </c>
      <c r="B2150">
        <v>65000</v>
      </c>
      <c r="C2150" t="s">
        <v>13</v>
      </c>
      <c r="D2150">
        <v>0</v>
      </c>
      <c r="E2150" t="s">
        <v>27</v>
      </c>
      <c r="F2150" t="s">
        <v>21</v>
      </c>
      <c r="G2150">
        <v>6200</v>
      </c>
      <c r="H2150">
        <v>8.9</v>
      </c>
      <c r="I2150">
        <v>0</v>
      </c>
      <c r="J2150">
        <v>0.1</v>
      </c>
      <c r="K2150" t="s">
        <v>16</v>
      </c>
      <c r="L2150">
        <v>2</v>
      </c>
      <c r="M2150">
        <f t="shared" si="33"/>
        <v>1</v>
      </c>
    </row>
    <row r="2151" spans="1:13" x14ac:dyDescent="0.3">
      <c r="A2151">
        <v>25</v>
      </c>
      <c r="B2151">
        <v>51000</v>
      </c>
      <c r="C2151" t="s">
        <v>26</v>
      </c>
      <c r="D2151">
        <v>7</v>
      </c>
      <c r="E2151" t="s">
        <v>25</v>
      </c>
      <c r="F2151" t="s">
        <v>15</v>
      </c>
      <c r="G2151">
        <v>7600</v>
      </c>
      <c r="H2151">
        <v>12.23</v>
      </c>
      <c r="I2151">
        <v>0</v>
      </c>
      <c r="J2151">
        <v>0.15</v>
      </c>
      <c r="K2151" t="s">
        <v>16</v>
      </c>
      <c r="L2151">
        <v>3</v>
      </c>
      <c r="M2151">
        <f t="shared" si="33"/>
        <v>1</v>
      </c>
    </row>
    <row r="2152" spans="1:13" x14ac:dyDescent="0.3">
      <c r="A2152">
        <v>23</v>
      </c>
      <c r="B2152">
        <v>45000</v>
      </c>
      <c r="C2152" t="s">
        <v>13</v>
      </c>
      <c r="D2152">
        <v>0</v>
      </c>
      <c r="E2152" t="s">
        <v>27</v>
      </c>
      <c r="F2152" t="s">
        <v>15</v>
      </c>
      <c r="G2152">
        <v>6225</v>
      </c>
      <c r="H2152">
        <v>11.54</v>
      </c>
      <c r="I2152">
        <v>0</v>
      </c>
      <c r="J2152">
        <v>0.14000000000000001</v>
      </c>
      <c r="K2152" t="s">
        <v>17</v>
      </c>
      <c r="L2152">
        <v>4</v>
      </c>
      <c r="M2152">
        <f t="shared" si="33"/>
        <v>1</v>
      </c>
    </row>
    <row r="2153" spans="1:13" x14ac:dyDescent="0.3">
      <c r="A2153">
        <v>23</v>
      </c>
      <c r="B2153">
        <v>51000</v>
      </c>
      <c r="C2153" t="s">
        <v>26</v>
      </c>
      <c r="D2153">
        <v>7</v>
      </c>
      <c r="E2153" t="s">
        <v>14</v>
      </c>
      <c r="F2153" t="s">
        <v>21</v>
      </c>
      <c r="G2153">
        <v>10000</v>
      </c>
      <c r="H2153">
        <v>7.14</v>
      </c>
      <c r="I2153">
        <v>0</v>
      </c>
      <c r="J2153">
        <v>0.2</v>
      </c>
      <c r="K2153" t="s">
        <v>16</v>
      </c>
      <c r="L2153">
        <v>2</v>
      </c>
      <c r="M2153">
        <f t="shared" si="33"/>
        <v>1</v>
      </c>
    </row>
    <row r="2154" spans="1:13" x14ac:dyDescent="0.3">
      <c r="A2154">
        <v>22</v>
      </c>
      <c r="B2154">
        <v>20000</v>
      </c>
      <c r="C2154" t="s">
        <v>13</v>
      </c>
      <c r="D2154">
        <v>3</v>
      </c>
      <c r="E2154" t="s">
        <v>18</v>
      </c>
      <c r="F2154" t="s">
        <v>30</v>
      </c>
      <c r="G2154">
        <v>6250</v>
      </c>
      <c r="I2154">
        <v>1</v>
      </c>
      <c r="J2154">
        <v>0.31</v>
      </c>
      <c r="K2154" t="s">
        <v>17</v>
      </c>
      <c r="L2154">
        <v>3</v>
      </c>
      <c r="M2154">
        <f t="shared" si="33"/>
        <v>0</v>
      </c>
    </row>
    <row r="2155" spans="1:13" x14ac:dyDescent="0.3">
      <c r="A2155">
        <v>25</v>
      </c>
      <c r="B2155">
        <v>51000</v>
      </c>
      <c r="C2155" t="s">
        <v>26</v>
      </c>
      <c r="D2155">
        <v>5</v>
      </c>
      <c r="E2155" t="s">
        <v>25</v>
      </c>
      <c r="F2155" t="s">
        <v>21</v>
      </c>
      <c r="G2155">
        <v>7000</v>
      </c>
      <c r="H2155">
        <v>7.88</v>
      </c>
      <c r="I2155">
        <v>0</v>
      </c>
      <c r="J2155">
        <v>0.14000000000000001</v>
      </c>
      <c r="K2155" t="s">
        <v>16</v>
      </c>
      <c r="L2155">
        <v>4</v>
      </c>
      <c r="M2155">
        <f t="shared" si="33"/>
        <v>1</v>
      </c>
    </row>
    <row r="2156" spans="1:13" x14ac:dyDescent="0.3">
      <c r="A2156">
        <v>23</v>
      </c>
      <c r="B2156">
        <v>51000</v>
      </c>
      <c r="C2156" t="s">
        <v>26</v>
      </c>
      <c r="D2156">
        <v>3</v>
      </c>
      <c r="E2156" t="s">
        <v>20</v>
      </c>
      <c r="F2156" t="s">
        <v>15</v>
      </c>
      <c r="G2156">
        <v>16000</v>
      </c>
      <c r="H2156">
        <v>13.11</v>
      </c>
      <c r="I2156">
        <v>0</v>
      </c>
      <c r="J2156">
        <v>0.31</v>
      </c>
      <c r="K2156" t="s">
        <v>17</v>
      </c>
      <c r="L2156">
        <v>3</v>
      </c>
      <c r="M2156">
        <f t="shared" si="33"/>
        <v>1</v>
      </c>
    </row>
    <row r="2157" spans="1:13" x14ac:dyDescent="0.3">
      <c r="A2157">
        <v>23</v>
      </c>
      <c r="B2157">
        <v>24000</v>
      </c>
      <c r="C2157" t="s">
        <v>13</v>
      </c>
      <c r="D2157">
        <v>0</v>
      </c>
      <c r="E2157" t="s">
        <v>18</v>
      </c>
      <c r="F2157" t="s">
        <v>19</v>
      </c>
      <c r="G2157">
        <v>6250</v>
      </c>
      <c r="H2157">
        <v>12.53</v>
      </c>
      <c r="I2157">
        <v>0</v>
      </c>
      <c r="J2157">
        <v>0.26</v>
      </c>
      <c r="K2157" t="s">
        <v>16</v>
      </c>
      <c r="L2157">
        <v>3</v>
      </c>
      <c r="M2157">
        <f t="shared" si="33"/>
        <v>1</v>
      </c>
    </row>
    <row r="2158" spans="1:13" x14ac:dyDescent="0.3">
      <c r="A2158">
        <v>24</v>
      </c>
      <c r="B2158">
        <v>26000</v>
      </c>
      <c r="C2158" t="s">
        <v>13</v>
      </c>
      <c r="D2158">
        <v>8</v>
      </c>
      <c r="E2158" t="s">
        <v>14</v>
      </c>
      <c r="F2158" t="s">
        <v>21</v>
      </c>
      <c r="G2158">
        <v>6250</v>
      </c>
      <c r="H2158">
        <v>6.91</v>
      </c>
      <c r="I2158">
        <v>0</v>
      </c>
      <c r="J2158">
        <v>0.24</v>
      </c>
      <c r="K2158" t="s">
        <v>16</v>
      </c>
      <c r="L2158">
        <v>4</v>
      </c>
      <c r="M2158">
        <f t="shared" si="33"/>
        <v>1</v>
      </c>
    </row>
    <row r="2159" spans="1:13" x14ac:dyDescent="0.3">
      <c r="A2159">
        <v>21</v>
      </c>
      <c r="B2159">
        <v>51000</v>
      </c>
      <c r="C2159" t="s">
        <v>26</v>
      </c>
      <c r="D2159">
        <v>5</v>
      </c>
      <c r="E2159" t="s">
        <v>20</v>
      </c>
      <c r="F2159" t="s">
        <v>21</v>
      </c>
      <c r="G2159">
        <v>6000</v>
      </c>
      <c r="H2159">
        <v>7.88</v>
      </c>
      <c r="I2159">
        <v>0</v>
      </c>
      <c r="J2159">
        <v>0.12</v>
      </c>
      <c r="K2159" t="s">
        <v>16</v>
      </c>
      <c r="L2159">
        <v>2</v>
      </c>
      <c r="M2159">
        <f t="shared" si="33"/>
        <v>1</v>
      </c>
    </row>
    <row r="2160" spans="1:13" x14ac:dyDescent="0.3">
      <c r="A2160">
        <v>22</v>
      </c>
      <c r="B2160">
        <v>55000</v>
      </c>
      <c r="C2160" t="s">
        <v>13</v>
      </c>
      <c r="D2160">
        <v>3</v>
      </c>
      <c r="E2160" t="s">
        <v>27</v>
      </c>
      <c r="F2160" t="s">
        <v>21</v>
      </c>
      <c r="G2160">
        <v>7000</v>
      </c>
      <c r="H2160">
        <v>6.91</v>
      </c>
      <c r="I2160">
        <v>0</v>
      </c>
      <c r="J2160">
        <v>0.13</v>
      </c>
      <c r="K2160" t="s">
        <v>16</v>
      </c>
      <c r="L2160">
        <v>4</v>
      </c>
      <c r="M2160">
        <f t="shared" si="33"/>
        <v>1</v>
      </c>
    </row>
    <row r="2161" spans="1:13" x14ac:dyDescent="0.3">
      <c r="A2161">
        <v>26</v>
      </c>
      <c r="B2161">
        <v>56000</v>
      </c>
      <c r="C2161" t="s">
        <v>13</v>
      </c>
      <c r="D2161">
        <v>4</v>
      </c>
      <c r="E2161" t="s">
        <v>20</v>
      </c>
      <c r="F2161" t="s">
        <v>21</v>
      </c>
      <c r="G2161">
        <v>7000</v>
      </c>
      <c r="H2161">
        <v>9.07</v>
      </c>
      <c r="I2161">
        <v>0</v>
      </c>
      <c r="J2161">
        <v>0.13</v>
      </c>
      <c r="K2161" t="s">
        <v>16</v>
      </c>
      <c r="L2161">
        <v>3</v>
      </c>
      <c r="M2161">
        <f t="shared" si="33"/>
        <v>1</v>
      </c>
    </row>
    <row r="2162" spans="1:13" x14ac:dyDescent="0.3">
      <c r="A2162">
        <v>24</v>
      </c>
      <c r="B2162">
        <v>51024</v>
      </c>
      <c r="C2162" t="s">
        <v>26</v>
      </c>
      <c r="D2162">
        <v>8</v>
      </c>
      <c r="E2162" t="s">
        <v>28</v>
      </c>
      <c r="F2162" t="s">
        <v>15</v>
      </c>
      <c r="G2162">
        <v>2000</v>
      </c>
      <c r="H2162">
        <v>12.99</v>
      </c>
      <c r="I2162">
        <v>0</v>
      </c>
      <c r="J2162">
        <v>0.04</v>
      </c>
      <c r="K2162" t="s">
        <v>17</v>
      </c>
      <c r="L2162">
        <v>4</v>
      </c>
      <c r="M2162">
        <f t="shared" si="33"/>
        <v>1</v>
      </c>
    </row>
    <row r="2163" spans="1:13" x14ac:dyDescent="0.3">
      <c r="A2163">
        <v>23</v>
      </c>
      <c r="B2163">
        <v>51036</v>
      </c>
      <c r="C2163" t="s">
        <v>26</v>
      </c>
      <c r="D2163">
        <v>7</v>
      </c>
      <c r="E2163" t="s">
        <v>18</v>
      </c>
      <c r="F2163" t="s">
        <v>15</v>
      </c>
      <c r="G2163">
        <v>15000</v>
      </c>
      <c r="H2163">
        <v>13.16</v>
      </c>
      <c r="I2163">
        <v>0</v>
      </c>
      <c r="J2163">
        <v>0.28999999999999998</v>
      </c>
      <c r="K2163" t="s">
        <v>16</v>
      </c>
      <c r="L2163">
        <v>4</v>
      </c>
      <c r="M2163">
        <f t="shared" si="33"/>
        <v>1</v>
      </c>
    </row>
    <row r="2164" spans="1:13" x14ac:dyDescent="0.3">
      <c r="A2164">
        <v>25</v>
      </c>
      <c r="B2164">
        <v>54000</v>
      </c>
      <c r="C2164" t="s">
        <v>13</v>
      </c>
      <c r="D2164">
        <v>1</v>
      </c>
      <c r="E2164" t="s">
        <v>25</v>
      </c>
      <c r="F2164" t="s">
        <v>22</v>
      </c>
      <c r="G2164">
        <v>7000</v>
      </c>
      <c r="H2164">
        <v>20.89</v>
      </c>
      <c r="I2164">
        <v>1</v>
      </c>
      <c r="J2164">
        <v>0.13</v>
      </c>
      <c r="K2164" t="s">
        <v>16</v>
      </c>
      <c r="L2164">
        <v>3</v>
      </c>
      <c r="M2164">
        <f t="shared" si="33"/>
        <v>1</v>
      </c>
    </row>
    <row r="2165" spans="1:13" x14ac:dyDescent="0.3">
      <c r="A2165">
        <v>23</v>
      </c>
      <c r="B2165">
        <v>60000</v>
      </c>
      <c r="C2165" t="s">
        <v>13</v>
      </c>
      <c r="D2165">
        <v>4</v>
      </c>
      <c r="E2165" t="s">
        <v>25</v>
      </c>
      <c r="F2165" t="s">
        <v>21</v>
      </c>
      <c r="G2165">
        <v>7000</v>
      </c>
      <c r="H2165">
        <v>5.79</v>
      </c>
      <c r="I2165">
        <v>0</v>
      </c>
      <c r="J2165">
        <v>0.12</v>
      </c>
      <c r="K2165" t="s">
        <v>16</v>
      </c>
      <c r="L2165">
        <v>3</v>
      </c>
      <c r="M2165">
        <f t="shared" si="33"/>
        <v>1</v>
      </c>
    </row>
    <row r="2166" spans="1:13" x14ac:dyDescent="0.3">
      <c r="A2166">
        <v>22</v>
      </c>
      <c r="B2166">
        <v>51300</v>
      </c>
      <c r="C2166" t="s">
        <v>23</v>
      </c>
      <c r="D2166">
        <v>6</v>
      </c>
      <c r="E2166" t="s">
        <v>20</v>
      </c>
      <c r="F2166" t="s">
        <v>30</v>
      </c>
      <c r="G2166">
        <v>11200</v>
      </c>
      <c r="H2166">
        <v>15.31</v>
      </c>
      <c r="I2166">
        <v>0</v>
      </c>
      <c r="J2166">
        <v>0.22</v>
      </c>
      <c r="K2166" t="s">
        <v>17</v>
      </c>
      <c r="L2166">
        <v>3</v>
      </c>
      <c r="M2166">
        <f t="shared" si="33"/>
        <v>1</v>
      </c>
    </row>
    <row r="2167" spans="1:13" x14ac:dyDescent="0.3">
      <c r="A2167">
        <v>22</v>
      </c>
      <c r="B2167">
        <v>54000</v>
      </c>
      <c r="C2167" t="s">
        <v>13</v>
      </c>
      <c r="D2167">
        <v>6</v>
      </c>
      <c r="E2167" t="s">
        <v>14</v>
      </c>
      <c r="F2167" t="s">
        <v>30</v>
      </c>
      <c r="G2167">
        <v>7000</v>
      </c>
      <c r="H2167">
        <v>14.96</v>
      </c>
      <c r="I2167">
        <v>1</v>
      </c>
      <c r="J2167">
        <v>0.13</v>
      </c>
      <c r="K2167" t="s">
        <v>17</v>
      </c>
      <c r="L2167">
        <v>4</v>
      </c>
      <c r="M2167">
        <f t="shared" si="33"/>
        <v>1</v>
      </c>
    </row>
    <row r="2168" spans="1:13" x14ac:dyDescent="0.3">
      <c r="A2168">
        <v>24</v>
      </c>
      <c r="B2168">
        <v>60000</v>
      </c>
      <c r="C2168" t="s">
        <v>13</v>
      </c>
      <c r="D2168">
        <v>0</v>
      </c>
      <c r="E2168" t="s">
        <v>27</v>
      </c>
      <c r="F2168" t="s">
        <v>21</v>
      </c>
      <c r="G2168">
        <v>7000</v>
      </c>
      <c r="H2168">
        <v>7.88</v>
      </c>
      <c r="I2168">
        <v>0</v>
      </c>
      <c r="J2168">
        <v>0.12</v>
      </c>
      <c r="K2168" t="s">
        <v>16</v>
      </c>
      <c r="L2168">
        <v>3</v>
      </c>
      <c r="M2168">
        <f t="shared" si="33"/>
        <v>1</v>
      </c>
    </row>
    <row r="2169" spans="1:13" x14ac:dyDescent="0.3">
      <c r="A2169">
        <v>22</v>
      </c>
      <c r="B2169">
        <v>54000</v>
      </c>
      <c r="C2169" t="s">
        <v>13</v>
      </c>
      <c r="D2169">
        <v>2</v>
      </c>
      <c r="E2169" t="s">
        <v>20</v>
      </c>
      <c r="F2169" t="s">
        <v>30</v>
      </c>
      <c r="G2169">
        <v>7000</v>
      </c>
      <c r="H2169">
        <v>14.96</v>
      </c>
      <c r="I2169">
        <v>1</v>
      </c>
      <c r="J2169">
        <v>0.13</v>
      </c>
      <c r="K2169" t="s">
        <v>16</v>
      </c>
      <c r="L2169">
        <v>3</v>
      </c>
      <c r="M2169">
        <f t="shared" si="33"/>
        <v>1</v>
      </c>
    </row>
    <row r="2170" spans="1:13" x14ac:dyDescent="0.3">
      <c r="A2170">
        <v>24</v>
      </c>
      <c r="B2170">
        <v>60140</v>
      </c>
      <c r="C2170" t="s">
        <v>13</v>
      </c>
      <c r="D2170">
        <v>2</v>
      </c>
      <c r="E2170" t="s">
        <v>27</v>
      </c>
      <c r="F2170" t="s">
        <v>21</v>
      </c>
      <c r="G2170">
        <v>7000</v>
      </c>
      <c r="H2170">
        <v>8.59</v>
      </c>
      <c r="I2170">
        <v>0</v>
      </c>
      <c r="J2170">
        <v>0.12</v>
      </c>
      <c r="K2170" t="s">
        <v>16</v>
      </c>
      <c r="L2170">
        <v>3</v>
      </c>
      <c r="M2170">
        <f t="shared" si="33"/>
        <v>1</v>
      </c>
    </row>
    <row r="2171" spans="1:13" x14ac:dyDescent="0.3">
      <c r="A2171">
        <v>24</v>
      </c>
      <c r="B2171">
        <v>51480</v>
      </c>
      <c r="C2171" t="s">
        <v>26</v>
      </c>
      <c r="D2171">
        <v>7</v>
      </c>
      <c r="E2171" t="s">
        <v>14</v>
      </c>
      <c r="F2171" t="s">
        <v>21</v>
      </c>
      <c r="G2171">
        <v>12000</v>
      </c>
      <c r="H2171">
        <v>7.88</v>
      </c>
      <c r="I2171">
        <v>0</v>
      </c>
      <c r="J2171">
        <v>0.23</v>
      </c>
      <c r="K2171" t="s">
        <v>16</v>
      </c>
      <c r="L2171">
        <v>2</v>
      </c>
      <c r="M2171">
        <f t="shared" si="33"/>
        <v>1</v>
      </c>
    </row>
    <row r="2172" spans="1:13" x14ac:dyDescent="0.3">
      <c r="A2172">
        <v>26</v>
      </c>
      <c r="B2172">
        <v>51500</v>
      </c>
      <c r="C2172" t="s">
        <v>23</v>
      </c>
      <c r="D2172">
        <v>10</v>
      </c>
      <c r="E2172" t="s">
        <v>28</v>
      </c>
      <c r="F2172" t="s">
        <v>21</v>
      </c>
      <c r="G2172">
        <v>15000</v>
      </c>
      <c r="H2172">
        <v>6.92</v>
      </c>
      <c r="I2172">
        <v>0</v>
      </c>
      <c r="J2172">
        <v>0.28999999999999998</v>
      </c>
      <c r="K2172" t="s">
        <v>16</v>
      </c>
      <c r="L2172">
        <v>2</v>
      </c>
      <c r="M2172">
        <f t="shared" si="33"/>
        <v>1</v>
      </c>
    </row>
    <row r="2173" spans="1:13" x14ac:dyDescent="0.3">
      <c r="A2173">
        <v>23</v>
      </c>
      <c r="B2173">
        <v>62000</v>
      </c>
      <c r="C2173" t="s">
        <v>13</v>
      </c>
      <c r="D2173">
        <v>5</v>
      </c>
      <c r="E2173" t="s">
        <v>20</v>
      </c>
      <c r="F2173" t="s">
        <v>19</v>
      </c>
      <c r="G2173">
        <v>7000</v>
      </c>
      <c r="H2173">
        <v>9.91</v>
      </c>
      <c r="I2173">
        <v>0</v>
      </c>
      <c r="J2173">
        <v>0.11</v>
      </c>
      <c r="K2173" t="s">
        <v>16</v>
      </c>
      <c r="L2173">
        <v>4</v>
      </c>
      <c r="M2173">
        <f t="shared" si="33"/>
        <v>1</v>
      </c>
    </row>
    <row r="2174" spans="1:13" x14ac:dyDescent="0.3">
      <c r="A2174">
        <v>26</v>
      </c>
      <c r="B2174">
        <v>51500</v>
      </c>
      <c r="C2174" t="s">
        <v>26</v>
      </c>
      <c r="D2174">
        <v>3</v>
      </c>
      <c r="E2174" t="s">
        <v>28</v>
      </c>
      <c r="F2174" t="s">
        <v>30</v>
      </c>
      <c r="G2174">
        <v>9600</v>
      </c>
      <c r="H2174">
        <v>15.21</v>
      </c>
      <c r="I2174">
        <v>0</v>
      </c>
      <c r="J2174">
        <v>0.19</v>
      </c>
      <c r="K2174" t="s">
        <v>17</v>
      </c>
      <c r="L2174">
        <v>4</v>
      </c>
      <c r="M2174">
        <f t="shared" si="33"/>
        <v>1</v>
      </c>
    </row>
    <row r="2175" spans="1:13" x14ac:dyDescent="0.3">
      <c r="A2175">
        <v>25</v>
      </c>
      <c r="B2175">
        <v>62000</v>
      </c>
      <c r="C2175" t="s">
        <v>13</v>
      </c>
      <c r="D2175">
        <v>9</v>
      </c>
      <c r="E2175" t="s">
        <v>25</v>
      </c>
      <c r="F2175" t="s">
        <v>21</v>
      </c>
      <c r="G2175">
        <v>7000</v>
      </c>
      <c r="H2175">
        <v>7.49</v>
      </c>
      <c r="I2175">
        <v>0</v>
      </c>
      <c r="J2175">
        <v>0.11</v>
      </c>
      <c r="K2175" t="s">
        <v>16</v>
      </c>
      <c r="L2175">
        <v>4</v>
      </c>
      <c r="M2175">
        <f t="shared" si="33"/>
        <v>1</v>
      </c>
    </row>
    <row r="2176" spans="1:13" x14ac:dyDescent="0.3">
      <c r="A2176">
        <v>23</v>
      </c>
      <c r="B2176">
        <v>51600</v>
      </c>
      <c r="C2176" t="s">
        <v>26</v>
      </c>
      <c r="D2176">
        <v>4</v>
      </c>
      <c r="E2176" t="s">
        <v>18</v>
      </c>
      <c r="F2176" t="s">
        <v>19</v>
      </c>
      <c r="G2176">
        <v>7200</v>
      </c>
      <c r="H2176">
        <v>10.65</v>
      </c>
      <c r="I2176">
        <v>0</v>
      </c>
      <c r="J2176">
        <v>0.14000000000000001</v>
      </c>
      <c r="K2176" t="s">
        <v>16</v>
      </c>
      <c r="L2176">
        <v>3</v>
      </c>
      <c r="M2176">
        <f t="shared" si="33"/>
        <v>1</v>
      </c>
    </row>
    <row r="2177" spans="1:13" x14ac:dyDescent="0.3">
      <c r="A2177">
        <v>22</v>
      </c>
      <c r="B2177">
        <v>51600</v>
      </c>
      <c r="C2177" t="s">
        <v>26</v>
      </c>
      <c r="D2177">
        <v>6</v>
      </c>
      <c r="E2177" t="s">
        <v>18</v>
      </c>
      <c r="F2177" t="s">
        <v>19</v>
      </c>
      <c r="G2177">
        <v>4200</v>
      </c>
      <c r="H2177">
        <v>10.59</v>
      </c>
      <c r="I2177">
        <v>0</v>
      </c>
      <c r="J2177">
        <v>0.08</v>
      </c>
      <c r="K2177" t="s">
        <v>16</v>
      </c>
      <c r="L2177">
        <v>3</v>
      </c>
      <c r="M2177">
        <f t="shared" si="33"/>
        <v>1</v>
      </c>
    </row>
    <row r="2178" spans="1:13" x14ac:dyDescent="0.3">
      <c r="A2178">
        <v>23</v>
      </c>
      <c r="B2178">
        <v>51600</v>
      </c>
      <c r="C2178" t="s">
        <v>26</v>
      </c>
      <c r="D2178">
        <v>1</v>
      </c>
      <c r="E2178" t="s">
        <v>25</v>
      </c>
      <c r="F2178" t="s">
        <v>19</v>
      </c>
      <c r="G2178">
        <v>5000</v>
      </c>
      <c r="H2178">
        <v>10.59</v>
      </c>
      <c r="I2178">
        <v>0</v>
      </c>
      <c r="J2178">
        <v>0.1</v>
      </c>
      <c r="K2178" t="s">
        <v>16</v>
      </c>
      <c r="L2178">
        <v>3</v>
      </c>
      <c r="M2178">
        <f t="shared" ref="M2178:M2241" si="34">COUNTIFS($A$2:$A$10001,A2178,$B$2:$B$10001,B2178,$C$2:$C$10001,C2178,$D$2:$D$10001,D2178,$E$2:$E$10001,E2178,$F$2:$F$10001,F2178,$G$2:$G$10001,G2178,$H$2:$H$10001,H2178,$I$2:$I$10001,I2178,$J$2:$J$10001,J2178,$K$2:$K$10001,K2178,$L$2:$L$10001,L2178)</f>
        <v>1</v>
      </c>
    </row>
    <row r="2179" spans="1:13" x14ac:dyDescent="0.3">
      <c r="A2179">
        <v>22</v>
      </c>
      <c r="B2179">
        <v>51600</v>
      </c>
      <c r="C2179" t="s">
        <v>26</v>
      </c>
      <c r="D2179">
        <v>2</v>
      </c>
      <c r="E2179" t="s">
        <v>27</v>
      </c>
      <c r="F2179" t="s">
        <v>15</v>
      </c>
      <c r="G2179">
        <v>7000</v>
      </c>
      <c r="H2179">
        <v>12.98</v>
      </c>
      <c r="I2179">
        <v>0</v>
      </c>
      <c r="J2179">
        <v>0.14000000000000001</v>
      </c>
      <c r="K2179" t="s">
        <v>17</v>
      </c>
      <c r="L2179">
        <v>2</v>
      </c>
      <c r="M2179">
        <f t="shared" si="34"/>
        <v>1</v>
      </c>
    </row>
    <row r="2180" spans="1:13" x14ac:dyDescent="0.3">
      <c r="A2180">
        <v>25</v>
      </c>
      <c r="B2180">
        <v>51669</v>
      </c>
      <c r="C2180" t="s">
        <v>26</v>
      </c>
      <c r="D2180">
        <v>2</v>
      </c>
      <c r="E2180" t="s">
        <v>28</v>
      </c>
      <c r="F2180" t="s">
        <v>19</v>
      </c>
      <c r="G2180">
        <v>12000</v>
      </c>
      <c r="H2180">
        <v>10.37</v>
      </c>
      <c r="I2180">
        <v>0</v>
      </c>
      <c r="J2180">
        <v>0.23</v>
      </c>
      <c r="K2180" t="s">
        <v>16</v>
      </c>
      <c r="L2180">
        <v>4</v>
      </c>
      <c r="M2180">
        <f t="shared" si="34"/>
        <v>1</v>
      </c>
    </row>
    <row r="2181" spans="1:13" x14ac:dyDescent="0.3">
      <c r="A2181">
        <v>23</v>
      </c>
      <c r="B2181">
        <v>51852</v>
      </c>
      <c r="C2181" t="s">
        <v>26</v>
      </c>
      <c r="D2181">
        <v>0</v>
      </c>
      <c r="E2181" t="s">
        <v>14</v>
      </c>
      <c r="F2181" t="s">
        <v>21</v>
      </c>
      <c r="G2181">
        <v>10000</v>
      </c>
      <c r="H2181">
        <v>8.59</v>
      </c>
      <c r="I2181">
        <v>0</v>
      </c>
      <c r="J2181">
        <v>0.19</v>
      </c>
      <c r="K2181" t="s">
        <v>16</v>
      </c>
      <c r="L2181">
        <v>2</v>
      </c>
      <c r="M2181">
        <f t="shared" si="34"/>
        <v>1</v>
      </c>
    </row>
    <row r="2182" spans="1:13" x14ac:dyDescent="0.3">
      <c r="A2182">
        <v>23</v>
      </c>
      <c r="B2182">
        <v>65000</v>
      </c>
      <c r="C2182" t="s">
        <v>13</v>
      </c>
      <c r="D2182">
        <v>0</v>
      </c>
      <c r="E2182" t="s">
        <v>27</v>
      </c>
      <c r="F2182" t="s">
        <v>19</v>
      </c>
      <c r="G2182">
        <v>7000</v>
      </c>
      <c r="H2182">
        <v>10.71</v>
      </c>
      <c r="I2182">
        <v>0</v>
      </c>
      <c r="J2182">
        <v>0.11</v>
      </c>
      <c r="K2182" t="s">
        <v>16</v>
      </c>
      <c r="L2182">
        <v>2</v>
      </c>
      <c r="M2182">
        <f t="shared" si="34"/>
        <v>1</v>
      </c>
    </row>
    <row r="2183" spans="1:13" x14ac:dyDescent="0.3">
      <c r="A2183">
        <v>24</v>
      </c>
      <c r="B2183">
        <v>51992</v>
      </c>
      <c r="C2183" t="s">
        <v>26</v>
      </c>
      <c r="D2183">
        <v>9</v>
      </c>
      <c r="E2183" t="s">
        <v>20</v>
      </c>
      <c r="F2183" t="s">
        <v>15</v>
      </c>
      <c r="G2183">
        <v>15000</v>
      </c>
      <c r="H2183">
        <v>13.98</v>
      </c>
      <c r="I2183">
        <v>0</v>
      </c>
      <c r="J2183">
        <v>0.28999999999999998</v>
      </c>
      <c r="K2183" t="s">
        <v>16</v>
      </c>
      <c r="L2183">
        <v>3</v>
      </c>
      <c r="M2183">
        <f t="shared" si="34"/>
        <v>1</v>
      </c>
    </row>
    <row r="2184" spans="1:13" x14ac:dyDescent="0.3">
      <c r="A2184">
        <v>24</v>
      </c>
      <c r="B2184">
        <v>51996</v>
      </c>
      <c r="C2184" t="s">
        <v>26</v>
      </c>
      <c r="D2184">
        <v>3</v>
      </c>
      <c r="E2184" t="s">
        <v>20</v>
      </c>
      <c r="F2184" t="s">
        <v>21</v>
      </c>
      <c r="G2184">
        <v>7000</v>
      </c>
      <c r="H2184">
        <v>7.49</v>
      </c>
      <c r="I2184">
        <v>0</v>
      </c>
      <c r="J2184">
        <v>0.13</v>
      </c>
      <c r="K2184" t="s">
        <v>16</v>
      </c>
      <c r="L2184">
        <v>3</v>
      </c>
      <c r="M2184">
        <f t="shared" si="34"/>
        <v>1</v>
      </c>
    </row>
    <row r="2185" spans="1:13" x14ac:dyDescent="0.3">
      <c r="A2185">
        <v>22</v>
      </c>
      <c r="B2185">
        <v>54400</v>
      </c>
      <c r="C2185" t="s">
        <v>13</v>
      </c>
      <c r="D2185">
        <v>2</v>
      </c>
      <c r="E2185" t="s">
        <v>14</v>
      </c>
      <c r="F2185" t="s">
        <v>29</v>
      </c>
      <c r="G2185">
        <v>7000</v>
      </c>
      <c r="I2185">
        <v>1</v>
      </c>
      <c r="J2185">
        <v>0.11</v>
      </c>
      <c r="K2185" t="s">
        <v>17</v>
      </c>
      <c r="L2185">
        <v>2</v>
      </c>
      <c r="M2185">
        <f t="shared" si="34"/>
        <v>0</v>
      </c>
    </row>
    <row r="2186" spans="1:13" x14ac:dyDescent="0.3">
      <c r="A2186">
        <v>22</v>
      </c>
      <c r="B2186">
        <v>51996</v>
      </c>
      <c r="C2186" t="s">
        <v>26</v>
      </c>
      <c r="D2186">
        <v>6</v>
      </c>
      <c r="E2186" t="s">
        <v>20</v>
      </c>
      <c r="F2186" t="s">
        <v>21</v>
      </c>
      <c r="G2186">
        <v>6000</v>
      </c>
      <c r="H2186">
        <v>7.88</v>
      </c>
      <c r="I2186">
        <v>0</v>
      </c>
      <c r="J2186">
        <v>0.12</v>
      </c>
      <c r="K2186" t="s">
        <v>16</v>
      </c>
      <c r="L2186">
        <v>4</v>
      </c>
      <c r="M2186">
        <f t="shared" si="34"/>
        <v>1</v>
      </c>
    </row>
    <row r="2187" spans="1:13" x14ac:dyDescent="0.3">
      <c r="A2187">
        <v>26</v>
      </c>
      <c r="B2187">
        <v>72000</v>
      </c>
      <c r="C2187" t="s">
        <v>13</v>
      </c>
      <c r="D2187">
        <v>8</v>
      </c>
      <c r="E2187" t="s">
        <v>20</v>
      </c>
      <c r="F2187" t="s">
        <v>21</v>
      </c>
      <c r="G2187">
        <v>7000</v>
      </c>
      <c r="H2187">
        <v>9.32</v>
      </c>
      <c r="I2187">
        <v>0</v>
      </c>
      <c r="J2187">
        <v>0.1</v>
      </c>
      <c r="K2187" t="s">
        <v>16</v>
      </c>
      <c r="L2187">
        <v>2</v>
      </c>
      <c r="M2187">
        <f t="shared" si="34"/>
        <v>1</v>
      </c>
    </row>
    <row r="2188" spans="1:13" x14ac:dyDescent="0.3">
      <c r="A2188">
        <v>25</v>
      </c>
      <c r="B2188">
        <v>75000</v>
      </c>
      <c r="C2188" t="s">
        <v>13</v>
      </c>
      <c r="D2188">
        <v>4</v>
      </c>
      <c r="E2188" t="s">
        <v>14</v>
      </c>
      <c r="F2188" t="s">
        <v>21</v>
      </c>
      <c r="G2188">
        <v>7000</v>
      </c>
      <c r="H2188">
        <v>7.49</v>
      </c>
      <c r="I2188">
        <v>0</v>
      </c>
      <c r="J2188">
        <v>0.09</v>
      </c>
      <c r="K2188" t="s">
        <v>16</v>
      </c>
      <c r="L2188">
        <v>2</v>
      </c>
      <c r="M2188">
        <f t="shared" si="34"/>
        <v>1</v>
      </c>
    </row>
    <row r="2189" spans="1:13" x14ac:dyDescent="0.3">
      <c r="A2189">
        <v>22</v>
      </c>
      <c r="B2189">
        <v>52000</v>
      </c>
      <c r="C2189" t="s">
        <v>26</v>
      </c>
      <c r="D2189">
        <v>6</v>
      </c>
      <c r="E2189" t="s">
        <v>27</v>
      </c>
      <c r="F2189" t="s">
        <v>21</v>
      </c>
      <c r="G2189">
        <v>12000</v>
      </c>
      <c r="H2189">
        <v>6.62</v>
      </c>
      <c r="I2189">
        <v>0</v>
      </c>
      <c r="J2189">
        <v>0.23</v>
      </c>
      <c r="K2189" t="s">
        <v>16</v>
      </c>
      <c r="L2189">
        <v>3</v>
      </c>
      <c r="M2189">
        <f t="shared" si="34"/>
        <v>1</v>
      </c>
    </row>
    <row r="2190" spans="1:13" x14ac:dyDescent="0.3">
      <c r="A2190">
        <v>22</v>
      </c>
      <c r="B2190">
        <v>76000</v>
      </c>
      <c r="C2190" t="s">
        <v>13</v>
      </c>
      <c r="D2190">
        <v>6</v>
      </c>
      <c r="E2190" t="s">
        <v>18</v>
      </c>
      <c r="F2190" t="s">
        <v>19</v>
      </c>
      <c r="G2190">
        <v>7000</v>
      </c>
      <c r="H2190">
        <v>11.12</v>
      </c>
      <c r="I2190">
        <v>0</v>
      </c>
      <c r="J2190">
        <v>0.09</v>
      </c>
      <c r="K2190" t="s">
        <v>16</v>
      </c>
      <c r="L2190">
        <v>2</v>
      </c>
      <c r="M2190">
        <f t="shared" si="34"/>
        <v>1</v>
      </c>
    </row>
    <row r="2191" spans="1:13" x14ac:dyDescent="0.3">
      <c r="A2191">
        <v>22</v>
      </c>
      <c r="B2191">
        <v>52000</v>
      </c>
      <c r="C2191" t="s">
        <v>26</v>
      </c>
      <c r="D2191">
        <v>5</v>
      </c>
      <c r="E2191" t="s">
        <v>18</v>
      </c>
      <c r="F2191" t="s">
        <v>21</v>
      </c>
      <c r="G2191">
        <v>6000</v>
      </c>
      <c r="H2191">
        <v>7.9</v>
      </c>
      <c r="I2191">
        <v>0</v>
      </c>
      <c r="J2191">
        <v>0.12</v>
      </c>
      <c r="K2191" t="s">
        <v>16</v>
      </c>
      <c r="L2191">
        <v>4</v>
      </c>
      <c r="M2191">
        <f t="shared" si="34"/>
        <v>1</v>
      </c>
    </row>
    <row r="2192" spans="1:13" x14ac:dyDescent="0.3">
      <c r="A2192">
        <v>24</v>
      </c>
      <c r="B2192">
        <v>79000</v>
      </c>
      <c r="C2192" t="s">
        <v>13</v>
      </c>
      <c r="D2192">
        <v>3</v>
      </c>
      <c r="E2192" t="s">
        <v>20</v>
      </c>
      <c r="F2192" t="s">
        <v>15</v>
      </c>
      <c r="G2192">
        <v>7000</v>
      </c>
      <c r="H2192">
        <v>12.54</v>
      </c>
      <c r="I2192">
        <v>0</v>
      </c>
      <c r="J2192">
        <v>0.09</v>
      </c>
      <c r="K2192" t="s">
        <v>16</v>
      </c>
      <c r="L2192">
        <v>3</v>
      </c>
      <c r="M2192">
        <f t="shared" si="34"/>
        <v>1</v>
      </c>
    </row>
    <row r="2193" spans="1:13" x14ac:dyDescent="0.3">
      <c r="A2193">
        <v>23</v>
      </c>
      <c r="B2193">
        <v>52000</v>
      </c>
      <c r="C2193" t="s">
        <v>26</v>
      </c>
      <c r="D2193">
        <v>7</v>
      </c>
      <c r="E2193" t="s">
        <v>18</v>
      </c>
      <c r="F2193" t="s">
        <v>21</v>
      </c>
      <c r="G2193">
        <v>8400</v>
      </c>
      <c r="H2193">
        <v>8.9</v>
      </c>
      <c r="I2193">
        <v>0</v>
      </c>
      <c r="J2193">
        <v>0.16</v>
      </c>
      <c r="K2193" t="s">
        <v>16</v>
      </c>
      <c r="L2193">
        <v>2</v>
      </c>
      <c r="M2193">
        <f t="shared" si="34"/>
        <v>1</v>
      </c>
    </row>
    <row r="2194" spans="1:13" x14ac:dyDescent="0.3">
      <c r="A2194">
        <v>25</v>
      </c>
      <c r="B2194">
        <v>66300</v>
      </c>
      <c r="C2194" t="s">
        <v>13</v>
      </c>
      <c r="D2194">
        <v>3</v>
      </c>
      <c r="E2194" t="s">
        <v>14</v>
      </c>
      <c r="F2194" t="s">
        <v>19</v>
      </c>
      <c r="G2194">
        <v>7000</v>
      </c>
      <c r="H2194">
        <v>9.25</v>
      </c>
      <c r="I2194">
        <v>1</v>
      </c>
      <c r="J2194">
        <v>0.09</v>
      </c>
      <c r="K2194" t="s">
        <v>16</v>
      </c>
      <c r="L2194">
        <v>3</v>
      </c>
      <c r="M2194">
        <f t="shared" si="34"/>
        <v>1</v>
      </c>
    </row>
    <row r="2195" spans="1:13" x14ac:dyDescent="0.3">
      <c r="A2195">
        <v>26</v>
      </c>
      <c r="B2195">
        <v>52000</v>
      </c>
      <c r="C2195" t="s">
        <v>26</v>
      </c>
      <c r="D2195">
        <v>6</v>
      </c>
      <c r="E2195" t="s">
        <v>20</v>
      </c>
      <c r="F2195" t="s">
        <v>19</v>
      </c>
      <c r="G2195">
        <v>3300</v>
      </c>
      <c r="H2195">
        <v>10.99</v>
      </c>
      <c r="I2195">
        <v>0</v>
      </c>
      <c r="J2195">
        <v>0.06</v>
      </c>
      <c r="K2195" t="s">
        <v>16</v>
      </c>
      <c r="L2195">
        <v>2</v>
      </c>
      <c r="M2195">
        <f t="shared" si="34"/>
        <v>1</v>
      </c>
    </row>
    <row r="2196" spans="1:13" x14ac:dyDescent="0.3">
      <c r="A2196">
        <v>24</v>
      </c>
      <c r="B2196">
        <v>27311</v>
      </c>
      <c r="C2196" t="s">
        <v>13</v>
      </c>
      <c r="D2196">
        <v>1</v>
      </c>
      <c r="E2196" t="s">
        <v>14</v>
      </c>
      <c r="F2196" t="s">
        <v>15</v>
      </c>
      <c r="G2196">
        <v>6250</v>
      </c>
      <c r="H2196">
        <v>12.87</v>
      </c>
      <c r="I2196">
        <v>0</v>
      </c>
      <c r="J2196">
        <v>0.23</v>
      </c>
      <c r="K2196" t="s">
        <v>17</v>
      </c>
      <c r="L2196">
        <v>4</v>
      </c>
      <c r="M2196">
        <f t="shared" si="34"/>
        <v>1</v>
      </c>
    </row>
    <row r="2197" spans="1:13" x14ac:dyDescent="0.3">
      <c r="A2197">
        <v>25</v>
      </c>
      <c r="B2197">
        <v>29120</v>
      </c>
      <c r="C2197" t="s">
        <v>13</v>
      </c>
      <c r="D2197">
        <v>1</v>
      </c>
      <c r="E2197" t="s">
        <v>27</v>
      </c>
      <c r="F2197" t="s">
        <v>15</v>
      </c>
      <c r="G2197">
        <v>6250</v>
      </c>
      <c r="H2197">
        <v>15.96</v>
      </c>
      <c r="I2197">
        <v>0</v>
      </c>
      <c r="J2197">
        <v>0.21</v>
      </c>
      <c r="K2197" t="s">
        <v>17</v>
      </c>
      <c r="L2197">
        <v>3</v>
      </c>
      <c r="M2197">
        <f t="shared" si="34"/>
        <v>1</v>
      </c>
    </row>
    <row r="2198" spans="1:13" x14ac:dyDescent="0.3">
      <c r="A2198">
        <v>25</v>
      </c>
      <c r="B2198">
        <v>46000</v>
      </c>
      <c r="C2198" t="s">
        <v>26</v>
      </c>
      <c r="D2198">
        <v>5</v>
      </c>
      <c r="E2198" t="s">
        <v>14</v>
      </c>
      <c r="F2198" t="s">
        <v>19</v>
      </c>
      <c r="G2198">
        <v>6000</v>
      </c>
      <c r="H2198">
        <v>10.99</v>
      </c>
      <c r="I2198">
        <v>1</v>
      </c>
      <c r="J2198">
        <v>0.13</v>
      </c>
      <c r="K2198" t="s">
        <v>16</v>
      </c>
      <c r="L2198">
        <v>3</v>
      </c>
      <c r="M2198">
        <f t="shared" si="34"/>
        <v>1</v>
      </c>
    </row>
    <row r="2199" spans="1:13" x14ac:dyDescent="0.3">
      <c r="A2199">
        <v>21</v>
      </c>
      <c r="B2199">
        <v>30000</v>
      </c>
      <c r="C2199" t="s">
        <v>13</v>
      </c>
      <c r="D2199">
        <v>2</v>
      </c>
      <c r="E2199" t="s">
        <v>25</v>
      </c>
      <c r="F2199" t="s">
        <v>19</v>
      </c>
      <c r="G2199">
        <v>6300</v>
      </c>
      <c r="H2199">
        <v>11.71</v>
      </c>
      <c r="I2199">
        <v>0</v>
      </c>
      <c r="J2199">
        <v>0.21</v>
      </c>
      <c r="K2199" t="s">
        <v>16</v>
      </c>
      <c r="L2199">
        <v>3</v>
      </c>
      <c r="M2199">
        <f t="shared" si="34"/>
        <v>1</v>
      </c>
    </row>
    <row r="2200" spans="1:13" x14ac:dyDescent="0.3">
      <c r="A2200">
        <v>24</v>
      </c>
      <c r="B2200">
        <v>46000</v>
      </c>
      <c r="C2200" t="s">
        <v>26</v>
      </c>
      <c r="D2200">
        <v>8</v>
      </c>
      <c r="E2200" t="s">
        <v>20</v>
      </c>
      <c r="F2200" t="s">
        <v>15</v>
      </c>
      <c r="G2200">
        <v>29100</v>
      </c>
      <c r="H2200">
        <v>12.99</v>
      </c>
      <c r="I2200">
        <v>1</v>
      </c>
      <c r="J2200">
        <v>0.63</v>
      </c>
      <c r="K2200" t="s">
        <v>17</v>
      </c>
      <c r="L2200">
        <v>2</v>
      </c>
      <c r="M2200">
        <f t="shared" si="34"/>
        <v>1</v>
      </c>
    </row>
    <row r="2201" spans="1:13" x14ac:dyDescent="0.3">
      <c r="A2201">
        <v>22</v>
      </c>
      <c r="B2201">
        <v>52000</v>
      </c>
      <c r="C2201" t="s">
        <v>26</v>
      </c>
      <c r="D2201">
        <v>0</v>
      </c>
      <c r="E2201" t="s">
        <v>18</v>
      </c>
      <c r="F2201" t="s">
        <v>15</v>
      </c>
      <c r="G2201">
        <v>20000</v>
      </c>
      <c r="H2201">
        <v>13.99</v>
      </c>
      <c r="I2201">
        <v>0</v>
      </c>
      <c r="J2201">
        <v>0.38</v>
      </c>
      <c r="K2201" t="s">
        <v>17</v>
      </c>
      <c r="L2201">
        <v>3</v>
      </c>
      <c r="M2201">
        <f t="shared" si="34"/>
        <v>1</v>
      </c>
    </row>
    <row r="2202" spans="1:13" x14ac:dyDescent="0.3">
      <c r="A2202">
        <v>25</v>
      </c>
      <c r="B2202">
        <v>90000</v>
      </c>
      <c r="C2202" t="s">
        <v>13</v>
      </c>
      <c r="D2202">
        <v>3</v>
      </c>
      <c r="E2202" t="s">
        <v>20</v>
      </c>
      <c r="F2202" t="s">
        <v>15</v>
      </c>
      <c r="G2202">
        <v>7000</v>
      </c>
      <c r="H2202">
        <v>13.16</v>
      </c>
      <c r="I2202">
        <v>0</v>
      </c>
      <c r="J2202">
        <v>0.08</v>
      </c>
      <c r="K2202" t="s">
        <v>16</v>
      </c>
      <c r="L2202">
        <v>2</v>
      </c>
      <c r="M2202">
        <f t="shared" si="34"/>
        <v>1</v>
      </c>
    </row>
    <row r="2203" spans="1:13" x14ac:dyDescent="0.3">
      <c r="A2203">
        <v>25</v>
      </c>
      <c r="B2203">
        <v>95000</v>
      </c>
      <c r="C2203" t="s">
        <v>13</v>
      </c>
      <c r="D2203">
        <v>1</v>
      </c>
      <c r="E2203" t="s">
        <v>25</v>
      </c>
      <c r="F2203" t="s">
        <v>21</v>
      </c>
      <c r="G2203">
        <v>7000</v>
      </c>
      <c r="H2203">
        <v>6.99</v>
      </c>
      <c r="I2203">
        <v>0</v>
      </c>
      <c r="J2203">
        <v>7.0000000000000007E-2</v>
      </c>
      <c r="K2203" t="s">
        <v>16</v>
      </c>
      <c r="L2203">
        <v>2</v>
      </c>
      <c r="M2203">
        <f t="shared" si="34"/>
        <v>1</v>
      </c>
    </row>
    <row r="2204" spans="1:13" x14ac:dyDescent="0.3">
      <c r="A2204">
        <v>26</v>
      </c>
      <c r="B2204">
        <v>99100</v>
      </c>
      <c r="C2204" t="s">
        <v>13</v>
      </c>
      <c r="D2204">
        <v>2</v>
      </c>
      <c r="E2204" t="s">
        <v>20</v>
      </c>
      <c r="F2204" t="s">
        <v>21</v>
      </c>
      <c r="G2204">
        <v>7000</v>
      </c>
      <c r="H2204">
        <v>7.49</v>
      </c>
      <c r="I2204">
        <v>0</v>
      </c>
      <c r="J2204">
        <v>7.0000000000000007E-2</v>
      </c>
      <c r="K2204" t="s">
        <v>16</v>
      </c>
      <c r="L2204">
        <v>3</v>
      </c>
      <c r="M2204">
        <f t="shared" si="34"/>
        <v>1</v>
      </c>
    </row>
    <row r="2205" spans="1:13" x14ac:dyDescent="0.3">
      <c r="A2205">
        <v>26</v>
      </c>
      <c r="B2205">
        <v>100840</v>
      </c>
      <c r="C2205" t="s">
        <v>13</v>
      </c>
      <c r="D2205">
        <v>10</v>
      </c>
      <c r="E2205" t="s">
        <v>25</v>
      </c>
      <c r="F2205" t="s">
        <v>19</v>
      </c>
      <c r="G2205">
        <v>7000</v>
      </c>
      <c r="H2205">
        <v>9.99</v>
      </c>
      <c r="I2205">
        <v>0</v>
      </c>
      <c r="J2205">
        <v>7.0000000000000007E-2</v>
      </c>
      <c r="K2205" t="s">
        <v>16</v>
      </c>
      <c r="L2205">
        <v>3</v>
      </c>
      <c r="M2205">
        <f t="shared" si="34"/>
        <v>1</v>
      </c>
    </row>
    <row r="2206" spans="1:13" x14ac:dyDescent="0.3">
      <c r="A2206">
        <v>22</v>
      </c>
      <c r="B2206">
        <v>105000</v>
      </c>
      <c r="C2206" t="s">
        <v>13</v>
      </c>
      <c r="D2206">
        <v>6</v>
      </c>
      <c r="E2206" t="s">
        <v>14</v>
      </c>
      <c r="F2206" t="s">
        <v>21</v>
      </c>
      <c r="G2206">
        <v>7000</v>
      </c>
      <c r="H2206">
        <v>7.74</v>
      </c>
      <c r="I2206">
        <v>0</v>
      </c>
      <c r="J2206">
        <v>7.0000000000000007E-2</v>
      </c>
      <c r="K2206" t="s">
        <v>16</v>
      </c>
      <c r="L2206">
        <v>3</v>
      </c>
      <c r="M2206">
        <f t="shared" si="34"/>
        <v>1</v>
      </c>
    </row>
    <row r="2207" spans="1:13" x14ac:dyDescent="0.3">
      <c r="A2207">
        <v>24</v>
      </c>
      <c r="B2207">
        <v>118000</v>
      </c>
      <c r="C2207" t="s">
        <v>13</v>
      </c>
      <c r="D2207">
        <v>5</v>
      </c>
      <c r="E2207" t="s">
        <v>28</v>
      </c>
      <c r="F2207" t="s">
        <v>21</v>
      </c>
      <c r="G2207">
        <v>7000</v>
      </c>
      <c r="H2207">
        <v>8.49</v>
      </c>
      <c r="I2207">
        <v>0</v>
      </c>
      <c r="J2207">
        <v>0.06</v>
      </c>
      <c r="K2207" t="s">
        <v>16</v>
      </c>
      <c r="L2207">
        <v>2</v>
      </c>
      <c r="M2207">
        <f t="shared" si="34"/>
        <v>1</v>
      </c>
    </row>
    <row r="2208" spans="1:13" x14ac:dyDescent="0.3">
      <c r="A2208">
        <v>22</v>
      </c>
      <c r="B2208">
        <v>28000</v>
      </c>
      <c r="C2208" t="s">
        <v>13</v>
      </c>
      <c r="D2208">
        <v>0</v>
      </c>
      <c r="E2208" t="s">
        <v>18</v>
      </c>
      <c r="F2208" t="s">
        <v>15</v>
      </c>
      <c r="G2208">
        <v>6975</v>
      </c>
      <c r="H2208">
        <v>12.29</v>
      </c>
      <c r="I2208">
        <v>0</v>
      </c>
      <c r="J2208">
        <v>0.25</v>
      </c>
      <c r="K2208" t="s">
        <v>16</v>
      </c>
      <c r="L2208">
        <v>4</v>
      </c>
      <c r="M2208">
        <f t="shared" si="34"/>
        <v>1</v>
      </c>
    </row>
    <row r="2209" spans="1:13" x14ac:dyDescent="0.3">
      <c r="A2209">
        <v>24</v>
      </c>
      <c r="B2209">
        <v>25000</v>
      </c>
      <c r="C2209" t="s">
        <v>13</v>
      </c>
      <c r="D2209">
        <v>0</v>
      </c>
      <c r="E2209" t="s">
        <v>14</v>
      </c>
      <c r="F2209" t="s">
        <v>30</v>
      </c>
      <c r="G2209">
        <v>6950</v>
      </c>
      <c r="H2209">
        <v>14.42</v>
      </c>
      <c r="I2209">
        <v>1</v>
      </c>
      <c r="J2209">
        <v>0.28000000000000003</v>
      </c>
      <c r="K2209" t="s">
        <v>17</v>
      </c>
      <c r="L2209">
        <v>3</v>
      </c>
      <c r="M2209">
        <f t="shared" si="34"/>
        <v>1</v>
      </c>
    </row>
    <row r="2210" spans="1:13" x14ac:dyDescent="0.3">
      <c r="A2210">
        <v>24</v>
      </c>
      <c r="B2210">
        <v>52000</v>
      </c>
      <c r="C2210" t="s">
        <v>23</v>
      </c>
      <c r="D2210">
        <v>4</v>
      </c>
      <c r="E2210" t="s">
        <v>25</v>
      </c>
      <c r="F2210" t="s">
        <v>30</v>
      </c>
      <c r="G2210">
        <v>7000</v>
      </c>
      <c r="H2210">
        <v>14.09</v>
      </c>
      <c r="I2210">
        <v>0</v>
      </c>
      <c r="J2210">
        <v>0.13</v>
      </c>
      <c r="K2210" t="s">
        <v>17</v>
      </c>
      <c r="L2210">
        <v>4</v>
      </c>
      <c r="M2210">
        <f t="shared" si="34"/>
        <v>1</v>
      </c>
    </row>
    <row r="2211" spans="1:13" x14ac:dyDescent="0.3">
      <c r="A2211">
        <v>24</v>
      </c>
      <c r="B2211">
        <v>46000</v>
      </c>
      <c r="C2211" t="s">
        <v>26</v>
      </c>
      <c r="D2211">
        <v>6</v>
      </c>
      <c r="E2211" t="s">
        <v>25</v>
      </c>
      <c r="F2211" t="s">
        <v>30</v>
      </c>
      <c r="G2211">
        <v>12000</v>
      </c>
      <c r="H2211">
        <v>14.83</v>
      </c>
      <c r="I2211">
        <v>1</v>
      </c>
      <c r="J2211">
        <v>0.26</v>
      </c>
      <c r="K2211" t="s">
        <v>17</v>
      </c>
      <c r="L2211">
        <v>3</v>
      </c>
      <c r="M2211">
        <f t="shared" si="34"/>
        <v>1</v>
      </c>
    </row>
    <row r="2212" spans="1:13" x14ac:dyDescent="0.3">
      <c r="A2212">
        <v>22</v>
      </c>
      <c r="B2212">
        <v>50724</v>
      </c>
      <c r="C2212" t="s">
        <v>13</v>
      </c>
      <c r="D2212">
        <v>7</v>
      </c>
      <c r="E2212" t="s">
        <v>18</v>
      </c>
      <c r="F2212" t="s">
        <v>15</v>
      </c>
      <c r="G2212">
        <v>6300</v>
      </c>
      <c r="H2212">
        <v>15.96</v>
      </c>
      <c r="I2212">
        <v>0</v>
      </c>
      <c r="J2212">
        <v>0.12</v>
      </c>
      <c r="K2212" t="s">
        <v>17</v>
      </c>
      <c r="L2212">
        <v>4</v>
      </c>
      <c r="M2212">
        <f t="shared" si="34"/>
        <v>1</v>
      </c>
    </row>
    <row r="2213" spans="1:13" x14ac:dyDescent="0.3">
      <c r="A2213">
        <v>24</v>
      </c>
      <c r="B2213">
        <v>46000</v>
      </c>
      <c r="C2213" t="s">
        <v>26</v>
      </c>
      <c r="D2213">
        <v>9</v>
      </c>
      <c r="E2213" t="s">
        <v>18</v>
      </c>
      <c r="F2213" t="s">
        <v>21</v>
      </c>
      <c r="G2213">
        <v>12000</v>
      </c>
      <c r="H2213">
        <v>7.88</v>
      </c>
      <c r="I2213">
        <v>1</v>
      </c>
      <c r="J2213">
        <v>0.26</v>
      </c>
      <c r="K2213" t="s">
        <v>16</v>
      </c>
      <c r="L2213">
        <v>4</v>
      </c>
      <c r="M2213">
        <f t="shared" si="34"/>
        <v>1</v>
      </c>
    </row>
    <row r="2214" spans="1:13" x14ac:dyDescent="0.3">
      <c r="A2214">
        <v>25</v>
      </c>
      <c r="B2214">
        <v>54503</v>
      </c>
      <c r="C2214" t="s">
        <v>13</v>
      </c>
      <c r="D2214">
        <v>9</v>
      </c>
      <c r="E2214" t="s">
        <v>18</v>
      </c>
      <c r="F2214" t="s">
        <v>21</v>
      </c>
      <c r="G2214">
        <v>6300</v>
      </c>
      <c r="H2214">
        <v>7.51</v>
      </c>
      <c r="I2214">
        <v>0</v>
      </c>
      <c r="J2214">
        <v>0.12</v>
      </c>
      <c r="K2214" t="s">
        <v>16</v>
      </c>
      <c r="L2214">
        <v>2</v>
      </c>
      <c r="M2214">
        <f t="shared" si="34"/>
        <v>1</v>
      </c>
    </row>
    <row r="2215" spans="1:13" x14ac:dyDescent="0.3">
      <c r="A2215">
        <v>23</v>
      </c>
      <c r="B2215">
        <v>74415</v>
      </c>
      <c r="C2215" t="s">
        <v>13</v>
      </c>
      <c r="D2215">
        <v>1</v>
      </c>
      <c r="E2215" t="s">
        <v>20</v>
      </c>
      <c r="F2215" t="s">
        <v>30</v>
      </c>
      <c r="G2215">
        <v>6350</v>
      </c>
      <c r="H2215">
        <v>12.92</v>
      </c>
      <c r="I2215">
        <v>1</v>
      </c>
      <c r="J2215">
        <v>0.09</v>
      </c>
      <c r="K2215" t="s">
        <v>17</v>
      </c>
      <c r="L2215">
        <v>3</v>
      </c>
      <c r="M2215">
        <f t="shared" si="34"/>
        <v>1</v>
      </c>
    </row>
    <row r="2216" spans="1:13" x14ac:dyDescent="0.3">
      <c r="A2216">
        <v>26</v>
      </c>
      <c r="B2216">
        <v>32000</v>
      </c>
      <c r="C2216" t="s">
        <v>13</v>
      </c>
      <c r="D2216">
        <v>7</v>
      </c>
      <c r="E2216" t="s">
        <v>25</v>
      </c>
      <c r="F2216" t="s">
        <v>19</v>
      </c>
      <c r="G2216">
        <v>6375</v>
      </c>
      <c r="H2216">
        <v>10.74</v>
      </c>
      <c r="I2216">
        <v>0</v>
      </c>
      <c r="J2216">
        <v>0.2</v>
      </c>
      <c r="K2216" t="s">
        <v>16</v>
      </c>
      <c r="L2216">
        <v>2</v>
      </c>
      <c r="M2216">
        <f t="shared" si="34"/>
        <v>1</v>
      </c>
    </row>
    <row r="2217" spans="1:13" x14ac:dyDescent="0.3">
      <c r="A2217">
        <v>24</v>
      </c>
      <c r="B2217">
        <v>21600</v>
      </c>
      <c r="C2217" t="s">
        <v>13</v>
      </c>
      <c r="E2217" t="s">
        <v>27</v>
      </c>
      <c r="F2217" t="s">
        <v>15</v>
      </c>
      <c r="G2217">
        <v>6500</v>
      </c>
      <c r="H2217">
        <v>14.79</v>
      </c>
      <c r="I2217">
        <v>1</v>
      </c>
      <c r="J2217">
        <v>0.3</v>
      </c>
      <c r="K2217" t="s">
        <v>17</v>
      </c>
      <c r="L2217">
        <v>4</v>
      </c>
      <c r="M2217">
        <f t="shared" si="34"/>
        <v>0</v>
      </c>
    </row>
    <row r="2218" spans="1:13" x14ac:dyDescent="0.3">
      <c r="A2218">
        <v>24</v>
      </c>
      <c r="B2218">
        <v>52000</v>
      </c>
      <c r="C2218" t="s">
        <v>26</v>
      </c>
      <c r="D2218">
        <v>7</v>
      </c>
      <c r="E2218" t="s">
        <v>14</v>
      </c>
      <c r="F2218" t="s">
        <v>15</v>
      </c>
      <c r="G2218">
        <v>5000</v>
      </c>
      <c r="H2218">
        <v>14.22</v>
      </c>
      <c r="I2218">
        <v>0</v>
      </c>
      <c r="J2218">
        <v>0.1</v>
      </c>
      <c r="K2218" t="s">
        <v>16</v>
      </c>
      <c r="L2218">
        <v>2</v>
      </c>
      <c r="M2218">
        <f t="shared" si="34"/>
        <v>1</v>
      </c>
    </row>
    <row r="2219" spans="1:13" x14ac:dyDescent="0.3">
      <c r="A2219">
        <v>24</v>
      </c>
      <c r="B2219">
        <v>52000</v>
      </c>
      <c r="C2219" t="s">
        <v>26</v>
      </c>
      <c r="D2219">
        <v>8</v>
      </c>
      <c r="E2219" t="s">
        <v>20</v>
      </c>
      <c r="F2219" t="s">
        <v>19</v>
      </c>
      <c r="G2219">
        <v>5000</v>
      </c>
      <c r="H2219">
        <v>10.99</v>
      </c>
      <c r="I2219">
        <v>0</v>
      </c>
      <c r="J2219">
        <v>0.1</v>
      </c>
      <c r="K2219" t="s">
        <v>16</v>
      </c>
      <c r="L2219">
        <v>3</v>
      </c>
      <c r="M2219">
        <f t="shared" si="34"/>
        <v>1</v>
      </c>
    </row>
    <row r="2220" spans="1:13" x14ac:dyDescent="0.3">
      <c r="A2220">
        <v>24</v>
      </c>
      <c r="B2220">
        <v>52000</v>
      </c>
      <c r="C2220" t="s">
        <v>26</v>
      </c>
      <c r="D2220">
        <v>3</v>
      </c>
      <c r="E2220" t="s">
        <v>27</v>
      </c>
      <c r="F2220" t="s">
        <v>21</v>
      </c>
      <c r="G2220">
        <v>3500</v>
      </c>
      <c r="H2220">
        <v>6.76</v>
      </c>
      <c r="I2220">
        <v>0</v>
      </c>
      <c r="J2220">
        <v>7.0000000000000007E-2</v>
      </c>
      <c r="K2220" t="s">
        <v>16</v>
      </c>
      <c r="L2220">
        <v>3</v>
      </c>
      <c r="M2220">
        <f t="shared" si="34"/>
        <v>1</v>
      </c>
    </row>
    <row r="2221" spans="1:13" x14ac:dyDescent="0.3">
      <c r="A2221">
        <v>25</v>
      </c>
      <c r="B2221">
        <v>46000</v>
      </c>
      <c r="C2221" t="s">
        <v>23</v>
      </c>
      <c r="D2221">
        <v>0</v>
      </c>
      <c r="E2221" t="s">
        <v>25</v>
      </c>
      <c r="F2221" t="s">
        <v>29</v>
      </c>
      <c r="G2221">
        <v>19750</v>
      </c>
      <c r="H2221">
        <v>16.7</v>
      </c>
      <c r="I2221">
        <v>1</v>
      </c>
      <c r="J2221">
        <v>0.43</v>
      </c>
      <c r="K2221" t="s">
        <v>17</v>
      </c>
      <c r="L2221">
        <v>4</v>
      </c>
      <c r="M2221">
        <f t="shared" si="34"/>
        <v>1</v>
      </c>
    </row>
    <row r="2222" spans="1:13" x14ac:dyDescent="0.3">
      <c r="A2222">
        <v>22</v>
      </c>
      <c r="B2222">
        <v>46000</v>
      </c>
      <c r="C2222" t="s">
        <v>26</v>
      </c>
      <c r="D2222">
        <v>0</v>
      </c>
      <c r="E2222" t="s">
        <v>14</v>
      </c>
      <c r="F2222" t="s">
        <v>19</v>
      </c>
      <c r="G2222">
        <v>8000</v>
      </c>
      <c r="H2222">
        <v>12.53</v>
      </c>
      <c r="I2222">
        <v>1</v>
      </c>
      <c r="J2222">
        <v>0.17</v>
      </c>
      <c r="K2222" t="s">
        <v>16</v>
      </c>
      <c r="L2222">
        <v>3</v>
      </c>
      <c r="M2222">
        <f t="shared" si="34"/>
        <v>1</v>
      </c>
    </row>
    <row r="2223" spans="1:13" x14ac:dyDescent="0.3">
      <c r="A2223">
        <v>24</v>
      </c>
      <c r="B2223">
        <v>30000</v>
      </c>
      <c r="C2223" t="s">
        <v>13</v>
      </c>
      <c r="D2223">
        <v>0</v>
      </c>
      <c r="E2223" t="s">
        <v>27</v>
      </c>
      <c r="F2223" t="s">
        <v>19</v>
      </c>
      <c r="G2223">
        <v>6500</v>
      </c>
      <c r="H2223">
        <v>10.99</v>
      </c>
      <c r="I2223">
        <v>0</v>
      </c>
      <c r="J2223">
        <v>0.22</v>
      </c>
      <c r="K2223" t="s">
        <v>16</v>
      </c>
      <c r="L2223">
        <v>3</v>
      </c>
      <c r="M2223">
        <f t="shared" si="34"/>
        <v>1</v>
      </c>
    </row>
    <row r="2224" spans="1:13" x14ac:dyDescent="0.3">
      <c r="A2224">
        <v>22</v>
      </c>
      <c r="B2224">
        <v>31000</v>
      </c>
      <c r="C2224" t="s">
        <v>13</v>
      </c>
      <c r="D2224">
        <v>2</v>
      </c>
      <c r="E2224" t="s">
        <v>18</v>
      </c>
      <c r="F2224" t="s">
        <v>21</v>
      </c>
      <c r="G2224">
        <v>6500</v>
      </c>
      <c r="H2224">
        <v>8.32</v>
      </c>
      <c r="I2224">
        <v>0</v>
      </c>
      <c r="J2224">
        <v>0.21</v>
      </c>
      <c r="K2224" t="s">
        <v>16</v>
      </c>
      <c r="L2224">
        <v>3</v>
      </c>
      <c r="M2224">
        <f t="shared" si="34"/>
        <v>1</v>
      </c>
    </row>
    <row r="2225" spans="1:13" x14ac:dyDescent="0.3">
      <c r="A2225">
        <v>26</v>
      </c>
      <c r="B2225">
        <v>32000</v>
      </c>
      <c r="C2225" t="s">
        <v>13</v>
      </c>
      <c r="D2225">
        <v>2</v>
      </c>
      <c r="E2225" t="s">
        <v>14</v>
      </c>
      <c r="F2225" t="s">
        <v>15</v>
      </c>
      <c r="G2225">
        <v>6500</v>
      </c>
      <c r="H2225">
        <v>14.22</v>
      </c>
      <c r="I2225">
        <v>0</v>
      </c>
      <c r="J2225">
        <v>0.2</v>
      </c>
      <c r="K2225" t="s">
        <v>17</v>
      </c>
      <c r="L2225">
        <v>2</v>
      </c>
      <c r="M2225">
        <f t="shared" si="34"/>
        <v>1</v>
      </c>
    </row>
    <row r="2226" spans="1:13" x14ac:dyDescent="0.3">
      <c r="A2226">
        <v>23</v>
      </c>
      <c r="B2226">
        <v>32000</v>
      </c>
      <c r="C2226" t="s">
        <v>13</v>
      </c>
      <c r="D2226">
        <v>0</v>
      </c>
      <c r="E2226" t="s">
        <v>18</v>
      </c>
      <c r="F2226" t="s">
        <v>21</v>
      </c>
      <c r="G2226">
        <v>6500</v>
      </c>
      <c r="H2226">
        <v>7.88</v>
      </c>
      <c r="I2226">
        <v>0</v>
      </c>
      <c r="J2226">
        <v>0.2</v>
      </c>
      <c r="K2226" t="s">
        <v>16</v>
      </c>
      <c r="L2226">
        <v>4</v>
      </c>
      <c r="M2226">
        <f t="shared" si="34"/>
        <v>1</v>
      </c>
    </row>
    <row r="2227" spans="1:13" x14ac:dyDescent="0.3">
      <c r="A2227">
        <v>22</v>
      </c>
      <c r="B2227">
        <v>32200</v>
      </c>
      <c r="C2227" t="s">
        <v>13</v>
      </c>
      <c r="D2227">
        <v>5</v>
      </c>
      <c r="E2227" t="s">
        <v>20</v>
      </c>
      <c r="F2227" t="s">
        <v>19</v>
      </c>
      <c r="G2227">
        <v>6500</v>
      </c>
      <c r="H2227">
        <v>11.83</v>
      </c>
      <c r="I2227">
        <v>0</v>
      </c>
      <c r="J2227">
        <v>0.2</v>
      </c>
      <c r="K2227" t="s">
        <v>16</v>
      </c>
      <c r="L2227">
        <v>2</v>
      </c>
      <c r="M2227">
        <f t="shared" si="34"/>
        <v>1</v>
      </c>
    </row>
    <row r="2228" spans="1:13" x14ac:dyDescent="0.3">
      <c r="A2228">
        <v>22</v>
      </c>
      <c r="B2228">
        <v>33000</v>
      </c>
      <c r="C2228" t="s">
        <v>13</v>
      </c>
      <c r="D2228">
        <v>4</v>
      </c>
      <c r="E2228" t="s">
        <v>14</v>
      </c>
      <c r="F2228" t="s">
        <v>21</v>
      </c>
      <c r="G2228">
        <v>6500</v>
      </c>
      <c r="H2228">
        <v>6.17</v>
      </c>
      <c r="I2228">
        <v>0</v>
      </c>
      <c r="J2228">
        <v>0.2</v>
      </c>
      <c r="K2228" t="s">
        <v>16</v>
      </c>
      <c r="L2228">
        <v>4</v>
      </c>
      <c r="M2228">
        <f t="shared" si="34"/>
        <v>1</v>
      </c>
    </row>
    <row r="2229" spans="1:13" x14ac:dyDescent="0.3">
      <c r="A2229">
        <v>23</v>
      </c>
      <c r="B2229">
        <v>33000</v>
      </c>
      <c r="C2229" t="s">
        <v>13</v>
      </c>
      <c r="D2229">
        <v>0</v>
      </c>
      <c r="E2229" t="s">
        <v>18</v>
      </c>
      <c r="F2229" t="s">
        <v>21</v>
      </c>
      <c r="G2229">
        <v>6500</v>
      </c>
      <c r="H2229">
        <v>7.51</v>
      </c>
      <c r="I2229">
        <v>0</v>
      </c>
      <c r="J2229">
        <v>0.2</v>
      </c>
      <c r="K2229" t="s">
        <v>16</v>
      </c>
      <c r="L2229">
        <v>2</v>
      </c>
      <c r="M2229">
        <f t="shared" si="34"/>
        <v>1</v>
      </c>
    </row>
    <row r="2230" spans="1:13" x14ac:dyDescent="0.3">
      <c r="A2230">
        <v>25</v>
      </c>
      <c r="B2230">
        <v>52000</v>
      </c>
      <c r="C2230" t="s">
        <v>26</v>
      </c>
      <c r="D2230">
        <v>3</v>
      </c>
      <c r="E2230" t="s">
        <v>14</v>
      </c>
      <c r="F2230" t="s">
        <v>21</v>
      </c>
      <c r="G2230">
        <v>6000</v>
      </c>
      <c r="H2230">
        <v>9.32</v>
      </c>
      <c r="I2230">
        <v>0</v>
      </c>
      <c r="J2230">
        <v>0.12</v>
      </c>
      <c r="K2230" t="s">
        <v>16</v>
      </c>
      <c r="L2230">
        <v>2</v>
      </c>
      <c r="M2230">
        <f t="shared" si="34"/>
        <v>1</v>
      </c>
    </row>
    <row r="2231" spans="1:13" x14ac:dyDescent="0.3">
      <c r="A2231">
        <v>21</v>
      </c>
      <c r="B2231">
        <v>52000</v>
      </c>
      <c r="C2231" t="s">
        <v>26</v>
      </c>
      <c r="D2231">
        <v>5</v>
      </c>
      <c r="E2231" t="s">
        <v>18</v>
      </c>
      <c r="F2231" t="s">
        <v>15</v>
      </c>
      <c r="G2231">
        <v>7000</v>
      </c>
      <c r="H2231">
        <v>13.47</v>
      </c>
      <c r="I2231">
        <v>0</v>
      </c>
      <c r="J2231">
        <v>0.13</v>
      </c>
      <c r="K2231" t="s">
        <v>16</v>
      </c>
      <c r="L2231">
        <v>3</v>
      </c>
      <c r="M2231">
        <f t="shared" si="34"/>
        <v>1</v>
      </c>
    </row>
    <row r="2232" spans="1:13" x14ac:dyDescent="0.3">
      <c r="A2232">
        <v>23</v>
      </c>
      <c r="B2232">
        <v>52000</v>
      </c>
      <c r="C2232" t="s">
        <v>23</v>
      </c>
      <c r="D2232">
        <v>3</v>
      </c>
      <c r="E2232" t="s">
        <v>14</v>
      </c>
      <c r="F2232" t="s">
        <v>15</v>
      </c>
      <c r="G2232">
        <v>9250</v>
      </c>
      <c r="H2232">
        <v>13.16</v>
      </c>
      <c r="I2232">
        <v>0</v>
      </c>
      <c r="J2232">
        <v>0.18</v>
      </c>
      <c r="K2232" t="s">
        <v>16</v>
      </c>
      <c r="L2232">
        <v>3</v>
      </c>
      <c r="M2232">
        <f t="shared" si="34"/>
        <v>1</v>
      </c>
    </row>
    <row r="2233" spans="1:13" x14ac:dyDescent="0.3">
      <c r="A2233">
        <v>25</v>
      </c>
      <c r="B2233">
        <v>40000</v>
      </c>
      <c r="C2233" t="s">
        <v>13</v>
      </c>
      <c r="D2233">
        <v>1</v>
      </c>
      <c r="E2233" t="s">
        <v>25</v>
      </c>
      <c r="F2233" t="s">
        <v>19</v>
      </c>
      <c r="G2233">
        <v>6500</v>
      </c>
      <c r="H2233">
        <v>11.89</v>
      </c>
      <c r="I2233">
        <v>0</v>
      </c>
      <c r="J2233">
        <v>0.16</v>
      </c>
      <c r="K2233" t="s">
        <v>16</v>
      </c>
      <c r="L2233">
        <v>4</v>
      </c>
      <c r="M2233">
        <f t="shared" si="34"/>
        <v>1</v>
      </c>
    </row>
    <row r="2234" spans="1:13" x14ac:dyDescent="0.3">
      <c r="A2234">
        <v>22</v>
      </c>
      <c r="B2234">
        <v>52000</v>
      </c>
      <c r="C2234" t="s">
        <v>26</v>
      </c>
      <c r="D2234">
        <v>0</v>
      </c>
      <c r="E2234" t="s">
        <v>18</v>
      </c>
      <c r="F2234" t="s">
        <v>15</v>
      </c>
      <c r="G2234">
        <v>6400</v>
      </c>
      <c r="H2234">
        <v>11.34</v>
      </c>
      <c r="I2234">
        <v>0</v>
      </c>
      <c r="J2234">
        <v>0.12</v>
      </c>
      <c r="K2234" t="s">
        <v>17</v>
      </c>
      <c r="L2234">
        <v>4</v>
      </c>
      <c r="M2234">
        <f t="shared" si="34"/>
        <v>1</v>
      </c>
    </row>
    <row r="2235" spans="1:13" x14ac:dyDescent="0.3">
      <c r="A2235">
        <v>22</v>
      </c>
      <c r="B2235">
        <v>35325</v>
      </c>
      <c r="C2235" t="s">
        <v>13</v>
      </c>
      <c r="D2235">
        <v>2</v>
      </c>
      <c r="E2235" t="s">
        <v>28</v>
      </c>
      <c r="F2235" t="s">
        <v>30</v>
      </c>
      <c r="G2235">
        <v>6500</v>
      </c>
      <c r="H2235">
        <v>15.95</v>
      </c>
      <c r="I2235">
        <v>1</v>
      </c>
      <c r="J2235">
        <v>0.18</v>
      </c>
      <c r="K2235" t="s">
        <v>16</v>
      </c>
      <c r="L2235">
        <v>2</v>
      </c>
      <c r="M2235">
        <f t="shared" si="34"/>
        <v>1</v>
      </c>
    </row>
    <row r="2236" spans="1:13" x14ac:dyDescent="0.3">
      <c r="A2236">
        <v>20</v>
      </c>
      <c r="B2236">
        <v>42000</v>
      </c>
      <c r="C2236" t="s">
        <v>13</v>
      </c>
      <c r="D2236">
        <v>4</v>
      </c>
      <c r="E2236" t="s">
        <v>27</v>
      </c>
      <c r="F2236" t="s">
        <v>19</v>
      </c>
      <c r="G2236">
        <v>6500</v>
      </c>
      <c r="H2236">
        <v>11.71</v>
      </c>
      <c r="I2236">
        <v>0</v>
      </c>
      <c r="J2236">
        <v>0.15</v>
      </c>
      <c r="K2236" t="s">
        <v>16</v>
      </c>
      <c r="L2236">
        <v>2</v>
      </c>
      <c r="M2236">
        <f t="shared" si="34"/>
        <v>1</v>
      </c>
    </row>
    <row r="2237" spans="1:13" x14ac:dyDescent="0.3">
      <c r="A2237">
        <v>22</v>
      </c>
      <c r="B2237">
        <v>42000</v>
      </c>
      <c r="C2237" t="s">
        <v>13</v>
      </c>
      <c r="D2237">
        <v>2</v>
      </c>
      <c r="E2237" t="s">
        <v>18</v>
      </c>
      <c r="F2237" t="s">
        <v>21</v>
      </c>
      <c r="G2237">
        <v>6500</v>
      </c>
      <c r="H2237">
        <v>5.99</v>
      </c>
      <c r="I2237">
        <v>0</v>
      </c>
      <c r="J2237">
        <v>0.15</v>
      </c>
      <c r="K2237" t="s">
        <v>16</v>
      </c>
      <c r="L2237">
        <v>2</v>
      </c>
      <c r="M2237">
        <f t="shared" si="34"/>
        <v>1</v>
      </c>
    </row>
    <row r="2238" spans="1:13" x14ac:dyDescent="0.3">
      <c r="A2238">
        <v>23</v>
      </c>
      <c r="B2238">
        <v>52250</v>
      </c>
      <c r="C2238" t="s">
        <v>26</v>
      </c>
      <c r="D2238">
        <v>2</v>
      </c>
      <c r="E2238" t="s">
        <v>27</v>
      </c>
      <c r="F2238" t="s">
        <v>15</v>
      </c>
      <c r="G2238">
        <v>4750</v>
      </c>
      <c r="H2238">
        <v>13.35</v>
      </c>
      <c r="I2238">
        <v>0</v>
      </c>
      <c r="J2238">
        <v>0.09</v>
      </c>
      <c r="K2238" t="s">
        <v>17</v>
      </c>
      <c r="L2238">
        <v>4</v>
      </c>
      <c r="M2238">
        <f t="shared" si="34"/>
        <v>1</v>
      </c>
    </row>
    <row r="2239" spans="1:13" x14ac:dyDescent="0.3">
      <c r="A2239">
        <v>23</v>
      </c>
      <c r="B2239">
        <v>44724</v>
      </c>
      <c r="C2239" t="s">
        <v>13</v>
      </c>
      <c r="D2239">
        <v>7</v>
      </c>
      <c r="E2239" t="s">
        <v>27</v>
      </c>
      <c r="F2239" t="s">
        <v>19</v>
      </c>
      <c r="G2239">
        <v>6500</v>
      </c>
      <c r="H2239">
        <v>10.96</v>
      </c>
      <c r="I2239">
        <v>0</v>
      </c>
      <c r="J2239">
        <v>0.15</v>
      </c>
      <c r="K2239" t="s">
        <v>16</v>
      </c>
      <c r="L2239">
        <v>3</v>
      </c>
      <c r="M2239">
        <f t="shared" si="34"/>
        <v>1</v>
      </c>
    </row>
    <row r="2240" spans="1:13" x14ac:dyDescent="0.3">
      <c r="A2240">
        <v>21</v>
      </c>
      <c r="B2240">
        <v>45000</v>
      </c>
      <c r="C2240" t="s">
        <v>13</v>
      </c>
      <c r="D2240">
        <v>3</v>
      </c>
      <c r="E2240" t="s">
        <v>27</v>
      </c>
      <c r="F2240" t="s">
        <v>19</v>
      </c>
      <c r="G2240">
        <v>6500</v>
      </c>
      <c r="H2240">
        <v>10.74</v>
      </c>
      <c r="I2240">
        <v>0</v>
      </c>
      <c r="J2240">
        <v>0.14000000000000001</v>
      </c>
      <c r="K2240" t="s">
        <v>16</v>
      </c>
      <c r="L2240">
        <v>2</v>
      </c>
      <c r="M2240">
        <f t="shared" si="34"/>
        <v>1</v>
      </c>
    </row>
    <row r="2241" spans="1:13" x14ac:dyDescent="0.3">
      <c r="A2241">
        <v>22</v>
      </c>
      <c r="B2241">
        <v>46320</v>
      </c>
      <c r="C2241" t="s">
        <v>26</v>
      </c>
      <c r="D2241">
        <v>6</v>
      </c>
      <c r="E2241" t="s">
        <v>25</v>
      </c>
      <c r="F2241" t="s">
        <v>30</v>
      </c>
      <c r="G2241">
        <v>15000</v>
      </c>
      <c r="H2241">
        <v>12.86</v>
      </c>
      <c r="I2241">
        <v>1</v>
      </c>
      <c r="J2241">
        <v>0.32</v>
      </c>
      <c r="K2241" t="s">
        <v>17</v>
      </c>
      <c r="L2241">
        <v>4</v>
      </c>
      <c r="M2241">
        <f t="shared" si="34"/>
        <v>1</v>
      </c>
    </row>
    <row r="2242" spans="1:13" x14ac:dyDescent="0.3">
      <c r="A2242">
        <v>22</v>
      </c>
      <c r="B2242">
        <v>46500</v>
      </c>
      <c r="C2242" t="s">
        <v>26</v>
      </c>
      <c r="D2242">
        <v>0</v>
      </c>
      <c r="E2242" t="s">
        <v>25</v>
      </c>
      <c r="F2242" t="s">
        <v>19</v>
      </c>
      <c r="G2242">
        <v>9500</v>
      </c>
      <c r="H2242">
        <v>12.69</v>
      </c>
      <c r="I2242">
        <v>1</v>
      </c>
      <c r="J2242">
        <v>0.2</v>
      </c>
      <c r="K2242" t="s">
        <v>16</v>
      </c>
      <c r="L2242">
        <v>4</v>
      </c>
      <c r="M2242">
        <f t="shared" ref="M2242:M2305" si="35">COUNTIFS($A$2:$A$10001,A2242,$B$2:$B$10001,B2242,$C$2:$C$10001,C2242,$D$2:$D$10001,D2242,$E$2:$E$10001,E2242,$F$2:$F$10001,F2242,$G$2:$G$10001,G2242,$H$2:$H$10001,H2242,$I$2:$I$10001,I2242,$J$2:$J$10001,J2242,$K$2:$K$10001,K2242,$L$2:$L$10001,L2242)</f>
        <v>1</v>
      </c>
    </row>
    <row r="2243" spans="1:13" x14ac:dyDescent="0.3">
      <c r="A2243">
        <v>22</v>
      </c>
      <c r="B2243">
        <v>53000</v>
      </c>
      <c r="C2243" t="s">
        <v>13</v>
      </c>
      <c r="D2243">
        <v>2</v>
      </c>
      <c r="E2243" t="s">
        <v>18</v>
      </c>
      <c r="F2243" t="s">
        <v>19</v>
      </c>
      <c r="G2243">
        <v>6500</v>
      </c>
      <c r="H2243">
        <v>10.65</v>
      </c>
      <c r="I2243">
        <v>0</v>
      </c>
      <c r="J2243">
        <v>0.12</v>
      </c>
      <c r="K2243" t="s">
        <v>16</v>
      </c>
      <c r="L2243">
        <v>4</v>
      </c>
      <c r="M2243">
        <f t="shared" si="35"/>
        <v>1</v>
      </c>
    </row>
    <row r="2244" spans="1:13" x14ac:dyDescent="0.3">
      <c r="A2244">
        <v>22</v>
      </c>
      <c r="B2244">
        <v>59000</v>
      </c>
      <c r="C2244" t="s">
        <v>13</v>
      </c>
      <c r="D2244">
        <v>2</v>
      </c>
      <c r="E2244" t="s">
        <v>18</v>
      </c>
      <c r="F2244" t="s">
        <v>19</v>
      </c>
      <c r="G2244">
        <v>6500</v>
      </c>
      <c r="H2244">
        <v>10.95</v>
      </c>
      <c r="I2244">
        <v>0</v>
      </c>
      <c r="J2244">
        <v>0.11</v>
      </c>
      <c r="K2244" t="s">
        <v>16</v>
      </c>
      <c r="L2244">
        <v>3</v>
      </c>
      <c r="M2244">
        <f t="shared" si="35"/>
        <v>1</v>
      </c>
    </row>
    <row r="2245" spans="1:13" x14ac:dyDescent="0.3">
      <c r="A2245">
        <v>21</v>
      </c>
      <c r="B2245">
        <v>62467</v>
      </c>
      <c r="C2245" t="s">
        <v>13</v>
      </c>
      <c r="D2245">
        <v>0</v>
      </c>
      <c r="E2245" t="s">
        <v>14</v>
      </c>
      <c r="F2245" t="s">
        <v>19</v>
      </c>
      <c r="G2245">
        <v>6500</v>
      </c>
      <c r="I2245">
        <v>0</v>
      </c>
      <c r="J2245">
        <v>0.1</v>
      </c>
      <c r="K2245" t="s">
        <v>16</v>
      </c>
      <c r="L2245">
        <v>4</v>
      </c>
      <c r="M2245">
        <f t="shared" si="35"/>
        <v>0</v>
      </c>
    </row>
    <row r="2246" spans="1:13" x14ac:dyDescent="0.3">
      <c r="A2246">
        <v>25</v>
      </c>
      <c r="B2246">
        <v>52704</v>
      </c>
      <c r="C2246" t="s">
        <v>26</v>
      </c>
      <c r="D2246">
        <v>6</v>
      </c>
      <c r="E2246" t="s">
        <v>25</v>
      </c>
      <c r="F2246" t="s">
        <v>21</v>
      </c>
      <c r="G2246">
        <v>11000</v>
      </c>
      <c r="H2246">
        <v>8.94</v>
      </c>
      <c r="I2246">
        <v>0</v>
      </c>
      <c r="J2246">
        <v>0.21</v>
      </c>
      <c r="K2246" t="s">
        <v>16</v>
      </c>
      <c r="L2246">
        <v>3</v>
      </c>
      <c r="M2246">
        <f t="shared" si="35"/>
        <v>1</v>
      </c>
    </row>
    <row r="2247" spans="1:13" x14ac:dyDescent="0.3">
      <c r="A2247">
        <v>24</v>
      </c>
      <c r="B2247">
        <v>52739</v>
      </c>
      <c r="C2247" t="s">
        <v>26</v>
      </c>
      <c r="D2247">
        <v>8</v>
      </c>
      <c r="E2247" t="s">
        <v>28</v>
      </c>
      <c r="F2247" t="s">
        <v>21</v>
      </c>
      <c r="G2247">
        <v>8000</v>
      </c>
      <c r="H2247">
        <v>9.3800000000000008</v>
      </c>
      <c r="I2247">
        <v>0</v>
      </c>
      <c r="J2247">
        <v>0.15</v>
      </c>
      <c r="K2247" t="s">
        <v>16</v>
      </c>
      <c r="L2247">
        <v>2</v>
      </c>
      <c r="M2247">
        <f t="shared" si="35"/>
        <v>1</v>
      </c>
    </row>
    <row r="2248" spans="1:13" x14ac:dyDescent="0.3">
      <c r="A2248">
        <v>22</v>
      </c>
      <c r="B2248">
        <v>52800</v>
      </c>
      <c r="C2248" t="s">
        <v>23</v>
      </c>
      <c r="D2248">
        <v>5</v>
      </c>
      <c r="E2248" t="s">
        <v>18</v>
      </c>
      <c r="F2248" t="s">
        <v>30</v>
      </c>
      <c r="G2248">
        <v>4800</v>
      </c>
      <c r="H2248">
        <v>17.489999999999998</v>
      </c>
      <c r="I2248">
        <v>0</v>
      </c>
      <c r="J2248">
        <v>0.09</v>
      </c>
      <c r="K2248" t="s">
        <v>17</v>
      </c>
      <c r="L2248">
        <v>3</v>
      </c>
      <c r="M2248">
        <f t="shared" si="35"/>
        <v>1</v>
      </c>
    </row>
    <row r="2249" spans="1:13" x14ac:dyDescent="0.3">
      <c r="A2249">
        <v>24</v>
      </c>
      <c r="B2249">
        <v>95000</v>
      </c>
      <c r="C2249" t="s">
        <v>13</v>
      </c>
      <c r="D2249">
        <v>8</v>
      </c>
      <c r="E2249" t="s">
        <v>20</v>
      </c>
      <c r="F2249" t="s">
        <v>21</v>
      </c>
      <c r="G2249">
        <v>6500</v>
      </c>
      <c r="H2249">
        <v>8.49</v>
      </c>
      <c r="I2249">
        <v>0</v>
      </c>
      <c r="J2249">
        <v>7.0000000000000007E-2</v>
      </c>
      <c r="K2249" t="s">
        <v>16</v>
      </c>
      <c r="L2249">
        <v>2</v>
      </c>
      <c r="M2249">
        <f t="shared" si="35"/>
        <v>1</v>
      </c>
    </row>
    <row r="2250" spans="1:13" x14ac:dyDescent="0.3">
      <c r="A2250">
        <v>26</v>
      </c>
      <c r="B2250">
        <v>46800</v>
      </c>
      <c r="C2250" t="s">
        <v>26</v>
      </c>
      <c r="D2250">
        <v>0</v>
      </c>
      <c r="E2250" t="s">
        <v>14</v>
      </c>
      <c r="F2250" t="s">
        <v>15</v>
      </c>
      <c r="G2250">
        <v>5000</v>
      </c>
      <c r="H2250">
        <v>12.87</v>
      </c>
      <c r="I2250">
        <v>1</v>
      </c>
      <c r="J2250">
        <v>0.11</v>
      </c>
      <c r="K2250" t="s">
        <v>16</v>
      </c>
      <c r="L2250">
        <v>4</v>
      </c>
      <c r="M2250">
        <f t="shared" si="35"/>
        <v>1</v>
      </c>
    </row>
    <row r="2251" spans="1:13" x14ac:dyDescent="0.3">
      <c r="A2251">
        <v>25</v>
      </c>
      <c r="B2251">
        <v>36000</v>
      </c>
      <c r="C2251" t="s">
        <v>13</v>
      </c>
      <c r="D2251">
        <v>1</v>
      </c>
      <c r="E2251" t="s">
        <v>14</v>
      </c>
      <c r="F2251" t="s">
        <v>19</v>
      </c>
      <c r="G2251">
        <v>6600</v>
      </c>
      <c r="H2251">
        <v>11.49</v>
      </c>
      <c r="I2251">
        <v>0</v>
      </c>
      <c r="J2251">
        <v>0.18</v>
      </c>
      <c r="K2251" t="s">
        <v>16</v>
      </c>
      <c r="L2251">
        <v>4</v>
      </c>
      <c r="M2251">
        <f t="shared" si="35"/>
        <v>1</v>
      </c>
    </row>
    <row r="2252" spans="1:13" x14ac:dyDescent="0.3">
      <c r="A2252">
        <v>22</v>
      </c>
      <c r="B2252">
        <v>39000</v>
      </c>
      <c r="C2252" t="s">
        <v>13</v>
      </c>
      <c r="D2252">
        <v>3</v>
      </c>
      <c r="E2252" t="s">
        <v>14</v>
      </c>
      <c r="F2252" t="s">
        <v>19</v>
      </c>
      <c r="G2252">
        <v>6600</v>
      </c>
      <c r="I2252">
        <v>0</v>
      </c>
      <c r="J2252">
        <v>0.17</v>
      </c>
      <c r="K2252" t="s">
        <v>16</v>
      </c>
      <c r="L2252">
        <v>2</v>
      </c>
      <c r="M2252">
        <f t="shared" si="35"/>
        <v>0</v>
      </c>
    </row>
    <row r="2253" spans="1:13" x14ac:dyDescent="0.3">
      <c r="A2253">
        <v>25</v>
      </c>
      <c r="B2253">
        <v>42000</v>
      </c>
      <c r="C2253" t="s">
        <v>13</v>
      </c>
      <c r="D2253">
        <v>2</v>
      </c>
      <c r="E2253" t="s">
        <v>14</v>
      </c>
      <c r="F2253" t="s">
        <v>19</v>
      </c>
      <c r="G2253">
        <v>6600</v>
      </c>
      <c r="H2253">
        <v>10.65</v>
      </c>
      <c r="I2253">
        <v>0</v>
      </c>
      <c r="J2253">
        <v>0.16</v>
      </c>
      <c r="K2253" t="s">
        <v>16</v>
      </c>
      <c r="L2253">
        <v>4</v>
      </c>
      <c r="M2253">
        <f t="shared" si="35"/>
        <v>1</v>
      </c>
    </row>
    <row r="2254" spans="1:13" x14ac:dyDescent="0.3">
      <c r="A2254">
        <v>23</v>
      </c>
      <c r="B2254">
        <v>48000</v>
      </c>
      <c r="C2254" t="s">
        <v>13</v>
      </c>
      <c r="D2254">
        <v>3</v>
      </c>
      <c r="E2254" t="s">
        <v>18</v>
      </c>
      <c r="F2254" t="s">
        <v>19</v>
      </c>
      <c r="G2254">
        <v>6600</v>
      </c>
      <c r="H2254">
        <v>11.11</v>
      </c>
      <c r="I2254">
        <v>0</v>
      </c>
      <c r="J2254">
        <v>0.14000000000000001</v>
      </c>
      <c r="K2254" t="s">
        <v>16</v>
      </c>
      <c r="L2254">
        <v>2</v>
      </c>
      <c r="M2254">
        <f t="shared" si="35"/>
        <v>1</v>
      </c>
    </row>
    <row r="2255" spans="1:13" x14ac:dyDescent="0.3">
      <c r="A2255">
        <v>23</v>
      </c>
      <c r="B2255">
        <v>52000</v>
      </c>
      <c r="C2255" t="s">
        <v>13</v>
      </c>
      <c r="D2255">
        <v>8</v>
      </c>
      <c r="E2255" t="s">
        <v>25</v>
      </c>
      <c r="F2255" t="s">
        <v>21</v>
      </c>
      <c r="G2255">
        <v>6600</v>
      </c>
      <c r="H2255">
        <v>7.49</v>
      </c>
      <c r="I2255">
        <v>0</v>
      </c>
      <c r="J2255">
        <v>0.13</v>
      </c>
      <c r="K2255" t="s">
        <v>16</v>
      </c>
      <c r="L2255">
        <v>3</v>
      </c>
      <c r="M2255">
        <f t="shared" si="35"/>
        <v>1</v>
      </c>
    </row>
    <row r="2256" spans="1:13" x14ac:dyDescent="0.3">
      <c r="A2256">
        <v>24</v>
      </c>
      <c r="B2256">
        <v>53000</v>
      </c>
      <c r="C2256" t="s">
        <v>26</v>
      </c>
      <c r="D2256">
        <v>8</v>
      </c>
      <c r="E2256" t="s">
        <v>28</v>
      </c>
      <c r="F2256" t="s">
        <v>21</v>
      </c>
      <c r="G2256">
        <v>8000</v>
      </c>
      <c r="H2256">
        <v>6.03</v>
      </c>
      <c r="I2256">
        <v>0</v>
      </c>
      <c r="J2256">
        <v>0.15</v>
      </c>
      <c r="K2256" t="s">
        <v>16</v>
      </c>
      <c r="L2256">
        <v>2</v>
      </c>
      <c r="M2256">
        <f t="shared" si="35"/>
        <v>1</v>
      </c>
    </row>
    <row r="2257" spans="1:13" x14ac:dyDescent="0.3">
      <c r="A2257">
        <v>22</v>
      </c>
      <c r="B2257">
        <v>53000</v>
      </c>
      <c r="C2257" t="s">
        <v>26</v>
      </c>
      <c r="D2257">
        <v>6</v>
      </c>
      <c r="E2257" t="s">
        <v>25</v>
      </c>
      <c r="F2257" t="s">
        <v>15</v>
      </c>
      <c r="G2257">
        <v>1000</v>
      </c>
      <c r="H2257">
        <v>15.27</v>
      </c>
      <c r="I2257">
        <v>0</v>
      </c>
      <c r="J2257">
        <v>0.02</v>
      </c>
      <c r="K2257" t="s">
        <v>17</v>
      </c>
      <c r="L2257">
        <v>4</v>
      </c>
      <c r="M2257">
        <f t="shared" si="35"/>
        <v>1</v>
      </c>
    </row>
    <row r="2258" spans="1:13" x14ac:dyDescent="0.3">
      <c r="A2258">
        <v>25</v>
      </c>
      <c r="B2258">
        <v>53000</v>
      </c>
      <c r="C2258" t="s">
        <v>26</v>
      </c>
      <c r="D2258">
        <v>9</v>
      </c>
      <c r="E2258" t="s">
        <v>27</v>
      </c>
      <c r="F2258" t="s">
        <v>21</v>
      </c>
      <c r="G2258">
        <v>10800</v>
      </c>
      <c r="H2258">
        <v>7.51</v>
      </c>
      <c r="I2258">
        <v>0</v>
      </c>
      <c r="J2258">
        <v>0.2</v>
      </c>
      <c r="K2258" t="s">
        <v>16</v>
      </c>
      <c r="L2258">
        <v>2</v>
      </c>
      <c r="M2258">
        <f t="shared" si="35"/>
        <v>1</v>
      </c>
    </row>
    <row r="2259" spans="1:13" x14ac:dyDescent="0.3">
      <c r="A2259">
        <v>26</v>
      </c>
      <c r="B2259">
        <v>53000</v>
      </c>
      <c r="C2259" t="s">
        <v>26</v>
      </c>
      <c r="D2259">
        <v>3</v>
      </c>
      <c r="E2259" t="s">
        <v>28</v>
      </c>
      <c r="F2259" t="s">
        <v>21</v>
      </c>
      <c r="G2259">
        <v>2800</v>
      </c>
      <c r="H2259">
        <v>6.03</v>
      </c>
      <c r="I2259">
        <v>0</v>
      </c>
      <c r="J2259">
        <v>0.05</v>
      </c>
      <c r="K2259" t="s">
        <v>16</v>
      </c>
      <c r="L2259">
        <v>4</v>
      </c>
      <c r="M2259">
        <f t="shared" si="35"/>
        <v>1</v>
      </c>
    </row>
    <row r="2260" spans="1:13" x14ac:dyDescent="0.3">
      <c r="A2260">
        <v>22</v>
      </c>
      <c r="B2260">
        <v>64000</v>
      </c>
      <c r="C2260" t="s">
        <v>13</v>
      </c>
      <c r="D2260">
        <v>5</v>
      </c>
      <c r="E2260" t="s">
        <v>14</v>
      </c>
      <c r="F2260" t="s">
        <v>21</v>
      </c>
      <c r="G2260">
        <v>6600</v>
      </c>
      <c r="H2260">
        <v>8.9</v>
      </c>
      <c r="I2260">
        <v>0</v>
      </c>
      <c r="J2260">
        <v>0.1</v>
      </c>
      <c r="K2260" t="s">
        <v>16</v>
      </c>
      <c r="L2260">
        <v>3</v>
      </c>
      <c r="M2260">
        <f t="shared" si="35"/>
        <v>1</v>
      </c>
    </row>
    <row r="2261" spans="1:13" x14ac:dyDescent="0.3">
      <c r="A2261">
        <v>23</v>
      </c>
      <c r="B2261">
        <v>70000</v>
      </c>
      <c r="C2261" t="s">
        <v>13</v>
      </c>
      <c r="D2261">
        <v>3</v>
      </c>
      <c r="E2261" t="s">
        <v>27</v>
      </c>
      <c r="F2261" t="s">
        <v>15</v>
      </c>
      <c r="G2261">
        <v>6600</v>
      </c>
      <c r="H2261">
        <v>12.84</v>
      </c>
      <c r="I2261">
        <v>0</v>
      </c>
      <c r="J2261">
        <v>0.09</v>
      </c>
      <c r="K2261" t="s">
        <v>17</v>
      </c>
      <c r="L2261">
        <v>3</v>
      </c>
      <c r="M2261">
        <f t="shared" si="35"/>
        <v>1</v>
      </c>
    </row>
    <row r="2262" spans="1:13" x14ac:dyDescent="0.3">
      <c r="A2262">
        <v>25</v>
      </c>
      <c r="B2262">
        <v>97000</v>
      </c>
      <c r="C2262" t="s">
        <v>13</v>
      </c>
      <c r="D2262">
        <v>0</v>
      </c>
      <c r="E2262" t="s">
        <v>27</v>
      </c>
      <c r="F2262" t="s">
        <v>21</v>
      </c>
      <c r="G2262">
        <v>6600</v>
      </c>
      <c r="I2262">
        <v>0</v>
      </c>
      <c r="J2262">
        <v>7.0000000000000007E-2</v>
      </c>
      <c r="K2262" t="s">
        <v>16</v>
      </c>
      <c r="L2262">
        <v>2</v>
      </c>
      <c r="M2262">
        <f t="shared" si="35"/>
        <v>0</v>
      </c>
    </row>
    <row r="2263" spans="1:13" x14ac:dyDescent="0.3">
      <c r="A2263">
        <v>25</v>
      </c>
      <c r="B2263">
        <v>13200</v>
      </c>
      <c r="C2263" t="s">
        <v>13</v>
      </c>
      <c r="D2263">
        <v>0</v>
      </c>
      <c r="E2263" t="s">
        <v>25</v>
      </c>
      <c r="F2263" t="s">
        <v>21</v>
      </c>
      <c r="G2263">
        <v>6625</v>
      </c>
      <c r="H2263">
        <v>8.6300000000000008</v>
      </c>
      <c r="I2263">
        <v>1</v>
      </c>
      <c r="J2263">
        <v>0.5</v>
      </c>
      <c r="K2263" t="s">
        <v>16</v>
      </c>
      <c r="L2263">
        <v>3</v>
      </c>
      <c r="M2263">
        <f t="shared" si="35"/>
        <v>1</v>
      </c>
    </row>
    <row r="2264" spans="1:13" x14ac:dyDescent="0.3">
      <c r="A2264">
        <v>23</v>
      </c>
      <c r="B2264">
        <v>16800</v>
      </c>
      <c r="C2264" t="s">
        <v>13</v>
      </c>
      <c r="D2264">
        <v>7</v>
      </c>
      <c r="E2264" t="s">
        <v>18</v>
      </c>
      <c r="F2264" t="s">
        <v>21</v>
      </c>
      <c r="G2264">
        <v>6625</v>
      </c>
      <c r="H2264">
        <v>6.03</v>
      </c>
      <c r="I2264">
        <v>1</v>
      </c>
      <c r="J2264">
        <v>0.39</v>
      </c>
      <c r="K2264" t="s">
        <v>16</v>
      </c>
      <c r="L2264">
        <v>3</v>
      </c>
      <c r="M2264">
        <f t="shared" si="35"/>
        <v>1</v>
      </c>
    </row>
    <row r="2265" spans="1:13" x14ac:dyDescent="0.3">
      <c r="A2265">
        <v>26</v>
      </c>
      <c r="B2265">
        <v>28000</v>
      </c>
      <c r="C2265" t="s">
        <v>13</v>
      </c>
      <c r="D2265">
        <v>8</v>
      </c>
      <c r="E2265" t="s">
        <v>18</v>
      </c>
      <c r="F2265" t="s">
        <v>30</v>
      </c>
      <c r="G2265">
        <v>6625</v>
      </c>
      <c r="H2265">
        <v>12.92</v>
      </c>
      <c r="I2265">
        <v>0</v>
      </c>
      <c r="J2265">
        <v>0.24</v>
      </c>
      <c r="K2265" t="s">
        <v>16</v>
      </c>
      <c r="L2265">
        <v>2</v>
      </c>
      <c r="M2265">
        <f t="shared" si="35"/>
        <v>1</v>
      </c>
    </row>
    <row r="2266" spans="1:13" x14ac:dyDescent="0.3">
      <c r="A2266">
        <v>24</v>
      </c>
      <c r="B2266">
        <v>56000</v>
      </c>
      <c r="C2266" t="s">
        <v>13</v>
      </c>
      <c r="D2266">
        <v>2</v>
      </c>
      <c r="E2266" t="s">
        <v>27</v>
      </c>
      <c r="F2266" t="s">
        <v>19</v>
      </c>
      <c r="G2266">
        <v>6650</v>
      </c>
      <c r="H2266">
        <v>12.69</v>
      </c>
      <c r="I2266">
        <v>0</v>
      </c>
      <c r="J2266">
        <v>0.12</v>
      </c>
      <c r="K2266" t="s">
        <v>16</v>
      </c>
      <c r="L2266">
        <v>2</v>
      </c>
      <c r="M2266">
        <f t="shared" si="35"/>
        <v>1</v>
      </c>
    </row>
    <row r="2267" spans="1:13" x14ac:dyDescent="0.3">
      <c r="A2267">
        <v>21</v>
      </c>
      <c r="B2267">
        <v>53000</v>
      </c>
      <c r="C2267" t="s">
        <v>26</v>
      </c>
      <c r="D2267">
        <v>5</v>
      </c>
      <c r="E2267" t="s">
        <v>27</v>
      </c>
      <c r="F2267" t="s">
        <v>15</v>
      </c>
      <c r="G2267">
        <v>18000</v>
      </c>
      <c r="H2267">
        <v>13.8</v>
      </c>
      <c r="I2267">
        <v>0</v>
      </c>
      <c r="J2267">
        <v>0.34</v>
      </c>
      <c r="K2267" t="s">
        <v>17</v>
      </c>
      <c r="L2267">
        <v>3</v>
      </c>
      <c r="M2267">
        <f t="shared" si="35"/>
        <v>1</v>
      </c>
    </row>
    <row r="2268" spans="1:13" x14ac:dyDescent="0.3">
      <c r="A2268">
        <v>21</v>
      </c>
      <c r="B2268">
        <v>21600</v>
      </c>
      <c r="C2268" t="s">
        <v>13</v>
      </c>
      <c r="E2268" t="s">
        <v>25</v>
      </c>
      <c r="F2268" t="s">
        <v>21</v>
      </c>
      <c r="G2268">
        <v>6700</v>
      </c>
      <c r="H2268">
        <v>6.92</v>
      </c>
      <c r="I2268">
        <v>1</v>
      </c>
      <c r="J2268">
        <v>0.31</v>
      </c>
      <c r="K2268" t="s">
        <v>16</v>
      </c>
      <c r="L2268">
        <v>4</v>
      </c>
      <c r="M2268">
        <f t="shared" si="35"/>
        <v>0</v>
      </c>
    </row>
    <row r="2269" spans="1:13" x14ac:dyDescent="0.3">
      <c r="A2269">
        <v>26</v>
      </c>
      <c r="B2269">
        <v>53000</v>
      </c>
      <c r="C2269" t="s">
        <v>26</v>
      </c>
      <c r="D2269">
        <v>1</v>
      </c>
      <c r="E2269" t="s">
        <v>25</v>
      </c>
      <c r="F2269" t="s">
        <v>21</v>
      </c>
      <c r="G2269">
        <v>8000</v>
      </c>
      <c r="I2269">
        <v>0</v>
      </c>
      <c r="J2269">
        <v>0.15</v>
      </c>
      <c r="K2269" t="s">
        <v>16</v>
      </c>
      <c r="L2269">
        <v>2</v>
      </c>
      <c r="M2269">
        <f t="shared" si="35"/>
        <v>0</v>
      </c>
    </row>
    <row r="2270" spans="1:13" x14ac:dyDescent="0.3">
      <c r="A2270">
        <v>22</v>
      </c>
      <c r="B2270">
        <v>36050</v>
      </c>
      <c r="C2270" t="s">
        <v>13</v>
      </c>
      <c r="D2270">
        <v>2</v>
      </c>
      <c r="E2270" t="s">
        <v>20</v>
      </c>
      <c r="F2270" t="s">
        <v>30</v>
      </c>
      <c r="G2270">
        <v>6700</v>
      </c>
      <c r="H2270">
        <v>14.11</v>
      </c>
      <c r="I2270">
        <v>1</v>
      </c>
      <c r="J2270">
        <v>0.19</v>
      </c>
      <c r="K2270" t="s">
        <v>17</v>
      </c>
      <c r="L2270">
        <v>4</v>
      </c>
      <c r="M2270">
        <f t="shared" si="35"/>
        <v>1</v>
      </c>
    </row>
    <row r="2271" spans="1:13" x14ac:dyDescent="0.3">
      <c r="A2271">
        <v>22</v>
      </c>
      <c r="B2271">
        <v>48000</v>
      </c>
      <c r="C2271" t="s">
        <v>13</v>
      </c>
      <c r="D2271">
        <v>3</v>
      </c>
      <c r="E2271" t="s">
        <v>25</v>
      </c>
      <c r="F2271" t="s">
        <v>19</v>
      </c>
      <c r="G2271">
        <v>6700</v>
      </c>
      <c r="H2271">
        <v>11.99</v>
      </c>
      <c r="I2271">
        <v>0</v>
      </c>
      <c r="J2271">
        <v>0.14000000000000001</v>
      </c>
      <c r="K2271" t="s">
        <v>16</v>
      </c>
      <c r="L2271">
        <v>3</v>
      </c>
      <c r="M2271">
        <f t="shared" si="35"/>
        <v>1</v>
      </c>
    </row>
    <row r="2272" spans="1:13" x14ac:dyDescent="0.3">
      <c r="A2272">
        <v>26</v>
      </c>
      <c r="B2272">
        <v>53000</v>
      </c>
      <c r="C2272" t="s">
        <v>26</v>
      </c>
      <c r="D2272">
        <v>9</v>
      </c>
      <c r="E2272" t="s">
        <v>25</v>
      </c>
      <c r="F2272" t="s">
        <v>21</v>
      </c>
      <c r="G2272">
        <v>8000</v>
      </c>
      <c r="H2272">
        <v>7.88</v>
      </c>
      <c r="I2272">
        <v>0</v>
      </c>
      <c r="J2272">
        <v>0.15</v>
      </c>
      <c r="K2272" t="s">
        <v>16</v>
      </c>
      <c r="L2272">
        <v>2</v>
      </c>
      <c r="M2272">
        <f t="shared" si="35"/>
        <v>1</v>
      </c>
    </row>
    <row r="2273" spans="1:13" x14ac:dyDescent="0.3">
      <c r="A2273">
        <v>23</v>
      </c>
      <c r="B2273">
        <v>47000</v>
      </c>
      <c r="C2273" t="s">
        <v>26</v>
      </c>
      <c r="D2273">
        <v>7</v>
      </c>
      <c r="E2273" t="s">
        <v>14</v>
      </c>
      <c r="F2273" t="s">
        <v>15</v>
      </c>
      <c r="G2273">
        <v>16000</v>
      </c>
      <c r="H2273">
        <v>14.35</v>
      </c>
      <c r="I2273">
        <v>1</v>
      </c>
      <c r="J2273">
        <v>0.34</v>
      </c>
      <c r="K2273" t="s">
        <v>17</v>
      </c>
      <c r="L2273">
        <v>3</v>
      </c>
      <c r="M2273">
        <f t="shared" si="35"/>
        <v>1</v>
      </c>
    </row>
    <row r="2274" spans="1:13" x14ac:dyDescent="0.3">
      <c r="A2274">
        <v>22</v>
      </c>
      <c r="B2274">
        <v>53000</v>
      </c>
      <c r="C2274" t="s">
        <v>26</v>
      </c>
      <c r="D2274">
        <v>4</v>
      </c>
      <c r="E2274" t="s">
        <v>20</v>
      </c>
      <c r="F2274" t="s">
        <v>30</v>
      </c>
      <c r="G2274">
        <v>8000</v>
      </c>
      <c r="H2274">
        <v>16.07</v>
      </c>
      <c r="I2274">
        <v>0</v>
      </c>
      <c r="J2274">
        <v>0.15</v>
      </c>
      <c r="K2274" t="s">
        <v>17</v>
      </c>
      <c r="L2274">
        <v>4</v>
      </c>
      <c r="M2274">
        <f t="shared" si="35"/>
        <v>1</v>
      </c>
    </row>
    <row r="2275" spans="1:13" x14ac:dyDescent="0.3">
      <c r="A2275">
        <v>24</v>
      </c>
      <c r="B2275">
        <v>53000</v>
      </c>
      <c r="C2275" t="s">
        <v>23</v>
      </c>
      <c r="D2275">
        <v>3</v>
      </c>
      <c r="E2275" t="s">
        <v>28</v>
      </c>
      <c r="F2275" t="s">
        <v>21</v>
      </c>
      <c r="G2275">
        <v>9800</v>
      </c>
      <c r="H2275">
        <v>7.51</v>
      </c>
      <c r="I2275">
        <v>0</v>
      </c>
      <c r="J2275">
        <v>0.18</v>
      </c>
      <c r="K2275" t="s">
        <v>16</v>
      </c>
      <c r="L2275">
        <v>4</v>
      </c>
      <c r="M2275">
        <f t="shared" si="35"/>
        <v>1</v>
      </c>
    </row>
    <row r="2276" spans="1:13" x14ac:dyDescent="0.3">
      <c r="A2276">
        <v>25</v>
      </c>
      <c r="B2276">
        <v>28800</v>
      </c>
      <c r="C2276" t="s">
        <v>13</v>
      </c>
      <c r="D2276">
        <v>8</v>
      </c>
      <c r="E2276" t="s">
        <v>18</v>
      </c>
      <c r="F2276" t="s">
        <v>19</v>
      </c>
      <c r="G2276">
        <v>6800</v>
      </c>
      <c r="H2276">
        <v>9.6300000000000008</v>
      </c>
      <c r="I2276">
        <v>0</v>
      </c>
      <c r="J2276">
        <v>0.24</v>
      </c>
      <c r="K2276" t="s">
        <v>16</v>
      </c>
      <c r="L2276">
        <v>3</v>
      </c>
      <c r="M2276">
        <f t="shared" si="35"/>
        <v>1</v>
      </c>
    </row>
    <row r="2277" spans="1:13" x14ac:dyDescent="0.3">
      <c r="A2277">
        <v>22</v>
      </c>
      <c r="B2277">
        <v>29120</v>
      </c>
      <c r="C2277" t="s">
        <v>13</v>
      </c>
      <c r="D2277">
        <v>1</v>
      </c>
      <c r="E2277" t="s">
        <v>27</v>
      </c>
      <c r="F2277" t="s">
        <v>19</v>
      </c>
      <c r="G2277">
        <v>6800</v>
      </c>
      <c r="H2277">
        <v>10.59</v>
      </c>
      <c r="I2277">
        <v>0</v>
      </c>
      <c r="J2277">
        <v>0.23</v>
      </c>
      <c r="K2277" t="s">
        <v>16</v>
      </c>
      <c r="L2277">
        <v>2</v>
      </c>
      <c r="M2277">
        <f t="shared" si="35"/>
        <v>1</v>
      </c>
    </row>
    <row r="2278" spans="1:13" x14ac:dyDescent="0.3">
      <c r="A2278">
        <v>22</v>
      </c>
      <c r="B2278">
        <v>53000</v>
      </c>
      <c r="C2278" t="s">
        <v>26</v>
      </c>
      <c r="D2278">
        <v>6</v>
      </c>
      <c r="E2278" t="s">
        <v>18</v>
      </c>
      <c r="F2278" t="s">
        <v>29</v>
      </c>
      <c r="G2278">
        <v>10000</v>
      </c>
      <c r="H2278">
        <v>17.39</v>
      </c>
      <c r="I2278">
        <v>0</v>
      </c>
      <c r="J2278">
        <v>0.19</v>
      </c>
      <c r="K2278" t="s">
        <v>16</v>
      </c>
      <c r="L2278">
        <v>3</v>
      </c>
      <c r="M2278">
        <f t="shared" si="35"/>
        <v>1</v>
      </c>
    </row>
    <row r="2279" spans="1:13" x14ac:dyDescent="0.3">
      <c r="A2279">
        <v>22</v>
      </c>
      <c r="B2279">
        <v>53000</v>
      </c>
      <c r="C2279" t="s">
        <v>26</v>
      </c>
      <c r="D2279">
        <v>7</v>
      </c>
      <c r="E2279" t="s">
        <v>18</v>
      </c>
      <c r="F2279" t="s">
        <v>21</v>
      </c>
      <c r="G2279">
        <v>2500</v>
      </c>
      <c r="H2279">
        <v>7.4</v>
      </c>
      <c r="I2279">
        <v>0</v>
      </c>
      <c r="J2279">
        <v>0.05</v>
      </c>
      <c r="K2279" t="s">
        <v>16</v>
      </c>
      <c r="L2279">
        <v>3</v>
      </c>
      <c r="M2279">
        <f t="shared" si="35"/>
        <v>1</v>
      </c>
    </row>
    <row r="2280" spans="1:13" x14ac:dyDescent="0.3">
      <c r="A2280">
        <v>25</v>
      </c>
      <c r="B2280">
        <v>53000</v>
      </c>
      <c r="C2280" t="s">
        <v>26</v>
      </c>
      <c r="D2280">
        <v>10</v>
      </c>
      <c r="E2280" t="s">
        <v>14</v>
      </c>
      <c r="F2280" t="s">
        <v>19</v>
      </c>
      <c r="G2280">
        <v>16000</v>
      </c>
      <c r="H2280">
        <v>12.53</v>
      </c>
      <c r="I2280">
        <v>0</v>
      </c>
      <c r="J2280">
        <v>0.3</v>
      </c>
      <c r="K2280" t="s">
        <v>16</v>
      </c>
      <c r="L2280">
        <v>2</v>
      </c>
      <c r="M2280">
        <f t="shared" si="35"/>
        <v>1</v>
      </c>
    </row>
    <row r="2281" spans="1:13" x14ac:dyDescent="0.3">
      <c r="A2281">
        <v>22</v>
      </c>
      <c r="B2281">
        <v>31500</v>
      </c>
      <c r="C2281" t="s">
        <v>13</v>
      </c>
      <c r="D2281">
        <v>1</v>
      </c>
      <c r="E2281" t="s">
        <v>27</v>
      </c>
      <c r="F2281" t="s">
        <v>30</v>
      </c>
      <c r="G2281">
        <v>6800</v>
      </c>
      <c r="H2281">
        <v>14.11</v>
      </c>
      <c r="I2281">
        <v>1</v>
      </c>
      <c r="J2281">
        <v>0.22</v>
      </c>
      <c r="K2281" t="s">
        <v>16</v>
      </c>
      <c r="L2281">
        <v>2</v>
      </c>
      <c r="M2281">
        <f t="shared" si="35"/>
        <v>1</v>
      </c>
    </row>
    <row r="2282" spans="1:13" x14ac:dyDescent="0.3">
      <c r="A2282">
        <v>24</v>
      </c>
      <c r="B2282">
        <v>53000</v>
      </c>
      <c r="C2282" t="s">
        <v>26</v>
      </c>
      <c r="D2282">
        <v>0</v>
      </c>
      <c r="E2282" t="s">
        <v>28</v>
      </c>
      <c r="F2282" t="s">
        <v>30</v>
      </c>
      <c r="G2282">
        <v>7200</v>
      </c>
      <c r="H2282">
        <v>14.42</v>
      </c>
      <c r="I2282">
        <v>0</v>
      </c>
      <c r="J2282">
        <v>0.14000000000000001</v>
      </c>
      <c r="K2282" t="s">
        <v>16</v>
      </c>
      <c r="L2282">
        <v>3</v>
      </c>
      <c r="M2282">
        <f t="shared" si="35"/>
        <v>1</v>
      </c>
    </row>
    <row r="2283" spans="1:13" x14ac:dyDescent="0.3">
      <c r="A2283">
        <v>23</v>
      </c>
      <c r="B2283">
        <v>46000</v>
      </c>
      <c r="C2283" t="s">
        <v>13</v>
      </c>
      <c r="D2283">
        <v>2</v>
      </c>
      <c r="E2283" t="s">
        <v>27</v>
      </c>
      <c r="F2283" t="s">
        <v>30</v>
      </c>
      <c r="G2283">
        <v>6800</v>
      </c>
      <c r="H2283">
        <v>15.65</v>
      </c>
      <c r="I2283">
        <v>1</v>
      </c>
      <c r="J2283">
        <v>0.15</v>
      </c>
      <c r="K2283" t="s">
        <v>17</v>
      </c>
      <c r="L2283">
        <v>4</v>
      </c>
      <c r="M2283">
        <f t="shared" si="35"/>
        <v>1</v>
      </c>
    </row>
    <row r="2284" spans="1:13" x14ac:dyDescent="0.3">
      <c r="A2284">
        <v>26</v>
      </c>
      <c r="B2284">
        <v>53000</v>
      </c>
      <c r="C2284" t="s">
        <v>13</v>
      </c>
      <c r="D2284">
        <v>4</v>
      </c>
      <c r="E2284" t="s">
        <v>18</v>
      </c>
      <c r="F2284" t="s">
        <v>19</v>
      </c>
      <c r="G2284">
        <v>6800</v>
      </c>
      <c r="H2284">
        <v>9.91</v>
      </c>
      <c r="I2284">
        <v>0</v>
      </c>
      <c r="J2284">
        <v>0.13</v>
      </c>
      <c r="K2284" t="s">
        <v>16</v>
      </c>
      <c r="L2284">
        <v>4</v>
      </c>
      <c r="M2284">
        <f t="shared" si="35"/>
        <v>1</v>
      </c>
    </row>
    <row r="2285" spans="1:13" x14ac:dyDescent="0.3">
      <c r="A2285">
        <v>24</v>
      </c>
      <c r="B2285">
        <v>53004</v>
      </c>
      <c r="C2285" t="s">
        <v>26</v>
      </c>
      <c r="D2285">
        <v>6</v>
      </c>
      <c r="E2285" t="s">
        <v>27</v>
      </c>
      <c r="F2285" t="s">
        <v>19</v>
      </c>
      <c r="G2285">
        <v>21000</v>
      </c>
      <c r="H2285">
        <v>10.65</v>
      </c>
      <c r="I2285">
        <v>0</v>
      </c>
      <c r="J2285">
        <v>0.4</v>
      </c>
      <c r="K2285" t="s">
        <v>16</v>
      </c>
      <c r="L2285">
        <v>4</v>
      </c>
      <c r="M2285">
        <f t="shared" si="35"/>
        <v>1</v>
      </c>
    </row>
    <row r="2286" spans="1:13" x14ac:dyDescent="0.3">
      <c r="A2286">
        <v>25</v>
      </c>
      <c r="B2286">
        <v>53004</v>
      </c>
      <c r="C2286" t="s">
        <v>26</v>
      </c>
      <c r="D2286">
        <v>3</v>
      </c>
      <c r="E2286" t="s">
        <v>27</v>
      </c>
      <c r="F2286" t="s">
        <v>21</v>
      </c>
      <c r="G2286">
        <v>4800</v>
      </c>
      <c r="H2286">
        <v>5.42</v>
      </c>
      <c r="I2286">
        <v>0</v>
      </c>
      <c r="J2286">
        <v>0.09</v>
      </c>
      <c r="K2286" t="s">
        <v>16</v>
      </c>
      <c r="L2286">
        <v>2</v>
      </c>
      <c r="M2286">
        <f t="shared" si="35"/>
        <v>1</v>
      </c>
    </row>
    <row r="2287" spans="1:13" x14ac:dyDescent="0.3">
      <c r="A2287">
        <v>26</v>
      </c>
      <c r="B2287">
        <v>53004</v>
      </c>
      <c r="C2287" t="s">
        <v>26</v>
      </c>
      <c r="D2287">
        <v>3</v>
      </c>
      <c r="E2287" t="s">
        <v>25</v>
      </c>
      <c r="F2287" t="s">
        <v>19</v>
      </c>
      <c r="G2287">
        <v>5000</v>
      </c>
      <c r="H2287">
        <v>10</v>
      </c>
      <c r="I2287">
        <v>0</v>
      </c>
      <c r="J2287">
        <v>0.09</v>
      </c>
      <c r="K2287" t="s">
        <v>16</v>
      </c>
      <c r="L2287">
        <v>4</v>
      </c>
      <c r="M2287">
        <f t="shared" si="35"/>
        <v>1</v>
      </c>
    </row>
    <row r="2288" spans="1:13" x14ac:dyDescent="0.3">
      <c r="A2288">
        <v>23</v>
      </c>
      <c r="B2288">
        <v>55000</v>
      </c>
      <c r="C2288" t="s">
        <v>13</v>
      </c>
      <c r="D2288">
        <v>1</v>
      </c>
      <c r="E2288" t="s">
        <v>27</v>
      </c>
      <c r="F2288" t="s">
        <v>19</v>
      </c>
      <c r="G2288">
        <v>6800</v>
      </c>
      <c r="H2288">
        <v>11.49</v>
      </c>
      <c r="I2288">
        <v>0</v>
      </c>
      <c r="J2288">
        <v>0.12</v>
      </c>
      <c r="K2288" t="s">
        <v>16</v>
      </c>
      <c r="L2288">
        <v>2</v>
      </c>
      <c r="M2288">
        <f t="shared" si="35"/>
        <v>1</v>
      </c>
    </row>
    <row r="2289" spans="1:13" x14ac:dyDescent="0.3">
      <c r="A2289">
        <v>24</v>
      </c>
      <c r="B2289">
        <v>60000</v>
      </c>
      <c r="C2289" t="s">
        <v>13</v>
      </c>
      <c r="D2289">
        <v>0</v>
      </c>
      <c r="E2289" t="s">
        <v>27</v>
      </c>
      <c r="F2289" t="s">
        <v>21</v>
      </c>
      <c r="G2289">
        <v>6800</v>
      </c>
      <c r="H2289">
        <v>7.51</v>
      </c>
      <c r="I2289">
        <v>0</v>
      </c>
      <c r="J2289">
        <v>0.11</v>
      </c>
      <c r="K2289" t="s">
        <v>16</v>
      </c>
      <c r="L2289">
        <v>2</v>
      </c>
      <c r="M2289">
        <f t="shared" si="35"/>
        <v>1</v>
      </c>
    </row>
    <row r="2290" spans="1:13" x14ac:dyDescent="0.3">
      <c r="A2290">
        <v>26</v>
      </c>
      <c r="B2290">
        <v>53100</v>
      </c>
      <c r="C2290" t="s">
        <v>23</v>
      </c>
      <c r="D2290">
        <v>10</v>
      </c>
      <c r="E2290" t="s">
        <v>27</v>
      </c>
      <c r="F2290" t="s">
        <v>21</v>
      </c>
      <c r="G2290">
        <v>13000</v>
      </c>
      <c r="H2290">
        <v>7.9</v>
      </c>
      <c r="I2290">
        <v>0</v>
      </c>
      <c r="J2290">
        <v>0.24</v>
      </c>
      <c r="K2290" t="s">
        <v>16</v>
      </c>
      <c r="L2290">
        <v>3</v>
      </c>
      <c r="M2290">
        <f t="shared" si="35"/>
        <v>1</v>
      </c>
    </row>
    <row r="2291" spans="1:13" x14ac:dyDescent="0.3">
      <c r="A2291">
        <v>25</v>
      </c>
      <c r="B2291">
        <v>68004</v>
      </c>
      <c r="C2291" t="s">
        <v>13</v>
      </c>
      <c r="D2291">
        <v>8</v>
      </c>
      <c r="E2291" t="s">
        <v>25</v>
      </c>
      <c r="F2291" t="s">
        <v>21</v>
      </c>
      <c r="G2291">
        <v>6800</v>
      </c>
      <c r="H2291">
        <v>8.49</v>
      </c>
      <c r="I2291">
        <v>0</v>
      </c>
      <c r="J2291">
        <v>0.1</v>
      </c>
      <c r="K2291" t="s">
        <v>16</v>
      </c>
      <c r="L2291">
        <v>4</v>
      </c>
      <c r="M2291">
        <f t="shared" si="35"/>
        <v>1</v>
      </c>
    </row>
    <row r="2292" spans="1:13" x14ac:dyDescent="0.3">
      <c r="A2292">
        <v>23</v>
      </c>
      <c r="B2292">
        <v>47148</v>
      </c>
      <c r="C2292" t="s">
        <v>26</v>
      </c>
      <c r="D2292">
        <v>3</v>
      </c>
      <c r="E2292" t="s">
        <v>14</v>
      </c>
      <c r="F2292" t="s">
        <v>21</v>
      </c>
      <c r="G2292">
        <v>25000</v>
      </c>
      <c r="H2292">
        <v>7.49</v>
      </c>
      <c r="I2292">
        <v>1</v>
      </c>
      <c r="J2292">
        <v>0.53</v>
      </c>
      <c r="K2292" t="s">
        <v>16</v>
      </c>
      <c r="L2292">
        <v>3</v>
      </c>
      <c r="M2292">
        <f t="shared" si="35"/>
        <v>1</v>
      </c>
    </row>
    <row r="2293" spans="1:13" x14ac:dyDescent="0.3">
      <c r="A2293">
        <v>26</v>
      </c>
      <c r="B2293">
        <v>53155</v>
      </c>
      <c r="C2293" t="s">
        <v>26</v>
      </c>
      <c r="D2293">
        <v>10</v>
      </c>
      <c r="E2293" t="s">
        <v>14</v>
      </c>
      <c r="F2293" t="s">
        <v>21</v>
      </c>
      <c r="G2293">
        <v>4000</v>
      </c>
      <c r="H2293">
        <v>6.76</v>
      </c>
      <c r="I2293">
        <v>0</v>
      </c>
      <c r="J2293">
        <v>0.08</v>
      </c>
      <c r="K2293" t="s">
        <v>16</v>
      </c>
      <c r="L2293">
        <v>3</v>
      </c>
      <c r="M2293">
        <f t="shared" si="35"/>
        <v>1</v>
      </c>
    </row>
    <row r="2294" spans="1:13" x14ac:dyDescent="0.3">
      <c r="A2294">
        <v>24</v>
      </c>
      <c r="B2294">
        <v>53184</v>
      </c>
      <c r="C2294" t="s">
        <v>26</v>
      </c>
      <c r="D2294">
        <v>8</v>
      </c>
      <c r="E2294" t="s">
        <v>20</v>
      </c>
      <c r="F2294" t="s">
        <v>19</v>
      </c>
      <c r="G2294">
        <v>13500</v>
      </c>
      <c r="H2294">
        <v>10.99</v>
      </c>
      <c r="I2294">
        <v>0</v>
      </c>
      <c r="J2294">
        <v>0.25</v>
      </c>
      <c r="K2294" t="s">
        <v>16</v>
      </c>
      <c r="L2294">
        <v>4</v>
      </c>
      <c r="M2294">
        <f t="shared" si="35"/>
        <v>1</v>
      </c>
    </row>
    <row r="2295" spans="1:13" x14ac:dyDescent="0.3">
      <c r="A2295">
        <v>25</v>
      </c>
      <c r="B2295">
        <v>96050</v>
      </c>
      <c r="C2295" t="s">
        <v>13</v>
      </c>
      <c r="D2295">
        <v>9</v>
      </c>
      <c r="E2295" t="s">
        <v>14</v>
      </c>
      <c r="F2295" t="s">
        <v>30</v>
      </c>
      <c r="G2295">
        <v>6500</v>
      </c>
      <c r="H2295">
        <v>14.61</v>
      </c>
      <c r="I2295">
        <v>1</v>
      </c>
      <c r="J2295">
        <v>0.06</v>
      </c>
      <c r="K2295" t="s">
        <v>16</v>
      </c>
      <c r="L2295">
        <v>2</v>
      </c>
      <c r="M2295">
        <f t="shared" si="35"/>
        <v>1</v>
      </c>
    </row>
    <row r="2296" spans="1:13" x14ac:dyDescent="0.3">
      <c r="A2296">
        <v>25</v>
      </c>
      <c r="B2296">
        <v>53000</v>
      </c>
      <c r="C2296" t="s">
        <v>13</v>
      </c>
      <c r="D2296">
        <v>1</v>
      </c>
      <c r="E2296" t="s">
        <v>20</v>
      </c>
      <c r="F2296" t="s">
        <v>19</v>
      </c>
      <c r="G2296">
        <v>6475</v>
      </c>
      <c r="H2296">
        <v>10.59</v>
      </c>
      <c r="I2296">
        <v>0</v>
      </c>
      <c r="J2296">
        <v>0.12</v>
      </c>
      <c r="K2296" t="s">
        <v>16</v>
      </c>
      <c r="L2296">
        <v>4</v>
      </c>
      <c r="M2296">
        <f t="shared" si="35"/>
        <v>1</v>
      </c>
    </row>
    <row r="2297" spans="1:13" x14ac:dyDescent="0.3">
      <c r="A2297">
        <v>26</v>
      </c>
      <c r="B2297">
        <v>53400</v>
      </c>
      <c r="C2297" t="s">
        <v>23</v>
      </c>
      <c r="D2297">
        <v>3</v>
      </c>
      <c r="E2297" t="s">
        <v>18</v>
      </c>
      <c r="F2297" t="s">
        <v>19</v>
      </c>
      <c r="G2297">
        <v>13600</v>
      </c>
      <c r="H2297">
        <v>10.99</v>
      </c>
      <c r="I2297">
        <v>0</v>
      </c>
      <c r="J2297">
        <v>0.25</v>
      </c>
      <c r="K2297" t="s">
        <v>16</v>
      </c>
      <c r="L2297">
        <v>4</v>
      </c>
      <c r="M2297">
        <f t="shared" si="35"/>
        <v>1</v>
      </c>
    </row>
    <row r="2298" spans="1:13" x14ac:dyDescent="0.3">
      <c r="A2298">
        <v>25</v>
      </c>
      <c r="B2298">
        <v>31000</v>
      </c>
      <c r="C2298" t="s">
        <v>13</v>
      </c>
      <c r="D2298">
        <v>1</v>
      </c>
      <c r="E2298" t="s">
        <v>28</v>
      </c>
      <c r="F2298" t="s">
        <v>30</v>
      </c>
      <c r="G2298">
        <v>6450</v>
      </c>
      <c r="H2298">
        <v>14.42</v>
      </c>
      <c r="I2298">
        <v>1</v>
      </c>
      <c r="J2298">
        <v>0.21</v>
      </c>
      <c r="K2298" t="s">
        <v>17</v>
      </c>
      <c r="L2298">
        <v>3</v>
      </c>
      <c r="M2298">
        <f t="shared" si="35"/>
        <v>1</v>
      </c>
    </row>
    <row r="2299" spans="1:13" x14ac:dyDescent="0.3">
      <c r="A2299">
        <v>25</v>
      </c>
      <c r="B2299">
        <v>53481</v>
      </c>
      <c r="C2299" t="s">
        <v>23</v>
      </c>
      <c r="D2299">
        <v>4</v>
      </c>
      <c r="E2299" t="s">
        <v>18</v>
      </c>
      <c r="F2299" t="s">
        <v>21</v>
      </c>
      <c r="G2299">
        <v>15000</v>
      </c>
      <c r="H2299">
        <v>6.03</v>
      </c>
      <c r="I2299">
        <v>0</v>
      </c>
      <c r="J2299">
        <v>0.28000000000000003</v>
      </c>
      <c r="K2299" t="s">
        <v>16</v>
      </c>
      <c r="L2299">
        <v>3</v>
      </c>
      <c r="M2299">
        <f t="shared" si="35"/>
        <v>1</v>
      </c>
    </row>
    <row r="2300" spans="1:13" x14ac:dyDescent="0.3">
      <c r="A2300">
        <v>22</v>
      </c>
      <c r="B2300">
        <v>29000</v>
      </c>
      <c r="C2300" t="s">
        <v>13</v>
      </c>
      <c r="D2300">
        <v>0</v>
      </c>
      <c r="E2300" t="s">
        <v>18</v>
      </c>
      <c r="F2300" t="s">
        <v>15</v>
      </c>
      <c r="G2300">
        <v>6400</v>
      </c>
      <c r="I2300">
        <v>0</v>
      </c>
      <c r="J2300">
        <v>0.22</v>
      </c>
      <c r="K2300" t="s">
        <v>17</v>
      </c>
      <c r="L2300">
        <v>4</v>
      </c>
      <c r="M2300">
        <f t="shared" si="35"/>
        <v>0</v>
      </c>
    </row>
    <row r="2301" spans="1:13" x14ac:dyDescent="0.3">
      <c r="A2301">
        <v>26</v>
      </c>
      <c r="B2301">
        <v>53595</v>
      </c>
      <c r="C2301" t="s">
        <v>26</v>
      </c>
      <c r="D2301">
        <v>3</v>
      </c>
      <c r="E2301" t="s">
        <v>20</v>
      </c>
      <c r="F2301" t="s">
        <v>21</v>
      </c>
      <c r="G2301">
        <v>6000</v>
      </c>
      <c r="H2301">
        <v>7.88</v>
      </c>
      <c r="I2301">
        <v>0</v>
      </c>
      <c r="J2301">
        <v>0.11</v>
      </c>
      <c r="K2301" t="s">
        <v>16</v>
      </c>
      <c r="L2301">
        <v>2</v>
      </c>
      <c r="M2301">
        <f t="shared" si="35"/>
        <v>1</v>
      </c>
    </row>
    <row r="2302" spans="1:13" x14ac:dyDescent="0.3">
      <c r="A2302">
        <v>22</v>
      </c>
      <c r="B2302">
        <v>30000</v>
      </c>
      <c r="C2302" t="s">
        <v>13</v>
      </c>
      <c r="D2302">
        <v>1</v>
      </c>
      <c r="E2302" t="s">
        <v>25</v>
      </c>
      <c r="F2302" t="s">
        <v>29</v>
      </c>
      <c r="G2302">
        <v>6400</v>
      </c>
      <c r="H2302">
        <v>16</v>
      </c>
      <c r="I2302">
        <v>1</v>
      </c>
      <c r="J2302">
        <v>0.21</v>
      </c>
      <c r="K2302" t="s">
        <v>16</v>
      </c>
      <c r="L2302">
        <v>3</v>
      </c>
      <c r="M2302">
        <f t="shared" si="35"/>
        <v>1</v>
      </c>
    </row>
    <row r="2303" spans="1:13" x14ac:dyDescent="0.3">
      <c r="A2303">
        <v>25</v>
      </c>
      <c r="B2303">
        <v>53742</v>
      </c>
      <c r="C2303" t="s">
        <v>26</v>
      </c>
      <c r="D2303">
        <v>9</v>
      </c>
      <c r="E2303" t="s">
        <v>28</v>
      </c>
      <c r="F2303" t="s">
        <v>21</v>
      </c>
      <c r="G2303">
        <v>10750</v>
      </c>
      <c r="H2303">
        <v>5.79</v>
      </c>
      <c r="I2303">
        <v>0</v>
      </c>
      <c r="J2303">
        <v>0.2</v>
      </c>
      <c r="K2303" t="s">
        <v>16</v>
      </c>
      <c r="L2303">
        <v>2</v>
      </c>
      <c r="M2303">
        <f t="shared" si="35"/>
        <v>1</v>
      </c>
    </row>
    <row r="2304" spans="1:13" x14ac:dyDescent="0.3">
      <c r="A2304">
        <v>26</v>
      </c>
      <c r="B2304">
        <v>31200</v>
      </c>
      <c r="C2304" t="s">
        <v>13</v>
      </c>
      <c r="D2304">
        <v>1</v>
      </c>
      <c r="E2304" t="s">
        <v>27</v>
      </c>
      <c r="F2304" t="s">
        <v>21</v>
      </c>
      <c r="G2304">
        <v>6400</v>
      </c>
      <c r="H2304">
        <v>7.51</v>
      </c>
      <c r="I2304">
        <v>0</v>
      </c>
      <c r="J2304">
        <v>0.21</v>
      </c>
      <c r="K2304" t="s">
        <v>16</v>
      </c>
      <c r="L2304">
        <v>3</v>
      </c>
      <c r="M2304">
        <f t="shared" si="35"/>
        <v>1</v>
      </c>
    </row>
    <row r="2305" spans="1:13" x14ac:dyDescent="0.3">
      <c r="A2305">
        <v>24</v>
      </c>
      <c r="B2305">
        <v>53800</v>
      </c>
      <c r="C2305" t="s">
        <v>26</v>
      </c>
      <c r="D2305">
        <v>4</v>
      </c>
      <c r="E2305" t="s">
        <v>25</v>
      </c>
      <c r="F2305" t="s">
        <v>19</v>
      </c>
      <c r="G2305">
        <v>6000</v>
      </c>
      <c r="H2305">
        <v>10.99</v>
      </c>
      <c r="I2305">
        <v>0</v>
      </c>
      <c r="J2305">
        <v>0.11</v>
      </c>
      <c r="K2305" t="s">
        <v>16</v>
      </c>
      <c r="L2305">
        <v>2</v>
      </c>
      <c r="M2305">
        <f t="shared" si="35"/>
        <v>1</v>
      </c>
    </row>
    <row r="2306" spans="1:13" x14ac:dyDescent="0.3">
      <c r="A2306">
        <v>22</v>
      </c>
      <c r="B2306">
        <v>31224</v>
      </c>
      <c r="C2306" t="s">
        <v>13</v>
      </c>
      <c r="D2306">
        <v>0</v>
      </c>
      <c r="E2306" t="s">
        <v>14</v>
      </c>
      <c r="F2306" t="s">
        <v>21</v>
      </c>
      <c r="G2306">
        <v>6400</v>
      </c>
      <c r="H2306">
        <v>9.32</v>
      </c>
      <c r="I2306">
        <v>0</v>
      </c>
      <c r="J2306">
        <v>0.2</v>
      </c>
      <c r="K2306" t="s">
        <v>16</v>
      </c>
      <c r="L2306">
        <v>4</v>
      </c>
      <c r="M2306">
        <f t="shared" ref="M2306:M2369" si="36">COUNTIFS($A$2:$A$10001,A2306,$B$2:$B$10001,B2306,$C$2:$C$10001,C2306,$D$2:$D$10001,D2306,$E$2:$E$10001,E2306,$F$2:$F$10001,F2306,$G$2:$G$10001,G2306,$H$2:$H$10001,H2306,$I$2:$I$10001,I2306,$J$2:$J$10001,J2306,$K$2:$K$10001,K2306,$L$2:$L$10001,L2306)</f>
        <v>1</v>
      </c>
    </row>
    <row r="2307" spans="1:13" x14ac:dyDescent="0.3">
      <c r="A2307">
        <v>21</v>
      </c>
      <c r="B2307">
        <v>53876</v>
      </c>
      <c r="C2307" t="s">
        <v>26</v>
      </c>
      <c r="E2307" t="s">
        <v>20</v>
      </c>
      <c r="F2307" t="s">
        <v>15</v>
      </c>
      <c r="G2307">
        <v>2700</v>
      </c>
      <c r="H2307">
        <v>14.72</v>
      </c>
      <c r="I2307">
        <v>0</v>
      </c>
      <c r="J2307">
        <v>0.05</v>
      </c>
      <c r="K2307" t="s">
        <v>16</v>
      </c>
      <c r="L2307">
        <v>4</v>
      </c>
      <c r="M2307">
        <f t="shared" si="36"/>
        <v>0</v>
      </c>
    </row>
    <row r="2308" spans="1:13" x14ac:dyDescent="0.3">
      <c r="A2308">
        <v>24</v>
      </c>
      <c r="B2308">
        <v>33000</v>
      </c>
      <c r="C2308" t="s">
        <v>13</v>
      </c>
      <c r="D2308">
        <v>8</v>
      </c>
      <c r="E2308" t="s">
        <v>14</v>
      </c>
      <c r="F2308" t="s">
        <v>19</v>
      </c>
      <c r="G2308">
        <v>6400</v>
      </c>
      <c r="H2308">
        <v>9.99</v>
      </c>
      <c r="I2308">
        <v>0</v>
      </c>
      <c r="J2308">
        <v>0.19</v>
      </c>
      <c r="K2308" t="s">
        <v>16</v>
      </c>
      <c r="L2308">
        <v>2</v>
      </c>
      <c r="M2308">
        <f t="shared" si="36"/>
        <v>1</v>
      </c>
    </row>
    <row r="2309" spans="1:13" x14ac:dyDescent="0.3">
      <c r="A2309">
        <v>26</v>
      </c>
      <c r="B2309">
        <v>34200</v>
      </c>
      <c r="C2309" t="s">
        <v>13</v>
      </c>
      <c r="D2309">
        <v>2</v>
      </c>
      <c r="E2309" t="s">
        <v>28</v>
      </c>
      <c r="F2309" t="s">
        <v>30</v>
      </c>
      <c r="G2309">
        <v>6400</v>
      </c>
      <c r="H2309">
        <v>17.489999999999998</v>
      </c>
      <c r="I2309">
        <v>1</v>
      </c>
      <c r="J2309">
        <v>0.19</v>
      </c>
      <c r="K2309" t="s">
        <v>17</v>
      </c>
      <c r="L2309">
        <v>3</v>
      </c>
      <c r="M2309">
        <f t="shared" si="36"/>
        <v>1</v>
      </c>
    </row>
    <row r="2310" spans="1:13" x14ac:dyDescent="0.3">
      <c r="A2310">
        <v>26</v>
      </c>
      <c r="B2310">
        <v>54000</v>
      </c>
      <c r="C2310" t="s">
        <v>26</v>
      </c>
      <c r="D2310">
        <v>10</v>
      </c>
      <c r="E2310" t="s">
        <v>18</v>
      </c>
      <c r="F2310" t="s">
        <v>21</v>
      </c>
      <c r="G2310">
        <v>5000</v>
      </c>
      <c r="H2310">
        <v>6.62</v>
      </c>
      <c r="I2310">
        <v>0</v>
      </c>
      <c r="J2310">
        <v>0.09</v>
      </c>
      <c r="K2310" t="s">
        <v>16</v>
      </c>
      <c r="L2310">
        <v>2</v>
      </c>
      <c r="M2310">
        <f t="shared" si="36"/>
        <v>1</v>
      </c>
    </row>
    <row r="2311" spans="1:13" x14ac:dyDescent="0.3">
      <c r="A2311">
        <v>21</v>
      </c>
      <c r="B2311">
        <v>35000</v>
      </c>
      <c r="C2311" t="s">
        <v>13</v>
      </c>
      <c r="D2311">
        <v>3</v>
      </c>
      <c r="E2311" t="s">
        <v>14</v>
      </c>
      <c r="F2311" t="s">
        <v>19</v>
      </c>
      <c r="G2311">
        <v>6400</v>
      </c>
      <c r="H2311">
        <v>12.69</v>
      </c>
      <c r="I2311">
        <v>0</v>
      </c>
      <c r="J2311">
        <v>0.18</v>
      </c>
      <c r="K2311" t="s">
        <v>16</v>
      </c>
      <c r="L2311">
        <v>4</v>
      </c>
      <c r="M2311">
        <f t="shared" si="36"/>
        <v>1</v>
      </c>
    </row>
    <row r="2312" spans="1:13" x14ac:dyDescent="0.3">
      <c r="A2312">
        <v>23</v>
      </c>
      <c r="B2312">
        <v>35000</v>
      </c>
      <c r="C2312" t="s">
        <v>13</v>
      </c>
      <c r="D2312">
        <v>2</v>
      </c>
      <c r="E2312" t="s">
        <v>18</v>
      </c>
      <c r="F2312" t="s">
        <v>15</v>
      </c>
      <c r="G2312">
        <v>6400</v>
      </c>
      <c r="I2312">
        <v>0</v>
      </c>
      <c r="J2312">
        <v>0.18</v>
      </c>
      <c r="K2312" t="s">
        <v>16</v>
      </c>
      <c r="L2312">
        <v>4</v>
      </c>
      <c r="M2312">
        <f t="shared" si="36"/>
        <v>0</v>
      </c>
    </row>
    <row r="2313" spans="1:13" x14ac:dyDescent="0.3">
      <c r="A2313">
        <v>23</v>
      </c>
      <c r="B2313">
        <v>54000</v>
      </c>
      <c r="C2313" t="s">
        <v>26</v>
      </c>
      <c r="D2313">
        <v>7</v>
      </c>
      <c r="E2313" t="s">
        <v>14</v>
      </c>
      <c r="F2313" t="s">
        <v>21</v>
      </c>
      <c r="G2313">
        <v>6000</v>
      </c>
      <c r="H2313">
        <v>6.03</v>
      </c>
      <c r="I2313">
        <v>0</v>
      </c>
      <c r="J2313">
        <v>0.11</v>
      </c>
      <c r="K2313" t="s">
        <v>16</v>
      </c>
      <c r="L2313">
        <v>4</v>
      </c>
      <c r="M2313">
        <f t="shared" si="36"/>
        <v>1</v>
      </c>
    </row>
    <row r="2314" spans="1:13" x14ac:dyDescent="0.3">
      <c r="A2314">
        <v>23</v>
      </c>
      <c r="B2314">
        <v>54000</v>
      </c>
      <c r="C2314" t="s">
        <v>26</v>
      </c>
      <c r="D2314">
        <v>2</v>
      </c>
      <c r="E2314" t="s">
        <v>27</v>
      </c>
      <c r="F2314" t="s">
        <v>21</v>
      </c>
      <c r="G2314">
        <v>7000</v>
      </c>
      <c r="H2314">
        <v>6.62</v>
      </c>
      <c r="I2314">
        <v>0</v>
      </c>
      <c r="J2314">
        <v>0.13</v>
      </c>
      <c r="K2314" t="s">
        <v>16</v>
      </c>
      <c r="L2314">
        <v>3</v>
      </c>
      <c r="M2314">
        <f t="shared" si="36"/>
        <v>1</v>
      </c>
    </row>
    <row r="2315" spans="1:13" x14ac:dyDescent="0.3">
      <c r="A2315">
        <v>22</v>
      </c>
      <c r="B2315">
        <v>54000</v>
      </c>
      <c r="C2315" t="s">
        <v>26</v>
      </c>
      <c r="D2315">
        <v>5</v>
      </c>
      <c r="E2315" t="s">
        <v>14</v>
      </c>
      <c r="F2315" t="s">
        <v>19</v>
      </c>
      <c r="G2315">
        <v>7000</v>
      </c>
      <c r="H2315">
        <v>10.65</v>
      </c>
      <c r="I2315">
        <v>0</v>
      </c>
      <c r="J2315">
        <v>0.13</v>
      </c>
      <c r="K2315" t="s">
        <v>16</v>
      </c>
      <c r="L2315">
        <v>4</v>
      </c>
      <c r="M2315">
        <f t="shared" si="36"/>
        <v>1</v>
      </c>
    </row>
    <row r="2316" spans="1:13" x14ac:dyDescent="0.3">
      <c r="A2316">
        <v>23</v>
      </c>
      <c r="B2316">
        <v>54000</v>
      </c>
      <c r="C2316" t="s">
        <v>26</v>
      </c>
      <c r="D2316">
        <v>5</v>
      </c>
      <c r="E2316" t="s">
        <v>27</v>
      </c>
      <c r="F2316" t="s">
        <v>19</v>
      </c>
      <c r="G2316">
        <v>8500</v>
      </c>
      <c r="H2316">
        <v>12.42</v>
      </c>
      <c r="I2316">
        <v>0</v>
      </c>
      <c r="J2316">
        <v>0.16</v>
      </c>
      <c r="K2316" t="s">
        <v>16</v>
      </c>
      <c r="L2316">
        <v>2</v>
      </c>
      <c r="M2316">
        <f t="shared" si="36"/>
        <v>1</v>
      </c>
    </row>
    <row r="2317" spans="1:13" x14ac:dyDescent="0.3">
      <c r="A2317">
        <v>25</v>
      </c>
      <c r="B2317">
        <v>38000</v>
      </c>
      <c r="C2317" t="s">
        <v>13</v>
      </c>
      <c r="D2317">
        <v>3</v>
      </c>
      <c r="E2317" t="s">
        <v>27</v>
      </c>
      <c r="F2317" t="s">
        <v>21</v>
      </c>
      <c r="G2317">
        <v>6400</v>
      </c>
      <c r="H2317">
        <v>7.88</v>
      </c>
      <c r="I2317">
        <v>0</v>
      </c>
      <c r="J2317">
        <v>0.17</v>
      </c>
      <c r="K2317" t="s">
        <v>16</v>
      </c>
      <c r="L2317">
        <v>3</v>
      </c>
      <c r="M2317">
        <f t="shared" si="36"/>
        <v>1</v>
      </c>
    </row>
    <row r="2318" spans="1:13" x14ac:dyDescent="0.3">
      <c r="A2318">
        <v>24</v>
      </c>
      <c r="B2318">
        <v>39500</v>
      </c>
      <c r="C2318" t="s">
        <v>13</v>
      </c>
      <c r="D2318">
        <v>0</v>
      </c>
      <c r="E2318" t="s">
        <v>20</v>
      </c>
      <c r="F2318" t="s">
        <v>19</v>
      </c>
      <c r="G2318">
        <v>6400</v>
      </c>
      <c r="H2318">
        <v>10.36</v>
      </c>
      <c r="I2318">
        <v>0</v>
      </c>
      <c r="J2318">
        <v>0.16</v>
      </c>
      <c r="K2318" t="s">
        <v>16</v>
      </c>
      <c r="L2318">
        <v>2</v>
      </c>
      <c r="M2318">
        <f t="shared" si="36"/>
        <v>1</v>
      </c>
    </row>
    <row r="2319" spans="1:13" x14ac:dyDescent="0.3">
      <c r="A2319">
        <v>25</v>
      </c>
      <c r="B2319">
        <v>41508</v>
      </c>
      <c r="C2319" t="s">
        <v>13</v>
      </c>
      <c r="E2319" t="s">
        <v>14</v>
      </c>
      <c r="F2319" t="s">
        <v>15</v>
      </c>
      <c r="G2319">
        <v>6400</v>
      </c>
      <c r="H2319">
        <v>14.79</v>
      </c>
      <c r="I2319">
        <v>0</v>
      </c>
      <c r="J2319">
        <v>0.15</v>
      </c>
      <c r="K2319" t="s">
        <v>16</v>
      </c>
      <c r="L2319">
        <v>3</v>
      </c>
      <c r="M2319">
        <f t="shared" si="36"/>
        <v>0</v>
      </c>
    </row>
    <row r="2320" spans="1:13" x14ac:dyDescent="0.3">
      <c r="A2320">
        <v>22</v>
      </c>
      <c r="B2320">
        <v>38000</v>
      </c>
      <c r="C2320" t="s">
        <v>13</v>
      </c>
      <c r="D2320">
        <v>2</v>
      </c>
      <c r="E2320" t="s">
        <v>25</v>
      </c>
      <c r="F2320" t="s">
        <v>22</v>
      </c>
      <c r="G2320">
        <v>6400</v>
      </c>
      <c r="H2320">
        <v>20.62</v>
      </c>
      <c r="I2320">
        <v>1</v>
      </c>
      <c r="J2320">
        <v>0.17</v>
      </c>
      <c r="K2320" t="s">
        <v>16</v>
      </c>
      <c r="L2320">
        <v>3</v>
      </c>
      <c r="M2320">
        <f t="shared" si="36"/>
        <v>1</v>
      </c>
    </row>
    <row r="2321" spans="1:13" x14ac:dyDescent="0.3">
      <c r="A2321">
        <v>22</v>
      </c>
      <c r="B2321">
        <v>46300</v>
      </c>
      <c r="C2321" t="s">
        <v>13</v>
      </c>
      <c r="D2321">
        <v>1</v>
      </c>
      <c r="E2321" t="s">
        <v>18</v>
      </c>
      <c r="F2321" t="s">
        <v>21</v>
      </c>
      <c r="G2321">
        <v>6400</v>
      </c>
      <c r="I2321">
        <v>0</v>
      </c>
      <c r="J2321">
        <v>0.14000000000000001</v>
      </c>
      <c r="K2321" t="s">
        <v>16</v>
      </c>
      <c r="L2321">
        <v>4</v>
      </c>
      <c r="M2321">
        <f t="shared" si="36"/>
        <v>0</v>
      </c>
    </row>
    <row r="2322" spans="1:13" x14ac:dyDescent="0.3">
      <c r="A2322">
        <v>23</v>
      </c>
      <c r="B2322">
        <v>54000</v>
      </c>
      <c r="C2322" t="s">
        <v>26</v>
      </c>
      <c r="E2322" t="s">
        <v>25</v>
      </c>
      <c r="F2322" t="s">
        <v>19</v>
      </c>
      <c r="G2322">
        <v>5000</v>
      </c>
      <c r="H2322">
        <v>9.99</v>
      </c>
      <c r="I2322">
        <v>0</v>
      </c>
      <c r="J2322">
        <v>0.09</v>
      </c>
      <c r="K2322" t="s">
        <v>16</v>
      </c>
      <c r="L2322">
        <v>3</v>
      </c>
      <c r="M2322">
        <f t="shared" si="36"/>
        <v>0</v>
      </c>
    </row>
    <row r="2323" spans="1:13" x14ac:dyDescent="0.3">
      <c r="A2323">
        <v>26</v>
      </c>
      <c r="B2323">
        <v>48000</v>
      </c>
      <c r="C2323" t="s">
        <v>26</v>
      </c>
      <c r="D2323">
        <v>0</v>
      </c>
      <c r="E2323" t="s">
        <v>18</v>
      </c>
      <c r="F2323" t="s">
        <v>21</v>
      </c>
      <c r="G2323">
        <v>15000</v>
      </c>
      <c r="H2323">
        <v>5.99</v>
      </c>
      <c r="I2323">
        <v>1</v>
      </c>
      <c r="J2323">
        <v>0.31</v>
      </c>
      <c r="K2323" t="s">
        <v>16</v>
      </c>
      <c r="L2323">
        <v>2</v>
      </c>
      <c r="M2323">
        <f t="shared" si="36"/>
        <v>1</v>
      </c>
    </row>
    <row r="2324" spans="1:13" x14ac:dyDescent="0.3">
      <c r="A2324">
        <v>22</v>
      </c>
      <c r="B2324">
        <v>48000</v>
      </c>
      <c r="C2324" t="s">
        <v>26</v>
      </c>
      <c r="D2324">
        <v>3</v>
      </c>
      <c r="E2324" t="s">
        <v>27</v>
      </c>
      <c r="F2324" t="s">
        <v>30</v>
      </c>
      <c r="G2324">
        <v>6500</v>
      </c>
      <c r="H2324">
        <v>15.99</v>
      </c>
      <c r="I2324">
        <v>1</v>
      </c>
      <c r="J2324">
        <v>0.14000000000000001</v>
      </c>
      <c r="K2324" t="s">
        <v>17</v>
      </c>
      <c r="L2324">
        <v>2</v>
      </c>
      <c r="M2324">
        <f t="shared" si="36"/>
        <v>1</v>
      </c>
    </row>
    <row r="2325" spans="1:13" x14ac:dyDescent="0.3">
      <c r="A2325">
        <v>25</v>
      </c>
      <c r="B2325">
        <v>54000</v>
      </c>
      <c r="C2325" t="s">
        <v>26</v>
      </c>
      <c r="D2325">
        <v>7</v>
      </c>
      <c r="E2325" t="s">
        <v>18</v>
      </c>
      <c r="F2325" t="s">
        <v>19</v>
      </c>
      <c r="G2325">
        <v>5500</v>
      </c>
      <c r="H2325">
        <v>10.59</v>
      </c>
      <c r="I2325">
        <v>0</v>
      </c>
      <c r="J2325">
        <v>0.1</v>
      </c>
      <c r="K2325" t="s">
        <v>16</v>
      </c>
      <c r="L2325">
        <v>4</v>
      </c>
      <c r="M2325">
        <f t="shared" si="36"/>
        <v>1</v>
      </c>
    </row>
    <row r="2326" spans="1:13" x14ac:dyDescent="0.3">
      <c r="A2326">
        <v>25</v>
      </c>
      <c r="B2326">
        <v>50000</v>
      </c>
      <c r="C2326" t="s">
        <v>13</v>
      </c>
      <c r="D2326">
        <v>0</v>
      </c>
      <c r="E2326" t="s">
        <v>28</v>
      </c>
      <c r="F2326" t="s">
        <v>19</v>
      </c>
      <c r="G2326">
        <v>6400</v>
      </c>
      <c r="H2326">
        <v>9.91</v>
      </c>
      <c r="I2326">
        <v>0</v>
      </c>
      <c r="J2326">
        <v>0.13</v>
      </c>
      <c r="K2326" t="s">
        <v>16</v>
      </c>
      <c r="L2326">
        <v>4</v>
      </c>
      <c r="M2326">
        <f t="shared" si="36"/>
        <v>1</v>
      </c>
    </row>
    <row r="2327" spans="1:13" x14ac:dyDescent="0.3">
      <c r="A2327">
        <v>24</v>
      </c>
      <c r="B2327">
        <v>49200</v>
      </c>
      <c r="C2327" t="s">
        <v>13</v>
      </c>
      <c r="D2327">
        <v>2</v>
      </c>
      <c r="E2327" t="s">
        <v>14</v>
      </c>
      <c r="F2327" t="s">
        <v>30</v>
      </c>
      <c r="G2327">
        <v>6400</v>
      </c>
      <c r="I2327">
        <v>1</v>
      </c>
      <c r="J2327">
        <v>0.13</v>
      </c>
      <c r="K2327" t="s">
        <v>16</v>
      </c>
      <c r="L2327">
        <v>3</v>
      </c>
      <c r="M2327">
        <f t="shared" si="36"/>
        <v>0</v>
      </c>
    </row>
    <row r="2328" spans="1:13" x14ac:dyDescent="0.3">
      <c r="A2328">
        <v>23</v>
      </c>
      <c r="B2328">
        <v>54000</v>
      </c>
      <c r="C2328" t="s">
        <v>26</v>
      </c>
      <c r="D2328">
        <v>7</v>
      </c>
      <c r="E2328" t="s">
        <v>14</v>
      </c>
      <c r="F2328" t="s">
        <v>19</v>
      </c>
      <c r="G2328">
        <v>8800</v>
      </c>
      <c r="H2328">
        <v>10.99</v>
      </c>
      <c r="I2328">
        <v>0</v>
      </c>
      <c r="J2328">
        <v>0.16</v>
      </c>
      <c r="K2328" t="s">
        <v>16</v>
      </c>
      <c r="L2328">
        <v>4</v>
      </c>
      <c r="M2328">
        <f t="shared" si="36"/>
        <v>1</v>
      </c>
    </row>
    <row r="2329" spans="1:13" x14ac:dyDescent="0.3">
      <c r="A2329">
        <v>22</v>
      </c>
      <c r="B2329">
        <v>62758</v>
      </c>
      <c r="C2329" t="s">
        <v>13</v>
      </c>
      <c r="D2329">
        <v>2</v>
      </c>
      <c r="E2329" t="s">
        <v>18</v>
      </c>
      <c r="F2329" t="s">
        <v>21</v>
      </c>
      <c r="G2329">
        <v>6400</v>
      </c>
      <c r="H2329">
        <v>8.49</v>
      </c>
      <c r="I2329">
        <v>0</v>
      </c>
      <c r="J2329">
        <v>0.1</v>
      </c>
      <c r="K2329" t="s">
        <v>16</v>
      </c>
      <c r="L2329">
        <v>3</v>
      </c>
      <c r="M2329">
        <f t="shared" si="36"/>
        <v>1</v>
      </c>
    </row>
    <row r="2330" spans="1:13" x14ac:dyDescent="0.3">
      <c r="A2330">
        <v>24</v>
      </c>
      <c r="B2330">
        <v>65000</v>
      </c>
      <c r="C2330" t="s">
        <v>13</v>
      </c>
      <c r="D2330">
        <v>2</v>
      </c>
      <c r="E2330" t="s">
        <v>25</v>
      </c>
      <c r="F2330" t="s">
        <v>19</v>
      </c>
      <c r="G2330">
        <v>6400</v>
      </c>
      <c r="H2330">
        <v>10.65</v>
      </c>
      <c r="I2330">
        <v>0</v>
      </c>
      <c r="J2330">
        <v>0.1</v>
      </c>
      <c r="K2330" t="s">
        <v>16</v>
      </c>
      <c r="L2330">
        <v>2</v>
      </c>
      <c r="M2330">
        <f t="shared" si="36"/>
        <v>1</v>
      </c>
    </row>
    <row r="2331" spans="1:13" x14ac:dyDescent="0.3">
      <c r="A2331">
        <v>21</v>
      </c>
      <c r="B2331">
        <v>70000</v>
      </c>
      <c r="C2331" t="s">
        <v>13</v>
      </c>
      <c r="D2331">
        <v>4</v>
      </c>
      <c r="E2331" t="s">
        <v>20</v>
      </c>
      <c r="F2331" t="s">
        <v>30</v>
      </c>
      <c r="G2331">
        <v>6400</v>
      </c>
      <c r="H2331">
        <v>17.489999999999998</v>
      </c>
      <c r="I2331">
        <v>0</v>
      </c>
      <c r="J2331">
        <v>0.09</v>
      </c>
      <c r="K2331" t="s">
        <v>16</v>
      </c>
      <c r="L2331">
        <v>4</v>
      </c>
      <c r="M2331">
        <f t="shared" si="36"/>
        <v>1</v>
      </c>
    </row>
    <row r="2332" spans="1:13" x14ac:dyDescent="0.3">
      <c r="A2332">
        <v>22</v>
      </c>
      <c r="B2332">
        <v>72000</v>
      </c>
      <c r="C2332" t="s">
        <v>13</v>
      </c>
      <c r="D2332">
        <v>5</v>
      </c>
      <c r="E2332" t="s">
        <v>18</v>
      </c>
      <c r="F2332" t="s">
        <v>21</v>
      </c>
      <c r="G2332">
        <v>6400</v>
      </c>
      <c r="H2332">
        <v>6.91</v>
      </c>
      <c r="I2332">
        <v>0</v>
      </c>
      <c r="J2332">
        <v>0.09</v>
      </c>
      <c r="K2332" t="s">
        <v>16</v>
      </c>
      <c r="L2332">
        <v>2</v>
      </c>
      <c r="M2332">
        <f t="shared" si="36"/>
        <v>1</v>
      </c>
    </row>
    <row r="2333" spans="1:13" x14ac:dyDescent="0.3">
      <c r="A2333">
        <v>22</v>
      </c>
      <c r="B2333">
        <v>110000</v>
      </c>
      <c r="C2333" t="s">
        <v>13</v>
      </c>
      <c r="D2333">
        <v>6</v>
      </c>
      <c r="E2333" t="s">
        <v>14</v>
      </c>
      <c r="F2333" t="s">
        <v>21</v>
      </c>
      <c r="G2333">
        <v>6400</v>
      </c>
      <c r="H2333">
        <v>9.32</v>
      </c>
      <c r="I2333">
        <v>0</v>
      </c>
      <c r="J2333">
        <v>0.06</v>
      </c>
      <c r="K2333" t="s">
        <v>16</v>
      </c>
      <c r="L2333">
        <v>4</v>
      </c>
      <c r="M2333">
        <f t="shared" si="36"/>
        <v>1</v>
      </c>
    </row>
    <row r="2334" spans="1:13" x14ac:dyDescent="0.3">
      <c r="A2334">
        <v>25</v>
      </c>
      <c r="B2334">
        <v>54000</v>
      </c>
      <c r="C2334" t="s">
        <v>26</v>
      </c>
      <c r="D2334">
        <v>1</v>
      </c>
      <c r="E2334" t="s">
        <v>18</v>
      </c>
      <c r="F2334" t="s">
        <v>21</v>
      </c>
      <c r="G2334">
        <v>6000</v>
      </c>
      <c r="H2334">
        <v>6.17</v>
      </c>
      <c r="I2334">
        <v>0</v>
      </c>
      <c r="J2334">
        <v>0.11</v>
      </c>
      <c r="K2334" t="s">
        <v>16</v>
      </c>
      <c r="L2334">
        <v>4</v>
      </c>
      <c r="M2334">
        <f t="shared" si="36"/>
        <v>1</v>
      </c>
    </row>
    <row r="2335" spans="1:13" x14ac:dyDescent="0.3">
      <c r="A2335">
        <v>23</v>
      </c>
      <c r="B2335">
        <v>54000</v>
      </c>
      <c r="C2335" t="s">
        <v>26</v>
      </c>
      <c r="D2335">
        <v>4</v>
      </c>
      <c r="E2335" t="s">
        <v>14</v>
      </c>
      <c r="F2335" t="s">
        <v>19</v>
      </c>
      <c r="G2335">
        <v>2700</v>
      </c>
      <c r="H2335">
        <v>11.86</v>
      </c>
      <c r="I2335">
        <v>0</v>
      </c>
      <c r="J2335">
        <v>0.05</v>
      </c>
      <c r="K2335" t="s">
        <v>16</v>
      </c>
      <c r="L2335">
        <v>3</v>
      </c>
      <c r="M2335">
        <f t="shared" si="36"/>
        <v>1</v>
      </c>
    </row>
    <row r="2336" spans="1:13" x14ac:dyDescent="0.3">
      <c r="A2336">
        <v>22</v>
      </c>
      <c r="B2336">
        <v>47000</v>
      </c>
      <c r="C2336" t="s">
        <v>13</v>
      </c>
      <c r="D2336">
        <v>3</v>
      </c>
      <c r="E2336" t="s">
        <v>25</v>
      </c>
      <c r="F2336" t="s">
        <v>19</v>
      </c>
      <c r="G2336">
        <v>6850</v>
      </c>
      <c r="H2336">
        <v>10.65</v>
      </c>
      <c r="I2336">
        <v>1</v>
      </c>
      <c r="J2336">
        <v>0.15</v>
      </c>
      <c r="K2336" t="s">
        <v>16</v>
      </c>
      <c r="L2336">
        <v>4</v>
      </c>
      <c r="M2336">
        <f t="shared" si="36"/>
        <v>1</v>
      </c>
    </row>
    <row r="2337" spans="1:13" x14ac:dyDescent="0.3">
      <c r="A2337">
        <v>22</v>
      </c>
      <c r="B2337">
        <v>60000</v>
      </c>
      <c r="C2337" t="s">
        <v>13</v>
      </c>
      <c r="D2337">
        <v>1</v>
      </c>
      <c r="E2337" t="s">
        <v>18</v>
      </c>
      <c r="F2337" t="s">
        <v>21</v>
      </c>
      <c r="G2337">
        <v>6850</v>
      </c>
      <c r="H2337">
        <v>7.14</v>
      </c>
      <c r="I2337">
        <v>0</v>
      </c>
      <c r="J2337">
        <v>0.11</v>
      </c>
      <c r="K2337" t="s">
        <v>16</v>
      </c>
      <c r="L2337">
        <v>2</v>
      </c>
      <c r="M2337">
        <f t="shared" si="36"/>
        <v>1</v>
      </c>
    </row>
    <row r="2338" spans="1:13" x14ac:dyDescent="0.3">
      <c r="A2338">
        <v>24</v>
      </c>
      <c r="B2338">
        <v>54000</v>
      </c>
      <c r="C2338" t="s">
        <v>26</v>
      </c>
      <c r="D2338">
        <v>9</v>
      </c>
      <c r="E2338" t="s">
        <v>14</v>
      </c>
      <c r="F2338" t="s">
        <v>15</v>
      </c>
      <c r="G2338">
        <v>15600</v>
      </c>
      <c r="H2338">
        <v>13.61</v>
      </c>
      <c r="I2338">
        <v>0</v>
      </c>
      <c r="J2338">
        <v>0.28999999999999998</v>
      </c>
      <c r="K2338" t="s">
        <v>17</v>
      </c>
      <c r="L2338">
        <v>4</v>
      </c>
      <c r="M2338">
        <f t="shared" si="36"/>
        <v>1</v>
      </c>
    </row>
    <row r="2339" spans="1:13" x14ac:dyDescent="0.3">
      <c r="A2339">
        <v>22</v>
      </c>
      <c r="B2339">
        <v>28000</v>
      </c>
      <c r="C2339" t="s">
        <v>13</v>
      </c>
      <c r="D2339">
        <v>5</v>
      </c>
      <c r="E2339" t="s">
        <v>25</v>
      </c>
      <c r="F2339" t="s">
        <v>19</v>
      </c>
      <c r="G2339">
        <v>6900</v>
      </c>
      <c r="H2339">
        <v>9.99</v>
      </c>
      <c r="I2339">
        <v>0</v>
      </c>
      <c r="J2339">
        <v>0.25</v>
      </c>
      <c r="K2339" t="s">
        <v>16</v>
      </c>
      <c r="L2339">
        <v>3</v>
      </c>
      <c r="M2339">
        <f t="shared" si="36"/>
        <v>1</v>
      </c>
    </row>
    <row r="2340" spans="1:13" x14ac:dyDescent="0.3">
      <c r="A2340">
        <v>25</v>
      </c>
      <c r="B2340">
        <v>58000</v>
      </c>
      <c r="C2340" t="s">
        <v>13</v>
      </c>
      <c r="D2340">
        <v>5</v>
      </c>
      <c r="E2340" t="s">
        <v>27</v>
      </c>
      <c r="F2340" t="s">
        <v>21</v>
      </c>
      <c r="G2340">
        <v>6900</v>
      </c>
      <c r="H2340">
        <v>7.66</v>
      </c>
      <c r="I2340">
        <v>0</v>
      </c>
      <c r="J2340">
        <v>0.12</v>
      </c>
      <c r="K2340" t="s">
        <v>16</v>
      </c>
      <c r="L2340">
        <v>4</v>
      </c>
      <c r="M2340">
        <f t="shared" si="36"/>
        <v>1</v>
      </c>
    </row>
    <row r="2341" spans="1:13" x14ac:dyDescent="0.3">
      <c r="A2341">
        <v>26</v>
      </c>
      <c r="B2341">
        <v>54000</v>
      </c>
      <c r="C2341" t="s">
        <v>26</v>
      </c>
      <c r="D2341">
        <v>5</v>
      </c>
      <c r="E2341" t="s">
        <v>20</v>
      </c>
      <c r="F2341" t="s">
        <v>21</v>
      </c>
      <c r="G2341">
        <v>14000</v>
      </c>
      <c r="H2341">
        <v>7.88</v>
      </c>
      <c r="I2341">
        <v>0</v>
      </c>
      <c r="J2341">
        <v>0.26</v>
      </c>
      <c r="K2341" t="s">
        <v>16</v>
      </c>
      <c r="L2341">
        <v>3</v>
      </c>
      <c r="M2341">
        <f t="shared" si="36"/>
        <v>1</v>
      </c>
    </row>
    <row r="2342" spans="1:13" x14ac:dyDescent="0.3">
      <c r="A2342">
        <v>22</v>
      </c>
      <c r="B2342">
        <v>78000</v>
      </c>
      <c r="C2342" t="s">
        <v>13</v>
      </c>
      <c r="D2342">
        <v>0</v>
      </c>
      <c r="E2342" t="s">
        <v>27</v>
      </c>
      <c r="F2342" t="s">
        <v>19</v>
      </c>
      <c r="G2342">
        <v>6925</v>
      </c>
      <c r="H2342">
        <v>9.6199999999999992</v>
      </c>
      <c r="I2342">
        <v>0</v>
      </c>
      <c r="J2342">
        <v>0.09</v>
      </c>
      <c r="K2342" t="s">
        <v>16</v>
      </c>
      <c r="L2342">
        <v>4</v>
      </c>
      <c r="M2342">
        <f t="shared" si="36"/>
        <v>1</v>
      </c>
    </row>
    <row r="2343" spans="1:13" x14ac:dyDescent="0.3">
      <c r="A2343">
        <v>21</v>
      </c>
      <c r="B2343">
        <v>54000</v>
      </c>
      <c r="C2343" t="s">
        <v>26</v>
      </c>
      <c r="D2343">
        <v>4</v>
      </c>
      <c r="E2343" t="s">
        <v>20</v>
      </c>
      <c r="F2343" t="s">
        <v>19</v>
      </c>
      <c r="G2343">
        <v>10000</v>
      </c>
      <c r="I2343">
        <v>0</v>
      </c>
      <c r="J2343">
        <v>0.19</v>
      </c>
      <c r="K2343" t="s">
        <v>16</v>
      </c>
      <c r="L2343">
        <v>4</v>
      </c>
      <c r="M2343">
        <f t="shared" si="36"/>
        <v>0</v>
      </c>
    </row>
    <row r="2344" spans="1:13" x14ac:dyDescent="0.3">
      <c r="A2344">
        <v>26</v>
      </c>
      <c r="B2344">
        <v>54000</v>
      </c>
      <c r="C2344" t="s">
        <v>26</v>
      </c>
      <c r="D2344">
        <v>9</v>
      </c>
      <c r="E2344" t="s">
        <v>20</v>
      </c>
      <c r="F2344" t="s">
        <v>21</v>
      </c>
      <c r="G2344">
        <v>10800</v>
      </c>
      <c r="H2344">
        <v>7.88</v>
      </c>
      <c r="I2344">
        <v>0</v>
      </c>
      <c r="J2344">
        <v>0.2</v>
      </c>
      <c r="K2344" t="s">
        <v>16</v>
      </c>
      <c r="L2344">
        <v>3</v>
      </c>
      <c r="M2344">
        <f t="shared" si="36"/>
        <v>1</v>
      </c>
    </row>
    <row r="2345" spans="1:13" x14ac:dyDescent="0.3">
      <c r="A2345">
        <v>21</v>
      </c>
      <c r="B2345">
        <v>54000</v>
      </c>
      <c r="C2345" t="s">
        <v>26</v>
      </c>
      <c r="D2345">
        <v>5</v>
      </c>
      <c r="E2345" t="s">
        <v>27</v>
      </c>
      <c r="F2345" t="s">
        <v>21</v>
      </c>
      <c r="G2345">
        <v>13000</v>
      </c>
      <c r="H2345">
        <v>7.51</v>
      </c>
      <c r="I2345">
        <v>0</v>
      </c>
      <c r="J2345">
        <v>0.24</v>
      </c>
      <c r="K2345" t="s">
        <v>16</v>
      </c>
      <c r="L2345">
        <v>4</v>
      </c>
      <c r="M2345">
        <f t="shared" si="36"/>
        <v>1</v>
      </c>
    </row>
    <row r="2346" spans="1:13" x14ac:dyDescent="0.3">
      <c r="A2346">
        <v>22</v>
      </c>
      <c r="B2346">
        <v>25000</v>
      </c>
      <c r="C2346" t="s">
        <v>13</v>
      </c>
      <c r="D2346">
        <v>0</v>
      </c>
      <c r="E2346" t="s">
        <v>14</v>
      </c>
      <c r="F2346" t="s">
        <v>15</v>
      </c>
      <c r="G2346">
        <v>7000</v>
      </c>
      <c r="H2346">
        <v>12.87</v>
      </c>
      <c r="I2346">
        <v>0</v>
      </c>
      <c r="J2346">
        <v>0.28000000000000003</v>
      </c>
      <c r="K2346" t="s">
        <v>17</v>
      </c>
      <c r="L2346">
        <v>2</v>
      </c>
      <c r="M2346">
        <f t="shared" si="36"/>
        <v>1</v>
      </c>
    </row>
    <row r="2347" spans="1:13" x14ac:dyDescent="0.3">
      <c r="A2347">
        <v>25</v>
      </c>
      <c r="B2347">
        <v>54000</v>
      </c>
      <c r="C2347" t="s">
        <v>23</v>
      </c>
      <c r="D2347">
        <v>5</v>
      </c>
      <c r="E2347" t="s">
        <v>28</v>
      </c>
      <c r="F2347" t="s">
        <v>19</v>
      </c>
      <c r="G2347">
        <v>8000</v>
      </c>
      <c r="H2347">
        <v>11.83</v>
      </c>
      <c r="I2347">
        <v>0</v>
      </c>
      <c r="J2347">
        <v>0.15</v>
      </c>
      <c r="K2347" t="s">
        <v>16</v>
      </c>
      <c r="L2347">
        <v>3</v>
      </c>
      <c r="M2347">
        <f t="shared" si="36"/>
        <v>1</v>
      </c>
    </row>
    <row r="2348" spans="1:13" x14ac:dyDescent="0.3">
      <c r="A2348">
        <v>23</v>
      </c>
      <c r="B2348">
        <v>26400</v>
      </c>
      <c r="C2348" t="s">
        <v>13</v>
      </c>
      <c r="D2348">
        <v>0</v>
      </c>
      <c r="E2348" t="s">
        <v>14</v>
      </c>
      <c r="F2348" t="s">
        <v>21</v>
      </c>
      <c r="G2348">
        <v>7000</v>
      </c>
      <c r="H2348">
        <v>7.4</v>
      </c>
      <c r="I2348">
        <v>0</v>
      </c>
      <c r="J2348">
        <v>0.27</v>
      </c>
      <c r="K2348" t="s">
        <v>16</v>
      </c>
      <c r="L2348">
        <v>2</v>
      </c>
      <c r="M2348">
        <f t="shared" si="36"/>
        <v>1</v>
      </c>
    </row>
    <row r="2349" spans="1:13" x14ac:dyDescent="0.3">
      <c r="A2349">
        <v>24</v>
      </c>
      <c r="B2349">
        <v>54000</v>
      </c>
      <c r="C2349" t="s">
        <v>26</v>
      </c>
      <c r="D2349">
        <v>5</v>
      </c>
      <c r="E2349" t="s">
        <v>14</v>
      </c>
      <c r="F2349" t="s">
        <v>19</v>
      </c>
      <c r="G2349">
        <v>9000</v>
      </c>
      <c r="H2349">
        <v>11.14</v>
      </c>
      <c r="I2349">
        <v>0</v>
      </c>
      <c r="J2349">
        <v>0.17</v>
      </c>
      <c r="K2349" t="s">
        <v>16</v>
      </c>
      <c r="L2349">
        <v>4</v>
      </c>
      <c r="M2349">
        <f t="shared" si="36"/>
        <v>1</v>
      </c>
    </row>
    <row r="2350" spans="1:13" x14ac:dyDescent="0.3">
      <c r="A2350">
        <v>22</v>
      </c>
      <c r="B2350">
        <v>54000</v>
      </c>
      <c r="C2350" t="s">
        <v>26</v>
      </c>
      <c r="D2350">
        <v>6</v>
      </c>
      <c r="E2350" t="s">
        <v>20</v>
      </c>
      <c r="F2350" t="s">
        <v>21</v>
      </c>
      <c r="G2350">
        <v>7000</v>
      </c>
      <c r="H2350">
        <v>8.94</v>
      </c>
      <c r="I2350">
        <v>0</v>
      </c>
      <c r="J2350">
        <v>0.13</v>
      </c>
      <c r="K2350" t="s">
        <v>16</v>
      </c>
      <c r="L2350">
        <v>2</v>
      </c>
      <c r="M2350">
        <f t="shared" si="36"/>
        <v>1</v>
      </c>
    </row>
    <row r="2351" spans="1:13" x14ac:dyDescent="0.3">
      <c r="A2351">
        <v>24</v>
      </c>
      <c r="B2351">
        <v>27600</v>
      </c>
      <c r="C2351" t="s">
        <v>13</v>
      </c>
      <c r="D2351">
        <v>4</v>
      </c>
      <c r="E2351" t="s">
        <v>20</v>
      </c>
      <c r="F2351" t="s">
        <v>30</v>
      </c>
      <c r="G2351">
        <v>7000</v>
      </c>
      <c r="H2351">
        <v>15.62</v>
      </c>
      <c r="I2351">
        <v>1</v>
      </c>
      <c r="J2351">
        <v>0.25</v>
      </c>
      <c r="K2351" t="s">
        <v>17</v>
      </c>
      <c r="L2351">
        <v>4</v>
      </c>
      <c r="M2351">
        <f t="shared" si="36"/>
        <v>1</v>
      </c>
    </row>
    <row r="2352" spans="1:13" x14ac:dyDescent="0.3">
      <c r="A2352">
        <v>25</v>
      </c>
      <c r="B2352">
        <v>27600</v>
      </c>
      <c r="C2352" t="s">
        <v>13</v>
      </c>
      <c r="D2352">
        <v>2</v>
      </c>
      <c r="E2352" t="s">
        <v>14</v>
      </c>
      <c r="F2352" t="s">
        <v>19</v>
      </c>
      <c r="G2352">
        <v>7000</v>
      </c>
      <c r="H2352">
        <v>9.76</v>
      </c>
      <c r="I2352">
        <v>0</v>
      </c>
      <c r="J2352">
        <v>0.25</v>
      </c>
      <c r="K2352" t="s">
        <v>16</v>
      </c>
      <c r="L2352">
        <v>4</v>
      </c>
      <c r="M2352">
        <f t="shared" si="36"/>
        <v>1</v>
      </c>
    </row>
    <row r="2353" spans="1:13" x14ac:dyDescent="0.3">
      <c r="A2353">
        <v>23</v>
      </c>
      <c r="B2353">
        <v>28000</v>
      </c>
      <c r="C2353" t="s">
        <v>13</v>
      </c>
      <c r="D2353">
        <v>4</v>
      </c>
      <c r="E2353" t="s">
        <v>18</v>
      </c>
      <c r="F2353" t="s">
        <v>19</v>
      </c>
      <c r="G2353">
        <v>7000</v>
      </c>
      <c r="H2353">
        <v>10.62</v>
      </c>
      <c r="I2353">
        <v>0</v>
      </c>
      <c r="J2353">
        <v>0.25</v>
      </c>
      <c r="K2353" t="s">
        <v>16</v>
      </c>
      <c r="L2353">
        <v>2</v>
      </c>
      <c r="M2353">
        <f t="shared" si="36"/>
        <v>1</v>
      </c>
    </row>
    <row r="2354" spans="1:13" x14ac:dyDescent="0.3">
      <c r="A2354">
        <v>26</v>
      </c>
      <c r="B2354">
        <v>28608</v>
      </c>
      <c r="C2354" t="s">
        <v>13</v>
      </c>
      <c r="D2354">
        <v>2</v>
      </c>
      <c r="E2354" t="s">
        <v>14</v>
      </c>
      <c r="F2354" t="s">
        <v>21</v>
      </c>
      <c r="G2354">
        <v>7000</v>
      </c>
      <c r="H2354">
        <v>6.92</v>
      </c>
      <c r="I2354">
        <v>0</v>
      </c>
      <c r="J2354">
        <v>0.24</v>
      </c>
      <c r="K2354" t="s">
        <v>16</v>
      </c>
      <c r="L2354">
        <v>3</v>
      </c>
      <c r="M2354">
        <f t="shared" si="36"/>
        <v>1</v>
      </c>
    </row>
    <row r="2355" spans="1:13" x14ac:dyDescent="0.3">
      <c r="A2355">
        <v>23</v>
      </c>
      <c r="B2355">
        <v>28685</v>
      </c>
      <c r="C2355" t="s">
        <v>13</v>
      </c>
      <c r="D2355">
        <v>3</v>
      </c>
      <c r="E2355" t="s">
        <v>25</v>
      </c>
      <c r="F2355" t="s">
        <v>15</v>
      </c>
      <c r="G2355">
        <v>7000</v>
      </c>
      <c r="H2355">
        <v>12.73</v>
      </c>
      <c r="I2355">
        <v>0</v>
      </c>
      <c r="J2355">
        <v>0.24</v>
      </c>
      <c r="K2355" t="s">
        <v>16</v>
      </c>
      <c r="L2355">
        <v>2</v>
      </c>
      <c r="M2355">
        <f t="shared" si="36"/>
        <v>1</v>
      </c>
    </row>
    <row r="2356" spans="1:13" x14ac:dyDescent="0.3">
      <c r="A2356">
        <v>21</v>
      </c>
      <c r="B2356">
        <v>30000</v>
      </c>
      <c r="C2356" t="s">
        <v>13</v>
      </c>
      <c r="D2356">
        <v>2</v>
      </c>
      <c r="E2356" t="s">
        <v>20</v>
      </c>
      <c r="F2356" t="s">
        <v>19</v>
      </c>
      <c r="G2356">
        <v>7000</v>
      </c>
      <c r="H2356">
        <v>10.99</v>
      </c>
      <c r="I2356">
        <v>1</v>
      </c>
      <c r="J2356">
        <v>0.23</v>
      </c>
      <c r="K2356" t="s">
        <v>16</v>
      </c>
      <c r="L2356">
        <v>2</v>
      </c>
      <c r="M2356">
        <f t="shared" si="36"/>
        <v>1</v>
      </c>
    </row>
    <row r="2357" spans="1:13" x14ac:dyDescent="0.3">
      <c r="A2357">
        <v>26</v>
      </c>
      <c r="B2357">
        <v>54080</v>
      </c>
      <c r="C2357" t="s">
        <v>23</v>
      </c>
      <c r="D2357">
        <v>10</v>
      </c>
      <c r="E2357" t="s">
        <v>18</v>
      </c>
      <c r="F2357" t="s">
        <v>21</v>
      </c>
      <c r="G2357">
        <v>5000</v>
      </c>
      <c r="H2357">
        <v>7.51</v>
      </c>
      <c r="I2357">
        <v>0</v>
      </c>
      <c r="J2357">
        <v>0.09</v>
      </c>
      <c r="K2357" t="s">
        <v>16</v>
      </c>
      <c r="L2357">
        <v>3</v>
      </c>
      <c r="M2357">
        <f t="shared" si="36"/>
        <v>1</v>
      </c>
    </row>
    <row r="2358" spans="1:13" x14ac:dyDescent="0.3">
      <c r="A2358">
        <v>22</v>
      </c>
      <c r="B2358">
        <v>30000</v>
      </c>
      <c r="C2358" t="s">
        <v>13</v>
      </c>
      <c r="D2358">
        <v>6</v>
      </c>
      <c r="E2358" t="s">
        <v>14</v>
      </c>
      <c r="F2358" t="s">
        <v>19</v>
      </c>
      <c r="G2358">
        <v>7000</v>
      </c>
      <c r="H2358">
        <v>9.6199999999999992</v>
      </c>
      <c r="I2358">
        <v>1</v>
      </c>
      <c r="J2358">
        <v>0.23</v>
      </c>
      <c r="K2358" t="s">
        <v>16</v>
      </c>
      <c r="L2358">
        <v>4</v>
      </c>
      <c r="M2358">
        <f t="shared" si="36"/>
        <v>1</v>
      </c>
    </row>
    <row r="2359" spans="1:13" x14ac:dyDescent="0.3">
      <c r="A2359">
        <v>22</v>
      </c>
      <c r="B2359">
        <v>54252</v>
      </c>
      <c r="C2359" t="s">
        <v>26</v>
      </c>
      <c r="D2359">
        <v>6</v>
      </c>
      <c r="E2359" t="s">
        <v>25</v>
      </c>
      <c r="F2359" t="s">
        <v>21</v>
      </c>
      <c r="G2359">
        <v>3500</v>
      </c>
      <c r="H2359">
        <v>6.39</v>
      </c>
      <c r="I2359">
        <v>0</v>
      </c>
      <c r="J2359">
        <v>0.06</v>
      </c>
      <c r="K2359" t="s">
        <v>16</v>
      </c>
      <c r="L2359">
        <v>2</v>
      </c>
      <c r="M2359">
        <f t="shared" si="36"/>
        <v>1</v>
      </c>
    </row>
    <row r="2360" spans="1:13" x14ac:dyDescent="0.3">
      <c r="A2360">
        <v>25</v>
      </c>
      <c r="B2360">
        <v>31200</v>
      </c>
      <c r="C2360" t="s">
        <v>13</v>
      </c>
      <c r="D2360">
        <v>2</v>
      </c>
      <c r="E2360" t="s">
        <v>18</v>
      </c>
      <c r="F2360" t="s">
        <v>21</v>
      </c>
      <c r="G2360">
        <v>7000</v>
      </c>
      <c r="H2360">
        <v>7.88</v>
      </c>
      <c r="I2360">
        <v>0</v>
      </c>
      <c r="J2360">
        <v>0.22</v>
      </c>
      <c r="K2360" t="s">
        <v>16</v>
      </c>
      <c r="L2360">
        <v>2</v>
      </c>
      <c r="M2360">
        <f t="shared" si="36"/>
        <v>1</v>
      </c>
    </row>
    <row r="2361" spans="1:13" x14ac:dyDescent="0.3">
      <c r="A2361">
        <v>22</v>
      </c>
      <c r="B2361">
        <v>31221</v>
      </c>
      <c r="C2361" t="s">
        <v>13</v>
      </c>
      <c r="D2361">
        <v>4</v>
      </c>
      <c r="E2361" t="s">
        <v>18</v>
      </c>
      <c r="F2361" t="s">
        <v>19</v>
      </c>
      <c r="G2361">
        <v>7000</v>
      </c>
      <c r="H2361">
        <v>11.83</v>
      </c>
      <c r="I2361">
        <v>0</v>
      </c>
      <c r="J2361">
        <v>0.22</v>
      </c>
      <c r="K2361" t="s">
        <v>16</v>
      </c>
      <c r="L2361">
        <v>4</v>
      </c>
      <c r="M2361">
        <f t="shared" si="36"/>
        <v>1</v>
      </c>
    </row>
    <row r="2362" spans="1:13" x14ac:dyDescent="0.3">
      <c r="A2362">
        <v>21</v>
      </c>
      <c r="B2362">
        <v>32000</v>
      </c>
      <c r="C2362" t="s">
        <v>13</v>
      </c>
      <c r="D2362">
        <v>3</v>
      </c>
      <c r="E2362" t="s">
        <v>27</v>
      </c>
      <c r="F2362" t="s">
        <v>19</v>
      </c>
      <c r="G2362">
        <v>7000</v>
      </c>
      <c r="H2362">
        <v>11.49</v>
      </c>
      <c r="I2362">
        <v>0</v>
      </c>
      <c r="J2362">
        <v>0.22</v>
      </c>
      <c r="K2362" t="s">
        <v>16</v>
      </c>
      <c r="L2362">
        <v>2</v>
      </c>
      <c r="M2362">
        <f t="shared" si="36"/>
        <v>1</v>
      </c>
    </row>
    <row r="2363" spans="1:13" x14ac:dyDescent="0.3">
      <c r="A2363">
        <v>24</v>
      </c>
      <c r="B2363">
        <v>54400</v>
      </c>
      <c r="C2363" t="s">
        <v>26</v>
      </c>
      <c r="D2363">
        <v>8</v>
      </c>
      <c r="E2363" t="s">
        <v>28</v>
      </c>
      <c r="F2363" t="s">
        <v>21</v>
      </c>
      <c r="G2363">
        <v>3300</v>
      </c>
      <c r="H2363">
        <v>7.66</v>
      </c>
      <c r="I2363">
        <v>0</v>
      </c>
      <c r="J2363">
        <v>0.06</v>
      </c>
      <c r="K2363" t="s">
        <v>16</v>
      </c>
      <c r="L2363">
        <v>2</v>
      </c>
      <c r="M2363">
        <f t="shared" si="36"/>
        <v>1</v>
      </c>
    </row>
    <row r="2364" spans="1:13" x14ac:dyDescent="0.3">
      <c r="A2364">
        <v>24</v>
      </c>
      <c r="B2364">
        <v>48442</v>
      </c>
      <c r="C2364" t="s">
        <v>26</v>
      </c>
      <c r="D2364">
        <v>8</v>
      </c>
      <c r="E2364" t="s">
        <v>25</v>
      </c>
      <c r="F2364" t="s">
        <v>30</v>
      </c>
      <c r="G2364">
        <v>9800</v>
      </c>
      <c r="H2364">
        <v>15.7</v>
      </c>
      <c r="I2364">
        <v>1</v>
      </c>
      <c r="J2364">
        <v>0.2</v>
      </c>
      <c r="K2364" t="s">
        <v>16</v>
      </c>
      <c r="L2364">
        <v>2</v>
      </c>
      <c r="M2364">
        <f t="shared" si="36"/>
        <v>1</v>
      </c>
    </row>
    <row r="2365" spans="1:13" x14ac:dyDescent="0.3">
      <c r="A2365">
        <v>25</v>
      </c>
      <c r="B2365">
        <v>54499</v>
      </c>
      <c r="C2365" t="s">
        <v>26</v>
      </c>
      <c r="D2365">
        <v>2</v>
      </c>
      <c r="E2365" t="s">
        <v>28</v>
      </c>
      <c r="F2365" t="s">
        <v>21</v>
      </c>
      <c r="G2365">
        <v>12000</v>
      </c>
      <c r="H2365">
        <v>9.6300000000000008</v>
      </c>
      <c r="I2365">
        <v>0</v>
      </c>
      <c r="J2365">
        <v>0.22</v>
      </c>
      <c r="K2365" t="s">
        <v>16</v>
      </c>
      <c r="L2365">
        <v>4</v>
      </c>
      <c r="M2365">
        <f t="shared" si="36"/>
        <v>1</v>
      </c>
    </row>
    <row r="2366" spans="1:13" x14ac:dyDescent="0.3">
      <c r="A2366">
        <v>23</v>
      </c>
      <c r="B2366">
        <v>32000</v>
      </c>
      <c r="C2366" t="s">
        <v>13</v>
      </c>
      <c r="D2366">
        <v>0</v>
      </c>
      <c r="E2366" t="s">
        <v>28</v>
      </c>
      <c r="F2366" t="s">
        <v>15</v>
      </c>
      <c r="G2366">
        <v>7000</v>
      </c>
      <c r="H2366">
        <v>14.26</v>
      </c>
      <c r="I2366">
        <v>1</v>
      </c>
      <c r="J2366">
        <v>0.22</v>
      </c>
      <c r="K2366" t="s">
        <v>16</v>
      </c>
      <c r="L2366">
        <v>4</v>
      </c>
      <c r="M2366">
        <f t="shared" si="36"/>
        <v>1</v>
      </c>
    </row>
    <row r="2367" spans="1:13" x14ac:dyDescent="0.3">
      <c r="A2367">
        <v>22</v>
      </c>
      <c r="B2367">
        <v>32340</v>
      </c>
      <c r="C2367" t="s">
        <v>13</v>
      </c>
      <c r="D2367">
        <v>6</v>
      </c>
      <c r="E2367" t="s">
        <v>25</v>
      </c>
      <c r="F2367" t="s">
        <v>21</v>
      </c>
      <c r="G2367">
        <v>7000</v>
      </c>
      <c r="H2367">
        <v>6.62</v>
      </c>
      <c r="I2367">
        <v>0</v>
      </c>
      <c r="J2367">
        <v>0.22</v>
      </c>
      <c r="K2367" t="s">
        <v>16</v>
      </c>
      <c r="L2367">
        <v>2</v>
      </c>
      <c r="M2367">
        <f t="shared" si="36"/>
        <v>1</v>
      </c>
    </row>
    <row r="2368" spans="1:13" x14ac:dyDescent="0.3">
      <c r="A2368">
        <v>22</v>
      </c>
      <c r="B2368">
        <v>32769</v>
      </c>
      <c r="C2368" t="s">
        <v>13</v>
      </c>
      <c r="D2368">
        <v>3</v>
      </c>
      <c r="E2368" t="s">
        <v>27</v>
      </c>
      <c r="F2368" t="s">
        <v>21</v>
      </c>
      <c r="G2368">
        <v>7000</v>
      </c>
      <c r="H2368">
        <v>7.29</v>
      </c>
      <c r="I2368">
        <v>0</v>
      </c>
      <c r="J2368">
        <v>0.21</v>
      </c>
      <c r="K2368" t="s">
        <v>16</v>
      </c>
      <c r="L2368">
        <v>3</v>
      </c>
      <c r="M2368">
        <f t="shared" si="36"/>
        <v>1</v>
      </c>
    </row>
    <row r="2369" spans="1:13" x14ac:dyDescent="0.3">
      <c r="A2369">
        <v>26</v>
      </c>
      <c r="B2369">
        <v>54528</v>
      </c>
      <c r="C2369" t="s">
        <v>26</v>
      </c>
      <c r="D2369">
        <v>9</v>
      </c>
      <c r="E2369" t="s">
        <v>28</v>
      </c>
      <c r="F2369" t="s">
        <v>21</v>
      </c>
      <c r="G2369">
        <v>10000</v>
      </c>
      <c r="H2369">
        <v>8.94</v>
      </c>
      <c r="I2369">
        <v>0</v>
      </c>
      <c r="J2369">
        <v>0.18</v>
      </c>
      <c r="K2369" t="s">
        <v>16</v>
      </c>
      <c r="L2369">
        <v>3</v>
      </c>
      <c r="M2369">
        <f t="shared" si="36"/>
        <v>1</v>
      </c>
    </row>
    <row r="2370" spans="1:13" x14ac:dyDescent="0.3">
      <c r="A2370">
        <v>22</v>
      </c>
      <c r="B2370">
        <v>54566</v>
      </c>
      <c r="C2370" t="s">
        <v>26</v>
      </c>
      <c r="D2370">
        <v>6</v>
      </c>
      <c r="E2370" t="s">
        <v>20</v>
      </c>
      <c r="F2370" t="s">
        <v>19</v>
      </c>
      <c r="G2370">
        <v>4000</v>
      </c>
      <c r="H2370">
        <v>12.53</v>
      </c>
      <c r="I2370">
        <v>0</v>
      </c>
      <c r="J2370">
        <v>7.0000000000000007E-2</v>
      </c>
      <c r="K2370" t="s">
        <v>16</v>
      </c>
      <c r="L2370">
        <v>2</v>
      </c>
      <c r="M2370">
        <f t="shared" ref="M2370:M2433" si="37">COUNTIFS($A$2:$A$10001,A2370,$B$2:$B$10001,B2370,$C$2:$C$10001,C2370,$D$2:$D$10001,D2370,$E$2:$E$10001,E2370,$F$2:$F$10001,F2370,$G$2:$G$10001,G2370,$H$2:$H$10001,H2370,$I$2:$I$10001,I2370,$J$2:$J$10001,J2370,$K$2:$K$10001,K2370,$L$2:$L$10001,L2370)</f>
        <v>1</v>
      </c>
    </row>
    <row r="2371" spans="1:13" x14ac:dyDescent="0.3">
      <c r="A2371">
        <v>26</v>
      </c>
      <c r="B2371">
        <v>54600</v>
      </c>
      <c r="C2371" t="s">
        <v>26</v>
      </c>
      <c r="D2371">
        <v>10</v>
      </c>
      <c r="E2371" t="s">
        <v>20</v>
      </c>
      <c r="F2371" t="s">
        <v>19</v>
      </c>
      <c r="G2371">
        <v>4800</v>
      </c>
      <c r="I2371">
        <v>0</v>
      </c>
      <c r="J2371">
        <v>0.09</v>
      </c>
      <c r="K2371" t="s">
        <v>16</v>
      </c>
      <c r="L2371">
        <v>2</v>
      </c>
      <c r="M2371">
        <f t="shared" si="37"/>
        <v>0</v>
      </c>
    </row>
    <row r="2372" spans="1:13" x14ac:dyDescent="0.3">
      <c r="A2372">
        <v>24</v>
      </c>
      <c r="B2372">
        <v>33600</v>
      </c>
      <c r="C2372" t="s">
        <v>13</v>
      </c>
      <c r="D2372">
        <v>0</v>
      </c>
      <c r="E2372" t="s">
        <v>20</v>
      </c>
      <c r="F2372" t="s">
        <v>15</v>
      </c>
      <c r="G2372">
        <v>7000</v>
      </c>
      <c r="H2372">
        <v>13.61</v>
      </c>
      <c r="I2372">
        <v>0</v>
      </c>
      <c r="J2372">
        <v>0.21</v>
      </c>
      <c r="K2372" t="s">
        <v>17</v>
      </c>
      <c r="L2372">
        <v>4</v>
      </c>
      <c r="M2372">
        <f t="shared" si="37"/>
        <v>1</v>
      </c>
    </row>
    <row r="2373" spans="1:13" x14ac:dyDescent="0.3">
      <c r="A2373">
        <v>24</v>
      </c>
      <c r="B2373">
        <v>33996</v>
      </c>
      <c r="C2373" t="s">
        <v>13</v>
      </c>
      <c r="D2373">
        <v>1</v>
      </c>
      <c r="E2373" t="s">
        <v>25</v>
      </c>
      <c r="F2373" t="s">
        <v>15</v>
      </c>
      <c r="G2373">
        <v>7000</v>
      </c>
      <c r="H2373">
        <v>13.16</v>
      </c>
      <c r="I2373">
        <v>1</v>
      </c>
      <c r="J2373">
        <v>0.21</v>
      </c>
      <c r="K2373" t="s">
        <v>16</v>
      </c>
      <c r="L2373">
        <v>3</v>
      </c>
      <c r="M2373">
        <f t="shared" si="37"/>
        <v>1</v>
      </c>
    </row>
    <row r="2374" spans="1:13" x14ac:dyDescent="0.3">
      <c r="A2374">
        <v>23</v>
      </c>
      <c r="B2374">
        <v>34800</v>
      </c>
      <c r="C2374" t="s">
        <v>13</v>
      </c>
      <c r="D2374">
        <v>0</v>
      </c>
      <c r="E2374" t="s">
        <v>14</v>
      </c>
      <c r="F2374" t="s">
        <v>19</v>
      </c>
      <c r="G2374">
        <v>7000</v>
      </c>
      <c r="H2374">
        <v>11.99</v>
      </c>
      <c r="I2374">
        <v>1</v>
      </c>
      <c r="J2374">
        <v>0.2</v>
      </c>
      <c r="K2374" t="s">
        <v>16</v>
      </c>
      <c r="L2374">
        <v>2</v>
      </c>
      <c r="M2374">
        <f t="shared" si="37"/>
        <v>1</v>
      </c>
    </row>
    <row r="2375" spans="1:13" x14ac:dyDescent="0.3">
      <c r="A2375">
        <v>20</v>
      </c>
      <c r="B2375">
        <v>34800</v>
      </c>
      <c r="C2375" t="s">
        <v>13</v>
      </c>
      <c r="D2375">
        <v>3</v>
      </c>
      <c r="E2375" t="s">
        <v>14</v>
      </c>
      <c r="F2375" t="s">
        <v>15</v>
      </c>
      <c r="G2375">
        <v>7000</v>
      </c>
      <c r="H2375">
        <v>13.61</v>
      </c>
      <c r="I2375">
        <v>0</v>
      </c>
      <c r="J2375">
        <v>0.2</v>
      </c>
      <c r="K2375" t="s">
        <v>17</v>
      </c>
      <c r="L2375">
        <v>2</v>
      </c>
      <c r="M2375">
        <f t="shared" si="37"/>
        <v>1</v>
      </c>
    </row>
    <row r="2376" spans="1:13" x14ac:dyDescent="0.3">
      <c r="A2376">
        <v>26</v>
      </c>
      <c r="B2376">
        <v>54828</v>
      </c>
      <c r="C2376" t="s">
        <v>26</v>
      </c>
      <c r="D2376">
        <v>10</v>
      </c>
      <c r="E2376" t="s">
        <v>18</v>
      </c>
      <c r="F2376" t="s">
        <v>29</v>
      </c>
      <c r="G2376">
        <v>5000</v>
      </c>
      <c r="H2376">
        <v>16.82</v>
      </c>
      <c r="I2376">
        <v>0</v>
      </c>
      <c r="J2376">
        <v>0.09</v>
      </c>
      <c r="K2376" t="s">
        <v>16</v>
      </c>
      <c r="L2376">
        <v>4</v>
      </c>
      <c r="M2376">
        <f t="shared" si="37"/>
        <v>1</v>
      </c>
    </row>
    <row r="2377" spans="1:13" x14ac:dyDescent="0.3">
      <c r="A2377">
        <v>23</v>
      </c>
      <c r="B2377">
        <v>35000</v>
      </c>
      <c r="C2377" t="s">
        <v>13</v>
      </c>
      <c r="D2377">
        <v>5</v>
      </c>
      <c r="E2377" t="s">
        <v>25</v>
      </c>
      <c r="F2377" t="s">
        <v>21</v>
      </c>
      <c r="G2377">
        <v>7000</v>
      </c>
      <c r="H2377">
        <v>6.03</v>
      </c>
      <c r="I2377">
        <v>0</v>
      </c>
      <c r="J2377">
        <v>0.2</v>
      </c>
      <c r="K2377" t="s">
        <v>16</v>
      </c>
      <c r="L2377">
        <v>2</v>
      </c>
      <c r="M2377">
        <f t="shared" si="37"/>
        <v>1</v>
      </c>
    </row>
    <row r="2378" spans="1:13" x14ac:dyDescent="0.3">
      <c r="A2378">
        <v>24</v>
      </c>
      <c r="B2378">
        <v>54870</v>
      </c>
      <c r="C2378" t="s">
        <v>23</v>
      </c>
      <c r="D2378">
        <v>3</v>
      </c>
      <c r="E2378" t="s">
        <v>27</v>
      </c>
      <c r="F2378" t="s">
        <v>21</v>
      </c>
      <c r="G2378">
        <v>1000</v>
      </c>
      <c r="H2378">
        <v>8.59</v>
      </c>
      <c r="I2378">
        <v>0</v>
      </c>
      <c r="J2378">
        <v>0.02</v>
      </c>
      <c r="K2378" t="s">
        <v>16</v>
      </c>
      <c r="L2378">
        <v>2</v>
      </c>
      <c r="M2378">
        <f t="shared" si="37"/>
        <v>1</v>
      </c>
    </row>
    <row r="2379" spans="1:13" x14ac:dyDescent="0.3">
      <c r="A2379">
        <v>25</v>
      </c>
      <c r="B2379">
        <v>48902</v>
      </c>
      <c r="C2379" t="s">
        <v>26</v>
      </c>
      <c r="D2379">
        <v>9</v>
      </c>
      <c r="E2379" t="s">
        <v>20</v>
      </c>
      <c r="F2379" t="s">
        <v>15</v>
      </c>
      <c r="G2379">
        <v>6000</v>
      </c>
      <c r="H2379">
        <v>15.23</v>
      </c>
      <c r="I2379">
        <v>1</v>
      </c>
      <c r="J2379">
        <v>0.12</v>
      </c>
      <c r="K2379" t="s">
        <v>17</v>
      </c>
      <c r="L2379">
        <v>3</v>
      </c>
      <c r="M2379">
        <f t="shared" si="37"/>
        <v>1</v>
      </c>
    </row>
    <row r="2380" spans="1:13" x14ac:dyDescent="0.3">
      <c r="A2380">
        <v>26</v>
      </c>
      <c r="B2380">
        <v>35000</v>
      </c>
      <c r="C2380" t="s">
        <v>13</v>
      </c>
      <c r="D2380">
        <v>5</v>
      </c>
      <c r="E2380" t="s">
        <v>27</v>
      </c>
      <c r="F2380" t="s">
        <v>19</v>
      </c>
      <c r="G2380">
        <v>7000</v>
      </c>
      <c r="H2380">
        <v>10.99</v>
      </c>
      <c r="I2380">
        <v>0</v>
      </c>
      <c r="J2380">
        <v>0.2</v>
      </c>
      <c r="K2380" t="s">
        <v>16</v>
      </c>
      <c r="L2380">
        <v>4</v>
      </c>
      <c r="M2380">
        <f t="shared" si="37"/>
        <v>1</v>
      </c>
    </row>
    <row r="2381" spans="1:13" x14ac:dyDescent="0.3">
      <c r="A2381">
        <v>23</v>
      </c>
      <c r="B2381">
        <v>35000</v>
      </c>
      <c r="C2381" t="s">
        <v>13</v>
      </c>
      <c r="D2381">
        <v>0</v>
      </c>
      <c r="E2381" t="s">
        <v>18</v>
      </c>
      <c r="F2381" t="s">
        <v>19</v>
      </c>
      <c r="G2381">
        <v>7000</v>
      </c>
      <c r="H2381">
        <v>10.99</v>
      </c>
      <c r="I2381">
        <v>0</v>
      </c>
      <c r="J2381">
        <v>0.2</v>
      </c>
      <c r="K2381" t="s">
        <v>16</v>
      </c>
      <c r="L2381">
        <v>3</v>
      </c>
      <c r="M2381">
        <f t="shared" si="37"/>
        <v>1</v>
      </c>
    </row>
    <row r="2382" spans="1:13" x14ac:dyDescent="0.3">
      <c r="A2382">
        <v>22</v>
      </c>
      <c r="B2382">
        <v>54996</v>
      </c>
      <c r="C2382" t="s">
        <v>26</v>
      </c>
      <c r="D2382">
        <v>6</v>
      </c>
      <c r="E2382" t="s">
        <v>25</v>
      </c>
      <c r="F2382" t="s">
        <v>19</v>
      </c>
      <c r="G2382">
        <v>25000</v>
      </c>
      <c r="H2382">
        <v>12.42</v>
      </c>
      <c r="I2382">
        <v>0</v>
      </c>
      <c r="J2382">
        <v>0.45</v>
      </c>
      <c r="K2382" t="s">
        <v>16</v>
      </c>
      <c r="L2382">
        <v>2</v>
      </c>
      <c r="M2382">
        <f t="shared" si="37"/>
        <v>1</v>
      </c>
    </row>
    <row r="2383" spans="1:13" x14ac:dyDescent="0.3">
      <c r="A2383">
        <v>21</v>
      </c>
      <c r="B2383">
        <v>35000</v>
      </c>
      <c r="C2383" t="s">
        <v>13</v>
      </c>
      <c r="D2383">
        <v>5</v>
      </c>
      <c r="E2383" t="s">
        <v>27</v>
      </c>
      <c r="F2383" t="s">
        <v>15</v>
      </c>
      <c r="G2383">
        <v>7000</v>
      </c>
      <c r="H2383">
        <v>11.34</v>
      </c>
      <c r="I2383">
        <v>0</v>
      </c>
      <c r="J2383">
        <v>0.2</v>
      </c>
      <c r="K2383" t="s">
        <v>17</v>
      </c>
      <c r="L2383">
        <v>3</v>
      </c>
      <c r="M2383">
        <f t="shared" si="37"/>
        <v>1</v>
      </c>
    </row>
    <row r="2384" spans="1:13" x14ac:dyDescent="0.3">
      <c r="A2384">
        <v>24</v>
      </c>
      <c r="B2384">
        <v>54996</v>
      </c>
      <c r="C2384" t="s">
        <v>26</v>
      </c>
      <c r="D2384">
        <v>8</v>
      </c>
      <c r="E2384" t="s">
        <v>27</v>
      </c>
      <c r="F2384" t="s">
        <v>21</v>
      </c>
      <c r="G2384">
        <v>5500</v>
      </c>
      <c r="H2384">
        <v>5.99</v>
      </c>
      <c r="I2384">
        <v>0</v>
      </c>
      <c r="J2384">
        <v>0.1</v>
      </c>
      <c r="K2384" t="s">
        <v>16</v>
      </c>
      <c r="L2384">
        <v>4</v>
      </c>
      <c r="M2384">
        <f t="shared" si="37"/>
        <v>1</v>
      </c>
    </row>
    <row r="2385" spans="1:13" x14ac:dyDescent="0.3">
      <c r="A2385">
        <v>22</v>
      </c>
      <c r="B2385">
        <v>29654</v>
      </c>
      <c r="C2385" t="s">
        <v>13</v>
      </c>
      <c r="D2385">
        <v>3</v>
      </c>
      <c r="E2385" t="s">
        <v>18</v>
      </c>
      <c r="F2385" t="s">
        <v>15</v>
      </c>
      <c r="G2385">
        <v>7000</v>
      </c>
      <c r="H2385">
        <v>14.22</v>
      </c>
      <c r="I2385">
        <v>1</v>
      </c>
      <c r="J2385">
        <v>0.24</v>
      </c>
      <c r="K2385" t="s">
        <v>16</v>
      </c>
      <c r="L2385">
        <v>3</v>
      </c>
      <c r="M2385">
        <f t="shared" si="37"/>
        <v>1</v>
      </c>
    </row>
    <row r="2386" spans="1:13" x14ac:dyDescent="0.3">
      <c r="A2386">
        <v>23</v>
      </c>
      <c r="B2386">
        <v>31000</v>
      </c>
      <c r="C2386" t="s">
        <v>13</v>
      </c>
      <c r="D2386">
        <v>7</v>
      </c>
      <c r="E2386" t="s">
        <v>28</v>
      </c>
      <c r="F2386" t="s">
        <v>19</v>
      </c>
      <c r="G2386">
        <v>7000</v>
      </c>
      <c r="I2386">
        <v>1</v>
      </c>
      <c r="J2386">
        <v>0.23</v>
      </c>
      <c r="K2386" t="s">
        <v>16</v>
      </c>
      <c r="L2386">
        <v>3</v>
      </c>
      <c r="M2386">
        <f t="shared" si="37"/>
        <v>0</v>
      </c>
    </row>
    <row r="2387" spans="1:13" x14ac:dyDescent="0.3">
      <c r="A2387">
        <v>24</v>
      </c>
      <c r="B2387">
        <v>37000</v>
      </c>
      <c r="C2387" t="s">
        <v>13</v>
      </c>
      <c r="D2387">
        <v>2</v>
      </c>
      <c r="E2387" t="s">
        <v>20</v>
      </c>
      <c r="F2387" t="s">
        <v>19</v>
      </c>
      <c r="G2387">
        <v>7000</v>
      </c>
      <c r="H2387">
        <v>9.99</v>
      </c>
      <c r="I2387">
        <v>0</v>
      </c>
      <c r="J2387">
        <v>0.19</v>
      </c>
      <c r="K2387" t="s">
        <v>16</v>
      </c>
      <c r="L2387">
        <v>2</v>
      </c>
      <c r="M2387">
        <f t="shared" si="37"/>
        <v>1</v>
      </c>
    </row>
    <row r="2388" spans="1:13" x14ac:dyDescent="0.3">
      <c r="A2388">
        <v>24</v>
      </c>
      <c r="B2388">
        <v>37000</v>
      </c>
      <c r="C2388" t="s">
        <v>13</v>
      </c>
      <c r="D2388">
        <v>2</v>
      </c>
      <c r="E2388" t="s">
        <v>14</v>
      </c>
      <c r="F2388" t="s">
        <v>21</v>
      </c>
      <c r="G2388">
        <v>7000</v>
      </c>
      <c r="H2388">
        <v>7.51</v>
      </c>
      <c r="I2388">
        <v>0</v>
      </c>
      <c r="J2388">
        <v>0.19</v>
      </c>
      <c r="K2388" t="s">
        <v>16</v>
      </c>
      <c r="L2388">
        <v>4</v>
      </c>
      <c r="M2388">
        <f t="shared" si="37"/>
        <v>1</v>
      </c>
    </row>
    <row r="2389" spans="1:13" x14ac:dyDescent="0.3">
      <c r="A2389">
        <v>25</v>
      </c>
      <c r="B2389">
        <v>37200</v>
      </c>
      <c r="C2389" t="s">
        <v>13</v>
      </c>
      <c r="D2389">
        <v>0</v>
      </c>
      <c r="E2389" t="s">
        <v>25</v>
      </c>
      <c r="F2389" t="s">
        <v>19</v>
      </c>
      <c r="G2389">
        <v>7000</v>
      </c>
      <c r="H2389">
        <v>12.42</v>
      </c>
      <c r="I2389">
        <v>0</v>
      </c>
      <c r="J2389">
        <v>0.19</v>
      </c>
      <c r="K2389" t="s">
        <v>16</v>
      </c>
      <c r="L2389">
        <v>3</v>
      </c>
      <c r="M2389">
        <f t="shared" si="37"/>
        <v>1</v>
      </c>
    </row>
    <row r="2390" spans="1:13" x14ac:dyDescent="0.3">
      <c r="A2390">
        <v>25</v>
      </c>
      <c r="B2390">
        <v>37200</v>
      </c>
      <c r="C2390" t="s">
        <v>13</v>
      </c>
      <c r="D2390">
        <v>6</v>
      </c>
      <c r="E2390" t="s">
        <v>27</v>
      </c>
      <c r="F2390" t="s">
        <v>21</v>
      </c>
      <c r="G2390">
        <v>7000</v>
      </c>
      <c r="H2390">
        <v>7.14</v>
      </c>
      <c r="I2390">
        <v>0</v>
      </c>
      <c r="J2390">
        <v>0.19</v>
      </c>
      <c r="K2390" t="s">
        <v>16</v>
      </c>
      <c r="L2390">
        <v>4</v>
      </c>
      <c r="M2390">
        <f t="shared" si="37"/>
        <v>1</v>
      </c>
    </row>
    <row r="2391" spans="1:13" x14ac:dyDescent="0.3">
      <c r="A2391">
        <v>21</v>
      </c>
      <c r="B2391">
        <v>48996</v>
      </c>
      <c r="C2391" t="s">
        <v>26</v>
      </c>
      <c r="D2391">
        <v>5</v>
      </c>
      <c r="E2391" t="s">
        <v>27</v>
      </c>
      <c r="F2391" t="s">
        <v>30</v>
      </c>
      <c r="G2391">
        <v>15000</v>
      </c>
      <c r="H2391">
        <v>15.58</v>
      </c>
      <c r="I2391">
        <v>1</v>
      </c>
      <c r="J2391">
        <v>0.31</v>
      </c>
      <c r="K2391" t="s">
        <v>17</v>
      </c>
      <c r="L2391">
        <v>3</v>
      </c>
      <c r="M2391">
        <f t="shared" si="37"/>
        <v>1</v>
      </c>
    </row>
    <row r="2392" spans="1:13" x14ac:dyDescent="0.3">
      <c r="A2392">
        <v>23</v>
      </c>
      <c r="B2392">
        <v>37500</v>
      </c>
      <c r="C2392" t="s">
        <v>13</v>
      </c>
      <c r="D2392">
        <v>5</v>
      </c>
      <c r="E2392" t="s">
        <v>20</v>
      </c>
      <c r="F2392" t="s">
        <v>19</v>
      </c>
      <c r="G2392">
        <v>7000</v>
      </c>
      <c r="H2392">
        <v>12.69</v>
      </c>
      <c r="I2392">
        <v>0</v>
      </c>
      <c r="J2392">
        <v>0.19</v>
      </c>
      <c r="K2392" t="s">
        <v>16</v>
      </c>
      <c r="L2392">
        <v>4</v>
      </c>
      <c r="M2392">
        <f t="shared" si="37"/>
        <v>1</v>
      </c>
    </row>
    <row r="2393" spans="1:13" x14ac:dyDescent="0.3">
      <c r="A2393">
        <v>25</v>
      </c>
      <c r="B2393">
        <v>54996</v>
      </c>
      <c r="C2393" t="s">
        <v>26</v>
      </c>
      <c r="D2393">
        <v>0</v>
      </c>
      <c r="E2393" t="s">
        <v>27</v>
      </c>
      <c r="F2393" t="s">
        <v>21</v>
      </c>
      <c r="G2393">
        <v>10000</v>
      </c>
      <c r="H2393">
        <v>8.94</v>
      </c>
      <c r="I2393">
        <v>0</v>
      </c>
      <c r="J2393">
        <v>0.18</v>
      </c>
      <c r="K2393" t="s">
        <v>16</v>
      </c>
      <c r="L2393">
        <v>2</v>
      </c>
      <c r="M2393">
        <f t="shared" si="37"/>
        <v>1</v>
      </c>
    </row>
    <row r="2394" spans="1:13" x14ac:dyDescent="0.3">
      <c r="A2394">
        <v>22</v>
      </c>
      <c r="B2394">
        <v>32000</v>
      </c>
      <c r="C2394" t="s">
        <v>13</v>
      </c>
      <c r="D2394">
        <v>0</v>
      </c>
      <c r="E2394" t="s">
        <v>20</v>
      </c>
      <c r="F2394" t="s">
        <v>30</v>
      </c>
      <c r="G2394">
        <v>7000</v>
      </c>
      <c r="I2394">
        <v>1</v>
      </c>
      <c r="J2394">
        <v>0.22</v>
      </c>
      <c r="K2394" t="s">
        <v>17</v>
      </c>
      <c r="L2394">
        <v>4</v>
      </c>
      <c r="M2394">
        <f t="shared" si="37"/>
        <v>0</v>
      </c>
    </row>
    <row r="2395" spans="1:13" x14ac:dyDescent="0.3">
      <c r="A2395">
        <v>26</v>
      </c>
      <c r="B2395">
        <v>38000</v>
      </c>
      <c r="C2395" t="s">
        <v>13</v>
      </c>
      <c r="D2395">
        <v>5</v>
      </c>
      <c r="E2395" t="s">
        <v>18</v>
      </c>
      <c r="F2395" t="s">
        <v>21</v>
      </c>
      <c r="G2395">
        <v>7000</v>
      </c>
      <c r="H2395">
        <v>7.51</v>
      </c>
      <c r="I2395">
        <v>0</v>
      </c>
      <c r="J2395">
        <v>0.18</v>
      </c>
      <c r="K2395" t="s">
        <v>16</v>
      </c>
      <c r="L2395">
        <v>3</v>
      </c>
      <c r="M2395">
        <f t="shared" si="37"/>
        <v>1</v>
      </c>
    </row>
    <row r="2396" spans="1:13" x14ac:dyDescent="0.3">
      <c r="A2396">
        <v>22</v>
      </c>
      <c r="B2396">
        <v>48996</v>
      </c>
      <c r="C2396" t="s">
        <v>24</v>
      </c>
      <c r="D2396">
        <v>3</v>
      </c>
      <c r="E2396" t="s">
        <v>25</v>
      </c>
      <c r="F2396" t="s">
        <v>30</v>
      </c>
      <c r="G2396">
        <v>10000</v>
      </c>
      <c r="H2396">
        <v>14.11</v>
      </c>
      <c r="I2396">
        <v>1</v>
      </c>
      <c r="J2396">
        <v>0.2</v>
      </c>
      <c r="K2396" t="s">
        <v>16</v>
      </c>
      <c r="L2396">
        <v>4</v>
      </c>
      <c r="M2396">
        <f t="shared" si="37"/>
        <v>1</v>
      </c>
    </row>
    <row r="2397" spans="1:13" x14ac:dyDescent="0.3">
      <c r="A2397">
        <v>24</v>
      </c>
      <c r="B2397">
        <v>54996</v>
      </c>
      <c r="C2397" t="s">
        <v>23</v>
      </c>
      <c r="D2397">
        <v>0</v>
      </c>
      <c r="E2397" t="s">
        <v>27</v>
      </c>
      <c r="F2397" t="s">
        <v>19</v>
      </c>
      <c r="G2397">
        <v>12000</v>
      </c>
      <c r="H2397">
        <v>11.26</v>
      </c>
      <c r="I2397">
        <v>0</v>
      </c>
      <c r="J2397">
        <v>0.22</v>
      </c>
      <c r="K2397" t="s">
        <v>16</v>
      </c>
      <c r="L2397">
        <v>3</v>
      </c>
      <c r="M2397">
        <f t="shared" si="37"/>
        <v>1</v>
      </c>
    </row>
    <row r="2398" spans="1:13" x14ac:dyDescent="0.3">
      <c r="A2398">
        <v>24</v>
      </c>
      <c r="B2398">
        <v>54996</v>
      </c>
      <c r="C2398" t="s">
        <v>26</v>
      </c>
      <c r="D2398">
        <v>8</v>
      </c>
      <c r="E2398" t="s">
        <v>14</v>
      </c>
      <c r="F2398" t="s">
        <v>19</v>
      </c>
      <c r="G2398">
        <v>19000</v>
      </c>
      <c r="H2398">
        <v>10.83</v>
      </c>
      <c r="I2398">
        <v>0</v>
      </c>
      <c r="J2398">
        <v>0.35</v>
      </c>
      <c r="K2398" t="s">
        <v>16</v>
      </c>
      <c r="L2398">
        <v>3</v>
      </c>
      <c r="M2398">
        <f t="shared" si="37"/>
        <v>1</v>
      </c>
    </row>
    <row r="2399" spans="1:13" x14ac:dyDescent="0.3">
      <c r="A2399">
        <v>24</v>
      </c>
      <c r="B2399">
        <v>40000</v>
      </c>
      <c r="C2399" t="s">
        <v>13</v>
      </c>
      <c r="D2399">
        <v>3</v>
      </c>
      <c r="E2399" t="s">
        <v>27</v>
      </c>
      <c r="F2399" t="s">
        <v>21</v>
      </c>
      <c r="G2399">
        <v>7000</v>
      </c>
      <c r="H2399">
        <v>7.88</v>
      </c>
      <c r="I2399">
        <v>0</v>
      </c>
      <c r="J2399">
        <v>0.17</v>
      </c>
      <c r="K2399" t="s">
        <v>16</v>
      </c>
      <c r="L2399">
        <v>4</v>
      </c>
      <c r="M2399">
        <f t="shared" si="37"/>
        <v>1</v>
      </c>
    </row>
    <row r="2400" spans="1:13" x14ac:dyDescent="0.3">
      <c r="A2400">
        <v>22</v>
      </c>
      <c r="B2400">
        <v>40000</v>
      </c>
      <c r="C2400" t="s">
        <v>13</v>
      </c>
      <c r="D2400">
        <v>1</v>
      </c>
      <c r="E2400" t="s">
        <v>18</v>
      </c>
      <c r="F2400" t="s">
        <v>19</v>
      </c>
      <c r="G2400">
        <v>7000</v>
      </c>
      <c r="H2400">
        <v>11.14</v>
      </c>
      <c r="I2400">
        <v>0</v>
      </c>
      <c r="J2400">
        <v>0.17</v>
      </c>
      <c r="K2400" t="s">
        <v>16</v>
      </c>
      <c r="L2400">
        <v>4</v>
      </c>
      <c r="M2400">
        <f t="shared" si="37"/>
        <v>1</v>
      </c>
    </row>
    <row r="2401" spans="1:13" x14ac:dyDescent="0.3">
      <c r="A2401">
        <v>25</v>
      </c>
      <c r="B2401">
        <v>40000</v>
      </c>
      <c r="C2401" t="s">
        <v>13</v>
      </c>
      <c r="D2401">
        <v>2</v>
      </c>
      <c r="E2401" t="s">
        <v>25</v>
      </c>
      <c r="F2401" t="s">
        <v>21</v>
      </c>
      <c r="G2401">
        <v>7000</v>
      </c>
      <c r="H2401">
        <v>8.94</v>
      </c>
      <c r="I2401">
        <v>0</v>
      </c>
      <c r="J2401">
        <v>0.17</v>
      </c>
      <c r="K2401" t="s">
        <v>16</v>
      </c>
      <c r="L2401">
        <v>3</v>
      </c>
      <c r="M2401">
        <f t="shared" si="37"/>
        <v>1</v>
      </c>
    </row>
    <row r="2402" spans="1:13" x14ac:dyDescent="0.3">
      <c r="A2402">
        <v>24</v>
      </c>
      <c r="B2402">
        <v>40800</v>
      </c>
      <c r="C2402" t="s">
        <v>13</v>
      </c>
      <c r="D2402">
        <v>0</v>
      </c>
      <c r="E2402" t="s">
        <v>14</v>
      </c>
      <c r="F2402" t="s">
        <v>19</v>
      </c>
      <c r="G2402">
        <v>7000</v>
      </c>
      <c r="H2402">
        <v>11.86</v>
      </c>
      <c r="I2402">
        <v>0</v>
      </c>
      <c r="J2402">
        <v>0.17</v>
      </c>
      <c r="K2402" t="s">
        <v>16</v>
      </c>
      <c r="L2402">
        <v>2</v>
      </c>
      <c r="M2402">
        <f t="shared" si="37"/>
        <v>1</v>
      </c>
    </row>
    <row r="2403" spans="1:13" x14ac:dyDescent="0.3">
      <c r="A2403">
        <v>21</v>
      </c>
      <c r="B2403">
        <v>41000</v>
      </c>
      <c r="C2403" t="s">
        <v>13</v>
      </c>
      <c r="D2403">
        <v>5</v>
      </c>
      <c r="E2403" t="s">
        <v>18</v>
      </c>
      <c r="F2403" t="s">
        <v>21</v>
      </c>
      <c r="G2403">
        <v>7000</v>
      </c>
      <c r="H2403">
        <v>5.79</v>
      </c>
      <c r="I2403">
        <v>0</v>
      </c>
      <c r="J2403">
        <v>0.17</v>
      </c>
      <c r="K2403" t="s">
        <v>16</v>
      </c>
      <c r="L2403">
        <v>3</v>
      </c>
      <c r="M2403">
        <f t="shared" si="37"/>
        <v>1</v>
      </c>
    </row>
    <row r="2404" spans="1:13" x14ac:dyDescent="0.3">
      <c r="A2404">
        <v>22</v>
      </c>
      <c r="B2404">
        <v>55000</v>
      </c>
      <c r="C2404" t="s">
        <v>26</v>
      </c>
      <c r="D2404">
        <v>6</v>
      </c>
      <c r="E2404" t="s">
        <v>18</v>
      </c>
      <c r="F2404" t="s">
        <v>15</v>
      </c>
      <c r="G2404">
        <v>1400</v>
      </c>
      <c r="H2404">
        <v>13.49</v>
      </c>
      <c r="I2404">
        <v>0</v>
      </c>
      <c r="J2404">
        <v>0.03</v>
      </c>
      <c r="K2404" t="s">
        <v>16</v>
      </c>
      <c r="L2404">
        <v>3</v>
      </c>
      <c r="M2404">
        <f t="shared" si="37"/>
        <v>1</v>
      </c>
    </row>
    <row r="2405" spans="1:13" x14ac:dyDescent="0.3">
      <c r="A2405">
        <v>22</v>
      </c>
      <c r="B2405">
        <v>35000</v>
      </c>
      <c r="C2405" t="s">
        <v>13</v>
      </c>
      <c r="D2405">
        <v>2</v>
      </c>
      <c r="E2405" t="s">
        <v>14</v>
      </c>
      <c r="F2405" t="s">
        <v>22</v>
      </c>
      <c r="G2405">
        <v>7000</v>
      </c>
      <c r="H2405">
        <v>18.09</v>
      </c>
      <c r="I2405">
        <v>1</v>
      </c>
      <c r="J2405">
        <v>0.2</v>
      </c>
      <c r="K2405" t="s">
        <v>17</v>
      </c>
      <c r="L2405">
        <v>2</v>
      </c>
      <c r="M2405">
        <f t="shared" si="37"/>
        <v>1</v>
      </c>
    </row>
    <row r="2406" spans="1:13" x14ac:dyDescent="0.3">
      <c r="A2406">
        <v>23</v>
      </c>
      <c r="B2406">
        <v>55000</v>
      </c>
      <c r="C2406" t="s">
        <v>26</v>
      </c>
      <c r="D2406">
        <v>7</v>
      </c>
      <c r="E2406" t="s">
        <v>27</v>
      </c>
      <c r="F2406" t="s">
        <v>21</v>
      </c>
      <c r="G2406">
        <v>5200</v>
      </c>
      <c r="H2406">
        <v>8.9</v>
      </c>
      <c r="I2406">
        <v>0</v>
      </c>
      <c r="J2406">
        <v>0.09</v>
      </c>
      <c r="K2406" t="s">
        <v>16</v>
      </c>
      <c r="L2406">
        <v>4</v>
      </c>
      <c r="M2406">
        <f t="shared" si="37"/>
        <v>1</v>
      </c>
    </row>
    <row r="2407" spans="1:13" x14ac:dyDescent="0.3">
      <c r="A2407">
        <v>26</v>
      </c>
      <c r="B2407">
        <v>42000</v>
      </c>
      <c r="C2407" t="s">
        <v>13</v>
      </c>
      <c r="D2407">
        <v>10</v>
      </c>
      <c r="E2407" t="s">
        <v>25</v>
      </c>
      <c r="F2407" t="s">
        <v>21</v>
      </c>
      <c r="G2407">
        <v>7000</v>
      </c>
      <c r="I2407">
        <v>0</v>
      </c>
      <c r="J2407">
        <v>0.17</v>
      </c>
      <c r="K2407" t="s">
        <v>16</v>
      </c>
      <c r="L2407">
        <v>2</v>
      </c>
      <c r="M2407">
        <f t="shared" si="37"/>
        <v>0</v>
      </c>
    </row>
    <row r="2408" spans="1:13" x14ac:dyDescent="0.3">
      <c r="A2408">
        <v>23</v>
      </c>
      <c r="B2408">
        <v>55000</v>
      </c>
      <c r="C2408" t="s">
        <v>26</v>
      </c>
      <c r="D2408">
        <v>7</v>
      </c>
      <c r="E2408" t="s">
        <v>25</v>
      </c>
      <c r="F2408" t="s">
        <v>21</v>
      </c>
      <c r="G2408">
        <v>7500</v>
      </c>
      <c r="H2408">
        <v>7.51</v>
      </c>
      <c r="I2408">
        <v>0</v>
      </c>
      <c r="J2408">
        <v>0.14000000000000001</v>
      </c>
      <c r="K2408" t="s">
        <v>16</v>
      </c>
      <c r="L2408">
        <v>4</v>
      </c>
      <c r="M2408">
        <f t="shared" si="37"/>
        <v>1</v>
      </c>
    </row>
    <row r="2409" spans="1:13" x14ac:dyDescent="0.3">
      <c r="A2409">
        <v>25</v>
      </c>
      <c r="B2409">
        <v>42000</v>
      </c>
      <c r="C2409" t="s">
        <v>13</v>
      </c>
      <c r="D2409">
        <v>8</v>
      </c>
      <c r="E2409" t="s">
        <v>14</v>
      </c>
      <c r="F2409" t="s">
        <v>21</v>
      </c>
      <c r="G2409">
        <v>7000</v>
      </c>
      <c r="H2409">
        <v>5.79</v>
      </c>
      <c r="I2409">
        <v>0</v>
      </c>
      <c r="J2409">
        <v>0.17</v>
      </c>
      <c r="K2409" t="s">
        <v>16</v>
      </c>
      <c r="L2409">
        <v>2</v>
      </c>
      <c r="M2409">
        <f t="shared" si="37"/>
        <v>1</v>
      </c>
    </row>
    <row r="2410" spans="1:13" x14ac:dyDescent="0.3">
      <c r="A2410">
        <v>23</v>
      </c>
      <c r="B2410">
        <v>55000</v>
      </c>
      <c r="C2410" t="s">
        <v>26</v>
      </c>
      <c r="D2410">
        <v>7</v>
      </c>
      <c r="E2410" t="s">
        <v>27</v>
      </c>
      <c r="F2410" t="s">
        <v>21</v>
      </c>
      <c r="G2410">
        <v>6500</v>
      </c>
      <c r="H2410">
        <v>7.9</v>
      </c>
      <c r="I2410">
        <v>0</v>
      </c>
      <c r="J2410">
        <v>0.12</v>
      </c>
      <c r="K2410" t="s">
        <v>16</v>
      </c>
      <c r="L2410">
        <v>3</v>
      </c>
      <c r="M2410">
        <f t="shared" si="37"/>
        <v>1</v>
      </c>
    </row>
    <row r="2411" spans="1:13" x14ac:dyDescent="0.3">
      <c r="A2411">
        <v>23</v>
      </c>
      <c r="B2411">
        <v>55000</v>
      </c>
      <c r="C2411" t="s">
        <v>26</v>
      </c>
      <c r="D2411">
        <v>7</v>
      </c>
      <c r="E2411" t="s">
        <v>20</v>
      </c>
      <c r="F2411" t="s">
        <v>30</v>
      </c>
      <c r="G2411">
        <v>6625</v>
      </c>
      <c r="H2411">
        <v>16.77</v>
      </c>
      <c r="I2411">
        <v>0</v>
      </c>
      <c r="J2411">
        <v>0.12</v>
      </c>
      <c r="K2411" t="s">
        <v>17</v>
      </c>
      <c r="L2411">
        <v>3</v>
      </c>
      <c r="M2411">
        <f t="shared" si="37"/>
        <v>1</v>
      </c>
    </row>
    <row r="2412" spans="1:13" x14ac:dyDescent="0.3">
      <c r="A2412">
        <v>24</v>
      </c>
      <c r="B2412">
        <v>55000</v>
      </c>
      <c r="C2412" t="s">
        <v>26</v>
      </c>
      <c r="D2412">
        <v>3</v>
      </c>
      <c r="E2412" t="s">
        <v>20</v>
      </c>
      <c r="F2412" t="s">
        <v>21</v>
      </c>
      <c r="G2412">
        <v>15000</v>
      </c>
      <c r="H2412">
        <v>6.62</v>
      </c>
      <c r="I2412">
        <v>0</v>
      </c>
      <c r="J2412">
        <v>0.27</v>
      </c>
      <c r="K2412" t="s">
        <v>16</v>
      </c>
      <c r="L2412">
        <v>3</v>
      </c>
      <c r="M2412">
        <f t="shared" si="37"/>
        <v>1</v>
      </c>
    </row>
    <row r="2413" spans="1:13" x14ac:dyDescent="0.3">
      <c r="A2413">
        <v>26</v>
      </c>
      <c r="B2413">
        <v>55000</v>
      </c>
      <c r="C2413" t="s">
        <v>26</v>
      </c>
      <c r="E2413" t="s">
        <v>27</v>
      </c>
      <c r="F2413" t="s">
        <v>21</v>
      </c>
      <c r="G2413">
        <v>4500</v>
      </c>
      <c r="H2413">
        <v>8.49</v>
      </c>
      <c r="I2413">
        <v>0</v>
      </c>
      <c r="J2413">
        <v>0.08</v>
      </c>
      <c r="K2413" t="s">
        <v>16</v>
      </c>
      <c r="L2413">
        <v>3</v>
      </c>
      <c r="M2413">
        <f t="shared" si="37"/>
        <v>0</v>
      </c>
    </row>
    <row r="2414" spans="1:13" x14ac:dyDescent="0.3">
      <c r="A2414">
        <v>21</v>
      </c>
      <c r="B2414">
        <v>49000</v>
      </c>
      <c r="C2414" t="s">
        <v>26</v>
      </c>
      <c r="D2414">
        <v>4</v>
      </c>
      <c r="E2414" t="s">
        <v>14</v>
      </c>
      <c r="F2414" t="s">
        <v>19</v>
      </c>
      <c r="G2414">
        <v>2000</v>
      </c>
      <c r="H2414">
        <v>11.99</v>
      </c>
      <c r="I2414">
        <v>1</v>
      </c>
      <c r="J2414">
        <v>0.04</v>
      </c>
      <c r="K2414" t="s">
        <v>16</v>
      </c>
      <c r="L2414">
        <v>2</v>
      </c>
      <c r="M2414">
        <f t="shared" si="37"/>
        <v>1</v>
      </c>
    </row>
    <row r="2415" spans="1:13" x14ac:dyDescent="0.3">
      <c r="A2415">
        <v>24</v>
      </c>
      <c r="B2415">
        <v>55000</v>
      </c>
      <c r="C2415" t="s">
        <v>26</v>
      </c>
      <c r="D2415">
        <v>0</v>
      </c>
      <c r="E2415" t="s">
        <v>28</v>
      </c>
      <c r="F2415" t="s">
        <v>15</v>
      </c>
      <c r="G2415">
        <v>4200</v>
      </c>
      <c r="H2415">
        <v>15.23</v>
      </c>
      <c r="I2415">
        <v>0</v>
      </c>
      <c r="J2415">
        <v>0.08</v>
      </c>
      <c r="K2415" t="s">
        <v>17</v>
      </c>
      <c r="L2415">
        <v>3</v>
      </c>
      <c r="M2415">
        <f t="shared" si="37"/>
        <v>1</v>
      </c>
    </row>
    <row r="2416" spans="1:13" x14ac:dyDescent="0.3">
      <c r="A2416">
        <v>23</v>
      </c>
      <c r="B2416">
        <v>55000</v>
      </c>
      <c r="C2416" t="s">
        <v>26</v>
      </c>
      <c r="D2416">
        <v>7</v>
      </c>
      <c r="E2416" t="s">
        <v>25</v>
      </c>
      <c r="F2416" t="s">
        <v>21</v>
      </c>
      <c r="G2416">
        <v>4000</v>
      </c>
      <c r="H2416">
        <v>5.42</v>
      </c>
      <c r="I2416">
        <v>0</v>
      </c>
      <c r="J2416">
        <v>7.0000000000000007E-2</v>
      </c>
      <c r="K2416" t="s">
        <v>16</v>
      </c>
      <c r="L2416">
        <v>3</v>
      </c>
      <c r="M2416">
        <f t="shared" si="37"/>
        <v>1</v>
      </c>
    </row>
    <row r="2417" spans="1:13" x14ac:dyDescent="0.3">
      <c r="A2417">
        <v>25</v>
      </c>
      <c r="B2417">
        <v>45000</v>
      </c>
      <c r="C2417" t="s">
        <v>13</v>
      </c>
      <c r="D2417">
        <v>9</v>
      </c>
      <c r="E2417" t="s">
        <v>18</v>
      </c>
      <c r="F2417" t="s">
        <v>19</v>
      </c>
      <c r="G2417">
        <v>7000</v>
      </c>
      <c r="H2417">
        <v>10.99</v>
      </c>
      <c r="I2417">
        <v>0</v>
      </c>
      <c r="J2417">
        <v>0.16</v>
      </c>
      <c r="K2417" t="s">
        <v>16</v>
      </c>
      <c r="L2417">
        <v>2</v>
      </c>
      <c r="M2417">
        <f t="shared" si="37"/>
        <v>1</v>
      </c>
    </row>
    <row r="2418" spans="1:13" x14ac:dyDescent="0.3">
      <c r="A2418">
        <v>23</v>
      </c>
      <c r="B2418">
        <v>55000</v>
      </c>
      <c r="C2418" t="s">
        <v>26</v>
      </c>
      <c r="D2418">
        <v>0</v>
      </c>
      <c r="E2418" t="s">
        <v>18</v>
      </c>
      <c r="F2418" t="s">
        <v>15</v>
      </c>
      <c r="G2418">
        <v>11075</v>
      </c>
      <c r="H2418">
        <v>13.49</v>
      </c>
      <c r="I2418">
        <v>0</v>
      </c>
      <c r="J2418">
        <v>0.2</v>
      </c>
      <c r="K2418" t="s">
        <v>16</v>
      </c>
      <c r="L2418">
        <v>3</v>
      </c>
      <c r="M2418">
        <f t="shared" si="37"/>
        <v>1</v>
      </c>
    </row>
    <row r="2419" spans="1:13" x14ac:dyDescent="0.3">
      <c r="A2419">
        <v>24</v>
      </c>
      <c r="B2419">
        <v>55000</v>
      </c>
      <c r="C2419" t="s">
        <v>23</v>
      </c>
      <c r="D2419">
        <v>4</v>
      </c>
      <c r="E2419" t="s">
        <v>27</v>
      </c>
      <c r="F2419" t="s">
        <v>30</v>
      </c>
      <c r="G2419">
        <v>9000</v>
      </c>
      <c r="H2419">
        <v>16.489999999999998</v>
      </c>
      <c r="I2419">
        <v>0</v>
      </c>
      <c r="J2419">
        <v>0.16</v>
      </c>
      <c r="K2419" t="s">
        <v>17</v>
      </c>
      <c r="L2419">
        <v>2</v>
      </c>
      <c r="M2419">
        <f t="shared" si="37"/>
        <v>1</v>
      </c>
    </row>
    <row r="2420" spans="1:13" x14ac:dyDescent="0.3">
      <c r="A2420">
        <v>24</v>
      </c>
      <c r="B2420">
        <v>39000</v>
      </c>
      <c r="C2420" t="s">
        <v>13</v>
      </c>
      <c r="D2420">
        <v>8</v>
      </c>
      <c r="E2420" t="s">
        <v>20</v>
      </c>
      <c r="F2420" t="s">
        <v>30</v>
      </c>
      <c r="G2420">
        <v>7000</v>
      </c>
      <c r="H2420">
        <v>14.42</v>
      </c>
      <c r="I2420">
        <v>1</v>
      </c>
      <c r="J2420">
        <v>0.18</v>
      </c>
      <c r="K2420" t="s">
        <v>16</v>
      </c>
      <c r="L2420">
        <v>4</v>
      </c>
      <c r="M2420">
        <f t="shared" si="37"/>
        <v>1</v>
      </c>
    </row>
    <row r="2421" spans="1:13" x14ac:dyDescent="0.3">
      <c r="A2421">
        <v>25</v>
      </c>
      <c r="B2421">
        <v>46000</v>
      </c>
      <c r="C2421" t="s">
        <v>13</v>
      </c>
      <c r="D2421">
        <v>9</v>
      </c>
      <c r="E2421" t="s">
        <v>14</v>
      </c>
      <c r="F2421" t="s">
        <v>21</v>
      </c>
      <c r="G2421">
        <v>7000</v>
      </c>
      <c r="H2421">
        <v>8.49</v>
      </c>
      <c r="I2421">
        <v>0</v>
      </c>
      <c r="J2421">
        <v>0.15</v>
      </c>
      <c r="K2421" t="s">
        <v>16</v>
      </c>
      <c r="L2421">
        <v>3</v>
      </c>
      <c r="M2421">
        <f t="shared" si="37"/>
        <v>1</v>
      </c>
    </row>
    <row r="2422" spans="1:13" x14ac:dyDescent="0.3">
      <c r="A2422">
        <v>23</v>
      </c>
      <c r="B2422">
        <v>46000</v>
      </c>
      <c r="C2422" t="s">
        <v>13</v>
      </c>
      <c r="D2422">
        <v>1</v>
      </c>
      <c r="E2422" t="s">
        <v>18</v>
      </c>
      <c r="F2422" t="s">
        <v>21</v>
      </c>
      <c r="G2422">
        <v>7000</v>
      </c>
      <c r="H2422">
        <v>7.4</v>
      </c>
      <c r="I2422">
        <v>0</v>
      </c>
      <c r="J2422">
        <v>0.15</v>
      </c>
      <c r="K2422" t="s">
        <v>16</v>
      </c>
      <c r="L2422">
        <v>4</v>
      </c>
      <c r="M2422">
        <f t="shared" si="37"/>
        <v>1</v>
      </c>
    </row>
    <row r="2423" spans="1:13" x14ac:dyDescent="0.3">
      <c r="A2423">
        <v>23</v>
      </c>
      <c r="B2423">
        <v>55000</v>
      </c>
      <c r="C2423" t="s">
        <v>26</v>
      </c>
      <c r="D2423">
        <v>7</v>
      </c>
      <c r="E2423" t="s">
        <v>25</v>
      </c>
      <c r="F2423" t="s">
        <v>21</v>
      </c>
      <c r="G2423">
        <v>3850</v>
      </c>
      <c r="H2423">
        <v>5.42</v>
      </c>
      <c r="I2423">
        <v>0</v>
      </c>
      <c r="J2423">
        <v>7.0000000000000007E-2</v>
      </c>
      <c r="K2423" t="s">
        <v>16</v>
      </c>
      <c r="L2423">
        <v>2</v>
      </c>
      <c r="M2423">
        <f t="shared" si="37"/>
        <v>1</v>
      </c>
    </row>
    <row r="2424" spans="1:13" x14ac:dyDescent="0.3">
      <c r="A2424">
        <v>24</v>
      </c>
      <c r="B2424">
        <v>55000</v>
      </c>
      <c r="C2424" t="s">
        <v>26</v>
      </c>
      <c r="D2424">
        <v>1</v>
      </c>
      <c r="E2424" t="s">
        <v>25</v>
      </c>
      <c r="F2424" t="s">
        <v>21</v>
      </c>
      <c r="G2424">
        <v>8000</v>
      </c>
      <c r="H2424">
        <v>8.49</v>
      </c>
      <c r="I2424">
        <v>0</v>
      </c>
      <c r="J2424">
        <v>0.15</v>
      </c>
      <c r="K2424" t="s">
        <v>16</v>
      </c>
      <c r="L2424">
        <v>3</v>
      </c>
      <c r="M2424">
        <f t="shared" si="37"/>
        <v>1</v>
      </c>
    </row>
    <row r="2425" spans="1:13" x14ac:dyDescent="0.3">
      <c r="A2425">
        <v>23</v>
      </c>
      <c r="B2425">
        <v>55000</v>
      </c>
      <c r="C2425" t="s">
        <v>26</v>
      </c>
      <c r="D2425">
        <v>1</v>
      </c>
      <c r="E2425" t="s">
        <v>27</v>
      </c>
      <c r="F2425" t="s">
        <v>19</v>
      </c>
      <c r="G2425">
        <v>1500</v>
      </c>
      <c r="H2425">
        <v>11.49</v>
      </c>
      <c r="I2425">
        <v>0</v>
      </c>
      <c r="J2425">
        <v>0.03</v>
      </c>
      <c r="K2425" t="s">
        <v>16</v>
      </c>
      <c r="L2425">
        <v>3</v>
      </c>
      <c r="M2425">
        <f t="shared" si="37"/>
        <v>1</v>
      </c>
    </row>
    <row r="2426" spans="1:13" x14ac:dyDescent="0.3">
      <c r="A2426">
        <v>23</v>
      </c>
      <c r="B2426">
        <v>55000</v>
      </c>
      <c r="C2426" t="s">
        <v>26</v>
      </c>
      <c r="D2426">
        <v>7</v>
      </c>
      <c r="E2426" t="s">
        <v>14</v>
      </c>
      <c r="F2426" t="s">
        <v>15</v>
      </c>
      <c r="G2426">
        <v>10000</v>
      </c>
      <c r="H2426">
        <v>13.99</v>
      </c>
      <c r="I2426">
        <v>0</v>
      </c>
      <c r="J2426">
        <v>0.18</v>
      </c>
      <c r="K2426" t="s">
        <v>17</v>
      </c>
      <c r="L2426">
        <v>3</v>
      </c>
      <c r="M2426">
        <f t="shared" si="37"/>
        <v>1</v>
      </c>
    </row>
    <row r="2427" spans="1:13" x14ac:dyDescent="0.3">
      <c r="A2427">
        <v>22</v>
      </c>
      <c r="B2427">
        <v>41500</v>
      </c>
      <c r="C2427" t="s">
        <v>13</v>
      </c>
      <c r="D2427">
        <v>3</v>
      </c>
      <c r="E2427" t="s">
        <v>27</v>
      </c>
      <c r="F2427" t="s">
        <v>30</v>
      </c>
      <c r="G2427">
        <v>7000</v>
      </c>
      <c r="H2427">
        <v>15.7</v>
      </c>
      <c r="I2427">
        <v>1</v>
      </c>
      <c r="J2427">
        <v>0.17</v>
      </c>
      <c r="K2427" t="s">
        <v>17</v>
      </c>
      <c r="L2427">
        <v>3</v>
      </c>
      <c r="M2427">
        <f t="shared" si="37"/>
        <v>1</v>
      </c>
    </row>
    <row r="2428" spans="1:13" x14ac:dyDescent="0.3">
      <c r="A2428">
        <v>26</v>
      </c>
      <c r="B2428">
        <v>48000</v>
      </c>
      <c r="C2428" t="s">
        <v>13</v>
      </c>
      <c r="D2428">
        <v>10</v>
      </c>
      <c r="E2428" t="s">
        <v>14</v>
      </c>
      <c r="F2428" t="s">
        <v>21</v>
      </c>
      <c r="G2428">
        <v>7000</v>
      </c>
      <c r="H2428">
        <v>9.6300000000000008</v>
      </c>
      <c r="I2428">
        <v>0</v>
      </c>
      <c r="J2428">
        <v>0.15</v>
      </c>
      <c r="K2428" t="s">
        <v>16</v>
      </c>
      <c r="L2428">
        <v>2</v>
      </c>
      <c r="M2428">
        <f t="shared" si="37"/>
        <v>1</v>
      </c>
    </row>
    <row r="2429" spans="1:13" x14ac:dyDescent="0.3">
      <c r="A2429">
        <v>23</v>
      </c>
      <c r="B2429">
        <v>55000</v>
      </c>
      <c r="C2429" t="s">
        <v>26</v>
      </c>
      <c r="D2429">
        <v>2</v>
      </c>
      <c r="E2429" t="s">
        <v>18</v>
      </c>
      <c r="F2429" t="s">
        <v>19</v>
      </c>
      <c r="G2429">
        <v>5000</v>
      </c>
      <c r="H2429">
        <v>11.11</v>
      </c>
      <c r="I2429">
        <v>0</v>
      </c>
      <c r="J2429">
        <v>0.09</v>
      </c>
      <c r="K2429" t="s">
        <v>16</v>
      </c>
      <c r="L2429">
        <v>2</v>
      </c>
      <c r="M2429">
        <f t="shared" si="37"/>
        <v>1</v>
      </c>
    </row>
    <row r="2430" spans="1:13" x14ac:dyDescent="0.3">
      <c r="A2430">
        <v>21</v>
      </c>
      <c r="B2430">
        <v>50000</v>
      </c>
      <c r="C2430" t="s">
        <v>13</v>
      </c>
      <c r="D2430">
        <v>4</v>
      </c>
      <c r="E2430" t="s">
        <v>14</v>
      </c>
      <c r="F2430" t="s">
        <v>15</v>
      </c>
      <c r="G2430">
        <v>7000</v>
      </c>
      <c r="H2430">
        <v>15.27</v>
      </c>
      <c r="I2430">
        <v>0</v>
      </c>
      <c r="J2430">
        <v>0.14000000000000001</v>
      </c>
      <c r="K2430" t="s">
        <v>17</v>
      </c>
      <c r="L2430">
        <v>4</v>
      </c>
      <c r="M2430">
        <f t="shared" si="37"/>
        <v>1</v>
      </c>
    </row>
    <row r="2431" spans="1:13" x14ac:dyDescent="0.3">
      <c r="A2431">
        <v>24</v>
      </c>
      <c r="B2431">
        <v>55000</v>
      </c>
      <c r="C2431" t="s">
        <v>26</v>
      </c>
      <c r="D2431">
        <v>8</v>
      </c>
      <c r="E2431" t="s">
        <v>18</v>
      </c>
      <c r="F2431" t="s">
        <v>19</v>
      </c>
      <c r="G2431">
        <v>9600</v>
      </c>
      <c r="I2431">
        <v>0</v>
      </c>
      <c r="J2431">
        <v>0.17</v>
      </c>
      <c r="K2431" t="s">
        <v>16</v>
      </c>
      <c r="L2431">
        <v>3</v>
      </c>
      <c r="M2431">
        <f t="shared" si="37"/>
        <v>0</v>
      </c>
    </row>
    <row r="2432" spans="1:13" x14ac:dyDescent="0.3">
      <c r="A2432">
        <v>24</v>
      </c>
      <c r="B2432">
        <v>50000</v>
      </c>
      <c r="C2432" t="s">
        <v>13</v>
      </c>
      <c r="D2432">
        <v>8</v>
      </c>
      <c r="E2432" t="s">
        <v>25</v>
      </c>
      <c r="F2432" t="s">
        <v>19</v>
      </c>
      <c r="G2432">
        <v>7000</v>
      </c>
      <c r="H2432">
        <v>11.71</v>
      </c>
      <c r="I2432">
        <v>0</v>
      </c>
      <c r="J2432">
        <v>0.14000000000000001</v>
      </c>
      <c r="K2432" t="s">
        <v>16</v>
      </c>
      <c r="L2432">
        <v>3</v>
      </c>
      <c r="M2432">
        <f t="shared" si="37"/>
        <v>1</v>
      </c>
    </row>
    <row r="2433" spans="1:13" x14ac:dyDescent="0.3">
      <c r="A2433">
        <v>26</v>
      </c>
      <c r="B2433">
        <v>55000</v>
      </c>
      <c r="C2433" t="s">
        <v>26</v>
      </c>
      <c r="D2433">
        <v>10</v>
      </c>
      <c r="E2433" t="s">
        <v>27</v>
      </c>
      <c r="F2433" t="s">
        <v>21</v>
      </c>
      <c r="G2433">
        <v>5000</v>
      </c>
      <c r="H2433">
        <v>6.92</v>
      </c>
      <c r="I2433">
        <v>0</v>
      </c>
      <c r="J2433">
        <v>0.09</v>
      </c>
      <c r="K2433" t="s">
        <v>16</v>
      </c>
      <c r="L2433">
        <v>3</v>
      </c>
      <c r="M2433">
        <f t="shared" si="37"/>
        <v>1</v>
      </c>
    </row>
    <row r="2434" spans="1:13" x14ac:dyDescent="0.3">
      <c r="A2434">
        <v>21</v>
      </c>
      <c r="B2434">
        <v>50000</v>
      </c>
      <c r="C2434" t="s">
        <v>13</v>
      </c>
      <c r="D2434">
        <v>1</v>
      </c>
      <c r="E2434" t="s">
        <v>14</v>
      </c>
      <c r="F2434" t="s">
        <v>19</v>
      </c>
      <c r="G2434">
        <v>7000</v>
      </c>
      <c r="H2434">
        <v>10.37</v>
      </c>
      <c r="I2434">
        <v>0</v>
      </c>
      <c r="J2434">
        <v>0.14000000000000001</v>
      </c>
      <c r="K2434" t="s">
        <v>16</v>
      </c>
      <c r="L2434">
        <v>4</v>
      </c>
      <c r="M2434">
        <f t="shared" ref="M2434:M2497" si="38">COUNTIFS($A$2:$A$10001,A2434,$B$2:$B$10001,B2434,$C$2:$C$10001,C2434,$D$2:$D$10001,D2434,$E$2:$E$10001,E2434,$F$2:$F$10001,F2434,$G$2:$G$10001,G2434,$H$2:$H$10001,H2434,$I$2:$I$10001,I2434,$J$2:$J$10001,J2434,$K$2:$K$10001,K2434,$L$2:$L$10001,L2434)</f>
        <v>1</v>
      </c>
    </row>
    <row r="2435" spans="1:13" x14ac:dyDescent="0.3">
      <c r="A2435">
        <v>22</v>
      </c>
      <c r="B2435">
        <v>50000</v>
      </c>
      <c r="C2435" t="s">
        <v>13</v>
      </c>
      <c r="D2435">
        <v>2</v>
      </c>
      <c r="E2435" t="s">
        <v>27</v>
      </c>
      <c r="F2435" t="s">
        <v>21</v>
      </c>
      <c r="G2435">
        <v>7000</v>
      </c>
      <c r="H2435">
        <v>7.66</v>
      </c>
      <c r="I2435">
        <v>0</v>
      </c>
      <c r="J2435">
        <v>0.14000000000000001</v>
      </c>
      <c r="K2435" t="s">
        <v>16</v>
      </c>
      <c r="L2435">
        <v>3</v>
      </c>
      <c r="M2435">
        <f t="shared" si="38"/>
        <v>1</v>
      </c>
    </row>
    <row r="2436" spans="1:13" x14ac:dyDescent="0.3">
      <c r="A2436">
        <v>22</v>
      </c>
      <c r="B2436">
        <v>55000</v>
      </c>
      <c r="C2436" t="s">
        <v>26</v>
      </c>
      <c r="D2436">
        <v>1</v>
      </c>
      <c r="E2436" t="s">
        <v>18</v>
      </c>
      <c r="F2436" t="s">
        <v>19</v>
      </c>
      <c r="G2436">
        <v>12000</v>
      </c>
      <c r="H2436">
        <v>9.6300000000000008</v>
      </c>
      <c r="I2436">
        <v>0</v>
      </c>
      <c r="J2436">
        <v>0.22</v>
      </c>
      <c r="K2436" t="s">
        <v>16</v>
      </c>
      <c r="L2436">
        <v>4</v>
      </c>
      <c r="M2436">
        <f t="shared" si="38"/>
        <v>1</v>
      </c>
    </row>
    <row r="2437" spans="1:13" x14ac:dyDescent="0.3">
      <c r="A2437">
        <v>25</v>
      </c>
      <c r="B2437">
        <v>55000</v>
      </c>
      <c r="C2437" t="s">
        <v>26</v>
      </c>
      <c r="D2437">
        <v>9</v>
      </c>
      <c r="E2437" t="s">
        <v>28</v>
      </c>
      <c r="F2437" t="s">
        <v>19</v>
      </c>
      <c r="G2437">
        <v>8500</v>
      </c>
      <c r="I2437">
        <v>0</v>
      </c>
      <c r="J2437">
        <v>0.15</v>
      </c>
      <c r="K2437" t="s">
        <v>16</v>
      </c>
      <c r="L2437">
        <v>2</v>
      </c>
      <c r="M2437">
        <f t="shared" si="38"/>
        <v>0</v>
      </c>
    </row>
    <row r="2438" spans="1:13" x14ac:dyDescent="0.3">
      <c r="A2438">
        <v>26</v>
      </c>
      <c r="B2438">
        <v>50000</v>
      </c>
      <c r="C2438" t="s">
        <v>13</v>
      </c>
      <c r="D2438">
        <v>2</v>
      </c>
      <c r="E2438" t="s">
        <v>27</v>
      </c>
      <c r="F2438" t="s">
        <v>21</v>
      </c>
      <c r="G2438">
        <v>7000</v>
      </c>
      <c r="H2438">
        <v>9.6300000000000008</v>
      </c>
      <c r="I2438">
        <v>0</v>
      </c>
      <c r="J2438">
        <v>0.14000000000000001</v>
      </c>
      <c r="K2438" t="s">
        <v>16</v>
      </c>
      <c r="L2438">
        <v>2</v>
      </c>
      <c r="M2438">
        <f t="shared" si="38"/>
        <v>1</v>
      </c>
    </row>
    <row r="2439" spans="1:13" x14ac:dyDescent="0.3">
      <c r="A2439">
        <v>23</v>
      </c>
      <c r="B2439">
        <v>55000</v>
      </c>
      <c r="C2439" t="s">
        <v>26</v>
      </c>
      <c r="D2439">
        <v>5</v>
      </c>
      <c r="E2439" t="s">
        <v>20</v>
      </c>
      <c r="F2439" t="s">
        <v>21</v>
      </c>
      <c r="G2439">
        <v>15000</v>
      </c>
      <c r="H2439">
        <v>6.17</v>
      </c>
      <c r="I2439">
        <v>0</v>
      </c>
      <c r="J2439">
        <v>0.27</v>
      </c>
      <c r="K2439" t="s">
        <v>16</v>
      </c>
      <c r="L2439">
        <v>2</v>
      </c>
      <c r="M2439">
        <f t="shared" si="38"/>
        <v>1</v>
      </c>
    </row>
    <row r="2440" spans="1:13" x14ac:dyDescent="0.3">
      <c r="A2440">
        <v>21</v>
      </c>
      <c r="B2440">
        <v>44004</v>
      </c>
      <c r="C2440" t="s">
        <v>13</v>
      </c>
      <c r="D2440">
        <v>2</v>
      </c>
      <c r="E2440" t="s">
        <v>28</v>
      </c>
      <c r="F2440" t="s">
        <v>19</v>
      </c>
      <c r="G2440">
        <v>7000</v>
      </c>
      <c r="H2440">
        <v>11.46</v>
      </c>
      <c r="I2440">
        <v>1</v>
      </c>
      <c r="J2440">
        <v>0.16</v>
      </c>
      <c r="K2440" t="s">
        <v>16</v>
      </c>
      <c r="L2440">
        <v>2</v>
      </c>
      <c r="M2440">
        <f t="shared" si="38"/>
        <v>1</v>
      </c>
    </row>
    <row r="2441" spans="1:13" x14ac:dyDescent="0.3">
      <c r="A2441">
        <v>26</v>
      </c>
      <c r="B2441">
        <v>50026</v>
      </c>
      <c r="C2441" t="s">
        <v>13</v>
      </c>
      <c r="D2441">
        <v>3</v>
      </c>
      <c r="E2441" t="s">
        <v>20</v>
      </c>
      <c r="F2441" t="s">
        <v>21</v>
      </c>
      <c r="G2441">
        <v>7000</v>
      </c>
      <c r="I2441">
        <v>0</v>
      </c>
      <c r="J2441">
        <v>0.14000000000000001</v>
      </c>
      <c r="K2441" t="s">
        <v>16</v>
      </c>
      <c r="L2441">
        <v>4</v>
      </c>
      <c r="M2441">
        <f t="shared" si="38"/>
        <v>0</v>
      </c>
    </row>
    <row r="2442" spans="1:13" x14ac:dyDescent="0.3">
      <c r="A2442">
        <v>22</v>
      </c>
      <c r="B2442">
        <v>55000</v>
      </c>
      <c r="C2442" t="s">
        <v>26</v>
      </c>
      <c r="D2442">
        <v>2</v>
      </c>
      <c r="E2442" t="s">
        <v>14</v>
      </c>
      <c r="F2442" t="s">
        <v>15</v>
      </c>
      <c r="G2442">
        <v>4800</v>
      </c>
      <c r="H2442">
        <v>12.98</v>
      </c>
      <c r="I2442">
        <v>0</v>
      </c>
      <c r="J2442">
        <v>0.09</v>
      </c>
      <c r="K2442" t="s">
        <v>16</v>
      </c>
      <c r="L2442">
        <v>4</v>
      </c>
      <c r="M2442">
        <f t="shared" si="38"/>
        <v>1</v>
      </c>
    </row>
    <row r="2443" spans="1:13" x14ac:dyDescent="0.3">
      <c r="A2443">
        <v>21</v>
      </c>
      <c r="B2443">
        <v>52000</v>
      </c>
      <c r="C2443" t="s">
        <v>13</v>
      </c>
      <c r="D2443">
        <v>5</v>
      </c>
      <c r="E2443" t="s">
        <v>18</v>
      </c>
      <c r="F2443" t="s">
        <v>21</v>
      </c>
      <c r="G2443">
        <v>7000</v>
      </c>
      <c r="H2443">
        <v>7.49</v>
      </c>
      <c r="I2443">
        <v>0</v>
      </c>
      <c r="J2443">
        <v>0.13</v>
      </c>
      <c r="K2443" t="s">
        <v>16</v>
      </c>
      <c r="L2443">
        <v>4</v>
      </c>
      <c r="M2443">
        <f t="shared" si="38"/>
        <v>1</v>
      </c>
    </row>
    <row r="2444" spans="1:13" x14ac:dyDescent="0.3">
      <c r="A2444">
        <v>26</v>
      </c>
      <c r="B2444">
        <v>52000</v>
      </c>
      <c r="C2444" t="s">
        <v>13</v>
      </c>
      <c r="D2444">
        <v>11</v>
      </c>
      <c r="E2444" t="s">
        <v>18</v>
      </c>
      <c r="F2444" t="s">
        <v>21</v>
      </c>
      <c r="G2444">
        <v>7000</v>
      </c>
      <c r="H2444">
        <v>7.88</v>
      </c>
      <c r="I2444">
        <v>0</v>
      </c>
      <c r="J2444">
        <v>0.13</v>
      </c>
      <c r="K2444" t="s">
        <v>16</v>
      </c>
      <c r="L2444">
        <v>3</v>
      </c>
      <c r="M2444">
        <f t="shared" si="38"/>
        <v>1</v>
      </c>
    </row>
    <row r="2445" spans="1:13" x14ac:dyDescent="0.3">
      <c r="A2445">
        <v>26</v>
      </c>
      <c r="B2445">
        <v>55000</v>
      </c>
      <c r="C2445" t="s">
        <v>26</v>
      </c>
      <c r="D2445">
        <v>0</v>
      </c>
      <c r="E2445" t="s">
        <v>25</v>
      </c>
      <c r="F2445" t="s">
        <v>21</v>
      </c>
      <c r="G2445">
        <v>10500</v>
      </c>
      <c r="H2445">
        <v>5.79</v>
      </c>
      <c r="I2445">
        <v>0</v>
      </c>
      <c r="J2445">
        <v>0.19</v>
      </c>
      <c r="K2445" t="s">
        <v>16</v>
      </c>
      <c r="L2445">
        <v>2</v>
      </c>
      <c r="M2445">
        <f t="shared" si="38"/>
        <v>1</v>
      </c>
    </row>
    <row r="2446" spans="1:13" x14ac:dyDescent="0.3">
      <c r="A2446">
        <v>25</v>
      </c>
      <c r="B2446">
        <v>55000</v>
      </c>
      <c r="C2446" t="s">
        <v>26</v>
      </c>
      <c r="D2446">
        <v>9</v>
      </c>
      <c r="E2446" t="s">
        <v>25</v>
      </c>
      <c r="F2446" t="s">
        <v>21</v>
      </c>
      <c r="G2446">
        <v>17000</v>
      </c>
      <c r="H2446">
        <v>6.91</v>
      </c>
      <c r="I2446">
        <v>0</v>
      </c>
      <c r="J2446">
        <v>0.31</v>
      </c>
      <c r="K2446" t="s">
        <v>16</v>
      </c>
      <c r="L2446">
        <v>4</v>
      </c>
      <c r="M2446">
        <f t="shared" si="38"/>
        <v>1</v>
      </c>
    </row>
    <row r="2447" spans="1:13" x14ac:dyDescent="0.3">
      <c r="A2447">
        <v>23</v>
      </c>
      <c r="B2447">
        <v>55000</v>
      </c>
      <c r="C2447" t="s">
        <v>26</v>
      </c>
      <c r="D2447">
        <v>1</v>
      </c>
      <c r="E2447" t="s">
        <v>18</v>
      </c>
      <c r="F2447" t="s">
        <v>19</v>
      </c>
      <c r="G2447">
        <v>10000</v>
      </c>
      <c r="H2447">
        <v>10.75</v>
      </c>
      <c r="I2447">
        <v>0</v>
      </c>
      <c r="J2447">
        <v>0.18</v>
      </c>
      <c r="K2447" t="s">
        <v>16</v>
      </c>
      <c r="L2447">
        <v>4</v>
      </c>
      <c r="M2447">
        <f t="shared" si="38"/>
        <v>1</v>
      </c>
    </row>
    <row r="2448" spans="1:13" x14ac:dyDescent="0.3">
      <c r="A2448">
        <v>23</v>
      </c>
      <c r="B2448">
        <v>49000</v>
      </c>
      <c r="C2448" t="s">
        <v>26</v>
      </c>
      <c r="D2448">
        <v>7</v>
      </c>
      <c r="E2448" t="s">
        <v>14</v>
      </c>
      <c r="F2448" t="s">
        <v>30</v>
      </c>
      <c r="G2448">
        <v>5000</v>
      </c>
      <c r="H2448">
        <v>15.21</v>
      </c>
      <c r="I2448">
        <v>1</v>
      </c>
      <c r="J2448">
        <v>0.1</v>
      </c>
      <c r="K2448" t="s">
        <v>16</v>
      </c>
      <c r="L2448">
        <v>2</v>
      </c>
      <c r="M2448">
        <f t="shared" si="38"/>
        <v>1</v>
      </c>
    </row>
    <row r="2449" spans="1:13" x14ac:dyDescent="0.3">
      <c r="A2449">
        <v>23</v>
      </c>
      <c r="B2449">
        <v>90000</v>
      </c>
      <c r="C2449" t="s">
        <v>13</v>
      </c>
      <c r="D2449">
        <v>1</v>
      </c>
      <c r="E2449" t="s">
        <v>14</v>
      </c>
      <c r="F2449" t="s">
        <v>19</v>
      </c>
      <c r="G2449">
        <v>7000</v>
      </c>
      <c r="H2449">
        <v>10.65</v>
      </c>
      <c r="I2449">
        <v>0</v>
      </c>
      <c r="J2449">
        <v>0.08</v>
      </c>
      <c r="K2449" t="s">
        <v>16</v>
      </c>
      <c r="L2449">
        <v>2</v>
      </c>
      <c r="M2449">
        <f t="shared" si="38"/>
        <v>1</v>
      </c>
    </row>
    <row r="2450" spans="1:13" x14ac:dyDescent="0.3">
      <c r="A2450">
        <v>26</v>
      </c>
      <c r="B2450">
        <v>50000</v>
      </c>
      <c r="C2450" t="s">
        <v>13</v>
      </c>
      <c r="D2450">
        <v>1</v>
      </c>
      <c r="E2450" t="s">
        <v>25</v>
      </c>
      <c r="F2450" t="s">
        <v>19</v>
      </c>
      <c r="G2450">
        <v>7150</v>
      </c>
      <c r="H2450">
        <v>12.69</v>
      </c>
      <c r="I2450">
        <v>0</v>
      </c>
      <c r="J2450">
        <v>0.14000000000000001</v>
      </c>
      <c r="K2450" t="s">
        <v>16</v>
      </c>
      <c r="L2450">
        <v>2</v>
      </c>
      <c r="M2450">
        <f t="shared" si="38"/>
        <v>1</v>
      </c>
    </row>
    <row r="2451" spans="1:13" x14ac:dyDescent="0.3">
      <c r="A2451">
        <v>26</v>
      </c>
      <c r="B2451">
        <v>61200</v>
      </c>
      <c r="C2451" t="s">
        <v>13</v>
      </c>
      <c r="D2451">
        <v>3</v>
      </c>
      <c r="E2451" t="s">
        <v>28</v>
      </c>
      <c r="F2451" t="s">
        <v>21</v>
      </c>
      <c r="G2451">
        <v>7150</v>
      </c>
      <c r="H2451">
        <v>6.99</v>
      </c>
      <c r="I2451">
        <v>0</v>
      </c>
      <c r="J2451">
        <v>0.12</v>
      </c>
      <c r="K2451" t="s">
        <v>16</v>
      </c>
      <c r="L2451">
        <v>2</v>
      </c>
      <c r="M2451">
        <f t="shared" si="38"/>
        <v>1</v>
      </c>
    </row>
    <row r="2452" spans="1:13" x14ac:dyDescent="0.3">
      <c r="A2452">
        <v>23</v>
      </c>
      <c r="B2452">
        <v>85000</v>
      </c>
      <c r="C2452" t="s">
        <v>13</v>
      </c>
      <c r="D2452">
        <v>0</v>
      </c>
      <c r="E2452" t="s">
        <v>25</v>
      </c>
      <c r="F2452" t="s">
        <v>21</v>
      </c>
      <c r="G2452">
        <v>7175</v>
      </c>
      <c r="H2452">
        <v>7.49</v>
      </c>
      <c r="I2452">
        <v>0</v>
      </c>
      <c r="J2452">
        <v>0.08</v>
      </c>
      <c r="K2452" t="s">
        <v>16</v>
      </c>
      <c r="L2452">
        <v>4</v>
      </c>
      <c r="M2452">
        <f t="shared" si="38"/>
        <v>1</v>
      </c>
    </row>
    <row r="2453" spans="1:13" x14ac:dyDescent="0.3">
      <c r="A2453">
        <v>26</v>
      </c>
      <c r="B2453">
        <v>21600</v>
      </c>
      <c r="C2453" t="s">
        <v>13</v>
      </c>
      <c r="D2453">
        <v>9</v>
      </c>
      <c r="E2453" t="s">
        <v>27</v>
      </c>
      <c r="F2453" t="s">
        <v>19</v>
      </c>
      <c r="G2453">
        <v>7200</v>
      </c>
      <c r="H2453">
        <v>10.38</v>
      </c>
      <c r="I2453">
        <v>1</v>
      </c>
      <c r="J2453">
        <v>0.33</v>
      </c>
      <c r="K2453" t="s">
        <v>16</v>
      </c>
      <c r="L2453">
        <v>3</v>
      </c>
      <c r="M2453">
        <f t="shared" si="38"/>
        <v>1</v>
      </c>
    </row>
    <row r="2454" spans="1:13" x14ac:dyDescent="0.3">
      <c r="A2454">
        <v>22</v>
      </c>
      <c r="B2454">
        <v>49000</v>
      </c>
      <c r="C2454" t="s">
        <v>26</v>
      </c>
      <c r="D2454">
        <v>4</v>
      </c>
      <c r="E2454" t="s">
        <v>18</v>
      </c>
      <c r="F2454" t="s">
        <v>19</v>
      </c>
      <c r="G2454">
        <v>8000</v>
      </c>
      <c r="H2454">
        <v>10.25</v>
      </c>
      <c r="I2454">
        <v>1</v>
      </c>
      <c r="J2454">
        <v>0.16</v>
      </c>
      <c r="K2454" t="s">
        <v>16</v>
      </c>
      <c r="L2454">
        <v>4</v>
      </c>
      <c r="M2454">
        <f t="shared" si="38"/>
        <v>1</v>
      </c>
    </row>
    <row r="2455" spans="1:13" x14ac:dyDescent="0.3">
      <c r="A2455">
        <v>24</v>
      </c>
      <c r="B2455">
        <v>55000</v>
      </c>
      <c r="C2455" t="s">
        <v>26</v>
      </c>
      <c r="D2455">
        <v>3</v>
      </c>
      <c r="E2455" t="s">
        <v>20</v>
      </c>
      <c r="F2455" t="s">
        <v>21</v>
      </c>
      <c r="G2455">
        <v>6000</v>
      </c>
      <c r="H2455">
        <v>7.51</v>
      </c>
      <c r="I2455">
        <v>0</v>
      </c>
      <c r="J2455">
        <v>0.11</v>
      </c>
      <c r="K2455" t="s">
        <v>16</v>
      </c>
      <c r="L2455">
        <v>4</v>
      </c>
      <c r="M2455">
        <f t="shared" si="38"/>
        <v>1</v>
      </c>
    </row>
    <row r="2456" spans="1:13" x14ac:dyDescent="0.3">
      <c r="A2456">
        <v>21</v>
      </c>
      <c r="B2456">
        <v>32000</v>
      </c>
      <c r="C2456" t="s">
        <v>13</v>
      </c>
      <c r="D2456">
        <v>5</v>
      </c>
      <c r="E2456" t="s">
        <v>18</v>
      </c>
      <c r="F2456" t="s">
        <v>21</v>
      </c>
      <c r="G2456">
        <v>7200</v>
      </c>
      <c r="H2456">
        <v>5.42</v>
      </c>
      <c r="I2456">
        <v>0</v>
      </c>
      <c r="J2456">
        <v>0.23</v>
      </c>
      <c r="K2456" t="s">
        <v>16</v>
      </c>
      <c r="L2456">
        <v>4</v>
      </c>
      <c r="M2456">
        <f t="shared" si="38"/>
        <v>1</v>
      </c>
    </row>
    <row r="2457" spans="1:13" x14ac:dyDescent="0.3">
      <c r="A2457">
        <v>25</v>
      </c>
      <c r="B2457">
        <v>32496</v>
      </c>
      <c r="C2457" t="s">
        <v>13</v>
      </c>
      <c r="D2457">
        <v>9</v>
      </c>
      <c r="E2457" t="s">
        <v>14</v>
      </c>
      <c r="F2457" t="s">
        <v>19</v>
      </c>
      <c r="G2457">
        <v>7200</v>
      </c>
      <c r="H2457">
        <v>9.51</v>
      </c>
      <c r="I2457">
        <v>0</v>
      </c>
      <c r="J2457">
        <v>0.22</v>
      </c>
      <c r="K2457" t="s">
        <v>16</v>
      </c>
      <c r="L2457">
        <v>4</v>
      </c>
      <c r="M2457">
        <f t="shared" si="38"/>
        <v>1</v>
      </c>
    </row>
    <row r="2458" spans="1:13" x14ac:dyDescent="0.3">
      <c r="A2458">
        <v>22</v>
      </c>
      <c r="B2458">
        <v>55000</v>
      </c>
      <c r="C2458" t="s">
        <v>23</v>
      </c>
      <c r="D2458">
        <v>0</v>
      </c>
      <c r="E2458" t="s">
        <v>27</v>
      </c>
      <c r="F2458" t="s">
        <v>21</v>
      </c>
      <c r="G2458">
        <v>1000</v>
      </c>
      <c r="H2458">
        <v>8.59</v>
      </c>
      <c r="I2458">
        <v>0</v>
      </c>
      <c r="J2458">
        <v>0.02</v>
      </c>
      <c r="K2458" t="s">
        <v>16</v>
      </c>
      <c r="L2458">
        <v>3</v>
      </c>
      <c r="M2458">
        <f t="shared" si="38"/>
        <v>1</v>
      </c>
    </row>
    <row r="2459" spans="1:13" x14ac:dyDescent="0.3">
      <c r="A2459">
        <v>26</v>
      </c>
      <c r="B2459">
        <v>34099</v>
      </c>
      <c r="C2459" t="s">
        <v>13</v>
      </c>
      <c r="D2459">
        <v>2</v>
      </c>
      <c r="E2459" t="s">
        <v>14</v>
      </c>
      <c r="F2459" t="s">
        <v>15</v>
      </c>
      <c r="G2459">
        <v>7200</v>
      </c>
      <c r="H2459">
        <v>12.73</v>
      </c>
      <c r="I2459">
        <v>0</v>
      </c>
      <c r="J2459">
        <v>0.21</v>
      </c>
      <c r="K2459" t="s">
        <v>16</v>
      </c>
      <c r="L2459">
        <v>3</v>
      </c>
      <c r="M2459">
        <f t="shared" si="38"/>
        <v>1</v>
      </c>
    </row>
    <row r="2460" spans="1:13" x14ac:dyDescent="0.3">
      <c r="A2460">
        <v>22</v>
      </c>
      <c r="B2460">
        <v>55000</v>
      </c>
      <c r="C2460" t="s">
        <v>23</v>
      </c>
      <c r="D2460">
        <v>4</v>
      </c>
      <c r="E2460" t="s">
        <v>20</v>
      </c>
      <c r="F2460" t="s">
        <v>21</v>
      </c>
      <c r="G2460">
        <v>2000</v>
      </c>
      <c r="H2460">
        <v>7.4</v>
      </c>
      <c r="I2460">
        <v>0</v>
      </c>
      <c r="J2460">
        <v>0.04</v>
      </c>
      <c r="K2460" t="s">
        <v>16</v>
      </c>
      <c r="L2460">
        <v>3</v>
      </c>
      <c r="M2460">
        <f t="shared" si="38"/>
        <v>1</v>
      </c>
    </row>
    <row r="2461" spans="1:13" x14ac:dyDescent="0.3">
      <c r="A2461">
        <v>21</v>
      </c>
      <c r="B2461">
        <v>35000</v>
      </c>
      <c r="C2461" t="s">
        <v>13</v>
      </c>
      <c r="D2461">
        <v>5</v>
      </c>
      <c r="E2461" t="s">
        <v>25</v>
      </c>
      <c r="F2461" t="s">
        <v>19</v>
      </c>
      <c r="G2461">
        <v>7200</v>
      </c>
      <c r="H2461">
        <v>12.69</v>
      </c>
      <c r="I2461">
        <v>0</v>
      </c>
      <c r="J2461">
        <v>0.21</v>
      </c>
      <c r="K2461" t="s">
        <v>16</v>
      </c>
      <c r="L2461">
        <v>3</v>
      </c>
      <c r="M2461">
        <f t="shared" si="38"/>
        <v>1</v>
      </c>
    </row>
    <row r="2462" spans="1:13" x14ac:dyDescent="0.3">
      <c r="A2462">
        <v>25</v>
      </c>
      <c r="B2462">
        <v>35004</v>
      </c>
      <c r="C2462" t="s">
        <v>13</v>
      </c>
      <c r="D2462">
        <v>0</v>
      </c>
      <c r="E2462" t="s">
        <v>20</v>
      </c>
      <c r="F2462" t="s">
        <v>19</v>
      </c>
      <c r="G2462">
        <v>7200</v>
      </c>
      <c r="H2462">
        <v>9.99</v>
      </c>
      <c r="I2462">
        <v>0</v>
      </c>
      <c r="J2462">
        <v>0.21</v>
      </c>
      <c r="K2462" t="s">
        <v>16</v>
      </c>
      <c r="L2462">
        <v>4</v>
      </c>
      <c r="M2462">
        <f t="shared" si="38"/>
        <v>1</v>
      </c>
    </row>
    <row r="2463" spans="1:13" x14ac:dyDescent="0.3">
      <c r="A2463">
        <v>23</v>
      </c>
      <c r="B2463">
        <v>31000</v>
      </c>
      <c r="C2463" t="s">
        <v>13</v>
      </c>
      <c r="D2463">
        <v>4</v>
      </c>
      <c r="E2463" t="s">
        <v>25</v>
      </c>
      <c r="F2463" t="s">
        <v>30</v>
      </c>
      <c r="G2463">
        <v>7200</v>
      </c>
      <c r="H2463">
        <v>14.54</v>
      </c>
      <c r="I2463">
        <v>1</v>
      </c>
      <c r="J2463">
        <v>0.23</v>
      </c>
      <c r="K2463" t="s">
        <v>16</v>
      </c>
      <c r="L2463">
        <v>3</v>
      </c>
      <c r="M2463">
        <f t="shared" si="38"/>
        <v>1</v>
      </c>
    </row>
    <row r="2464" spans="1:13" x14ac:dyDescent="0.3">
      <c r="A2464">
        <v>25</v>
      </c>
      <c r="B2464">
        <v>37000</v>
      </c>
      <c r="C2464" t="s">
        <v>13</v>
      </c>
      <c r="D2464">
        <v>0</v>
      </c>
      <c r="E2464" t="s">
        <v>25</v>
      </c>
      <c r="F2464" t="s">
        <v>15</v>
      </c>
      <c r="G2464">
        <v>7200</v>
      </c>
      <c r="H2464">
        <v>11.34</v>
      </c>
      <c r="I2464">
        <v>0</v>
      </c>
      <c r="J2464">
        <v>0.19</v>
      </c>
      <c r="K2464" t="s">
        <v>17</v>
      </c>
      <c r="L2464">
        <v>2</v>
      </c>
      <c r="M2464">
        <f t="shared" si="38"/>
        <v>1</v>
      </c>
    </row>
    <row r="2465" spans="1:13" x14ac:dyDescent="0.3">
      <c r="A2465">
        <v>23</v>
      </c>
      <c r="B2465">
        <v>38000</v>
      </c>
      <c r="C2465" t="s">
        <v>13</v>
      </c>
      <c r="D2465">
        <v>0</v>
      </c>
      <c r="E2465" t="s">
        <v>25</v>
      </c>
      <c r="F2465" t="s">
        <v>21</v>
      </c>
      <c r="G2465">
        <v>7200</v>
      </c>
      <c r="H2465">
        <v>7.9</v>
      </c>
      <c r="I2465">
        <v>0</v>
      </c>
      <c r="J2465">
        <v>0.19</v>
      </c>
      <c r="K2465" t="s">
        <v>16</v>
      </c>
      <c r="L2465">
        <v>4</v>
      </c>
      <c r="M2465">
        <f t="shared" si="38"/>
        <v>1</v>
      </c>
    </row>
    <row r="2466" spans="1:13" x14ac:dyDescent="0.3">
      <c r="A2466">
        <v>24</v>
      </c>
      <c r="B2466">
        <v>49000</v>
      </c>
      <c r="C2466" t="s">
        <v>26</v>
      </c>
      <c r="D2466">
        <v>0</v>
      </c>
      <c r="E2466" t="s">
        <v>14</v>
      </c>
      <c r="F2466" t="s">
        <v>19</v>
      </c>
      <c r="G2466">
        <v>5000</v>
      </c>
      <c r="H2466">
        <v>12.18</v>
      </c>
      <c r="I2466">
        <v>1</v>
      </c>
      <c r="J2466">
        <v>0.1</v>
      </c>
      <c r="K2466" t="s">
        <v>16</v>
      </c>
      <c r="L2466">
        <v>3</v>
      </c>
      <c r="M2466">
        <f t="shared" si="38"/>
        <v>1</v>
      </c>
    </row>
    <row r="2467" spans="1:13" x14ac:dyDescent="0.3">
      <c r="A2467">
        <v>26</v>
      </c>
      <c r="B2467">
        <v>38400</v>
      </c>
      <c r="C2467" t="s">
        <v>13</v>
      </c>
      <c r="D2467">
        <v>2</v>
      </c>
      <c r="E2467" t="s">
        <v>14</v>
      </c>
      <c r="F2467" t="s">
        <v>19</v>
      </c>
      <c r="G2467">
        <v>7200</v>
      </c>
      <c r="H2467">
        <v>9.91</v>
      </c>
      <c r="I2467">
        <v>0</v>
      </c>
      <c r="J2467">
        <v>0.19</v>
      </c>
      <c r="K2467" t="s">
        <v>16</v>
      </c>
      <c r="L2467">
        <v>2</v>
      </c>
      <c r="M2467">
        <f t="shared" si="38"/>
        <v>1</v>
      </c>
    </row>
    <row r="2468" spans="1:13" x14ac:dyDescent="0.3">
      <c r="A2468">
        <v>26</v>
      </c>
      <c r="B2468">
        <v>55000</v>
      </c>
      <c r="C2468" t="s">
        <v>26</v>
      </c>
      <c r="D2468">
        <v>8</v>
      </c>
      <c r="E2468" t="s">
        <v>27</v>
      </c>
      <c r="F2468" t="s">
        <v>19</v>
      </c>
      <c r="G2468">
        <v>7000</v>
      </c>
      <c r="H2468">
        <v>12.53</v>
      </c>
      <c r="I2468">
        <v>0</v>
      </c>
      <c r="J2468">
        <v>0.13</v>
      </c>
      <c r="K2468" t="s">
        <v>16</v>
      </c>
      <c r="L2468">
        <v>4</v>
      </c>
      <c r="M2468">
        <f t="shared" si="38"/>
        <v>1</v>
      </c>
    </row>
    <row r="2469" spans="1:13" x14ac:dyDescent="0.3">
      <c r="A2469">
        <v>25</v>
      </c>
      <c r="B2469">
        <v>55000</v>
      </c>
      <c r="C2469" t="s">
        <v>26</v>
      </c>
      <c r="D2469">
        <v>1</v>
      </c>
      <c r="E2469" t="s">
        <v>25</v>
      </c>
      <c r="F2469" t="s">
        <v>15</v>
      </c>
      <c r="G2469">
        <v>2000</v>
      </c>
      <c r="H2469">
        <v>13.22</v>
      </c>
      <c r="I2469">
        <v>0</v>
      </c>
      <c r="J2469">
        <v>0.04</v>
      </c>
      <c r="K2469" t="s">
        <v>16</v>
      </c>
      <c r="L2469">
        <v>2</v>
      </c>
      <c r="M2469">
        <f t="shared" si="38"/>
        <v>1</v>
      </c>
    </row>
    <row r="2470" spans="1:13" x14ac:dyDescent="0.3">
      <c r="A2470">
        <v>21</v>
      </c>
      <c r="B2470">
        <v>42000</v>
      </c>
      <c r="C2470" t="s">
        <v>13</v>
      </c>
      <c r="D2470">
        <v>6</v>
      </c>
      <c r="E2470" t="s">
        <v>18</v>
      </c>
      <c r="F2470" t="s">
        <v>21</v>
      </c>
      <c r="G2470">
        <v>7200</v>
      </c>
      <c r="H2470">
        <v>5.42</v>
      </c>
      <c r="I2470">
        <v>0</v>
      </c>
      <c r="J2470">
        <v>0.17</v>
      </c>
      <c r="K2470" t="s">
        <v>16</v>
      </c>
      <c r="L2470">
        <v>4</v>
      </c>
      <c r="M2470">
        <f t="shared" si="38"/>
        <v>1</v>
      </c>
    </row>
    <row r="2471" spans="1:13" x14ac:dyDescent="0.3">
      <c r="A2471">
        <v>23</v>
      </c>
      <c r="B2471">
        <v>42996</v>
      </c>
      <c r="C2471" t="s">
        <v>13</v>
      </c>
      <c r="D2471">
        <v>7</v>
      </c>
      <c r="E2471" t="s">
        <v>27</v>
      </c>
      <c r="F2471" t="s">
        <v>21</v>
      </c>
      <c r="G2471">
        <v>7200</v>
      </c>
      <c r="H2471">
        <v>8</v>
      </c>
      <c r="I2471">
        <v>0</v>
      </c>
      <c r="J2471">
        <v>0.17</v>
      </c>
      <c r="K2471" t="s">
        <v>16</v>
      </c>
      <c r="L2471">
        <v>2</v>
      </c>
      <c r="M2471">
        <f t="shared" si="38"/>
        <v>1</v>
      </c>
    </row>
    <row r="2472" spans="1:13" x14ac:dyDescent="0.3">
      <c r="A2472">
        <v>24</v>
      </c>
      <c r="B2472">
        <v>55000</v>
      </c>
      <c r="C2472" t="s">
        <v>26</v>
      </c>
      <c r="D2472">
        <v>2</v>
      </c>
      <c r="E2472" t="s">
        <v>27</v>
      </c>
      <c r="F2472" t="s">
        <v>21</v>
      </c>
      <c r="G2472">
        <v>6000</v>
      </c>
      <c r="H2472">
        <v>8</v>
      </c>
      <c r="I2472">
        <v>0</v>
      </c>
      <c r="J2472">
        <v>0.11</v>
      </c>
      <c r="K2472" t="s">
        <v>16</v>
      </c>
      <c r="L2472">
        <v>2</v>
      </c>
      <c r="M2472">
        <f t="shared" si="38"/>
        <v>1</v>
      </c>
    </row>
    <row r="2473" spans="1:13" x14ac:dyDescent="0.3">
      <c r="A2473">
        <v>24</v>
      </c>
      <c r="B2473">
        <v>45000</v>
      </c>
      <c r="C2473" t="s">
        <v>13</v>
      </c>
      <c r="D2473">
        <v>3</v>
      </c>
      <c r="E2473" t="s">
        <v>25</v>
      </c>
      <c r="F2473" t="s">
        <v>19</v>
      </c>
      <c r="G2473">
        <v>7200</v>
      </c>
      <c r="H2473">
        <v>10.65</v>
      </c>
      <c r="I2473">
        <v>0</v>
      </c>
      <c r="J2473">
        <v>0.16</v>
      </c>
      <c r="K2473" t="s">
        <v>16</v>
      </c>
      <c r="L2473">
        <v>4</v>
      </c>
      <c r="M2473">
        <f t="shared" si="38"/>
        <v>1</v>
      </c>
    </row>
    <row r="2474" spans="1:13" x14ac:dyDescent="0.3">
      <c r="A2474">
        <v>21</v>
      </c>
      <c r="B2474">
        <v>45000</v>
      </c>
      <c r="C2474" t="s">
        <v>13</v>
      </c>
      <c r="D2474">
        <v>3</v>
      </c>
      <c r="E2474" t="s">
        <v>20</v>
      </c>
      <c r="F2474" t="s">
        <v>21</v>
      </c>
      <c r="G2474">
        <v>7200</v>
      </c>
      <c r="H2474">
        <v>9.3800000000000008</v>
      </c>
      <c r="I2474">
        <v>0</v>
      </c>
      <c r="J2474">
        <v>0.16</v>
      </c>
      <c r="K2474" t="s">
        <v>16</v>
      </c>
      <c r="L2474">
        <v>4</v>
      </c>
      <c r="M2474">
        <f t="shared" si="38"/>
        <v>1</v>
      </c>
    </row>
    <row r="2475" spans="1:13" x14ac:dyDescent="0.3">
      <c r="A2475">
        <v>22</v>
      </c>
      <c r="B2475">
        <v>39000</v>
      </c>
      <c r="C2475" t="s">
        <v>13</v>
      </c>
      <c r="D2475">
        <v>0</v>
      </c>
      <c r="E2475" t="s">
        <v>28</v>
      </c>
      <c r="F2475" t="s">
        <v>19</v>
      </c>
      <c r="G2475">
        <v>7200</v>
      </c>
      <c r="H2475">
        <v>9.4499999999999993</v>
      </c>
      <c r="I2475">
        <v>1</v>
      </c>
      <c r="J2475">
        <v>0.18</v>
      </c>
      <c r="K2475" t="s">
        <v>16</v>
      </c>
      <c r="L2475">
        <v>3</v>
      </c>
      <c r="M2475">
        <f t="shared" si="38"/>
        <v>1</v>
      </c>
    </row>
    <row r="2476" spans="1:13" x14ac:dyDescent="0.3">
      <c r="A2476">
        <v>22</v>
      </c>
      <c r="B2476">
        <v>48000</v>
      </c>
      <c r="C2476" t="s">
        <v>13</v>
      </c>
      <c r="D2476">
        <v>5</v>
      </c>
      <c r="E2476" t="s">
        <v>18</v>
      </c>
      <c r="F2476" t="s">
        <v>19</v>
      </c>
      <c r="G2476">
        <v>7200</v>
      </c>
      <c r="H2476">
        <v>12.42</v>
      </c>
      <c r="I2476">
        <v>0</v>
      </c>
      <c r="J2476">
        <v>0.15</v>
      </c>
      <c r="K2476" t="s">
        <v>16</v>
      </c>
      <c r="L2476">
        <v>4</v>
      </c>
      <c r="M2476">
        <f t="shared" si="38"/>
        <v>1</v>
      </c>
    </row>
    <row r="2477" spans="1:13" x14ac:dyDescent="0.3">
      <c r="A2477">
        <v>25</v>
      </c>
      <c r="B2477">
        <v>55000</v>
      </c>
      <c r="C2477" t="s">
        <v>26</v>
      </c>
      <c r="D2477">
        <v>2</v>
      </c>
      <c r="E2477" t="s">
        <v>18</v>
      </c>
      <c r="F2477" t="s">
        <v>29</v>
      </c>
      <c r="G2477">
        <v>14000</v>
      </c>
      <c r="H2477">
        <v>15.68</v>
      </c>
      <c r="I2477">
        <v>0</v>
      </c>
      <c r="J2477">
        <v>0.25</v>
      </c>
      <c r="K2477" t="s">
        <v>17</v>
      </c>
      <c r="L2477">
        <v>4</v>
      </c>
      <c r="M2477">
        <f t="shared" si="38"/>
        <v>1</v>
      </c>
    </row>
    <row r="2478" spans="1:13" x14ac:dyDescent="0.3">
      <c r="A2478">
        <v>22</v>
      </c>
      <c r="B2478">
        <v>48000</v>
      </c>
      <c r="C2478" t="s">
        <v>13</v>
      </c>
      <c r="D2478">
        <v>1</v>
      </c>
      <c r="E2478" t="s">
        <v>14</v>
      </c>
      <c r="F2478" t="s">
        <v>19</v>
      </c>
      <c r="G2478">
        <v>7200</v>
      </c>
      <c r="H2478">
        <v>9.6199999999999992</v>
      </c>
      <c r="I2478">
        <v>0</v>
      </c>
      <c r="J2478">
        <v>0.15</v>
      </c>
      <c r="K2478" t="s">
        <v>16</v>
      </c>
      <c r="L2478">
        <v>4</v>
      </c>
      <c r="M2478">
        <f t="shared" si="38"/>
        <v>1</v>
      </c>
    </row>
    <row r="2479" spans="1:13" x14ac:dyDescent="0.3">
      <c r="A2479">
        <v>22</v>
      </c>
      <c r="B2479">
        <v>49000</v>
      </c>
      <c r="C2479" t="s">
        <v>26</v>
      </c>
      <c r="D2479">
        <v>6</v>
      </c>
      <c r="E2479" t="s">
        <v>18</v>
      </c>
      <c r="F2479" t="s">
        <v>21</v>
      </c>
      <c r="G2479">
        <v>10000</v>
      </c>
      <c r="H2479">
        <v>8</v>
      </c>
      <c r="I2479">
        <v>1</v>
      </c>
      <c r="J2479">
        <v>0.2</v>
      </c>
      <c r="K2479" t="s">
        <v>16</v>
      </c>
      <c r="L2479">
        <v>2</v>
      </c>
      <c r="M2479">
        <f t="shared" si="38"/>
        <v>1</v>
      </c>
    </row>
    <row r="2480" spans="1:13" x14ac:dyDescent="0.3">
      <c r="A2480">
        <v>25</v>
      </c>
      <c r="B2480">
        <v>48000</v>
      </c>
      <c r="C2480" t="s">
        <v>13</v>
      </c>
      <c r="D2480">
        <v>6</v>
      </c>
      <c r="E2480" t="s">
        <v>25</v>
      </c>
      <c r="F2480" t="s">
        <v>19</v>
      </c>
      <c r="G2480">
        <v>7200</v>
      </c>
      <c r="H2480">
        <v>11.36</v>
      </c>
      <c r="I2480">
        <v>0</v>
      </c>
      <c r="J2480">
        <v>0.15</v>
      </c>
      <c r="K2480" t="s">
        <v>16</v>
      </c>
      <c r="L2480">
        <v>3</v>
      </c>
      <c r="M2480">
        <f t="shared" si="38"/>
        <v>1</v>
      </c>
    </row>
    <row r="2481" spans="1:13" x14ac:dyDescent="0.3">
      <c r="A2481">
        <v>25</v>
      </c>
      <c r="B2481">
        <v>52000</v>
      </c>
      <c r="C2481" t="s">
        <v>13</v>
      </c>
      <c r="D2481">
        <v>3</v>
      </c>
      <c r="E2481" t="s">
        <v>18</v>
      </c>
      <c r="F2481" t="s">
        <v>19</v>
      </c>
      <c r="G2481">
        <v>7200</v>
      </c>
      <c r="H2481">
        <v>12.69</v>
      </c>
      <c r="I2481">
        <v>0</v>
      </c>
      <c r="J2481">
        <v>0.14000000000000001</v>
      </c>
      <c r="K2481" t="s">
        <v>16</v>
      </c>
      <c r="L2481">
        <v>3</v>
      </c>
      <c r="M2481">
        <f t="shared" si="38"/>
        <v>1</v>
      </c>
    </row>
    <row r="2482" spans="1:13" x14ac:dyDescent="0.3">
      <c r="A2482">
        <v>24</v>
      </c>
      <c r="B2482">
        <v>54600</v>
      </c>
      <c r="C2482" t="s">
        <v>13</v>
      </c>
      <c r="D2482">
        <v>2</v>
      </c>
      <c r="E2482" t="s">
        <v>18</v>
      </c>
      <c r="F2482" t="s">
        <v>15</v>
      </c>
      <c r="G2482">
        <v>7200</v>
      </c>
      <c r="H2482">
        <v>12.53</v>
      </c>
      <c r="I2482">
        <v>0</v>
      </c>
      <c r="J2482">
        <v>0.13</v>
      </c>
      <c r="K2482" t="s">
        <v>16</v>
      </c>
      <c r="L2482">
        <v>2</v>
      </c>
      <c r="M2482">
        <f t="shared" si="38"/>
        <v>1</v>
      </c>
    </row>
    <row r="2483" spans="1:13" x14ac:dyDescent="0.3">
      <c r="A2483">
        <v>22</v>
      </c>
      <c r="B2483">
        <v>54996</v>
      </c>
      <c r="C2483" t="s">
        <v>13</v>
      </c>
      <c r="D2483">
        <v>5</v>
      </c>
      <c r="E2483" t="s">
        <v>25</v>
      </c>
      <c r="F2483" t="s">
        <v>21</v>
      </c>
      <c r="G2483">
        <v>7200</v>
      </c>
      <c r="H2483">
        <v>7.66</v>
      </c>
      <c r="I2483">
        <v>0</v>
      </c>
      <c r="J2483">
        <v>0.13</v>
      </c>
      <c r="K2483" t="s">
        <v>16</v>
      </c>
      <c r="L2483">
        <v>2</v>
      </c>
      <c r="M2483">
        <f t="shared" si="38"/>
        <v>1</v>
      </c>
    </row>
    <row r="2484" spans="1:13" x14ac:dyDescent="0.3">
      <c r="A2484">
        <v>23</v>
      </c>
      <c r="B2484">
        <v>50000</v>
      </c>
      <c r="C2484" t="s">
        <v>13</v>
      </c>
      <c r="D2484">
        <v>7</v>
      </c>
      <c r="E2484" t="s">
        <v>14</v>
      </c>
      <c r="F2484" t="s">
        <v>30</v>
      </c>
      <c r="G2484">
        <v>7200</v>
      </c>
      <c r="H2484">
        <v>17.579999999999998</v>
      </c>
      <c r="I2484">
        <v>1</v>
      </c>
      <c r="J2484">
        <v>0.14000000000000001</v>
      </c>
      <c r="K2484" t="s">
        <v>17</v>
      </c>
      <c r="L2484">
        <v>2</v>
      </c>
      <c r="M2484">
        <f t="shared" si="38"/>
        <v>1</v>
      </c>
    </row>
    <row r="2485" spans="1:13" x14ac:dyDescent="0.3">
      <c r="A2485">
        <v>24</v>
      </c>
      <c r="B2485">
        <v>55152</v>
      </c>
      <c r="C2485" t="s">
        <v>26</v>
      </c>
      <c r="D2485">
        <v>8</v>
      </c>
      <c r="E2485" t="s">
        <v>20</v>
      </c>
      <c r="F2485" t="s">
        <v>19</v>
      </c>
      <c r="G2485">
        <v>16000</v>
      </c>
      <c r="H2485">
        <v>11.49</v>
      </c>
      <c r="I2485">
        <v>0</v>
      </c>
      <c r="J2485">
        <v>0.28999999999999998</v>
      </c>
      <c r="K2485" t="s">
        <v>16</v>
      </c>
      <c r="L2485">
        <v>2</v>
      </c>
      <c r="M2485">
        <f t="shared" si="38"/>
        <v>1</v>
      </c>
    </row>
    <row r="2486" spans="1:13" x14ac:dyDescent="0.3">
      <c r="A2486">
        <v>25</v>
      </c>
      <c r="B2486">
        <v>55200</v>
      </c>
      <c r="C2486" t="s">
        <v>26</v>
      </c>
      <c r="D2486">
        <v>5</v>
      </c>
      <c r="E2486" t="s">
        <v>18</v>
      </c>
      <c r="F2486" t="s">
        <v>19</v>
      </c>
      <c r="G2486">
        <v>4225</v>
      </c>
      <c r="H2486">
        <v>12.42</v>
      </c>
      <c r="I2486">
        <v>0</v>
      </c>
      <c r="J2486">
        <v>0.08</v>
      </c>
      <c r="K2486" t="s">
        <v>16</v>
      </c>
      <c r="L2486">
        <v>2</v>
      </c>
      <c r="M2486">
        <f t="shared" si="38"/>
        <v>1</v>
      </c>
    </row>
    <row r="2487" spans="1:13" x14ac:dyDescent="0.3">
      <c r="A2487">
        <v>22</v>
      </c>
      <c r="B2487">
        <v>60000</v>
      </c>
      <c r="C2487" t="s">
        <v>13</v>
      </c>
      <c r="D2487">
        <v>0</v>
      </c>
      <c r="E2487" t="s">
        <v>18</v>
      </c>
      <c r="F2487" t="s">
        <v>15</v>
      </c>
      <c r="G2487">
        <v>7200</v>
      </c>
      <c r="H2487">
        <v>12.87</v>
      </c>
      <c r="I2487">
        <v>0</v>
      </c>
      <c r="J2487">
        <v>0.12</v>
      </c>
      <c r="K2487" t="s">
        <v>17</v>
      </c>
      <c r="L2487">
        <v>3</v>
      </c>
      <c r="M2487">
        <f t="shared" si="38"/>
        <v>1</v>
      </c>
    </row>
    <row r="2488" spans="1:13" x14ac:dyDescent="0.3">
      <c r="A2488">
        <v>22</v>
      </c>
      <c r="B2488">
        <v>49200</v>
      </c>
      <c r="C2488" t="s">
        <v>26</v>
      </c>
      <c r="D2488">
        <v>6</v>
      </c>
      <c r="E2488" t="s">
        <v>14</v>
      </c>
      <c r="F2488" t="s">
        <v>15</v>
      </c>
      <c r="G2488">
        <v>6500</v>
      </c>
      <c r="H2488">
        <v>12.68</v>
      </c>
      <c r="I2488">
        <v>1</v>
      </c>
      <c r="J2488">
        <v>0.13</v>
      </c>
      <c r="K2488" t="s">
        <v>17</v>
      </c>
      <c r="L2488">
        <v>2</v>
      </c>
      <c r="M2488">
        <f t="shared" si="38"/>
        <v>1</v>
      </c>
    </row>
    <row r="2489" spans="1:13" x14ac:dyDescent="0.3">
      <c r="A2489">
        <v>23</v>
      </c>
      <c r="B2489">
        <v>60036</v>
      </c>
      <c r="C2489" t="s">
        <v>13</v>
      </c>
      <c r="D2489">
        <v>7</v>
      </c>
      <c r="E2489" t="s">
        <v>14</v>
      </c>
      <c r="F2489" t="s">
        <v>19</v>
      </c>
      <c r="G2489">
        <v>7200</v>
      </c>
      <c r="H2489">
        <v>9.91</v>
      </c>
      <c r="I2489">
        <v>0</v>
      </c>
      <c r="J2489">
        <v>0.12</v>
      </c>
      <c r="K2489" t="s">
        <v>16</v>
      </c>
      <c r="L2489">
        <v>4</v>
      </c>
      <c r="M2489">
        <f t="shared" si="38"/>
        <v>1</v>
      </c>
    </row>
    <row r="2490" spans="1:13" x14ac:dyDescent="0.3">
      <c r="A2490">
        <v>23</v>
      </c>
      <c r="B2490">
        <v>55200</v>
      </c>
      <c r="C2490" t="s">
        <v>26</v>
      </c>
      <c r="D2490">
        <v>7</v>
      </c>
      <c r="E2490" t="s">
        <v>18</v>
      </c>
      <c r="F2490" t="s">
        <v>19</v>
      </c>
      <c r="G2490">
        <v>4000</v>
      </c>
      <c r="H2490">
        <v>10.08</v>
      </c>
      <c r="I2490">
        <v>0</v>
      </c>
      <c r="J2490">
        <v>7.0000000000000007E-2</v>
      </c>
      <c r="K2490" t="s">
        <v>16</v>
      </c>
      <c r="L2490">
        <v>4</v>
      </c>
      <c r="M2490">
        <f t="shared" si="38"/>
        <v>1</v>
      </c>
    </row>
    <row r="2491" spans="1:13" x14ac:dyDescent="0.3">
      <c r="A2491">
        <v>23</v>
      </c>
      <c r="B2491">
        <v>64000</v>
      </c>
      <c r="C2491" t="s">
        <v>13</v>
      </c>
      <c r="D2491">
        <v>0</v>
      </c>
      <c r="E2491" t="s">
        <v>14</v>
      </c>
      <c r="F2491" t="s">
        <v>15</v>
      </c>
      <c r="G2491">
        <v>7200</v>
      </c>
      <c r="H2491">
        <v>15.96</v>
      </c>
      <c r="I2491">
        <v>0</v>
      </c>
      <c r="J2491">
        <v>0.11</v>
      </c>
      <c r="K2491" t="s">
        <v>16</v>
      </c>
      <c r="L2491">
        <v>3</v>
      </c>
      <c r="M2491">
        <f t="shared" si="38"/>
        <v>1</v>
      </c>
    </row>
    <row r="2492" spans="1:13" x14ac:dyDescent="0.3">
      <c r="A2492">
        <v>23</v>
      </c>
      <c r="B2492">
        <v>62000</v>
      </c>
      <c r="C2492" t="s">
        <v>13</v>
      </c>
      <c r="D2492">
        <v>3</v>
      </c>
      <c r="E2492" t="s">
        <v>18</v>
      </c>
      <c r="F2492" t="s">
        <v>21</v>
      </c>
      <c r="G2492">
        <v>7200</v>
      </c>
      <c r="H2492">
        <v>7.9</v>
      </c>
      <c r="I2492">
        <v>1</v>
      </c>
      <c r="J2492">
        <v>0.12</v>
      </c>
      <c r="K2492" t="s">
        <v>16</v>
      </c>
      <c r="L2492">
        <v>3</v>
      </c>
      <c r="M2492">
        <f t="shared" si="38"/>
        <v>1</v>
      </c>
    </row>
    <row r="2493" spans="1:13" x14ac:dyDescent="0.3">
      <c r="A2493">
        <v>23</v>
      </c>
      <c r="B2493">
        <v>49530</v>
      </c>
      <c r="C2493" t="s">
        <v>26</v>
      </c>
      <c r="D2493">
        <v>7</v>
      </c>
      <c r="E2493" t="s">
        <v>25</v>
      </c>
      <c r="F2493" t="s">
        <v>30</v>
      </c>
      <c r="G2493">
        <v>16000</v>
      </c>
      <c r="H2493">
        <v>14.54</v>
      </c>
      <c r="I2493">
        <v>1</v>
      </c>
      <c r="J2493">
        <v>0.32</v>
      </c>
      <c r="K2493" t="s">
        <v>17</v>
      </c>
      <c r="L2493">
        <v>2</v>
      </c>
      <c r="M2493">
        <f t="shared" si="38"/>
        <v>1</v>
      </c>
    </row>
    <row r="2494" spans="1:13" x14ac:dyDescent="0.3">
      <c r="A2494">
        <v>24</v>
      </c>
      <c r="B2494">
        <v>55605</v>
      </c>
      <c r="C2494" t="s">
        <v>26</v>
      </c>
      <c r="D2494">
        <v>8</v>
      </c>
      <c r="E2494" t="s">
        <v>14</v>
      </c>
      <c r="F2494" t="s">
        <v>19</v>
      </c>
      <c r="G2494">
        <v>6500</v>
      </c>
      <c r="H2494">
        <v>10.99</v>
      </c>
      <c r="I2494">
        <v>0</v>
      </c>
      <c r="J2494">
        <v>0.12</v>
      </c>
      <c r="K2494" t="s">
        <v>16</v>
      </c>
      <c r="L2494">
        <v>2</v>
      </c>
      <c r="M2494">
        <f t="shared" si="38"/>
        <v>1</v>
      </c>
    </row>
    <row r="2495" spans="1:13" x14ac:dyDescent="0.3">
      <c r="A2495">
        <v>24</v>
      </c>
      <c r="B2495">
        <v>55680</v>
      </c>
      <c r="C2495" t="s">
        <v>26</v>
      </c>
      <c r="D2495">
        <v>4</v>
      </c>
      <c r="E2495" t="s">
        <v>25</v>
      </c>
      <c r="F2495" t="s">
        <v>19</v>
      </c>
      <c r="G2495">
        <v>7875</v>
      </c>
      <c r="H2495">
        <v>10.65</v>
      </c>
      <c r="I2495">
        <v>0</v>
      </c>
      <c r="J2495">
        <v>0.14000000000000001</v>
      </c>
      <c r="K2495" t="s">
        <v>16</v>
      </c>
      <c r="L2495">
        <v>3</v>
      </c>
      <c r="M2495">
        <f t="shared" si="38"/>
        <v>1</v>
      </c>
    </row>
    <row r="2496" spans="1:13" x14ac:dyDescent="0.3">
      <c r="A2496">
        <v>25</v>
      </c>
      <c r="B2496">
        <v>55800</v>
      </c>
      <c r="C2496" t="s">
        <v>26</v>
      </c>
      <c r="D2496">
        <v>9</v>
      </c>
      <c r="E2496" t="s">
        <v>14</v>
      </c>
      <c r="F2496" t="s">
        <v>15</v>
      </c>
      <c r="G2496">
        <v>3500</v>
      </c>
      <c r="H2496">
        <v>14.17</v>
      </c>
      <c r="I2496">
        <v>0</v>
      </c>
      <c r="J2496">
        <v>0.06</v>
      </c>
      <c r="K2496" t="s">
        <v>17</v>
      </c>
      <c r="L2496">
        <v>3</v>
      </c>
      <c r="M2496">
        <f t="shared" si="38"/>
        <v>1</v>
      </c>
    </row>
    <row r="2497" spans="1:13" x14ac:dyDescent="0.3">
      <c r="A2497">
        <v>24</v>
      </c>
      <c r="B2497">
        <v>56000</v>
      </c>
      <c r="C2497" t="s">
        <v>26</v>
      </c>
      <c r="D2497">
        <v>8</v>
      </c>
      <c r="E2497" t="s">
        <v>25</v>
      </c>
      <c r="F2497" t="s">
        <v>21</v>
      </c>
      <c r="G2497">
        <v>12000</v>
      </c>
      <c r="I2497">
        <v>0</v>
      </c>
      <c r="J2497">
        <v>0.21</v>
      </c>
      <c r="K2497" t="s">
        <v>16</v>
      </c>
      <c r="L2497">
        <v>3</v>
      </c>
      <c r="M2497">
        <f t="shared" si="38"/>
        <v>0</v>
      </c>
    </row>
    <row r="2498" spans="1:13" x14ac:dyDescent="0.3">
      <c r="A2498">
        <v>22</v>
      </c>
      <c r="B2498">
        <v>56000</v>
      </c>
      <c r="C2498" t="s">
        <v>26</v>
      </c>
      <c r="D2498">
        <v>3</v>
      </c>
      <c r="E2498" t="s">
        <v>18</v>
      </c>
      <c r="F2498" t="s">
        <v>30</v>
      </c>
      <c r="G2498">
        <v>10075</v>
      </c>
      <c r="H2498">
        <v>16.29</v>
      </c>
      <c r="I2498">
        <v>0</v>
      </c>
      <c r="J2498">
        <v>0.18</v>
      </c>
      <c r="K2498" t="s">
        <v>17</v>
      </c>
      <c r="L2498">
        <v>4</v>
      </c>
      <c r="M2498">
        <f t="shared" ref="M2498:M2561" si="39">COUNTIFS($A$2:$A$10001,A2498,$B$2:$B$10001,B2498,$C$2:$C$10001,C2498,$D$2:$D$10001,D2498,$E$2:$E$10001,E2498,$F$2:$F$10001,F2498,$G$2:$G$10001,G2498,$H$2:$H$10001,H2498,$I$2:$I$10001,I2498,$J$2:$J$10001,J2498,$K$2:$K$10001,K2498,$L$2:$L$10001,L2498)</f>
        <v>1</v>
      </c>
    </row>
    <row r="2499" spans="1:13" x14ac:dyDescent="0.3">
      <c r="A2499">
        <v>25</v>
      </c>
      <c r="B2499">
        <v>56000</v>
      </c>
      <c r="C2499" t="s">
        <v>26</v>
      </c>
      <c r="D2499">
        <v>5</v>
      </c>
      <c r="E2499" t="s">
        <v>20</v>
      </c>
      <c r="F2499" t="s">
        <v>15</v>
      </c>
      <c r="G2499">
        <v>10250</v>
      </c>
      <c r="H2499">
        <v>14.65</v>
      </c>
      <c r="I2499">
        <v>0</v>
      </c>
      <c r="J2499">
        <v>0.18</v>
      </c>
      <c r="K2499" t="s">
        <v>17</v>
      </c>
      <c r="L2499">
        <v>4</v>
      </c>
      <c r="M2499">
        <f t="shared" si="39"/>
        <v>1</v>
      </c>
    </row>
    <row r="2500" spans="1:13" x14ac:dyDescent="0.3">
      <c r="A2500">
        <v>26</v>
      </c>
      <c r="B2500">
        <v>111000</v>
      </c>
      <c r="C2500" t="s">
        <v>13</v>
      </c>
      <c r="D2500">
        <v>1</v>
      </c>
      <c r="E2500" t="s">
        <v>28</v>
      </c>
      <c r="F2500" t="s">
        <v>19</v>
      </c>
      <c r="G2500">
        <v>7200</v>
      </c>
      <c r="H2500">
        <v>12.18</v>
      </c>
      <c r="I2500">
        <v>0</v>
      </c>
      <c r="J2500">
        <v>0.06</v>
      </c>
      <c r="K2500" t="s">
        <v>16</v>
      </c>
      <c r="L2500">
        <v>3</v>
      </c>
      <c r="M2500">
        <f t="shared" si="39"/>
        <v>1</v>
      </c>
    </row>
    <row r="2501" spans="1:13" x14ac:dyDescent="0.3">
      <c r="A2501">
        <v>23</v>
      </c>
      <c r="B2501">
        <v>56000</v>
      </c>
      <c r="C2501" t="s">
        <v>26</v>
      </c>
      <c r="D2501">
        <v>7</v>
      </c>
      <c r="E2501" t="s">
        <v>27</v>
      </c>
      <c r="F2501" t="s">
        <v>21</v>
      </c>
      <c r="G2501">
        <v>7200</v>
      </c>
      <c r="H2501">
        <v>6.03</v>
      </c>
      <c r="I2501">
        <v>0</v>
      </c>
      <c r="J2501">
        <v>0.13</v>
      </c>
      <c r="K2501" t="s">
        <v>16</v>
      </c>
      <c r="L2501">
        <v>2</v>
      </c>
      <c r="M2501">
        <f t="shared" si="39"/>
        <v>1</v>
      </c>
    </row>
    <row r="2502" spans="1:13" x14ac:dyDescent="0.3">
      <c r="A2502">
        <v>24</v>
      </c>
      <c r="B2502">
        <v>56000</v>
      </c>
      <c r="C2502" t="s">
        <v>26</v>
      </c>
      <c r="D2502">
        <v>8</v>
      </c>
      <c r="E2502" t="s">
        <v>14</v>
      </c>
      <c r="F2502" t="s">
        <v>21</v>
      </c>
      <c r="G2502">
        <v>12250</v>
      </c>
      <c r="H2502">
        <v>6.03</v>
      </c>
      <c r="I2502">
        <v>0</v>
      </c>
      <c r="J2502">
        <v>0.22</v>
      </c>
      <c r="K2502" t="s">
        <v>16</v>
      </c>
      <c r="L2502">
        <v>4</v>
      </c>
      <c r="M2502">
        <f t="shared" si="39"/>
        <v>1</v>
      </c>
    </row>
    <row r="2503" spans="1:13" x14ac:dyDescent="0.3">
      <c r="A2503">
        <v>25</v>
      </c>
      <c r="B2503">
        <v>135000</v>
      </c>
      <c r="C2503" t="s">
        <v>13</v>
      </c>
      <c r="D2503">
        <v>6</v>
      </c>
      <c r="E2503" t="s">
        <v>28</v>
      </c>
      <c r="F2503" t="s">
        <v>19</v>
      </c>
      <c r="G2503">
        <v>7200</v>
      </c>
      <c r="H2503">
        <v>9.91</v>
      </c>
      <c r="I2503">
        <v>0</v>
      </c>
      <c r="J2503">
        <v>0.05</v>
      </c>
      <c r="K2503" t="s">
        <v>16</v>
      </c>
      <c r="L2503">
        <v>3</v>
      </c>
      <c r="M2503">
        <f t="shared" si="39"/>
        <v>1</v>
      </c>
    </row>
    <row r="2504" spans="1:13" x14ac:dyDescent="0.3">
      <c r="A2504">
        <v>25</v>
      </c>
      <c r="B2504">
        <v>62467</v>
      </c>
      <c r="C2504" t="s">
        <v>13</v>
      </c>
      <c r="D2504">
        <v>1</v>
      </c>
      <c r="E2504" t="s">
        <v>28</v>
      </c>
      <c r="F2504" t="s">
        <v>19</v>
      </c>
      <c r="G2504">
        <v>7250</v>
      </c>
      <c r="H2504">
        <v>10.65</v>
      </c>
      <c r="I2504">
        <v>0</v>
      </c>
      <c r="J2504">
        <v>0.12</v>
      </c>
      <c r="K2504" t="s">
        <v>16</v>
      </c>
      <c r="L2504">
        <v>4</v>
      </c>
      <c r="M2504">
        <f t="shared" si="39"/>
        <v>1</v>
      </c>
    </row>
    <row r="2505" spans="1:13" x14ac:dyDescent="0.3">
      <c r="A2505">
        <v>26</v>
      </c>
      <c r="B2505">
        <v>56000</v>
      </c>
      <c r="C2505" t="s">
        <v>26</v>
      </c>
      <c r="D2505">
        <v>2</v>
      </c>
      <c r="E2505" t="s">
        <v>25</v>
      </c>
      <c r="F2505" t="s">
        <v>15</v>
      </c>
      <c r="G2505">
        <v>6000</v>
      </c>
      <c r="H2505">
        <v>15.23</v>
      </c>
      <c r="I2505">
        <v>0</v>
      </c>
      <c r="J2505">
        <v>0.11</v>
      </c>
      <c r="K2505" t="s">
        <v>16</v>
      </c>
      <c r="L2505">
        <v>4</v>
      </c>
      <c r="M2505">
        <f t="shared" si="39"/>
        <v>1</v>
      </c>
    </row>
    <row r="2506" spans="1:13" x14ac:dyDescent="0.3">
      <c r="A2506">
        <v>24</v>
      </c>
      <c r="B2506">
        <v>80000</v>
      </c>
      <c r="C2506" t="s">
        <v>13</v>
      </c>
      <c r="D2506">
        <v>6</v>
      </c>
      <c r="E2506" t="s">
        <v>27</v>
      </c>
      <c r="F2506" t="s">
        <v>21</v>
      </c>
      <c r="G2506">
        <v>7250</v>
      </c>
      <c r="H2506">
        <v>5.42</v>
      </c>
      <c r="I2506">
        <v>0</v>
      </c>
      <c r="J2506">
        <v>0.09</v>
      </c>
      <c r="K2506" t="s">
        <v>16</v>
      </c>
      <c r="L2506">
        <v>2</v>
      </c>
      <c r="M2506">
        <f t="shared" si="39"/>
        <v>1</v>
      </c>
    </row>
    <row r="2507" spans="1:13" x14ac:dyDescent="0.3">
      <c r="A2507">
        <v>25</v>
      </c>
      <c r="B2507">
        <v>26729</v>
      </c>
      <c r="C2507" t="s">
        <v>13</v>
      </c>
      <c r="D2507">
        <v>5</v>
      </c>
      <c r="E2507" t="s">
        <v>14</v>
      </c>
      <c r="F2507" t="s">
        <v>19</v>
      </c>
      <c r="G2507">
        <v>7300</v>
      </c>
      <c r="H2507">
        <v>11.14</v>
      </c>
      <c r="I2507">
        <v>0</v>
      </c>
      <c r="J2507">
        <v>0.27</v>
      </c>
      <c r="K2507" t="s">
        <v>16</v>
      </c>
      <c r="L2507">
        <v>3</v>
      </c>
      <c r="M2507">
        <f t="shared" si="39"/>
        <v>1</v>
      </c>
    </row>
    <row r="2508" spans="1:13" x14ac:dyDescent="0.3">
      <c r="A2508">
        <v>25</v>
      </c>
      <c r="B2508">
        <v>50000</v>
      </c>
      <c r="C2508" t="s">
        <v>26</v>
      </c>
      <c r="D2508">
        <v>6</v>
      </c>
      <c r="E2508" t="s">
        <v>20</v>
      </c>
      <c r="F2508" t="s">
        <v>21</v>
      </c>
      <c r="G2508">
        <v>12800</v>
      </c>
      <c r="H2508">
        <v>7.49</v>
      </c>
      <c r="I2508">
        <v>1</v>
      </c>
      <c r="J2508">
        <v>0.26</v>
      </c>
      <c r="K2508" t="s">
        <v>16</v>
      </c>
      <c r="L2508">
        <v>4</v>
      </c>
      <c r="M2508">
        <f t="shared" si="39"/>
        <v>1</v>
      </c>
    </row>
    <row r="2509" spans="1:13" x14ac:dyDescent="0.3">
      <c r="A2509">
        <v>26</v>
      </c>
      <c r="B2509">
        <v>37086</v>
      </c>
      <c r="C2509" t="s">
        <v>13</v>
      </c>
      <c r="D2509">
        <v>7</v>
      </c>
      <c r="E2509" t="s">
        <v>25</v>
      </c>
      <c r="F2509" t="s">
        <v>21</v>
      </c>
      <c r="G2509">
        <v>7300</v>
      </c>
      <c r="H2509">
        <v>7.88</v>
      </c>
      <c r="I2509">
        <v>0</v>
      </c>
      <c r="J2509">
        <v>0.2</v>
      </c>
      <c r="K2509" t="s">
        <v>16</v>
      </c>
      <c r="L2509">
        <v>4</v>
      </c>
      <c r="M2509">
        <f t="shared" si="39"/>
        <v>1</v>
      </c>
    </row>
    <row r="2510" spans="1:13" x14ac:dyDescent="0.3">
      <c r="A2510">
        <v>26</v>
      </c>
      <c r="B2510">
        <v>41400</v>
      </c>
      <c r="C2510" t="s">
        <v>13</v>
      </c>
      <c r="D2510">
        <v>5</v>
      </c>
      <c r="E2510" t="s">
        <v>25</v>
      </c>
      <c r="F2510" t="s">
        <v>19</v>
      </c>
      <c r="G2510">
        <v>7300</v>
      </c>
      <c r="H2510">
        <v>9.4499999999999993</v>
      </c>
      <c r="I2510">
        <v>0</v>
      </c>
      <c r="J2510">
        <v>0.18</v>
      </c>
      <c r="K2510" t="s">
        <v>16</v>
      </c>
      <c r="L2510">
        <v>4</v>
      </c>
      <c r="M2510">
        <f t="shared" si="39"/>
        <v>1</v>
      </c>
    </row>
    <row r="2511" spans="1:13" x14ac:dyDescent="0.3">
      <c r="A2511">
        <v>24</v>
      </c>
      <c r="B2511">
        <v>56000</v>
      </c>
      <c r="C2511" t="s">
        <v>26</v>
      </c>
      <c r="D2511">
        <v>8</v>
      </c>
      <c r="E2511" t="s">
        <v>18</v>
      </c>
      <c r="F2511" t="s">
        <v>21</v>
      </c>
      <c r="G2511">
        <v>10000</v>
      </c>
      <c r="H2511">
        <v>7.49</v>
      </c>
      <c r="I2511">
        <v>0</v>
      </c>
      <c r="J2511">
        <v>0.18</v>
      </c>
      <c r="K2511" t="s">
        <v>16</v>
      </c>
      <c r="L2511">
        <v>3</v>
      </c>
      <c r="M2511">
        <f t="shared" si="39"/>
        <v>1</v>
      </c>
    </row>
    <row r="2512" spans="1:13" x14ac:dyDescent="0.3">
      <c r="A2512">
        <v>22</v>
      </c>
      <c r="B2512">
        <v>45999</v>
      </c>
      <c r="C2512" t="s">
        <v>13</v>
      </c>
      <c r="D2512">
        <v>1</v>
      </c>
      <c r="E2512" t="s">
        <v>27</v>
      </c>
      <c r="F2512" t="s">
        <v>21</v>
      </c>
      <c r="G2512">
        <v>7300</v>
      </c>
      <c r="H2512">
        <v>7.88</v>
      </c>
      <c r="I2512">
        <v>0</v>
      </c>
      <c r="J2512">
        <v>0.16</v>
      </c>
      <c r="K2512" t="s">
        <v>16</v>
      </c>
      <c r="L2512">
        <v>2</v>
      </c>
      <c r="M2512">
        <f t="shared" si="39"/>
        <v>1</v>
      </c>
    </row>
    <row r="2513" spans="1:13" x14ac:dyDescent="0.3">
      <c r="A2513">
        <v>25</v>
      </c>
      <c r="B2513">
        <v>56000</v>
      </c>
      <c r="C2513" t="s">
        <v>26</v>
      </c>
      <c r="D2513">
        <v>9</v>
      </c>
      <c r="E2513" t="s">
        <v>27</v>
      </c>
      <c r="F2513" t="s">
        <v>19</v>
      </c>
      <c r="G2513">
        <v>12375</v>
      </c>
      <c r="H2513">
        <v>11.49</v>
      </c>
      <c r="I2513">
        <v>0</v>
      </c>
      <c r="J2513">
        <v>0.22</v>
      </c>
      <c r="K2513" t="s">
        <v>16</v>
      </c>
      <c r="L2513">
        <v>4</v>
      </c>
      <c r="M2513">
        <f t="shared" si="39"/>
        <v>1</v>
      </c>
    </row>
    <row r="2514" spans="1:13" x14ac:dyDescent="0.3">
      <c r="A2514">
        <v>24</v>
      </c>
      <c r="B2514">
        <v>56000</v>
      </c>
      <c r="C2514" t="s">
        <v>26</v>
      </c>
      <c r="D2514">
        <v>5</v>
      </c>
      <c r="E2514" t="s">
        <v>14</v>
      </c>
      <c r="F2514" t="s">
        <v>21</v>
      </c>
      <c r="G2514">
        <v>17400</v>
      </c>
      <c r="H2514">
        <v>5.99</v>
      </c>
      <c r="I2514">
        <v>0</v>
      </c>
      <c r="J2514">
        <v>0.31</v>
      </c>
      <c r="K2514" t="s">
        <v>16</v>
      </c>
      <c r="L2514">
        <v>2</v>
      </c>
      <c r="M2514">
        <f t="shared" si="39"/>
        <v>1</v>
      </c>
    </row>
    <row r="2515" spans="1:13" x14ac:dyDescent="0.3">
      <c r="A2515">
        <v>24</v>
      </c>
      <c r="B2515">
        <v>12480</v>
      </c>
      <c r="C2515" t="s">
        <v>13</v>
      </c>
      <c r="D2515">
        <v>1</v>
      </c>
      <c r="E2515" t="s">
        <v>27</v>
      </c>
      <c r="F2515" t="s">
        <v>21</v>
      </c>
      <c r="G2515">
        <v>7350</v>
      </c>
      <c r="H2515">
        <v>6.92</v>
      </c>
      <c r="I2515">
        <v>1</v>
      </c>
      <c r="J2515">
        <v>0.59</v>
      </c>
      <c r="K2515" t="s">
        <v>16</v>
      </c>
      <c r="L2515">
        <v>2</v>
      </c>
      <c r="M2515">
        <f t="shared" si="39"/>
        <v>1</v>
      </c>
    </row>
    <row r="2516" spans="1:13" x14ac:dyDescent="0.3">
      <c r="A2516">
        <v>25</v>
      </c>
      <c r="B2516">
        <v>32500</v>
      </c>
      <c r="C2516" t="s">
        <v>13</v>
      </c>
      <c r="D2516">
        <v>5</v>
      </c>
      <c r="E2516" t="s">
        <v>14</v>
      </c>
      <c r="F2516" t="s">
        <v>15</v>
      </c>
      <c r="G2516">
        <v>7350</v>
      </c>
      <c r="H2516">
        <v>13.43</v>
      </c>
      <c r="I2516">
        <v>0</v>
      </c>
      <c r="J2516">
        <v>0.23</v>
      </c>
      <c r="K2516" t="s">
        <v>17</v>
      </c>
      <c r="L2516">
        <v>3</v>
      </c>
      <c r="M2516">
        <f t="shared" si="39"/>
        <v>1</v>
      </c>
    </row>
    <row r="2517" spans="1:13" x14ac:dyDescent="0.3">
      <c r="A2517">
        <v>25</v>
      </c>
      <c r="B2517">
        <v>57996</v>
      </c>
      <c r="C2517" t="s">
        <v>13</v>
      </c>
      <c r="D2517">
        <v>5</v>
      </c>
      <c r="E2517" t="s">
        <v>18</v>
      </c>
      <c r="F2517" t="s">
        <v>19</v>
      </c>
      <c r="G2517">
        <v>7400</v>
      </c>
      <c r="H2517">
        <v>10.36</v>
      </c>
      <c r="I2517">
        <v>0</v>
      </c>
      <c r="J2517">
        <v>0.13</v>
      </c>
      <c r="K2517" t="s">
        <v>16</v>
      </c>
      <c r="L2517">
        <v>2</v>
      </c>
      <c r="M2517">
        <f t="shared" si="39"/>
        <v>1</v>
      </c>
    </row>
    <row r="2518" spans="1:13" x14ac:dyDescent="0.3">
      <c r="A2518">
        <v>26</v>
      </c>
      <c r="B2518">
        <v>56000</v>
      </c>
      <c r="C2518" t="s">
        <v>26</v>
      </c>
      <c r="D2518">
        <v>10</v>
      </c>
      <c r="E2518" t="s">
        <v>18</v>
      </c>
      <c r="F2518" t="s">
        <v>21</v>
      </c>
      <c r="G2518">
        <v>6000</v>
      </c>
      <c r="H2518">
        <v>5.42</v>
      </c>
      <c r="I2518">
        <v>0</v>
      </c>
      <c r="J2518">
        <v>0.11</v>
      </c>
      <c r="K2518" t="s">
        <v>16</v>
      </c>
      <c r="L2518">
        <v>4</v>
      </c>
      <c r="M2518">
        <f t="shared" si="39"/>
        <v>1</v>
      </c>
    </row>
    <row r="2519" spans="1:13" x14ac:dyDescent="0.3">
      <c r="A2519">
        <v>21</v>
      </c>
      <c r="B2519">
        <v>12720</v>
      </c>
      <c r="C2519" t="s">
        <v>13</v>
      </c>
      <c r="D2519">
        <v>1</v>
      </c>
      <c r="E2519" t="s">
        <v>18</v>
      </c>
      <c r="F2519" t="s">
        <v>21</v>
      </c>
      <c r="G2519">
        <v>7500</v>
      </c>
      <c r="H2519">
        <v>7.05</v>
      </c>
      <c r="I2519">
        <v>1</v>
      </c>
      <c r="J2519">
        <v>0.59</v>
      </c>
      <c r="K2519" t="s">
        <v>16</v>
      </c>
      <c r="L2519">
        <v>4</v>
      </c>
      <c r="M2519">
        <f t="shared" si="39"/>
        <v>1</v>
      </c>
    </row>
    <row r="2520" spans="1:13" x14ac:dyDescent="0.3">
      <c r="A2520">
        <v>24</v>
      </c>
      <c r="B2520">
        <v>20796</v>
      </c>
      <c r="C2520" t="s">
        <v>13</v>
      </c>
      <c r="D2520">
        <v>2</v>
      </c>
      <c r="E2520" t="s">
        <v>27</v>
      </c>
      <c r="F2520" t="s">
        <v>21</v>
      </c>
      <c r="G2520">
        <v>7500</v>
      </c>
      <c r="H2520">
        <v>7.88</v>
      </c>
      <c r="I2520">
        <v>1</v>
      </c>
      <c r="J2520">
        <v>0.36</v>
      </c>
      <c r="K2520" t="s">
        <v>16</v>
      </c>
      <c r="L2520">
        <v>3</v>
      </c>
      <c r="M2520">
        <f t="shared" si="39"/>
        <v>1</v>
      </c>
    </row>
    <row r="2521" spans="1:13" x14ac:dyDescent="0.3">
      <c r="A2521">
        <v>23</v>
      </c>
      <c r="B2521">
        <v>21000</v>
      </c>
      <c r="C2521" t="s">
        <v>13</v>
      </c>
      <c r="D2521">
        <v>6</v>
      </c>
      <c r="E2521" t="s">
        <v>25</v>
      </c>
      <c r="F2521" t="s">
        <v>21</v>
      </c>
      <c r="G2521">
        <v>7500</v>
      </c>
      <c r="H2521">
        <v>6.91</v>
      </c>
      <c r="I2521">
        <v>1</v>
      </c>
      <c r="J2521">
        <v>0.36</v>
      </c>
      <c r="K2521" t="s">
        <v>16</v>
      </c>
      <c r="L2521">
        <v>4</v>
      </c>
      <c r="M2521">
        <f t="shared" si="39"/>
        <v>1</v>
      </c>
    </row>
    <row r="2522" spans="1:13" x14ac:dyDescent="0.3">
      <c r="A2522">
        <v>23</v>
      </c>
      <c r="B2522">
        <v>21360</v>
      </c>
      <c r="C2522" t="s">
        <v>13</v>
      </c>
      <c r="D2522">
        <v>0</v>
      </c>
      <c r="E2522" t="s">
        <v>20</v>
      </c>
      <c r="F2522" t="s">
        <v>21</v>
      </c>
      <c r="G2522">
        <v>7500</v>
      </c>
      <c r="H2522">
        <v>7.14</v>
      </c>
      <c r="I2522">
        <v>1</v>
      </c>
      <c r="J2522">
        <v>0.35</v>
      </c>
      <c r="K2522" t="s">
        <v>16</v>
      </c>
      <c r="L2522">
        <v>3</v>
      </c>
      <c r="M2522">
        <f t="shared" si="39"/>
        <v>1</v>
      </c>
    </row>
    <row r="2523" spans="1:13" x14ac:dyDescent="0.3">
      <c r="A2523">
        <v>25</v>
      </c>
      <c r="B2523">
        <v>21500</v>
      </c>
      <c r="C2523" t="s">
        <v>13</v>
      </c>
      <c r="D2523">
        <v>2</v>
      </c>
      <c r="E2523" t="s">
        <v>14</v>
      </c>
      <c r="F2523" t="s">
        <v>15</v>
      </c>
      <c r="G2523">
        <v>7500</v>
      </c>
      <c r="H2523">
        <v>11.34</v>
      </c>
      <c r="I2523">
        <v>1</v>
      </c>
      <c r="J2523">
        <v>0.35</v>
      </c>
      <c r="K2523" t="s">
        <v>16</v>
      </c>
      <c r="L2523">
        <v>2</v>
      </c>
      <c r="M2523">
        <f t="shared" si="39"/>
        <v>1</v>
      </c>
    </row>
    <row r="2524" spans="1:13" x14ac:dyDescent="0.3">
      <c r="A2524">
        <v>24</v>
      </c>
      <c r="B2524">
        <v>23196</v>
      </c>
      <c r="C2524" t="s">
        <v>13</v>
      </c>
      <c r="D2524">
        <v>1</v>
      </c>
      <c r="E2524" t="s">
        <v>18</v>
      </c>
      <c r="F2524" t="s">
        <v>30</v>
      </c>
      <c r="G2524">
        <v>7500</v>
      </c>
      <c r="H2524">
        <v>13.24</v>
      </c>
      <c r="I2524">
        <v>1</v>
      </c>
      <c r="J2524">
        <v>0.32</v>
      </c>
      <c r="K2524" t="s">
        <v>16</v>
      </c>
      <c r="L2524">
        <v>2</v>
      </c>
      <c r="M2524">
        <f t="shared" si="39"/>
        <v>1</v>
      </c>
    </row>
    <row r="2525" spans="1:13" x14ac:dyDescent="0.3">
      <c r="A2525">
        <v>25</v>
      </c>
      <c r="B2525">
        <v>24996</v>
      </c>
      <c r="C2525" t="s">
        <v>13</v>
      </c>
      <c r="D2525">
        <v>3</v>
      </c>
      <c r="E2525" t="s">
        <v>18</v>
      </c>
      <c r="F2525" t="s">
        <v>15</v>
      </c>
      <c r="G2525">
        <v>7500</v>
      </c>
      <c r="H2525">
        <v>12.98</v>
      </c>
      <c r="I2525">
        <v>0</v>
      </c>
      <c r="J2525">
        <v>0.3</v>
      </c>
      <c r="K2525" t="s">
        <v>17</v>
      </c>
      <c r="L2525">
        <v>3</v>
      </c>
      <c r="M2525">
        <f t="shared" si="39"/>
        <v>1</v>
      </c>
    </row>
    <row r="2526" spans="1:13" x14ac:dyDescent="0.3">
      <c r="A2526">
        <v>24</v>
      </c>
      <c r="B2526">
        <v>56000</v>
      </c>
      <c r="C2526" t="s">
        <v>26</v>
      </c>
      <c r="D2526">
        <v>5</v>
      </c>
      <c r="E2526" t="s">
        <v>27</v>
      </c>
      <c r="F2526" t="s">
        <v>21</v>
      </c>
      <c r="G2526">
        <v>13000</v>
      </c>
      <c r="H2526">
        <v>8.94</v>
      </c>
      <c r="I2526">
        <v>0</v>
      </c>
      <c r="J2526">
        <v>0.23</v>
      </c>
      <c r="K2526" t="s">
        <v>16</v>
      </c>
      <c r="L2526">
        <v>3</v>
      </c>
      <c r="M2526">
        <f t="shared" si="39"/>
        <v>1</v>
      </c>
    </row>
    <row r="2527" spans="1:13" x14ac:dyDescent="0.3">
      <c r="A2527">
        <v>23</v>
      </c>
      <c r="B2527">
        <v>56000</v>
      </c>
      <c r="C2527" t="s">
        <v>26</v>
      </c>
      <c r="D2527">
        <v>1</v>
      </c>
      <c r="E2527" t="s">
        <v>14</v>
      </c>
      <c r="F2527" t="s">
        <v>21</v>
      </c>
      <c r="G2527">
        <v>10000</v>
      </c>
      <c r="H2527">
        <v>8.59</v>
      </c>
      <c r="I2527">
        <v>0</v>
      </c>
      <c r="J2527">
        <v>0.18</v>
      </c>
      <c r="K2527" t="s">
        <v>16</v>
      </c>
      <c r="L2527">
        <v>3</v>
      </c>
      <c r="M2527">
        <f t="shared" si="39"/>
        <v>1</v>
      </c>
    </row>
    <row r="2528" spans="1:13" x14ac:dyDescent="0.3">
      <c r="A2528">
        <v>21</v>
      </c>
      <c r="B2528">
        <v>27600</v>
      </c>
      <c r="C2528" t="s">
        <v>13</v>
      </c>
      <c r="D2528">
        <v>4</v>
      </c>
      <c r="E2528" t="s">
        <v>18</v>
      </c>
      <c r="F2528" t="s">
        <v>21</v>
      </c>
      <c r="G2528">
        <v>7500</v>
      </c>
      <c r="H2528">
        <v>6.76</v>
      </c>
      <c r="I2528">
        <v>0</v>
      </c>
      <c r="J2528">
        <v>0.27</v>
      </c>
      <c r="K2528" t="s">
        <v>16</v>
      </c>
      <c r="L2528">
        <v>4</v>
      </c>
      <c r="M2528">
        <f t="shared" si="39"/>
        <v>2</v>
      </c>
    </row>
    <row r="2529" spans="1:13" x14ac:dyDescent="0.3">
      <c r="A2529">
        <v>23</v>
      </c>
      <c r="B2529">
        <v>56000</v>
      </c>
      <c r="C2529" t="s">
        <v>26</v>
      </c>
      <c r="D2529">
        <v>7</v>
      </c>
      <c r="E2529" t="s">
        <v>20</v>
      </c>
      <c r="F2529" t="s">
        <v>19</v>
      </c>
      <c r="G2529">
        <v>4500</v>
      </c>
      <c r="H2529">
        <v>11.83</v>
      </c>
      <c r="I2529">
        <v>0</v>
      </c>
      <c r="J2529">
        <v>0.08</v>
      </c>
      <c r="K2529" t="s">
        <v>16</v>
      </c>
      <c r="L2529">
        <v>4</v>
      </c>
      <c r="M2529">
        <f t="shared" si="39"/>
        <v>1</v>
      </c>
    </row>
    <row r="2530" spans="1:13" x14ac:dyDescent="0.3">
      <c r="A2530">
        <v>21</v>
      </c>
      <c r="B2530">
        <v>30000</v>
      </c>
      <c r="C2530" t="s">
        <v>13</v>
      </c>
      <c r="D2530">
        <v>5</v>
      </c>
      <c r="E2530" t="s">
        <v>18</v>
      </c>
      <c r="F2530" t="s">
        <v>19</v>
      </c>
      <c r="G2530">
        <v>7500</v>
      </c>
      <c r="H2530">
        <v>11.83</v>
      </c>
      <c r="I2530">
        <v>0</v>
      </c>
      <c r="J2530">
        <v>0.25</v>
      </c>
      <c r="K2530" t="s">
        <v>16</v>
      </c>
      <c r="L2530">
        <v>4</v>
      </c>
      <c r="M2530">
        <f t="shared" si="39"/>
        <v>1</v>
      </c>
    </row>
    <row r="2531" spans="1:13" x14ac:dyDescent="0.3">
      <c r="A2531">
        <v>26</v>
      </c>
      <c r="B2531">
        <v>30000</v>
      </c>
      <c r="C2531" t="s">
        <v>13</v>
      </c>
      <c r="D2531">
        <v>1</v>
      </c>
      <c r="E2531" t="s">
        <v>20</v>
      </c>
      <c r="F2531" t="s">
        <v>29</v>
      </c>
      <c r="G2531">
        <v>7500</v>
      </c>
      <c r="H2531">
        <v>14.75</v>
      </c>
      <c r="I2531">
        <v>1</v>
      </c>
      <c r="J2531">
        <v>0.25</v>
      </c>
      <c r="K2531" t="s">
        <v>16</v>
      </c>
      <c r="L2531">
        <v>3</v>
      </c>
      <c r="M2531">
        <f t="shared" si="39"/>
        <v>1</v>
      </c>
    </row>
    <row r="2532" spans="1:13" x14ac:dyDescent="0.3">
      <c r="A2532">
        <v>22</v>
      </c>
      <c r="B2532">
        <v>31200</v>
      </c>
      <c r="C2532" t="s">
        <v>13</v>
      </c>
      <c r="D2532">
        <v>3</v>
      </c>
      <c r="E2532" t="s">
        <v>20</v>
      </c>
      <c r="F2532" t="s">
        <v>19</v>
      </c>
      <c r="G2532">
        <v>7500</v>
      </c>
      <c r="H2532">
        <v>9.91</v>
      </c>
      <c r="I2532">
        <v>0</v>
      </c>
      <c r="J2532">
        <v>0.24</v>
      </c>
      <c r="K2532" t="s">
        <v>16</v>
      </c>
      <c r="L2532">
        <v>4</v>
      </c>
      <c r="M2532">
        <f t="shared" si="39"/>
        <v>1</v>
      </c>
    </row>
    <row r="2533" spans="1:13" x14ac:dyDescent="0.3">
      <c r="A2533">
        <v>23</v>
      </c>
      <c r="B2533">
        <v>56004</v>
      </c>
      <c r="C2533" t="s">
        <v>26</v>
      </c>
      <c r="D2533">
        <v>0</v>
      </c>
      <c r="E2533" t="s">
        <v>18</v>
      </c>
      <c r="F2533" t="s">
        <v>15</v>
      </c>
      <c r="G2533">
        <v>10000</v>
      </c>
      <c r="H2533">
        <v>13.61</v>
      </c>
      <c r="I2533">
        <v>0</v>
      </c>
      <c r="J2533">
        <v>0.18</v>
      </c>
      <c r="K2533" t="s">
        <v>16</v>
      </c>
      <c r="L2533">
        <v>4</v>
      </c>
      <c r="M2533">
        <f t="shared" si="39"/>
        <v>1</v>
      </c>
    </row>
    <row r="2534" spans="1:13" x14ac:dyDescent="0.3">
      <c r="A2534">
        <v>22</v>
      </c>
      <c r="B2534">
        <v>56004</v>
      </c>
      <c r="C2534" t="s">
        <v>26</v>
      </c>
      <c r="D2534">
        <v>6</v>
      </c>
      <c r="E2534" t="s">
        <v>14</v>
      </c>
      <c r="F2534" t="s">
        <v>21</v>
      </c>
      <c r="G2534">
        <v>6000</v>
      </c>
      <c r="H2534">
        <v>7.88</v>
      </c>
      <c r="I2534">
        <v>0</v>
      </c>
      <c r="J2534">
        <v>0.11</v>
      </c>
      <c r="K2534" t="s">
        <v>16</v>
      </c>
      <c r="L2534">
        <v>4</v>
      </c>
      <c r="M2534">
        <f t="shared" si="39"/>
        <v>1</v>
      </c>
    </row>
    <row r="2535" spans="1:13" x14ac:dyDescent="0.3">
      <c r="A2535">
        <v>22</v>
      </c>
      <c r="B2535">
        <v>56004</v>
      </c>
      <c r="C2535" t="s">
        <v>26</v>
      </c>
      <c r="D2535">
        <v>6</v>
      </c>
      <c r="E2535" t="s">
        <v>25</v>
      </c>
      <c r="F2535" t="s">
        <v>21</v>
      </c>
      <c r="G2535">
        <v>2000</v>
      </c>
      <c r="H2535">
        <v>7.51</v>
      </c>
      <c r="I2535">
        <v>0</v>
      </c>
      <c r="J2535">
        <v>0.04</v>
      </c>
      <c r="K2535" t="s">
        <v>16</v>
      </c>
      <c r="L2535">
        <v>4</v>
      </c>
      <c r="M2535">
        <f t="shared" si="39"/>
        <v>1</v>
      </c>
    </row>
    <row r="2536" spans="1:13" x14ac:dyDescent="0.3">
      <c r="A2536">
        <v>26</v>
      </c>
      <c r="B2536">
        <v>56004</v>
      </c>
      <c r="C2536" t="s">
        <v>26</v>
      </c>
      <c r="D2536">
        <v>10</v>
      </c>
      <c r="E2536" t="s">
        <v>18</v>
      </c>
      <c r="F2536" t="s">
        <v>15</v>
      </c>
      <c r="G2536">
        <v>20000</v>
      </c>
      <c r="H2536">
        <v>13.57</v>
      </c>
      <c r="I2536">
        <v>0</v>
      </c>
      <c r="J2536">
        <v>0.36</v>
      </c>
      <c r="K2536" t="s">
        <v>17</v>
      </c>
      <c r="L2536">
        <v>4</v>
      </c>
      <c r="M2536">
        <f t="shared" si="39"/>
        <v>1</v>
      </c>
    </row>
    <row r="2537" spans="1:13" x14ac:dyDescent="0.3">
      <c r="A2537">
        <v>26</v>
      </c>
      <c r="B2537">
        <v>56004</v>
      </c>
      <c r="C2537" t="s">
        <v>23</v>
      </c>
      <c r="D2537">
        <v>2</v>
      </c>
      <c r="E2537" t="s">
        <v>14</v>
      </c>
      <c r="F2537" t="s">
        <v>21</v>
      </c>
      <c r="G2537">
        <v>10000</v>
      </c>
      <c r="H2537">
        <v>9.32</v>
      </c>
      <c r="I2537">
        <v>0</v>
      </c>
      <c r="J2537">
        <v>0.18</v>
      </c>
      <c r="K2537" t="s">
        <v>16</v>
      </c>
      <c r="L2537">
        <v>3</v>
      </c>
      <c r="M2537">
        <f t="shared" si="39"/>
        <v>1</v>
      </c>
    </row>
    <row r="2538" spans="1:13" x14ac:dyDescent="0.3">
      <c r="A2538">
        <v>25</v>
      </c>
      <c r="B2538">
        <v>36000</v>
      </c>
      <c r="C2538" t="s">
        <v>13</v>
      </c>
      <c r="D2538">
        <v>0</v>
      </c>
      <c r="E2538" t="s">
        <v>25</v>
      </c>
      <c r="F2538" t="s">
        <v>15</v>
      </c>
      <c r="G2538">
        <v>7500</v>
      </c>
      <c r="H2538">
        <v>13.49</v>
      </c>
      <c r="I2538">
        <v>0</v>
      </c>
      <c r="J2538">
        <v>0.21</v>
      </c>
      <c r="K2538" t="s">
        <v>16</v>
      </c>
      <c r="L2538">
        <v>4</v>
      </c>
      <c r="M2538">
        <f t="shared" si="39"/>
        <v>1</v>
      </c>
    </row>
    <row r="2539" spans="1:13" x14ac:dyDescent="0.3">
      <c r="A2539">
        <v>26</v>
      </c>
      <c r="B2539">
        <v>36000</v>
      </c>
      <c r="C2539" t="s">
        <v>13</v>
      </c>
      <c r="D2539">
        <v>10</v>
      </c>
      <c r="E2539" t="s">
        <v>27</v>
      </c>
      <c r="F2539" t="s">
        <v>19</v>
      </c>
      <c r="G2539">
        <v>7500</v>
      </c>
      <c r="H2539">
        <v>10.59</v>
      </c>
      <c r="I2539">
        <v>0</v>
      </c>
      <c r="J2539">
        <v>0.21</v>
      </c>
      <c r="K2539" t="s">
        <v>16</v>
      </c>
      <c r="L2539">
        <v>3</v>
      </c>
      <c r="M2539">
        <f t="shared" si="39"/>
        <v>1</v>
      </c>
    </row>
    <row r="2540" spans="1:13" x14ac:dyDescent="0.3">
      <c r="A2540">
        <v>22</v>
      </c>
      <c r="B2540">
        <v>56368</v>
      </c>
      <c r="C2540" t="s">
        <v>26</v>
      </c>
      <c r="D2540">
        <v>5</v>
      </c>
      <c r="E2540" t="s">
        <v>18</v>
      </c>
      <c r="F2540" t="s">
        <v>15</v>
      </c>
      <c r="G2540">
        <v>6000</v>
      </c>
      <c r="H2540">
        <v>12.99</v>
      </c>
      <c r="I2540">
        <v>0</v>
      </c>
      <c r="J2540">
        <v>0.11</v>
      </c>
      <c r="K2540" t="s">
        <v>16</v>
      </c>
      <c r="L2540">
        <v>2</v>
      </c>
      <c r="M2540">
        <f t="shared" si="39"/>
        <v>1</v>
      </c>
    </row>
    <row r="2541" spans="1:13" x14ac:dyDescent="0.3">
      <c r="A2541">
        <v>22</v>
      </c>
      <c r="B2541">
        <v>36750</v>
      </c>
      <c r="C2541" t="s">
        <v>13</v>
      </c>
      <c r="D2541">
        <v>6</v>
      </c>
      <c r="E2541" t="s">
        <v>18</v>
      </c>
      <c r="F2541" t="s">
        <v>30</v>
      </c>
      <c r="G2541">
        <v>7500</v>
      </c>
      <c r="H2541">
        <v>14.84</v>
      </c>
      <c r="I2541">
        <v>0</v>
      </c>
      <c r="J2541">
        <v>0.2</v>
      </c>
      <c r="K2541" t="s">
        <v>16</v>
      </c>
      <c r="L2541">
        <v>3</v>
      </c>
      <c r="M2541">
        <f t="shared" si="39"/>
        <v>1</v>
      </c>
    </row>
    <row r="2542" spans="1:13" x14ac:dyDescent="0.3">
      <c r="A2542">
        <v>25</v>
      </c>
      <c r="B2542">
        <v>50400</v>
      </c>
      <c r="C2542" t="s">
        <v>26</v>
      </c>
      <c r="D2542">
        <v>9</v>
      </c>
      <c r="E2542" t="s">
        <v>25</v>
      </c>
      <c r="F2542" t="s">
        <v>30</v>
      </c>
      <c r="G2542">
        <v>12000</v>
      </c>
      <c r="H2542">
        <v>16.89</v>
      </c>
      <c r="I2542">
        <v>1</v>
      </c>
      <c r="J2542">
        <v>0.24</v>
      </c>
      <c r="K2542" t="s">
        <v>16</v>
      </c>
      <c r="L2542">
        <v>4</v>
      </c>
      <c r="M2542">
        <f t="shared" si="39"/>
        <v>1</v>
      </c>
    </row>
    <row r="2543" spans="1:13" x14ac:dyDescent="0.3">
      <c r="A2543">
        <v>25</v>
      </c>
      <c r="B2543">
        <v>37676</v>
      </c>
      <c r="C2543" t="s">
        <v>13</v>
      </c>
      <c r="D2543">
        <v>6</v>
      </c>
      <c r="E2543" t="s">
        <v>20</v>
      </c>
      <c r="F2543" t="s">
        <v>21</v>
      </c>
      <c r="G2543">
        <v>7500</v>
      </c>
      <c r="H2543">
        <v>8.32</v>
      </c>
      <c r="I2543">
        <v>0</v>
      </c>
      <c r="J2543">
        <v>0.2</v>
      </c>
      <c r="K2543" t="s">
        <v>16</v>
      </c>
      <c r="L2543">
        <v>4</v>
      </c>
      <c r="M2543">
        <f t="shared" si="39"/>
        <v>1</v>
      </c>
    </row>
    <row r="2544" spans="1:13" x14ac:dyDescent="0.3">
      <c r="A2544">
        <v>22</v>
      </c>
      <c r="B2544">
        <v>38000</v>
      </c>
      <c r="C2544" t="s">
        <v>13</v>
      </c>
      <c r="D2544">
        <v>5</v>
      </c>
      <c r="E2544" t="s">
        <v>20</v>
      </c>
      <c r="F2544" t="s">
        <v>21</v>
      </c>
      <c r="G2544">
        <v>7500</v>
      </c>
      <c r="H2544">
        <v>5.79</v>
      </c>
      <c r="I2544">
        <v>0</v>
      </c>
      <c r="J2544">
        <v>0.2</v>
      </c>
      <c r="K2544" t="s">
        <v>16</v>
      </c>
      <c r="L2544">
        <v>4</v>
      </c>
      <c r="M2544">
        <f t="shared" si="39"/>
        <v>1</v>
      </c>
    </row>
    <row r="2545" spans="1:13" x14ac:dyDescent="0.3">
      <c r="A2545">
        <v>23</v>
      </c>
      <c r="B2545">
        <v>38000</v>
      </c>
      <c r="C2545" t="s">
        <v>13</v>
      </c>
      <c r="D2545">
        <v>0</v>
      </c>
      <c r="E2545" t="s">
        <v>14</v>
      </c>
      <c r="F2545" t="s">
        <v>21</v>
      </c>
      <c r="G2545">
        <v>7500</v>
      </c>
      <c r="H2545">
        <v>7.88</v>
      </c>
      <c r="I2545">
        <v>0</v>
      </c>
      <c r="J2545">
        <v>0.2</v>
      </c>
      <c r="K2545" t="s">
        <v>16</v>
      </c>
      <c r="L2545">
        <v>4</v>
      </c>
      <c r="M2545">
        <f t="shared" si="39"/>
        <v>1</v>
      </c>
    </row>
    <row r="2546" spans="1:13" x14ac:dyDescent="0.3">
      <c r="A2546">
        <v>21</v>
      </c>
      <c r="B2546">
        <v>56532</v>
      </c>
      <c r="C2546" t="s">
        <v>26</v>
      </c>
      <c r="E2546" t="s">
        <v>18</v>
      </c>
      <c r="F2546" t="s">
        <v>21</v>
      </c>
      <c r="G2546">
        <v>16000</v>
      </c>
      <c r="H2546">
        <v>7.88</v>
      </c>
      <c r="I2546">
        <v>0</v>
      </c>
      <c r="J2546">
        <v>0.28000000000000003</v>
      </c>
      <c r="K2546" t="s">
        <v>16</v>
      </c>
      <c r="L2546">
        <v>3</v>
      </c>
      <c r="M2546">
        <f t="shared" si="39"/>
        <v>0</v>
      </c>
    </row>
    <row r="2547" spans="1:13" x14ac:dyDescent="0.3">
      <c r="A2547">
        <v>24</v>
      </c>
      <c r="B2547">
        <v>56533</v>
      </c>
      <c r="C2547" t="s">
        <v>26</v>
      </c>
      <c r="E2547" t="s">
        <v>28</v>
      </c>
      <c r="F2547" t="s">
        <v>19</v>
      </c>
      <c r="G2547">
        <v>20000</v>
      </c>
      <c r="H2547">
        <v>11.11</v>
      </c>
      <c r="I2547">
        <v>0</v>
      </c>
      <c r="J2547">
        <v>0.35</v>
      </c>
      <c r="K2547" t="s">
        <v>16</v>
      </c>
      <c r="L2547">
        <v>2</v>
      </c>
      <c r="M2547">
        <f t="shared" si="39"/>
        <v>0</v>
      </c>
    </row>
    <row r="2548" spans="1:13" x14ac:dyDescent="0.3">
      <c r="A2548">
        <v>22</v>
      </c>
      <c r="B2548">
        <v>34000</v>
      </c>
      <c r="C2548" t="s">
        <v>13</v>
      </c>
      <c r="D2548">
        <v>2</v>
      </c>
      <c r="E2548" t="s">
        <v>14</v>
      </c>
      <c r="F2548" t="s">
        <v>15</v>
      </c>
      <c r="G2548">
        <v>7500</v>
      </c>
      <c r="H2548">
        <v>12.53</v>
      </c>
      <c r="I2548">
        <v>1</v>
      </c>
      <c r="J2548">
        <v>0.22</v>
      </c>
      <c r="K2548" t="s">
        <v>17</v>
      </c>
      <c r="L2548">
        <v>4</v>
      </c>
      <c r="M2548">
        <f t="shared" si="39"/>
        <v>1</v>
      </c>
    </row>
    <row r="2549" spans="1:13" x14ac:dyDescent="0.3">
      <c r="A2549">
        <v>23</v>
      </c>
      <c r="B2549">
        <v>56900</v>
      </c>
      <c r="C2549" t="s">
        <v>26</v>
      </c>
      <c r="D2549">
        <v>7</v>
      </c>
      <c r="E2549" t="s">
        <v>14</v>
      </c>
      <c r="F2549" t="s">
        <v>19</v>
      </c>
      <c r="G2549">
        <v>11200</v>
      </c>
      <c r="I2549">
        <v>0</v>
      </c>
      <c r="J2549">
        <v>0.2</v>
      </c>
      <c r="K2549" t="s">
        <v>16</v>
      </c>
      <c r="L2549">
        <v>3</v>
      </c>
      <c r="M2549">
        <f t="shared" si="39"/>
        <v>0</v>
      </c>
    </row>
    <row r="2550" spans="1:13" x14ac:dyDescent="0.3">
      <c r="A2550">
        <v>22</v>
      </c>
      <c r="B2550">
        <v>40906</v>
      </c>
      <c r="C2550" t="s">
        <v>13</v>
      </c>
      <c r="D2550">
        <v>4</v>
      </c>
      <c r="E2550" t="s">
        <v>27</v>
      </c>
      <c r="F2550" t="s">
        <v>19</v>
      </c>
      <c r="G2550">
        <v>7500</v>
      </c>
      <c r="H2550">
        <v>9.6300000000000008</v>
      </c>
      <c r="I2550">
        <v>0</v>
      </c>
      <c r="J2550">
        <v>0.18</v>
      </c>
      <c r="K2550" t="s">
        <v>16</v>
      </c>
      <c r="L2550">
        <v>2</v>
      </c>
      <c r="M2550">
        <f t="shared" si="39"/>
        <v>1</v>
      </c>
    </row>
    <row r="2551" spans="1:13" x14ac:dyDescent="0.3">
      <c r="A2551">
        <v>24</v>
      </c>
      <c r="B2551">
        <v>57000</v>
      </c>
      <c r="C2551" t="s">
        <v>26</v>
      </c>
      <c r="D2551">
        <v>0</v>
      </c>
      <c r="E2551" t="s">
        <v>14</v>
      </c>
      <c r="F2551" t="s">
        <v>19</v>
      </c>
      <c r="G2551">
        <v>2400</v>
      </c>
      <c r="H2551">
        <v>12.69</v>
      </c>
      <c r="I2551">
        <v>0</v>
      </c>
      <c r="J2551">
        <v>0.04</v>
      </c>
      <c r="K2551" t="s">
        <v>16</v>
      </c>
      <c r="L2551">
        <v>4</v>
      </c>
      <c r="M2551">
        <f t="shared" si="39"/>
        <v>1</v>
      </c>
    </row>
    <row r="2552" spans="1:13" x14ac:dyDescent="0.3">
      <c r="A2552">
        <v>22</v>
      </c>
      <c r="B2552">
        <v>42500</v>
      </c>
      <c r="C2552" t="s">
        <v>13</v>
      </c>
      <c r="D2552">
        <v>0</v>
      </c>
      <c r="E2552" t="s">
        <v>18</v>
      </c>
      <c r="F2552" t="s">
        <v>21</v>
      </c>
      <c r="G2552">
        <v>7500</v>
      </c>
      <c r="H2552">
        <v>7.9</v>
      </c>
      <c r="I2552">
        <v>0</v>
      </c>
      <c r="J2552">
        <v>0.18</v>
      </c>
      <c r="K2552" t="s">
        <v>16</v>
      </c>
      <c r="L2552">
        <v>2</v>
      </c>
      <c r="M2552">
        <f t="shared" si="39"/>
        <v>1</v>
      </c>
    </row>
    <row r="2553" spans="1:13" x14ac:dyDescent="0.3">
      <c r="A2553">
        <v>21</v>
      </c>
      <c r="B2553">
        <v>37260</v>
      </c>
      <c r="C2553" t="s">
        <v>13</v>
      </c>
      <c r="D2553">
        <v>1</v>
      </c>
      <c r="E2553" t="s">
        <v>28</v>
      </c>
      <c r="F2553" t="s">
        <v>30</v>
      </c>
      <c r="G2553">
        <v>7500</v>
      </c>
      <c r="H2553">
        <v>14.84</v>
      </c>
      <c r="I2553">
        <v>1</v>
      </c>
      <c r="J2553">
        <v>0.2</v>
      </c>
      <c r="K2553" t="s">
        <v>17</v>
      </c>
      <c r="L2553">
        <v>2</v>
      </c>
      <c r="M2553">
        <f t="shared" si="39"/>
        <v>1</v>
      </c>
    </row>
    <row r="2554" spans="1:13" x14ac:dyDescent="0.3">
      <c r="A2554">
        <v>22</v>
      </c>
      <c r="B2554">
        <v>44000</v>
      </c>
      <c r="C2554" t="s">
        <v>13</v>
      </c>
      <c r="D2554">
        <v>0</v>
      </c>
      <c r="E2554" t="s">
        <v>20</v>
      </c>
      <c r="F2554" t="s">
        <v>21</v>
      </c>
      <c r="G2554">
        <v>7500</v>
      </c>
      <c r="H2554">
        <v>8.32</v>
      </c>
      <c r="I2554">
        <v>0</v>
      </c>
      <c r="J2554">
        <v>0.17</v>
      </c>
      <c r="K2554" t="s">
        <v>16</v>
      </c>
      <c r="L2554">
        <v>3</v>
      </c>
      <c r="M2554">
        <f t="shared" si="39"/>
        <v>1</v>
      </c>
    </row>
    <row r="2555" spans="1:13" x14ac:dyDescent="0.3">
      <c r="A2555">
        <v>22</v>
      </c>
      <c r="B2555">
        <v>57000</v>
      </c>
      <c r="C2555" t="s">
        <v>26</v>
      </c>
      <c r="D2555">
        <v>6</v>
      </c>
      <c r="E2555" t="s">
        <v>27</v>
      </c>
      <c r="F2555" t="s">
        <v>19</v>
      </c>
      <c r="G2555">
        <v>7200</v>
      </c>
      <c r="I2555">
        <v>0</v>
      </c>
      <c r="J2555">
        <v>0.13</v>
      </c>
      <c r="K2555" t="s">
        <v>16</v>
      </c>
      <c r="L2555">
        <v>2</v>
      </c>
      <c r="M2555">
        <f t="shared" si="39"/>
        <v>0</v>
      </c>
    </row>
    <row r="2556" spans="1:13" x14ac:dyDescent="0.3">
      <c r="A2556">
        <v>25</v>
      </c>
      <c r="B2556">
        <v>51000</v>
      </c>
      <c r="C2556" t="s">
        <v>26</v>
      </c>
      <c r="D2556">
        <v>9</v>
      </c>
      <c r="E2556" t="s">
        <v>25</v>
      </c>
      <c r="F2556" t="s">
        <v>30</v>
      </c>
      <c r="G2556">
        <v>5500</v>
      </c>
      <c r="H2556">
        <v>16.77</v>
      </c>
      <c r="I2556">
        <v>1</v>
      </c>
      <c r="J2556">
        <v>0.11</v>
      </c>
      <c r="K2556" t="s">
        <v>17</v>
      </c>
      <c r="L2556">
        <v>2</v>
      </c>
      <c r="M2556">
        <f t="shared" si="39"/>
        <v>1</v>
      </c>
    </row>
    <row r="2557" spans="1:13" x14ac:dyDescent="0.3">
      <c r="A2557">
        <v>25</v>
      </c>
      <c r="B2557">
        <v>39000</v>
      </c>
      <c r="C2557" t="s">
        <v>13</v>
      </c>
      <c r="D2557">
        <v>9</v>
      </c>
      <c r="E2557" t="s">
        <v>14</v>
      </c>
      <c r="F2557" t="s">
        <v>30</v>
      </c>
      <c r="G2557">
        <v>7500</v>
      </c>
      <c r="H2557">
        <v>15.62</v>
      </c>
      <c r="I2557">
        <v>1</v>
      </c>
      <c r="J2557">
        <v>0.19</v>
      </c>
      <c r="K2557" t="s">
        <v>17</v>
      </c>
      <c r="L2557">
        <v>2</v>
      </c>
      <c r="M2557">
        <f t="shared" si="39"/>
        <v>1</v>
      </c>
    </row>
    <row r="2558" spans="1:13" x14ac:dyDescent="0.3">
      <c r="A2558">
        <v>21</v>
      </c>
      <c r="B2558">
        <v>57000</v>
      </c>
      <c r="C2558" t="s">
        <v>26</v>
      </c>
      <c r="D2558">
        <v>5</v>
      </c>
      <c r="E2558" t="s">
        <v>27</v>
      </c>
      <c r="F2558" t="s">
        <v>15</v>
      </c>
      <c r="G2558">
        <v>14400</v>
      </c>
      <c r="I2558">
        <v>0</v>
      </c>
      <c r="J2558">
        <v>0.25</v>
      </c>
      <c r="K2558" t="s">
        <v>17</v>
      </c>
      <c r="L2558">
        <v>2</v>
      </c>
      <c r="M2558">
        <f t="shared" si="39"/>
        <v>0</v>
      </c>
    </row>
    <row r="2559" spans="1:13" x14ac:dyDescent="0.3">
      <c r="A2559">
        <v>24</v>
      </c>
      <c r="B2559">
        <v>57000</v>
      </c>
      <c r="C2559" t="s">
        <v>26</v>
      </c>
      <c r="D2559">
        <v>8</v>
      </c>
      <c r="E2559" t="s">
        <v>18</v>
      </c>
      <c r="F2559" t="s">
        <v>21</v>
      </c>
      <c r="G2559">
        <v>6000</v>
      </c>
      <c r="H2559">
        <v>5.99</v>
      </c>
      <c r="I2559">
        <v>0</v>
      </c>
      <c r="J2559">
        <v>0.11</v>
      </c>
      <c r="K2559" t="s">
        <v>16</v>
      </c>
      <c r="L2559">
        <v>3</v>
      </c>
      <c r="M2559">
        <f t="shared" si="39"/>
        <v>1</v>
      </c>
    </row>
    <row r="2560" spans="1:13" x14ac:dyDescent="0.3">
      <c r="A2560">
        <v>26</v>
      </c>
      <c r="B2560">
        <v>57000</v>
      </c>
      <c r="C2560" t="s">
        <v>26</v>
      </c>
      <c r="D2560">
        <v>4</v>
      </c>
      <c r="E2560" t="s">
        <v>18</v>
      </c>
      <c r="F2560" t="s">
        <v>15</v>
      </c>
      <c r="G2560">
        <v>12000</v>
      </c>
      <c r="H2560">
        <v>13.49</v>
      </c>
      <c r="I2560">
        <v>0</v>
      </c>
      <c r="J2560">
        <v>0.21</v>
      </c>
      <c r="K2560" t="s">
        <v>17</v>
      </c>
      <c r="L2560">
        <v>2</v>
      </c>
      <c r="M2560">
        <f t="shared" si="39"/>
        <v>1</v>
      </c>
    </row>
    <row r="2561" spans="1:13" x14ac:dyDescent="0.3">
      <c r="A2561">
        <v>26</v>
      </c>
      <c r="B2561">
        <v>45450</v>
      </c>
      <c r="C2561" t="s">
        <v>13</v>
      </c>
      <c r="D2561">
        <v>2</v>
      </c>
      <c r="E2561" t="s">
        <v>14</v>
      </c>
      <c r="F2561" t="s">
        <v>19</v>
      </c>
      <c r="G2561">
        <v>7500</v>
      </c>
      <c r="H2561">
        <v>11.14</v>
      </c>
      <c r="I2561">
        <v>0</v>
      </c>
      <c r="J2561">
        <v>0.17</v>
      </c>
      <c r="K2561" t="s">
        <v>16</v>
      </c>
      <c r="L2561">
        <v>3</v>
      </c>
      <c r="M2561">
        <f t="shared" si="39"/>
        <v>1</v>
      </c>
    </row>
    <row r="2562" spans="1:13" x14ac:dyDescent="0.3">
      <c r="A2562">
        <v>21</v>
      </c>
      <c r="B2562">
        <v>47500</v>
      </c>
      <c r="C2562" t="s">
        <v>13</v>
      </c>
      <c r="D2562">
        <v>2</v>
      </c>
      <c r="E2562" t="s">
        <v>25</v>
      </c>
      <c r="F2562" t="s">
        <v>19</v>
      </c>
      <c r="G2562">
        <v>7500</v>
      </c>
      <c r="H2562">
        <v>10.99</v>
      </c>
      <c r="I2562">
        <v>0</v>
      </c>
      <c r="J2562">
        <v>0.16</v>
      </c>
      <c r="K2562" t="s">
        <v>16</v>
      </c>
      <c r="L2562">
        <v>2</v>
      </c>
      <c r="M2562">
        <f t="shared" ref="M2562:M2625" si="40">COUNTIFS($A$2:$A$10001,A2562,$B$2:$B$10001,B2562,$C$2:$C$10001,C2562,$D$2:$D$10001,D2562,$E$2:$E$10001,E2562,$F$2:$F$10001,F2562,$G$2:$G$10001,G2562,$H$2:$H$10001,H2562,$I$2:$I$10001,I2562,$J$2:$J$10001,J2562,$K$2:$K$10001,K2562,$L$2:$L$10001,L2562)</f>
        <v>1</v>
      </c>
    </row>
    <row r="2563" spans="1:13" x14ac:dyDescent="0.3">
      <c r="A2563">
        <v>23</v>
      </c>
      <c r="B2563">
        <v>57000</v>
      </c>
      <c r="C2563" t="s">
        <v>26</v>
      </c>
      <c r="D2563">
        <v>7</v>
      </c>
      <c r="E2563" t="s">
        <v>20</v>
      </c>
      <c r="F2563" t="s">
        <v>21</v>
      </c>
      <c r="G2563">
        <v>9250</v>
      </c>
      <c r="H2563">
        <v>5.99</v>
      </c>
      <c r="I2563">
        <v>0</v>
      </c>
      <c r="J2563">
        <v>0.16</v>
      </c>
      <c r="K2563" t="s">
        <v>16</v>
      </c>
      <c r="L2563">
        <v>4</v>
      </c>
      <c r="M2563">
        <f t="shared" si="40"/>
        <v>1</v>
      </c>
    </row>
    <row r="2564" spans="1:13" x14ac:dyDescent="0.3">
      <c r="A2564">
        <v>25</v>
      </c>
      <c r="B2564">
        <v>48000</v>
      </c>
      <c r="C2564" t="s">
        <v>13</v>
      </c>
      <c r="D2564">
        <v>9</v>
      </c>
      <c r="E2564" t="s">
        <v>25</v>
      </c>
      <c r="F2564" t="s">
        <v>15</v>
      </c>
      <c r="G2564">
        <v>7500</v>
      </c>
      <c r="H2564">
        <v>12.53</v>
      </c>
      <c r="I2564">
        <v>0</v>
      </c>
      <c r="J2564">
        <v>0.16</v>
      </c>
      <c r="K2564" t="s">
        <v>16</v>
      </c>
      <c r="L2564">
        <v>3</v>
      </c>
      <c r="M2564">
        <f t="shared" si="40"/>
        <v>1</v>
      </c>
    </row>
    <row r="2565" spans="1:13" x14ac:dyDescent="0.3">
      <c r="A2565">
        <v>25</v>
      </c>
      <c r="B2565">
        <v>48659</v>
      </c>
      <c r="C2565" t="s">
        <v>13</v>
      </c>
      <c r="D2565">
        <v>4</v>
      </c>
      <c r="E2565" t="s">
        <v>18</v>
      </c>
      <c r="F2565" t="s">
        <v>19</v>
      </c>
      <c r="G2565">
        <v>7500</v>
      </c>
      <c r="I2565">
        <v>0</v>
      </c>
      <c r="J2565">
        <v>0.15</v>
      </c>
      <c r="K2565" t="s">
        <v>16</v>
      </c>
      <c r="L2565">
        <v>4</v>
      </c>
      <c r="M2565">
        <f t="shared" si="40"/>
        <v>0</v>
      </c>
    </row>
    <row r="2566" spans="1:13" x14ac:dyDescent="0.3">
      <c r="A2566">
        <v>23</v>
      </c>
      <c r="B2566">
        <v>57000</v>
      </c>
      <c r="C2566" t="s">
        <v>26</v>
      </c>
      <c r="D2566">
        <v>6</v>
      </c>
      <c r="E2566" t="s">
        <v>20</v>
      </c>
      <c r="F2566" t="s">
        <v>21</v>
      </c>
      <c r="G2566">
        <v>7000</v>
      </c>
      <c r="I2566">
        <v>0</v>
      </c>
      <c r="J2566">
        <v>0.12</v>
      </c>
      <c r="K2566" t="s">
        <v>16</v>
      </c>
      <c r="L2566">
        <v>2</v>
      </c>
      <c r="M2566">
        <f t="shared" si="40"/>
        <v>0</v>
      </c>
    </row>
    <row r="2567" spans="1:13" x14ac:dyDescent="0.3">
      <c r="A2567">
        <v>23</v>
      </c>
      <c r="B2567">
        <v>57000</v>
      </c>
      <c r="C2567" t="s">
        <v>26</v>
      </c>
      <c r="D2567">
        <v>6</v>
      </c>
      <c r="E2567" t="s">
        <v>18</v>
      </c>
      <c r="F2567" t="s">
        <v>30</v>
      </c>
      <c r="G2567">
        <v>17500</v>
      </c>
      <c r="H2567">
        <v>14.09</v>
      </c>
      <c r="I2567">
        <v>0</v>
      </c>
      <c r="J2567">
        <v>0.31</v>
      </c>
      <c r="K2567" t="s">
        <v>17</v>
      </c>
      <c r="L2567">
        <v>3</v>
      </c>
      <c r="M2567">
        <f t="shared" si="40"/>
        <v>1</v>
      </c>
    </row>
    <row r="2568" spans="1:13" x14ac:dyDescent="0.3">
      <c r="A2568">
        <v>26</v>
      </c>
      <c r="B2568">
        <v>44000</v>
      </c>
      <c r="C2568" t="s">
        <v>13</v>
      </c>
      <c r="D2568">
        <v>0</v>
      </c>
      <c r="E2568" t="s">
        <v>28</v>
      </c>
      <c r="F2568" t="s">
        <v>29</v>
      </c>
      <c r="G2568">
        <v>7500</v>
      </c>
      <c r="H2568">
        <v>16.399999999999999</v>
      </c>
      <c r="I2568">
        <v>1</v>
      </c>
      <c r="J2568">
        <v>0.17</v>
      </c>
      <c r="K2568" t="s">
        <v>16</v>
      </c>
      <c r="L2568">
        <v>3</v>
      </c>
      <c r="M2568">
        <f t="shared" si="40"/>
        <v>1</v>
      </c>
    </row>
    <row r="2569" spans="1:13" x14ac:dyDescent="0.3">
      <c r="A2569">
        <v>22</v>
      </c>
      <c r="B2569">
        <v>50000</v>
      </c>
      <c r="C2569" t="s">
        <v>13</v>
      </c>
      <c r="D2569">
        <v>1</v>
      </c>
      <c r="E2569" t="s">
        <v>14</v>
      </c>
      <c r="F2569" t="s">
        <v>21</v>
      </c>
      <c r="G2569">
        <v>7500</v>
      </c>
      <c r="H2569">
        <v>8.94</v>
      </c>
      <c r="I2569">
        <v>0</v>
      </c>
      <c r="J2569">
        <v>0.15</v>
      </c>
      <c r="K2569" t="s">
        <v>16</v>
      </c>
      <c r="L2569">
        <v>3</v>
      </c>
      <c r="M2569">
        <f t="shared" si="40"/>
        <v>1</v>
      </c>
    </row>
    <row r="2570" spans="1:13" x14ac:dyDescent="0.3">
      <c r="A2570">
        <v>25</v>
      </c>
      <c r="B2570">
        <v>44000</v>
      </c>
      <c r="C2570" t="s">
        <v>13</v>
      </c>
      <c r="D2570">
        <v>7</v>
      </c>
      <c r="E2570" t="s">
        <v>14</v>
      </c>
      <c r="F2570" t="s">
        <v>15</v>
      </c>
      <c r="G2570">
        <v>7500</v>
      </c>
      <c r="H2570">
        <v>13.92</v>
      </c>
      <c r="I2570">
        <v>1</v>
      </c>
      <c r="J2570">
        <v>0.17</v>
      </c>
      <c r="K2570" t="s">
        <v>16</v>
      </c>
      <c r="L2570">
        <v>3</v>
      </c>
      <c r="M2570">
        <f t="shared" si="40"/>
        <v>1</v>
      </c>
    </row>
    <row r="2571" spans="1:13" x14ac:dyDescent="0.3">
      <c r="A2571">
        <v>25</v>
      </c>
      <c r="B2571">
        <v>57000</v>
      </c>
      <c r="C2571" t="s">
        <v>23</v>
      </c>
      <c r="D2571">
        <v>5</v>
      </c>
      <c r="E2571" t="s">
        <v>20</v>
      </c>
      <c r="F2571" t="s">
        <v>15</v>
      </c>
      <c r="G2571">
        <v>12000</v>
      </c>
      <c r="H2571">
        <v>13.23</v>
      </c>
      <c r="I2571">
        <v>0</v>
      </c>
      <c r="J2571">
        <v>0.21</v>
      </c>
      <c r="K2571" t="s">
        <v>16</v>
      </c>
      <c r="L2571">
        <v>3</v>
      </c>
      <c r="M2571">
        <f t="shared" si="40"/>
        <v>1</v>
      </c>
    </row>
    <row r="2572" spans="1:13" x14ac:dyDescent="0.3">
      <c r="A2572">
        <v>26</v>
      </c>
      <c r="B2572">
        <v>51000</v>
      </c>
      <c r="C2572" t="s">
        <v>26</v>
      </c>
      <c r="D2572">
        <v>10</v>
      </c>
      <c r="E2572" t="s">
        <v>14</v>
      </c>
      <c r="F2572" t="s">
        <v>30</v>
      </c>
      <c r="G2572">
        <v>13000</v>
      </c>
      <c r="H2572">
        <v>15.33</v>
      </c>
      <c r="I2572">
        <v>1</v>
      </c>
      <c r="J2572">
        <v>0.25</v>
      </c>
      <c r="K2572" t="s">
        <v>17</v>
      </c>
      <c r="L2572">
        <v>3</v>
      </c>
      <c r="M2572">
        <f t="shared" si="40"/>
        <v>1</v>
      </c>
    </row>
    <row r="2573" spans="1:13" x14ac:dyDescent="0.3">
      <c r="A2573">
        <v>22</v>
      </c>
      <c r="B2573">
        <v>51000</v>
      </c>
      <c r="C2573" t="s">
        <v>13</v>
      </c>
      <c r="D2573">
        <v>6</v>
      </c>
      <c r="E2573" t="s">
        <v>20</v>
      </c>
      <c r="F2573" t="s">
        <v>21</v>
      </c>
      <c r="G2573">
        <v>7500</v>
      </c>
      <c r="H2573">
        <v>5.99</v>
      </c>
      <c r="I2573">
        <v>0</v>
      </c>
      <c r="J2573">
        <v>0.15</v>
      </c>
      <c r="K2573" t="s">
        <v>16</v>
      </c>
      <c r="L2573">
        <v>2</v>
      </c>
      <c r="M2573">
        <f t="shared" si="40"/>
        <v>1</v>
      </c>
    </row>
    <row r="2574" spans="1:13" x14ac:dyDescent="0.3">
      <c r="A2574">
        <v>25</v>
      </c>
      <c r="B2574">
        <v>53000</v>
      </c>
      <c r="C2574" t="s">
        <v>13</v>
      </c>
      <c r="D2574">
        <v>0</v>
      </c>
      <c r="E2574" t="s">
        <v>18</v>
      </c>
      <c r="F2574" t="s">
        <v>19</v>
      </c>
      <c r="G2574">
        <v>7500</v>
      </c>
      <c r="H2574">
        <v>10.39</v>
      </c>
      <c r="I2574">
        <v>0</v>
      </c>
      <c r="J2574">
        <v>0.14000000000000001</v>
      </c>
      <c r="K2574" t="s">
        <v>16</v>
      </c>
      <c r="L2574">
        <v>4</v>
      </c>
      <c r="M2574">
        <f t="shared" si="40"/>
        <v>1</v>
      </c>
    </row>
    <row r="2575" spans="1:13" x14ac:dyDescent="0.3">
      <c r="A2575">
        <v>24</v>
      </c>
      <c r="B2575">
        <v>55000</v>
      </c>
      <c r="C2575" t="s">
        <v>13</v>
      </c>
      <c r="D2575">
        <v>0</v>
      </c>
      <c r="E2575" t="s">
        <v>18</v>
      </c>
      <c r="F2575" t="s">
        <v>21</v>
      </c>
      <c r="G2575">
        <v>7500</v>
      </c>
      <c r="H2575">
        <v>6.03</v>
      </c>
      <c r="I2575">
        <v>0</v>
      </c>
      <c r="J2575">
        <v>0.14000000000000001</v>
      </c>
      <c r="K2575" t="s">
        <v>16</v>
      </c>
      <c r="L2575">
        <v>3</v>
      </c>
      <c r="M2575">
        <f t="shared" si="40"/>
        <v>1</v>
      </c>
    </row>
    <row r="2576" spans="1:13" x14ac:dyDescent="0.3">
      <c r="A2576">
        <v>26</v>
      </c>
      <c r="B2576">
        <v>57000</v>
      </c>
      <c r="C2576" t="s">
        <v>26</v>
      </c>
      <c r="D2576">
        <v>10</v>
      </c>
      <c r="E2576" t="s">
        <v>27</v>
      </c>
      <c r="F2576" t="s">
        <v>19</v>
      </c>
      <c r="G2576">
        <v>2500</v>
      </c>
      <c r="H2576">
        <v>11.58</v>
      </c>
      <c r="I2576">
        <v>0</v>
      </c>
      <c r="J2576">
        <v>0.04</v>
      </c>
      <c r="K2576" t="s">
        <v>16</v>
      </c>
      <c r="L2576">
        <v>3</v>
      </c>
      <c r="M2576">
        <f t="shared" si="40"/>
        <v>1</v>
      </c>
    </row>
    <row r="2577" spans="1:13" x14ac:dyDescent="0.3">
      <c r="A2577">
        <v>24</v>
      </c>
      <c r="B2577">
        <v>57000</v>
      </c>
      <c r="C2577" t="s">
        <v>23</v>
      </c>
      <c r="D2577">
        <v>8</v>
      </c>
      <c r="E2577" t="s">
        <v>18</v>
      </c>
      <c r="F2577" t="s">
        <v>21</v>
      </c>
      <c r="G2577">
        <v>9000</v>
      </c>
      <c r="H2577">
        <v>8</v>
      </c>
      <c r="I2577">
        <v>0</v>
      </c>
      <c r="J2577">
        <v>0.16</v>
      </c>
      <c r="K2577" t="s">
        <v>16</v>
      </c>
      <c r="L2577">
        <v>4</v>
      </c>
      <c r="M2577">
        <f t="shared" si="40"/>
        <v>1</v>
      </c>
    </row>
    <row r="2578" spans="1:13" x14ac:dyDescent="0.3">
      <c r="A2578">
        <v>23</v>
      </c>
      <c r="B2578">
        <v>57000</v>
      </c>
      <c r="C2578" t="s">
        <v>23</v>
      </c>
      <c r="D2578">
        <v>7</v>
      </c>
      <c r="E2578" t="s">
        <v>18</v>
      </c>
      <c r="F2578" t="s">
        <v>19</v>
      </c>
      <c r="G2578">
        <v>4200</v>
      </c>
      <c r="H2578">
        <v>10.51</v>
      </c>
      <c r="I2578">
        <v>0</v>
      </c>
      <c r="J2578">
        <v>7.0000000000000007E-2</v>
      </c>
      <c r="K2578" t="s">
        <v>16</v>
      </c>
      <c r="L2578">
        <v>3</v>
      </c>
      <c r="M2578">
        <f t="shared" si="40"/>
        <v>1</v>
      </c>
    </row>
    <row r="2579" spans="1:13" x14ac:dyDescent="0.3">
      <c r="A2579">
        <v>24</v>
      </c>
      <c r="B2579">
        <v>55000</v>
      </c>
      <c r="C2579" t="s">
        <v>13</v>
      </c>
      <c r="D2579">
        <v>1</v>
      </c>
      <c r="E2579" t="s">
        <v>28</v>
      </c>
      <c r="F2579" t="s">
        <v>19</v>
      </c>
      <c r="G2579">
        <v>7500</v>
      </c>
      <c r="H2579">
        <v>12.53</v>
      </c>
      <c r="I2579">
        <v>0</v>
      </c>
      <c r="J2579">
        <v>0.14000000000000001</v>
      </c>
      <c r="K2579" t="s">
        <v>16</v>
      </c>
      <c r="L2579">
        <v>2</v>
      </c>
      <c r="M2579">
        <f t="shared" si="40"/>
        <v>1</v>
      </c>
    </row>
    <row r="2580" spans="1:13" x14ac:dyDescent="0.3">
      <c r="A2580">
        <v>25</v>
      </c>
      <c r="B2580">
        <v>57000</v>
      </c>
      <c r="C2580" t="s">
        <v>26</v>
      </c>
      <c r="D2580">
        <v>5</v>
      </c>
      <c r="E2580" t="s">
        <v>27</v>
      </c>
      <c r="F2580" t="s">
        <v>15</v>
      </c>
      <c r="G2580">
        <v>7250</v>
      </c>
      <c r="H2580">
        <v>10.59</v>
      </c>
      <c r="I2580">
        <v>0</v>
      </c>
      <c r="J2580">
        <v>0.13</v>
      </c>
      <c r="K2580" t="s">
        <v>16</v>
      </c>
      <c r="L2580">
        <v>4</v>
      </c>
      <c r="M2580">
        <f t="shared" si="40"/>
        <v>1</v>
      </c>
    </row>
    <row r="2581" spans="1:13" x14ac:dyDescent="0.3">
      <c r="A2581">
        <v>23</v>
      </c>
      <c r="B2581">
        <v>57600</v>
      </c>
      <c r="C2581" t="s">
        <v>13</v>
      </c>
      <c r="D2581">
        <v>5</v>
      </c>
      <c r="E2581" t="s">
        <v>14</v>
      </c>
      <c r="F2581" t="s">
        <v>15</v>
      </c>
      <c r="G2581">
        <v>7500</v>
      </c>
      <c r="H2581">
        <v>13.85</v>
      </c>
      <c r="I2581">
        <v>0</v>
      </c>
      <c r="J2581">
        <v>0.13</v>
      </c>
      <c r="K2581" t="s">
        <v>16</v>
      </c>
      <c r="L2581">
        <v>3</v>
      </c>
      <c r="M2581">
        <f t="shared" si="40"/>
        <v>1</v>
      </c>
    </row>
    <row r="2582" spans="1:13" x14ac:dyDescent="0.3">
      <c r="A2582">
        <v>25</v>
      </c>
      <c r="B2582">
        <v>57120</v>
      </c>
      <c r="C2582" t="s">
        <v>26</v>
      </c>
      <c r="E2582" t="s">
        <v>14</v>
      </c>
      <c r="F2582" t="s">
        <v>19</v>
      </c>
      <c r="G2582">
        <v>25000</v>
      </c>
      <c r="H2582">
        <v>10.99</v>
      </c>
      <c r="I2582">
        <v>0</v>
      </c>
      <c r="J2582">
        <v>0.44</v>
      </c>
      <c r="K2582" t="s">
        <v>16</v>
      </c>
      <c r="L2582">
        <v>4</v>
      </c>
      <c r="M2582">
        <f t="shared" si="40"/>
        <v>0</v>
      </c>
    </row>
    <row r="2583" spans="1:13" x14ac:dyDescent="0.3">
      <c r="A2583">
        <v>23</v>
      </c>
      <c r="B2583">
        <v>57188</v>
      </c>
      <c r="C2583" t="s">
        <v>26</v>
      </c>
      <c r="D2583">
        <v>7</v>
      </c>
      <c r="E2583" t="s">
        <v>27</v>
      </c>
      <c r="F2583" t="s">
        <v>21</v>
      </c>
      <c r="G2583">
        <v>17450</v>
      </c>
      <c r="H2583">
        <v>6.62</v>
      </c>
      <c r="I2583">
        <v>0</v>
      </c>
      <c r="J2583">
        <v>0.31</v>
      </c>
      <c r="K2583" t="s">
        <v>16</v>
      </c>
      <c r="L2583">
        <v>3</v>
      </c>
      <c r="M2583">
        <f t="shared" si="40"/>
        <v>1</v>
      </c>
    </row>
    <row r="2584" spans="1:13" x14ac:dyDescent="0.3">
      <c r="A2584">
        <v>25</v>
      </c>
      <c r="B2584">
        <v>53000</v>
      </c>
      <c r="C2584" t="s">
        <v>13</v>
      </c>
      <c r="D2584">
        <v>3</v>
      </c>
      <c r="E2584" t="s">
        <v>14</v>
      </c>
      <c r="F2584" t="s">
        <v>30</v>
      </c>
      <c r="G2584">
        <v>7500</v>
      </c>
      <c r="H2584">
        <v>12.92</v>
      </c>
      <c r="I2584">
        <v>1</v>
      </c>
      <c r="J2584">
        <v>0.14000000000000001</v>
      </c>
      <c r="K2584" t="s">
        <v>16</v>
      </c>
      <c r="L2584">
        <v>4</v>
      </c>
      <c r="M2584">
        <f t="shared" si="40"/>
        <v>1</v>
      </c>
    </row>
    <row r="2585" spans="1:13" x14ac:dyDescent="0.3">
      <c r="A2585">
        <v>22</v>
      </c>
      <c r="B2585">
        <v>57200</v>
      </c>
      <c r="C2585" t="s">
        <v>26</v>
      </c>
      <c r="D2585">
        <v>4</v>
      </c>
      <c r="E2585" t="s">
        <v>18</v>
      </c>
      <c r="F2585" t="s">
        <v>21</v>
      </c>
      <c r="G2585">
        <v>7000</v>
      </c>
      <c r="H2585">
        <v>7.51</v>
      </c>
      <c r="I2585">
        <v>0</v>
      </c>
      <c r="J2585">
        <v>0.12</v>
      </c>
      <c r="K2585" t="s">
        <v>16</v>
      </c>
      <c r="L2585">
        <v>2</v>
      </c>
      <c r="M2585">
        <f t="shared" si="40"/>
        <v>1</v>
      </c>
    </row>
    <row r="2586" spans="1:13" x14ac:dyDescent="0.3">
      <c r="A2586">
        <v>22</v>
      </c>
      <c r="B2586">
        <v>57204</v>
      </c>
      <c r="C2586" t="s">
        <v>26</v>
      </c>
      <c r="D2586">
        <v>6</v>
      </c>
      <c r="E2586" t="s">
        <v>18</v>
      </c>
      <c r="F2586" t="s">
        <v>30</v>
      </c>
      <c r="G2586">
        <v>9000</v>
      </c>
      <c r="H2586">
        <v>15.58</v>
      </c>
      <c r="I2586">
        <v>0</v>
      </c>
      <c r="J2586">
        <v>0.16</v>
      </c>
      <c r="K2586" t="s">
        <v>17</v>
      </c>
      <c r="L2586">
        <v>3</v>
      </c>
      <c r="M2586">
        <f t="shared" si="40"/>
        <v>1</v>
      </c>
    </row>
    <row r="2587" spans="1:13" x14ac:dyDescent="0.3">
      <c r="A2587">
        <v>22</v>
      </c>
      <c r="B2587">
        <v>60000</v>
      </c>
      <c r="C2587" t="s">
        <v>13</v>
      </c>
      <c r="D2587">
        <v>3</v>
      </c>
      <c r="E2587" t="s">
        <v>20</v>
      </c>
      <c r="F2587" t="s">
        <v>21</v>
      </c>
      <c r="G2587">
        <v>7500</v>
      </c>
      <c r="H2587">
        <v>6.17</v>
      </c>
      <c r="I2587">
        <v>0</v>
      </c>
      <c r="J2587">
        <v>0.13</v>
      </c>
      <c r="K2587" t="s">
        <v>16</v>
      </c>
      <c r="L2587">
        <v>3</v>
      </c>
      <c r="M2587">
        <f t="shared" si="40"/>
        <v>1</v>
      </c>
    </row>
    <row r="2588" spans="1:13" x14ac:dyDescent="0.3">
      <c r="A2588">
        <v>23</v>
      </c>
      <c r="B2588">
        <v>57468</v>
      </c>
      <c r="C2588" t="s">
        <v>26</v>
      </c>
      <c r="D2588">
        <v>8</v>
      </c>
      <c r="E2588" t="s">
        <v>18</v>
      </c>
      <c r="F2588" t="s">
        <v>19</v>
      </c>
      <c r="G2588">
        <v>14075</v>
      </c>
      <c r="H2588">
        <v>9.91</v>
      </c>
      <c r="I2588">
        <v>0</v>
      </c>
      <c r="J2588">
        <v>0.24</v>
      </c>
      <c r="K2588" t="s">
        <v>16</v>
      </c>
      <c r="L2588">
        <v>2</v>
      </c>
      <c r="M2588">
        <f t="shared" si="40"/>
        <v>1</v>
      </c>
    </row>
    <row r="2589" spans="1:13" x14ac:dyDescent="0.3">
      <c r="A2589">
        <v>23</v>
      </c>
      <c r="B2589">
        <v>60000</v>
      </c>
      <c r="C2589" t="s">
        <v>13</v>
      </c>
      <c r="D2589">
        <v>8</v>
      </c>
      <c r="E2589" t="s">
        <v>27</v>
      </c>
      <c r="F2589" t="s">
        <v>21</v>
      </c>
      <c r="G2589">
        <v>7500</v>
      </c>
      <c r="H2589">
        <v>9.07</v>
      </c>
      <c r="I2589">
        <v>0</v>
      </c>
      <c r="J2589">
        <v>0.13</v>
      </c>
      <c r="K2589" t="s">
        <v>16</v>
      </c>
      <c r="L2589">
        <v>2</v>
      </c>
      <c r="M2589">
        <f t="shared" si="40"/>
        <v>1</v>
      </c>
    </row>
    <row r="2590" spans="1:13" x14ac:dyDescent="0.3">
      <c r="A2590">
        <v>21</v>
      </c>
      <c r="B2590">
        <v>57500</v>
      </c>
      <c r="C2590" t="s">
        <v>26</v>
      </c>
      <c r="D2590">
        <v>6</v>
      </c>
      <c r="E2590" t="s">
        <v>27</v>
      </c>
      <c r="F2590" t="s">
        <v>21</v>
      </c>
      <c r="G2590">
        <v>4000</v>
      </c>
      <c r="H2590">
        <v>7.9</v>
      </c>
      <c r="I2590">
        <v>0</v>
      </c>
      <c r="J2590">
        <v>7.0000000000000007E-2</v>
      </c>
      <c r="K2590" t="s">
        <v>16</v>
      </c>
      <c r="L2590">
        <v>3</v>
      </c>
      <c r="M2590">
        <f t="shared" si="40"/>
        <v>1</v>
      </c>
    </row>
    <row r="2591" spans="1:13" x14ac:dyDescent="0.3">
      <c r="A2591">
        <v>22</v>
      </c>
      <c r="B2591">
        <v>60000</v>
      </c>
      <c r="C2591" t="s">
        <v>13</v>
      </c>
      <c r="D2591">
        <v>6</v>
      </c>
      <c r="E2591" t="s">
        <v>18</v>
      </c>
      <c r="F2591" t="s">
        <v>15</v>
      </c>
      <c r="G2591">
        <v>7500</v>
      </c>
      <c r="H2591">
        <v>11.34</v>
      </c>
      <c r="I2591">
        <v>0</v>
      </c>
      <c r="J2591">
        <v>0.13</v>
      </c>
      <c r="K2591" t="s">
        <v>17</v>
      </c>
      <c r="L2591">
        <v>4</v>
      </c>
      <c r="M2591">
        <f t="shared" si="40"/>
        <v>1</v>
      </c>
    </row>
    <row r="2592" spans="1:13" x14ac:dyDescent="0.3">
      <c r="A2592">
        <v>21</v>
      </c>
      <c r="B2592">
        <v>61000</v>
      </c>
      <c r="C2592" t="s">
        <v>13</v>
      </c>
      <c r="D2592">
        <v>3</v>
      </c>
      <c r="E2592" t="s">
        <v>18</v>
      </c>
      <c r="F2592" t="s">
        <v>19</v>
      </c>
      <c r="G2592">
        <v>7500</v>
      </c>
      <c r="H2592">
        <v>10.39</v>
      </c>
      <c r="I2592">
        <v>0</v>
      </c>
      <c r="J2592">
        <v>0.12</v>
      </c>
      <c r="K2592" t="s">
        <v>16</v>
      </c>
      <c r="L2592">
        <v>2</v>
      </c>
      <c r="M2592">
        <f t="shared" si="40"/>
        <v>1</v>
      </c>
    </row>
    <row r="2593" spans="1:13" x14ac:dyDescent="0.3">
      <c r="A2593">
        <v>26</v>
      </c>
      <c r="B2593">
        <v>64000</v>
      </c>
      <c r="C2593" t="s">
        <v>13</v>
      </c>
      <c r="D2593">
        <v>8</v>
      </c>
      <c r="E2593" t="s">
        <v>25</v>
      </c>
      <c r="F2593" t="s">
        <v>19</v>
      </c>
      <c r="G2593">
        <v>7500</v>
      </c>
      <c r="H2593">
        <v>9.83</v>
      </c>
      <c r="I2593">
        <v>0</v>
      </c>
      <c r="J2593">
        <v>0.12</v>
      </c>
      <c r="K2593" t="s">
        <v>16</v>
      </c>
      <c r="L2593">
        <v>3</v>
      </c>
      <c r="M2593">
        <f t="shared" si="40"/>
        <v>1</v>
      </c>
    </row>
    <row r="2594" spans="1:13" x14ac:dyDescent="0.3">
      <c r="A2594">
        <v>23</v>
      </c>
      <c r="B2594">
        <v>57504</v>
      </c>
      <c r="C2594" t="s">
        <v>26</v>
      </c>
      <c r="D2594">
        <v>1</v>
      </c>
      <c r="E2594" t="s">
        <v>25</v>
      </c>
      <c r="F2594" t="s">
        <v>21</v>
      </c>
      <c r="G2594">
        <v>9000</v>
      </c>
      <c r="H2594">
        <v>6.54</v>
      </c>
      <c r="I2594">
        <v>0</v>
      </c>
      <c r="J2594">
        <v>0.16</v>
      </c>
      <c r="K2594" t="s">
        <v>16</v>
      </c>
      <c r="L2594">
        <v>3</v>
      </c>
      <c r="M2594">
        <f t="shared" si="40"/>
        <v>1</v>
      </c>
    </row>
    <row r="2595" spans="1:13" x14ac:dyDescent="0.3">
      <c r="A2595">
        <v>22</v>
      </c>
      <c r="B2595">
        <v>67500</v>
      </c>
      <c r="C2595" t="s">
        <v>13</v>
      </c>
      <c r="D2595">
        <v>1</v>
      </c>
      <c r="E2595" t="s">
        <v>27</v>
      </c>
      <c r="F2595" t="s">
        <v>19</v>
      </c>
      <c r="G2595">
        <v>7500</v>
      </c>
      <c r="H2595">
        <v>9.76</v>
      </c>
      <c r="I2595">
        <v>0</v>
      </c>
      <c r="J2595">
        <v>0.11</v>
      </c>
      <c r="K2595" t="s">
        <v>16</v>
      </c>
      <c r="L2595">
        <v>2</v>
      </c>
      <c r="M2595">
        <f t="shared" si="40"/>
        <v>1</v>
      </c>
    </row>
    <row r="2596" spans="1:13" x14ac:dyDescent="0.3">
      <c r="A2596">
        <v>24</v>
      </c>
      <c r="B2596">
        <v>57600</v>
      </c>
      <c r="C2596" t="s">
        <v>26</v>
      </c>
      <c r="D2596">
        <v>8</v>
      </c>
      <c r="E2596" t="s">
        <v>28</v>
      </c>
      <c r="F2596" t="s">
        <v>21</v>
      </c>
      <c r="G2596">
        <v>10500</v>
      </c>
      <c r="H2596">
        <v>6.62</v>
      </c>
      <c r="I2596">
        <v>0</v>
      </c>
      <c r="J2596">
        <v>0.18</v>
      </c>
      <c r="K2596" t="s">
        <v>16</v>
      </c>
      <c r="L2596">
        <v>3</v>
      </c>
      <c r="M2596">
        <f t="shared" si="40"/>
        <v>1</v>
      </c>
    </row>
    <row r="2597" spans="1:13" x14ac:dyDescent="0.3">
      <c r="A2597">
        <v>22</v>
      </c>
      <c r="B2597">
        <v>57600</v>
      </c>
      <c r="C2597" t="s">
        <v>23</v>
      </c>
      <c r="D2597">
        <v>6</v>
      </c>
      <c r="E2597" t="s">
        <v>27</v>
      </c>
      <c r="F2597" t="s">
        <v>21</v>
      </c>
      <c r="G2597">
        <v>6500</v>
      </c>
      <c r="H2597">
        <v>7.49</v>
      </c>
      <c r="I2597">
        <v>0</v>
      </c>
      <c r="J2597">
        <v>0.11</v>
      </c>
      <c r="K2597" t="s">
        <v>16</v>
      </c>
      <c r="L2597">
        <v>3</v>
      </c>
      <c r="M2597">
        <f t="shared" si="40"/>
        <v>1</v>
      </c>
    </row>
    <row r="2598" spans="1:13" x14ac:dyDescent="0.3">
      <c r="A2598">
        <v>22</v>
      </c>
      <c r="B2598">
        <v>57600</v>
      </c>
      <c r="C2598" t="s">
        <v>23</v>
      </c>
      <c r="E2598" t="s">
        <v>18</v>
      </c>
      <c r="F2598" t="s">
        <v>21</v>
      </c>
      <c r="G2598">
        <v>1500</v>
      </c>
      <c r="H2598">
        <v>5.99</v>
      </c>
      <c r="I2598">
        <v>0</v>
      </c>
      <c r="J2598">
        <v>0.03</v>
      </c>
      <c r="K2598" t="s">
        <v>16</v>
      </c>
      <c r="L2598">
        <v>3</v>
      </c>
      <c r="M2598">
        <f t="shared" si="40"/>
        <v>0</v>
      </c>
    </row>
    <row r="2599" spans="1:13" x14ac:dyDescent="0.3">
      <c r="A2599">
        <v>22</v>
      </c>
      <c r="B2599">
        <v>57600</v>
      </c>
      <c r="C2599" t="s">
        <v>26</v>
      </c>
      <c r="D2599">
        <v>6</v>
      </c>
      <c r="E2599" t="s">
        <v>27</v>
      </c>
      <c r="F2599" t="s">
        <v>19</v>
      </c>
      <c r="G2599">
        <v>6000</v>
      </c>
      <c r="H2599">
        <v>10.74</v>
      </c>
      <c r="I2599">
        <v>0</v>
      </c>
      <c r="J2599">
        <v>0.1</v>
      </c>
      <c r="K2599" t="s">
        <v>16</v>
      </c>
      <c r="L2599">
        <v>3</v>
      </c>
      <c r="M2599">
        <f t="shared" si="40"/>
        <v>1</v>
      </c>
    </row>
    <row r="2600" spans="1:13" x14ac:dyDescent="0.3">
      <c r="A2600">
        <v>22</v>
      </c>
      <c r="B2600">
        <v>57600</v>
      </c>
      <c r="C2600" t="s">
        <v>26</v>
      </c>
      <c r="D2600">
        <v>2</v>
      </c>
      <c r="E2600" t="s">
        <v>25</v>
      </c>
      <c r="F2600" t="s">
        <v>15</v>
      </c>
      <c r="G2600">
        <v>4000</v>
      </c>
      <c r="I2600">
        <v>0</v>
      </c>
      <c r="J2600">
        <v>7.0000000000000007E-2</v>
      </c>
      <c r="K2600" t="s">
        <v>17</v>
      </c>
      <c r="L2600">
        <v>2</v>
      </c>
      <c r="M2600">
        <f t="shared" si="40"/>
        <v>0</v>
      </c>
    </row>
    <row r="2601" spans="1:13" x14ac:dyDescent="0.3">
      <c r="A2601">
        <v>23</v>
      </c>
      <c r="B2601">
        <v>57600</v>
      </c>
      <c r="C2601" t="s">
        <v>26</v>
      </c>
      <c r="D2601">
        <v>7</v>
      </c>
      <c r="E2601" t="s">
        <v>25</v>
      </c>
      <c r="F2601" t="s">
        <v>21</v>
      </c>
      <c r="G2601">
        <v>4000</v>
      </c>
      <c r="I2601">
        <v>0</v>
      </c>
      <c r="J2601">
        <v>7.0000000000000007E-2</v>
      </c>
      <c r="K2601" t="s">
        <v>16</v>
      </c>
      <c r="L2601">
        <v>3</v>
      </c>
      <c r="M2601">
        <f t="shared" si="40"/>
        <v>0</v>
      </c>
    </row>
    <row r="2602" spans="1:13" x14ac:dyDescent="0.3">
      <c r="A2602">
        <v>23</v>
      </c>
      <c r="B2602">
        <v>75000</v>
      </c>
      <c r="C2602" t="s">
        <v>13</v>
      </c>
      <c r="D2602">
        <v>8</v>
      </c>
      <c r="E2602" t="s">
        <v>18</v>
      </c>
      <c r="F2602" t="s">
        <v>15</v>
      </c>
      <c r="G2602">
        <v>7500</v>
      </c>
      <c r="H2602">
        <v>13.48</v>
      </c>
      <c r="I2602">
        <v>0</v>
      </c>
      <c r="J2602">
        <v>0.1</v>
      </c>
      <c r="K2602" t="s">
        <v>17</v>
      </c>
      <c r="L2602">
        <v>3</v>
      </c>
      <c r="M2602">
        <f t="shared" si="40"/>
        <v>1</v>
      </c>
    </row>
    <row r="2603" spans="1:13" x14ac:dyDescent="0.3">
      <c r="A2603">
        <v>25</v>
      </c>
      <c r="B2603">
        <v>58650</v>
      </c>
      <c r="C2603" t="s">
        <v>13</v>
      </c>
      <c r="D2603">
        <v>5</v>
      </c>
      <c r="E2603" t="s">
        <v>14</v>
      </c>
      <c r="F2603" t="s">
        <v>30</v>
      </c>
      <c r="G2603">
        <v>7500</v>
      </c>
      <c r="H2603">
        <v>15.37</v>
      </c>
      <c r="I2603">
        <v>1</v>
      </c>
      <c r="J2603">
        <v>0.11</v>
      </c>
      <c r="K2603" t="s">
        <v>16</v>
      </c>
      <c r="L2603">
        <v>4</v>
      </c>
      <c r="M2603">
        <f t="shared" si="40"/>
        <v>1</v>
      </c>
    </row>
    <row r="2604" spans="1:13" x14ac:dyDescent="0.3">
      <c r="A2604">
        <v>23</v>
      </c>
      <c r="B2604">
        <v>57664</v>
      </c>
      <c r="C2604" t="s">
        <v>26</v>
      </c>
      <c r="D2604">
        <v>4</v>
      </c>
      <c r="E2604" t="s">
        <v>18</v>
      </c>
      <c r="F2604" t="s">
        <v>21</v>
      </c>
      <c r="G2604">
        <v>10000</v>
      </c>
      <c r="H2604">
        <v>6.62</v>
      </c>
      <c r="I2604">
        <v>0</v>
      </c>
      <c r="J2604">
        <v>0.17</v>
      </c>
      <c r="K2604" t="s">
        <v>16</v>
      </c>
      <c r="L2604">
        <v>4</v>
      </c>
      <c r="M2604">
        <f t="shared" si="40"/>
        <v>1</v>
      </c>
    </row>
    <row r="2605" spans="1:13" x14ac:dyDescent="0.3">
      <c r="A2605">
        <v>22</v>
      </c>
      <c r="B2605">
        <v>76500</v>
      </c>
      <c r="C2605" t="s">
        <v>13</v>
      </c>
      <c r="D2605">
        <v>0</v>
      </c>
      <c r="E2605" t="s">
        <v>28</v>
      </c>
      <c r="F2605" t="s">
        <v>30</v>
      </c>
      <c r="G2605">
        <v>7500</v>
      </c>
      <c r="H2605">
        <v>13.24</v>
      </c>
      <c r="I2605">
        <v>1</v>
      </c>
      <c r="J2605">
        <v>0.1</v>
      </c>
      <c r="K2605" t="s">
        <v>17</v>
      </c>
      <c r="L2605">
        <v>4</v>
      </c>
      <c r="M2605">
        <f t="shared" si="40"/>
        <v>1</v>
      </c>
    </row>
    <row r="2606" spans="1:13" x14ac:dyDescent="0.3">
      <c r="A2606">
        <v>22</v>
      </c>
      <c r="B2606">
        <v>66300</v>
      </c>
      <c r="C2606" t="s">
        <v>13</v>
      </c>
      <c r="D2606">
        <v>3</v>
      </c>
      <c r="E2606" t="s">
        <v>14</v>
      </c>
      <c r="F2606" t="s">
        <v>30</v>
      </c>
      <c r="G2606">
        <v>7500</v>
      </c>
      <c r="H2606">
        <v>14.96</v>
      </c>
      <c r="I2606">
        <v>1</v>
      </c>
      <c r="J2606">
        <v>0.1</v>
      </c>
      <c r="K2606" t="s">
        <v>16</v>
      </c>
      <c r="L2606">
        <v>2</v>
      </c>
      <c r="M2606">
        <f t="shared" si="40"/>
        <v>1</v>
      </c>
    </row>
    <row r="2607" spans="1:13" x14ac:dyDescent="0.3">
      <c r="A2607">
        <v>26</v>
      </c>
      <c r="B2607">
        <v>108000</v>
      </c>
      <c r="C2607" t="s">
        <v>13</v>
      </c>
      <c r="D2607">
        <v>2</v>
      </c>
      <c r="E2607" t="s">
        <v>25</v>
      </c>
      <c r="F2607" t="s">
        <v>30</v>
      </c>
      <c r="G2607">
        <v>7500</v>
      </c>
      <c r="H2607">
        <v>16.77</v>
      </c>
      <c r="I2607">
        <v>1</v>
      </c>
      <c r="J2607">
        <v>7.0000000000000007E-2</v>
      </c>
      <c r="K2607" t="s">
        <v>17</v>
      </c>
      <c r="L2607">
        <v>3</v>
      </c>
      <c r="M2607">
        <f t="shared" si="40"/>
        <v>1</v>
      </c>
    </row>
    <row r="2608" spans="1:13" x14ac:dyDescent="0.3">
      <c r="A2608">
        <v>24</v>
      </c>
      <c r="B2608">
        <v>57996</v>
      </c>
      <c r="C2608" t="s">
        <v>26</v>
      </c>
      <c r="D2608">
        <v>5</v>
      </c>
      <c r="E2608" t="s">
        <v>28</v>
      </c>
      <c r="F2608" t="s">
        <v>19</v>
      </c>
      <c r="G2608">
        <v>2400</v>
      </c>
      <c r="H2608">
        <v>11.89</v>
      </c>
      <c r="I2608">
        <v>0</v>
      </c>
      <c r="J2608">
        <v>0.04</v>
      </c>
      <c r="K2608" t="s">
        <v>16</v>
      </c>
      <c r="L2608">
        <v>4</v>
      </c>
      <c r="M2608">
        <f t="shared" si="40"/>
        <v>1</v>
      </c>
    </row>
    <row r="2609" spans="1:13" x14ac:dyDescent="0.3">
      <c r="A2609">
        <v>26</v>
      </c>
      <c r="B2609">
        <v>51996</v>
      </c>
      <c r="C2609" t="s">
        <v>26</v>
      </c>
      <c r="D2609">
        <v>2</v>
      </c>
      <c r="E2609" t="s">
        <v>14</v>
      </c>
      <c r="F2609" t="s">
        <v>29</v>
      </c>
      <c r="G2609">
        <v>6500</v>
      </c>
      <c r="H2609">
        <v>15.68</v>
      </c>
      <c r="I2609">
        <v>1</v>
      </c>
      <c r="J2609">
        <v>0.13</v>
      </c>
      <c r="K2609" t="s">
        <v>16</v>
      </c>
      <c r="L2609">
        <v>4</v>
      </c>
      <c r="M2609">
        <f t="shared" si="40"/>
        <v>1</v>
      </c>
    </row>
    <row r="2610" spans="1:13" x14ac:dyDescent="0.3">
      <c r="A2610">
        <v>24</v>
      </c>
      <c r="B2610">
        <v>20400</v>
      </c>
      <c r="C2610" t="s">
        <v>13</v>
      </c>
      <c r="D2610">
        <v>3</v>
      </c>
      <c r="E2610" t="s">
        <v>27</v>
      </c>
      <c r="F2610" t="s">
        <v>15</v>
      </c>
      <c r="G2610">
        <v>7550</v>
      </c>
      <c r="H2610">
        <v>14.79</v>
      </c>
      <c r="I2610">
        <v>1</v>
      </c>
      <c r="J2610">
        <v>0.37</v>
      </c>
      <c r="K2610" t="s">
        <v>16</v>
      </c>
      <c r="L2610">
        <v>4</v>
      </c>
      <c r="M2610">
        <f t="shared" si="40"/>
        <v>1</v>
      </c>
    </row>
    <row r="2611" spans="1:13" x14ac:dyDescent="0.3">
      <c r="A2611">
        <v>24</v>
      </c>
      <c r="B2611">
        <v>58000</v>
      </c>
      <c r="C2611" t="s">
        <v>26</v>
      </c>
      <c r="D2611">
        <v>8</v>
      </c>
      <c r="E2611" t="s">
        <v>25</v>
      </c>
      <c r="F2611" t="s">
        <v>21</v>
      </c>
      <c r="G2611">
        <v>15700</v>
      </c>
      <c r="H2611">
        <v>7.9</v>
      </c>
      <c r="I2611">
        <v>0</v>
      </c>
      <c r="J2611">
        <v>0.27</v>
      </c>
      <c r="K2611" t="s">
        <v>16</v>
      </c>
      <c r="L2611">
        <v>3</v>
      </c>
      <c r="M2611">
        <f t="shared" si="40"/>
        <v>1</v>
      </c>
    </row>
    <row r="2612" spans="1:13" x14ac:dyDescent="0.3">
      <c r="A2612">
        <v>22</v>
      </c>
      <c r="B2612">
        <v>70000</v>
      </c>
      <c r="C2612" t="s">
        <v>13</v>
      </c>
      <c r="D2612">
        <v>4</v>
      </c>
      <c r="E2612" t="s">
        <v>27</v>
      </c>
      <c r="F2612" t="s">
        <v>21</v>
      </c>
      <c r="G2612">
        <v>7550</v>
      </c>
      <c r="H2612">
        <v>7.51</v>
      </c>
      <c r="I2612">
        <v>0</v>
      </c>
      <c r="J2612">
        <v>0.11</v>
      </c>
      <c r="K2612" t="s">
        <v>16</v>
      </c>
      <c r="L2612">
        <v>2</v>
      </c>
      <c r="M2612">
        <f t="shared" si="40"/>
        <v>1</v>
      </c>
    </row>
    <row r="2613" spans="1:13" x14ac:dyDescent="0.3">
      <c r="A2613">
        <v>25</v>
      </c>
      <c r="B2613">
        <v>54000</v>
      </c>
      <c r="C2613" t="s">
        <v>13</v>
      </c>
      <c r="D2613">
        <v>7</v>
      </c>
      <c r="E2613" t="s">
        <v>28</v>
      </c>
      <c r="F2613" t="s">
        <v>21</v>
      </c>
      <c r="G2613">
        <v>7575</v>
      </c>
      <c r="H2613">
        <v>6.99</v>
      </c>
      <c r="I2613">
        <v>0</v>
      </c>
      <c r="J2613">
        <v>0.14000000000000001</v>
      </c>
      <c r="K2613" t="s">
        <v>16</v>
      </c>
      <c r="L2613">
        <v>4</v>
      </c>
      <c r="M2613">
        <f t="shared" si="40"/>
        <v>1</v>
      </c>
    </row>
    <row r="2614" spans="1:13" x14ac:dyDescent="0.3">
      <c r="A2614">
        <v>22</v>
      </c>
      <c r="B2614">
        <v>52000</v>
      </c>
      <c r="C2614" t="s">
        <v>26</v>
      </c>
      <c r="D2614">
        <v>6</v>
      </c>
      <c r="E2614" t="s">
        <v>25</v>
      </c>
      <c r="F2614" t="s">
        <v>30</v>
      </c>
      <c r="G2614">
        <v>14825</v>
      </c>
      <c r="H2614">
        <v>15.62</v>
      </c>
      <c r="I2614">
        <v>1</v>
      </c>
      <c r="J2614">
        <v>0.28999999999999998</v>
      </c>
      <c r="K2614" t="s">
        <v>16</v>
      </c>
      <c r="L2614">
        <v>3</v>
      </c>
      <c r="M2614">
        <f t="shared" si="40"/>
        <v>1</v>
      </c>
    </row>
    <row r="2615" spans="1:13" x14ac:dyDescent="0.3">
      <c r="A2615">
        <v>25</v>
      </c>
      <c r="B2615">
        <v>39000</v>
      </c>
      <c r="C2615" t="s">
        <v>13</v>
      </c>
      <c r="D2615">
        <v>3</v>
      </c>
      <c r="E2615" t="s">
        <v>14</v>
      </c>
      <c r="F2615" t="s">
        <v>15</v>
      </c>
      <c r="G2615">
        <v>7600</v>
      </c>
      <c r="H2615">
        <v>12.84</v>
      </c>
      <c r="I2615">
        <v>1</v>
      </c>
      <c r="J2615">
        <v>0.19</v>
      </c>
      <c r="K2615" t="s">
        <v>16</v>
      </c>
      <c r="L2615">
        <v>3</v>
      </c>
      <c r="M2615">
        <f t="shared" si="40"/>
        <v>1</v>
      </c>
    </row>
    <row r="2616" spans="1:13" x14ac:dyDescent="0.3">
      <c r="A2616">
        <v>22</v>
      </c>
      <c r="B2616">
        <v>49000</v>
      </c>
      <c r="C2616" t="s">
        <v>13</v>
      </c>
      <c r="D2616">
        <v>0</v>
      </c>
      <c r="E2616" t="s">
        <v>18</v>
      </c>
      <c r="F2616" t="s">
        <v>30</v>
      </c>
      <c r="G2616">
        <v>7600</v>
      </c>
      <c r="H2616">
        <v>15.62</v>
      </c>
      <c r="I2616">
        <v>1</v>
      </c>
      <c r="J2616">
        <v>0.16</v>
      </c>
      <c r="K2616" t="s">
        <v>16</v>
      </c>
      <c r="L2616">
        <v>4</v>
      </c>
      <c r="M2616">
        <f t="shared" si="40"/>
        <v>1</v>
      </c>
    </row>
    <row r="2617" spans="1:13" x14ac:dyDescent="0.3">
      <c r="A2617">
        <v>24</v>
      </c>
      <c r="B2617">
        <v>58000</v>
      </c>
      <c r="C2617" t="s">
        <v>26</v>
      </c>
      <c r="D2617">
        <v>3</v>
      </c>
      <c r="E2617" t="s">
        <v>28</v>
      </c>
      <c r="F2617" t="s">
        <v>21</v>
      </c>
      <c r="G2617">
        <v>6000</v>
      </c>
      <c r="H2617">
        <v>5.42</v>
      </c>
      <c r="I2617">
        <v>0</v>
      </c>
      <c r="J2617">
        <v>0.1</v>
      </c>
      <c r="K2617" t="s">
        <v>16</v>
      </c>
      <c r="L2617">
        <v>4</v>
      </c>
      <c r="M2617">
        <f t="shared" si="40"/>
        <v>1</v>
      </c>
    </row>
    <row r="2618" spans="1:13" x14ac:dyDescent="0.3">
      <c r="A2618">
        <v>23</v>
      </c>
      <c r="B2618">
        <v>57000</v>
      </c>
      <c r="C2618" t="s">
        <v>13</v>
      </c>
      <c r="D2618">
        <v>5</v>
      </c>
      <c r="E2618" t="s">
        <v>27</v>
      </c>
      <c r="F2618" t="s">
        <v>19</v>
      </c>
      <c r="G2618">
        <v>7650</v>
      </c>
      <c r="H2618">
        <v>11.71</v>
      </c>
      <c r="I2618">
        <v>0</v>
      </c>
      <c r="J2618">
        <v>0.13</v>
      </c>
      <c r="K2618" t="s">
        <v>16</v>
      </c>
      <c r="L2618">
        <v>4</v>
      </c>
      <c r="M2618">
        <f t="shared" si="40"/>
        <v>1</v>
      </c>
    </row>
    <row r="2619" spans="1:13" x14ac:dyDescent="0.3">
      <c r="A2619">
        <v>26</v>
      </c>
      <c r="B2619">
        <v>58000</v>
      </c>
      <c r="C2619" t="s">
        <v>26</v>
      </c>
      <c r="D2619">
        <v>2</v>
      </c>
      <c r="E2619" t="s">
        <v>20</v>
      </c>
      <c r="F2619" t="s">
        <v>21</v>
      </c>
      <c r="G2619">
        <v>3000</v>
      </c>
      <c r="H2619">
        <v>6.92</v>
      </c>
      <c r="I2619">
        <v>0</v>
      </c>
      <c r="J2619">
        <v>0.05</v>
      </c>
      <c r="K2619" t="s">
        <v>16</v>
      </c>
      <c r="L2619">
        <v>4</v>
      </c>
      <c r="M2619">
        <f t="shared" si="40"/>
        <v>1</v>
      </c>
    </row>
    <row r="2620" spans="1:13" x14ac:dyDescent="0.3">
      <c r="A2620">
        <v>24</v>
      </c>
      <c r="B2620">
        <v>52000</v>
      </c>
      <c r="C2620" t="s">
        <v>26</v>
      </c>
      <c r="D2620">
        <v>8</v>
      </c>
      <c r="E2620" t="s">
        <v>18</v>
      </c>
      <c r="F2620" t="s">
        <v>30</v>
      </c>
      <c r="G2620">
        <v>5000</v>
      </c>
      <c r="H2620">
        <v>15.28</v>
      </c>
      <c r="I2620">
        <v>1</v>
      </c>
      <c r="J2620">
        <v>0.1</v>
      </c>
      <c r="K2620" t="s">
        <v>16</v>
      </c>
      <c r="L2620">
        <v>4</v>
      </c>
      <c r="M2620">
        <f t="shared" si="40"/>
        <v>1</v>
      </c>
    </row>
    <row r="2621" spans="1:13" x14ac:dyDescent="0.3">
      <c r="A2621">
        <v>24</v>
      </c>
      <c r="B2621">
        <v>58000</v>
      </c>
      <c r="C2621" t="s">
        <v>26</v>
      </c>
      <c r="D2621">
        <v>8</v>
      </c>
      <c r="E2621" t="s">
        <v>18</v>
      </c>
      <c r="F2621" t="s">
        <v>15</v>
      </c>
      <c r="G2621">
        <v>8000</v>
      </c>
      <c r="H2621">
        <v>13.43</v>
      </c>
      <c r="I2621">
        <v>0</v>
      </c>
      <c r="J2621">
        <v>0.14000000000000001</v>
      </c>
      <c r="K2621" t="s">
        <v>16</v>
      </c>
      <c r="L2621">
        <v>4</v>
      </c>
      <c r="M2621">
        <f t="shared" si="40"/>
        <v>1</v>
      </c>
    </row>
    <row r="2622" spans="1:13" x14ac:dyDescent="0.3">
      <c r="A2622">
        <v>22</v>
      </c>
      <c r="B2622">
        <v>58000</v>
      </c>
      <c r="C2622" t="s">
        <v>26</v>
      </c>
      <c r="D2622">
        <v>1</v>
      </c>
      <c r="E2622" t="s">
        <v>27</v>
      </c>
      <c r="F2622" t="s">
        <v>21</v>
      </c>
      <c r="G2622">
        <v>4000</v>
      </c>
      <c r="H2622">
        <v>7.29</v>
      </c>
      <c r="I2622">
        <v>0</v>
      </c>
      <c r="J2622">
        <v>7.0000000000000007E-2</v>
      </c>
      <c r="K2622" t="s">
        <v>16</v>
      </c>
      <c r="L2622">
        <v>3</v>
      </c>
      <c r="M2622">
        <f t="shared" si="40"/>
        <v>1</v>
      </c>
    </row>
    <row r="2623" spans="1:13" x14ac:dyDescent="0.3">
      <c r="A2623">
        <v>23</v>
      </c>
      <c r="B2623">
        <v>29772</v>
      </c>
      <c r="C2623" t="s">
        <v>13</v>
      </c>
      <c r="D2623">
        <v>3</v>
      </c>
      <c r="E2623" t="s">
        <v>20</v>
      </c>
      <c r="F2623" t="s">
        <v>30</v>
      </c>
      <c r="G2623">
        <v>7700</v>
      </c>
      <c r="H2623">
        <v>16.77</v>
      </c>
      <c r="I2623">
        <v>1</v>
      </c>
      <c r="J2623">
        <v>0.26</v>
      </c>
      <c r="K2623" t="s">
        <v>17</v>
      </c>
      <c r="L2623">
        <v>4</v>
      </c>
      <c r="M2623">
        <f t="shared" si="40"/>
        <v>1</v>
      </c>
    </row>
    <row r="2624" spans="1:13" x14ac:dyDescent="0.3">
      <c r="A2624">
        <v>22</v>
      </c>
      <c r="B2624">
        <v>58000</v>
      </c>
      <c r="C2624" t="s">
        <v>26</v>
      </c>
      <c r="D2624">
        <v>4</v>
      </c>
      <c r="E2624" t="s">
        <v>14</v>
      </c>
      <c r="F2624" t="s">
        <v>21</v>
      </c>
      <c r="G2624">
        <v>11050</v>
      </c>
      <c r="H2624">
        <v>6.54</v>
      </c>
      <c r="I2624">
        <v>0</v>
      </c>
      <c r="J2624">
        <v>0.19</v>
      </c>
      <c r="K2624" t="s">
        <v>16</v>
      </c>
      <c r="L2624">
        <v>4</v>
      </c>
      <c r="M2624">
        <f t="shared" si="40"/>
        <v>1</v>
      </c>
    </row>
    <row r="2625" spans="1:13" x14ac:dyDescent="0.3">
      <c r="A2625">
        <v>22</v>
      </c>
      <c r="B2625">
        <v>19680</v>
      </c>
      <c r="C2625" t="s">
        <v>13</v>
      </c>
      <c r="D2625">
        <v>2</v>
      </c>
      <c r="E2625" t="s">
        <v>18</v>
      </c>
      <c r="F2625" t="s">
        <v>30</v>
      </c>
      <c r="G2625">
        <v>7750</v>
      </c>
      <c r="H2625">
        <v>14.83</v>
      </c>
      <c r="I2625">
        <v>1</v>
      </c>
      <c r="J2625">
        <v>0.39</v>
      </c>
      <c r="K2625" t="s">
        <v>17</v>
      </c>
      <c r="L2625">
        <v>3</v>
      </c>
      <c r="M2625">
        <f t="shared" si="40"/>
        <v>1</v>
      </c>
    </row>
    <row r="2626" spans="1:13" x14ac:dyDescent="0.3">
      <c r="A2626">
        <v>24</v>
      </c>
      <c r="B2626">
        <v>24000</v>
      </c>
      <c r="C2626" t="s">
        <v>13</v>
      </c>
      <c r="D2626">
        <v>0</v>
      </c>
      <c r="E2626" t="s">
        <v>28</v>
      </c>
      <c r="F2626" t="s">
        <v>30</v>
      </c>
      <c r="G2626">
        <v>7750</v>
      </c>
      <c r="H2626">
        <v>17.27</v>
      </c>
      <c r="I2626">
        <v>1</v>
      </c>
      <c r="J2626">
        <v>0.32</v>
      </c>
      <c r="K2626" t="s">
        <v>16</v>
      </c>
      <c r="L2626">
        <v>3</v>
      </c>
      <c r="M2626">
        <f t="shared" ref="M2626:M2689" si="41">COUNTIFS($A$2:$A$10001,A2626,$B$2:$B$10001,B2626,$C$2:$C$10001,C2626,$D$2:$D$10001,D2626,$E$2:$E$10001,E2626,$F$2:$F$10001,F2626,$G$2:$G$10001,G2626,$H$2:$H$10001,H2626,$I$2:$I$10001,I2626,$J$2:$J$10001,J2626,$K$2:$K$10001,K2626,$L$2:$L$10001,L2626)</f>
        <v>1</v>
      </c>
    </row>
    <row r="2627" spans="1:13" x14ac:dyDescent="0.3">
      <c r="A2627">
        <v>26</v>
      </c>
      <c r="B2627">
        <v>24000</v>
      </c>
      <c r="C2627" t="s">
        <v>13</v>
      </c>
      <c r="D2627">
        <v>1</v>
      </c>
      <c r="E2627" t="s">
        <v>25</v>
      </c>
      <c r="F2627" t="s">
        <v>15</v>
      </c>
      <c r="G2627">
        <v>7750</v>
      </c>
      <c r="H2627">
        <v>14.35</v>
      </c>
      <c r="I2627">
        <v>1</v>
      </c>
      <c r="J2627">
        <v>0.32</v>
      </c>
      <c r="K2627" t="s">
        <v>16</v>
      </c>
      <c r="L2627">
        <v>3</v>
      </c>
      <c r="M2627">
        <f t="shared" si="41"/>
        <v>1</v>
      </c>
    </row>
    <row r="2628" spans="1:13" x14ac:dyDescent="0.3">
      <c r="A2628">
        <v>21</v>
      </c>
      <c r="B2628">
        <v>26000</v>
      </c>
      <c r="C2628" t="s">
        <v>13</v>
      </c>
      <c r="D2628">
        <v>2</v>
      </c>
      <c r="E2628" t="s">
        <v>14</v>
      </c>
      <c r="F2628" t="s">
        <v>29</v>
      </c>
      <c r="G2628">
        <v>7750</v>
      </c>
      <c r="H2628">
        <v>16.7</v>
      </c>
      <c r="I2628">
        <v>1</v>
      </c>
      <c r="J2628">
        <v>0.3</v>
      </c>
      <c r="K2628" t="s">
        <v>17</v>
      </c>
      <c r="L2628">
        <v>2</v>
      </c>
      <c r="M2628">
        <f t="shared" si="41"/>
        <v>1</v>
      </c>
    </row>
    <row r="2629" spans="1:13" x14ac:dyDescent="0.3">
      <c r="A2629">
        <v>23</v>
      </c>
      <c r="B2629">
        <v>58000</v>
      </c>
      <c r="C2629" t="s">
        <v>23</v>
      </c>
      <c r="D2629">
        <v>4</v>
      </c>
      <c r="E2629" t="s">
        <v>14</v>
      </c>
      <c r="F2629" t="s">
        <v>19</v>
      </c>
      <c r="G2629">
        <v>15000</v>
      </c>
      <c r="H2629">
        <v>10.25</v>
      </c>
      <c r="I2629">
        <v>0</v>
      </c>
      <c r="J2629">
        <v>0.26</v>
      </c>
      <c r="K2629" t="s">
        <v>16</v>
      </c>
      <c r="L2629">
        <v>3</v>
      </c>
      <c r="M2629">
        <f t="shared" si="41"/>
        <v>1</v>
      </c>
    </row>
    <row r="2630" spans="1:13" x14ac:dyDescent="0.3">
      <c r="A2630">
        <v>23</v>
      </c>
      <c r="B2630">
        <v>58000</v>
      </c>
      <c r="C2630" t="s">
        <v>26</v>
      </c>
      <c r="D2630">
        <v>3</v>
      </c>
      <c r="E2630" t="s">
        <v>25</v>
      </c>
      <c r="F2630" t="s">
        <v>21</v>
      </c>
      <c r="G2630">
        <v>5000</v>
      </c>
      <c r="H2630">
        <v>7.14</v>
      </c>
      <c r="I2630">
        <v>0</v>
      </c>
      <c r="J2630">
        <v>0.09</v>
      </c>
      <c r="K2630" t="s">
        <v>16</v>
      </c>
      <c r="L2630">
        <v>2</v>
      </c>
      <c r="M2630">
        <f t="shared" si="41"/>
        <v>1</v>
      </c>
    </row>
    <row r="2631" spans="1:13" x14ac:dyDescent="0.3">
      <c r="A2631">
        <v>25</v>
      </c>
      <c r="B2631">
        <v>58000</v>
      </c>
      <c r="C2631" t="s">
        <v>26</v>
      </c>
      <c r="D2631">
        <v>9</v>
      </c>
      <c r="E2631" t="s">
        <v>14</v>
      </c>
      <c r="F2631" t="s">
        <v>19</v>
      </c>
      <c r="G2631">
        <v>10400</v>
      </c>
      <c r="H2631">
        <v>12.18</v>
      </c>
      <c r="I2631">
        <v>0</v>
      </c>
      <c r="J2631">
        <v>0.18</v>
      </c>
      <c r="K2631" t="s">
        <v>16</v>
      </c>
      <c r="L2631">
        <v>2</v>
      </c>
      <c r="M2631">
        <f t="shared" si="41"/>
        <v>1</v>
      </c>
    </row>
    <row r="2632" spans="1:13" x14ac:dyDescent="0.3">
      <c r="A2632">
        <v>25</v>
      </c>
      <c r="B2632">
        <v>49000</v>
      </c>
      <c r="C2632" t="s">
        <v>13</v>
      </c>
      <c r="D2632">
        <v>2</v>
      </c>
      <c r="E2632" t="s">
        <v>14</v>
      </c>
      <c r="F2632" t="s">
        <v>21</v>
      </c>
      <c r="G2632">
        <v>7750</v>
      </c>
      <c r="H2632">
        <v>9.6300000000000008</v>
      </c>
      <c r="I2632">
        <v>0</v>
      </c>
      <c r="J2632">
        <v>0.16</v>
      </c>
      <c r="K2632" t="s">
        <v>16</v>
      </c>
      <c r="L2632">
        <v>4</v>
      </c>
      <c r="M2632">
        <f t="shared" si="41"/>
        <v>1</v>
      </c>
    </row>
    <row r="2633" spans="1:13" x14ac:dyDescent="0.3">
      <c r="A2633">
        <v>25</v>
      </c>
      <c r="B2633">
        <v>100000</v>
      </c>
      <c r="C2633" t="s">
        <v>13</v>
      </c>
      <c r="D2633">
        <v>9</v>
      </c>
      <c r="E2633" t="s">
        <v>20</v>
      </c>
      <c r="F2633" t="s">
        <v>19</v>
      </c>
      <c r="G2633">
        <v>7750</v>
      </c>
      <c r="H2633">
        <v>9.99</v>
      </c>
      <c r="I2633">
        <v>1</v>
      </c>
      <c r="J2633">
        <v>0.08</v>
      </c>
      <c r="K2633" t="s">
        <v>16</v>
      </c>
      <c r="L2633">
        <v>4</v>
      </c>
      <c r="M2633">
        <f t="shared" si="41"/>
        <v>1</v>
      </c>
    </row>
    <row r="2634" spans="1:13" x14ac:dyDescent="0.3">
      <c r="A2634">
        <v>24</v>
      </c>
      <c r="B2634">
        <v>33600</v>
      </c>
      <c r="C2634" t="s">
        <v>13</v>
      </c>
      <c r="D2634">
        <v>1</v>
      </c>
      <c r="E2634" t="s">
        <v>20</v>
      </c>
      <c r="F2634" t="s">
        <v>30</v>
      </c>
      <c r="G2634">
        <v>7800</v>
      </c>
      <c r="H2634">
        <v>16.489999999999998</v>
      </c>
      <c r="I2634">
        <v>1</v>
      </c>
      <c r="J2634">
        <v>0.23</v>
      </c>
      <c r="K2634" t="s">
        <v>16</v>
      </c>
      <c r="L2634">
        <v>4</v>
      </c>
      <c r="M2634">
        <f t="shared" si="41"/>
        <v>1</v>
      </c>
    </row>
    <row r="2635" spans="1:13" x14ac:dyDescent="0.3">
      <c r="A2635">
        <v>25</v>
      </c>
      <c r="B2635">
        <v>58000</v>
      </c>
      <c r="C2635" t="s">
        <v>26</v>
      </c>
      <c r="D2635">
        <v>4</v>
      </c>
      <c r="E2635" t="s">
        <v>14</v>
      </c>
      <c r="F2635" t="s">
        <v>19</v>
      </c>
      <c r="G2635">
        <v>17000</v>
      </c>
      <c r="H2635">
        <v>10.95</v>
      </c>
      <c r="I2635">
        <v>0</v>
      </c>
      <c r="J2635">
        <v>0.28999999999999998</v>
      </c>
      <c r="K2635" t="s">
        <v>16</v>
      </c>
      <c r="L2635">
        <v>4</v>
      </c>
      <c r="M2635">
        <f t="shared" si="41"/>
        <v>1</v>
      </c>
    </row>
    <row r="2636" spans="1:13" x14ac:dyDescent="0.3">
      <c r="A2636">
        <v>21</v>
      </c>
      <c r="B2636">
        <v>34000</v>
      </c>
      <c r="C2636" t="s">
        <v>13</v>
      </c>
      <c r="D2636">
        <v>5</v>
      </c>
      <c r="E2636" t="s">
        <v>25</v>
      </c>
      <c r="F2636" t="s">
        <v>15</v>
      </c>
      <c r="G2636">
        <v>7800</v>
      </c>
      <c r="H2636">
        <v>13.79</v>
      </c>
      <c r="I2636">
        <v>1</v>
      </c>
      <c r="J2636">
        <v>0.23</v>
      </c>
      <c r="K2636" t="s">
        <v>16</v>
      </c>
      <c r="L2636">
        <v>2</v>
      </c>
      <c r="M2636">
        <f t="shared" si="41"/>
        <v>1</v>
      </c>
    </row>
    <row r="2637" spans="1:13" x14ac:dyDescent="0.3">
      <c r="A2637">
        <v>22</v>
      </c>
      <c r="B2637">
        <v>58000</v>
      </c>
      <c r="C2637" t="s">
        <v>24</v>
      </c>
      <c r="D2637">
        <v>3</v>
      </c>
      <c r="E2637" t="s">
        <v>25</v>
      </c>
      <c r="F2637" t="s">
        <v>15</v>
      </c>
      <c r="G2637">
        <v>15000</v>
      </c>
      <c r="H2637">
        <v>13.79</v>
      </c>
      <c r="I2637">
        <v>0</v>
      </c>
      <c r="J2637">
        <v>0.26</v>
      </c>
      <c r="K2637" t="s">
        <v>17</v>
      </c>
      <c r="L2637">
        <v>4</v>
      </c>
      <c r="M2637">
        <f t="shared" si="41"/>
        <v>1</v>
      </c>
    </row>
    <row r="2638" spans="1:13" x14ac:dyDescent="0.3">
      <c r="A2638">
        <v>26</v>
      </c>
      <c r="B2638">
        <v>38000</v>
      </c>
      <c r="C2638" t="s">
        <v>13</v>
      </c>
      <c r="D2638">
        <v>6</v>
      </c>
      <c r="E2638" t="s">
        <v>27</v>
      </c>
      <c r="F2638" t="s">
        <v>19</v>
      </c>
      <c r="G2638">
        <v>7800</v>
      </c>
      <c r="H2638">
        <v>12.53</v>
      </c>
      <c r="I2638">
        <v>0</v>
      </c>
      <c r="J2638">
        <v>0.21</v>
      </c>
      <c r="K2638" t="s">
        <v>16</v>
      </c>
      <c r="L2638">
        <v>4</v>
      </c>
      <c r="M2638">
        <f t="shared" si="41"/>
        <v>1</v>
      </c>
    </row>
    <row r="2639" spans="1:13" x14ac:dyDescent="0.3">
      <c r="A2639">
        <v>26</v>
      </c>
      <c r="B2639">
        <v>58000</v>
      </c>
      <c r="C2639" t="s">
        <v>26</v>
      </c>
      <c r="D2639">
        <v>5</v>
      </c>
      <c r="E2639" t="s">
        <v>14</v>
      </c>
      <c r="F2639" t="s">
        <v>15</v>
      </c>
      <c r="G2639">
        <v>12000</v>
      </c>
      <c r="H2639">
        <v>13.16</v>
      </c>
      <c r="I2639">
        <v>0</v>
      </c>
      <c r="J2639">
        <v>0.21</v>
      </c>
      <c r="K2639" t="s">
        <v>17</v>
      </c>
      <c r="L2639">
        <v>4</v>
      </c>
      <c r="M2639">
        <f t="shared" si="41"/>
        <v>1</v>
      </c>
    </row>
    <row r="2640" spans="1:13" x14ac:dyDescent="0.3">
      <c r="A2640">
        <v>26</v>
      </c>
      <c r="B2640">
        <v>43000</v>
      </c>
      <c r="C2640" t="s">
        <v>13</v>
      </c>
      <c r="D2640">
        <v>5</v>
      </c>
      <c r="E2640" t="s">
        <v>14</v>
      </c>
      <c r="F2640" t="s">
        <v>21</v>
      </c>
      <c r="G2640">
        <v>7800</v>
      </c>
      <c r="H2640">
        <v>7.88</v>
      </c>
      <c r="I2640">
        <v>0</v>
      </c>
      <c r="J2640">
        <v>0.18</v>
      </c>
      <c r="K2640" t="s">
        <v>16</v>
      </c>
      <c r="L2640">
        <v>2</v>
      </c>
      <c r="M2640">
        <f t="shared" si="41"/>
        <v>1</v>
      </c>
    </row>
    <row r="2641" spans="1:13" x14ac:dyDescent="0.3">
      <c r="A2641">
        <v>24</v>
      </c>
      <c r="B2641">
        <v>45000</v>
      </c>
      <c r="C2641" t="s">
        <v>13</v>
      </c>
      <c r="D2641">
        <v>3</v>
      </c>
      <c r="E2641" t="s">
        <v>20</v>
      </c>
      <c r="F2641" t="s">
        <v>21</v>
      </c>
      <c r="G2641">
        <v>7800</v>
      </c>
      <c r="H2641">
        <v>7.51</v>
      </c>
      <c r="I2641">
        <v>0</v>
      </c>
      <c r="J2641">
        <v>0.17</v>
      </c>
      <c r="K2641" t="s">
        <v>16</v>
      </c>
      <c r="L2641">
        <v>3</v>
      </c>
      <c r="M2641">
        <f t="shared" si="41"/>
        <v>1</v>
      </c>
    </row>
    <row r="2642" spans="1:13" x14ac:dyDescent="0.3">
      <c r="A2642">
        <v>26</v>
      </c>
      <c r="B2642">
        <v>78000</v>
      </c>
      <c r="C2642" t="s">
        <v>13</v>
      </c>
      <c r="D2642">
        <v>6</v>
      </c>
      <c r="E2642" t="s">
        <v>27</v>
      </c>
      <c r="F2642" t="s">
        <v>30</v>
      </c>
      <c r="G2642">
        <v>7800</v>
      </c>
      <c r="H2642">
        <v>16.77</v>
      </c>
      <c r="I2642">
        <v>0</v>
      </c>
      <c r="J2642">
        <v>0.1</v>
      </c>
      <c r="K2642" t="s">
        <v>16</v>
      </c>
      <c r="L2642">
        <v>3</v>
      </c>
      <c r="M2642">
        <f t="shared" si="41"/>
        <v>1</v>
      </c>
    </row>
    <row r="2643" spans="1:13" x14ac:dyDescent="0.3">
      <c r="A2643">
        <v>23</v>
      </c>
      <c r="B2643">
        <v>80000</v>
      </c>
      <c r="C2643" t="s">
        <v>13</v>
      </c>
      <c r="D2643">
        <v>2</v>
      </c>
      <c r="E2643" t="s">
        <v>27</v>
      </c>
      <c r="F2643" t="s">
        <v>19</v>
      </c>
      <c r="G2643">
        <v>7800</v>
      </c>
      <c r="H2643">
        <v>9.99</v>
      </c>
      <c r="I2643">
        <v>0</v>
      </c>
      <c r="J2643">
        <v>0.1</v>
      </c>
      <c r="K2643" t="s">
        <v>16</v>
      </c>
      <c r="L2643">
        <v>2</v>
      </c>
      <c r="M2643">
        <f t="shared" si="41"/>
        <v>1</v>
      </c>
    </row>
    <row r="2644" spans="1:13" x14ac:dyDescent="0.3">
      <c r="A2644">
        <v>21</v>
      </c>
      <c r="B2644">
        <v>100000</v>
      </c>
      <c r="C2644" t="s">
        <v>13</v>
      </c>
      <c r="D2644">
        <v>1</v>
      </c>
      <c r="E2644" t="s">
        <v>25</v>
      </c>
      <c r="F2644" t="s">
        <v>21</v>
      </c>
      <c r="G2644">
        <v>7800</v>
      </c>
      <c r="H2644">
        <v>7.88</v>
      </c>
      <c r="I2644">
        <v>0</v>
      </c>
      <c r="J2644">
        <v>0.08</v>
      </c>
      <c r="K2644" t="s">
        <v>16</v>
      </c>
      <c r="L2644">
        <v>2</v>
      </c>
      <c r="M2644">
        <f t="shared" si="41"/>
        <v>1</v>
      </c>
    </row>
    <row r="2645" spans="1:13" x14ac:dyDescent="0.3">
      <c r="A2645">
        <v>25</v>
      </c>
      <c r="B2645">
        <v>58560</v>
      </c>
      <c r="C2645" t="s">
        <v>26</v>
      </c>
      <c r="D2645">
        <v>9</v>
      </c>
      <c r="E2645" t="s">
        <v>25</v>
      </c>
      <c r="F2645" t="s">
        <v>19</v>
      </c>
      <c r="G2645">
        <v>5000</v>
      </c>
      <c r="H2645">
        <v>10.59</v>
      </c>
      <c r="I2645">
        <v>0</v>
      </c>
      <c r="J2645">
        <v>0.09</v>
      </c>
      <c r="K2645" t="s">
        <v>16</v>
      </c>
      <c r="L2645">
        <v>4</v>
      </c>
      <c r="M2645">
        <f t="shared" si="41"/>
        <v>1</v>
      </c>
    </row>
    <row r="2646" spans="1:13" x14ac:dyDescent="0.3">
      <c r="A2646">
        <v>25</v>
      </c>
      <c r="B2646">
        <v>58750</v>
      </c>
      <c r="C2646" t="s">
        <v>26</v>
      </c>
      <c r="D2646">
        <v>6</v>
      </c>
      <c r="E2646" t="s">
        <v>28</v>
      </c>
      <c r="F2646" t="s">
        <v>30</v>
      </c>
      <c r="G2646">
        <v>6000</v>
      </c>
      <c r="H2646">
        <v>15.33</v>
      </c>
      <c r="I2646">
        <v>0</v>
      </c>
      <c r="J2646">
        <v>0.1</v>
      </c>
      <c r="K2646" t="s">
        <v>17</v>
      </c>
      <c r="L2646">
        <v>3</v>
      </c>
      <c r="M2646">
        <f t="shared" si="41"/>
        <v>1</v>
      </c>
    </row>
    <row r="2647" spans="1:13" x14ac:dyDescent="0.3">
      <c r="A2647">
        <v>24</v>
      </c>
      <c r="B2647">
        <v>16000</v>
      </c>
      <c r="C2647" t="s">
        <v>13</v>
      </c>
      <c r="D2647">
        <v>0</v>
      </c>
      <c r="E2647" t="s">
        <v>28</v>
      </c>
      <c r="F2647" t="s">
        <v>15</v>
      </c>
      <c r="G2647">
        <v>8000</v>
      </c>
      <c r="H2647">
        <v>13.57</v>
      </c>
      <c r="I2647">
        <v>1</v>
      </c>
      <c r="J2647">
        <v>0.5</v>
      </c>
      <c r="K2647" t="s">
        <v>16</v>
      </c>
      <c r="L2647">
        <v>2</v>
      </c>
      <c r="M2647">
        <f t="shared" si="41"/>
        <v>1</v>
      </c>
    </row>
    <row r="2648" spans="1:13" x14ac:dyDescent="0.3">
      <c r="A2648">
        <v>24</v>
      </c>
      <c r="B2648">
        <v>19200</v>
      </c>
      <c r="C2648" t="s">
        <v>13</v>
      </c>
      <c r="D2648">
        <v>1</v>
      </c>
      <c r="E2648" t="s">
        <v>28</v>
      </c>
      <c r="F2648" t="s">
        <v>15</v>
      </c>
      <c r="G2648">
        <v>8000</v>
      </c>
      <c r="H2648">
        <v>13.61</v>
      </c>
      <c r="I2648">
        <v>1</v>
      </c>
      <c r="J2648">
        <v>0.42</v>
      </c>
      <c r="K2648" t="s">
        <v>17</v>
      </c>
      <c r="L2648">
        <v>3</v>
      </c>
      <c r="M2648">
        <f t="shared" si="41"/>
        <v>1</v>
      </c>
    </row>
    <row r="2649" spans="1:13" x14ac:dyDescent="0.3">
      <c r="A2649">
        <v>23</v>
      </c>
      <c r="B2649">
        <v>59000</v>
      </c>
      <c r="C2649" t="s">
        <v>26</v>
      </c>
      <c r="D2649">
        <v>7</v>
      </c>
      <c r="E2649" t="s">
        <v>20</v>
      </c>
      <c r="F2649" t="s">
        <v>21</v>
      </c>
      <c r="G2649">
        <v>3600</v>
      </c>
      <c r="H2649">
        <v>7.51</v>
      </c>
      <c r="I2649">
        <v>0</v>
      </c>
      <c r="J2649">
        <v>0.06</v>
      </c>
      <c r="K2649" t="s">
        <v>16</v>
      </c>
      <c r="L2649">
        <v>2</v>
      </c>
      <c r="M2649">
        <f t="shared" si="41"/>
        <v>1</v>
      </c>
    </row>
    <row r="2650" spans="1:13" x14ac:dyDescent="0.3">
      <c r="A2650">
        <v>22</v>
      </c>
      <c r="B2650">
        <v>21000</v>
      </c>
      <c r="C2650" t="s">
        <v>13</v>
      </c>
      <c r="D2650">
        <v>7</v>
      </c>
      <c r="E2650" t="s">
        <v>18</v>
      </c>
      <c r="F2650" t="s">
        <v>30</v>
      </c>
      <c r="G2650">
        <v>8000</v>
      </c>
      <c r="H2650">
        <v>16.77</v>
      </c>
      <c r="I2650">
        <v>1</v>
      </c>
      <c r="J2650">
        <v>0.38</v>
      </c>
      <c r="K2650" t="s">
        <v>17</v>
      </c>
      <c r="L2650">
        <v>2</v>
      </c>
      <c r="M2650">
        <f t="shared" si="41"/>
        <v>1</v>
      </c>
    </row>
    <row r="2651" spans="1:13" x14ac:dyDescent="0.3">
      <c r="A2651">
        <v>23</v>
      </c>
      <c r="B2651">
        <v>59000</v>
      </c>
      <c r="C2651" t="s">
        <v>26</v>
      </c>
      <c r="D2651">
        <v>5</v>
      </c>
      <c r="E2651" t="s">
        <v>18</v>
      </c>
      <c r="F2651" t="s">
        <v>21</v>
      </c>
      <c r="G2651">
        <v>13000</v>
      </c>
      <c r="H2651">
        <v>5.42</v>
      </c>
      <c r="I2651">
        <v>0</v>
      </c>
      <c r="J2651">
        <v>0.22</v>
      </c>
      <c r="K2651" t="s">
        <v>16</v>
      </c>
      <c r="L2651">
        <v>4</v>
      </c>
      <c r="M2651">
        <f t="shared" si="41"/>
        <v>1</v>
      </c>
    </row>
    <row r="2652" spans="1:13" x14ac:dyDescent="0.3">
      <c r="A2652">
        <v>24</v>
      </c>
      <c r="B2652">
        <v>23000</v>
      </c>
      <c r="C2652" t="s">
        <v>13</v>
      </c>
      <c r="D2652">
        <v>0</v>
      </c>
      <c r="E2652" t="s">
        <v>28</v>
      </c>
      <c r="F2652" t="s">
        <v>15</v>
      </c>
      <c r="G2652">
        <v>8000</v>
      </c>
      <c r="H2652">
        <v>13.49</v>
      </c>
      <c r="I2652">
        <v>1</v>
      </c>
      <c r="J2652">
        <v>0.35</v>
      </c>
      <c r="K2652" t="s">
        <v>16</v>
      </c>
      <c r="L2652">
        <v>4</v>
      </c>
      <c r="M2652">
        <f t="shared" si="41"/>
        <v>1</v>
      </c>
    </row>
    <row r="2653" spans="1:13" x14ac:dyDescent="0.3">
      <c r="A2653">
        <v>23</v>
      </c>
      <c r="B2653">
        <v>23148</v>
      </c>
      <c r="C2653" t="s">
        <v>13</v>
      </c>
      <c r="D2653">
        <v>0</v>
      </c>
      <c r="E2653" t="s">
        <v>25</v>
      </c>
      <c r="F2653" t="s">
        <v>19</v>
      </c>
      <c r="G2653">
        <v>8000</v>
      </c>
      <c r="I2653">
        <v>1</v>
      </c>
      <c r="J2653">
        <v>0.35</v>
      </c>
      <c r="K2653" t="s">
        <v>16</v>
      </c>
      <c r="L2653">
        <v>4</v>
      </c>
      <c r="M2653">
        <f t="shared" si="41"/>
        <v>0</v>
      </c>
    </row>
    <row r="2654" spans="1:13" x14ac:dyDescent="0.3">
      <c r="A2654">
        <v>25</v>
      </c>
      <c r="B2654">
        <v>59000</v>
      </c>
      <c r="C2654" t="s">
        <v>23</v>
      </c>
      <c r="D2654">
        <v>6</v>
      </c>
      <c r="E2654" t="s">
        <v>28</v>
      </c>
      <c r="F2654" t="s">
        <v>21</v>
      </c>
      <c r="G2654">
        <v>5000</v>
      </c>
      <c r="H2654">
        <v>6.17</v>
      </c>
      <c r="I2654">
        <v>0</v>
      </c>
      <c r="J2654">
        <v>0.08</v>
      </c>
      <c r="K2654" t="s">
        <v>16</v>
      </c>
      <c r="L2654">
        <v>2</v>
      </c>
      <c r="M2654">
        <f t="shared" si="41"/>
        <v>1</v>
      </c>
    </row>
    <row r="2655" spans="1:13" x14ac:dyDescent="0.3">
      <c r="A2655">
        <v>25</v>
      </c>
      <c r="B2655">
        <v>25000</v>
      </c>
      <c r="C2655" t="s">
        <v>13</v>
      </c>
      <c r="D2655">
        <v>1</v>
      </c>
      <c r="E2655" t="s">
        <v>28</v>
      </c>
      <c r="F2655" t="s">
        <v>19</v>
      </c>
      <c r="G2655">
        <v>8000</v>
      </c>
      <c r="H2655">
        <v>12.42</v>
      </c>
      <c r="I2655">
        <v>1</v>
      </c>
      <c r="J2655">
        <v>0.32</v>
      </c>
      <c r="K2655" t="s">
        <v>16</v>
      </c>
      <c r="L2655">
        <v>3</v>
      </c>
      <c r="M2655">
        <f t="shared" si="41"/>
        <v>1</v>
      </c>
    </row>
    <row r="2656" spans="1:13" x14ac:dyDescent="0.3">
      <c r="A2656">
        <v>23</v>
      </c>
      <c r="B2656">
        <v>59000</v>
      </c>
      <c r="C2656" t="s">
        <v>26</v>
      </c>
      <c r="D2656">
        <v>0</v>
      </c>
      <c r="E2656" t="s">
        <v>18</v>
      </c>
      <c r="F2656" t="s">
        <v>19</v>
      </c>
      <c r="G2656">
        <v>21600</v>
      </c>
      <c r="H2656">
        <v>11.89</v>
      </c>
      <c r="I2656">
        <v>0</v>
      </c>
      <c r="J2656">
        <v>0.37</v>
      </c>
      <c r="K2656" t="s">
        <v>16</v>
      </c>
      <c r="L2656">
        <v>2</v>
      </c>
      <c r="M2656">
        <f t="shared" si="41"/>
        <v>1</v>
      </c>
    </row>
    <row r="2657" spans="1:13" x14ac:dyDescent="0.3">
      <c r="A2657">
        <v>23</v>
      </c>
      <c r="B2657">
        <v>25200</v>
      </c>
      <c r="C2657" t="s">
        <v>13</v>
      </c>
      <c r="D2657">
        <v>1</v>
      </c>
      <c r="E2657" t="s">
        <v>25</v>
      </c>
      <c r="F2657" t="s">
        <v>15</v>
      </c>
      <c r="G2657">
        <v>8000</v>
      </c>
      <c r="H2657">
        <v>12.73</v>
      </c>
      <c r="I2657">
        <v>1</v>
      </c>
      <c r="J2657">
        <v>0.32</v>
      </c>
      <c r="K2657" t="s">
        <v>16</v>
      </c>
      <c r="L2657">
        <v>4</v>
      </c>
      <c r="M2657">
        <f t="shared" si="41"/>
        <v>1</v>
      </c>
    </row>
    <row r="2658" spans="1:13" x14ac:dyDescent="0.3">
      <c r="A2658">
        <v>26</v>
      </c>
      <c r="B2658">
        <v>27000</v>
      </c>
      <c r="C2658" t="s">
        <v>13</v>
      </c>
      <c r="D2658">
        <v>0</v>
      </c>
      <c r="E2658" t="s">
        <v>27</v>
      </c>
      <c r="F2658" t="s">
        <v>19</v>
      </c>
      <c r="G2658">
        <v>8000</v>
      </c>
      <c r="H2658">
        <v>11.11</v>
      </c>
      <c r="I2658">
        <v>0</v>
      </c>
      <c r="J2658">
        <v>0.3</v>
      </c>
      <c r="K2658" t="s">
        <v>16</v>
      </c>
      <c r="L2658">
        <v>4</v>
      </c>
      <c r="M2658">
        <f t="shared" si="41"/>
        <v>1</v>
      </c>
    </row>
    <row r="2659" spans="1:13" x14ac:dyDescent="0.3">
      <c r="A2659">
        <v>21</v>
      </c>
      <c r="B2659">
        <v>27024</v>
      </c>
      <c r="C2659" t="s">
        <v>13</v>
      </c>
      <c r="D2659">
        <v>4</v>
      </c>
      <c r="E2659" t="s">
        <v>18</v>
      </c>
      <c r="F2659" t="s">
        <v>21</v>
      </c>
      <c r="G2659">
        <v>8000</v>
      </c>
      <c r="H2659">
        <v>8.49</v>
      </c>
      <c r="I2659">
        <v>0</v>
      </c>
      <c r="J2659">
        <v>0.3</v>
      </c>
      <c r="K2659" t="s">
        <v>16</v>
      </c>
      <c r="L2659">
        <v>3</v>
      </c>
      <c r="M2659">
        <f t="shared" si="41"/>
        <v>1</v>
      </c>
    </row>
    <row r="2660" spans="1:13" x14ac:dyDescent="0.3">
      <c r="A2660">
        <v>23</v>
      </c>
      <c r="B2660">
        <v>27996</v>
      </c>
      <c r="C2660" t="s">
        <v>13</v>
      </c>
      <c r="D2660">
        <v>0</v>
      </c>
      <c r="E2660" t="s">
        <v>28</v>
      </c>
      <c r="F2660" t="s">
        <v>30</v>
      </c>
      <c r="G2660">
        <v>8000</v>
      </c>
      <c r="H2660">
        <v>17.579999999999998</v>
      </c>
      <c r="I2660">
        <v>1</v>
      </c>
      <c r="J2660">
        <v>0.28999999999999998</v>
      </c>
      <c r="K2660" t="s">
        <v>17</v>
      </c>
      <c r="L2660">
        <v>4</v>
      </c>
      <c r="M2660">
        <f t="shared" si="41"/>
        <v>1</v>
      </c>
    </row>
    <row r="2661" spans="1:13" x14ac:dyDescent="0.3">
      <c r="A2661">
        <v>24</v>
      </c>
      <c r="B2661">
        <v>59393</v>
      </c>
      <c r="C2661" t="s">
        <v>26</v>
      </c>
      <c r="D2661">
        <v>4</v>
      </c>
      <c r="E2661" t="s">
        <v>25</v>
      </c>
      <c r="F2661" t="s">
        <v>19</v>
      </c>
      <c r="G2661">
        <v>2400</v>
      </c>
      <c r="H2661">
        <v>12.69</v>
      </c>
      <c r="I2661">
        <v>0</v>
      </c>
      <c r="J2661">
        <v>0.04</v>
      </c>
      <c r="K2661" t="s">
        <v>16</v>
      </c>
      <c r="L2661">
        <v>4</v>
      </c>
      <c r="M2661">
        <f t="shared" si="41"/>
        <v>1</v>
      </c>
    </row>
    <row r="2662" spans="1:13" x14ac:dyDescent="0.3">
      <c r="A2662">
        <v>26</v>
      </c>
      <c r="B2662">
        <v>59500</v>
      </c>
      <c r="C2662" t="s">
        <v>26</v>
      </c>
      <c r="D2662">
        <v>9</v>
      </c>
      <c r="E2662" t="s">
        <v>27</v>
      </c>
      <c r="F2662" t="s">
        <v>21</v>
      </c>
      <c r="G2662">
        <v>12000</v>
      </c>
      <c r="H2662">
        <v>6.62</v>
      </c>
      <c r="I2662">
        <v>0</v>
      </c>
      <c r="J2662">
        <v>0.2</v>
      </c>
      <c r="K2662" t="s">
        <v>16</v>
      </c>
      <c r="L2662">
        <v>3</v>
      </c>
      <c r="M2662">
        <f t="shared" si="41"/>
        <v>1</v>
      </c>
    </row>
    <row r="2663" spans="1:13" x14ac:dyDescent="0.3">
      <c r="A2663">
        <v>24</v>
      </c>
      <c r="B2663">
        <v>28000</v>
      </c>
      <c r="C2663" t="s">
        <v>13</v>
      </c>
      <c r="D2663">
        <v>9</v>
      </c>
      <c r="E2663" t="s">
        <v>25</v>
      </c>
      <c r="F2663" t="s">
        <v>15</v>
      </c>
      <c r="G2663">
        <v>8000</v>
      </c>
      <c r="H2663">
        <v>12.84</v>
      </c>
      <c r="I2663">
        <v>0</v>
      </c>
      <c r="J2663">
        <v>0.28999999999999998</v>
      </c>
      <c r="K2663" t="s">
        <v>16</v>
      </c>
      <c r="L2663">
        <v>4</v>
      </c>
      <c r="M2663">
        <f t="shared" si="41"/>
        <v>1</v>
      </c>
    </row>
    <row r="2664" spans="1:13" x14ac:dyDescent="0.3">
      <c r="A2664">
        <v>22</v>
      </c>
      <c r="B2664">
        <v>59600</v>
      </c>
      <c r="C2664" t="s">
        <v>26</v>
      </c>
      <c r="D2664">
        <v>6</v>
      </c>
      <c r="E2664" t="s">
        <v>20</v>
      </c>
      <c r="F2664" t="s">
        <v>21</v>
      </c>
      <c r="G2664">
        <v>6000</v>
      </c>
      <c r="H2664">
        <v>5.42</v>
      </c>
      <c r="I2664">
        <v>0</v>
      </c>
      <c r="J2664">
        <v>0.1</v>
      </c>
      <c r="K2664" t="s">
        <v>16</v>
      </c>
      <c r="L2664">
        <v>3</v>
      </c>
      <c r="M2664">
        <f t="shared" si="41"/>
        <v>1</v>
      </c>
    </row>
    <row r="2665" spans="1:13" x14ac:dyDescent="0.3">
      <c r="A2665">
        <v>22</v>
      </c>
      <c r="B2665">
        <v>53774</v>
      </c>
      <c r="C2665" t="s">
        <v>26</v>
      </c>
      <c r="D2665">
        <v>6</v>
      </c>
      <c r="E2665" t="s">
        <v>25</v>
      </c>
      <c r="F2665" t="s">
        <v>29</v>
      </c>
      <c r="G2665">
        <v>8600</v>
      </c>
      <c r="H2665">
        <v>19.420000000000002</v>
      </c>
      <c r="I2665">
        <v>1</v>
      </c>
      <c r="J2665">
        <v>0.16</v>
      </c>
      <c r="K2665" t="s">
        <v>16</v>
      </c>
      <c r="L2665">
        <v>2</v>
      </c>
      <c r="M2665">
        <f t="shared" si="41"/>
        <v>1</v>
      </c>
    </row>
    <row r="2666" spans="1:13" x14ac:dyDescent="0.3">
      <c r="A2666">
        <v>26</v>
      </c>
      <c r="B2666">
        <v>53826</v>
      </c>
      <c r="C2666" t="s">
        <v>26</v>
      </c>
      <c r="D2666">
        <v>10</v>
      </c>
      <c r="E2666" t="s">
        <v>27</v>
      </c>
      <c r="F2666" t="s">
        <v>15</v>
      </c>
      <c r="G2666">
        <v>8500</v>
      </c>
      <c r="H2666">
        <v>14.79</v>
      </c>
      <c r="I2666">
        <v>1</v>
      </c>
      <c r="J2666">
        <v>0.16</v>
      </c>
      <c r="K2666" t="s">
        <v>16</v>
      </c>
      <c r="L2666">
        <v>3</v>
      </c>
      <c r="M2666">
        <f t="shared" si="41"/>
        <v>1</v>
      </c>
    </row>
    <row r="2667" spans="1:13" x14ac:dyDescent="0.3">
      <c r="A2667">
        <v>22</v>
      </c>
      <c r="B2667">
        <v>59959</v>
      </c>
      <c r="C2667" t="s">
        <v>26</v>
      </c>
      <c r="D2667">
        <v>4</v>
      </c>
      <c r="E2667" t="s">
        <v>18</v>
      </c>
      <c r="F2667" t="s">
        <v>19</v>
      </c>
      <c r="G2667">
        <v>6000</v>
      </c>
      <c r="I2667">
        <v>0</v>
      </c>
      <c r="J2667">
        <v>0.1</v>
      </c>
      <c r="K2667" t="s">
        <v>16</v>
      </c>
      <c r="L2667">
        <v>3</v>
      </c>
      <c r="M2667">
        <f t="shared" si="41"/>
        <v>0</v>
      </c>
    </row>
    <row r="2668" spans="1:13" x14ac:dyDescent="0.3">
      <c r="A2668">
        <v>26</v>
      </c>
      <c r="B2668">
        <v>30000</v>
      </c>
      <c r="C2668" t="s">
        <v>13</v>
      </c>
      <c r="D2668">
        <v>0</v>
      </c>
      <c r="E2668" t="s">
        <v>18</v>
      </c>
      <c r="F2668" t="s">
        <v>19</v>
      </c>
      <c r="G2668">
        <v>8000</v>
      </c>
      <c r="H2668">
        <v>9.91</v>
      </c>
      <c r="I2668">
        <v>1</v>
      </c>
      <c r="J2668">
        <v>0.27</v>
      </c>
      <c r="K2668" t="s">
        <v>16</v>
      </c>
      <c r="L2668">
        <v>2</v>
      </c>
      <c r="M2668">
        <f t="shared" si="41"/>
        <v>1</v>
      </c>
    </row>
    <row r="2669" spans="1:13" x14ac:dyDescent="0.3">
      <c r="A2669">
        <v>24</v>
      </c>
      <c r="B2669">
        <v>30000</v>
      </c>
      <c r="C2669" t="s">
        <v>13</v>
      </c>
      <c r="D2669">
        <v>3</v>
      </c>
      <c r="E2669" t="s">
        <v>14</v>
      </c>
      <c r="F2669" t="s">
        <v>29</v>
      </c>
      <c r="G2669">
        <v>8000</v>
      </c>
      <c r="I2669">
        <v>0</v>
      </c>
      <c r="J2669">
        <v>0.27</v>
      </c>
      <c r="K2669" t="s">
        <v>17</v>
      </c>
      <c r="L2669">
        <v>2</v>
      </c>
      <c r="M2669">
        <f t="shared" si="41"/>
        <v>0</v>
      </c>
    </row>
    <row r="2670" spans="1:13" x14ac:dyDescent="0.3">
      <c r="A2670">
        <v>23</v>
      </c>
      <c r="B2670">
        <v>30000</v>
      </c>
      <c r="C2670" t="s">
        <v>13</v>
      </c>
      <c r="D2670">
        <v>0</v>
      </c>
      <c r="E2670" t="s">
        <v>14</v>
      </c>
      <c r="F2670" t="s">
        <v>15</v>
      </c>
      <c r="G2670">
        <v>8000</v>
      </c>
      <c r="H2670">
        <v>13.49</v>
      </c>
      <c r="I2670">
        <v>0</v>
      </c>
      <c r="J2670">
        <v>0.27</v>
      </c>
      <c r="K2670" t="s">
        <v>17</v>
      </c>
      <c r="L2670">
        <v>2</v>
      </c>
      <c r="M2670">
        <f t="shared" si="41"/>
        <v>1</v>
      </c>
    </row>
    <row r="2671" spans="1:13" x14ac:dyDescent="0.3">
      <c r="A2671">
        <v>22</v>
      </c>
      <c r="B2671">
        <v>30000</v>
      </c>
      <c r="C2671" t="s">
        <v>13</v>
      </c>
      <c r="D2671">
        <v>6</v>
      </c>
      <c r="E2671" t="s">
        <v>14</v>
      </c>
      <c r="F2671" t="s">
        <v>21</v>
      </c>
      <c r="G2671">
        <v>8000</v>
      </c>
      <c r="H2671">
        <v>5.42</v>
      </c>
      <c r="I2671">
        <v>0</v>
      </c>
      <c r="J2671">
        <v>0.27</v>
      </c>
      <c r="K2671" t="s">
        <v>16</v>
      </c>
      <c r="L2671">
        <v>4</v>
      </c>
      <c r="M2671">
        <f t="shared" si="41"/>
        <v>1</v>
      </c>
    </row>
    <row r="2672" spans="1:13" x14ac:dyDescent="0.3">
      <c r="A2672">
        <v>26</v>
      </c>
      <c r="B2672">
        <v>54000</v>
      </c>
      <c r="C2672" t="s">
        <v>26</v>
      </c>
      <c r="D2672">
        <v>10</v>
      </c>
      <c r="E2672" t="s">
        <v>28</v>
      </c>
      <c r="F2672" t="s">
        <v>19</v>
      </c>
      <c r="G2672">
        <v>3600</v>
      </c>
      <c r="H2672">
        <v>12.69</v>
      </c>
      <c r="I2672">
        <v>1</v>
      </c>
      <c r="J2672">
        <v>7.0000000000000007E-2</v>
      </c>
      <c r="K2672" t="s">
        <v>16</v>
      </c>
      <c r="L2672">
        <v>4</v>
      </c>
      <c r="M2672">
        <f t="shared" si="41"/>
        <v>1</v>
      </c>
    </row>
    <row r="2673" spans="1:13" x14ac:dyDescent="0.3">
      <c r="A2673">
        <v>23</v>
      </c>
      <c r="B2673">
        <v>60000</v>
      </c>
      <c r="C2673" t="s">
        <v>26</v>
      </c>
      <c r="D2673">
        <v>5</v>
      </c>
      <c r="E2673" t="s">
        <v>25</v>
      </c>
      <c r="F2673" t="s">
        <v>19</v>
      </c>
      <c r="G2673">
        <v>10000</v>
      </c>
      <c r="H2673">
        <v>11.71</v>
      </c>
      <c r="I2673">
        <v>0</v>
      </c>
      <c r="J2673">
        <v>0.17</v>
      </c>
      <c r="K2673" t="s">
        <v>16</v>
      </c>
      <c r="L2673">
        <v>4</v>
      </c>
      <c r="M2673">
        <f t="shared" si="41"/>
        <v>1</v>
      </c>
    </row>
    <row r="2674" spans="1:13" x14ac:dyDescent="0.3">
      <c r="A2674">
        <v>24</v>
      </c>
      <c r="B2674">
        <v>30000</v>
      </c>
      <c r="C2674" t="s">
        <v>13</v>
      </c>
      <c r="D2674">
        <v>8</v>
      </c>
      <c r="E2674" t="s">
        <v>20</v>
      </c>
      <c r="F2674" t="s">
        <v>19</v>
      </c>
      <c r="G2674">
        <v>8000</v>
      </c>
      <c r="H2674">
        <v>9.25</v>
      </c>
      <c r="I2674">
        <v>0</v>
      </c>
      <c r="J2674">
        <v>0.27</v>
      </c>
      <c r="K2674" t="s">
        <v>16</v>
      </c>
      <c r="L2674">
        <v>2</v>
      </c>
      <c r="M2674">
        <f t="shared" si="41"/>
        <v>1</v>
      </c>
    </row>
    <row r="2675" spans="1:13" x14ac:dyDescent="0.3">
      <c r="A2675">
        <v>26</v>
      </c>
      <c r="B2675">
        <v>30000</v>
      </c>
      <c r="C2675" t="s">
        <v>13</v>
      </c>
      <c r="D2675">
        <v>4</v>
      </c>
      <c r="E2675" t="s">
        <v>14</v>
      </c>
      <c r="F2675" t="s">
        <v>15</v>
      </c>
      <c r="G2675">
        <v>8000</v>
      </c>
      <c r="H2675">
        <v>13.98</v>
      </c>
      <c r="I2675">
        <v>0</v>
      </c>
      <c r="J2675">
        <v>0.27</v>
      </c>
      <c r="K2675" t="s">
        <v>16</v>
      </c>
      <c r="L2675">
        <v>2</v>
      </c>
      <c r="M2675">
        <f t="shared" si="41"/>
        <v>1</v>
      </c>
    </row>
    <row r="2676" spans="1:13" x14ac:dyDescent="0.3">
      <c r="A2676">
        <v>24</v>
      </c>
      <c r="B2676">
        <v>30000</v>
      </c>
      <c r="C2676" t="s">
        <v>13</v>
      </c>
      <c r="D2676">
        <v>5</v>
      </c>
      <c r="E2676" t="s">
        <v>27</v>
      </c>
      <c r="F2676" t="s">
        <v>15</v>
      </c>
      <c r="G2676">
        <v>8000</v>
      </c>
      <c r="H2676">
        <v>14.26</v>
      </c>
      <c r="I2676">
        <v>0</v>
      </c>
      <c r="J2676">
        <v>0.27</v>
      </c>
      <c r="K2676" t="s">
        <v>17</v>
      </c>
      <c r="L2676">
        <v>2</v>
      </c>
      <c r="M2676">
        <f t="shared" si="41"/>
        <v>1</v>
      </c>
    </row>
    <row r="2677" spans="1:13" x14ac:dyDescent="0.3">
      <c r="A2677">
        <v>24</v>
      </c>
      <c r="B2677">
        <v>60000</v>
      </c>
      <c r="C2677" t="s">
        <v>26</v>
      </c>
      <c r="D2677">
        <v>8</v>
      </c>
      <c r="E2677" t="s">
        <v>18</v>
      </c>
      <c r="F2677" t="s">
        <v>21</v>
      </c>
      <c r="G2677">
        <v>10000</v>
      </c>
      <c r="H2677">
        <v>6.03</v>
      </c>
      <c r="I2677">
        <v>0</v>
      </c>
      <c r="J2677">
        <v>0.17</v>
      </c>
      <c r="K2677" t="s">
        <v>16</v>
      </c>
      <c r="L2677">
        <v>3</v>
      </c>
      <c r="M2677">
        <f t="shared" si="41"/>
        <v>1</v>
      </c>
    </row>
    <row r="2678" spans="1:13" x14ac:dyDescent="0.3">
      <c r="A2678">
        <v>22</v>
      </c>
      <c r="B2678">
        <v>30000</v>
      </c>
      <c r="C2678" t="s">
        <v>13</v>
      </c>
      <c r="D2678">
        <v>0</v>
      </c>
      <c r="E2678" t="s">
        <v>20</v>
      </c>
      <c r="F2678" t="s">
        <v>21</v>
      </c>
      <c r="G2678">
        <v>8000</v>
      </c>
      <c r="H2678">
        <v>9.32</v>
      </c>
      <c r="I2678">
        <v>0</v>
      </c>
      <c r="J2678">
        <v>0.27</v>
      </c>
      <c r="K2678" t="s">
        <v>16</v>
      </c>
      <c r="L2678">
        <v>4</v>
      </c>
      <c r="M2678">
        <f t="shared" si="41"/>
        <v>1</v>
      </c>
    </row>
    <row r="2679" spans="1:13" x14ac:dyDescent="0.3">
      <c r="A2679">
        <v>23</v>
      </c>
      <c r="B2679">
        <v>60000</v>
      </c>
      <c r="C2679" t="s">
        <v>26</v>
      </c>
      <c r="D2679">
        <v>7</v>
      </c>
      <c r="E2679" t="s">
        <v>25</v>
      </c>
      <c r="F2679" t="s">
        <v>19</v>
      </c>
      <c r="G2679">
        <v>21000</v>
      </c>
      <c r="H2679">
        <v>11.71</v>
      </c>
      <c r="I2679">
        <v>0</v>
      </c>
      <c r="J2679">
        <v>0.35</v>
      </c>
      <c r="K2679" t="s">
        <v>16</v>
      </c>
      <c r="L2679">
        <v>4</v>
      </c>
      <c r="M2679">
        <f t="shared" si="41"/>
        <v>1</v>
      </c>
    </row>
    <row r="2680" spans="1:13" x14ac:dyDescent="0.3">
      <c r="A2680">
        <v>21</v>
      </c>
      <c r="B2680">
        <v>30000</v>
      </c>
      <c r="C2680" t="s">
        <v>13</v>
      </c>
      <c r="D2680">
        <v>5</v>
      </c>
      <c r="E2680" t="s">
        <v>18</v>
      </c>
      <c r="F2680" t="s">
        <v>19</v>
      </c>
      <c r="G2680">
        <v>8000</v>
      </c>
      <c r="I2680">
        <v>0</v>
      </c>
      <c r="J2680">
        <v>0.27</v>
      </c>
      <c r="K2680" t="s">
        <v>16</v>
      </c>
      <c r="L2680">
        <v>2</v>
      </c>
      <c r="M2680">
        <f t="shared" si="41"/>
        <v>0</v>
      </c>
    </row>
    <row r="2681" spans="1:13" x14ac:dyDescent="0.3">
      <c r="A2681">
        <v>22</v>
      </c>
      <c r="B2681">
        <v>30996</v>
      </c>
      <c r="C2681" t="s">
        <v>13</v>
      </c>
      <c r="D2681">
        <v>2</v>
      </c>
      <c r="E2681" t="s">
        <v>25</v>
      </c>
      <c r="F2681" t="s">
        <v>19</v>
      </c>
      <c r="G2681">
        <v>8000</v>
      </c>
      <c r="H2681">
        <v>11.49</v>
      </c>
      <c r="I2681">
        <v>0</v>
      </c>
      <c r="J2681">
        <v>0.26</v>
      </c>
      <c r="K2681" t="s">
        <v>16</v>
      </c>
      <c r="L2681">
        <v>2</v>
      </c>
      <c r="M2681">
        <f t="shared" si="41"/>
        <v>1</v>
      </c>
    </row>
    <row r="2682" spans="1:13" x14ac:dyDescent="0.3">
      <c r="A2682">
        <v>23</v>
      </c>
      <c r="B2682">
        <v>60000</v>
      </c>
      <c r="C2682" t="s">
        <v>23</v>
      </c>
      <c r="D2682">
        <v>5</v>
      </c>
      <c r="E2682" t="s">
        <v>18</v>
      </c>
      <c r="F2682" t="s">
        <v>15</v>
      </c>
      <c r="G2682">
        <v>16000</v>
      </c>
      <c r="H2682">
        <v>14.27</v>
      </c>
      <c r="I2682">
        <v>0</v>
      </c>
      <c r="J2682">
        <v>0.27</v>
      </c>
      <c r="K2682" t="s">
        <v>17</v>
      </c>
      <c r="L2682">
        <v>4</v>
      </c>
      <c r="M2682">
        <f t="shared" si="41"/>
        <v>1</v>
      </c>
    </row>
    <row r="2683" spans="1:13" x14ac:dyDescent="0.3">
      <c r="A2683">
        <v>25</v>
      </c>
      <c r="B2683">
        <v>32000</v>
      </c>
      <c r="C2683" t="s">
        <v>13</v>
      </c>
      <c r="D2683">
        <v>2</v>
      </c>
      <c r="E2683" t="s">
        <v>25</v>
      </c>
      <c r="F2683" t="s">
        <v>19</v>
      </c>
      <c r="G2683">
        <v>8000</v>
      </c>
      <c r="H2683">
        <v>10.62</v>
      </c>
      <c r="I2683">
        <v>0</v>
      </c>
      <c r="J2683">
        <v>0.25</v>
      </c>
      <c r="K2683" t="s">
        <v>16</v>
      </c>
      <c r="L2683">
        <v>3</v>
      </c>
      <c r="M2683">
        <f t="shared" si="41"/>
        <v>1</v>
      </c>
    </row>
    <row r="2684" spans="1:13" x14ac:dyDescent="0.3">
      <c r="A2684">
        <v>24</v>
      </c>
      <c r="B2684">
        <v>60000</v>
      </c>
      <c r="C2684" t="s">
        <v>26</v>
      </c>
      <c r="D2684">
        <v>7</v>
      </c>
      <c r="E2684" t="s">
        <v>14</v>
      </c>
      <c r="F2684" t="s">
        <v>21</v>
      </c>
      <c r="G2684">
        <v>20000</v>
      </c>
      <c r="H2684">
        <v>7.9</v>
      </c>
      <c r="I2684">
        <v>0</v>
      </c>
      <c r="J2684">
        <v>0.33</v>
      </c>
      <c r="K2684" t="s">
        <v>16</v>
      </c>
      <c r="L2684">
        <v>4</v>
      </c>
      <c r="M2684">
        <f t="shared" si="41"/>
        <v>1</v>
      </c>
    </row>
    <row r="2685" spans="1:13" x14ac:dyDescent="0.3">
      <c r="A2685">
        <v>24</v>
      </c>
      <c r="B2685">
        <v>54000</v>
      </c>
      <c r="C2685" t="s">
        <v>26</v>
      </c>
      <c r="D2685">
        <v>6</v>
      </c>
      <c r="E2685" t="s">
        <v>28</v>
      </c>
      <c r="F2685" t="s">
        <v>15</v>
      </c>
      <c r="G2685">
        <v>6300</v>
      </c>
      <c r="H2685">
        <v>14.65</v>
      </c>
      <c r="I2685">
        <v>1</v>
      </c>
      <c r="J2685">
        <v>0.12</v>
      </c>
      <c r="K2685" t="s">
        <v>17</v>
      </c>
      <c r="L2685">
        <v>2</v>
      </c>
      <c r="M2685">
        <f t="shared" si="41"/>
        <v>1</v>
      </c>
    </row>
    <row r="2686" spans="1:13" x14ac:dyDescent="0.3">
      <c r="A2686">
        <v>25</v>
      </c>
      <c r="B2686">
        <v>60000</v>
      </c>
      <c r="C2686" t="s">
        <v>26</v>
      </c>
      <c r="D2686">
        <v>9</v>
      </c>
      <c r="E2686" t="s">
        <v>18</v>
      </c>
      <c r="F2686" t="s">
        <v>21</v>
      </c>
      <c r="G2686">
        <v>12000</v>
      </c>
      <c r="H2686">
        <v>7.9</v>
      </c>
      <c r="I2686">
        <v>0</v>
      </c>
      <c r="J2686">
        <v>0.2</v>
      </c>
      <c r="K2686" t="s">
        <v>16</v>
      </c>
      <c r="L2686">
        <v>3</v>
      </c>
      <c r="M2686">
        <f t="shared" si="41"/>
        <v>1</v>
      </c>
    </row>
    <row r="2687" spans="1:13" x14ac:dyDescent="0.3">
      <c r="A2687">
        <v>22</v>
      </c>
      <c r="B2687">
        <v>35000</v>
      </c>
      <c r="C2687" t="s">
        <v>13</v>
      </c>
      <c r="D2687">
        <v>3</v>
      </c>
      <c r="E2687" t="s">
        <v>25</v>
      </c>
      <c r="F2687" t="s">
        <v>15</v>
      </c>
      <c r="G2687">
        <v>8000</v>
      </c>
      <c r="H2687">
        <v>14.27</v>
      </c>
      <c r="I2687">
        <v>0</v>
      </c>
      <c r="J2687">
        <v>0.23</v>
      </c>
      <c r="K2687" t="s">
        <v>16</v>
      </c>
      <c r="L2687">
        <v>3</v>
      </c>
      <c r="M2687">
        <f t="shared" si="41"/>
        <v>1</v>
      </c>
    </row>
    <row r="2688" spans="1:13" x14ac:dyDescent="0.3">
      <c r="A2688">
        <v>22</v>
      </c>
      <c r="B2688">
        <v>35000</v>
      </c>
      <c r="C2688" t="s">
        <v>13</v>
      </c>
      <c r="D2688">
        <v>5</v>
      </c>
      <c r="E2688" t="s">
        <v>18</v>
      </c>
      <c r="F2688" t="s">
        <v>21</v>
      </c>
      <c r="G2688">
        <v>8000</v>
      </c>
      <c r="H2688">
        <v>7.29</v>
      </c>
      <c r="I2688">
        <v>0</v>
      </c>
      <c r="J2688">
        <v>0.23</v>
      </c>
      <c r="K2688" t="s">
        <v>16</v>
      </c>
      <c r="L2688">
        <v>2</v>
      </c>
      <c r="M2688">
        <f t="shared" si="41"/>
        <v>1</v>
      </c>
    </row>
    <row r="2689" spans="1:13" x14ac:dyDescent="0.3">
      <c r="A2689">
        <v>23</v>
      </c>
      <c r="B2689">
        <v>60000</v>
      </c>
      <c r="C2689" t="s">
        <v>26</v>
      </c>
      <c r="D2689">
        <v>7</v>
      </c>
      <c r="E2689" t="s">
        <v>18</v>
      </c>
      <c r="F2689" t="s">
        <v>21</v>
      </c>
      <c r="G2689">
        <v>15000</v>
      </c>
      <c r="H2689">
        <v>7.9</v>
      </c>
      <c r="I2689">
        <v>0</v>
      </c>
      <c r="J2689">
        <v>0.25</v>
      </c>
      <c r="K2689" t="s">
        <v>16</v>
      </c>
      <c r="L2689">
        <v>3</v>
      </c>
      <c r="M2689">
        <f t="shared" si="41"/>
        <v>1</v>
      </c>
    </row>
    <row r="2690" spans="1:13" x14ac:dyDescent="0.3">
      <c r="A2690">
        <v>23</v>
      </c>
      <c r="B2690">
        <v>29000</v>
      </c>
      <c r="C2690" t="s">
        <v>13</v>
      </c>
      <c r="D2690">
        <v>0</v>
      </c>
      <c r="E2690" t="s">
        <v>27</v>
      </c>
      <c r="F2690" t="s">
        <v>22</v>
      </c>
      <c r="G2690">
        <v>8000</v>
      </c>
      <c r="H2690">
        <v>18.3</v>
      </c>
      <c r="I2690">
        <v>1</v>
      </c>
      <c r="J2690">
        <v>0.28000000000000003</v>
      </c>
      <c r="K2690" t="s">
        <v>16</v>
      </c>
      <c r="L2690">
        <v>2</v>
      </c>
      <c r="M2690">
        <f t="shared" ref="M2690:M2753" si="42">COUNTIFS($A$2:$A$10001,A2690,$B$2:$B$10001,B2690,$C$2:$C$10001,C2690,$D$2:$D$10001,D2690,$E$2:$E$10001,E2690,$F$2:$F$10001,F2690,$G$2:$G$10001,G2690,$H$2:$H$10001,H2690,$I$2:$I$10001,I2690,$J$2:$J$10001,J2690,$K$2:$K$10001,K2690,$L$2:$L$10001,L2690)</f>
        <v>1</v>
      </c>
    </row>
    <row r="2691" spans="1:13" x14ac:dyDescent="0.3">
      <c r="A2691">
        <v>22</v>
      </c>
      <c r="B2691">
        <v>35000</v>
      </c>
      <c r="C2691" t="s">
        <v>13</v>
      </c>
      <c r="D2691">
        <v>1</v>
      </c>
      <c r="E2691" t="s">
        <v>18</v>
      </c>
      <c r="F2691" t="s">
        <v>19</v>
      </c>
      <c r="G2691">
        <v>8000</v>
      </c>
      <c r="H2691">
        <v>9.1999999999999993</v>
      </c>
      <c r="I2691">
        <v>0</v>
      </c>
      <c r="J2691">
        <v>0.23</v>
      </c>
      <c r="K2691" t="s">
        <v>16</v>
      </c>
      <c r="L2691">
        <v>3</v>
      </c>
      <c r="M2691">
        <f t="shared" si="42"/>
        <v>1</v>
      </c>
    </row>
    <row r="2692" spans="1:13" x14ac:dyDescent="0.3">
      <c r="A2692">
        <v>23</v>
      </c>
      <c r="B2692">
        <v>35004</v>
      </c>
      <c r="C2692" t="s">
        <v>13</v>
      </c>
      <c r="D2692">
        <v>7</v>
      </c>
      <c r="E2692" t="s">
        <v>27</v>
      </c>
      <c r="F2692" t="s">
        <v>21</v>
      </c>
      <c r="G2692">
        <v>8000</v>
      </c>
      <c r="I2692">
        <v>0</v>
      </c>
      <c r="J2692">
        <v>0.23</v>
      </c>
      <c r="K2692" t="s">
        <v>16</v>
      </c>
      <c r="L2692">
        <v>3</v>
      </c>
      <c r="M2692">
        <f t="shared" si="42"/>
        <v>0</v>
      </c>
    </row>
    <row r="2693" spans="1:13" x14ac:dyDescent="0.3">
      <c r="A2693">
        <v>22</v>
      </c>
      <c r="B2693">
        <v>60000</v>
      </c>
      <c r="C2693" t="s">
        <v>26</v>
      </c>
      <c r="D2693">
        <v>6</v>
      </c>
      <c r="E2693" t="s">
        <v>18</v>
      </c>
      <c r="F2693" t="s">
        <v>19</v>
      </c>
      <c r="G2693">
        <v>3950</v>
      </c>
      <c r="H2693">
        <v>10.65</v>
      </c>
      <c r="I2693">
        <v>0</v>
      </c>
      <c r="J2693">
        <v>7.0000000000000007E-2</v>
      </c>
      <c r="K2693" t="s">
        <v>16</v>
      </c>
      <c r="L2693">
        <v>2</v>
      </c>
      <c r="M2693">
        <f t="shared" si="42"/>
        <v>1</v>
      </c>
    </row>
    <row r="2694" spans="1:13" x14ac:dyDescent="0.3">
      <c r="A2694">
        <v>22</v>
      </c>
      <c r="B2694">
        <v>60000</v>
      </c>
      <c r="C2694" t="s">
        <v>26</v>
      </c>
      <c r="D2694">
        <v>3</v>
      </c>
      <c r="E2694" t="s">
        <v>27</v>
      </c>
      <c r="F2694" t="s">
        <v>21</v>
      </c>
      <c r="G2694">
        <v>5000</v>
      </c>
      <c r="H2694">
        <v>7.9</v>
      </c>
      <c r="I2694">
        <v>0</v>
      </c>
      <c r="J2694">
        <v>0.08</v>
      </c>
      <c r="K2694" t="s">
        <v>16</v>
      </c>
      <c r="L2694">
        <v>2</v>
      </c>
      <c r="M2694">
        <f t="shared" si="42"/>
        <v>1</v>
      </c>
    </row>
    <row r="2695" spans="1:13" x14ac:dyDescent="0.3">
      <c r="A2695">
        <v>23</v>
      </c>
      <c r="B2695">
        <v>36000</v>
      </c>
      <c r="C2695" t="s">
        <v>13</v>
      </c>
      <c r="D2695">
        <v>0</v>
      </c>
      <c r="E2695" t="s">
        <v>18</v>
      </c>
      <c r="F2695" t="s">
        <v>21</v>
      </c>
      <c r="G2695">
        <v>8000</v>
      </c>
      <c r="H2695">
        <v>7.51</v>
      </c>
      <c r="I2695">
        <v>0</v>
      </c>
      <c r="J2695">
        <v>0.22</v>
      </c>
      <c r="K2695" t="s">
        <v>16</v>
      </c>
      <c r="L2695">
        <v>2</v>
      </c>
      <c r="M2695">
        <f t="shared" si="42"/>
        <v>1</v>
      </c>
    </row>
    <row r="2696" spans="1:13" x14ac:dyDescent="0.3">
      <c r="A2696">
        <v>25</v>
      </c>
      <c r="B2696">
        <v>60000</v>
      </c>
      <c r="C2696" t="s">
        <v>23</v>
      </c>
      <c r="D2696">
        <v>0</v>
      </c>
      <c r="E2696" t="s">
        <v>27</v>
      </c>
      <c r="F2696" t="s">
        <v>19</v>
      </c>
      <c r="G2696">
        <v>9000</v>
      </c>
      <c r="H2696">
        <v>9.91</v>
      </c>
      <c r="I2696">
        <v>0</v>
      </c>
      <c r="J2696">
        <v>0.15</v>
      </c>
      <c r="K2696" t="s">
        <v>16</v>
      </c>
      <c r="L2696">
        <v>3</v>
      </c>
      <c r="M2696">
        <f t="shared" si="42"/>
        <v>1</v>
      </c>
    </row>
    <row r="2697" spans="1:13" x14ac:dyDescent="0.3">
      <c r="A2697">
        <v>23</v>
      </c>
      <c r="B2697">
        <v>60000</v>
      </c>
      <c r="C2697" t="s">
        <v>23</v>
      </c>
      <c r="D2697">
        <v>7</v>
      </c>
      <c r="E2697" t="s">
        <v>27</v>
      </c>
      <c r="F2697" t="s">
        <v>21</v>
      </c>
      <c r="G2697">
        <v>11500</v>
      </c>
      <c r="I2697">
        <v>0</v>
      </c>
      <c r="J2697">
        <v>0.19</v>
      </c>
      <c r="K2697" t="s">
        <v>16</v>
      </c>
      <c r="L2697">
        <v>4</v>
      </c>
      <c r="M2697">
        <f t="shared" si="42"/>
        <v>0</v>
      </c>
    </row>
    <row r="2698" spans="1:13" x14ac:dyDescent="0.3">
      <c r="A2698">
        <v>22</v>
      </c>
      <c r="B2698">
        <v>60000</v>
      </c>
      <c r="C2698" t="s">
        <v>26</v>
      </c>
      <c r="D2698">
        <v>6</v>
      </c>
      <c r="E2698" t="s">
        <v>18</v>
      </c>
      <c r="F2698" t="s">
        <v>19</v>
      </c>
      <c r="G2698">
        <v>6000</v>
      </c>
      <c r="H2698">
        <v>9.91</v>
      </c>
      <c r="I2698">
        <v>0</v>
      </c>
      <c r="J2698">
        <v>0.1</v>
      </c>
      <c r="K2698" t="s">
        <v>16</v>
      </c>
      <c r="L2698">
        <v>4</v>
      </c>
      <c r="M2698">
        <f t="shared" si="42"/>
        <v>1</v>
      </c>
    </row>
    <row r="2699" spans="1:13" x14ac:dyDescent="0.3">
      <c r="A2699">
        <v>25</v>
      </c>
      <c r="B2699">
        <v>60000</v>
      </c>
      <c r="C2699" t="s">
        <v>26</v>
      </c>
      <c r="D2699">
        <v>1</v>
      </c>
      <c r="E2699" t="s">
        <v>28</v>
      </c>
      <c r="F2699" t="s">
        <v>15</v>
      </c>
      <c r="G2699">
        <v>5000</v>
      </c>
      <c r="H2699">
        <v>15.27</v>
      </c>
      <c r="I2699">
        <v>0</v>
      </c>
      <c r="J2699">
        <v>0.08</v>
      </c>
      <c r="K2699" t="s">
        <v>17</v>
      </c>
      <c r="L2699">
        <v>2</v>
      </c>
      <c r="M2699">
        <f t="shared" si="42"/>
        <v>1</v>
      </c>
    </row>
    <row r="2700" spans="1:13" x14ac:dyDescent="0.3">
      <c r="A2700">
        <v>24</v>
      </c>
      <c r="B2700">
        <v>36000</v>
      </c>
      <c r="C2700" t="s">
        <v>13</v>
      </c>
      <c r="D2700">
        <v>8</v>
      </c>
      <c r="E2700" t="s">
        <v>27</v>
      </c>
      <c r="F2700" t="s">
        <v>19</v>
      </c>
      <c r="G2700">
        <v>8000</v>
      </c>
      <c r="H2700">
        <v>11.48</v>
      </c>
      <c r="I2700">
        <v>0</v>
      </c>
      <c r="J2700">
        <v>0.22</v>
      </c>
      <c r="K2700" t="s">
        <v>16</v>
      </c>
      <c r="L2700">
        <v>4</v>
      </c>
      <c r="M2700">
        <f t="shared" si="42"/>
        <v>1</v>
      </c>
    </row>
    <row r="2701" spans="1:13" x14ac:dyDescent="0.3">
      <c r="A2701">
        <v>26</v>
      </c>
      <c r="B2701">
        <v>36903</v>
      </c>
      <c r="C2701" t="s">
        <v>13</v>
      </c>
      <c r="D2701">
        <v>3</v>
      </c>
      <c r="E2701" t="s">
        <v>25</v>
      </c>
      <c r="F2701" t="s">
        <v>19</v>
      </c>
      <c r="G2701">
        <v>8000</v>
      </c>
      <c r="H2701">
        <v>12.21</v>
      </c>
      <c r="I2701">
        <v>0</v>
      </c>
      <c r="J2701">
        <v>0.22</v>
      </c>
      <c r="K2701" t="s">
        <v>16</v>
      </c>
      <c r="L2701">
        <v>2</v>
      </c>
      <c r="M2701">
        <f t="shared" si="42"/>
        <v>1</v>
      </c>
    </row>
    <row r="2702" spans="1:13" x14ac:dyDescent="0.3">
      <c r="A2702">
        <v>24</v>
      </c>
      <c r="B2702">
        <v>37648</v>
      </c>
      <c r="C2702" t="s">
        <v>13</v>
      </c>
      <c r="D2702">
        <v>0</v>
      </c>
      <c r="E2702" t="s">
        <v>14</v>
      </c>
      <c r="F2702" t="s">
        <v>21</v>
      </c>
      <c r="G2702">
        <v>8000</v>
      </c>
      <c r="H2702">
        <v>7.29</v>
      </c>
      <c r="I2702">
        <v>0</v>
      </c>
      <c r="J2702">
        <v>0.21</v>
      </c>
      <c r="K2702" t="s">
        <v>16</v>
      </c>
      <c r="L2702">
        <v>2</v>
      </c>
      <c r="M2702">
        <f t="shared" si="42"/>
        <v>1</v>
      </c>
    </row>
    <row r="2703" spans="1:13" x14ac:dyDescent="0.3">
      <c r="A2703">
        <v>24</v>
      </c>
      <c r="B2703">
        <v>54000</v>
      </c>
      <c r="C2703" t="s">
        <v>26</v>
      </c>
      <c r="D2703">
        <v>1</v>
      </c>
      <c r="E2703" t="s">
        <v>25</v>
      </c>
      <c r="F2703" t="s">
        <v>21</v>
      </c>
      <c r="G2703">
        <v>1500</v>
      </c>
      <c r="H2703">
        <v>5.42</v>
      </c>
      <c r="I2703">
        <v>1</v>
      </c>
      <c r="J2703">
        <v>0.03</v>
      </c>
      <c r="K2703" t="s">
        <v>16</v>
      </c>
      <c r="L2703">
        <v>3</v>
      </c>
      <c r="M2703">
        <f t="shared" si="42"/>
        <v>1</v>
      </c>
    </row>
    <row r="2704" spans="1:13" x14ac:dyDescent="0.3">
      <c r="A2704">
        <v>22</v>
      </c>
      <c r="B2704">
        <v>60000</v>
      </c>
      <c r="C2704" t="s">
        <v>26</v>
      </c>
      <c r="D2704">
        <v>6</v>
      </c>
      <c r="E2704" t="s">
        <v>18</v>
      </c>
      <c r="F2704" t="s">
        <v>19</v>
      </c>
      <c r="G2704">
        <v>16800</v>
      </c>
      <c r="H2704">
        <v>11.99</v>
      </c>
      <c r="I2704">
        <v>0</v>
      </c>
      <c r="J2704">
        <v>0.28000000000000003</v>
      </c>
      <c r="K2704" t="s">
        <v>16</v>
      </c>
      <c r="L2704">
        <v>3</v>
      </c>
      <c r="M2704">
        <f t="shared" si="42"/>
        <v>1</v>
      </c>
    </row>
    <row r="2705" spans="1:13" x14ac:dyDescent="0.3">
      <c r="A2705">
        <v>24</v>
      </c>
      <c r="B2705">
        <v>37876</v>
      </c>
      <c r="C2705" t="s">
        <v>13</v>
      </c>
      <c r="D2705">
        <v>4</v>
      </c>
      <c r="E2705" t="s">
        <v>14</v>
      </c>
      <c r="F2705" t="s">
        <v>19</v>
      </c>
      <c r="G2705">
        <v>8000</v>
      </c>
      <c r="H2705">
        <v>9.6300000000000008</v>
      </c>
      <c r="I2705">
        <v>0</v>
      </c>
      <c r="J2705">
        <v>0.21</v>
      </c>
      <c r="K2705" t="s">
        <v>16</v>
      </c>
      <c r="L2705">
        <v>2</v>
      </c>
      <c r="M2705">
        <f t="shared" si="42"/>
        <v>1</v>
      </c>
    </row>
    <row r="2706" spans="1:13" x14ac:dyDescent="0.3">
      <c r="A2706">
        <v>23</v>
      </c>
      <c r="B2706">
        <v>60000</v>
      </c>
      <c r="C2706" t="s">
        <v>26</v>
      </c>
      <c r="D2706">
        <v>7</v>
      </c>
      <c r="E2706" t="s">
        <v>18</v>
      </c>
      <c r="F2706" t="s">
        <v>21</v>
      </c>
      <c r="G2706">
        <v>12000</v>
      </c>
      <c r="H2706">
        <v>5.99</v>
      </c>
      <c r="I2706">
        <v>0</v>
      </c>
      <c r="J2706">
        <v>0.2</v>
      </c>
      <c r="K2706" t="s">
        <v>16</v>
      </c>
      <c r="L2706">
        <v>3</v>
      </c>
      <c r="M2706">
        <f t="shared" si="42"/>
        <v>1</v>
      </c>
    </row>
    <row r="2707" spans="1:13" x14ac:dyDescent="0.3">
      <c r="A2707">
        <v>22</v>
      </c>
      <c r="B2707">
        <v>60000</v>
      </c>
      <c r="C2707" t="s">
        <v>26</v>
      </c>
      <c r="D2707">
        <v>6</v>
      </c>
      <c r="E2707" t="s">
        <v>18</v>
      </c>
      <c r="F2707" t="s">
        <v>30</v>
      </c>
      <c r="G2707">
        <v>2500</v>
      </c>
      <c r="H2707">
        <v>15.99</v>
      </c>
      <c r="I2707">
        <v>0</v>
      </c>
      <c r="J2707">
        <v>0.04</v>
      </c>
      <c r="K2707" t="s">
        <v>16</v>
      </c>
      <c r="L2707">
        <v>3</v>
      </c>
      <c r="M2707">
        <f t="shared" si="42"/>
        <v>1</v>
      </c>
    </row>
    <row r="2708" spans="1:13" x14ac:dyDescent="0.3">
      <c r="A2708">
        <v>23</v>
      </c>
      <c r="B2708">
        <v>38000</v>
      </c>
      <c r="C2708" t="s">
        <v>13</v>
      </c>
      <c r="D2708">
        <v>5</v>
      </c>
      <c r="E2708" t="s">
        <v>20</v>
      </c>
      <c r="F2708" t="s">
        <v>19</v>
      </c>
      <c r="G2708">
        <v>8000</v>
      </c>
      <c r="H2708">
        <v>10.65</v>
      </c>
      <c r="I2708">
        <v>0</v>
      </c>
      <c r="J2708">
        <v>0.21</v>
      </c>
      <c r="K2708" t="s">
        <v>16</v>
      </c>
      <c r="L2708">
        <v>3</v>
      </c>
      <c r="M2708">
        <f t="shared" si="42"/>
        <v>1</v>
      </c>
    </row>
    <row r="2709" spans="1:13" x14ac:dyDescent="0.3">
      <c r="A2709">
        <v>23</v>
      </c>
      <c r="B2709">
        <v>60000</v>
      </c>
      <c r="C2709" t="s">
        <v>26</v>
      </c>
      <c r="E2709" t="s">
        <v>18</v>
      </c>
      <c r="F2709" t="s">
        <v>21</v>
      </c>
      <c r="G2709">
        <v>16000</v>
      </c>
      <c r="H2709">
        <v>7.49</v>
      </c>
      <c r="I2709">
        <v>0</v>
      </c>
      <c r="J2709">
        <v>0.27</v>
      </c>
      <c r="K2709" t="s">
        <v>16</v>
      </c>
      <c r="L2709">
        <v>3</v>
      </c>
      <c r="M2709">
        <f t="shared" si="42"/>
        <v>0</v>
      </c>
    </row>
    <row r="2710" spans="1:13" x14ac:dyDescent="0.3">
      <c r="A2710">
        <v>23</v>
      </c>
      <c r="B2710">
        <v>60000</v>
      </c>
      <c r="C2710" t="s">
        <v>26</v>
      </c>
      <c r="D2710">
        <v>5</v>
      </c>
      <c r="E2710" t="s">
        <v>18</v>
      </c>
      <c r="F2710" t="s">
        <v>21</v>
      </c>
      <c r="G2710">
        <v>8850</v>
      </c>
      <c r="H2710">
        <v>6.99</v>
      </c>
      <c r="I2710">
        <v>0</v>
      </c>
      <c r="J2710">
        <v>0.15</v>
      </c>
      <c r="K2710" t="s">
        <v>16</v>
      </c>
      <c r="L2710">
        <v>3</v>
      </c>
      <c r="M2710">
        <f t="shared" si="42"/>
        <v>1</v>
      </c>
    </row>
    <row r="2711" spans="1:13" x14ac:dyDescent="0.3">
      <c r="A2711">
        <v>26</v>
      </c>
      <c r="B2711">
        <v>54000</v>
      </c>
      <c r="C2711" t="s">
        <v>26</v>
      </c>
      <c r="D2711">
        <v>10</v>
      </c>
      <c r="E2711" t="s">
        <v>18</v>
      </c>
      <c r="F2711" t="s">
        <v>21</v>
      </c>
      <c r="G2711">
        <v>8500</v>
      </c>
      <c r="H2711">
        <v>5.42</v>
      </c>
      <c r="I2711">
        <v>1</v>
      </c>
      <c r="J2711">
        <v>0.16</v>
      </c>
      <c r="K2711" t="s">
        <v>16</v>
      </c>
      <c r="L2711">
        <v>3</v>
      </c>
      <c r="M2711">
        <f t="shared" si="42"/>
        <v>1</v>
      </c>
    </row>
    <row r="2712" spans="1:13" x14ac:dyDescent="0.3">
      <c r="A2712">
        <v>23</v>
      </c>
      <c r="B2712">
        <v>38000</v>
      </c>
      <c r="C2712" t="s">
        <v>13</v>
      </c>
      <c r="D2712">
        <v>0</v>
      </c>
      <c r="E2712" t="s">
        <v>14</v>
      </c>
      <c r="F2712" t="s">
        <v>21</v>
      </c>
      <c r="G2712">
        <v>8000</v>
      </c>
      <c r="H2712">
        <v>6.17</v>
      </c>
      <c r="I2712">
        <v>0</v>
      </c>
      <c r="J2712">
        <v>0.21</v>
      </c>
      <c r="K2712" t="s">
        <v>16</v>
      </c>
      <c r="L2712">
        <v>2</v>
      </c>
      <c r="M2712">
        <f t="shared" si="42"/>
        <v>1</v>
      </c>
    </row>
    <row r="2713" spans="1:13" x14ac:dyDescent="0.3">
      <c r="A2713">
        <v>23</v>
      </c>
      <c r="B2713">
        <v>54000</v>
      </c>
      <c r="C2713" t="s">
        <v>26</v>
      </c>
      <c r="D2713">
        <v>3</v>
      </c>
      <c r="E2713" t="s">
        <v>27</v>
      </c>
      <c r="F2713" t="s">
        <v>30</v>
      </c>
      <c r="G2713">
        <v>4000</v>
      </c>
      <c r="H2713">
        <v>15.62</v>
      </c>
      <c r="I2713">
        <v>1</v>
      </c>
      <c r="J2713">
        <v>7.0000000000000007E-2</v>
      </c>
      <c r="K2713" t="s">
        <v>16</v>
      </c>
      <c r="L2713">
        <v>3</v>
      </c>
      <c r="M2713">
        <f t="shared" si="42"/>
        <v>1</v>
      </c>
    </row>
    <row r="2714" spans="1:13" x14ac:dyDescent="0.3">
      <c r="A2714">
        <v>23</v>
      </c>
      <c r="B2714">
        <v>33996</v>
      </c>
      <c r="C2714" t="s">
        <v>13</v>
      </c>
      <c r="D2714">
        <v>7</v>
      </c>
      <c r="E2714" t="s">
        <v>20</v>
      </c>
      <c r="F2714" t="s">
        <v>19</v>
      </c>
      <c r="G2714">
        <v>8000</v>
      </c>
      <c r="H2714">
        <v>10.95</v>
      </c>
      <c r="I2714">
        <v>1</v>
      </c>
      <c r="J2714">
        <v>0.24</v>
      </c>
      <c r="K2714" t="s">
        <v>16</v>
      </c>
      <c r="L2714">
        <v>3</v>
      </c>
      <c r="M2714">
        <f t="shared" si="42"/>
        <v>1</v>
      </c>
    </row>
    <row r="2715" spans="1:13" x14ac:dyDescent="0.3">
      <c r="A2715">
        <v>24</v>
      </c>
      <c r="B2715">
        <v>34000</v>
      </c>
      <c r="C2715" t="s">
        <v>13</v>
      </c>
      <c r="D2715">
        <v>0</v>
      </c>
      <c r="E2715" t="s">
        <v>27</v>
      </c>
      <c r="F2715" t="s">
        <v>30</v>
      </c>
      <c r="G2715">
        <v>8000</v>
      </c>
      <c r="H2715">
        <v>16.489999999999998</v>
      </c>
      <c r="I2715">
        <v>1</v>
      </c>
      <c r="J2715">
        <v>0.24</v>
      </c>
      <c r="K2715" t="s">
        <v>17</v>
      </c>
      <c r="L2715">
        <v>3</v>
      </c>
      <c r="M2715">
        <f t="shared" si="42"/>
        <v>1</v>
      </c>
    </row>
    <row r="2716" spans="1:13" x14ac:dyDescent="0.3">
      <c r="A2716">
        <v>24</v>
      </c>
      <c r="B2716">
        <v>40000</v>
      </c>
      <c r="C2716" t="s">
        <v>13</v>
      </c>
      <c r="D2716">
        <v>2</v>
      </c>
      <c r="E2716" t="s">
        <v>20</v>
      </c>
      <c r="F2716" t="s">
        <v>21</v>
      </c>
      <c r="G2716">
        <v>8000</v>
      </c>
      <c r="H2716">
        <v>6.17</v>
      </c>
      <c r="I2716">
        <v>0</v>
      </c>
      <c r="J2716">
        <v>0.2</v>
      </c>
      <c r="K2716" t="s">
        <v>16</v>
      </c>
      <c r="L2716">
        <v>2</v>
      </c>
      <c r="M2716">
        <f t="shared" si="42"/>
        <v>1</v>
      </c>
    </row>
    <row r="2717" spans="1:13" x14ac:dyDescent="0.3">
      <c r="A2717">
        <v>24</v>
      </c>
      <c r="B2717">
        <v>40560</v>
      </c>
      <c r="C2717" t="s">
        <v>13</v>
      </c>
      <c r="D2717">
        <v>5</v>
      </c>
      <c r="E2717" t="s">
        <v>27</v>
      </c>
      <c r="F2717" t="s">
        <v>21</v>
      </c>
      <c r="G2717">
        <v>8000</v>
      </c>
      <c r="H2717">
        <v>7.66</v>
      </c>
      <c r="I2717">
        <v>0</v>
      </c>
      <c r="J2717">
        <v>0.2</v>
      </c>
      <c r="K2717" t="s">
        <v>16</v>
      </c>
      <c r="L2717">
        <v>2</v>
      </c>
      <c r="M2717">
        <f t="shared" si="42"/>
        <v>1</v>
      </c>
    </row>
    <row r="2718" spans="1:13" x14ac:dyDescent="0.3">
      <c r="A2718">
        <v>21</v>
      </c>
      <c r="B2718">
        <v>35000</v>
      </c>
      <c r="C2718" t="s">
        <v>13</v>
      </c>
      <c r="D2718">
        <v>0</v>
      </c>
      <c r="E2718" t="s">
        <v>20</v>
      </c>
      <c r="F2718" t="s">
        <v>22</v>
      </c>
      <c r="G2718">
        <v>8000</v>
      </c>
      <c r="H2718">
        <v>19.79</v>
      </c>
      <c r="I2718">
        <v>1</v>
      </c>
      <c r="J2718">
        <v>0.23</v>
      </c>
      <c r="K2718" t="s">
        <v>17</v>
      </c>
      <c r="L2718">
        <v>4</v>
      </c>
      <c r="M2718">
        <f t="shared" si="42"/>
        <v>1</v>
      </c>
    </row>
    <row r="2719" spans="1:13" x14ac:dyDescent="0.3">
      <c r="A2719">
        <v>26</v>
      </c>
      <c r="B2719">
        <v>35000</v>
      </c>
      <c r="C2719" t="s">
        <v>13</v>
      </c>
      <c r="D2719">
        <v>0</v>
      </c>
      <c r="E2719" t="s">
        <v>25</v>
      </c>
      <c r="F2719" t="s">
        <v>30</v>
      </c>
      <c r="G2719">
        <v>8000</v>
      </c>
      <c r="H2719">
        <v>15.31</v>
      </c>
      <c r="I2719">
        <v>1</v>
      </c>
      <c r="J2719">
        <v>0.23</v>
      </c>
      <c r="K2719" t="s">
        <v>17</v>
      </c>
      <c r="L2719">
        <v>2</v>
      </c>
      <c r="M2719">
        <f t="shared" si="42"/>
        <v>1</v>
      </c>
    </row>
    <row r="2720" spans="1:13" x14ac:dyDescent="0.3">
      <c r="A2720">
        <v>25</v>
      </c>
      <c r="B2720">
        <v>60000</v>
      </c>
      <c r="C2720" t="s">
        <v>26</v>
      </c>
      <c r="D2720">
        <v>2</v>
      </c>
      <c r="E2720" t="s">
        <v>14</v>
      </c>
      <c r="F2720" t="s">
        <v>19</v>
      </c>
      <c r="G2720">
        <v>12500</v>
      </c>
      <c r="H2720">
        <v>11.49</v>
      </c>
      <c r="I2720">
        <v>0</v>
      </c>
      <c r="J2720">
        <v>0.21</v>
      </c>
      <c r="K2720" t="s">
        <v>16</v>
      </c>
      <c r="L2720">
        <v>2</v>
      </c>
      <c r="M2720">
        <f t="shared" si="42"/>
        <v>1</v>
      </c>
    </row>
    <row r="2721" spans="1:13" x14ac:dyDescent="0.3">
      <c r="A2721">
        <v>24</v>
      </c>
      <c r="B2721">
        <v>60000</v>
      </c>
      <c r="C2721" t="s">
        <v>26</v>
      </c>
      <c r="D2721">
        <v>0</v>
      </c>
      <c r="E2721" t="s">
        <v>27</v>
      </c>
      <c r="F2721" t="s">
        <v>19</v>
      </c>
      <c r="G2721">
        <v>8500</v>
      </c>
      <c r="H2721">
        <v>10.59</v>
      </c>
      <c r="I2721">
        <v>0</v>
      </c>
      <c r="J2721">
        <v>0.14000000000000001</v>
      </c>
      <c r="K2721" t="s">
        <v>16</v>
      </c>
      <c r="L2721">
        <v>3</v>
      </c>
      <c r="M2721">
        <f t="shared" si="42"/>
        <v>1</v>
      </c>
    </row>
    <row r="2722" spans="1:13" x14ac:dyDescent="0.3">
      <c r="A2722">
        <v>24</v>
      </c>
      <c r="B2722">
        <v>41600</v>
      </c>
      <c r="C2722" t="s">
        <v>13</v>
      </c>
      <c r="D2722">
        <v>0</v>
      </c>
      <c r="E2722" t="s">
        <v>14</v>
      </c>
      <c r="F2722" t="s">
        <v>19</v>
      </c>
      <c r="G2722">
        <v>8000</v>
      </c>
      <c r="H2722">
        <v>10.59</v>
      </c>
      <c r="I2722">
        <v>0</v>
      </c>
      <c r="J2722">
        <v>0.19</v>
      </c>
      <c r="K2722" t="s">
        <v>16</v>
      </c>
      <c r="L2722">
        <v>4</v>
      </c>
      <c r="M2722">
        <f t="shared" si="42"/>
        <v>1</v>
      </c>
    </row>
    <row r="2723" spans="1:13" x14ac:dyDescent="0.3">
      <c r="A2723">
        <v>21</v>
      </c>
      <c r="B2723">
        <v>60000</v>
      </c>
      <c r="C2723" t="s">
        <v>26</v>
      </c>
      <c r="D2723">
        <v>5</v>
      </c>
      <c r="E2723" t="s">
        <v>25</v>
      </c>
      <c r="F2723" t="s">
        <v>21</v>
      </c>
      <c r="G2723">
        <v>10000</v>
      </c>
      <c r="H2723">
        <v>5.99</v>
      </c>
      <c r="I2723">
        <v>0</v>
      </c>
      <c r="J2723">
        <v>0.17</v>
      </c>
      <c r="K2723" t="s">
        <v>16</v>
      </c>
      <c r="L2723">
        <v>2</v>
      </c>
      <c r="M2723">
        <f t="shared" si="42"/>
        <v>1</v>
      </c>
    </row>
    <row r="2724" spans="1:13" x14ac:dyDescent="0.3">
      <c r="A2724">
        <v>24</v>
      </c>
      <c r="B2724">
        <v>42000</v>
      </c>
      <c r="C2724" t="s">
        <v>13</v>
      </c>
      <c r="D2724">
        <v>2</v>
      </c>
      <c r="E2724" t="s">
        <v>18</v>
      </c>
      <c r="F2724" t="s">
        <v>19</v>
      </c>
      <c r="G2724">
        <v>8000</v>
      </c>
      <c r="I2724">
        <v>0</v>
      </c>
      <c r="J2724">
        <v>0.19</v>
      </c>
      <c r="K2724" t="s">
        <v>16</v>
      </c>
      <c r="L2724">
        <v>4</v>
      </c>
      <c r="M2724">
        <f t="shared" si="42"/>
        <v>0</v>
      </c>
    </row>
    <row r="2725" spans="1:13" x14ac:dyDescent="0.3">
      <c r="A2725">
        <v>24</v>
      </c>
      <c r="B2725">
        <v>36000</v>
      </c>
      <c r="C2725" t="s">
        <v>13</v>
      </c>
      <c r="D2725">
        <v>1</v>
      </c>
      <c r="E2725" t="s">
        <v>20</v>
      </c>
      <c r="F2725" t="s">
        <v>19</v>
      </c>
      <c r="G2725">
        <v>8000</v>
      </c>
      <c r="H2725">
        <v>12.12</v>
      </c>
      <c r="I2725">
        <v>1</v>
      </c>
      <c r="J2725">
        <v>0.22</v>
      </c>
      <c r="K2725" t="s">
        <v>16</v>
      </c>
      <c r="L2725">
        <v>4</v>
      </c>
      <c r="M2725">
        <f t="shared" si="42"/>
        <v>1</v>
      </c>
    </row>
    <row r="2726" spans="1:13" x14ac:dyDescent="0.3">
      <c r="A2726">
        <v>24</v>
      </c>
      <c r="B2726">
        <v>36000</v>
      </c>
      <c r="C2726" t="s">
        <v>13</v>
      </c>
      <c r="D2726">
        <v>6</v>
      </c>
      <c r="E2726" t="s">
        <v>20</v>
      </c>
      <c r="F2726" t="s">
        <v>30</v>
      </c>
      <c r="G2726">
        <v>8000</v>
      </c>
      <c r="H2726">
        <v>15.28</v>
      </c>
      <c r="I2726">
        <v>1</v>
      </c>
      <c r="J2726">
        <v>0.22</v>
      </c>
      <c r="K2726" t="s">
        <v>16</v>
      </c>
      <c r="L2726">
        <v>3</v>
      </c>
      <c r="M2726">
        <f t="shared" si="42"/>
        <v>1</v>
      </c>
    </row>
    <row r="2727" spans="1:13" x14ac:dyDescent="0.3">
      <c r="A2727">
        <v>24</v>
      </c>
      <c r="B2727">
        <v>42000</v>
      </c>
      <c r="C2727" t="s">
        <v>13</v>
      </c>
      <c r="D2727">
        <v>0</v>
      </c>
      <c r="E2727" t="s">
        <v>27</v>
      </c>
      <c r="F2727" t="s">
        <v>19</v>
      </c>
      <c r="G2727">
        <v>8000</v>
      </c>
      <c r="H2727">
        <v>9.25</v>
      </c>
      <c r="I2727">
        <v>0</v>
      </c>
      <c r="J2727">
        <v>0.19</v>
      </c>
      <c r="K2727" t="s">
        <v>16</v>
      </c>
      <c r="L2727">
        <v>3</v>
      </c>
      <c r="M2727">
        <f t="shared" si="42"/>
        <v>1</v>
      </c>
    </row>
    <row r="2728" spans="1:13" x14ac:dyDescent="0.3">
      <c r="A2728">
        <v>25</v>
      </c>
      <c r="B2728">
        <v>42000</v>
      </c>
      <c r="C2728" t="s">
        <v>13</v>
      </c>
      <c r="D2728">
        <v>3</v>
      </c>
      <c r="E2728" t="s">
        <v>18</v>
      </c>
      <c r="F2728" t="s">
        <v>21</v>
      </c>
      <c r="G2728">
        <v>8000</v>
      </c>
      <c r="I2728">
        <v>0</v>
      </c>
      <c r="J2728">
        <v>0.19</v>
      </c>
      <c r="K2728" t="s">
        <v>16</v>
      </c>
      <c r="L2728">
        <v>4</v>
      </c>
      <c r="M2728">
        <f t="shared" si="42"/>
        <v>0</v>
      </c>
    </row>
    <row r="2729" spans="1:13" x14ac:dyDescent="0.3">
      <c r="A2729">
        <v>23</v>
      </c>
      <c r="B2729">
        <v>43000</v>
      </c>
      <c r="C2729" t="s">
        <v>13</v>
      </c>
      <c r="D2729">
        <v>3</v>
      </c>
      <c r="E2729" t="s">
        <v>25</v>
      </c>
      <c r="F2729" t="s">
        <v>19</v>
      </c>
      <c r="G2729">
        <v>8000</v>
      </c>
      <c r="H2729">
        <v>10.37</v>
      </c>
      <c r="I2729">
        <v>0</v>
      </c>
      <c r="J2729">
        <v>0.19</v>
      </c>
      <c r="K2729" t="s">
        <v>16</v>
      </c>
      <c r="L2729">
        <v>4</v>
      </c>
      <c r="M2729">
        <f t="shared" si="42"/>
        <v>1</v>
      </c>
    </row>
    <row r="2730" spans="1:13" x14ac:dyDescent="0.3">
      <c r="A2730">
        <v>22</v>
      </c>
      <c r="B2730">
        <v>60000</v>
      </c>
      <c r="C2730" t="s">
        <v>26</v>
      </c>
      <c r="D2730">
        <v>6</v>
      </c>
      <c r="E2730" t="s">
        <v>18</v>
      </c>
      <c r="F2730" t="s">
        <v>21</v>
      </c>
      <c r="G2730">
        <v>2500</v>
      </c>
      <c r="H2730">
        <v>6.99</v>
      </c>
      <c r="I2730">
        <v>0</v>
      </c>
      <c r="J2730">
        <v>0.04</v>
      </c>
      <c r="K2730" t="s">
        <v>16</v>
      </c>
      <c r="L2730">
        <v>3</v>
      </c>
      <c r="M2730">
        <f t="shared" si="42"/>
        <v>1</v>
      </c>
    </row>
    <row r="2731" spans="1:13" x14ac:dyDescent="0.3">
      <c r="A2731">
        <v>22</v>
      </c>
      <c r="B2731">
        <v>43200</v>
      </c>
      <c r="C2731" t="s">
        <v>13</v>
      </c>
      <c r="D2731">
        <v>2</v>
      </c>
      <c r="E2731" t="s">
        <v>18</v>
      </c>
      <c r="F2731" t="s">
        <v>21</v>
      </c>
      <c r="G2731">
        <v>8000</v>
      </c>
      <c r="H2731">
        <v>5.99</v>
      </c>
      <c r="I2731">
        <v>0</v>
      </c>
      <c r="J2731">
        <v>0.19</v>
      </c>
      <c r="K2731" t="s">
        <v>16</v>
      </c>
      <c r="L2731">
        <v>3</v>
      </c>
      <c r="M2731">
        <f t="shared" si="42"/>
        <v>1</v>
      </c>
    </row>
    <row r="2732" spans="1:13" x14ac:dyDescent="0.3">
      <c r="A2732">
        <v>22</v>
      </c>
      <c r="B2732">
        <v>60000</v>
      </c>
      <c r="C2732" t="s">
        <v>26</v>
      </c>
      <c r="D2732">
        <v>1</v>
      </c>
      <c r="E2732" t="s">
        <v>20</v>
      </c>
      <c r="F2732" t="s">
        <v>21</v>
      </c>
      <c r="G2732">
        <v>10000</v>
      </c>
      <c r="H2732">
        <v>5.42</v>
      </c>
      <c r="I2732">
        <v>0</v>
      </c>
      <c r="J2732">
        <v>0.17</v>
      </c>
      <c r="K2732" t="s">
        <v>16</v>
      </c>
      <c r="L2732">
        <v>2</v>
      </c>
      <c r="M2732">
        <f t="shared" si="42"/>
        <v>1</v>
      </c>
    </row>
    <row r="2733" spans="1:13" x14ac:dyDescent="0.3">
      <c r="A2733">
        <v>24</v>
      </c>
      <c r="B2733">
        <v>43300</v>
      </c>
      <c r="C2733" t="s">
        <v>13</v>
      </c>
      <c r="D2733">
        <v>4</v>
      </c>
      <c r="E2733" t="s">
        <v>14</v>
      </c>
      <c r="F2733" t="s">
        <v>21</v>
      </c>
      <c r="G2733">
        <v>8000</v>
      </c>
      <c r="H2733">
        <v>7.29</v>
      </c>
      <c r="I2733">
        <v>0</v>
      </c>
      <c r="J2733">
        <v>0.18</v>
      </c>
      <c r="K2733" t="s">
        <v>16</v>
      </c>
      <c r="L2733">
        <v>4</v>
      </c>
      <c r="M2733">
        <f t="shared" si="42"/>
        <v>1</v>
      </c>
    </row>
    <row r="2734" spans="1:13" x14ac:dyDescent="0.3">
      <c r="A2734">
        <v>23</v>
      </c>
      <c r="B2734">
        <v>43800</v>
      </c>
      <c r="C2734" t="s">
        <v>13</v>
      </c>
      <c r="D2734">
        <v>8</v>
      </c>
      <c r="E2734" t="s">
        <v>27</v>
      </c>
      <c r="F2734" t="s">
        <v>29</v>
      </c>
      <c r="G2734">
        <v>8000</v>
      </c>
      <c r="H2734">
        <v>17.93</v>
      </c>
      <c r="I2734">
        <v>0</v>
      </c>
      <c r="J2734">
        <v>0.18</v>
      </c>
      <c r="K2734" t="s">
        <v>16</v>
      </c>
      <c r="L2734">
        <v>3</v>
      </c>
      <c r="M2734">
        <f t="shared" si="42"/>
        <v>1</v>
      </c>
    </row>
    <row r="2735" spans="1:13" x14ac:dyDescent="0.3">
      <c r="A2735">
        <v>22</v>
      </c>
      <c r="B2735">
        <v>60000</v>
      </c>
      <c r="C2735" t="s">
        <v>26</v>
      </c>
      <c r="D2735">
        <v>3</v>
      </c>
      <c r="E2735" t="s">
        <v>25</v>
      </c>
      <c r="F2735" t="s">
        <v>21</v>
      </c>
      <c r="G2735">
        <v>15000</v>
      </c>
      <c r="H2735">
        <v>7.49</v>
      </c>
      <c r="I2735">
        <v>0</v>
      </c>
      <c r="J2735">
        <v>0.25</v>
      </c>
      <c r="K2735" t="s">
        <v>16</v>
      </c>
      <c r="L2735">
        <v>4</v>
      </c>
      <c r="M2735">
        <f t="shared" si="42"/>
        <v>1</v>
      </c>
    </row>
    <row r="2736" spans="1:13" x14ac:dyDescent="0.3">
      <c r="A2736">
        <v>26</v>
      </c>
      <c r="B2736">
        <v>44000</v>
      </c>
      <c r="C2736" t="s">
        <v>13</v>
      </c>
      <c r="D2736">
        <v>10</v>
      </c>
      <c r="E2736" t="s">
        <v>20</v>
      </c>
      <c r="F2736" t="s">
        <v>15</v>
      </c>
      <c r="G2736">
        <v>8000</v>
      </c>
      <c r="H2736">
        <v>13.8</v>
      </c>
      <c r="I2736">
        <v>0</v>
      </c>
      <c r="J2736">
        <v>0.18</v>
      </c>
      <c r="K2736" t="s">
        <v>16</v>
      </c>
      <c r="L2736">
        <v>3</v>
      </c>
      <c r="M2736">
        <f t="shared" si="42"/>
        <v>1</v>
      </c>
    </row>
    <row r="2737" spans="1:13" x14ac:dyDescent="0.3">
      <c r="A2737">
        <v>22</v>
      </c>
      <c r="B2737">
        <v>60000</v>
      </c>
      <c r="C2737" t="s">
        <v>26</v>
      </c>
      <c r="D2737">
        <v>6</v>
      </c>
      <c r="E2737" t="s">
        <v>20</v>
      </c>
      <c r="F2737" t="s">
        <v>15</v>
      </c>
      <c r="G2737">
        <v>12000</v>
      </c>
      <c r="H2737">
        <v>13.99</v>
      </c>
      <c r="I2737">
        <v>0</v>
      </c>
      <c r="J2737">
        <v>0.2</v>
      </c>
      <c r="K2737" t="s">
        <v>17</v>
      </c>
      <c r="L2737">
        <v>3</v>
      </c>
      <c r="M2737">
        <f t="shared" si="42"/>
        <v>1</v>
      </c>
    </row>
    <row r="2738" spans="1:13" x14ac:dyDescent="0.3">
      <c r="A2738">
        <v>25</v>
      </c>
      <c r="B2738">
        <v>54000</v>
      </c>
      <c r="C2738" t="s">
        <v>26</v>
      </c>
      <c r="D2738">
        <v>4</v>
      </c>
      <c r="E2738" t="s">
        <v>18</v>
      </c>
      <c r="F2738" t="s">
        <v>30</v>
      </c>
      <c r="G2738">
        <v>12000</v>
      </c>
      <c r="H2738">
        <v>17.489999999999998</v>
      </c>
      <c r="I2738">
        <v>1</v>
      </c>
      <c r="J2738">
        <v>0.22</v>
      </c>
      <c r="K2738" t="s">
        <v>16</v>
      </c>
      <c r="L2738">
        <v>4</v>
      </c>
      <c r="M2738">
        <f t="shared" si="42"/>
        <v>1</v>
      </c>
    </row>
    <row r="2739" spans="1:13" x14ac:dyDescent="0.3">
      <c r="A2739">
        <v>25</v>
      </c>
      <c r="B2739">
        <v>60000</v>
      </c>
      <c r="C2739" t="s">
        <v>26</v>
      </c>
      <c r="D2739">
        <v>3</v>
      </c>
      <c r="E2739" t="s">
        <v>25</v>
      </c>
      <c r="F2739" t="s">
        <v>21</v>
      </c>
      <c r="G2739">
        <v>3200</v>
      </c>
      <c r="H2739">
        <v>5.42</v>
      </c>
      <c r="I2739">
        <v>0</v>
      </c>
      <c r="J2739">
        <v>0.05</v>
      </c>
      <c r="K2739" t="s">
        <v>16</v>
      </c>
      <c r="L2739">
        <v>4</v>
      </c>
      <c r="M2739">
        <f t="shared" si="42"/>
        <v>1</v>
      </c>
    </row>
    <row r="2740" spans="1:13" x14ac:dyDescent="0.3">
      <c r="A2740">
        <v>23</v>
      </c>
      <c r="B2740">
        <v>39000</v>
      </c>
      <c r="C2740" t="s">
        <v>13</v>
      </c>
      <c r="D2740">
        <v>3</v>
      </c>
      <c r="E2740" t="s">
        <v>25</v>
      </c>
      <c r="F2740" t="s">
        <v>30</v>
      </c>
      <c r="G2740">
        <v>8000</v>
      </c>
      <c r="H2740">
        <v>16.489999999999998</v>
      </c>
      <c r="I2740">
        <v>1</v>
      </c>
      <c r="J2740">
        <v>0.21</v>
      </c>
      <c r="K2740" t="s">
        <v>16</v>
      </c>
      <c r="L2740">
        <v>3</v>
      </c>
      <c r="M2740">
        <f t="shared" si="42"/>
        <v>1</v>
      </c>
    </row>
    <row r="2741" spans="1:13" x14ac:dyDescent="0.3">
      <c r="A2741">
        <v>26</v>
      </c>
      <c r="B2741">
        <v>45000</v>
      </c>
      <c r="C2741" t="s">
        <v>13</v>
      </c>
      <c r="D2741">
        <v>3</v>
      </c>
      <c r="E2741" t="s">
        <v>20</v>
      </c>
      <c r="F2741" t="s">
        <v>30</v>
      </c>
      <c r="G2741">
        <v>8000</v>
      </c>
      <c r="H2741">
        <v>15.33</v>
      </c>
      <c r="I2741">
        <v>0</v>
      </c>
      <c r="J2741">
        <v>0.18</v>
      </c>
      <c r="K2741" t="s">
        <v>17</v>
      </c>
      <c r="L2741">
        <v>4</v>
      </c>
      <c r="M2741">
        <f t="shared" si="42"/>
        <v>1</v>
      </c>
    </row>
    <row r="2742" spans="1:13" x14ac:dyDescent="0.3">
      <c r="A2742">
        <v>23</v>
      </c>
      <c r="B2742">
        <v>39000</v>
      </c>
      <c r="C2742" t="s">
        <v>13</v>
      </c>
      <c r="D2742">
        <v>3</v>
      </c>
      <c r="E2742" t="s">
        <v>28</v>
      </c>
      <c r="F2742" t="s">
        <v>19</v>
      </c>
      <c r="G2742">
        <v>8000</v>
      </c>
      <c r="H2742">
        <v>11.36</v>
      </c>
      <c r="I2742">
        <v>1</v>
      </c>
      <c r="J2742">
        <v>0.21</v>
      </c>
      <c r="K2742" t="s">
        <v>16</v>
      </c>
      <c r="L2742">
        <v>3</v>
      </c>
      <c r="M2742">
        <f t="shared" si="42"/>
        <v>1</v>
      </c>
    </row>
    <row r="2743" spans="1:13" x14ac:dyDescent="0.3">
      <c r="A2743">
        <v>23</v>
      </c>
      <c r="B2743">
        <v>60000</v>
      </c>
      <c r="C2743" t="s">
        <v>26</v>
      </c>
      <c r="D2743">
        <v>3</v>
      </c>
      <c r="E2743" t="s">
        <v>14</v>
      </c>
      <c r="F2743" t="s">
        <v>21</v>
      </c>
      <c r="G2743">
        <v>4000</v>
      </c>
      <c r="H2743">
        <v>7.66</v>
      </c>
      <c r="I2743">
        <v>0</v>
      </c>
      <c r="J2743">
        <v>7.0000000000000007E-2</v>
      </c>
      <c r="K2743" t="s">
        <v>16</v>
      </c>
      <c r="L2743">
        <v>2</v>
      </c>
      <c r="M2743">
        <f t="shared" si="42"/>
        <v>1</v>
      </c>
    </row>
    <row r="2744" spans="1:13" x14ac:dyDescent="0.3">
      <c r="A2744">
        <v>21</v>
      </c>
      <c r="B2744">
        <v>45000</v>
      </c>
      <c r="C2744" t="s">
        <v>13</v>
      </c>
      <c r="D2744">
        <v>5</v>
      </c>
      <c r="E2744" t="s">
        <v>18</v>
      </c>
      <c r="F2744" t="s">
        <v>30</v>
      </c>
      <c r="G2744">
        <v>8000</v>
      </c>
      <c r="I2744">
        <v>0</v>
      </c>
      <c r="J2744">
        <v>0.18</v>
      </c>
      <c r="K2744" t="s">
        <v>17</v>
      </c>
      <c r="L2744">
        <v>2</v>
      </c>
      <c r="M2744">
        <f t="shared" si="42"/>
        <v>0</v>
      </c>
    </row>
    <row r="2745" spans="1:13" x14ac:dyDescent="0.3">
      <c r="A2745">
        <v>25</v>
      </c>
      <c r="B2745">
        <v>39000</v>
      </c>
      <c r="C2745" t="s">
        <v>13</v>
      </c>
      <c r="D2745">
        <v>4</v>
      </c>
      <c r="E2745" t="s">
        <v>20</v>
      </c>
      <c r="F2745" t="s">
        <v>15</v>
      </c>
      <c r="G2745">
        <v>8000</v>
      </c>
      <c r="H2745">
        <v>11.34</v>
      </c>
      <c r="I2745">
        <v>1</v>
      </c>
      <c r="J2745">
        <v>0.21</v>
      </c>
      <c r="K2745" t="s">
        <v>17</v>
      </c>
      <c r="L2745">
        <v>2</v>
      </c>
      <c r="M2745">
        <f t="shared" si="42"/>
        <v>1</v>
      </c>
    </row>
    <row r="2746" spans="1:13" x14ac:dyDescent="0.3">
      <c r="A2746">
        <v>23</v>
      </c>
      <c r="B2746">
        <v>45286</v>
      </c>
      <c r="C2746" t="s">
        <v>13</v>
      </c>
      <c r="D2746">
        <v>5</v>
      </c>
      <c r="E2746" t="s">
        <v>20</v>
      </c>
      <c r="F2746" t="s">
        <v>21</v>
      </c>
      <c r="G2746">
        <v>8000</v>
      </c>
      <c r="H2746">
        <v>7.29</v>
      </c>
      <c r="I2746">
        <v>0</v>
      </c>
      <c r="J2746">
        <v>0.18</v>
      </c>
      <c r="K2746" t="s">
        <v>16</v>
      </c>
      <c r="L2746">
        <v>4</v>
      </c>
      <c r="M2746">
        <f t="shared" si="42"/>
        <v>1</v>
      </c>
    </row>
    <row r="2747" spans="1:13" x14ac:dyDescent="0.3">
      <c r="A2747">
        <v>22</v>
      </c>
      <c r="B2747">
        <v>45996</v>
      </c>
      <c r="C2747" t="s">
        <v>13</v>
      </c>
      <c r="D2747">
        <v>2</v>
      </c>
      <c r="E2747" t="s">
        <v>18</v>
      </c>
      <c r="F2747" t="s">
        <v>21</v>
      </c>
      <c r="G2747">
        <v>8000</v>
      </c>
      <c r="H2747">
        <v>7.51</v>
      </c>
      <c r="I2747">
        <v>0</v>
      </c>
      <c r="J2747">
        <v>0.17</v>
      </c>
      <c r="K2747" t="s">
        <v>16</v>
      </c>
      <c r="L2747">
        <v>3</v>
      </c>
      <c r="M2747">
        <f t="shared" si="42"/>
        <v>1</v>
      </c>
    </row>
    <row r="2748" spans="1:13" x14ac:dyDescent="0.3">
      <c r="A2748">
        <v>25</v>
      </c>
      <c r="B2748">
        <v>60000</v>
      </c>
      <c r="C2748" t="s">
        <v>26</v>
      </c>
      <c r="D2748">
        <v>1</v>
      </c>
      <c r="E2748" t="s">
        <v>27</v>
      </c>
      <c r="F2748" t="s">
        <v>21</v>
      </c>
      <c r="G2748">
        <v>5000</v>
      </c>
      <c r="H2748">
        <v>7.29</v>
      </c>
      <c r="I2748">
        <v>0</v>
      </c>
      <c r="J2748">
        <v>0.08</v>
      </c>
      <c r="K2748" t="s">
        <v>16</v>
      </c>
      <c r="L2748">
        <v>2</v>
      </c>
      <c r="M2748">
        <f t="shared" si="42"/>
        <v>1</v>
      </c>
    </row>
    <row r="2749" spans="1:13" x14ac:dyDescent="0.3">
      <c r="A2749">
        <v>26</v>
      </c>
      <c r="B2749">
        <v>60000</v>
      </c>
      <c r="C2749" t="s">
        <v>26</v>
      </c>
      <c r="D2749">
        <v>10</v>
      </c>
      <c r="E2749" t="s">
        <v>27</v>
      </c>
      <c r="F2749" t="s">
        <v>21</v>
      </c>
      <c r="G2749">
        <v>12500</v>
      </c>
      <c r="H2749">
        <v>6.92</v>
      </c>
      <c r="I2749">
        <v>0</v>
      </c>
      <c r="J2749">
        <v>0.21</v>
      </c>
      <c r="K2749" t="s">
        <v>16</v>
      </c>
      <c r="L2749">
        <v>2</v>
      </c>
      <c r="M2749">
        <f t="shared" si="42"/>
        <v>1</v>
      </c>
    </row>
    <row r="2750" spans="1:13" x14ac:dyDescent="0.3">
      <c r="A2750">
        <v>24</v>
      </c>
      <c r="B2750">
        <v>46700</v>
      </c>
      <c r="C2750" t="s">
        <v>13</v>
      </c>
      <c r="D2750">
        <v>5</v>
      </c>
      <c r="E2750" t="s">
        <v>18</v>
      </c>
      <c r="F2750" t="s">
        <v>30</v>
      </c>
      <c r="G2750">
        <v>8000</v>
      </c>
      <c r="H2750">
        <v>15.65</v>
      </c>
      <c r="I2750">
        <v>0</v>
      </c>
      <c r="J2750">
        <v>0.17</v>
      </c>
      <c r="K2750" t="s">
        <v>17</v>
      </c>
      <c r="L2750">
        <v>3</v>
      </c>
      <c r="M2750">
        <f t="shared" si="42"/>
        <v>1</v>
      </c>
    </row>
    <row r="2751" spans="1:13" x14ac:dyDescent="0.3">
      <c r="A2751">
        <v>26</v>
      </c>
      <c r="B2751">
        <v>47000</v>
      </c>
      <c r="C2751" t="s">
        <v>13</v>
      </c>
      <c r="D2751">
        <v>0</v>
      </c>
      <c r="E2751" t="s">
        <v>20</v>
      </c>
      <c r="F2751" t="s">
        <v>19</v>
      </c>
      <c r="G2751">
        <v>8000</v>
      </c>
      <c r="H2751">
        <v>10</v>
      </c>
      <c r="I2751">
        <v>0</v>
      </c>
      <c r="J2751">
        <v>0.17</v>
      </c>
      <c r="K2751" t="s">
        <v>16</v>
      </c>
      <c r="L2751">
        <v>4</v>
      </c>
      <c r="M2751">
        <f t="shared" si="42"/>
        <v>1</v>
      </c>
    </row>
    <row r="2752" spans="1:13" x14ac:dyDescent="0.3">
      <c r="A2752">
        <v>25</v>
      </c>
      <c r="B2752">
        <v>60000</v>
      </c>
      <c r="C2752" t="s">
        <v>26</v>
      </c>
      <c r="D2752">
        <v>6</v>
      </c>
      <c r="E2752" t="s">
        <v>14</v>
      </c>
      <c r="F2752" t="s">
        <v>15</v>
      </c>
      <c r="G2752">
        <v>13000</v>
      </c>
      <c r="H2752">
        <v>14.17</v>
      </c>
      <c r="I2752">
        <v>0</v>
      </c>
      <c r="J2752">
        <v>0.22</v>
      </c>
      <c r="K2752" t="s">
        <v>17</v>
      </c>
      <c r="L2752">
        <v>3</v>
      </c>
      <c r="M2752">
        <f t="shared" si="42"/>
        <v>1</v>
      </c>
    </row>
    <row r="2753" spans="1:13" x14ac:dyDescent="0.3">
      <c r="A2753">
        <v>26</v>
      </c>
      <c r="B2753">
        <v>60000</v>
      </c>
      <c r="C2753" t="s">
        <v>26</v>
      </c>
      <c r="D2753">
        <v>6</v>
      </c>
      <c r="E2753" t="s">
        <v>20</v>
      </c>
      <c r="F2753" t="s">
        <v>21</v>
      </c>
      <c r="G2753">
        <v>3050</v>
      </c>
      <c r="H2753">
        <v>7.29</v>
      </c>
      <c r="I2753">
        <v>0</v>
      </c>
      <c r="J2753">
        <v>0.05</v>
      </c>
      <c r="K2753" t="s">
        <v>16</v>
      </c>
      <c r="L2753">
        <v>3</v>
      </c>
      <c r="M2753">
        <f t="shared" si="42"/>
        <v>1</v>
      </c>
    </row>
    <row r="2754" spans="1:13" x14ac:dyDescent="0.3">
      <c r="A2754">
        <v>23</v>
      </c>
      <c r="B2754">
        <v>48000</v>
      </c>
      <c r="C2754" t="s">
        <v>13</v>
      </c>
      <c r="D2754">
        <v>5</v>
      </c>
      <c r="E2754" t="s">
        <v>27</v>
      </c>
      <c r="F2754" t="s">
        <v>19</v>
      </c>
      <c r="G2754">
        <v>8000</v>
      </c>
      <c r="I2754">
        <v>0</v>
      </c>
      <c r="J2754">
        <v>0.17</v>
      </c>
      <c r="K2754" t="s">
        <v>16</v>
      </c>
      <c r="L2754">
        <v>2</v>
      </c>
      <c r="M2754">
        <f t="shared" ref="M2754:M2817" si="43">COUNTIFS($A$2:$A$10001,A2754,$B$2:$B$10001,B2754,$C$2:$C$10001,C2754,$D$2:$D$10001,D2754,$E$2:$E$10001,E2754,$F$2:$F$10001,F2754,$G$2:$G$10001,G2754,$H$2:$H$10001,H2754,$I$2:$I$10001,I2754,$J$2:$J$10001,J2754,$K$2:$K$10001,K2754,$L$2:$L$10001,L2754)</f>
        <v>0</v>
      </c>
    </row>
    <row r="2755" spans="1:13" x14ac:dyDescent="0.3">
      <c r="A2755">
        <v>22</v>
      </c>
      <c r="B2755">
        <v>48000</v>
      </c>
      <c r="C2755" t="s">
        <v>13</v>
      </c>
      <c r="D2755">
        <v>6</v>
      </c>
      <c r="E2755" t="s">
        <v>25</v>
      </c>
      <c r="F2755" t="s">
        <v>15</v>
      </c>
      <c r="G2755">
        <v>8000</v>
      </c>
      <c r="H2755">
        <v>12.99</v>
      </c>
      <c r="I2755">
        <v>0</v>
      </c>
      <c r="J2755">
        <v>0.17</v>
      </c>
      <c r="K2755" t="s">
        <v>17</v>
      </c>
      <c r="L2755">
        <v>3</v>
      </c>
      <c r="M2755">
        <f t="shared" si="43"/>
        <v>1</v>
      </c>
    </row>
    <row r="2756" spans="1:13" x14ac:dyDescent="0.3">
      <c r="A2756">
        <v>22</v>
      </c>
      <c r="B2756">
        <v>60000</v>
      </c>
      <c r="C2756" t="s">
        <v>26</v>
      </c>
      <c r="D2756">
        <v>6</v>
      </c>
      <c r="E2756" t="s">
        <v>27</v>
      </c>
      <c r="F2756" t="s">
        <v>21</v>
      </c>
      <c r="G2756">
        <v>11200</v>
      </c>
      <c r="H2756">
        <v>5.79</v>
      </c>
      <c r="I2756">
        <v>0</v>
      </c>
      <c r="J2756">
        <v>0.19</v>
      </c>
      <c r="K2756" t="s">
        <v>16</v>
      </c>
      <c r="L2756">
        <v>4</v>
      </c>
      <c r="M2756">
        <f t="shared" si="43"/>
        <v>1</v>
      </c>
    </row>
    <row r="2757" spans="1:13" x14ac:dyDescent="0.3">
      <c r="A2757">
        <v>23</v>
      </c>
      <c r="B2757">
        <v>60000</v>
      </c>
      <c r="C2757" t="s">
        <v>26</v>
      </c>
      <c r="D2757">
        <v>7</v>
      </c>
      <c r="E2757" t="s">
        <v>25</v>
      </c>
      <c r="F2757" t="s">
        <v>21</v>
      </c>
      <c r="G2757">
        <v>7200</v>
      </c>
      <c r="I2757">
        <v>0</v>
      </c>
      <c r="J2757">
        <v>0.12</v>
      </c>
      <c r="K2757" t="s">
        <v>16</v>
      </c>
      <c r="L2757">
        <v>2</v>
      </c>
      <c r="M2757">
        <f t="shared" si="43"/>
        <v>0</v>
      </c>
    </row>
    <row r="2758" spans="1:13" x14ac:dyDescent="0.3">
      <c r="A2758">
        <v>24</v>
      </c>
      <c r="B2758">
        <v>48000</v>
      </c>
      <c r="C2758" t="s">
        <v>13</v>
      </c>
      <c r="E2758" t="s">
        <v>25</v>
      </c>
      <c r="F2758" t="s">
        <v>21</v>
      </c>
      <c r="G2758">
        <v>8000</v>
      </c>
      <c r="H2758">
        <v>7.51</v>
      </c>
      <c r="I2758">
        <v>0</v>
      </c>
      <c r="J2758">
        <v>0.17</v>
      </c>
      <c r="K2758" t="s">
        <v>16</v>
      </c>
      <c r="L2758">
        <v>4</v>
      </c>
      <c r="M2758">
        <f t="shared" si="43"/>
        <v>0</v>
      </c>
    </row>
    <row r="2759" spans="1:13" x14ac:dyDescent="0.3">
      <c r="A2759">
        <v>25</v>
      </c>
      <c r="B2759">
        <v>48000</v>
      </c>
      <c r="C2759" t="s">
        <v>13</v>
      </c>
      <c r="D2759">
        <v>2</v>
      </c>
      <c r="E2759" t="s">
        <v>20</v>
      </c>
      <c r="F2759" t="s">
        <v>15</v>
      </c>
      <c r="G2759">
        <v>8000</v>
      </c>
      <c r="H2759">
        <v>13.11</v>
      </c>
      <c r="I2759">
        <v>0</v>
      </c>
      <c r="J2759">
        <v>0.17</v>
      </c>
      <c r="K2759" t="s">
        <v>16</v>
      </c>
      <c r="L2759">
        <v>4</v>
      </c>
      <c r="M2759">
        <f t="shared" si="43"/>
        <v>1</v>
      </c>
    </row>
    <row r="2760" spans="1:13" x14ac:dyDescent="0.3">
      <c r="A2760">
        <v>24</v>
      </c>
      <c r="B2760">
        <v>48500</v>
      </c>
      <c r="C2760" t="s">
        <v>13</v>
      </c>
      <c r="D2760">
        <v>5</v>
      </c>
      <c r="E2760" t="s">
        <v>14</v>
      </c>
      <c r="F2760" t="s">
        <v>15</v>
      </c>
      <c r="G2760">
        <v>8000</v>
      </c>
      <c r="H2760">
        <v>15.96</v>
      </c>
      <c r="I2760">
        <v>0</v>
      </c>
      <c r="J2760">
        <v>0.16</v>
      </c>
      <c r="K2760" t="s">
        <v>16</v>
      </c>
      <c r="L2760">
        <v>3</v>
      </c>
      <c r="M2760">
        <f t="shared" si="43"/>
        <v>1</v>
      </c>
    </row>
    <row r="2761" spans="1:13" x14ac:dyDescent="0.3">
      <c r="A2761">
        <v>22</v>
      </c>
      <c r="B2761">
        <v>60000</v>
      </c>
      <c r="C2761" t="s">
        <v>26</v>
      </c>
      <c r="D2761">
        <v>6</v>
      </c>
      <c r="E2761" t="s">
        <v>27</v>
      </c>
      <c r="F2761" t="s">
        <v>21</v>
      </c>
      <c r="G2761">
        <v>6125</v>
      </c>
      <c r="H2761">
        <v>6.17</v>
      </c>
      <c r="I2761">
        <v>0</v>
      </c>
      <c r="J2761">
        <v>0.1</v>
      </c>
      <c r="K2761" t="s">
        <v>16</v>
      </c>
      <c r="L2761">
        <v>3</v>
      </c>
      <c r="M2761">
        <f t="shared" si="43"/>
        <v>1</v>
      </c>
    </row>
    <row r="2762" spans="1:13" x14ac:dyDescent="0.3">
      <c r="A2762">
        <v>21</v>
      </c>
      <c r="B2762">
        <v>44000</v>
      </c>
      <c r="C2762" t="s">
        <v>13</v>
      </c>
      <c r="D2762">
        <v>5</v>
      </c>
      <c r="E2762" t="s">
        <v>27</v>
      </c>
      <c r="F2762" t="s">
        <v>30</v>
      </c>
      <c r="G2762">
        <v>8000</v>
      </c>
      <c r="H2762">
        <v>16.29</v>
      </c>
      <c r="I2762">
        <v>1</v>
      </c>
      <c r="J2762">
        <v>0.18</v>
      </c>
      <c r="K2762" t="s">
        <v>16</v>
      </c>
      <c r="L2762">
        <v>3</v>
      </c>
      <c r="M2762">
        <f t="shared" si="43"/>
        <v>1</v>
      </c>
    </row>
    <row r="2763" spans="1:13" x14ac:dyDescent="0.3">
      <c r="A2763">
        <v>23</v>
      </c>
      <c r="B2763">
        <v>50000</v>
      </c>
      <c r="C2763" t="s">
        <v>13</v>
      </c>
      <c r="D2763">
        <v>4</v>
      </c>
      <c r="E2763" t="s">
        <v>18</v>
      </c>
      <c r="F2763" t="s">
        <v>21</v>
      </c>
      <c r="G2763">
        <v>8000</v>
      </c>
      <c r="H2763">
        <v>6.62</v>
      </c>
      <c r="I2763">
        <v>0</v>
      </c>
      <c r="J2763">
        <v>0.16</v>
      </c>
      <c r="K2763" t="s">
        <v>16</v>
      </c>
      <c r="L2763">
        <v>3</v>
      </c>
      <c r="M2763">
        <f t="shared" si="43"/>
        <v>1</v>
      </c>
    </row>
    <row r="2764" spans="1:13" x14ac:dyDescent="0.3">
      <c r="A2764">
        <v>24</v>
      </c>
      <c r="B2764">
        <v>60000</v>
      </c>
      <c r="C2764" t="s">
        <v>26</v>
      </c>
      <c r="D2764">
        <v>8</v>
      </c>
      <c r="E2764" t="s">
        <v>27</v>
      </c>
      <c r="F2764" t="s">
        <v>19</v>
      </c>
      <c r="G2764">
        <v>9000</v>
      </c>
      <c r="I2764">
        <v>0</v>
      </c>
      <c r="J2764">
        <v>0.15</v>
      </c>
      <c r="K2764" t="s">
        <v>16</v>
      </c>
      <c r="L2764">
        <v>4</v>
      </c>
      <c r="M2764">
        <f t="shared" si="43"/>
        <v>0</v>
      </c>
    </row>
    <row r="2765" spans="1:13" x14ac:dyDescent="0.3">
      <c r="A2765">
        <v>25</v>
      </c>
      <c r="B2765">
        <v>50000</v>
      </c>
      <c r="C2765" t="s">
        <v>13</v>
      </c>
      <c r="D2765">
        <v>6</v>
      </c>
      <c r="E2765" t="s">
        <v>27</v>
      </c>
      <c r="F2765" t="s">
        <v>21</v>
      </c>
      <c r="G2765">
        <v>8000</v>
      </c>
      <c r="H2765">
        <v>7.9</v>
      </c>
      <c r="I2765">
        <v>0</v>
      </c>
      <c r="J2765">
        <v>0.16</v>
      </c>
      <c r="K2765" t="s">
        <v>16</v>
      </c>
      <c r="L2765">
        <v>4</v>
      </c>
      <c r="M2765">
        <f t="shared" si="43"/>
        <v>1</v>
      </c>
    </row>
    <row r="2766" spans="1:13" x14ac:dyDescent="0.3">
      <c r="A2766">
        <v>23</v>
      </c>
      <c r="B2766">
        <v>60000</v>
      </c>
      <c r="C2766" t="s">
        <v>26</v>
      </c>
      <c r="D2766">
        <v>8</v>
      </c>
      <c r="E2766" t="s">
        <v>14</v>
      </c>
      <c r="F2766" t="s">
        <v>19</v>
      </c>
      <c r="G2766">
        <v>10000</v>
      </c>
      <c r="I2766">
        <v>0</v>
      </c>
      <c r="J2766">
        <v>0.17</v>
      </c>
      <c r="K2766" t="s">
        <v>16</v>
      </c>
      <c r="L2766">
        <v>3</v>
      </c>
      <c r="M2766">
        <f t="shared" si="43"/>
        <v>0</v>
      </c>
    </row>
    <row r="2767" spans="1:13" x14ac:dyDescent="0.3">
      <c r="A2767">
        <v>21</v>
      </c>
      <c r="B2767">
        <v>60000</v>
      </c>
      <c r="C2767" t="s">
        <v>26</v>
      </c>
      <c r="D2767">
        <v>5</v>
      </c>
      <c r="E2767" t="s">
        <v>25</v>
      </c>
      <c r="F2767" t="s">
        <v>19</v>
      </c>
      <c r="G2767">
        <v>7800</v>
      </c>
      <c r="H2767">
        <v>9.99</v>
      </c>
      <c r="I2767">
        <v>0</v>
      </c>
      <c r="J2767">
        <v>0.13</v>
      </c>
      <c r="K2767" t="s">
        <v>16</v>
      </c>
      <c r="L2767">
        <v>2</v>
      </c>
      <c r="M2767">
        <f t="shared" si="43"/>
        <v>1</v>
      </c>
    </row>
    <row r="2768" spans="1:13" x14ac:dyDescent="0.3">
      <c r="A2768">
        <v>22</v>
      </c>
      <c r="B2768">
        <v>60000</v>
      </c>
      <c r="C2768" t="s">
        <v>26</v>
      </c>
      <c r="D2768">
        <v>6</v>
      </c>
      <c r="E2768" t="s">
        <v>20</v>
      </c>
      <c r="F2768" t="s">
        <v>21</v>
      </c>
      <c r="G2768">
        <v>2000</v>
      </c>
      <c r="H2768">
        <v>6.54</v>
      </c>
      <c r="I2768">
        <v>0</v>
      </c>
      <c r="J2768">
        <v>0.03</v>
      </c>
      <c r="K2768" t="s">
        <v>16</v>
      </c>
      <c r="L2768">
        <v>3</v>
      </c>
      <c r="M2768">
        <f t="shared" si="43"/>
        <v>1</v>
      </c>
    </row>
    <row r="2769" spans="1:13" x14ac:dyDescent="0.3">
      <c r="A2769">
        <v>24</v>
      </c>
      <c r="B2769">
        <v>60000</v>
      </c>
      <c r="C2769" t="s">
        <v>26</v>
      </c>
      <c r="D2769">
        <v>2</v>
      </c>
      <c r="E2769" t="s">
        <v>14</v>
      </c>
      <c r="F2769" t="s">
        <v>19</v>
      </c>
      <c r="G2769">
        <v>9700</v>
      </c>
      <c r="H2769">
        <v>8.8800000000000008</v>
      </c>
      <c r="I2769">
        <v>0</v>
      </c>
      <c r="J2769">
        <v>0.16</v>
      </c>
      <c r="K2769" t="s">
        <v>16</v>
      </c>
      <c r="L2769">
        <v>3</v>
      </c>
      <c r="M2769">
        <f t="shared" si="43"/>
        <v>1</v>
      </c>
    </row>
    <row r="2770" spans="1:13" x14ac:dyDescent="0.3">
      <c r="A2770">
        <v>23</v>
      </c>
      <c r="B2770">
        <v>60000</v>
      </c>
      <c r="C2770" t="s">
        <v>26</v>
      </c>
      <c r="D2770">
        <v>6</v>
      </c>
      <c r="E2770" t="s">
        <v>18</v>
      </c>
      <c r="F2770" t="s">
        <v>21</v>
      </c>
      <c r="G2770">
        <v>7000</v>
      </c>
      <c r="H2770">
        <v>6.54</v>
      </c>
      <c r="I2770">
        <v>0</v>
      </c>
      <c r="J2770">
        <v>0.12</v>
      </c>
      <c r="K2770" t="s">
        <v>16</v>
      </c>
      <c r="L2770">
        <v>3</v>
      </c>
      <c r="M2770">
        <f t="shared" si="43"/>
        <v>1</v>
      </c>
    </row>
    <row r="2771" spans="1:13" x14ac:dyDescent="0.3">
      <c r="A2771">
        <v>21</v>
      </c>
      <c r="B2771">
        <v>60000</v>
      </c>
      <c r="C2771" t="s">
        <v>26</v>
      </c>
      <c r="D2771">
        <v>5</v>
      </c>
      <c r="E2771" t="s">
        <v>20</v>
      </c>
      <c r="F2771" t="s">
        <v>21</v>
      </c>
      <c r="G2771">
        <v>6000</v>
      </c>
      <c r="H2771">
        <v>6.91</v>
      </c>
      <c r="I2771">
        <v>0</v>
      </c>
      <c r="J2771">
        <v>0.1</v>
      </c>
      <c r="K2771" t="s">
        <v>16</v>
      </c>
      <c r="L2771">
        <v>4</v>
      </c>
      <c r="M2771">
        <f t="shared" si="43"/>
        <v>1</v>
      </c>
    </row>
    <row r="2772" spans="1:13" x14ac:dyDescent="0.3">
      <c r="A2772">
        <v>23</v>
      </c>
      <c r="B2772">
        <v>60000</v>
      </c>
      <c r="C2772" t="s">
        <v>26</v>
      </c>
      <c r="D2772">
        <v>4</v>
      </c>
      <c r="E2772" t="s">
        <v>20</v>
      </c>
      <c r="F2772" t="s">
        <v>21</v>
      </c>
      <c r="G2772">
        <v>20000</v>
      </c>
      <c r="H2772">
        <v>6.54</v>
      </c>
      <c r="I2772">
        <v>0</v>
      </c>
      <c r="J2772">
        <v>0.33</v>
      </c>
      <c r="K2772" t="s">
        <v>16</v>
      </c>
      <c r="L2772">
        <v>3</v>
      </c>
      <c r="M2772">
        <f t="shared" si="43"/>
        <v>1</v>
      </c>
    </row>
    <row r="2773" spans="1:13" x14ac:dyDescent="0.3">
      <c r="A2773">
        <v>25</v>
      </c>
      <c r="B2773">
        <v>60000</v>
      </c>
      <c r="C2773" t="s">
        <v>26</v>
      </c>
      <c r="D2773">
        <v>7</v>
      </c>
      <c r="E2773" t="s">
        <v>25</v>
      </c>
      <c r="F2773" t="s">
        <v>21</v>
      </c>
      <c r="G2773">
        <v>8000</v>
      </c>
      <c r="H2773">
        <v>5.79</v>
      </c>
      <c r="I2773">
        <v>0</v>
      </c>
      <c r="J2773">
        <v>0.13</v>
      </c>
      <c r="K2773" t="s">
        <v>16</v>
      </c>
      <c r="L2773">
        <v>2</v>
      </c>
      <c r="M2773">
        <f t="shared" si="43"/>
        <v>1</v>
      </c>
    </row>
    <row r="2774" spans="1:13" x14ac:dyDescent="0.3">
      <c r="A2774">
        <v>23</v>
      </c>
      <c r="B2774">
        <v>60000</v>
      </c>
      <c r="C2774" t="s">
        <v>26</v>
      </c>
      <c r="D2774">
        <v>5</v>
      </c>
      <c r="E2774" t="s">
        <v>25</v>
      </c>
      <c r="F2774" t="s">
        <v>21</v>
      </c>
      <c r="G2774">
        <v>7200</v>
      </c>
      <c r="I2774">
        <v>0</v>
      </c>
      <c r="J2774">
        <v>0.12</v>
      </c>
      <c r="K2774" t="s">
        <v>16</v>
      </c>
      <c r="L2774">
        <v>4</v>
      </c>
      <c r="M2774">
        <f t="shared" si="43"/>
        <v>0</v>
      </c>
    </row>
    <row r="2775" spans="1:13" x14ac:dyDescent="0.3">
      <c r="A2775">
        <v>26</v>
      </c>
      <c r="B2775">
        <v>60000</v>
      </c>
      <c r="C2775" t="s">
        <v>26</v>
      </c>
      <c r="D2775">
        <v>4</v>
      </c>
      <c r="E2775" t="s">
        <v>18</v>
      </c>
      <c r="F2775" t="s">
        <v>19</v>
      </c>
      <c r="G2775">
        <v>7000</v>
      </c>
      <c r="H2775">
        <v>9.6199999999999992</v>
      </c>
      <c r="I2775">
        <v>0</v>
      </c>
      <c r="J2775">
        <v>0.12</v>
      </c>
      <c r="K2775" t="s">
        <v>16</v>
      </c>
      <c r="L2775">
        <v>3</v>
      </c>
      <c r="M2775">
        <f t="shared" si="43"/>
        <v>1</v>
      </c>
    </row>
    <row r="2776" spans="1:13" x14ac:dyDescent="0.3">
      <c r="A2776">
        <v>26</v>
      </c>
      <c r="B2776">
        <v>60000</v>
      </c>
      <c r="C2776" t="s">
        <v>26</v>
      </c>
      <c r="D2776">
        <v>2</v>
      </c>
      <c r="E2776" t="s">
        <v>14</v>
      </c>
      <c r="F2776" t="s">
        <v>19</v>
      </c>
      <c r="G2776">
        <v>5000</v>
      </c>
      <c r="I2776">
        <v>0</v>
      </c>
      <c r="J2776">
        <v>0.08</v>
      </c>
      <c r="K2776" t="s">
        <v>16</v>
      </c>
      <c r="L2776">
        <v>4</v>
      </c>
      <c r="M2776">
        <f t="shared" si="43"/>
        <v>0</v>
      </c>
    </row>
    <row r="2777" spans="1:13" x14ac:dyDescent="0.3">
      <c r="A2777">
        <v>25</v>
      </c>
      <c r="B2777">
        <v>60000</v>
      </c>
      <c r="C2777" t="s">
        <v>26</v>
      </c>
      <c r="D2777">
        <v>3</v>
      </c>
      <c r="E2777" t="s">
        <v>18</v>
      </c>
      <c r="F2777" t="s">
        <v>19</v>
      </c>
      <c r="G2777">
        <v>10000</v>
      </c>
      <c r="H2777">
        <v>10.36</v>
      </c>
      <c r="I2777">
        <v>0</v>
      </c>
      <c r="J2777">
        <v>0.17</v>
      </c>
      <c r="K2777" t="s">
        <v>16</v>
      </c>
      <c r="L2777">
        <v>4</v>
      </c>
      <c r="M2777">
        <f t="shared" si="43"/>
        <v>1</v>
      </c>
    </row>
    <row r="2778" spans="1:13" x14ac:dyDescent="0.3">
      <c r="A2778">
        <v>25</v>
      </c>
      <c r="B2778">
        <v>51996</v>
      </c>
      <c r="C2778" t="s">
        <v>13</v>
      </c>
      <c r="D2778">
        <v>6</v>
      </c>
      <c r="E2778" t="s">
        <v>14</v>
      </c>
      <c r="F2778" t="s">
        <v>19</v>
      </c>
      <c r="G2778">
        <v>8000</v>
      </c>
      <c r="H2778">
        <v>10.37</v>
      </c>
      <c r="I2778">
        <v>0</v>
      </c>
      <c r="J2778">
        <v>0.15</v>
      </c>
      <c r="K2778" t="s">
        <v>16</v>
      </c>
      <c r="L2778">
        <v>2</v>
      </c>
      <c r="M2778">
        <f t="shared" si="43"/>
        <v>1</v>
      </c>
    </row>
    <row r="2779" spans="1:13" x14ac:dyDescent="0.3">
      <c r="A2779">
        <v>22</v>
      </c>
      <c r="B2779">
        <v>60000</v>
      </c>
      <c r="C2779" t="s">
        <v>23</v>
      </c>
      <c r="D2779">
        <v>3</v>
      </c>
      <c r="E2779" t="s">
        <v>20</v>
      </c>
      <c r="F2779" t="s">
        <v>30</v>
      </c>
      <c r="G2779">
        <v>8700</v>
      </c>
      <c r="H2779">
        <v>15.58</v>
      </c>
      <c r="I2779">
        <v>0</v>
      </c>
      <c r="J2779">
        <v>0.14000000000000001</v>
      </c>
      <c r="K2779" t="s">
        <v>17</v>
      </c>
      <c r="L2779">
        <v>4</v>
      </c>
      <c r="M2779">
        <f t="shared" si="43"/>
        <v>1</v>
      </c>
    </row>
    <row r="2780" spans="1:13" x14ac:dyDescent="0.3">
      <c r="A2780">
        <v>24</v>
      </c>
      <c r="B2780">
        <v>46500</v>
      </c>
      <c r="C2780" t="s">
        <v>13</v>
      </c>
      <c r="D2780">
        <v>2</v>
      </c>
      <c r="E2780" t="s">
        <v>28</v>
      </c>
      <c r="F2780" t="s">
        <v>15</v>
      </c>
      <c r="G2780">
        <v>8000</v>
      </c>
      <c r="H2780">
        <v>15.23</v>
      </c>
      <c r="I2780">
        <v>1</v>
      </c>
      <c r="J2780">
        <v>0.17</v>
      </c>
      <c r="K2780" t="s">
        <v>17</v>
      </c>
      <c r="L2780">
        <v>2</v>
      </c>
      <c r="M2780">
        <f t="shared" si="43"/>
        <v>1</v>
      </c>
    </row>
    <row r="2781" spans="1:13" x14ac:dyDescent="0.3">
      <c r="A2781">
        <v>24</v>
      </c>
      <c r="B2781">
        <v>52800</v>
      </c>
      <c r="C2781" t="s">
        <v>13</v>
      </c>
      <c r="D2781">
        <v>1</v>
      </c>
      <c r="E2781" t="s">
        <v>14</v>
      </c>
      <c r="F2781" t="s">
        <v>15</v>
      </c>
      <c r="G2781">
        <v>8000</v>
      </c>
      <c r="H2781">
        <v>12.87</v>
      </c>
      <c r="I2781">
        <v>0</v>
      </c>
      <c r="J2781">
        <v>0.15</v>
      </c>
      <c r="K2781" t="s">
        <v>17</v>
      </c>
      <c r="L2781">
        <v>3</v>
      </c>
      <c r="M2781">
        <f t="shared" si="43"/>
        <v>1</v>
      </c>
    </row>
    <row r="2782" spans="1:13" x14ac:dyDescent="0.3">
      <c r="A2782">
        <v>22</v>
      </c>
      <c r="B2782">
        <v>60000</v>
      </c>
      <c r="C2782" t="s">
        <v>23</v>
      </c>
      <c r="E2782" t="s">
        <v>18</v>
      </c>
      <c r="F2782" t="s">
        <v>19</v>
      </c>
      <c r="G2782">
        <v>20000</v>
      </c>
      <c r="H2782">
        <v>11.12</v>
      </c>
      <c r="I2782">
        <v>0</v>
      </c>
      <c r="J2782">
        <v>0.33</v>
      </c>
      <c r="K2782" t="s">
        <v>16</v>
      </c>
      <c r="L2782">
        <v>3</v>
      </c>
      <c r="M2782">
        <f t="shared" si="43"/>
        <v>0</v>
      </c>
    </row>
    <row r="2783" spans="1:13" x14ac:dyDescent="0.3">
      <c r="A2783">
        <v>26</v>
      </c>
      <c r="B2783">
        <v>53688</v>
      </c>
      <c r="C2783" t="s">
        <v>13</v>
      </c>
      <c r="D2783">
        <v>11</v>
      </c>
      <c r="E2783" t="s">
        <v>25</v>
      </c>
      <c r="F2783" t="s">
        <v>21</v>
      </c>
      <c r="G2783">
        <v>8000</v>
      </c>
      <c r="H2783">
        <v>5.42</v>
      </c>
      <c r="I2783">
        <v>0</v>
      </c>
      <c r="J2783">
        <v>0.15</v>
      </c>
      <c r="K2783" t="s">
        <v>16</v>
      </c>
      <c r="L2783">
        <v>4</v>
      </c>
      <c r="M2783">
        <f t="shared" si="43"/>
        <v>1</v>
      </c>
    </row>
    <row r="2784" spans="1:13" x14ac:dyDescent="0.3">
      <c r="A2784">
        <v>24</v>
      </c>
      <c r="B2784">
        <v>54000</v>
      </c>
      <c r="C2784" t="s">
        <v>13</v>
      </c>
      <c r="D2784">
        <v>7</v>
      </c>
      <c r="E2784" t="s">
        <v>14</v>
      </c>
      <c r="F2784" t="s">
        <v>21</v>
      </c>
      <c r="G2784">
        <v>8000</v>
      </c>
      <c r="H2784">
        <v>7.88</v>
      </c>
      <c r="I2784">
        <v>0</v>
      </c>
      <c r="J2784">
        <v>0.15</v>
      </c>
      <c r="K2784" t="s">
        <v>16</v>
      </c>
      <c r="L2784">
        <v>3</v>
      </c>
      <c r="M2784">
        <f t="shared" si="43"/>
        <v>1</v>
      </c>
    </row>
    <row r="2785" spans="1:13" x14ac:dyDescent="0.3">
      <c r="A2785">
        <v>23</v>
      </c>
      <c r="B2785">
        <v>54000</v>
      </c>
      <c r="C2785" t="s">
        <v>26</v>
      </c>
      <c r="D2785">
        <v>5</v>
      </c>
      <c r="E2785" t="s">
        <v>25</v>
      </c>
      <c r="F2785" t="s">
        <v>29</v>
      </c>
      <c r="G2785">
        <v>10000</v>
      </c>
      <c r="H2785">
        <v>16.45</v>
      </c>
      <c r="I2785">
        <v>1</v>
      </c>
      <c r="J2785">
        <v>0.19</v>
      </c>
      <c r="K2785" t="s">
        <v>16</v>
      </c>
      <c r="L2785">
        <v>3</v>
      </c>
      <c r="M2785">
        <f t="shared" si="43"/>
        <v>1</v>
      </c>
    </row>
    <row r="2786" spans="1:13" x14ac:dyDescent="0.3">
      <c r="A2786">
        <v>22</v>
      </c>
      <c r="B2786">
        <v>54600</v>
      </c>
      <c r="C2786" t="s">
        <v>13</v>
      </c>
      <c r="D2786">
        <v>6</v>
      </c>
      <c r="E2786" t="s">
        <v>25</v>
      </c>
      <c r="F2786" t="s">
        <v>21</v>
      </c>
      <c r="G2786">
        <v>8000</v>
      </c>
      <c r="H2786">
        <v>7.51</v>
      </c>
      <c r="I2786">
        <v>0</v>
      </c>
      <c r="J2786">
        <v>0.15</v>
      </c>
      <c r="K2786" t="s">
        <v>16</v>
      </c>
      <c r="L2786">
        <v>2</v>
      </c>
      <c r="M2786">
        <f t="shared" si="43"/>
        <v>1</v>
      </c>
    </row>
    <row r="2787" spans="1:13" x14ac:dyDescent="0.3">
      <c r="A2787">
        <v>23</v>
      </c>
      <c r="B2787">
        <v>54000</v>
      </c>
      <c r="C2787" t="s">
        <v>26</v>
      </c>
      <c r="D2787">
        <v>5</v>
      </c>
      <c r="E2787" t="s">
        <v>18</v>
      </c>
      <c r="F2787" t="s">
        <v>19</v>
      </c>
      <c r="G2787">
        <v>7750</v>
      </c>
      <c r="H2787">
        <v>10.38</v>
      </c>
      <c r="I2787">
        <v>1</v>
      </c>
      <c r="J2787">
        <v>0.14000000000000001</v>
      </c>
      <c r="K2787" t="s">
        <v>16</v>
      </c>
      <c r="L2787">
        <v>4</v>
      </c>
      <c r="M2787">
        <f t="shared" si="43"/>
        <v>1</v>
      </c>
    </row>
    <row r="2788" spans="1:13" x14ac:dyDescent="0.3">
      <c r="A2788">
        <v>22</v>
      </c>
      <c r="B2788">
        <v>60000</v>
      </c>
      <c r="C2788" t="s">
        <v>23</v>
      </c>
      <c r="D2788">
        <v>6</v>
      </c>
      <c r="E2788" t="s">
        <v>18</v>
      </c>
      <c r="F2788" t="s">
        <v>19</v>
      </c>
      <c r="G2788">
        <v>5900</v>
      </c>
      <c r="H2788">
        <v>11.12</v>
      </c>
      <c r="I2788">
        <v>0</v>
      </c>
      <c r="J2788">
        <v>0.1</v>
      </c>
      <c r="K2788" t="s">
        <v>16</v>
      </c>
      <c r="L2788">
        <v>2</v>
      </c>
      <c r="M2788">
        <f t="shared" si="43"/>
        <v>1</v>
      </c>
    </row>
    <row r="2789" spans="1:13" x14ac:dyDescent="0.3">
      <c r="A2789">
        <v>23</v>
      </c>
      <c r="B2789">
        <v>55000</v>
      </c>
      <c r="C2789" t="s">
        <v>13</v>
      </c>
      <c r="D2789">
        <v>4</v>
      </c>
      <c r="E2789" t="s">
        <v>18</v>
      </c>
      <c r="F2789" t="s">
        <v>19</v>
      </c>
      <c r="G2789">
        <v>8000</v>
      </c>
      <c r="H2789">
        <v>9.25</v>
      </c>
      <c r="I2789">
        <v>0</v>
      </c>
      <c r="J2789">
        <v>0.15</v>
      </c>
      <c r="K2789" t="s">
        <v>16</v>
      </c>
      <c r="L2789">
        <v>2</v>
      </c>
      <c r="M2789">
        <f t="shared" si="43"/>
        <v>1</v>
      </c>
    </row>
    <row r="2790" spans="1:13" x14ac:dyDescent="0.3">
      <c r="A2790">
        <v>23</v>
      </c>
      <c r="B2790">
        <v>55000</v>
      </c>
      <c r="C2790" t="s">
        <v>13</v>
      </c>
      <c r="D2790">
        <v>7</v>
      </c>
      <c r="E2790" t="s">
        <v>27</v>
      </c>
      <c r="F2790" t="s">
        <v>15</v>
      </c>
      <c r="G2790">
        <v>8000</v>
      </c>
      <c r="H2790">
        <v>13.11</v>
      </c>
      <c r="I2790">
        <v>0</v>
      </c>
      <c r="J2790">
        <v>0.15</v>
      </c>
      <c r="K2790" t="s">
        <v>16</v>
      </c>
      <c r="L2790">
        <v>3</v>
      </c>
      <c r="M2790">
        <f t="shared" si="43"/>
        <v>1</v>
      </c>
    </row>
    <row r="2791" spans="1:13" x14ac:dyDescent="0.3">
      <c r="A2791">
        <v>23</v>
      </c>
      <c r="B2791">
        <v>56000</v>
      </c>
      <c r="C2791" t="s">
        <v>13</v>
      </c>
      <c r="D2791">
        <v>1</v>
      </c>
      <c r="E2791" t="s">
        <v>18</v>
      </c>
      <c r="F2791" t="s">
        <v>19</v>
      </c>
      <c r="G2791">
        <v>8000</v>
      </c>
      <c r="H2791">
        <v>10</v>
      </c>
      <c r="I2791">
        <v>0</v>
      </c>
      <c r="J2791">
        <v>0.14000000000000001</v>
      </c>
      <c r="K2791" t="s">
        <v>16</v>
      </c>
      <c r="L2791">
        <v>3</v>
      </c>
      <c r="M2791">
        <f t="shared" si="43"/>
        <v>1</v>
      </c>
    </row>
    <row r="2792" spans="1:13" x14ac:dyDescent="0.3">
      <c r="A2792">
        <v>22</v>
      </c>
      <c r="B2792">
        <v>54000</v>
      </c>
      <c r="C2792" t="s">
        <v>26</v>
      </c>
      <c r="D2792">
        <v>0</v>
      </c>
      <c r="E2792" t="s">
        <v>28</v>
      </c>
      <c r="F2792" t="s">
        <v>21</v>
      </c>
      <c r="G2792">
        <v>16000</v>
      </c>
      <c r="H2792">
        <v>7.51</v>
      </c>
      <c r="I2792">
        <v>1</v>
      </c>
      <c r="J2792">
        <v>0.3</v>
      </c>
      <c r="K2792" t="s">
        <v>16</v>
      </c>
      <c r="L2792">
        <v>2</v>
      </c>
      <c r="M2792">
        <f t="shared" si="43"/>
        <v>1</v>
      </c>
    </row>
    <row r="2793" spans="1:13" x14ac:dyDescent="0.3">
      <c r="A2793">
        <v>24</v>
      </c>
      <c r="B2793">
        <v>60000</v>
      </c>
      <c r="C2793" t="s">
        <v>26</v>
      </c>
      <c r="D2793">
        <v>9</v>
      </c>
      <c r="E2793" t="s">
        <v>20</v>
      </c>
      <c r="F2793" t="s">
        <v>21</v>
      </c>
      <c r="G2793">
        <v>5000</v>
      </c>
      <c r="H2793">
        <v>7.88</v>
      </c>
      <c r="I2793">
        <v>0</v>
      </c>
      <c r="J2793">
        <v>0.08</v>
      </c>
      <c r="K2793" t="s">
        <v>16</v>
      </c>
      <c r="L2793">
        <v>4</v>
      </c>
      <c r="M2793">
        <f t="shared" si="43"/>
        <v>1</v>
      </c>
    </row>
    <row r="2794" spans="1:13" x14ac:dyDescent="0.3">
      <c r="A2794">
        <v>23</v>
      </c>
      <c r="B2794">
        <v>57996</v>
      </c>
      <c r="C2794" t="s">
        <v>13</v>
      </c>
      <c r="D2794">
        <v>5</v>
      </c>
      <c r="E2794" t="s">
        <v>25</v>
      </c>
      <c r="F2794" t="s">
        <v>21</v>
      </c>
      <c r="G2794">
        <v>8000</v>
      </c>
      <c r="H2794">
        <v>7.14</v>
      </c>
      <c r="I2794">
        <v>0</v>
      </c>
      <c r="J2794">
        <v>0.14000000000000001</v>
      </c>
      <c r="K2794" t="s">
        <v>16</v>
      </c>
      <c r="L2794">
        <v>2</v>
      </c>
      <c r="M2794">
        <f t="shared" si="43"/>
        <v>1</v>
      </c>
    </row>
    <row r="2795" spans="1:13" x14ac:dyDescent="0.3">
      <c r="A2795">
        <v>25</v>
      </c>
      <c r="B2795">
        <v>60000</v>
      </c>
      <c r="C2795" t="s">
        <v>23</v>
      </c>
      <c r="D2795">
        <v>9</v>
      </c>
      <c r="E2795" t="s">
        <v>28</v>
      </c>
      <c r="F2795" t="s">
        <v>15</v>
      </c>
      <c r="G2795">
        <v>1400</v>
      </c>
      <c r="H2795">
        <v>14.22</v>
      </c>
      <c r="I2795">
        <v>0</v>
      </c>
      <c r="J2795">
        <v>0.02</v>
      </c>
      <c r="K2795" t="s">
        <v>17</v>
      </c>
      <c r="L2795">
        <v>3</v>
      </c>
      <c r="M2795">
        <f t="shared" si="43"/>
        <v>1</v>
      </c>
    </row>
    <row r="2796" spans="1:13" x14ac:dyDescent="0.3">
      <c r="A2796">
        <v>25</v>
      </c>
      <c r="B2796">
        <v>60000</v>
      </c>
      <c r="C2796" t="s">
        <v>23</v>
      </c>
      <c r="D2796">
        <v>8</v>
      </c>
      <c r="E2796" t="s">
        <v>14</v>
      </c>
      <c r="F2796" t="s">
        <v>19</v>
      </c>
      <c r="G2796">
        <v>25000</v>
      </c>
      <c r="H2796">
        <v>10.99</v>
      </c>
      <c r="I2796">
        <v>0</v>
      </c>
      <c r="J2796">
        <v>0.42</v>
      </c>
      <c r="K2796" t="s">
        <v>16</v>
      </c>
      <c r="L2796">
        <v>3</v>
      </c>
      <c r="M2796">
        <f t="shared" si="43"/>
        <v>1</v>
      </c>
    </row>
    <row r="2797" spans="1:13" x14ac:dyDescent="0.3">
      <c r="A2797">
        <v>22</v>
      </c>
      <c r="B2797">
        <v>60000</v>
      </c>
      <c r="C2797" t="s">
        <v>23</v>
      </c>
      <c r="D2797">
        <v>6</v>
      </c>
      <c r="E2797" t="s">
        <v>18</v>
      </c>
      <c r="F2797" t="s">
        <v>21</v>
      </c>
      <c r="G2797">
        <v>14000</v>
      </c>
      <c r="H2797">
        <v>7.88</v>
      </c>
      <c r="I2797">
        <v>0</v>
      </c>
      <c r="J2797">
        <v>0.23</v>
      </c>
      <c r="K2797" t="s">
        <v>16</v>
      </c>
      <c r="L2797">
        <v>2</v>
      </c>
      <c r="M2797">
        <f t="shared" si="43"/>
        <v>1</v>
      </c>
    </row>
    <row r="2798" spans="1:13" x14ac:dyDescent="0.3">
      <c r="A2798">
        <v>21</v>
      </c>
      <c r="B2798">
        <v>60000</v>
      </c>
      <c r="C2798" t="s">
        <v>26</v>
      </c>
      <c r="D2798">
        <v>2</v>
      </c>
      <c r="E2798" t="s">
        <v>27</v>
      </c>
      <c r="F2798" t="s">
        <v>19</v>
      </c>
      <c r="G2798">
        <v>6000</v>
      </c>
      <c r="H2798">
        <v>10.62</v>
      </c>
      <c r="I2798">
        <v>0</v>
      </c>
      <c r="J2798">
        <v>0.1</v>
      </c>
      <c r="K2798" t="s">
        <v>16</v>
      </c>
      <c r="L2798">
        <v>4</v>
      </c>
      <c r="M2798">
        <f t="shared" si="43"/>
        <v>1</v>
      </c>
    </row>
    <row r="2799" spans="1:13" x14ac:dyDescent="0.3">
      <c r="A2799">
        <v>22</v>
      </c>
      <c r="B2799">
        <v>60000</v>
      </c>
      <c r="C2799" t="s">
        <v>13</v>
      </c>
      <c r="D2799">
        <v>6</v>
      </c>
      <c r="E2799" t="s">
        <v>14</v>
      </c>
      <c r="F2799" t="s">
        <v>15</v>
      </c>
      <c r="G2799">
        <v>8000</v>
      </c>
      <c r="H2799">
        <v>14.72</v>
      </c>
      <c r="I2799">
        <v>0</v>
      </c>
      <c r="J2799">
        <v>0.13</v>
      </c>
      <c r="K2799" t="s">
        <v>17</v>
      </c>
      <c r="L2799">
        <v>2</v>
      </c>
      <c r="M2799">
        <f t="shared" si="43"/>
        <v>1</v>
      </c>
    </row>
    <row r="2800" spans="1:13" x14ac:dyDescent="0.3">
      <c r="A2800">
        <v>25</v>
      </c>
      <c r="B2800">
        <v>54000</v>
      </c>
      <c r="C2800" t="s">
        <v>13</v>
      </c>
      <c r="D2800">
        <v>1</v>
      </c>
      <c r="E2800" t="s">
        <v>28</v>
      </c>
      <c r="F2800" t="s">
        <v>19</v>
      </c>
      <c r="G2800">
        <v>8000</v>
      </c>
      <c r="H2800">
        <v>11.49</v>
      </c>
      <c r="I2800">
        <v>1</v>
      </c>
      <c r="J2800">
        <v>0.15</v>
      </c>
      <c r="K2800" t="s">
        <v>16</v>
      </c>
      <c r="L2800">
        <v>4</v>
      </c>
      <c r="M2800">
        <f t="shared" si="43"/>
        <v>1</v>
      </c>
    </row>
    <row r="2801" spans="1:13" x14ac:dyDescent="0.3">
      <c r="A2801">
        <v>23</v>
      </c>
      <c r="B2801">
        <v>60000</v>
      </c>
      <c r="C2801" t="s">
        <v>13</v>
      </c>
      <c r="D2801">
        <v>3</v>
      </c>
      <c r="E2801" t="s">
        <v>18</v>
      </c>
      <c r="F2801" t="s">
        <v>19</v>
      </c>
      <c r="G2801">
        <v>8000</v>
      </c>
      <c r="H2801">
        <v>10.25</v>
      </c>
      <c r="I2801">
        <v>0</v>
      </c>
      <c r="J2801">
        <v>0.13</v>
      </c>
      <c r="K2801" t="s">
        <v>16</v>
      </c>
      <c r="L2801">
        <v>3</v>
      </c>
      <c r="M2801">
        <f t="shared" si="43"/>
        <v>2</v>
      </c>
    </row>
    <row r="2802" spans="1:13" x14ac:dyDescent="0.3">
      <c r="A2802">
        <v>23</v>
      </c>
      <c r="B2802">
        <v>60000</v>
      </c>
      <c r="C2802" t="s">
        <v>13</v>
      </c>
      <c r="D2802">
        <v>0</v>
      </c>
      <c r="E2802" t="s">
        <v>27</v>
      </c>
      <c r="F2802" t="s">
        <v>19</v>
      </c>
      <c r="G2802">
        <v>8000</v>
      </c>
      <c r="H2802">
        <v>11.14</v>
      </c>
      <c r="I2802">
        <v>0</v>
      </c>
      <c r="J2802">
        <v>0.13</v>
      </c>
      <c r="K2802" t="s">
        <v>16</v>
      </c>
      <c r="L2802">
        <v>3</v>
      </c>
      <c r="M2802">
        <f t="shared" si="43"/>
        <v>1</v>
      </c>
    </row>
    <row r="2803" spans="1:13" x14ac:dyDescent="0.3">
      <c r="A2803">
        <v>21</v>
      </c>
      <c r="B2803">
        <v>60000</v>
      </c>
      <c r="C2803" t="s">
        <v>13</v>
      </c>
      <c r="D2803">
        <v>2</v>
      </c>
      <c r="E2803" t="s">
        <v>18</v>
      </c>
      <c r="F2803" t="s">
        <v>19</v>
      </c>
      <c r="G2803">
        <v>8000</v>
      </c>
      <c r="H2803">
        <v>11.26</v>
      </c>
      <c r="I2803">
        <v>0</v>
      </c>
      <c r="J2803">
        <v>0.13</v>
      </c>
      <c r="K2803" t="s">
        <v>16</v>
      </c>
      <c r="L2803">
        <v>3</v>
      </c>
      <c r="M2803">
        <f t="shared" si="43"/>
        <v>1</v>
      </c>
    </row>
    <row r="2804" spans="1:13" x14ac:dyDescent="0.3">
      <c r="A2804">
        <v>23</v>
      </c>
      <c r="B2804">
        <v>60000</v>
      </c>
      <c r="C2804" t="s">
        <v>13</v>
      </c>
      <c r="D2804">
        <v>1</v>
      </c>
      <c r="E2804" t="s">
        <v>27</v>
      </c>
      <c r="F2804" t="s">
        <v>19</v>
      </c>
      <c r="G2804">
        <v>8000</v>
      </c>
      <c r="H2804">
        <v>12.21</v>
      </c>
      <c r="I2804">
        <v>0</v>
      </c>
      <c r="J2804">
        <v>0.13</v>
      </c>
      <c r="K2804" t="s">
        <v>16</v>
      </c>
      <c r="L2804">
        <v>4</v>
      </c>
      <c r="M2804">
        <f t="shared" si="43"/>
        <v>1</v>
      </c>
    </row>
    <row r="2805" spans="1:13" x14ac:dyDescent="0.3">
      <c r="A2805">
        <v>23</v>
      </c>
      <c r="B2805">
        <v>60400</v>
      </c>
      <c r="C2805" t="s">
        <v>13</v>
      </c>
      <c r="D2805">
        <v>2</v>
      </c>
      <c r="E2805" t="s">
        <v>27</v>
      </c>
      <c r="F2805" t="s">
        <v>19</v>
      </c>
      <c r="G2805">
        <v>8000</v>
      </c>
      <c r="H2805">
        <v>9.25</v>
      </c>
      <c r="I2805">
        <v>0</v>
      </c>
      <c r="J2805">
        <v>0.13</v>
      </c>
      <c r="K2805" t="s">
        <v>16</v>
      </c>
      <c r="L2805">
        <v>4</v>
      </c>
      <c r="M2805">
        <f t="shared" si="43"/>
        <v>1</v>
      </c>
    </row>
    <row r="2806" spans="1:13" x14ac:dyDescent="0.3">
      <c r="A2806">
        <v>23</v>
      </c>
      <c r="B2806">
        <v>54780</v>
      </c>
      <c r="C2806" t="s">
        <v>13</v>
      </c>
      <c r="E2806" t="s">
        <v>20</v>
      </c>
      <c r="F2806" t="s">
        <v>19</v>
      </c>
      <c r="G2806">
        <v>8000</v>
      </c>
      <c r="H2806">
        <v>10.65</v>
      </c>
      <c r="I2806">
        <v>1</v>
      </c>
      <c r="J2806">
        <v>0.15</v>
      </c>
      <c r="K2806" t="s">
        <v>16</v>
      </c>
      <c r="L2806">
        <v>4</v>
      </c>
      <c r="M2806">
        <f t="shared" si="43"/>
        <v>0</v>
      </c>
    </row>
    <row r="2807" spans="1:13" x14ac:dyDescent="0.3">
      <c r="A2807">
        <v>23</v>
      </c>
      <c r="B2807">
        <v>60000</v>
      </c>
      <c r="C2807" t="s">
        <v>26</v>
      </c>
      <c r="D2807">
        <v>7</v>
      </c>
      <c r="E2807" t="s">
        <v>18</v>
      </c>
      <c r="F2807" t="s">
        <v>21</v>
      </c>
      <c r="G2807">
        <v>10750</v>
      </c>
      <c r="H2807">
        <v>7.88</v>
      </c>
      <c r="I2807">
        <v>0</v>
      </c>
      <c r="J2807">
        <v>0.18</v>
      </c>
      <c r="K2807" t="s">
        <v>16</v>
      </c>
      <c r="L2807">
        <v>3</v>
      </c>
      <c r="M2807">
        <f t="shared" si="43"/>
        <v>1</v>
      </c>
    </row>
    <row r="2808" spans="1:13" x14ac:dyDescent="0.3">
      <c r="A2808">
        <v>23</v>
      </c>
      <c r="B2808">
        <v>61000</v>
      </c>
      <c r="C2808" t="s">
        <v>13</v>
      </c>
      <c r="D2808">
        <v>3</v>
      </c>
      <c r="E2808" t="s">
        <v>27</v>
      </c>
      <c r="F2808" t="s">
        <v>15</v>
      </c>
      <c r="G2808">
        <v>8000</v>
      </c>
      <c r="H2808">
        <v>13.22</v>
      </c>
      <c r="I2808">
        <v>0</v>
      </c>
      <c r="J2808">
        <v>0.13</v>
      </c>
      <c r="K2808" t="s">
        <v>17</v>
      </c>
      <c r="L2808">
        <v>2</v>
      </c>
      <c r="M2808">
        <f t="shared" si="43"/>
        <v>1</v>
      </c>
    </row>
    <row r="2809" spans="1:13" x14ac:dyDescent="0.3">
      <c r="A2809">
        <v>22</v>
      </c>
      <c r="B2809">
        <v>60000</v>
      </c>
      <c r="C2809" t="s">
        <v>26</v>
      </c>
      <c r="D2809">
        <v>5</v>
      </c>
      <c r="E2809" t="s">
        <v>25</v>
      </c>
      <c r="F2809" t="s">
        <v>15</v>
      </c>
      <c r="G2809">
        <v>12500</v>
      </c>
      <c r="H2809">
        <v>13.11</v>
      </c>
      <c r="I2809">
        <v>0</v>
      </c>
      <c r="J2809">
        <v>0.21</v>
      </c>
      <c r="K2809" t="s">
        <v>17</v>
      </c>
      <c r="L2809">
        <v>2</v>
      </c>
      <c r="M2809">
        <f t="shared" si="43"/>
        <v>1</v>
      </c>
    </row>
    <row r="2810" spans="1:13" x14ac:dyDescent="0.3">
      <c r="A2810">
        <v>25</v>
      </c>
      <c r="B2810">
        <v>61440</v>
      </c>
      <c r="C2810" t="s">
        <v>13</v>
      </c>
      <c r="D2810">
        <v>9</v>
      </c>
      <c r="E2810" t="s">
        <v>27</v>
      </c>
      <c r="F2810" t="s">
        <v>19</v>
      </c>
      <c r="G2810">
        <v>8000</v>
      </c>
      <c r="H2810">
        <v>10.36</v>
      </c>
      <c r="I2810">
        <v>0</v>
      </c>
      <c r="J2810">
        <v>0.13</v>
      </c>
      <c r="K2810" t="s">
        <v>16</v>
      </c>
      <c r="L2810">
        <v>4</v>
      </c>
      <c r="M2810">
        <f t="shared" si="43"/>
        <v>1</v>
      </c>
    </row>
    <row r="2811" spans="1:13" x14ac:dyDescent="0.3">
      <c r="A2811">
        <v>26</v>
      </c>
      <c r="B2811">
        <v>55700</v>
      </c>
      <c r="C2811" t="s">
        <v>13</v>
      </c>
      <c r="D2811">
        <v>2</v>
      </c>
      <c r="E2811" t="s">
        <v>28</v>
      </c>
      <c r="F2811" t="s">
        <v>15</v>
      </c>
      <c r="G2811">
        <v>8000</v>
      </c>
      <c r="H2811">
        <v>13.49</v>
      </c>
      <c r="I2811">
        <v>1</v>
      </c>
      <c r="J2811">
        <v>0.14000000000000001</v>
      </c>
      <c r="K2811" t="s">
        <v>17</v>
      </c>
      <c r="L2811">
        <v>4</v>
      </c>
      <c r="M2811">
        <f t="shared" si="43"/>
        <v>1</v>
      </c>
    </row>
    <row r="2812" spans="1:13" x14ac:dyDescent="0.3">
      <c r="A2812">
        <v>25</v>
      </c>
      <c r="B2812">
        <v>61995</v>
      </c>
      <c r="C2812" t="s">
        <v>13</v>
      </c>
      <c r="D2812">
        <v>2</v>
      </c>
      <c r="E2812" t="s">
        <v>27</v>
      </c>
      <c r="F2812" t="s">
        <v>19</v>
      </c>
      <c r="G2812">
        <v>8000</v>
      </c>
      <c r="H2812">
        <v>9.99</v>
      </c>
      <c r="I2812">
        <v>0</v>
      </c>
      <c r="J2812">
        <v>0.13</v>
      </c>
      <c r="K2812" t="s">
        <v>16</v>
      </c>
      <c r="L2812">
        <v>4</v>
      </c>
      <c r="M2812">
        <f t="shared" si="43"/>
        <v>1</v>
      </c>
    </row>
    <row r="2813" spans="1:13" x14ac:dyDescent="0.3">
      <c r="A2813">
        <v>22</v>
      </c>
      <c r="B2813">
        <v>52000</v>
      </c>
      <c r="C2813" t="s">
        <v>13</v>
      </c>
      <c r="D2813">
        <v>3</v>
      </c>
      <c r="E2813" t="s">
        <v>18</v>
      </c>
      <c r="F2813" t="s">
        <v>15</v>
      </c>
      <c r="G2813">
        <v>5200</v>
      </c>
      <c r="I2813">
        <v>0</v>
      </c>
      <c r="J2813">
        <v>0.1</v>
      </c>
      <c r="K2813" t="s">
        <v>17</v>
      </c>
      <c r="L2813">
        <v>4</v>
      </c>
      <c r="M2813">
        <f t="shared" si="43"/>
        <v>0</v>
      </c>
    </row>
    <row r="2814" spans="1:13" x14ac:dyDescent="0.3">
      <c r="A2814">
        <v>23</v>
      </c>
      <c r="B2814">
        <v>15000</v>
      </c>
      <c r="C2814" t="s">
        <v>13</v>
      </c>
      <c r="D2814">
        <v>3</v>
      </c>
      <c r="E2814" t="s">
        <v>25</v>
      </c>
      <c r="F2814" t="s">
        <v>19</v>
      </c>
      <c r="G2814">
        <v>5175</v>
      </c>
      <c r="H2814">
        <v>12.18</v>
      </c>
      <c r="I2814">
        <v>1</v>
      </c>
      <c r="J2814">
        <v>0.34</v>
      </c>
      <c r="K2814" t="s">
        <v>16</v>
      </c>
      <c r="L2814">
        <v>2</v>
      </c>
      <c r="M2814">
        <f t="shared" si="43"/>
        <v>1</v>
      </c>
    </row>
    <row r="2815" spans="1:13" x14ac:dyDescent="0.3">
      <c r="A2815">
        <v>21</v>
      </c>
      <c r="B2815">
        <v>60000</v>
      </c>
      <c r="C2815" t="s">
        <v>26</v>
      </c>
      <c r="D2815">
        <v>5</v>
      </c>
      <c r="E2815" t="s">
        <v>25</v>
      </c>
      <c r="F2815" t="s">
        <v>15</v>
      </c>
      <c r="G2815">
        <v>5000</v>
      </c>
      <c r="H2815">
        <v>13.48</v>
      </c>
      <c r="I2815">
        <v>0</v>
      </c>
      <c r="J2815">
        <v>0.08</v>
      </c>
      <c r="K2815" t="s">
        <v>16</v>
      </c>
      <c r="L2815">
        <v>2</v>
      </c>
      <c r="M2815">
        <f t="shared" si="43"/>
        <v>1</v>
      </c>
    </row>
    <row r="2816" spans="1:13" x14ac:dyDescent="0.3">
      <c r="A2816">
        <v>21</v>
      </c>
      <c r="B2816">
        <v>35368</v>
      </c>
      <c r="C2816" t="s">
        <v>13</v>
      </c>
      <c r="D2816">
        <v>0</v>
      </c>
      <c r="E2816" t="s">
        <v>25</v>
      </c>
      <c r="F2816" t="s">
        <v>15</v>
      </c>
      <c r="G2816">
        <v>5100</v>
      </c>
      <c r="H2816">
        <v>12.99</v>
      </c>
      <c r="I2816">
        <v>0</v>
      </c>
      <c r="J2816">
        <v>0.14000000000000001</v>
      </c>
      <c r="K2816" t="s">
        <v>16</v>
      </c>
      <c r="L2816">
        <v>2</v>
      </c>
      <c r="M2816">
        <f t="shared" si="43"/>
        <v>1</v>
      </c>
    </row>
    <row r="2817" spans="1:13" x14ac:dyDescent="0.3">
      <c r="A2817">
        <v>21</v>
      </c>
      <c r="B2817">
        <v>37200</v>
      </c>
      <c r="C2817" t="s">
        <v>13</v>
      </c>
      <c r="D2817">
        <v>2</v>
      </c>
      <c r="E2817" t="s">
        <v>14</v>
      </c>
      <c r="F2817" t="s">
        <v>21</v>
      </c>
      <c r="G2817">
        <v>5100</v>
      </c>
      <c r="H2817">
        <v>7.49</v>
      </c>
      <c r="I2817">
        <v>0</v>
      </c>
      <c r="J2817">
        <v>0.14000000000000001</v>
      </c>
      <c r="K2817" t="s">
        <v>16</v>
      </c>
      <c r="L2817">
        <v>4</v>
      </c>
      <c r="M2817">
        <f t="shared" si="43"/>
        <v>1</v>
      </c>
    </row>
    <row r="2818" spans="1:13" x14ac:dyDescent="0.3">
      <c r="A2818">
        <v>26</v>
      </c>
      <c r="B2818">
        <v>60000</v>
      </c>
      <c r="C2818" t="s">
        <v>26</v>
      </c>
      <c r="D2818">
        <v>3</v>
      </c>
      <c r="E2818" t="s">
        <v>20</v>
      </c>
      <c r="F2818" t="s">
        <v>21</v>
      </c>
      <c r="G2818">
        <v>11500</v>
      </c>
      <c r="H2818">
        <v>7.88</v>
      </c>
      <c r="I2818">
        <v>0</v>
      </c>
      <c r="J2818">
        <v>0.19</v>
      </c>
      <c r="K2818" t="s">
        <v>16</v>
      </c>
      <c r="L2818">
        <v>2</v>
      </c>
      <c r="M2818">
        <f t="shared" ref="M2818:M2881" si="44">COUNTIFS($A$2:$A$10001,A2818,$B$2:$B$10001,B2818,$C$2:$C$10001,C2818,$D$2:$D$10001,D2818,$E$2:$E$10001,E2818,$F$2:$F$10001,F2818,$G$2:$G$10001,G2818,$H$2:$H$10001,H2818,$I$2:$I$10001,I2818,$J$2:$J$10001,J2818,$K$2:$K$10001,K2818,$L$2:$L$10001,L2818)</f>
        <v>1</v>
      </c>
    </row>
    <row r="2819" spans="1:13" x14ac:dyDescent="0.3">
      <c r="A2819">
        <v>22</v>
      </c>
      <c r="B2819">
        <v>60000</v>
      </c>
      <c r="C2819" t="s">
        <v>26</v>
      </c>
      <c r="D2819">
        <v>6</v>
      </c>
      <c r="E2819" t="s">
        <v>27</v>
      </c>
      <c r="F2819" t="s">
        <v>30</v>
      </c>
      <c r="G2819">
        <v>24250</v>
      </c>
      <c r="H2819">
        <v>15.31</v>
      </c>
      <c r="I2819">
        <v>0</v>
      </c>
      <c r="J2819">
        <v>0.4</v>
      </c>
      <c r="K2819" t="s">
        <v>17</v>
      </c>
      <c r="L2819">
        <v>2</v>
      </c>
      <c r="M2819">
        <f t="shared" si="44"/>
        <v>1</v>
      </c>
    </row>
    <row r="2820" spans="1:13" x14ac:dyDescent="0.3">
      <c r="A2820">
        <v>23</v>
      </c>
      <c r="B2820">
        <v>60000</v>
      </c>
      <c r="C2820" t="s">
        <v>26</v>
      </c>
      <c r="D2820">
        <v>0</v>
      </c>
      <c r="E2820" t="s">
        <v>27</v>
      </c>
      <c r="F2820" t="s">
        <v>22</v>
      </c>
      <c r="G2820">
        <v>3000</v>
      </c>
      <c r="H2820">
        <v>19.13</v>
      </c>
      <c r="I2820">
        <v>0</v>
      </c>
      <c r="J2820">
        <v>0.05</v>
      </c>
      <c r="K2820" t="s">
        <v>16</v>
      </c>
      <c r="L2820">
        <v>2</v>
      </c>
      <c r="M2820">
        <f t="shared" si="44"/>
        <v>1</v>
      </c>
    </row>
    <row r="2821" spans="1:13" x14ac:dyDescent="0.3">
      <c r="A2821">
        <v>22</v>
      </c>
      <c r="B2821">
        <v>36000</v>
      </c>
      <c r="C2821" t="s">
        <v>13</v>
      </c>
      <c r="D2821">
        <v>4</v>
      </c>
      <c r="E2821" t="s">
        <v>25</v>
      </c>
      <c r="F2821" t="s">
        <v>19</v>
      </c>
      <c r="G2821">
        <v>5075</v>
      </c>
      <c r="I2821">
        <v>0</v>
      </c>
      <c r="J2821">
        <v>0.14000000000000001</v>
      </c>
      <c r="K2821" t="s">
        <v>16</v>
      </c>
      <c r="L2821">
        <v>2</v>
      </c>
      <c r="M2821">
        <f t="shared" si="44"/>
        <v>0</v>
      </c>
    </row>
    <row r="2822" spans="1:13" x14ac:dyDescent="0.3">
      <c r="A2822">
        <v>24</v>
      </c>
      <c r="B2822">
        <v>60000</v>
      </c>
      <c r="C2822" t="s">
        <v>23</v>
      </c>
      <c r="D2822">
        <v>9</v>
      </c>
      <c r="E2822" t="s">
        <v>14</v>
      </c>
      <c r="F2822" t="s">
        <v>19</v>
      </c>
      <c r="G2822">
        <v>15000</v>
      </c>
      <c r="H2822">
        <v>11.83</v>
      </c>
      <c r="I2822">
        <v>0</v>
      </c>
      <c r="J2822">
        <v>0.25</v>
      </c>
      <c r="K2822" t="s">
        <v>16</v>
      </c>
      <c r="L2822">
        <v>4</v>
      </c>
      <c r="M2822">
        <f t="shared" si="44"/>
        <v>1</v>
      </c>
    </row>
    <row r="2823" spans="1:13" x14ac:dyDescent="0.3">
      <c r="A2823">
        <v>24</v>
      </c>
      <c r="B2823">
        <v>10668</v>
      </c>
      <c r="C2823" t="s">
        <v>13</v>
      </c>
      <c r="D2823">
        <v>0</v>
      </c>
      <c r="E2823" t="s">
        <v>28</v>
      </c>
      <c r="F2823" t="s">
        <v>21</v>
      </c>
      <c r="G2823">
        <v>5000</v>
      </c>
      <c r="H2823">
        <v>7.88</v>
      </c>
      <c r="I2823">
        <v>1</v>
      </c>
      <c r="J2823">
        <v>0.47</v>
      </c>
      <c r="K2823" t="s">
        <v>16</v>
      </c>
      <c r="L2823">
        <v>3</v>
      </c>
      <c r="M2823">
        <f t="shared" si="44"/>
        <v>1</v>
      </c>
    </row>
    <row r="2824" spans="1:13" x14ac:dyDescent="0.3">
      <c r="A2824">
        <v>21</v>
      </c>
      <c r="B2824">
        <v>12000</v>
      </c>
      <c r="C2824" t="s">
        <v>13</v>
      </c>
      <c r="D2824">
        <v>5</v>
      </c>
      <c r="E2824" t="s">
        <v>27</v>
      </c>
      <c r="F2824" t="s">
        <v>19</v>
      </c>
      <c r="G2824">
        <v>5000</v>
      </c>
      <c r="H2824">
        <v>11.49</v>
      </c>
      <c r="I2824">
        <v>1</v>
      </c>
      <c r="J2824">
        <v>0.42</v>
      </c>
      <c r="K2824" t="s">
        <v>16</v>
      </c>
      <c r="L2824">
        <v>2</v>
      </c>
      <c r="M2824">
        <f t="shared" si="44"/>
        <v>1</v>
      </c>
    </row>
    <row r="2825" spans="1:13" x14ac:dyDescent="0.3">
      <c r="A2825">
        <v>21</v>
      </c>
      <c r="B2825">
        <v>12360</v>
      </c>
      <c r="C2825" t="s">
        <v>13</v>
      </c>
      <c r="E2825" t="s">
        <v>27</v>
      </c>
      <c r="F2825" t="s">
        <v>19</v>
      </c>
      <c r="G2825">
        <v>5000</v>
      </c>
      <c r="H2825">
        <v>10.75</v>
      </c>
      <c r="I2825">
        <v>1</v>
      </c>
      <c r="J2825">
        <v>0.4</v>
      </c>
      <c r="K2825" t="s">
        <v>16</v>
      </c>
      <c r="L2825">
        <v>4</v>
      </c>
      <c r="M2825">
        <f t="shared" si="44"/>
        <v>0</v>
      </c>
    </row>
    <row r="2826" spans="1:13" x14ac:dyDescent="0.3">
      <c r="A2826">
        <v>23</v>
      </c>
      <c r="B2826">
        <v>60000</v>
      </c>
      <c r="C2826" t="s">
        <v>26</v>
      </c>
      <c r="D2826">
        <v>7</v>
      </c>
      <c r="E2826" t="s">
        <v>20</v>
      </c>
      <c r="F2826" t="s">
        <v>15</v>
      </c>
      <c r="G2826">
        <v>2000</v>
      </c>
      <c r="H2826">
        <v>14.26</v>
      </c>
      <c r="I2826">
        <v>0</v>
      </c>
      <c r="J2826">
        <v>0.03</v>
      </c>
      <c r="K2826" t="s">
        <v>17</v>
      </c>
      <c r="L2826">
        <v>3</v>
      </c>
      <c r="M2826">
        <f t="shared" si="44"/>
        <v>1</v>
      </c>
    </row>
    <row r="2827" spans="1:13" x14ac:dyDescent="0.3">
      <c r="A2827">
        <v>21</v>
      </c>
      <c r="B2827">
        <v>14400</v>
      </c>
      <c r="C2827" t="s">
        <v>13</v>
      </c>
      <c r="D2827">
        <v>3</v>
      </c>
      <c r="E2827" t="s">
        <v>27</v>
      </c>
      <c r="F2827" t="s">
        <v>15</v>
      </c>
      <c r="G2827">
        <v>5000</v>
      </c>
      <c r="H2827">
        <v>13.72</v>
      </c>
      <c r="I2827">
        <v>1</v>
      </c>
      <c r="J2827">
        <v>0.35</v>
      </c>
      <c r="K2827" t="s">
        <v>16</v>
      </c>
      <c r="L2827">
        <v>4</v>
      </c>
      <c r="M2827">
        <f t="shared" si="44"/>
        <v>1</v>
      </c>
    </row>
    <row r="2828" spans="1:13" x14ac:dyDescent="0.3">
      <c r="A2828">
        <v>23</v>
      </c>
      <c r="B2828">
        <v>14400</v>
      </c>
      <c r="C2828" t="s">
        <v>13</v>
      </c>
      <c r="D2828">
        <v>2</v>
      </c>
      <c r="E2828" t="s">
        <v>27</v>
      </c>
      <c r="F2828" t="s">
        <v>21</v>
      </c>
      <c r="G2828">
        <v>5000</v>
      </c>
      <c r="H2828">
        <v>6.91</v>
      </c>
      <c r="I2828">
        <v>1</v>
      </c>
      <c r="J2828">
        <v>0.35</v>
      </c>
      <c r="K2828" t="s">
        <v>16</v>
      </c>
      <c r="L2828">
        <v>3</v>
      </c>
      <c r="M2828">
        <f t="shared" si="44"/>
        <v>1</v>
      </c>
    </row>
    <row r="2829" spans="1:13" x14ac:dyDescent="0.3">
      <c r="A2829">
        <v>23</v>
      </c>
      <c r="B2829">
        <v>60000</v>
      </c>
      <c r="C2829" t="s">
        <v>23</v>
      </c>
      <c r="D2829">
        <v>4</v>
      </c>
      <c r="E2829" t="s">
        <v>27</v>
      </c>
      <c r="F2829" t="s">
        <v>15</v>
      </c>
      <c r="G2829">
        <v>10000</v>
      </c>
      <c r="H2829">
        <v>13.22</v>
      </c>
      <c r="I2829">
        <v>0</v>
      </c>
      <c r="J2829">
        <v>0.17</v>
      </c>
      <c r="K2829" t="s">
        <v>16</v>
      </c>
      <c r="L2829">
        <v>4</v>
      </c>
      <c r="M2829">
        <f t="shared" si="44"/>
        <v>1</v>
      </c>
    </row>
    <row r="2830" spans="1:13" x14ac:dyDescent="0.3">
      <c r="A2830">
        <v>22</v>
      </c>
      <c r="B2830">
        <v>54000</v>
      </c>
      <c r="C2830" t="s">
        <v>26</v>
      </c>
      <c r="D2830">
        <v>1</v>
      </c>
      <c r="E2830" t="s">
        <v>28</v>
      </c>
      <c r="F2830" t="s">
        <v>30</v>
      </c>
      <c r="G2830">
        <v>10000</v>
      </c>
      <c r="H2830">
        <v>14.61</v>
      </c>
      <c r="I2830">
        <v>1</v>
      </c>
      <c r="J2830">
        <v>0.19</v>
      </c>
      <c r="K2830" t="s">
        <v>17</v>
      </c>
      <c r="L2830">
        <v>4</v>
      </c>
      <c r="M2830">
        <f t="shared" si="44"/>
        <v>1</v>
      </c>
    </row>
    <row r="2831" spans="1:13" x14ac:dyDescent="0.3">
      <c r="A2831">
        <v>26</v>
      </c>
      <c r="B2831">
        <v>15600</v>
      </c>
      <c r="C2831" t="s">
        <v>13</v>
      </c>
      <c r="D2831">
        <v>5</v>
      </c>
      <c r="E2831" t="s">
        <v>25</v>
      </c>
      <c r="F2831" t="s">
        <v>21</v>
      </c>
      <c r="G2831">
        <v>5000</v>
      </c>
      <c r="H2831">
        <v>5.99</v>
      </c>
      <c r="I2831">
        <v>1</v>
      </c>
      <c r="J2831">
        <v>0.32</v>
      </c>
      <c r="K2831" t="s">
        <v>16</v>
      </c>
      <c r="L2831">
        <v>3</v>
      </c>
      <c r="M2831">
        <f t="shared" si="44"/>
        <v>1</v>
      </c>
    </row>
    <row r="2832" spans="1:13" x14ac:dyDescent="0.3">
      <c r="A2832">
        <v>22</v>
      </c>
      <c r="B2832">
        <v>54000</v>
      </c>
      <c r="C2832" t="s">
        <v>26</v>
      </c>
      <c r="D2832">
        <v>3</v>
      </c>
      <c r="E2832" t="s">
        <v>25</v>
      </c>
      <c r="F2832" t="s">
        <v>30</v>
      </c>
      <c r="G2832">
        <v>22750</v>
      </c>
      <c r="I2832">
        <v>1</v>
      </c>
      <c r="J2832">
        <v>0.42</v>
      </c>
      <c r="K2832" t="s">
        <v>17</v>
      </c>
      <c r="L2832">
        <v>2</v>
      </c>
      <c r="M2832">
        <f t="shared" si="44"/>
        <v>0</v>
      </c>
    </row>
    <row r="2833" spans="1:13" x14ac:dyDescent="0.3">
      <c r="A2833">
        <v>22</v>
      </c>
      <c r="B2833">
        <v>60000</v>
      </c>
      <c r="C2833" t="s">
        <v>24</v>
      </c>
      <c r="D2833">
        <v>6</v>
      </c>
      <c r="E2833" t="s">
        <v>27</v>
      </c>
      <c r="F2833" t="s">
        <v>30</v>
      </c>
      <c r="G2833">
        <v>8000</v>
      </c>
      <c r="H2833">
        <v>16</v>
      </c>
      <c r="I2833">
        <v>0</v>
      </c>
      <c r="J2833">
        <v>0.13</v>
      </c>
      <c r="K2833" t="s">
        <v>16</v>
      </c>
      <c r="L2833">
        <v>2</v>
      </c>
      <c r="M2833">
        <f t="shared" si="44"/>
        <v>1</v>
      </c>
    </row>
    <row r="2834" spans="1:13" x14ac:dyDescent="0.3">
      <c r="A2834">
        <v>26</v>
      </c>
      <c r="B2834">
        <v>16120</v>
      </c>
      <c r="C2834" t="s">
        <v>13</v>
      </c>
      <c r="D2834">
        <v>2</v>
      </c>
      <c r="E2834" t="s">
        <v>20</v>
      </c>
      <c r="F2834" t="s">
        <v>19</v>
      </c>
      <c r="G2834">
        <v>5000</v>
      </c>
      <c r="H2834">
        <v>11.58</v>
      </c>
      <c r="I2834">
        <v>1</v>
      </c>
      <c r="J2834">
        <v>0.31</v>
      </c>
      <c r="K2834" t="s">
        <v>16</v>
      </c>
      <c r="L2834">
        <v>3</v>
      </c>
      <c r="M2834">
        <f t="shared" si="44"/>
        <v>1</v>
      </c>
    </row>
    <row r="2835" spans="1:13" x14ac:dyDescent="0.3">
      <c r="A2835">
        <v>24</v>
      </c>
      <c r="B2835">
        <v>60000</v>
      </c>
      <c r="C2835" t="s">
        <v>26</v>
      </c>
      <c r="D2835">
        <v>0</v>
      </c>
      <c r="E2835" t="s">
        <v>18</v>
      </c>
      <c r="F2835" t="s">
        <v>30</v>
      </c>
      <c r="G2835">
        <v>8000</v>
      </c>
      <c r="H2835">
        <v>15.65</v>
      </c>
      <c r="I2835">
        <v>0</v>
      </c>
      <c r="J2835">
        <v>0.13</v>
      </c>
      <c r="K2835" t="s">
        <v>16</v>
      </c>
      <c r="L2835">
        <v>3</v>
      </c>
      <c r="M2835">
        <f t="shared" si="44"/>
        <v>1</v>
      </c>
    </row>
    <row r="2836" spans="1:13" x14ac:dyDescent="0.3">
      <c r="A2836">
        <v>24</v>
      </c>
      <c r="B2836">
        <v>16800</v>
      </c>
      <c r="C2836" t="s">
        <v>13</v>
      </c>
      <c r="D2836">
        <v>1</v>
      </c>
      <c r="E2836" t="s">
        <v>18</v>
      </c>
      <c r="F2836" t="s">
        <v>15</v>
      </c>
      <c r="G2836">
        <v>5000</v>
      </c>
      <c r="H2836">
        <v>14.22</v>
      </c>
      <c r="I2836">
        <v>1</v>
      </c>
      <c r="J2836">
        <v>0.3</v>
      </c>
      <c r="K2836" t="s">
        <v>17</v>
      </c>
      <c r="L2836">
        <v>4</v>
      </c>
      <c r="M2836">
        <f t="shared" si="44"/>
        <v>1</v>
      </c>
    </row>
    <row r="2837" spans="1:13" x14ac:dyDescent="0.3">
      <c r="A2837">
        <v>22</v>
      </c>
      <c r="B2837">
        <v>60000</v>
      </c>
      <c r="C2837" t="s">
        <v>26</v>
      </c>
      <c r="D2837">
        <v>6</v>
      </c>
      <c r="E2837" t="s">
        <v>20</v>
      </c>
      <c r="F2837" t="s">
        <v>19</v>
      </c>
      <c r="G2837">
        <v>12900</v>
      </c>
      <c r="H2837">
        <v>11.14</v>
      </c>
      <c r="I2837">
        <v>0</v>
      </c>
      <c r="J2837">
        <v>0.21</v>
      </c>
      <c r="K2837" t="s">
        <v>16</v>
      </c>
      <c r="L2837">
        <v>4</v>
      </c>
      <c r="M2837">
        <f t="shared" si="44"/>
        <v>1</v>
      </c>
    </row>
    <row r="2838" spans="1:13" x14ac:dyDescent="0.3">
      <c r="A2838">
        <v>21</v>
      </c>
      <c r="B2838">
        <v>18492</v>
      </c>
      <c r="C2838" t="s">
        <v>13</v>
      </c>
      <c r="D2838">
        <v>0</v>
      </c>
      <c r="E2838" t="s">
        <v>18</v>
      </c>
      <c r="F2838" t="s">
        <v>30</v>
      </c>
      <c r="G2838">
        <v>5000</v>
      </c>
      <c r="H2838">
        <v>12.92</v>
      </c>
      <c r="I2838">
        <v>1</v>
      </c>
      <c r="J2838">
        <v>0.27</v>
      </c>
      <c r="K2838" t="s">
        <v>17</v>
      </c>
      <c r="L2838">
        <v>3</v>
      </c>
      <c r="M2838">
        <f t="shared" si="44"/>
        <v>1</v>
      </c>
    </row>
    <row r="2839" spans="1:13" x14ac:dyDescent="0.3">
      <c r="A2839">
        <v>21</v>
      </c>
      <c r="B2839">
        <v>19140</v>
      </c>
      <c r="C2839" t="s">
        <v>13</v>
      </c>
      <c r="E2839" t="s">
        <v>27</v>
      </c>
      <c r="F2839" t="s">
        <v>21</v>
      </c>
      <c r="G2839">
        <v>5000</v>
      </c>
      <c r="H2839">
        <v>8.49</v>
      </c>
      <c r="I2839">
        <v>1</v>
      </c>
      <c r="J2839">
        <v>0.26</v>
      </c>
      <c r="K2839" t="s">
        <v>16</v>
      </c>
      <c r="L2839">
        <v>4</v>
      </c>
      <c r="M2839">
        <f t="shared" si="44"/>
        <v>0</v>
      </c>
    </row>
    <row r="2840" spans="1:13" x14ac:dyDescent="0.3">
      <c r="A2840">
        <v>25</v>
      </c>
      <c r="B2840">
        <v>60000</v>
      </c>
      <c r="C2840" t="s">
        <v>26</v>
      </c>
      <c r="D2840">
        <v>2</v>
      </c>
      <c r="E2840" t="s">
        <v>20</v>
      </c>
      <c r="F2840" t="s">
        <v>19</v>
      </c>
      <c r="G2840">
        <v>1800</v>
      </c>
      <c r="H2840">
        <v>12.21</v>
      </c>
      <c r="I2840">
        <v>0</v>
      </c>
      <c r="J2840">
        <v>0.03</v>
      </c>
      <c r="K2840" t="s">
        <v>16</v>
      </c>
      <c r="L2840">
        <v>2</v>
      </c>
      <c r="M2840">
        <f t="shared" si="44"/>
        <v>1</v>
      </c>
    </row>
    <row r="2841" spans="1:13" x14ac:dyDescent="0.3">
      <c r="A2841">
        <v>24</v>
      </c>
      <c r="B2841">
        <v>19200</v>
      </c>
      <c r="C2841" t="s">
        <v>13</v>
      </c>
      <c r="D2841">
        <v>2</v>
      </c>
      <c r="E2841" t="s">
        <v>25</v>
      </c>
      <c r="F2841" t="s">
        <v>19</v>
      </c>
      <c r="G2841">
        <v>5000</v>
      </c>
      <c r="I2841">
        <v>1</v>
      </c>
      <c r="J2841">
        <v>0.26</v>
      </c>
      <c r="K2841" t="s">
        <v>16</v>
      </c>
      <c r="L2841">
        <v>3</v>
      </c>
      <c r="M2841">
        <f t="shared" si="44"/>
        <v>0</v>
      </c>
    </row>
    <row r="2842" spans="1:13" x14ac:dyDescent="0.3">
      <c r="A2842">
        <v>22</v>
      </c>
      <c r="B2842">
        <v>60000</v>
      </c>
      <c r="C2842" t="s">
        <v>26</v>
      </c>
      <c r="D2842">
        <v>7</v>
      </c>
      <c r="E2842" t="s">
        <v>18</v>
      </c>
      <c r="F2842" t="s">
        <v>30</v>
      </c>
      <c r="G2842">
        <v>10000</v>
      </c>
      <c r="I2842">
        <v>0</v>
      </c>
      <c r="J2842">
        <v>0.17</v>
      </c>
      <c r="K2842" t="s">
        <v>16</v>
      </c>
      <c r="L2842">
        <v>3</v>
      </c>
      <c r="M2842">
        <f t="shared" si="44"/>
        <v>0</v>
      </c>
    </row>
    <row r="2843" spans="1:13" x14ac:dyDescent="0.3">
      <c r="A2843">
        <v>24</v>
      </c>
      <c r="B2843">
        <v>60000</v>
      </c>
      <c r="C2843" t="s">
        <v>26</v>
      </c>
      <c r="D2843">
        <v>7</v>
      </c>
      <c r="E2843" t="s">
        <v>20</v>
      </c>
      <c r="F2843" t="s">
        <v>21</v>
      </c>
      <c r="G2843">
        <v>10000</v>
      </c>
      <c r="H2843">
        <v>9.6300000000000008</v>
      </c>
      <c r="I2843">
        <v>0</v>
      </c>
      <c r="J2843">
        <v>0.17</v>
      </c>
      <c r="K2843" t="s">
        <v>16</v>
      </c>
      <c r="L2843">
        <v>2</v>
      </c>
      <c r="M2843">
        <f t="shared" si="44"/>
        <v>1</v>
      </c>
    </row>
    <row r="2844" spans="1:13" x14ac:dyDescent="0.3">
      <c r="A2844">
        <v>25</v>
      </c>
      <c r="B2844">
        <v>60000</v>
      </c>
      <c r="C2844" t="s">
        <v>23</v>
      </c>
      <c r="D2844">
        <v>9</v>
      </c>
      <c r="E2844" t="s">
        <v>28</v>
      </c>
      <c r="F2844" t="s">
        <v>15</v>
      </c>
      <c r="G2844">
        <v>3000</v>
      </c>
      <c r="H2844">
        <v>13.79</v>
      </c>
      <c r="I2844">
        <v>0</v>
      </c>
      <c r="J2844">
        <v>0.05</v>
      </c>
      <c r="K2844" t="s">
        <v>17</v>
      </c>
      <c r="L2844">
        <v>2</v>
      </c>
      <c r="M2844">
        <f t="shared" si="44"/>
        <v>1</v>
      </c>
    </row>
    <row r="2845" spans="1:13" x14ac:dyDescent="0.3">
      <c r="A2845">
        <v>22</v>
      </c>
      <c r="B2845">
        <v>60000</v>
      </c>
      <c r="C2845" t="s">
        <v>26</v>
      </c>
      <c r="D2845">
        <v>6</v>
      </c>
      <c r="E2845" t="s">
        <v>14</v>
      </c>
      <c r="F2845" t="s">
        <v>15</v>
      </c>
      <c r="G2845">
        <v>9000</v>
      </c>
      <c r="H2845">
        <v>13.79</v>
      </c>
      <c r="I2845">
        <v>0</v>
      </c>
      <c r="J2845">
        <v>0.15</v>
      </c>
      <c r="K2845" t="s">
        <v>17</v>
      </c>
      <c r="L2845">
        <v>2</v>
      </c>
      <c r="M2845">
        <f t="shared" si="44"/>
        <v>1</v>
      </c>
    </row>
    <row r="2846" spans="1:13" x14ac:dyDescent="0.3">
      <c r="A2846">
        <v>21</v>
      </c>
      <c r="B2846">
        <v>21000</v>
      </c>
      <c r="C2846" t="s">
        <v>13</v>
      </c>
      <c r="D2846">
        <v>5</v>
      </c>
      <c r="E2846" t="s">
        <v>14</v>
      </c>
      <c r="F2846" t="s">
        <v>22</v>
      </c>
      <c r="G2846">
        <v>5000</v>
      </c>
      <c r="H2846">
        <v>20.89</v>
      </c>
      <c r="I2846">
        <v>1</v>
      </c>
      <c r="J2846">
        <v>0.24</v>
      </c>
      <c r="K2846" t="s">
        <v>16</v>
      </c>
      <c r="L2846">
        <v>2</v>
      </c>
      <c r="M2846">
        <f t="shared" si="44"/>
        <v>1</v>
      </c>
    </row>
    <row r="2847" spans="1:13" x14ac:dyDescent="0.3">
      <c r="A2847">
        <v>25</v>
      </c>
      <c r="B2847">
        <v>60000</v>
      </c>
      <c r="C2847" t="s">
        <v>26</v>
      </c>
      <c r="D2847">
        <v>8</v>
      </c>
      <c r="E2847" t="s">
        <v>18</v>
      </c>
      <c r="F2847" t="s">
        <v>15</v>
      </c>
      <c r="G2847">
        <v>8000</v>
      </c>
      <c r="I2847">
        <v>0</v>
      </c>
      <c r="J2847">
        <v>0.13</v>
      </c>
      <c r="K2847" t="s">
        <v>16</v>
      </c>
      <c r="L2847">
        <v>3</v>
      </c>
      <c r="M2847">
        <f t="shared" si="44"/>
        <v>0</v>
      </c>
    </row>
    <row r="2848" spans="1:13" x14ac:dyDescent="0.3">
      <c r="A2848">
        <v>26</v>
      </c>
      <c r="B2848">
        <v>21000</v>
      </c>
      <c r="C2848" t="s">
        <v>13</v>
      </c>
      <c r="D2848">
        <v>3</v>
      </c>
      <c r="E2848" t="s">
        <v>20</v>
      </c>
      <c r="F2848" t="s">
        <v>21</v>
      </c>
      <c r="G2848">
        <v>5000</v>
      </c>
      <c r="H2848">
        <v>6.99</v>
      </c>
      <c r="I2848">
        <v>0</v>
      </c>
      <c r="J2848">
        <v>0.24</v>
      </c>
      <c r="K2848" t="s">
        <v>16</v>
      </c>
      <c r="L2848">
        <v>3</v>
      </c>
      <c r="M2848">
        <f t="shared" si="44"/>
        <v>1</v>
      </c>
    </row>
    <row r="2849" spans="1:13" x14ac:dyDescent="0.3">
      <c r="A2849">
        <v>23</v>
      </c>
      <c r="B2849">
        <v>54000</v>
      </c>
      <c r="C2849" t="s">
        <v>24</v>
      </c>
      <c r="D2849">
        <v>7</v>
      </c>
      <c r="E2849" t="s">
        <v>28</v>
      </c>
      <c r="F2849" t="s">
        <v>29</v>
      </c>
      <c r="G2849">
        <v>16000</v>
      </c>
      <c r="H2849">
        <v>16.32</v>
      </c>
      <c r="I2849">
        <v>1</v>
      </c>
      <c r="J2849">
        <v>0.3</v>
      </c>
      <c r="K2849" t="s">
        <v>16</v>
      </c>
      <c r="L2849">
        <v>3</v>
      </c>
      <c r="M2849">
        <f t="shared" si="44"/>
        <v>1</v>
      </c>
    </row>
    <row r="2850" spans="1:13" x14ac:dyDescent="0.3">
      <c r="A2850">
        <v>24</v>
      </c>
      <c r="B2850">
        <v>21648</v>
      </c>
      <c r="C2850" t="s">
        <v>13</v>
      </c>
      <c r="D2850">
        <v>8</v>
      </c>
      <c r="E2850" t="s">
        <v>18</v>
      </c>
      <c r="F2850" t="s">
        <v>21</v>
      </c>
      <c r="G2850">
        <v>5000</v>
      </c>
      <c r="H2850">
        <v>6.99</v>
      </c>
      <c r="I2850">
        <v>0</v>
      </c>
      <c r="J2850">
        <v>0.23</v>
      </c>
      <c r="K2850" t="s">
        <v>16</v>
      </c>
      <c r="L2850">
        <v>3</v>
      </c>
      <c r="M2850">
        <f t="shared" si="44"/>
        <v>1</v>
      </c>
    </row>
    <row r="2851" spans="1:13" x14ac:dyDescent="0.3">
      <c r="A2851">
        <v>21</v>
      </c>
      <c r="B2851">
        <v>22000</v>
      </c>
      <c r="C2851" t="s">
        <v>13</v>
      </c>
      <c r="D2851">
        <v>5</v>
      </c>
      <c r="E2851" t="s">
        <v>20</v>
      </c>
      <c r="F2851" t="s">
        <v>30</v>
      </c>
      <c r="G2851">
        <v>5000</v>
      </c>
      <c r="H2851">
        <v>15.7</v>
      </c>
      <c r="I2851">
        <v>0</v>
      </c>
      <c r="J2851">
        <v>0.23</v>
      </c>
      <c r="K2851" t="s">
        <v>17</v>
      </c>
      <c r="L2851">
        <v>3</v>
      </c>
      <c r="M2851">
        <f t="shared" si="44"/>
        <v>1</v>
      </c>
    </row>
    <row r="2852" spans="1:13" x14ac:dyDescent="0.3">
      <c r="A2852">
        <v>24</v>
      </c>
      <c r="B2852">
        <v>22992</v>
      </c>
      <c r="C2852" t="s">
        <v>13</v>
      </c>
      <c r="D2852">
        <v>1</v>
      </c>
      <c r="E2852" t="s">
        <v>28</v>
      </c>
      <c r="F2852" t="s">
        <v>15</v>
      </c>
      <c r="G2852">
        <v>5000</v>
      </c>
      <c r="H2852">
        <v>13.06</v>
      </c>
      <c r="I2852">
        <v>1</v>
      </c>
      <c r="J2852">
        <v>0.22</v>
      </c>
      <c r="K2852" t="s">
        <v>17</v>
      </c>
      <c r="L2852">
        <v>3</v>
      </c>
      <c r="M2852">
        <f t="shared" si="44"/>
        <v>1</v>
      </c>
    </row>
    <row r="2853" spans="1:13" x14ac:dyDescent="0.3">
      <c r="A2853">
        <v>23</v>
      </c>
      <c r="B2853">
        <v>24000</v>
      </c>
      <c r="C2853" t="s">
        <v>13</v>
      </c>
      <c r="D2853">
        <v>0</v>
      </c>
      <c r="E2853" t="s">
        <v>28</v>
      </c>
      <c r="F2853" t="s">
        <v>15</v>
      </c>
      <c r="G2853">
        <v>5000</v>
      </c>
      <c r="H2853">
        <v>14.27</v>
      </c>
      <c r="I2853">
        <v>1</v>
      </c>
      <c r="J2853">
        <v>0.21</v>
      </c>
      <c r="K2853" t="s">
        <v>17</v>
      </c>
      <c r="L2853">
        <v>2</v>
      </c>
      <c r="M2853">
        <f t="shared" si="44"/>
        <v>1</v>
      </c>
    </row>
    <row r="2854" spans="1:13" x14ac:dyDescent="0.3">
      <c r="A2854">
        <v>24</v>
      </c>
      <c r="B2854">
        <v>24000</v>
      </c>
      <c r="C2854" t="s">
        <v>13</v>
      </c>
      <c r="D2854">
        <v>4</v>
      </c>
      <c r="E2854" t="s">
        <v>25</v>
      </c>
      <c r="F2854" t="s">
        <v>21</v>
      </c>
      <c r="G2854">
        <v>5000</v>
      </c>
      <c r="H2854">
        <v>7.51</v>
      </c>
      <c r="I2854">
        <v>0</v>
      </c>
      <c r="J2854">
        <v>0.21</v>
      </c>
      <c r="K2854" t="s">
        <v>16</v>
      </c>
      <c r="L2854">
        <v>2</v>
      </c>
      <c r="M2854">
        <f t="shared" si="44"/>
        <v>1</v>
      </c>
    </row>
    <row r="2855" spans="1:13" x14ac:dyDescent="0.3">
      <c r="A2855">
        <v>22</v>
      </c>
      <c r="B2855">
        <v>24000</v>
      </c>
      <c r="C2855" t="s">
        <v>13</v>
      </c>
      <c r="D2855">
        <v>4</v>
      </c>
      <c r="E2855" t="s">
        <v>18</v>
      </c>
      <c r="F2855" t="s">
        <v>30</v>
      </c>
      <c r="G2855">
        <v>5000</v>
      </c>
      <c r="H2855">
        <v>16.489999999999998</v>
      </c>
      <c r="I2855">
        <v>0</v>
      </c>
      <c r="J2855">
        <v>0.21</v>
      </c>
      <c r="K2855" t="s">
        <v>16</v>
      </c>
      <c r="L2855">
        <v>4</v>
      </c>
      <c r="M2855">
        <f t="shared" si="44"/>
        <v>1</v>
      </c>
    </row>
    <row r="2856" spans="1:13" x14ac:dyDescent="0.3">
      <c r="A2856">
        <v>21</v>
      </c>
      <c r="B2856">
        <v>24000</v>
      </c>
      <c r="C2856" t="s">
        <v>13</v>
      </c>
      <c r="D2856">
        <v>3</v>
      </c>
      <c r="E2856" t="s">
        <v>28</v>
      </c>
      <c r="F2856" t="s">
        <v>30</v>
      </c>
      <c r="G2856">
        <v>5000</v>
      </c>
      <c r="I2856">
        <v>1</v>
      </c>
      <c r="J2856">
        <v>0.21</v>
      </c>
      <c r="K2856" t="s">
        <v>17</v>
      </c>
      <c r="L2856">
        <v>2</v>
      </c>
      <c r="M2856">
        <f t="shared" si="44"/>
        <v>0</v>
      </c>
    </row>
    <row r="2857" spans="1:13" x14ac:dyDescent="0.3">
      <c r="A2857">
        <v>22</v>
      </c>
      <c r="B2857">
        <v>60000</v>
      </c>
      <c r="C2857" t="s">
        <v>26</v>
      </c>
      <c r="D2857">
        <v>1</v>
      </c>
      <c r="E2857" t="s">
        <v>18</v>
      </c>
      <c r="F2857" t="s">
        <v>15</v>
      </c>
      <c r="G2857">
        <v>7500</v>
      </c>
      <c r="H2857">
        <v>11.66</v>
      </c>
      <c r="I2857">
        <v>0</v>
      </c>
      <c r="J2857">
        <v>0.13</v>
      </c>
      <c r="K2857" t="s">
        <v>16</v>
      </c>
      <c r="L2857">
        <v>2</v>
      </c>
      <c r="M2857">
        <f t="shared" si="44"/>
        <v>1</v>
      </c>
    </row>
    <row r="2858" spans="1:13" x14ac:dyDescent="0.3">
      <c r="A2858">
        <v>25</v>
      </c>
      <c r="B2858">
        <v>24000</v>
      </c>
      <c r="C2858" t="s">
        <v>13</v>
      </c>
      <c r="D2858">
        <v>3</v>
      </c>
      <c r="E2858" t="s">
        <v>18</v>
      </c>
      <c r="F2858" t="s">
        <v>21</v>
      </c>
      <c r="G2858">
        <v>5000</v>
      </c>
      <c r="H2858">
        <v>6.92</v>
      </c>
      <c r="I2858">
        <v>0</v>
      </c>
      <c r="J2858">
        <v>0.21</v>
      </c>
      <c r="K2858" t="s">
        <v>16</v>
      </c>
      <c r="L2858">
        <v>4</v>
      </c>
      <c r="M2858">
        <f t="shared" si="44"/>
        <v>1</v>
      </c>
    </row>
    <row r="2859" spans="1:13" x14ac:dyDescent="0.3">
      <c r="A2859">
        <v>22</v>
      </c>
      <c r="B2859">
        <v>60000</v>
      </c>
      <c r="C2859" t="s">
        <v>26</v>
      </c>
      <c r="D2859">
        <v>1</v>
      </c>
      <c r="E2859" t="s">
        <v>18</v>
      </c>
      <c r="F2859" t="s">
        <v>19</v>
      </c>
      <c r="G2859">
        <v>17000</v>
      </c>
      <c r="H2859">
        <v>9.4499999999999993</v>
      </c>
      <c r="I2859">
        <v>0</v>
      </c>
      <c r="J2859">
        <v>0.28000000000000003</v>
      </c>
      <c r="K2859" t="s">
        <v>16</v>
      </c>
      <c r="L2859">
        <v>4</v>
      </c>
      <c r="M2859">
        <f t="shared" si="44"/>
        <v>1</v>
      </c>
    </row>
    <row r="2860" spans="1:13" x14ac:dyDescent="0.3">
      <c r="A2860">
        <v>26</v>
      </c>
      <c r="B2860">
        <v>60000</v>
      </c>
      <c r="C2860" t="s">
        <v>26</v>
      </c>
      <c r="D2860">
        <v>0</v>
      </c>
      <c r="E2860" t="s">
        <v>20</v>
      </c>
      <c r="F2860" t="s">
        <v>21</v>
      </c>
      <c r="G2860">
        <v>9800</v>
      </c>
      <c r="H2860">
        <v>7.75</v>
      </c>
      <c r="I2860">
        <v>0</v>
      </c>
      <c r="J2860">
        <v>0.16</v>
      </c>
      <c r="K2860" t="s">
        <v>16</v>
      </c>
      <c r="L2860">
        <v>3</v>
      </c>
      <c r="M2860">
        <f t="shared" si="44"/>
        <v>1</v>
      </c>
    </row>
    <row r="2861" spans="1:13" x14ac:dyDescent="0.3">
      <c r="A2861">
        <v>22</v>
      </c>
      <c r="B2861">
        <v>60000</v>
      </c>
      <c r="C2861" t="s">
        <v>26</v>
      </c>
      <c r="D2861">
        <v>6</v>
      </c>
      <c r="E2861" t="s">
        <v>14</v>
      </c>
      <c r="F2861" t="s">
        <v>21</v>
      </c>
      <c r="G2861">
        <v>8000</v>
      </c>
      <c r="H2861">
        <v>8.07</v>
      </c>
      <c r="I2861">
        <v>0</v>
      </c>
      <c r="J2861">
        <v>0.13</v>
      </c>
      <c r="K2861" t="s">
        <v>16</v>
      </c>
      <c r="L2861">
        <v>4</v>
      </c>
      <c r="M2861">
        <f t="shared" si="44"/>
        <v>1</v>
      </c>
    </row>
    <row r="2862" spans="1:13" x14ac:dyDescent="0.3">
      <c r="A2862">
        <v>21</v>
      </c>
      <c r="B2862">
        <v>24000</v>
      </c>
      <c r="C2862" t="s">
        <v>13</v>
      </c>
      <c r="D2862">
        <v>2</v>
      </c>
      <c r="E2862" t="s">
        <v>14</v>
      </c>
      <c r="F2862" t="s">
        <v>15</v>
      </c>
      <c r="G2862">
        <v>5000</v>
      </c>
      <c r="H2862">
        <v>12.98</v>
      </c>
      <c r="I2862">
        <v>0</v>
      </c>
      <c r="J2862">
        <v>0.21</v>
      </c>
      <c r="K2862" t="s">
        <v>16</v>
      </c>
      <c r="L2862">
        <v>2</v>
      </c>
      <c r="M2862">
        <f t="shared" si="44"/>
        <v>1</v>
      </c>
    </row>
    <row r="2863" spans="1:13" x14ac:dyDescent="0.3">
      <c r="A2863">
        <v>26</v>
      </c>
      <c r="B2863">
        <v>25000</v>
      </c>
      <c r="C2863" t="s">
        <v>13</v>
      </c>
      <c r="D2863">
        <v>2</v>
      </c>
      <c r="E2863" t="s">
        <v>14</v>
      </c>
      <c r="F2863" t="s">
        <v>19</v>
      </c>
      <c r="G2863">
        <v>5000</v>
      </c>
      <c r="H2863">
        <v>12.69</v>
      </c>
      <c r="I2863">
        <v>0</v>
      </c>
      <c r="J2863">
        <v>0.2</v>
      </c>
      <c r="K2863" t="s">
        <v>16</v>
      </c>
      <c r="L2863">
        <v>3</v>
      </c>
      <c r="M2863">
        <f t="shared" si="44"/>
        <v>1</v>
      </c>
    </row>
    <row r="2864" spans="1:13" x14ac:dyDescent="0.3">
      <c r="A2864">
        <v>22</v>
      </c>
      <c r="B2864">
        <v>60400</v>
      </c>
      <c r="C2864" t="s">
        <v>26</v>
      </c>
      <c r="D2864">
        <v>0</v>
      </c>
      <c r="E2864" t="s">
        <v>18</v>
      </c>
      <c r="F2864" t="s">
        <v>21</v>
      </c>
      <c r="G2864">
        <v>24000</v>
      </c>
      <c r="H2864">
        <v>6.54</v>
      </c>
      <c r="I2864">
        <v>0</v>
      </c>
      <c r="J2864">
        <v>0.4</v>
      </c>
      <c r="K2864" t="s">
        <v>16</v>
      </c>
      <c r="L2864">
        <v>3</v>
      </c>
      <c r="M2864">
        <f t="shared" si="44"/>
        <v>1</v>
      </c>
    </row>
    <row r="2865" spans="1:13" x14ac:dyDescent="0.3">
      <c r="A2865">
        <v>23</v>
      </c>
      <c r="B2865">
        <v>60500</v>
      </c>
      <c r="C2865" t="s">
        <v>26</v>
      </c>
      <c r="D2865">
        <v>4</v>
      </c>
      <c r="E2865" t="s">
        <v>18</v>
      </c>
      <c r="F2865" t="s">
        <v>15</v>
      </c>
      <c r="G2865">
        <v>5000</v>
      </c>
      <c r="H2865">
        <v>14.27</v>
      </c>
      <c r="I2865">
        <v>0</v>
      </c>
      <c r="J2865">
        <v>0.08</v>
      </c>
      <c r="K2865" t="s">
        <v>17</v>
      </c>
      <c r="L2865">
        <v>3</v>
      </c>
      <c r="M2865">
        <f t="shared" si="44"/>
        <v>1</v>
      </c>
    </row>
    <row r="2866" spans="1:13" x14ac:dyDescent="0.3">
      <c r="A2866">
        <v>24</v>
      </c>
      <c r="B2866">
        <v>25000</v>
      </c>
      <c r="C2866" t="s">
        <v>13</v>
      </c>
      <c r="D2866">
        <v>3</v>
      </c>
      <c r="E2866" t="s">
        <v>27</v>
      </c>
      <c r="F2866" t="s">
        <v>21</v>
      </c>
      <c r="G2866">
        <v>5000</v>
      </c>
      <c r="H2866">
        <v>7.14</v>
      </c>
      <c r="I2866">
        <v>0</v>
      </c>
      <c r="J2866">
        <v>0.2</v>
      </c>
      <c r="K2866" t="s">
        <v>16</v>
      </c>
      <c r="L2866">
        <v>2</v>
      </c>
      <c r="M2866">
        <f t="shared" si="44"/>
        <v>1</v>
      </c>
    </row>
    <row r="2867" spans="1:13" x14ac:dyDescent="0.3">
      <c r="A2867">
        <v>24</v>
      </c>
      <c r="B2867">
        <v>60500</v>
      </c>
      <c r="C2867" t="s">
        <v>26</v>
      </c>
      <c r="D2867">
        <v>8</v>
      </c>
      <c r="E2867" t="s">
        <v>18</v>
      </c>
      <c r="F2867" t="s">
        <v>21</v>
      </c>
      <c r="G2867">
        <v>6000</v>
      </c>
      <c r="H2867">
        <v>7.68</v>
      </c>
      <c r="I2867">
        <v>0</v>
      </c>
      <c r="J2867">
        <v>0.1</v>
      </c>
      <c r="K2867" t="s">
        <v>16</v>
      </c>
      <c r="L2867">
        <v>4</v>
      </c>
      <c r="M2867">
        <f t="shared" si="44"/>
        <v>1</v>
      </c>
    </row>
    <row r="2868" spans="1:13" x14ac:dyDescent="0.3">
      <c r="A2868">
        <v>25</v>
      </c>
      <c r="B2868">
        <v>60626</v>
      </c>
      <c r="C2868" t="s">
        <v>26</v>
      </c>
      <c r="D2868">
        <v>4</v>
      </c>
      <c r="E2868" t="s">
        <v>25</v>
      </c>
      <c r="F2868" t="s">
        <v>21</v>
      </c>
      <c r="G2868">
        <v>2500</v>
      </c>
      <c r="H2868">
        <v>6.92</v>
      </c>
      <c r="I2868">
        <v>0</v>
      </c>
      <c r="J2868">
        <v>0.04</v>
      </c>
      <c r="K2868" t="s">
        <v>16</v>
      </c>
      <c r="L2868">
        <v>3</v>
      </c>
      <c r="M2868">
        <f t="shared" si="44"/>
        <v>1</v>
      </c>
    </row>
    <row r="2869" spans="1:13" x14ac:dyDescent="0.3">
      <c r="A2869">
        <v>22</v>
      </c>
      <c r="B2869">
        <v>60635</v>
      </c>
      <c r="C2869" t="s">
        <v>26</v>
      </c>
      <c r="D2869">
        <v>5</v>
      </c>
      <c r="E2869" t="s">
        <v>18</v>
      </c>
      <c r="F2869" t="s">
        <v>15</v>
      </c>
      <c r="G2869">
        <v>6800</v>
      </c>
      <c r="H2869">
        <v>13.49</v>
      </c>
      <c r="I2869">
        <v>0</v>
      </c>
      <c r="J2869">
        <v>0.11</v>
      </c>
      <c r="K2869" t="s">
        <v>17</v>
      </c>
      <c r="L2869">
        <v>2</v>
      </c>
      <c r="M2869">
        <f t="shared" si="44"/>
        <v>1</v>
      </c>
    </row>
    <row r="2870" spans="1:13" x14ac:dyDescent="0.3">
      <c r="A2870">
        <v>22</v>
      </c>
      <c r="B2870">
        <v>26000</v>
      </c>
      <c r="C2870" t="s">
        <v>13</v>
      </c>
      <c r="D2870">
        <v>6</v>
      </c>
      <c r="E2870" t="s">
        <v>20</v>
      </c>
      <c r="F2870" t="s">
        <v>19</v>
      </c>
      <c r="G2870">
        <v>5000</v>
      </c>
      <c r="H2870">
        <v>11.99</v>
      </c>
      <c r="I2870">
        <v>0</v>
      </c>
      <c r="J2870">
        <v>0.19</v>
      </c>
      <c r="K2870" t="s">
        <v>16</v>
      </c>
      <c r="L2870">
        <v>2</v>
      </c>
      <c r="M2870">
        <f t="shared" si="44"/>
        <v>1</v>
      </c>
    </row>
    <row r="2871" spans="1:13" x14ac:dyDescent="0.3">
      <c r="A2871">
        <v>24</v>
      </c>
      <c r="B2871">
        <v>26400</v>
      </c>
      <c r="C2871" t="s">
        <v>13</v>
      </c>
      <c r="D2871">
        <v>5</v>
      </c>
      <c r="E2871" t="s">
        <v>14</v>
      </c>
      <c r="F2871" t="s">
        <v>21</v>
      </c>
      <c r="G2871">
        <v>5000</v>
      </c>
      <c r="H2871">
        <v>7.9</v>
      </c>
      <c r="I2871">
        <v>0</v>
      </c>
      <c r="J2871">
        <v>0.19</v>
      </c>
      <c r="K2871" t="s">
        <v>16</v>
      </c>
      <c r="L2871">
        <v>4</v>
      </c>
      <c r="M2871">
        <f t="shared" si="44"/>
        <v>1</v>
      </c>
    </row>
    <row r="2872" spans="1:13" x14ac:dyDescent="0.3">
      <c r="A2872">
        <v>25</v>
      </c>
      <c r="B2872">
        <v>61000</v>
      </c>
      <c r="C2872" t="s">
        <v>23</v>
      </c>
      <c r="D2872">
        <v>2</v>
      </c>
      <c r="E2872" t="s">
        <v>18</v>
      </c>
      <c r="F2872" t="s">
        <v>15</v>
      </c>
      <c r="G2872">
        <v>15000</v>
      </c>
      <c r="H2872">
        <v>14.65</v>
      </c>
      <c r="I2872">
        <v>0</v>
      </c>
      <c r="J2872">
        <v>0.25</v>
      </c>
      <c r="K2872" t="s">
        <v>17</v>
      </c>
      <c r="L2872">
        <v>3</v>
      </c>
      <c r="M2872">
        <f t="shared" si="44"/>
        <v>1</v>
      </c>
    </row>
    <row r="2873" spans="1:13" x14ac:dyDescent="0.3">
      <c r="A2873">
        <v>25</v>
      </c>
      <c r="B2873">
        <v>55000</v>
      </c>
      <c r="C2873" t="s">
        <v>26</v>
      </c>
      <c r="D2873">
        <v>4</v>
      </c>
      <c r="E2873" t="s">
        <v>14</v>
      </c>
      <c r="F2873" t="s">
        <v>30</v>
      </c>
      <c r="G2873">
        <v>9000</v>
      </c>
      <c r="H2873">
        <v>16.77</v>
      </c>
      <c r="I2873">
        <v>1</v>
      </c>
      <c r="J2873">
        <v>0.16</v>
      </c>
      <c r="K2873" t="s">
        <v>17</v>
      </c>
      <c r="L2873">
        <v>2</v>
      </c>
      <c r="M2873">
        <f t="shared" si="44"/>
        <v>1</v>
      </c>
    </row>
    <row r="2874" spans="1:13" x14ac:dyDescent="0.3">
      <c r="A2874">
        <v>23</v>
      </c>
      <c r="B2874">
        <v>61000</v>
      </c>
      <c r="C2874" t="s">
        <v>23</v>
      </c>
      <c r="D2874">
        <v>1</v>
      </c>
      <c r="E2874" t="s">
        <v>20</v>
      </c>
      <c r="F2874" t="s">
        <v>19</v>
      </c>
      <c r="G2874">
        <v>12000</v>
      </c>
      <c r="H2874">
        <v>11.71</v>
      </c>
      <c r="I2874">
        <v>0</v>
      </c>
      <c r="J2874">
        <v>0.2</v>
      </c>
      <c r="K2874" t="s">
        <v>16</v>
      </c>
      <c r="L2874">
        <v>2</v>
      </c>
      <c r="M2874">
        <f t="shared" si="44"/>
        <v>1</v>
      </c>
    </row>
    <row r="2875" spans="1:13" x14ac:dyDescent="0.3">
      <c r="A2875">
        <v>22</v>
      </c>
      <c r="B2875">
        <v>61000</v>
      </c>
      <c r="C2875" t="s">
        <v>26</v>
      </c>
      <c r="D2875">
        <v>6</v>
      </c>
      <c r="E2875" t="s">
        <v>18</v>
      </c>
      <c r="F2875" t="s">
        <v>21</v>
      </c>
      <c r="G2875">
        <v>2100</v>
      </c>
      <c r="H2875">
        <v>6.62</v>
      </c>
      <c r="I2875">
        <v>0</v>
      </c>
      <c r="J2875">
        <v>0.03</v>
      </c>
      <c r="K2875" t="s">
        <v>16</v>
      </c>
      <c r="L2875">
        <v>3</v>
      </c>
      <c r="M2875">
        <f t="shared" si="44"/>
        <v>1</v>
      </c>
    </row>
    <row r="2876" spans="1:13" x14ac:dyDescent="0.3">
      <c r="A2876">
        <v>24</v>
      </c>
      <c r="B2876">
        <v>55000</v>
      </c>
      <c r="C2876" t="s">
        <v>26</v>
      </c>
      <c r="D2876">
        <v>8</v>
      </c>
      <c r="E2876" t="s">
        <v>18</v>
      </c>
      <c r="F2876" t="s">
        <v>19</v>
      </c>
      <c r="G2876">
        <v>6000</v>
      </c>
      <c r="H2876">
        <v>11.99</v>
      </c>
      <c r="I2876">
        <v>1</v>
      </c>
      <c r="J2876">
        <v>0.11</v>
      </c>
      <c r="K2876" t="s">
        <v>16</v>
      </c>
      <c r="L2876">
        <v>2</v>
      </c>
      <c r="M2876">
        <f t="shared" si="44"/>
        <v>1</v>
      </c>
    </row>
    <row r="2877" spans="1:13" x14ac:dyDescent="0.3">
      <c r="A2877">
        <v>21</v>
      </c>
      <c r="B2877">
        <v>61000</v>
      </c>
      <c r="C2877" t="s">
        <v>26</v>
      </c>
      <c r="D2877">
        <v>6</v>
      </c>
      <c r="E2877" t="s">
        <v>20</v>
      </c>
      <c r="F2877" t="s">
        <v>15</v>
      </c>
      <c r="G2877">
        <v>6000</v>
      </c>
      <c r="I2877">
        <v>0</v>
      </c>
      <c r="J2877">
        <v>0.1</v>
      </c>
      <c r="K2877" t="s">
        <v>16</v>
      </c>
      <c r="L2877">
        <v>3</v>
      </c>
      <c r="M2877">
        <f t="shared" si="44"/>
        <v>0</v>
      </c>
    </row>
    <row r="2878" spans="1:13" x14ac:dyDescent="0.3">
      <c r="A2878">
        <v>22</v>
      </c>
      <c r="B2878">
        <v>27000</v>
      </c>
      <c r="C2878" t="s">
        <v>13</v>
      </c>
      <c r="D2878">
        <v>0</v>
      </c>
      <c r="E2878" t="s">
        <v>27</v>
      </c>
      <c r="F2878" t="s">
        <v>30</v>
      </c>
      <c r="G2878">
        <v>5000</v>
      </c>
      <c r="I2878">
        <v>1</v>
      </c>
      <c r="J2878">
        <v>0.19</v>
      </c>
      <c r="K2878" t="s">
        <v>17</v>
      </c>
      <c r="L2878">
        <v>2</v>
      </c>
      <c r="M2878">
        <f t="shared" si="44"/>
        <v>0</v>
      </c>
    </row>
    <row r="2879" spans="1:13" x14ac:dyDescent="0.3">
      <c r="A2879">
        <v>22</v>
      </c>
      <c r="B2879">
        <v>27000</v>
      </c>
      <c r="C2879" t="s">
        <v>13</v>
      </c>
      <c r="D2879">
        <v>1</v>
      </c>
      <c r="E2879" t="s">
        <v>27</v>
      </c>
      <c r="F2879" t="s">
        <v>19</v>
      </c>
      <c r="G2879">
        <v>5000</v>
      </c>
      <c r="H2879">
        <v>10.08</v>
      </c>
      <c r="I2879">
        <v>0</v>
      </c>
      <c r="J2879">
        <v>0.19</v>
      </c>
      <c r="K2879" t="s">
        <v>16</v>
      </c>
      <c r="L2879">
        <v>2</v>
      </c>
      <c r="M2879">
        <f t="shared" si="44"/>
        <v>1</v>
      </c>
    </row>
    <row r="2880" spans="1:13" x14ac:dyDescent="0.3">
      <c r="A2880">
        <v>22</v>
      </c>
      <c r="B2880">
        <v>61000</v>
      </c>
      <c r="C2880" t="s">
        <v>26</v>
      </c>
      <c r="D2880">
        <v>6</v>
      </c>
      <c r="E2880" t="s">
        <v>18</v>
      </c>
      <c r="F2880" t="s">
        <v>21</v>
      </c>
      <c r="G2880">
        <v>12000</v>
      </c>
      <c r="H2880">
        <v>7.49</v>
      </c>
      <c r="I2880">
        <v>0</v>
      </c>
      <c r="J2880">
        <v>0.2</v>
      </c>
      <c r="K2880" t="s">
        <v>16</v>
      </c>
      <c r="L2880">
        <v>2</v>
      </c>
      <c r="M2880">
        <f t="shared" si="44"/>
        <v>1</v>
      </c>
    </row>
    <row r="2881" spans="1:13" x14ac:dyDescent="0.3">
      <c r="A2881">
        <v>24</v>
      </c>
      <c r="B2881">
        <v>27500</v>
      </c>
      <c r="C2881" t="s">
        <v>13</v>
      </c>
      <c r="D2881">
        <v>0</v>
      </c>
      <c r="E2881" t="s">
        <v>20</v>
      </c>
      <c r="F2881" t="s">
        <v>29</v>
      </c>
      <c r="G2881">
        <v>5000</v>
      </c>
      <c r="H2881">
        <v>15.07</v>
      </c>
      <c r="I2881">
        <v>1</v>
      </c>
      <c r="J2881">
        <v>0.18</v>
      </c>
      <c r="K2881" t="s">
        <v>17</v>
      </c>
      <c r="L2881">
        <v>4</v>
      </c>
      <c r="M2881">
        <f t="shared" si="44"/>
        <v>1</v>
      </c>
    </row>
    <row r="2882" spans="1:13" x14ac:dyDescent="0.3">
      <c r="A2882">
        <v>25</v>
      </c>
      <c r="B2882">
        <v>61000</v>
      </c>
      <c r="C2882" t="s">
        <v>26</v>
      </c>
      <c r="D2882">
        <v>4</v>
      </c>
      <c r="E2882" t="s">
        <v>18</v>
      </c>
      <c r="F2882" t="s">
        <v>21</v>
      </c>
      <c r="G2882">
        <v>7000</v>
      </c>
      <c r="H2882">
        <v>5.79</v>
      </c>
      <c r="I2882">
        <v>0</v>
      </c>
      <c r="J2882">
        <v>0.11</v>
      </c>
      <c r="K2882" t="s">
        <v>16</v>
      </c>
      <c r="L2882">
        <v>4</v>
      </c>
      <c r="M2882">
        <f t="shared" ref="M2882:M2945" si="45">COUNTIFS($A$2:$A$10001,A2882,$B$2:$B$10001,B2882,$C$2:$C$10001,C2882,$D$2:$D$10001,D2882,$E$2:$E$10001,E2882,$F$2:$F$10001,F2882,$G$2:$G$10001,G2882,$H$2:$H$10001,H2882,$I$2:$I$10001,I2882,$J$2:$J$10001,J2882,$K$2:$K$10001,K2882,$L$2:$L$10001,L2882)</f>
        <v>1</v>
      </c>
    </row>
    <row r="2883" spans="1:13" x14ac:dyDescent="0.3">
      <c r="A2883">
        <v>25</v>
      </c>
      <c r="B2883">
        <v>61000</v>
      </c>
      <c r="C2883" t="s">
        <v>26</v>
      </c>
      <c r="D2883">
        <v>9</v>
      </c>
      <c r="E2883" t="s">
        <v>28</v>
      </c>
      <c r="F2883" t="s">
        <v>19</v>
      </c>
      <c r="G2883">
        <v>15000</v>
      </c>
      <c r="H2883">
        <v>9.8800000000000008</v>
      </c>
      <c r="I2883">
        <v>0</v>
      </c>
      <c r="J2883">
        <v>0.25</v>
      </c>
      <c r="K2883" t="s">
        <v>16</v>
      </c>
      <c r="L2883">
        <v>2</v>
      </c>
      <c r="M2883">
        <f t="shared" si="45"/>
        <v>1</v>
      </c>
    </row>
    <row r="2884" spans="1:13" x14ac:dyDescent="0.3">
      <c r="A2884">
        <v>24</v>
      </c>
      <c r="B2884">
        <v>55000</v>
      </c>
      <c r="C2884" t="s">
        <v>26</v>
      </c>
      <c r="E2884" t="s">
        <v>28</v>
      </c>
      <c r="F2884" t="s">
        <v>21</v>
      </c>
      <c r="G2884">
        <v>7000</v>
      </c>
      <c r="H2884">
        <v>7.14</v>
      </c>
      <c r="I2884">
        <v>1</v>
      </c>
      <c r="J2884">
        <v>0.13</v>
      </c>
      <c r="K2884" t="s">
        <v>16</v>
      </c>
      <c r="L2884">
        <v>3</v>
      </c>
      <c r="M2884">
        <f t="shared" si="45"/>
        <v>0</v>
      </c>
    </row>
    <row r="2885" spans="1:13" x14ac:dyDescent="0.3">
      <c r="A2885">
        <v>24</v>
      </c>
      <c r="B2885">
        <v>62000</v>
      </c>
      <c r="C2885" t="s">
        <v>13</v>
      </c>
      <c r="D2885">
        <v>3</v>
      </c>
      <c r="E2885" t="s">
        <v>27</v>
      </c>
      <c r="F2885" t="s">
        <v>19</v>
      </c>
      <c r="G2885">
        <v>8000</v>
      </c>
      <c r="H2885">
        <v>11.14</v>
      </c>
      <c r="I2885">
        <v>0</v>
      </c>
      <c r="J2885">
        <v>0.13</v>
      </c>
      <c r="K2885" t="s">
        <v>16</v>
      </c>
      <c r="L2885">
        <v>4</v>
      </c>
      <c r="M2885">
        <f t="shared" si="45"/>
        <v>1</v>
      </c>
    </row>
    <row r="2886" spans="1:13" x14ac:dyDescent="0.3">
      <c r="A2886">
        <v>26</v>
      </c>
      <c r="B2886">
        <v>61000</v>
      </c>
      <c r="C2886" t="s">
        <v>26</v>
      </c>
      <c r="D2886">
        <v>5</v>
      </c>
      <c r="E2886" t="s">
        <v>27</v>
      </c>
      <c r="F2886" t="s">
        <v>19</v>
      </c>
      <c r="G2886">
        <v>19200</v>
      </c>
      <c r="H2886">
        <v>11.48</v>
      </c>
      <c r="I2886">
        <v>0</v>
      </c>
      <c r="J2886">
        <v>0.31</v>
      </c>
      <c r="K2886" t="s">
        <v>16</v>
      </c>
      <c r="L2886">
        <v>3</v>
      </c>
      <c r="M2886">
        <f t="shared" si="45"/>
        <v>1</v>
      </c>
    </row>
    <row r="2887" spans="1:13" x14ac:dyDescent="0.3">
      <c r="A2887">
        <v>24</v>
      </c>
      <c r="B2887">
        <v>65000</v>
      </c>
      <c r="C2887" t="s">
        <v>13</v>
      </c>
      <c r="D2887">
        <v>5</v>
      </c>
      <c r="E2887" t="s">
        <v>20</v>
      </c>
      <c r="F2887" t="s">
        <v>19</v>
      </c>
      <c r="G2887">
        <v>8000</v>
      </c>
      <c r="H2887">
        <v>9.6300000000000008</v>
      </c>
      <c r="I2887">
        <v>0</v>
      </c>
      <c r="J2887">
        <v>0.12</v>
      </c>
      <c r="K2887" t="s">
        <v>16</v>
      </c>
      <c r="L2887">
        <v>3</v>
      </c>
      <c r="M2887">
        <f t="shared" si="45"/>
        <v>1</v>
      </c>
    </row>
    <row r="2888" spans="1:13" x14ac:dyDescent="0.3">
      <c r="A2888">
        <v>22</v>
      </c>
      <c r="B2888">
        <v>65000</v>
      </c>
      <c r="C2888" t="s">
        <v>13</v>
      </c>
      <c r="D2888">
        <v>7</v>
      </c>
      <c r="E2888" t="s">
        <v>18</v>
      </c>
      <c r="F2888" t="s">
        <v>21</v>
      </c>
      <c r="G2888">
        <v>8000</v>
      </c>
      <c r="H2888">
        <v>6.54</v>
      </c>
      <c r="I2888">
        <v>0</v>
      </c>
      <c r="J2888">
        <v>0.12</v>
      </c>
      <c r="K2888" t="s">
        <v>16</v>
      </c>
      <c r="L2888">
        <v>4</v>
      </c>
      <c r="M2888">
        <f t="shared" si="45"/>
        <v>1</v>
      </c>
    </row>
    <row r="2889" spans="1:13" x14ac:dyDescent="0.3">
      <c r="A2889">
        <v>24</v>
      </c>
      <c r="B2889">
        <v>55200</v>
      </c>
      <c r="C2889" t="s">
        <v>26</v>
      </c>
      <c r="D2889">
        <v>0</v>
      </c>
      <c r="E2889" t="s">
        <v>14</v>
      </c>
      <c r="F2889" t="s">
        <v>30</v>
      </c>
      <c r="G2889">
        <v>6000</v>
      </c>
      <c r="H2889">
        <v>14.42</v>
      </c>
      <c r="I2889">
        <v>1</v>
      </c>
      <c r="J2889">
        <v>0.11</v>
      </c>
      <c r="K2889" t="s">
        <v>17</v>
      </c>
      <c r="L2889">
        <v>2</v>
      </c>
      <c r="M2889">
        <f t="shared" si="45"/>
        <v>1</v>
      </c>
    </row>
    <row r="2890" spans="1:13" x14ac:dyDescent="0.3">
      <c r="A2890">
        <v>23</v>
      </c>
      <c r="B2890">
        <v>65000</v>
      </c>
      <c r="C2890" t="s">
        <v>13</v>
      </c>
      <c r="D2890">
        <v>2</v>
      </c>
      <c r="E2890" t="s">
        <v>25</v>
      </c>
      <c r="F2890" t="s">
        <v>15</v>
      </c>
      <c r="G2890">
        <v>8000</v>
      </c>
      <c r="H2890">
        <v>14.72</v>
      </c>
      <c r="I2890">
        <v>0</v>
      </c>
      <c r="J2890">
        <v>0.12</v>
      </c>
      <c r="K2890" t="s">
        <v>17</v>
      </c>
      <c r="L2890">
        <v>2</v>
      </c>
      <c r="M2890">
        <f t="shared" si="45"/>
        <v>1</v>
      </c>
    </row>
    <row r="2891" spans="1:13" x14ac:dyDescent="0.3">
      <c r="A2891">
        <v>22</v>
      </c>
      <c r="B2891">
        <v>61300</v>
      </c>
      <c r="C2891" t="s">
        <v>26</v>
      </c>
      <c r="D2891">
        <v>4</v>
      </c>
      <c r="E2891" t="s">
        <v>27</v>
      </c>
      <c r="F2891" t="s">
        <v>21</v>
      </c>
      <c r="G2891">
        <v>13000</v>
      </c>
      <c r="H2891">
        <v>9.6300000000000008</v>
      </c>
      <c r="I2891">
        <v>0</v>
      </c>
      <c r="J2891">
        <v>0.21</v>
      </c>
      <c r="K2891" t="s">
        <v>16</v>
      </c>
      <c r="L2891">
        <v>3</v>
      </c>
      <c r="M2891">
        <f t="shared" si="45"/>
        <v>1</v>
      </c>
    </row>
    <row r="2892" spans="1:13" x14ac:dyDescent="0.3">
      <c r="A2892">
        <v>23</v>
      </c>
      <c r="B2892">
        <v>61360</v>
      </c>
      <c r="C2892" t="s">
        <v>23</v>
      </c>
      <c r="D2892">
        <v>3</v>
      </c>
      <c r="E2892" t="s">
        <v>14</v>
      </c>
      <c r="F2892" t="s">
        <v>21</v>
      </c>
      <c r="G2892">
        <v>6125</v>
      </c>
      <c r="H2892">
        <v>8.59</v>
      </c>
      <c r="I2892">
        <v>0</v>
      </c>
      <c r="J2892">
        <v>0.1</v>
      </c>
      <c r="K2892" t="s">
        <v>16</v>
      </c>
      <c r="L2892">
        <v>4</v>
      </c>
      <c r="M2892">
        <f t="shared" si="45"/>
        <v>1</v>
      </c>
    </row>
    <row r="2893" spans="1:13" x14ac:dyDescent="0.3">
      <c r="A2893">
        <v>21</v>
      </c>
      <c r="B2893">
        <v>55400</v>
      </c>
      <c r="C2893" t="s">
        <v>26</v>
      </c>
      <c r="D2893">
        <v>5</v>
      </c>
      <c r="E2893" t="s">
        <v>28</v>
      </c>
      <c r="F2893" t="s">
        <v>15</v>
      </c>
      <c r="G2893">
        <v>5000</v>
      </c>
      <c r="H2893">
        <v>14.27</v>
      </c>
      <c r="I2893">
        <v>1</v>
      </c>
      <c r="J2893">
        <v>0.09</v>
      </c>
      <c r="K2893" t="s">
        <v>16</v>
      </c>
      <c r="L2893">
        <v>4</v>
      </c>
      <c r="M2893">
        <f t="shared" si="45"/>
        <v>1</v>
      </c>
    </row>
    <row r="2894" spans="1:13" x14ac:dyDescent="0.3">
      <c r="A2894">
        <v>23</v>
      </c>
      <c r="B2894">
        <v>67200</v>
      </c>
      <c r="C2894" t="s">
        <v>13</v>
      </c>
      <c r="E2894" t="s">
        <v>27</v>
      </c>
      <c r="F2894" t="s">
        <v>15</v>
      </c>
      <c r="G2894">
        <v>8000</v>
      </c>
      <c r="I2894">
        <v>0</v>
      </c>
      <c r="J2894">
        <v>0.12</v>
      </c>
      <c r="K2894" t="s">
        <v>16</v>
      </c>
      <c r="L2894">
        <v>3</v>
      </c>
      <c r="M2894">
        <f t="shared" si="45"/>
        <v>0</v>
      </c>
    </row>
    <row r="2895" spans="1:13" x14ac:dyDescent="0.3">
      <c r="A2895">
        <v>24</v>
      </c>
      <c r="B2895">
        <v>61650</v>
      </c>
      <c r="C2895" t="s">
        <v>26</v>
      </c>
      <c r="D2895">
        <v>4</v>
      </c>
      <c r="E2895" t="s">
        <v>28</v>
      </c>
      <c r="F2895" t="s">
        <v>21</v>
      </c>
      <c r="G2895">
        <v>6500</v>
      </c>
      <c r="H2895">
        <v>6.03</v>
      </c>
      <c r="I2895">
        <v>0</v>
      </c>
      <c r="J2895">
        <v>0.11</v>
      </c>
      <c r="K2895" t="s">
        <v>16</v>
      </c>
      <c r="L2895">
        <v>4</v>
      </c>
      <c r="M2895">
        <f t="shared" si="45"/>
        <v>1</v>
      </c>
    </row>
    <row r="2896" spans="1:13" x14ac:dyDescent="0.3">
      <c r="A2896">
        <v>24</v>
      </c>
      <c r="B2896">
        <v>61717</v>
      </c>
      <c r="C2896" t="s">
        <v>23</v>
      </c>
      <c r="D2896">
        <v>8</v>
      </c>
      <c r="E2896" t="s">
        <v>20</v>
      </c>
      <c r="F2896" t="s">
        <v>21</v>
      </c>
      <c r="G2896">
        <v>3200</v>
      </c>
      <c r="H2896">
        <v>7.68</v>
      </c>
      <c r="I2896">
        <v>0</v>
      </c>
      <c r="J2896">
        <v>0.05</v>
      </c>
      <c r="K2896" t="s">
        <v>16</v>
      </c>
      <c r="L2896">
        <v>4</v>
      </c>
      <c r="M2896">
        <f t="shared" si="45"/>
        <v>1</v>
      </c>
    </row>
    <row r="2897" spans="1:13" x14ac:dyDescent="0.3">
      <c r="A2897">
        <v>24</v>
      </c>
      <c r="B2897">
        <v>61781</v>
      </c>
      <c r="C2897" t="s">
        <v>26</v>
      </c>
      <c r="D2897">
        <v>6</v>
      </c>
      <c r="E2897" t="s">
        <v>18</v>
      </c>
      <c r="F2897" t="s">
        <v>19</v>
      </c>
      <c r="G2897">
        <v>17800</v>
      </c>
      <c r="H2897">
        <v>10.25</v>
      </c>
      <c r="I2897">
        <v>0</v>
      </c>
      <c r="J2897">
        <v>0.28999999999999998</v>
      </c>
      <c r="K2897" t="s">
        <v>16</v>
      </c>
      <c r="L2897">
        <v>3</v>
      </c>
      <c r="M2897">
        <f t="shared" si="45"/>
        <v>1</v>
      </c>
    </row>
    <row r="2898" spans="1:13" x14ac:dyDescent="0.3">
      <c r="A2898">
        <v>24</v>
      </c>
      <c r="B2898">
        <v>70000</v>
      </c>
      <c r="C2898" t="s">
        <v>13</v>
      </c>
      <c r="D2898">
        <v>8</v>
      </c>
      <c r="E2898" t="s">
        <v>25</v>
      </c>
      <c r="F2898" t="s">
        <v>19</v>
      </c>
      <c r="G2898">
        <v>8000</v>
      </c>
      <c r="H2898">
        <v>11.71</v>
      </c>
      <c r="I2898">
        <v>0</v>
      </c>
      <c r="J2898">
        <v>0.11</v>
      </c>
      <c r="K2898" t="s">
        <v>16</v>
      </c>
      <c r="L2898">
        <v>3</v>
      </c>
      <c r="M2898">
        <f t="shared" si="45"/>
        <v>1</v>
      </c>
    </row>
    <row r="2899" spans="1:13" x14ac:dyDescent="0.3">
      <c r="A2899">
        <v>25</v>
      </c>
      <c r="B2899">
        <v>61800</v>
      </c>
      <c r="C2899" t="s">
        <v>23</v>
      </c>
      <c r="D2899">
        <v>1</v>
      </c>
      <c r="E2899" t="s">
        <v>27</v>
      </c>
      <c r="F2899" t="s">
        <v>21</v>
      </c>
      <c r="G2899">
        <v>4000</v>
      </c>
      <c r="H2899">
        <v>7.75</v>
      </c>
      <c r="I2899">
        <v>0</v>
      </c>
      <c r="J2899">
        <v>0.06</v>
      </c>
      <c r="K2899" t="s">
        <v>16</v>
      </c>
      <c r="L2899">
        <v>4</v>
      </c>
      <c r="M2899">
        <f t="shared" si="45"/>
        <v>1</v>
      </c>
    </row>
    <row r="2900" spans="1:13" x14ac:dyDescent="0.3">
      <c r="A2900">
        <v>25</v>
      </c>
      <c r="B2900">
        <v>64000</v>
      </c>
      <c r="C2900" t="s">
        <v>13</v>
      </c>
      <c r="D2900">
        <v>7</v>
      </c>
      <c r="E2900" t="s">
        <v>25</v>
      </c>
      <c r="F2900" t="s">
        <v>30</v>
      </c>
      <c r="G2900">
        <v>8000</v>
      </c>
      <c r="H2900">
        <v>15.28</v>
      </c>
      <c r="I2900">
        <v>1</v>
      </c>
      <c r="J2900">
        <v>0.13</v>
      </c>
      <c r="K2900" t="s">
        <v>17</v>
      </c>
      <c r="L2900">
        <v>4</v>
      </c>
      <c r="M2900">
        <f t="shared" si="45"/>
        <v>1</v>
      </c>
    </row>
    <row r="2901" spans="1:13" x14ac:dyDescent="0.3">
      <c r="A2901">
        <v>23</v>
      </c>
      <c r="B2901">
        <v>70000</v>
      </c>
      <c r="C2901" t="s">
        <v>13</v>
      </c>
      <c r="D2901">
        <v>4</v>
      </c>
      <c r="E2901" t="s">
        <v>18</v>
      </c>
      <c r="F2901" t="s">
        <v>30</v>
      </c>
      <c r="G2901">
        <v>8000</v>
      </c>
      <c r="H2901">
        <v>16.02</v>
      </c>
      <c r="I2901">
        <v>0</v>
      </c>
      <c r="J2901">
        <v>0.11</v>
      </c>
      <c r="K2901" t="s">
        <v>16</v>
      </c>
      <c r="L2901">
        <v>2</v>
      </c>
      <c r="M2901">
        <f t="shared" si="45"/>
        <v>1</v>
      </c>
    </row>
    <row r="2902" spans="1:13" x14ac:dyDescent="0.3">
      <c r="A2902">
        <v>26</v>
      </c>
      <c r="B2902">
        <v>62000</v>
      </c>
      <c r="C2902" t="s">
        <v>26</v>
      </c>
      <c r="D2902">
        <v>0</v>
      </c>
      <c r="E2902" t="s">
        <v>20</v>
      </c>
      <c r="F2902" t="s">
        <v>21</v>
      </c>
      <c r="G2902">
        <v>12000</v>
      </c>
      <c r="H2902">
        <v>7.9</v>
      </c>
      <c r="I2902">
        <v>0</v>
      </c>
      <c r="J2902">
        <v>0.19</v>
      </c>
      <c r="K2902" t="s">
        <v>16</v>
      </c>
      <c r="L2902">
        <v>2</v>
      </c>
      <c r="M2902">
        <f t="shared" si="45"/>
        <v>1</v>
      </c>
    </row>
    <row r="2903" spans="1:13" x14ac:dyDescent="0.3">
      <c r="A2903">
        <v>25</v>
      </c>
      <c r="B2903">
        <v>70000</v>
      </c>
      <c r="C2903" t="s">
        <v>13</v>
      </c>
      <c r="D2903">
        <v>3</v>
      </c>
      <c r="E2903" t="s">
        <v>20</v>
      </c>
      <c r="F2903" t="s">
        <v>15</v>
      </c>
      <c r="G2903">
        <v>8000</v>
      </c>
      <c r="H2903">
        <v>14.26</v>
      </c>
      <c r="I2903">
        <v>0</v>
      </c>
      <c r="J2903">
        <v>0.11</v>
      </c>
      <c r="K2903" t="s">
        <v>16</v>
      </c>
      <c r="L2903">
        <v>4</v>
      </c>
      <c r="M2903">
        <f t="shared" si="45"/>
        <v>1</v>
      </c>
    </row>
    <row r="2904" spans="1:13" x14ac:dyDescent="0.3">
      <c r="A2904">
        <v>26</v>
      </c>
      <c r="B2904">
        <v>62000</v>
      </c>
      <c r="C2904" t="s">
        <v>26</v>
      </c>
      <c r="D2904">
        <v>1</v>
      </c>
      <c r="E2904" t="s">
        <v>25</v>
      </c>
      <c r="F2904" t="s">
        <v>21</v>
      </c>
      <c r="G2904">
        <v>8400</v>
      </c>
      <c r="H2904">
        <v>6.62</v>
      </c>
      <c r="I2904">
        <v>0</v>
      </c>
      <c r="J2904">
        <v>0.14000000000000001</v>
      </c>
      <c r="K2904" t="s">
        <v>16</v>
      </c>
      <c r="L2904">
        <v>4</v>
      </c>
      <c r="M2904">
        <f t="shared" si="45"/>
        <v>1</v>
      </c>
    </row>
    <row r="2905" spans="1:13" x14ac:dyDescent="0.3">
      <c r="A2905">
        <v>26</v>
      </c>
      <c r="B2905">
        <v>71000</v>
      </c>
      <c r="C2905" t="s">
        <v>13</v>
      </c>
      <c r="D2905">
        <v>10</v>
      </c>
      <c r="E2905" t="s">
        <v>28</v>
      </c>
      <c r="F2905" t="s">
        <v>15</v>
      </c>
      <c r="G2905">
        <v>8000</v>
      </c>
      <c r="H2905">
        <v>13.49</v>
      </c>
      <c r="I2905">
        <v>0</v>
      </c>
      <c r="J2905">
        <v>0.11</v>
      </c>
      <c r="K2905" t="s">
        <v>17</v>
      </c>
      <c r="L2905">
        <v>4</v>
      </c>
      <c r="M2905">
        <f t="shared" si="45"/>
        <v>1</v>
      </c>
    </row>
    <row r="2906" spans="1:13" x14ac:dyDescent="0.3">
      <c r="A2906">
        <v>22</v>
      </c>
      <c r="B2906">
        <v>62000</v>
      </c>
      <c r="C2906" t="s">
        <v>26</v>
      </c>
      <c r="D2906">
        <v>2</v>
      </c>
      <c r="E2906" t="s">
        <v>25</v>
      </c>
      <c r="F2906" t="s">
        <v>15</v>
      </c>
      <c r="G2906">
        <v>13000</v>
      </c>
      <c r="H2906">
        <v>15.27</v>
      </c>
      <c r="I2906">
        <v>0</v>
      </c>
      <c r="J2906">
        <v>0.21</v>
      </c>
      <c r="K2906" t="s">
        <v>17</v>
      </c>
      <c r="L2906">
        <v>2</v>
      </c>
      <c r="M2906">
        <f t="shared" si="45"/>
        <v>1</v>
      </c>
    </row>
    <row r="2907" spans="1:13" x14ac:dyDescent="0.3">
      <c r="A2907">
        <v>25</v>
      </c>
      <c r="B2907">
        <v>72000</v>
      </c>
      <c r="C2907" t="s">
        <v>13</v>
      </c>
      <c r="D2907">
        <v>2</v>
      </c>
      <c r="E2907" t="s">
        <v>25</v>
      </c>
      <c r="F2907" t="s">
        <v>21</v>
      </c>
      <c r="G2907">
        <v>8000</v>
      </c>
      <c r="H2907">
        <v>7.9</v>
      </c>
      <c r="I2907">
        <v>0</v>
      </c>
      <c r="J2907">
        <v>0.11</v>
      </c>
      <c r="K2907" t="s">
        <v>16</v>
      </c>
      <c r="L2907">
        <v>4</v>
      </c>
      <c r="M2907">
        <f t="shared" si="45"/>
        <v>1</v>
      </c>
    </row>
    <row r="2908" spans="1:13" x14ac:dyDescent="0.3">
      <c r="A2908">
        <v>22</v>
      </c>
      <c r="B2908">
        <v>72000</v>
      </c>
      <c r="C2908" t="s">
        <v>13</v>
      </c>
      <c r="D2908">
        <v>2</v>
      </c>
      <c r="E2908" t="s">
        <v>18</v>
      </c>
      <c r="F2908" t="s">
        <v>21</v>
      </c>
      <c r="G2908">
        <v>8000</v>
      </c>
      <c r="H2908">
        <v>7.9</v>
      </c>
      <c r="I2908">
        <v>0</v>
      </c>
      <c r="J2908">
        <v>0.11</v>
      </c>
      <c r="K2908" t="s">
        <v>16</v>
      </c>
      <c r="L2908">
        <v>4</v>
      </c>
      <c r="M2908">
        <f t="shared" si="45"/>
        <v>1</v>
      </c>
    </row>
    <row r="2909" spans="1:13" x14ac:dyDescent="0.3">
      <c r="A2909">
        <v>22</v>
      </c>
      <c r="B2909">
        <v>66000</v>
      </c>
      <c r="C2909" t="s">
        <v>13</v>
      </c>
      <c r="D2909">
        <v>6</v>
      </c>
      <c r="E2909" t="s">
        <v>28</v>
      </c>
      <c r="F2909" t="s">
        <v>15</v>
      </c>
      <c r="G2909">
        <v>8000</v>
      </c>
      <c r="H2909">
        <v>14.65</v>
      </c>
      <c r="I2909">
        <v>1</v>
      </c>
      <c r="J2909">
        <v>0.12</v>
      </c>
      <c r="K2909" t="s">
        <v>17</v>
      </c>
      <c r="L2909">
        <v>4</v>
      </c>
      <c r="M2909">
        <f t="shared" si="45"/>
        <v>1</v>
      </c>
    </row>
    <row r="2910" spans="1:13" x14ac:dyDescent="0.3">
      <c r="A2910">
        <v>24</v>
      </c>
      <c r="B2910">
        <v>62000</v>
      </c>
      <c r="C2910" t="s">
        <v>26</v>
      </c>
      <c r="D2910">
        <v>8</v>
      </c>
      <c r="E2910" t="s">
        <v>20</v>
      </c>
      <c r="F2910" t="s">
        <v>21</v>
      </c>
      <c r="G2910">
        <v>5875</v>
      </c>
      <c r="H2910">
        <v>6.03</v>
      </c>
      <c r="I2910">
        <v>0</v>
      </c>
      <c r="J2910">
        <v>0.09</v>
      </c>
      <c r="K2910" t="s">
        <v>16</v>
      </c>
      <c r="L2910">
        <v>2</v>
      </c>
      <c r="M2910">
        <f t="shared" si="45"/>
        <v>1</v>
      </c>
    </row>
    <row r="2911" spans="1:13" x14ac:dyDescent="0.3">
      <c r="A2911">
        <v>22</v>
      </c>
      <c r="B2911">
        <v>72000</v>
      </c>
      <c r="C2911" t="s">
        <v>13</v>
      </c>
      <c r="D2911">
        <v>0</v>
      </c>
      <c r="E2911" t="s">
        <v>14</v>
      </c>
      <c r="F2911" t="s">
        <v>21</v>
      </c>
      <c r="G2911">
        <v>8000</v>
      </c>
      <c r="H2911">
        <v>7.9</v>
      </c>
      <c r="I2911">
        <v>0</v>
      </c>
      <c r="J2911">
        <v>0.11</v>
      </c>
      <c r="K2911" t="s">
        <v>16</v>
      </c>
      <c r="L2911">
        <v>4</v>
      </c>
      <c r="M2911">
        <f t="shared" si="45"/>
        <v>1</v>
      </c>
    </row>
    <row r="2912" spans="1:13" x14ac:dyDescent="0.3">
      <c r="A2912">
        <v>23</v>
      </c>
      <c r="B2912">
        <v>62000</v>
      </c>
      <c r="C2912" t="s">
        <v>26</v>
      </c>
      <c r="D2912">
        <v>1</v>
      </c>
      <c r="E2912" t="s">
        <v>14</v>
      </c>
      <c r="F2912" t="s">
        <v>21</v>
      </c>
      <c r="G2912">
        <v>10000</v>
      </c>
      <c r="H2912">
        <v>7.9</v>
      </c>
      <c r="I2912">
        <v>0</v>
      </c>
      <c r="J2912">
        <v>0.16</v>
      </c>
      <c r="K2912" t="s">
        <v>16</v>
      </c>
      <c r="L2912">
        <v>3</v>
      </c>
      <c r="M2912">
        <f t="shared" si="45"/>
        <v>1</v>
      </c>
    </row>
    <row r="2913" spans="1:13" x14ac:dyDescent="0.3">
      <c r="A2913">
        <v>25</v>
      </c>
      <c r="B2913">
        <v>62000</v>
      </c>
      <c r="C2913" t="s">
        <v>26</v>
      </c>
      <c r="D2913">
        <v>7</v>
      </c>
      <c r="E2913" t="s">
        <v>27</v>
      </c>
      <c r="F2913" t="s">
        <v>21</v>
      </c>
      <c r="G2913">
        <v>12000</v>
      </c>
      <c r="H2913">
        <v>5.42</v>
      </c>
      <c r="I2913">
        <v>0</v>
      </c>
      <c r="J2913">
        <v>0.19</v>
      </c>
      <c r="K2913" t="s">
        <v>16</v>
      </c>
      <c r="L2913">
        <v>2</v>
      </c>
      <c r="M2913">
        <f t="shared" si="45"/>
        <v>1</v>
      </c>
    </row>
    <row r="2914" spans="1:13" x14ac:dyDescent="0.3">
      <c r="A2914">
        <v>24</v>
      </c>
      <c r="B2914">
        <v>72000</v>
      </c>
      <c r="C2914" t="s">
        <v>13</v>
      </c>
      <c r="D2914">
        <v>5</v>
      </c>
      <c r="E2914" t="s">
        <v>28</v>
      </c>
      <c r="F2914" t="s">
        <v>19</v>
      </c>
      <c r="G2914">
        <v>8000</v>
      </c>
      <c r="H2914">
        <v>10</v>
      </c>
      <c r="I2914">
        <v>0</v>
      </c>
      <c r="J2914">
        <v>0.11</v>
      </c>
      <c r="K2914" t="s">
        <v>16</v>
      </c>
      <c r="L2914">
        <v>3</v>
      </c>
      <c r="M2914">
        <f t="shared" si="45"/>
        <v>1</v>
      </c>
    </row>
    <row r="2915" spans="1:13" x14ac:dyDescent="0.3">
      <c r="A2915">
        <v>26</v>
      </c>
      <c r="B2915">
        <v>74000</v>
      </c>
      <c r="C2915" t="s">
        <v>13</v>
      </c>
      <c r="D2915">
        <v>2</v>
      </c>
      <c r="E2915" t="s">
        <v>18</v>
      </c>
      <c r="F2915" t="s">
        <v>15</v>
      </c>
      <c r="G2915">
        <v>8000</v>
      </c>
      <c r="H2915">
        <v>13.92</v>
      </c>
      <c r="I2915">
        <v>0</v>
      </c>
      <c r="J2915">
        <v>0.11</v>
      </c>
      <c r="K2915" t="s">
        <v>16</v>
      </c>
      <c r="L2915">
        <v>3</v>
      </c>
      <c r="M2915">
        <f t="shared" si="45"/>
        <v>1</v>
      </c>
    </row>
    <row r="2916" spans="1:13" x14ac:dyDescent="0.3">
      <c r="A2916">
        <v>23</v>
      </c>
      <c r="B2916">
        <v>62000</v>
      </c>
      <c r="C2916" t="s">
        <v>26</v>
      </c>
      <c r="D2916">
        <v>2</v>
      </c>
      <c r="E2916" t="s">
        <v>27</v>
      </c>
      <c r="F2916" t="s">
        <v>21</v>
      </c>
      <c r="G2916">
        <v>5000</v>
      </c>
      <c r="H2916">
        <v>5.42</v>
      </c>
      <c r="I2916">
        <v>0</v>
      </c>
      <c r="J2916">
        <v>0.08</v>
      </c>
      <c r="K2916" t="s">
        <v>16</v>
      </c>
      <c r="L2916">
        <v>3</v>
      </c>
      <c r="M2916">
        <f t="shared" si="45"/>
        <v>1</v>
      </c>
    </row>
    <row r="2917" spans="1:13" x14ac:dyDescent="0.3">
      <c r="A2917">
        <v>23</v>
      </c>
      <c r="B2917">
        <v>75000</v>
      </c>
      <c r="C2917" t="s">
        <v>13</v>
      </c>
      <c r="D2917">
        <v>5</v>
      </c>
      <c r="E2917" t="s">
        <v>25</v>
      </c>
      <c r="F2917" t="s">
        <v>19</v>
      </c>
      <c r="G2917">
        <v>8000</v>
      </c>
      <c r="H2917">
        <v>10.74</v>
      </c>
      <c r="I2917">
        <v>0</v>
      </c>
      <c r="J2917">
        <v>0.11</v>
      </c>
      <c r="K2917" t="s">
        <v>16</v>
      </c>
      <c r="L2917">
        <v>3</v>
      </c>
      <c r="M2917">
        <f t="shared" si="45"/>
        <v>1</v>
      </c>
    </row>
    <row r="2918" spans="1:13" x14ac:dyDescent="0.3">
      <c r="A2918">
        <v>23</v>
      </c>
      <c r="B2918">
        <v>75000</v>
      </c>
      <c r="C2918" t="s">
        <v>13</v>
      </c>
      <c r="D2918">
        <v>5</v>
      </c>
      <c r="E2918" t="s">
        <v>20</v>
      </c>
      <c r="F2918" t="s">
        <v>15</v>
      </c>
      <c r="G2918">
        <v>8000</v>
      </c>
      <c r="H2918">
        <v>13.79</v>
      </c>
      <c r="I2918">
        <v>0</v>
      </c>
      <c r="J2918">
        <v>0.11</v>
      </c>
      <c r="K2918" t="s">
        <v>16</v>
      </c>
      <c r="L2918">
        <v>3</v>
      </c>
      <c r="M2918">
        <f t="shared" si="45"/>
        <v>1</v>
      </c>
    </row>
    <row r="2919" spans="1:13" x14ac:dyDescent="0.3">
      <c r="A2919">
        <v>24</v>
      </c>
      <c r="B2919">
        <v>75000</v>
      </c>
      <c r="C2919" t="s">
        <v>13</v>
      </c>
      <c r="D2919">
        <v>5</v>
      </c>
      <c r="E2919" t="s">
        <v>27</v>
      </c>
      <c r="F2919" t="s">
        <v>30</v>
      </c>
      <c r="G2919">
        <v>8000</v>
      </c>
      <c r="H2919">
        <v>15.37</v>
      </c>
      <c r="I2919">
        <v>0</v>
      </c>
      <c r="J2919">
        <v>0.11</v>
      </c>
      <c r="K2919" t="s">
        <v>17</v>
      </c>
      <c r="L2919">
        <v>3</v>
      </c>
      <c r="M2919">
        <f t="shared" si="45"/>
        <v>1</v>
      </c>
    </row>
    <row r="2920" spans="1:13" x14ac:dyDescent="0.3">
      <c r="A2920">
        <v>23</v>
      </c>
      <c r="B2920">
        <v>75638</v>
      </c>
      <c r="C2920" t="s">
        <v>13</v>
      </c>
      <c r="D2920">
        <v>2</v>
      </c>
      <c r="E2920" t="s">
        <v>20</v>
      </c>
      <c r="F2920" t="s">
        <v>21</v>
      </c>
      <c r="G2920">
        <v>8000</v>
      </c>
      <c r="H2920">
        <v>5.99</v>
      </c>
      <c r="I2920">
        <v>0</v>
      </c>
      <c r="J2920">
        <v>0.11</v>
      </c>
      <c r="K2920" t="s">
        <v>16</v>
      </c>
      <c r="L2920">
        <v>4</v>
      </c>
      <c r="M2920">
        <f t="shared" si="45"/>
        <v>1</v>
      </c>
    </row>
    <row r="2921" spans="1:13" x14ac:dyDescent="0.3">
      <c r="A2921">
        <v>24</v>
      </c>
      <c r="B2921">
        <v>77000</v>
      </c>
      <c r="C2921" t="s">
        <v>13</v>
      </c>
      <c r="D2921">
        <v>2</v>
      </c>
      <c r="E2921" t="s">
        <v>25</v>
      </c>
      <c r="F2921" t="s">
        <v>21</v>
      </c>
      <c r="G2921">
        <v>8000</v>
      </c>
      <c r="H2921">
        <v>7.51</v>
      </c>
      <c r="I2921">
        <v>0</v>
      </c>
      <c r="J2921">
        <v>0.1</v>
      </c>
      <c r="K2921" t="s">
        <v>16</v>
      </c>
      <c r="L2921">
        <v>3</v>
      </c>
      <c r="M2921">
        <f t="shared" si="45"/>
        <v>1</v>
      </c>
    </row>
    <row r="2922" spans="1:13" x14ac:dyDescent="0.3">
      <c r="A2922">
        <v>22</v>
      </c>
      <c r="B2922">
        <v>62000</v>
      </c>
      <c r="C2922" t="s">
        <v>26</v>
      </c>
      <c r="D2922">
        <v>5</v>
      </c>
      <c r="E2922" t="s">
        <v>18</v>
      </c>
      <c r="F2922" t="s">
        <v>19</v>
      </c>
      <c r="G2922">
        <v>9000</v>
      </c>
      <c r="H2922">
        <v>10</v>
      </c>
      <c r="I2922">
        <v>0</v>
      </c>
      <c r="J2922">
        <v>0.15</v>
      </c>
      <c r="K2922" t="s">
        <v>16</v>
      </c>
      <c r="L2922">
        <v>2</v>
      </c>
      <c r="M2922">
        <f t="shared" si="45"/>
        <v>1</v>
      </c>
    </row>
    <row r="2923" spans="1:13" x14ac:dyDescent="0.3">
      <c r="A2923">
        <v>24</v>
      </c>
      <c r="B2923">
        <v>62000</v>
      </c>
      <c r="C2923" t="s">
        <v>26</v>
      </c>
      <c r="D2923">
        <v>6</v>
      </c>
      <c r="E2923" t="s">
        <v>28</v>
      </c>
      <c r="F2923" t="s">
        <v>19</v>
      </c>
      <c r="G2923">
        <v>10000</v>
      </c>
      <c r="H2923">
        <v>10.74</v>
      </c>
      <c r="I2923">
        <v>0</v>
      </c>
      <c r="J2923">
        <v>0.16</v>
      </c>
      <c r="K2923" t="s">
        <v>16</v>
      </c>
      <c r="L2923">
        <v>2</v>
      </c>
      <c r="M2923">
        <f t="shared" si="45"/>
        <v>1</v>
      </c>
    </row>
    <row r="2924" spans="1:13" x14ac:dyDescent="0.3">
      <c r="A2924">
        <v>24</v>
      </c>
      <c r="B2924">
        <v>62000</v>
      </c>
      <c r="C2924" t="s">
        <v>26</v>
      </c>
      <c r="D2924">
        <v>8</v>
      </c>
      <c r="E2924" t="s">
        <v>18</v>
      </c>
      <c r="F2924" t="s">
        <v>19</v>
      </c>
      <c r="G2924">
        <v>7750</v>
      </c>
      <c r="H2924">
        <v>10</v>
      </c>
      <c r="I2924">
        <v>0</v>
      </c>
      <c r="J2924">
        <v>0.13</v>
      </c>
      <c r="K2924" t="s">
        <v>16</v>
      </c>
      <c r="L2924">
        <v>2</v>
      </c>
      <c r="M2924">
        <f t="shared" si="45"/>
        <v>1</v>
      </c>
    </row>
    <row r="2925" spans="1:13" x14ac:dyDescent="0.3">
      <c r="A2925">
        <v>26</v>
      </c>
      <c r="B2925">
        <v>80000</v>
      </c>
      <c r="C2925" t="s">
        <v>13</v>
      </c>
      <c r="D2925">
        <v>0</v>
      </c>
      <c r="E2925" t="s">
        <v>28</v>
      </c>
      <c r="F2925" t="s">
        <v>21</v>
      </c>
      <c r="G2925">
        <v>8000</v>
      </c>
      <c r="H2925">
        <v>5.99</v>
      </c>
      <c r="I2925">
        <v>0</v>
      </c>
      <c r="J2925">
        <v>0.1</v>
      </c>
      <c r="K2925" t="s">
        <v>16</v>
      </c>
      <c r="L2925">
        <v>2</v>
      </c>
      <c r="M2925">
        <f t="shared" si="45"/>
        <v>1</v>
      </c>
    </row>
    <row r="2926" spans="1:13" x14ac:dyDescent="0.3">
      <c r="A2926">
        <v>24</v>
      </c>
      <c r="B2926">
        <v>81600</v>
      </c>
      <c r="C2926" t="s">
        <v>13</v>
      </c>
      <c r="D2926">
        <v>5</v>
      </c>
      <c r="E2926" t="s">
        <v>27</v>
      </c>
      <c r="F2926" t="s">
        <v>15</v>
      </c>
      <c r="G2926">
        <v>8000</v>
      </c>
      <c r="H2926">
        <v>12.84</v>
      </c>
      <c r="I2926">
        <v>0</v>
      </c>
      <c r="J2926">
        <v>0.1</v>
      </c>
      <c r="K2926" t="s">
        <v>17</v>
      </c>
      <c r="L2926">
        <v>2</v>
      </c>
      <c r="M2926">
        <f t="shared" si="45"/>
        <v>1</v>
      </c>
    </row>
    <row r="2927" spans="1:13" x14ac:dyDescent="0.3">
      <c r="A2927">
        <v>26</v>
      </c>
      <c r="B2927">
        <v>62000</v>
      </c>
      <c r="C2927" t="s">
        <v>26</v>
      </c>
      <c r="D2927">
        <v>5</v>
      </c>
      <c r="E2927" t="s">
        <v>14</v>
      </c>
      <c r="F2927" t="s">
        <v>21</v>
      </c>
      <c r="G2927">
        <v>10000</v>
      </c>
      <c r="H2927">
        <v>7.88</v>
      </c>
      <c r="I2927">
        <v>0</v>
      </c>
      <c r="J2927">
        <v>0.16</v>
      </c>
      <c r="K2927" t="s">
        <v>16</v>
      </c>
      <c r="L2927">
        <v>2</v>
      </c>
      <c r="M2927">
        <f t="shared" si="45"/>
        <v>1</v>
      </c>
    </row>
    <row r="2928" spans="1:13" x14ac:dyDescent="0.3">
      <c r="A2928">
        <v>24</v>
      </c>
      <c r="B2928">
        <v>56000</v>
      </c>
      <c r="C2928" t="s">
        <v>26</v>
      </c>
      <c r="D2928">
        <v>1</v>
      </c>
      <c r="E2928" t="s">
        <v>27</v>
      </c>
      <c r="F2928" t="s">
        <v>15</v>
      </c>
      <c r="G2928">
        <v>10000</v>
      </c>
      <c r="H2928">
        <v>14.35</v>
      </c>
      <c r="I2928">
        <v>1</v>
      </c>
      <c r="J2928">
        <v>0.18</v>
      </c>
      <c r="K2928" t="s">
        <v>16</v>
      </c>
      <c r="L2928">
        <v>4</v>
      </c>
      <c r="M2928">
        <f t="shared" si="45"/>
        <v>1</v>
      </c>
    </row>
    <row r="2929" spans="1:13" x14ac:dyDescent="0.3">
      <c r="A2929">
        <v>22</v>
      </c>
      <c r="B2929">
        <v>62000</v>
      </c>
      <c r="C2929" t="s">
        <v>26</v>
      </c>
      <c r="D2929">
        <v>6</v>
      </c>
      <c r="E2929" t="s">
        <v>27</v>
      </c>
      <c r="F2929" t="s">
        <v>21</v>
      </c>
      <c r="G2929">
        <v>5000</v>
      </c>
      <c r="H2929">
        <v>8.59</v>
      </c>
      <c r="I2929">
        <v>0</v>
      </c>
      <c r="J2929">
        <v>0.08</v>
      </c>
      <c r="K2929" t="s">
        <v>16</v>
      </c>
      <c r="L2929">
        <v>4</v>
      </c>
      <c r="M2929">
        <f t="shared" si="45"/>
        <v>1</v>
      </c>
    </row>
    <row r="2930" spans="1:13" x14ac:dyDescent="0.3">
      <c r="A2930">
        <v>22</v>
      </c>
      <c r="B2930">
        <v>62000</v>
      </c>
      <c r="C2930" t="s">
        <v>26</v>
      </c>
      <c r="D2930">
        <v>2</v>
      </c>
      <c r="E2930" t="s">
        <v>18</v>
      </c>
      <c r="F2930" t="s">
        <v>15</v>
      </c>
      <c r="G2930">
        <v>6000</v>
      </c>
      <c r="H2930">
        <v>13.92</v>
      </c>
      <c r="I2930">
        <v>0</v>
      </c>
      <c r="J2930">
        <v>0.1</v>
      </c>
      <c r="K2930" t="s">
        <v>16</v>
      </c>
      <c r="L2930">
        <v>4</v>
      </c>
      <c r="M2930">
        <f t="shared" si="45"/>
        <v>1</v>
      </c>
    </row>
    <row r="2931" spans="1:13" x14ac:dyDescent="0.3">
      <c r="A2931">
        <v>26</v>
      </c>
      <c r="B2931">
        <v>90000</v>
      </c>
      <c r="C2931" t="s">
        <v>13</v>
      </c>
      <c r="D2931">
        <v>3</v>
      </c>
      <c r="E2931" t="s">
        <v>18</v>
      </c>
      <c r="F2931" t="s">
        <v>15</v>
      </c>
      <c r="G2931">
        <v>8000</v>
      </c>
      <c r="H2931">
        <v>14.27</v>
      </c>
      <c r="I2931">
        <v>0</v>
      </c>
      <c r="J2931">
        <v>0.09</v>
      </c>
      <c r="K2931" t="s">
        <v>16</v>
      </c>
      <c r="L2931">
        <v>3</v>
      </c>
      <c r="M2931">
        <f t="shared" si="45"/>
        <v>1</v>
      </c>
    </row>
    <row r="2932" spans="1:13" x14ac:dyDescent="0.3">
      <c r="A2932">
        <v>23</v>
      </c>
      <c r="B2932">
        <v>62000</v>
      </c>
      <c r="C2932" t="s">
        <v>26</v>
      </c>
      <c r="D2932">
        <v>1</v>
      </c>
      <c r="E2932" t="s">
        <v>20</v>
      </c>
      <c r="F2932" t="s">
        <v>19</v>
      </c>
      <c r="G2932">
        <v>6500</v>
      </c>
      <c r="H2932">
        <v>10.95</v>
      </c>
      <c r="I2932">
        <v>0</v>
      </c>
      <c r="J2932">
        <v>0.1</v>
      </c>
      <c r="K2932" t="s">
        <v>16</v>
      </c>
      <c r="L2932">
        <v>3</v>
      </c>
      <c r="M2932">
        <f t="shared" si="45"/>
        <v>1</v>
      </c>
    </row>
    <row r="2933" spans="1:13" x14ac:dyDescent="0.3">
      <c r="A2933">
        <v>23</v>
      </c>
      <c r="B2933">
        <v>90000</v>
      </c>
      <c r="C2933" t="s">
        <v>13</v>
      </c>
      <c r="D2933">
        <v>5</v>
      </c>
      <c r="E2933" t="s">
        <v>14</v>
      </c>
      <c r="F2933" t="s">
        <v>21</v>
      </c>
      <c r="G2933">
        <v>8000</v>
      </c>
      <c r="H2933">
        <v>6.92</v>
      </c>
      <c r="I2933">
        <v>0</v>
      </c>
      <c r="J2933">
        <v>0.09</v>
      </c>
      <c r="K2933" t="s">
        <v>16</v>
      </c>
      <c r="L2933">
        <v>3</v>
      </c>
      <c r="M2933">
        <f t="shared" si="45"/>
        <v>1</v>
      </c>
    </row>
    <row r="2934" spans="1:13" x14ac:dyDescent="0.3">
      <c r="A2934">
        <v>22</v>
      </c>
      <c r="B2934">
        <v>56000</v>
      </c>
      <c r="C2934" t="s">
        <v>26</v>
      </c>
      <c r="D2934">
        <v>5</v>
      </c>
      <c r="E2934" t="s">
        <v>14</v>
      </c>
      <c r="F2934" t="s">
        <v>29</v>
      </c>
      <c r="G2934">
        <v>15000</v>
      </c>
      <c r="H2934">
        <v>16</v>
      </c>
      <c r="I2934">
        <v>1</v>
      </c>
      <c r="J2934">
        <v>0.27</v>
      </c>
      <c r="K2934" t="s">
        <v>17</v>
      </c>
      <c r="L2934">
        <v>4</v>
      </c>
      <c r="M2934">
        <f t="shared" si="45"/>
        <v>1</v>
      </c>
    </row>
    <row r="2935" spans="1:13" x14ac:dyDescent="0.3">
      <c r="A2935">
        <v>22</v>
      </c>
      <c r="B2935">
        <v>62000</v>
      </c>
      <c r="C2935" t="s">
        <v>26</v>
      </c>
      <c r="D2935">
        <v>2</v>
      </c>
      <c r="E2935" t="s">
        <v>18</v>
      </c>
      <c r="F2935" t="s">
        <v>30</v>
      </c>
      <c r="G2935">
        <v>7500</v>
      </c>
      <c r="H2935">
        <v>13.87</v>
      </c>
      <c r="I2935">
        <v>0</v>
      </c>
      <c r="J2935">
        <v>0.12</v>
      </c>
      <c r="K2935" t="s">
        <v>16</v>
      </c>
      <c r="L2935">
        <v>3</v>
      </c>
      <c r="M2935">
        <f t="shared" si="45"/>
        <v>1</v>
      </c>
    </row>
    <row r="2936" spans="1:13" x14ac:dyDescent="0.3">
      <c r="A2936">
        <v>25</v>
      </c>
      <c r="B2936">
        <v>56004</v>
      </c>
      <c r="C2936" t="s">
        <v>26</v>
      </c>
      <c r="D2936">
        <v>5</v>
      </c>
      <c r="E2936" t="s">
        <v>25</v>
      </c>
      <c r="F2936" t="s">
        <v>19</v>
      </c>
      <c r="G2936">
        <v>8000</v>
      </c>
      <c r="H2936">
        <v>11.71</v>
      </c>
      <c r="I2936">
        <v>1</v>
      </c>
      <c r="J2936">
        <v>0.14000000000000001</v>
      </c>
      <c r="K2936" t="s">
        <v>16</v>
      </c>
      <c r="L2936">
        <v>3</v>
      </c>
      <c r="M2936">
        <f t="shared" si="45"/>
        <v>1</v>
      </c>
    </row>
    <row r="2937" spans="1:13" x14ac:dyDescent="0.3">
      <c r="A2937">
        <v>26</v>
      </c>
      <c r="B2937">
        <v>96500</v>
      </c>
      <c r="C2937" t="s">
        <v>13</v>
      </c>
      <c r="D2937">
        <v>10</v>
      </c>
      <c r="E2937" t="s">
        <v>25</v>
      </c>
      <c r="F2937" t="s">
        <v>15</v>
      </c>
      <c r="G2937">
        <v>8000</v>
      </c>
      <c r="H2937">
        <v>13.61</v>
      </c>
      <c r="I2937">
        <v>0</v>
      </c>
      <c r="J2937">
        <v>0.08</v>
      </c>
      <c r="K2937" t="s">
        <v>17</v>
      </c>
      <c r="L2937">
        <v>3</v>
      </c>
      <c r="M2937">
        <f t="shared" si="45"/>
        <v>1</v>
      </c>
    </row>
    <row r="2938" spans="1:13" x14ac:dyDescent="0.3">
      <c r="A2938">
        <v>21</v>
      </c>
      <c r="B2938">
        <v>99996</v>
      </c>
      <c r="C2938" t="s">
        <v>13</v>
      </c>
      <c r="D2938">
        <v>5</v>
      </c>
      <c r="E2938" t="s">
        <v>27</v>
      </c>
      <c r="F2938" t="s">
        <v>21</v>
      </c>
      <c r="G2938">
        <v>8000</v>
      </c>
      <c r="H2938">
        <v>7.14</v>
      </c>
      <c r="I2938">
        <v>0</v>
      </c>
      <c r="J2938">
        <v>0.08</v>
      </c>
      <c r="K2938" t="s">
        <v>16</v>
      </c>
      <c r="L2938">
        <v>4</v>
      </c>
      <c r="M2938">
        <f t="shared" si="45"/>
        <v>1</v>
      </c>
    </row>
    <row r="2939" spans="1:13" x14ac:dyDescent="0.3">
      <c r="A2939">
        <v>23</v>
      </c>
      <c r="B2939">
        <v>62004</v>
      </c>
      <c r="C2939" t="s">
        <v>26</v>
      </c>
      <c r="D2939">
        <v>1</v>
      </c>
      <c r="E2939" t="s">
        <v>25</v>
      </c>
      <c r="F2939" t="s">
        <v>19</v>
      </c>
      <c r="G2939">
        <v>9600</v>
      </c>
      <c r="H2939">
        <v>10.95</v>
      </c>
      <c r="I2939">
        <v>0</v>
      </c>
      <c r="J2939">
        <v>0.15</v>
      </c>
      <c r="K2939" t="s">
        <v>16</v>
      </c>
      <c r="L2939">
        <v>3</v>
      </c>
      <c r="M2939">
        <f t="shared" si="45"/>
        <v>1</v>
      </c>
    </row>
    <row r="2940" spans="1:13" x14ac:dyDescent="0.3">
      <c r="A2940">
        <v>22</v>
      </c>
      <c r="B2940">
        <v>62004</v>
      </c>
      <c r="C2940" t="s">
        <v>26</v>
      </c>
      <c r="D2940">
        <v>6</v>
      </c>
      <c r="E2940" t="s">
        <v>18</v>
      </c>
      <c r="F2940" t="s">
        <v>21</v>
      </c>
      <c r="G2940">
        <v>3600</v>
      </c>
      <c r="H2940">
        <v>7.37</v>
      </c>
      <c r="I2940">
        <v>0</v>
      </c>
      <c r="J2940">
        <v>0.06</v>
      </c>
      <c r="K2940" t="s">
        <v>16</v>
      </c>
      <c r="L2940">
        <v>2</v>
      </c>
      <c r="M2940">
        <f t="shared" si="45"/>
        <v>1</v>
      </c>
    </row>
    <row r="2941" spans="1:13" x14ac:dyDescent="0.3">
      <c r="A2941">
        <v>26</v>
      </c>
      <c r="B2941">
        <v>62100</v>
      </c>
      <c r="C2941" t="s">
        <v>26</v>
      </c>
      <c r="D2941">
        <v>8</v>
      </c>
      <c r="E2941" t="s">
        <v>20</v>
      </c>
      <c r="F2941" t="s">
        <v>15</v>
      </c>
      <c r="G2941">
        <v>1600</v>
      </c>
      <c r="H2941">
        <v>12.61</v>
      </c>
      <c r="I2941">
        <v>0</v>
      </c>
      <c r="J2941">
        <v>0.03</v>
      </c>
      <c r="K2941" t="s">
        <v>16</v>
      </c>
      <c r="L2941">
        <v>4</v>
      </c>
      <c r="M2941">
        <f t="shared" si="45"/>
        <v>1</v>
      </c>
    </row>
    <row r="2942" spans="1:13" x14ac:dyDescent="0.3">
      <c r="A2942">
        <v>24</v>
      </c>
      <c r="B2942">
        <v>108000</v>
      </c>
      <c r="C2942" t="s">
        <v>13</v>
      </c>
      <c r="D2942">
        <v>8</v>
      </c>
      <c r="E2942" t="s">
        <v>25</v>
      </c>
      <c r="F2942" t="s">
        <v>19</v>
      </c>
      <c r="G2942">
        <v>8000</v>
      </c>
      <c r="H2942">
        <v>9.8800000000000008</v>
      </c>
      <c r="I2942">
        <v>0</v>
      </c>
      <c r="J2942">
        <v>7.0000000000000007E-2</v>
      </c>
      <c r="K2942" t="s">
        <v>16</v>
      </c>
      <c r="L2942">
        <v>4</v>
      </c>
      <c r="M2942">
        <f t="shared" si="45"/>
        <v>1</v>
      </c>
    </row>
    <row r="2943" spans="1:13" x14ac:dyDescent="0.3">
      <c r="A2943">
        <v>22</v>
      </c>
      <c r="B2943">
        <v>108000</v>
      </c>
      <c r="C2943" t="s">
        <v>13</v>
      </c>
      <c r="D2943">
        <v>1</v>
      </c>
      <c r="E2943" t="s">
        <v>20</v>
      </c>
      <c r="F2943" t="s">
        <v>30</v>
      </c>
      <c r="G2943">
        <v>8000</v>
      </c>
      <c r="H2943">
        <v>16.29</v>
      </c>
      <c r="I2943">
        <v>1</v>
      </c>
      <c r="J2943">
        <v>7.0000000000000007E-2</v>
      </c>
      <c r="K2943" t="s">
        <v>17</v>
      </c>
      <c r="L2943">
        <v>2</v>
      </c>
      <c r="M2943">
        <f t="shared" si="45"/>
        <v>1</v>
      </c>
    </row>
    <row r="2944" spans="1:13" x14ac:dyDescent="0.3">
      <c r="A2944">
        <v>21</v>
      </c>
      <c r="B2944">
        <v>62316</v>
      </c>
      <c r="C2944" t="s">
        <v>26</v>
      </c>
      <c r="D2944">
        <v>5</v>
      </c>
      <c r="E2944" t="s">
        <v>14</v>
      </c>
      <c r="F2944" t="s">
        <v>21</v>
      </c>
      <c r="G2944">
        <v>10000</v>
      </c>
      <c r="H2944">
        <v>7.66</v>
      </c>
      <c r="I2944">
        <v>0</v>
      </c>
      <c r="J2944">
        <v>0.16</v>
      </c>
      <c r="K2944" t="s">
        <v>16</v>
      </c>
      <c r="L2944">
        <v>4</v>
      </c>
      <c r="M2944">
        <f t="shared" si="45"/>
        <v>1</v>
      </c>
    </row>
    <row r="2945" spans="1:13" x14ac:dyDescent="0.3">
      <c r="A2945">
        <v>26</v>
      </c>
      <c r="B2945">
        <v>62361</v>
      </c>
      <c r="C2945" t="s">
        <v>26</v>
      </c>
      <c r="D2945">
        <v>6</v>
      </c>
      <c r="E2945" t="s">
        <v>20</v>
      </c>
      <c r="F2945" t="s">
        <v>19</v>
      </c>
      <c r="G2945">
        <v>21650</v>
      </c>
      <c r="H2945">
        <v>12.69</v>
      </c>
      <c r="I2945">
        <v>0</v>
      </c>
      <c r="J2945">
        <v>0.35</v>
      </c>
      <c r="K2945" t="s">
        <v>16</v>
      </c>
      <c r="L2945">
        <v>4</v>
      </c>
      <c r="M2945">
        <f t="shared" si="45"/>
        <v>1</v>
      </c>
    </row>
    <row r="2946" spans="1:13" x14ac:dyDescent="0.3">
      <c r="A2946">
        <v>25</v>
      </c>
      <c r="B2946">
        <v>123000</v>
      </c>
      <c r="C2946" t="s">
        <v>13</v>
      </c>
      <c r="D2946">
        <v>1</v>
      </c>
      <c r="E2946" t="s">
        <v>14</v>
      </c>
      <c r="F2946" t="s">
        <v>19</v>
      </c>
      <c r="G2946">
        <v>8000</v>
      </c>
      <c r="H2946">
        <v>12.53</v>
      </c>
      <c r="I2946">
        <v>0</v>
      </c>
      <c r="J2946">
        <v>7.0000000000000007E-2</v>
      </c>
      <c r="K2946" t="s">
        <v>16</v>
      </c>
      <c r="L2946">
        <v>3</v>
      </c>
      <c r="M2946">
        <f t="shared" ref="M2946:M3009" si="46">COUNTIFS($A$2:$A$10001,A2946,$B$2:$B$10001,B2946,$C$2:$C$10001,C2946,$D$2:$D$10001,D2946,$E$2:$E$10001,E2946,$F$2:$F$10001,F2946,$G$2:$G$10001,G2946,$H$2:$H$10001,H2946,$I$2:$I$10001,I2946,$J$2:$J$10001,J2946,$K$2:$K$10001,K2946,$L$2:$L$10001,L2946)</f>
        <v>1</v>
      </c>
    </row>
    <row r="2947" spans="1:13" x14ac:dyDescent="0.3">
      <c r="A2947">
        <v>25</v>
      </c>
      <c r="B2947">
        <v>62400</v>
      </c>
      <c r="C2947" t="s">
        <v>23</v>
      </c>
      <c r="E2947" t="s">
        <v>14</v>
      </c>
      <c r="F2947" t="s">
        <v>30</v>
      </c>
      <c r="G2947">
        <v>15000</v>
      </c>
      <c r="H2947">
        <v>17.579999999999998</v>
      </c>
      <c r="I2947">
        <v>0</v>
      </c>
      <c r="J2947">
        <v>0.24</v>
      </c>
      <c r="K2947" t="s">
        <v>16</v>
      </c>
      <c r="L2947">
        <v>4</v>
      </c>
      <c r="M2947">
        <f t="shared" si="46"/>
        <v>0</v>
      </c>
    </row>
    <row r="2948" spans="1:13" x14ac:dyDescent="0.3">
      <c r="A2948">
        <v>26</v>
      </c>
      <c r="B2948">
        <v>125000</v>
      </c>
      <c r="C2948" t="s">
        <v>13</v>
      </c>
      <c r="D2948">
        <v>0</v>
      </c>
      <c r="E2948" t="s">
        <v>14</v>
      </c>
      <c r="F2948" t="s">
        <v>19</v>
      </c>
      <c r="G2948">
        <v>8000</v>
      </c>
      <c r="H2948">
        <v>9.6300000000000008</v>
      </c>
      <c r="I2948">
        <v>0</v>
      </c>
      <c r="J2948">
        <v>0.06</v>
      </c>
      <c r="K2948" t="s">
        <v>16</v>
      </c>
      <c r="L2948">
        <v>3</v>
      </c>
      <c r="M2948">
        <f t="shared" si="46"/>
        <v>1</v>
      </c>
    </row>
    <row r="2949" spans="1:13" x14ac:dyDescent="0.3">
      <c r="A2949">
        <v>23</v>
      </c>
      <c r="B2949">
        <v>62400</v>
      </c>
      <c r="C2949" t="s">
        <v>26</v>
      </c>
      <c r="D2949">
        <v>4</v>
      </c>
      <c r="E2949" t="s">
        <v>27</v>
      </c>
      <c r="F2949" t="s">
        <v>21</v>
      </c>
      <c r="G2949">
        <v>7200</v>
      </c>
      <c r="H2949">
        <v>8.9</v>
      </c>
      <c r="I2949">
        <v>0</v>
      </c>
      <c r="J2949">
        <v>0.12</v>
      </c>
      <c r="K2949" t="s">
        <v>16</v>
      </c>
      <c r="L2949">
        <v>4</v>
      </c>
      <c r="M2949">
        <f t="shared" si="46"/>
        <v>1</v>
      </c>
    </row>
    <row r="2950" spans="1:13" x14ac:dyDescent="0.3">
      <c r="A2950">
        <v>24</v>
      </c>
      <c r="B2950">
        <v>62400</v>
      </c>
      <c r="C2950" t="s">
        <v>26</v>
      </c>
      <c r="D2950">
        <v>8</v>
      </c>
      <c r="E2950" t="s">
        <v>20</v>
      </c>
      <c r="F2950" t="s">
        <v>21</v>
      </c>
      <c r="G2950">
        <v>4000</v>
      </c>
      <c r="H2950">
        <v>8.9</v>
      </c>
      <c r="I2950">
        <v>0</v>
      </c>
      <c r="J2950">
        <v>0.06</v>
      </c>
      <c r="K2950" t="s">
        <v>16</v>
      </c>
      <c r="L2950">
        <v>4</v>
      </c>
      <c r="M2950">
        <f t="shared" si="46"/>
        <v>1</v>
      </c>
    </row>
    <row r="2951" spans="1:13" x14ac:dyDescent="0.3">
      <c r="A2951">
        <v>26</v>
      </c>
      <c r="B2951">
        <v>62400</v>
      </c>
      <c r="C2951" t="s">
        <v>26</v>
      </c>
      <c r="D2951">
        <v>10</v>
      </c>
      <c r="E2951" t="s">
        <v>25</v>
      </c>
      <c r="F2951" t="s">
        <v>21</v>
      </c>
      <c r="G2951">
        <v>11000</v>
      </c>
      <c r="I2951">
        <v>0</v>
      </c>
      <c r="J2951">
        <v>0.18</v>
      </c>
      <c r="K2951" t="s">
        <v>16</v>
      </c>
      <c r="L2951">
        <v>3</v>
      </c>
      <c r="M2951">
        <f t="shared" si="46"/>
        <v>0</v>
      </c>
    </row>
    <row r="2952" spans="1:13" x14ac:dyDescent="0.3">
      <c r="A2952">
        <v>25</v>
      </c>
      <c r="B2952">
        <v>135000</v>
      </c>
      <c r="C2952" t="s">
        <v>13</v>
      </c>
      <c r="D2952">
        <v>9</v>
      </c>
      <c r="E2952" t="s">
        <v>27</v>
      </c>
      <c r="F2952" t="s">
        <v>19</v>
      </c>
      <c r="G2952">
        <v>8000</v>
      </c>
      <c r="I2952">
        <v>0</v>
      </c>
      <c r="J2952">
        <v>0.06</v>
      </c>
      <c r="K2952" t="s">
        <v>16</v>
      </c>
      <c r="L2952">
        <v>3</v>
      </c>
      <c r="M2952">
        <f t="shared" si="46"/>
        <v>0</v>
      </c>
    </row>
    <row r="2953" spans="1:13" x14ac:dyDescent="0.3">
      <c r="A2953">
        <v>22</v>
      </c>
      <c r="B2953">
        <v>56400</v>
      </c>
      <c r="C2953" t="s">
        <v>26</v>
      </c>
      <c r="D2953">
        <v>6</v>
      </c>
      <c r="E2953" t="s">
        <v>18</v>
      </c>
      <c r="F2953" t="s">
        <v>30</v>
      </c>
      <c r="G2953">
        <v>8400</v>
      </c>
      <c r="H2953">
        <v>14.91</v>
      </c>
      <c r="I2953">
        <v>1</v>
      </c>
      <c r="J2953">
        <v>0.15</v>
      </c>
      <c r="K2953" t="s">
        <v>16</v>
      </c>
      <c r="L2953">
        <v>2</v>
      </c>
      <c r="M2953">
        <f t="shared" si="46"/>
        <v>1</v>
      </c>
    </row>
    <row r="2954" spans="1:13" x14ac:dyDescent="0.3">
      <c r="A2954">
        <v>21</v>
      </c>
      <c r="B2954">
        <v>50000</v>
      </c>
      <c r="C2954" t="s">
        <v>13</v>
      </c>
      <c r="D2954">
        <v>5</v>
      </c>
      <c r="E2954" t="s">
        <v>25</v>
      </c>
      <c r="F2954" t="s">
        <v>21</v>
      </c>
      <c r="G2954">
        <v>8075</v>
      </c>
      <c r="H2954">
        <v>6.17</v>
      </c>
      <c r="I2954">
        <v>0</v>
      </c>
      <c r="J2954">
        <v>0.16</v>
      </c>
      <c r="K2954" t="s">
        <v>16</v>
      </c>
      <c r="L2954">
        <v>2</v>
      </c>
      <c r="M2954">
        <f t="shared" si="46"/>
        <v>1</v>
      </c>
    </row>
    <row r="2955" spans="1:13" x14ac:dyDescent="0.3">
      <c r="A2955">
        <v>23</v>
      </c>
      <c r="B2955">
        <v>78000</v>
      </c>
      <c r="C2955" t="s">
        <v>13</v>
      </c>
      <c r="D2955">
        <v>7</v>
      </c>
      <c r="E2955" t="s">
        <v>25</v>
      </c>
      <c r="F2955" t="s">
        <v>21</v>
      </c>
      <c r="G2955">
        <v>8100</v>
      </c>
      <c r="H2955">
        <v>7.29</v>
      </c>
      <c r="I2955">
        <v>0</v>
      </c>
      <c r="J2955">
        <v>0.1</v>
      </c>
      <c r="K2955" t="s">
        <v>16</v>
      </c>
      <c r="L2955">
        <v>2</v>
      </c>
      <c r="M2955">
        <f t="shared" si="46"/>
        <v>1</v>
      </c>
    </row>
    <row r="2956" spans="1:13" x14ac:dyDescent="0.3">
      <c r="A2956">
        <v>24</v>
      </c>
      <c r="B2956">
        <v>85000</v>
      </c>
      <c r="C2956" t="s">
        <v>13</v>
      </c>
      <c r="D2956">
        <v>6</v>
      </c>
      <c r="E2956" t="s">
        <v>28</v>
      </c>
      <c r="F2956" t="s">
        <v>21</v>
      </c>
      <c r="G2956">
        <v>8100</v>
      </c>
      <c r="I2956">
        <v>0</v>
      </c>
      <c r="J2956">
        <v>0.1</v>
      </c>
      <c r="K2956" t="s">
        <v>16</v>
      </c>
      <c r="L2956">
        <v>2</v>
      </c>
      <c r="M2956">
        <f t="shared" si="46"/>
        <v>0</v>
      </c>
    </row>
    <row r="2957" spans="1:13" x14ac:dyDescent="0.3">
      <c r="A2957">
        <v>25</v>
      </c>
      <c r="B2957">
        <v>62496</v>
      </c>
      <c r="C2957" t="s">
        <v>26</v>
      </c>
      <c r="D2957">
        <v>1</v>
      </c>
      <c r="E2957" t="s">
        <v>28</v>
      </c>
      <c r="F2957" t="s">
        <v>21</v>
      </c>
      <c r="G2957">
        <v>8000</v>
      </c>
      <c r="H2957">
        <v>7.51</v>
      </c>
      <c r="I2957">
        <v>0</v>
      </c>
      <c r="J2957">
        <v>0.13</v>
      </c>
      <c r="K2957" t="s">
        <v>16</v>
      </c>
      <c r="L2957">
        <v>2</v>
      </c>
      <c r="M2957">
        <f t="shared" si="46"/>
        <v>1</v>
      </c>
    </row>
    <row r="2958" spans="1:13" x14ac:dyDescent="0.3">
      <c r="A2958">
        <v>21</v>
      </c>
      <c r="B2958">
        <v>62500</v>
      </c>
      <c r="C2958" t="s">
        <v>26</v>
      </c>
      <c r="D2958">
        <v>6</v>
      </c>
      <c r="E2958" t="s">
        <v>18</v>
      </c>
      <c r="F2958" t="s">
        <v>21</v>
      </c>
      <c r="G2958">
        <v>13200</v>
      </c>
      <c r="H2958">
        <v>7.9</v>
      </c>
      <c r="I2958">
        <v>0</v>
      </c>
      <c r="J2958">
        <v>0.21</v>
      </c>
      <c r="K2958" t="s">
        <v>16</v>
      </c>
      <c r="L2958">
        <v>3</v>
      </c>
      <c r="M2958">
        <f t="shared" si="46"/>
        <v>1</v>
      </c>
    </row>
    <row r="2959" spans="1:13" x14ac:dyDescent="0.3">
      <c r="A2959">
        <v>23</v>
      </c>
      <c r="B2959">
        <v>62500</v>
      </c>
      <c r="C2959" t="s">
        <v>26</v>
      </c>
      <c r="D2959">
        <v>4</v>
      </c>
      <c r="E2959" t="s">
        <v>25</v>
      </c>
      <c r="F2959" t="s">
        <v>21</v>
      </c>
      <c r="G2959">
        <v>23525</v>
      </c>
      <c r="H2959">
        <v>7.9</v>
      </c>
      <c r="I2959">
        <v>0</v>
      </c>
      <c r="J2959">
        <v>0.38</v>
      </c>
      <c r="K2959" t="s">
        <v>16</v>
      </c>
      <c r="L2959">
        <v>3</v>
      </c>
      <c r="M2959">
        <f t="shared" si="46"/>
        <v>1</v>
      </c>
    </row>
    <row r="2960" spans="1:13" x14ac:dyDescent="0.3">
      <c r="A2960">
        <v>24</v>
      </c>
      <c r="B2960">
        <v>60500</v>
      </c>
      <c r="C2960" t="s">
        <v>13</v>
      </c>
      <c r="D2960">
        <v>1</v>
      </c>
      <c r="E2960" t="s">
        <v>25</v>
      </c>
      <c r="F2960" t="s">
        <v>30</v>
      </c>
      <c r="G2960">
        <v>8150</v>
      </c>
      <c r="H2960">
        <v>17.27</v>
      </c>
      <c r="I2960">
        <v>1</v>
      </c>
      <c r="J2960">
        <v>0.13</v>
      </c>
      <c r="K2960" t="s">
        <v>17</v>
      </c>
      <c r="L2960">
        <v>3</v>
      </c>
      <c r="M2960">
        <f t="shared" si="46"/>
        <v>1</v>
      </c>
    </row>
    <row r="2961" spans="1:13" x14ac:dyDescent="0.3">
      <c r="A2961">
        <v>26</v>
      </c>
      <c r="B2961">
        <v>62500</v>
      </c>
      <c r="C2961" t="s">
        <v>26</v>
      </c>
      <c r="D2961">
        <v>9</v>
      </c>
      <c r="E2961" t="s">
        <v>14</v>
      </c>
      <c r="F2961" t="s">
        <v>19</v>
      </c>
      <c r="G2961">
        <v>8000</v>
      </c>
      <c r="H2961">
        <v>11.49</v>
      </c>
      <c r="I2961">
        <v>0</v>
      </c>
      <c r="J2961">
        <v>0.13</v>
      </c>
      <c r="K2961" t="s">
        <v>16</v>
      </c>
      <c r="L2961">
        <v>2</v>
      </c>
      <c r="M2961">
        <f t="shared" si="46"/>
        <v>1</v>
      </c>
    </row>
    <row r="2962" spans="1:13" x14ac:dyDescent="0.3">
      <c r="A2962">
        <v>25</v>
      </c>
      <c r="B2962">
        <v>34000</v>
      </c>
      <c r="C2962" t="s">
        <v>13</v>
      </c>
      <c r="D2962">
        <v>4</v>
      </c>
      <c r="E2962" t="s">
        <v>27</v>
      </c>
      <c r="F2962" t="s">
        <v>19</v>
      </c>
      <c r="G2962">
        <v>8200</v>
      </c>
      <c r="H2962">
        <v>12.21</v>
      </c>
      <c r="I2962">
        <v>0</v>
      </c>
      <c r="J2962">
        <v>0.24</v>
      </c>
      <c r="K2962" t="s">
        <v>16</v>
      </c>
      <c r="L2962">
        <v>4</v>
      </c>
      <c r="M2962">
        <f t="shared" si="46"/>
        <v>1</v>
      </c>
    </row>
    <row r="2963" spans="1:13" x14ac:dyDescent="0.3">
      <c r="A2963">
        <v>24</v>
      </c>
      <c r="B2963">
        <v>62500</v>
      </c>
      <c r="C2963" t="s">
        <v>26</v>
      </c>
      <c r="D2963">
        <v>2</v>
      </c>
      <c r="E2963" t="s">
        <v>27</v>
      </c>
      <c r="F2963" t="s">
        <v>21</v>
      </c>
      <c r="G2963">
        <v>6000</v>
      </c>
      <c r="H2963">
        <v>5.79</v>
      </c>
      <c r="I2963">
        <v>0</v>
      </c>
      <c r="J2963">
        <v>0.1</v>
      </c>
      <c r="K2963" t="s">
        <v>16</v>
      </c>
      <c r="L2963">
        <v>2</v>
      </c>
      <c r="M2963">
        <f t="shared" si="46"/>
        <v>1</v>
      </c>
    </row>
    <row r="2964" spans="1:13" x14ac:dyDescent="0.3">
      <c r="A2964">
        <v>24</v>
      </c>
      <c r="B2964">
        <v>40944</v>
      </c>
      <c r="C2964" t="s">
        <v>13</v>
      </c>
      <c r="D2964">
        <v>0</v>
      </c>
      <c r="E2964" t="s">
        <v>14</v>
      </c>
      <c r="F2964" t="s">
        <v>19</v>
      </c>
      <c r="G2964">
        <v>8200</v>
      </c>
      <c r="H2964">
        <v>11.36</v>
      </c>
      <c r="I2964">
        <v>0</v>
      </c>
      <c r="J2964">
        <v>0.2</v>
      </c>
      <c r="K2964" t="s">
        <v>16</v>
      </c>
      <c r="L2964">
        <v>2</v>
      </c>
      <c r="M2964">
        <f t="shared" si="46"/>
        <v>1</v>
      </c>
    </row>
    <row r="2965" spans="1:13" x14ac:dyDescent="0.3">
      <c r="A2965">
        <v>23</v>
      </c>
      <c r="B2965">
        <v>55000</v>
      </c>
      <c r="C2965" t="s">
        <v>13</v>
      </c>
      <c r="D2965">
        <v>7</v>
      </c>
      <c r="E2965" t="s">
        <v>20</v>
      </c>
      <c r="F2965" t="s">
        <v>15</v>
      </c>
      <c r="G2965">
        <v>8200</v>
      </c>
      <c r="H2965">
        <v>13.11</v>
      </c>
      <c r="I2965">
        <v>0</v>
      </c>
      <c r="J2965">
        <v>0.15</v>
      </c>
      <c r="K2965" t="s">
        <v>17</v>
      </c>
      <c r="L2965">
        <v>3</v>
      </c>
      <c r="M2965">
        <f t="shared" si="46"/>
        <v>1</v>
      </c>
    </row>
    <row r="2966" spans="1:13" x14ac:dyDescent="0.3">
      <c r="A2966">
        <v>24</v>
      </c>
      <c r="B2966">
        <v>62500</v>
      </c>
      <c r="C2966" t="s">
        <v>26</v>
      </c>
      <c r="D2966">
        <v>8</v>
      </c>
      <c r="E2966" t="s">
        <v>25</v>
      </c>
      <c r="F2966" t="s">
        <v>19</v>
      </c>
      <c r="G2966">
        <v>16000</v>
      </c>
      <c r="H2966">
        <v>10.38</v>
      </c>
      <c r="I2966">
        <v>0</v>
      </c>
      <c r="J2966">
        <v>0.26</v>
      </c>
      <c r="K2966" t="s">
        <v>16</v>
      </c>
      <c r="L2966">
        <v>3</v>
      </c>
      <c r="M2966">
        <f t="shared" si="46"/>
        <v>1</v>
      </c>
    </row>
    <row r="2967" spans="1:13" x14ac:dyDescent="0.3">
      <c r="A2967">
        <v>21</v>
      </c>
      <c r="B2967">
        <v>25200</v>
      </c>
      <c r="C2967" t="s">
        <v>13</v>
      </c>
      <c r="D2967">
        <v>1</v>
      </c>
      <c r="E2967" t="s">
        <v>18</v>
      </c>
      <c r="F2967" t="s">
        <v>21</v>
      </c>
      <c r="G2967">
        <v>8250</v>
      </c>
      <c r="H2967">
        <v>7.49</v>
      </c>
      <c r="I2967">
        <v>1</v>
      </c>
      <c r="J2967">
        <v>0.33</v>
      </c>
      <c r="K2967" t="s">
        <v>16</v>
      </c>
      <c r="L2967">
        <v>4</v>
      </c>
      <c r="M2967">
        <f t="shared" si="46"/>
        <v>1</v>
      </c>
    </row>
    <row r="2968" spans="1:13" x14ac:dyDescent="0.3">
      <c r="A2968">
        <v>23</v>
      </c>
      <c r="B2968">
        <v>62500</v>
      </c>
      <c r="C2968" t="s">
        <v>26</v>
      </c>
      <c r="D2968">
        <v>1</v>
      </c>
      <c r="E2968" t="s">
        <v>14</v>
      </c>
      <c r="F2968" t="s">
        <v>15</v>
      </c>
      <c r="G2968">
        <v>9600</v>
      </c>
      <c r="H2968">
        <v>13.22</v>
      </c>
      <c r="I2968">
        <v>0</v>
      </c>
      <c r="J2968">
        <v>0.15</v>
      </c>
      <c r="K2968" t="s">
        <v>17</v>
      </c>
      <c r="L2968">
        <v>3</v>
      </c>
      <c r="M2968">
        <f t="shared" si="46"/>
        <v>1</v>
      </c>
    </row>
    <row r="2969" spans="1:13" x14ac:dyDescent="0.3">
      <c r="A2969">
        <v>22</v>
      </c>
      <c r="B2969">
        <v>62589</v>
      </c>
      <c r="C2969" t="s">
        <v>23</v>
      </c>
      <c r="E2969" t="s">
        <v>27</v>
      </c>
      <c r="F2969" t="s">
        <v>15</v>
      </c>
      <c r="G2969">
        <v>7000</v>
      </c>
      <c r="H2969">
        <v>13.35</v>
      </c>
      <c r="I2969">
        <v>0</v>
      </c>
      <c r="J2969">
        <v>0.11</v>
      </c>
      <c r="K2969" t="s">
        <v>17</v>
      </c>
      <c r="L2969">
        <v>2</v>
      </c>
      <c r="M2969">
        <f t="shared" si="46"/>
        <v>0</v>
      </c>
    </row>
    <row r="2970" spans="1:13" x14ac:dyDescent="0.3">
      <c r="A2970">
        <v>24</v>
      </c>
      <c r="B2970">
        <v>83000</v>
      </c>
      <c r="C2970" t="s">
        <v>13</v>
      </c>
      <c r="D2970">
        <v>4</v>
      </c>
      <c r="E2970" t="s">
        <v>28</v>
      </c>
      <c r="F2970" t="s">
        <v>21</v>
      </c>
      <c r="G2970">
        <v>8300</v>
      </c>
      <c r="H2970">
        <v>7.88</v>
      </c>
      <c r="I2970">
        <v>0</v>
      </c>
      <c r="J2970">
        <v>0.1</v>
      </c>
      <c r="K2970" t="s">
        <v>16</v>
      </c>
      <c r="L2970">
        <v>2</v>
      </c>
      <c r="M2970">
        <f t="shared" si="46"/>
        <v>1</v>
      </c>
    </row>
    <row r="2971" spans="1:13" x14ac:dyDescent="0.3">
      <c r="A2971">
        <v>25</v>
      </c>
      <c r="B2971">
        <v>63000</v>
      </c>
      <c r="C2971" t="s">
        <v>26</v>
      </c>
      <c r="D2971">
        <v>9</v>
      </c>
      <c r="E2971" t="s">
        <v>20</v>
      </c>
      <c r="F2971" t="s">
        <v>19</v>
      </c>
      <c r="G2971">
        <v>14000</v>
      </c>
      <c r="H2971">
        <v>12.42</v>
      </c>
      <c r="I2971">
        <v>0</v>
      </c>
      <c r="J2971">
        <v>0.22</v>
      </c>
      <c r="K2971" t="s">
        <v>16</v>
      </c>
      <c r="L2971">
        <v>2</v>
      </c>
      <c r="M2971">
        <f t="shared" si="46"/>
        <v>1</v>
      </c>
    </row>
    <row r="2972" spans="1:13" x14ac:dyDescent="0.3">
      <c r="A2972">
        <v>25</v>
      </c>
      <c r="B2972">
        <v>63000</v>
      </c>
      <c r="C2972" t="s">
        <v>26</v>
      </c>
      <c r="D2972">
        <v>9</v>
      </c>
      <c r="E2972" t="s">
        <v>14</v>
      </c>
      <c r="F2972" t="s">
        <v>21</v>
      </c>
      <c r="G2972">
        <v>20000</v>
      </c>
      <c r="H2972">
        <v>8.49</v>
      </c>
      <c r="I2972">
        <v>0</v>
      </c>
      <c r="J2972">
        <v>0.32</v>
      </c>
      <c r="K2972" t="s">
        <v>16</v>
      </c>
      <c r="L2972">
        <v>4</v>
      </c>
      <c r="M2972">
        <f t="shared" si="46"/>
        <v>1</v>
      </c>
    </row>
    <row r="2973" spans="1:13" x14ac:dyDescent="0.3">
      <c r="A2973">
        <v>22</v>
      </c>
      <c r="B2973">
        <v>32000</v>
      </c>
      <c r="C2973" t="s">
        <v>13</v>
      </c>
      <c r="D2973">
        <v>3</v>
      </c>
      <c r="E2973" t="s">
        <v>18</v>
      </c>
      <c r="F2973" t="s">
        <v>19</v>
      </c>
      <c r="G2973">
        <v>8400</v>
      </c>
      <c r="H2973">
        <v>11.49</v>
      </c>
      <c r="I2973">
        <v>0</v>
      </c>
      <c r="J2973">
        <v>0.26</v>
      </c>
      <c r="K2973" t="s">
        <v>16</v>
      </c>
      <c r="L2973">
        <v>4</v>
      </c>
      <c r="M2973">
        <f t="shared" si="46"/>
        <v>1</v>
      </c>
    </row>
    <row r="2974" spans="1:13" x14ac:dyDescent="0.3">
      <c r="A2974">
        <v>25</v>
      </c>
      <c r="B2974">
        <v>63000</v>
      </c>
      <c r="C2974" t="s">
        <v>26</v>
      </c>
      <c r="D2974">
        <v>2</v>
      </c>
      <c r="E2974" t="s">
        <v>28</v>
      </c>
      <c r="F2974" t="s">
        <v>19</v>
      </c>
      <c r="G2974">
        <v>20000</v>
      </c>
      <c r="H2974">
        <v>9.99</v>
      </c>
      <c r="I2974">
        <v>0</v>
      </c>
      <c r="J2974">
        <v>0.32</v>
      </c>
      <c r="K2974" t="s">
        <v>16</v>
      </c>
      <c r="L2974">
        <v>2</v>
      </c>
      <c r="M2974">
        <f t="shared" si="46"/>
        <v>1</v>
      </c>
    </row>
    <row r="2975" spans="1:13" x14ac:dyDescent="0.3">
      <c r="A2975">
        <v>25</v>
      </c>
      <c r="B2975">
        <v>36000</v>
      </c>
      <c r="C2975" t="s">
        <v>13</v>
      </c>
      <c r="D2975">
        <v>9</v>
      </c>
      <c r="E2975" t="s">
        <v>20</v>
      </c>
      <c r="F2975" t="s">
        <v>29</v>
      </c>
      <c r="G2975">
        <v>8400</v>
      </c>
      <c r="H2975">
        <v>18.64</v>
      </c>
      <c r="I2975">
        <v>0</v>
      </c>
      <c r="J2975">
        <v>0.23</v>
      </c>
      <c r="K2975" t="s">
        <v>17</v>
      </c>
      <c r="L2975">
        <v>4</v>
      </c>
      <c r="M2975">
        <f t="shared" si="46"/>
        <v>1</v>
      </c>
    </row>
    <row r="2976" spans="1:13" x14ac:dyDescent="0.3">
      <c r="A2976">
        <v>22</v>
      </c>
      <c r="B2976">
        <v>63000</v>
      </c>
      <c r="C2976" t="s">
        <v>26</v>
      </c>
      <c r="D2976">
        <v>6</v>
      </c>
      <c r="E2976" t="s">
        <v>14</v>
      </c>
      <c r="F2976" t="s">
        <v>21</v>
      </c>
      <c r="G2976">
        <v>10800</v>
      </c>
      <c r="H2976">
        <v>5.99</v>
      </c>
      <c r="I2976">
        <v>0</v>
      </c>
      <c r="J2976">
        <v>0.17</v>
      </c>
      <c r="K2976" t="s">
        <v>16</v>
      </c>
      <c r="L2976">
        <v>2</v>
      </c>
      <c r="M2976">
        <f t="shared" si="46"/>
        <v>1</v>
      </c>
    </row>
    <row r="2977" spans="1:13" x14ac:dyDescent="0.3">
      <c r="A2977">
        <v>23</v>
      </c>
      <c r="B2977">
        <v>30000</v>
      </c>
      <c r="C2977" t="s">
        <v>13</v>
      </c>
      <c r="D2977">
        <v>1</v>
      </c>
      <c r="E2977" t="s">
        <v>18</v>
      </c>
      <c r="F2977" t="s">
        <v>21</v>
      </c>
      <c r="G2977">
        <v>8400</v>
      </c>
      <c r="I2977">
        <v>1</v>
      </c>
      <c r="J2977">
        <v>0.28000000000000003</v>
      </c>
      <c r="K2977" t="s">
        <v>16</v>
      </c>
      <c r="L2977">
        <v>3</v>
      </c>
      <c r="M2977">
        <f t="shared" si="46"/>
        <v>0</v>
      </c>
    </row>
    <row r="2978" spans="1:13" x14ac:dyDescent="0.3">
      <c r="A2978">
        <v>22</v>
      </c>
      <c r="B2978">
        <v>63000</v>
      </c>
      <c r="C2978" t="s">
        <v>26</v>
      </c>
      <c r="D2978">
        <v>6</v>
      </c>
      <c r="E2978" t="s">
        <v>27</v>
      </c>
      <c r="F2978" t="s">
        <v>21</v>
      </c>
      <c r="G2978">
        <v>8400</v>
      </c>
      <c r="H2978">
        <v>7.29</v>
      </c>
      <c r="I2978">
        <v>0</v>
      </c>
      <c r="J2978">
        <v>0.13</v>
      </c>
      <c r="K2978" t="s">
        <v>16</v>
      </c>
      <c r="L2978">
        <v>4</v>
      </c>
      <c r="M2978">
        <f t="shared" si="46"/>
        <v>1</v>
      </c>
    </row>
    <row r="2979" spans="1:13" x14ac:dyDescent="0.3">
      <c r="A2979">
        <v>22</v>
      </c>
      <c r="B2979">
        <v>63000</v>
      </c>
      <c r="C2979" t="s">
        <v>23</v>
      </c>
      <c r="D2979">
        <v>6</v>
      </c>
      <c r="E2979" t="s">
        <v>18</v>
      </c>
      <c r="F2979" t="s">
        <v>30</v>
      </c>
      <c r="G2979">
        <v>9000</v>
      </c>
      <c r="I2979">
        <v>0</v>
      </c>
      <c r="J2979">
        <v>0.14000000000000001</v>
      </c>
      <c r="K2979" t="s">
        <v>16</v>
      </c>
      <c r="L2979">
        <v>4</v>
      </c>
      <c r="M2979">
        <f t="shared" si="46"/>
        <v>0</v>
      </c>
    </row>
    <row r="2980" spans="1:13" x14ac:dyDescent="0.3">
      <c r="A2980">
        <v>22</v>
      </c>
      <c r="B2980">
        <v>42000</v>
      </c>
      <c r="C2980" t="s">
        <v>13</v>
      </c>
      <c r="D2980">
        <v>3</v>
      </c>
      <c r="E2980" t="s">
        <v>14</v>
      </c>
      <c r="F2980" t="s">
        <v>15</v>
      </c>
      <c r="G2980">
        <v>8400</v>
      </c>
      <c r="H2980">
        <v>14.35</v>
      </c>
      <c r="I2980">
        <v>0</v>
      </c>
      <c r="J2980">
        <v>0.2</v>
      </c>
      <c r="K2980" t="s">
        <v>16</v>
      </c>
      <c r="L2980">
        <v>4</v>
      </c>
      <c r="M2980">
        <f t="shared" si="46"/>
        <v>1</v>
      </c>
    </row>
    <row r="2981" spans="1:13" x14ac:dyDescent="0.3">
      <c r="A2981">
        <v>26</v>
      </c>
      <c r="B2981">
        <v>63000</v>
      </c>
      <c r="C2981" t="s">
        <v>26</v>
      </c>
      <c r="D2981">
        <v>10</v>
      </c>
      <c r="E2981" t="s">
        <v>28</v>
      </c>
      <c r="F2981" t="s">
        <v>19</v>
      </c>
      <c r="G2981">
        <v>10000</v>
      </c>
      <c r="H2981">
        <v>9.25</v>
      </c>
      <c r="I2981">
        <v>0</v>
      </c>
      <c r="J2981">
        <v>0.16</v>
      </c>
      <c r="K2981" t="s">
        <v>16</v>
      </c>
      <c r="L2981">
        <v>3</v>
      </c>
      <c r="M2981">
        <f t="shared" si="46"/>
        <v>1</v>
      </c>
    </row>
    <row r="2982" spans="1:13" x14ac:dyDescent="0.3">
      <c r="A2982">
        <v>25</v>
      </c>
      <c r="B2982">
        <v>63000</v>
      </c>
      <c r="C2982" t="s">
        <v>26</v>
      </c>
      <c r="D2982">
        <v>9</v>
      </c>
      <c r="E2982" t="s">
        <v>18</v>
      </c>
      <c r="F2982" t="s">
        <v>19</v>
      </c>
      <c r="G2982">
        <v>25000</v>
      </c>
      <c r="H2982">
        <v>11.49</v>
      </c>
      <c r="I2982">
        <v>0</v>
      </c>
      <c r="J2982">
        <v>0.4</v>
      </c>
      <c r="K2982" t="s">
        <v>16</v>
      </c>
      <c r="L2982">
        <v>2</v>
      </c>
      <c r="M2982">
        <f t="shared" si="46"/>
        <v>1</v>
      </c>
    </row>
    <row r="2983" spans="1:13" x14ac:dyDescent="0.3">
      <c r="A2983">
        <v>26</v>
      </c>
      <c r="B2983">
        <v>47000</v>
      </c>
      <c r="C2983" t="s">
        <v>13</v>
      </c>
      <c r="D2983">
        <v>2</v>
      </c>
      <c r="E2983" t="s">
        <v>27</v>
      </c>
      <c r="F2983" t="s">
        <v>19</v>
      </c>
      <c r="G2983">
        <v>8400</v>
      </c>
      <c r="H2983">
        <v>11.83</v>
      </c>
      <c r="I2983">
        <v>0</v>
      </c>
      <c r="J2983">
        <v>0.18</v>
      </c>
      <c r="K2983" t="s">
        <v>16</v>
      </c>
      <c r="L2983">
        <v>4</v>
      </c>
      <c r="M2983">
        <f t="shared" si="46"/>
        <v>1</v>
      </c>
    </row>
    <row r="2984" spans="1:13" x14ac:dyDescent="0.3">
      <c r="A2984">
        <v>26</v>
      </c>
      <c r="B2984">
        <v>48000</v>
      </c>
      <c r="C2984" t="s">
        <v>13</v>
      </c>
      <c r="D2984">
        <v>4</v>
      </c>
      <c r="E2984" t="s">
        <v>25</v>
      </c>
      <c r="F2984" t="s">
        <v>19</v>
      </c>
      <c r="G2984">
        <v>8400</v>
      </c>
      <c r="H2984">
        <v>11.12</v>
      </c>
      <c r="I2984">
        <v>0</v>
      </c>
      <c r="J2984">
        <v>0.17</v>
      </c>
      <c r="K2984" t="s">
        <v>16</v>
      </c>
      <c r="L2984">
        <v>2</v>
      </c>
      <c r="M2984">
        <f t="shared" si="46"/>
        <v>1</v>
      </c>
    </row>
    <row r="2985" spans="1:13" x14ac:dyDescent="0.3">
      <c r="A2985">
        <v>25</v>
      </c>
      <c r="B2985">
        <v>50000</v>
      </c>
      <c r="C2985" t="s">
        <v>13</v>
      </c>
      <c r="D2985">
        <v>6</v>
      </c>
      <c r="E2985" t="s">
        <v>14</v>
      </c>
      <c r="F2985" t="s">
        <v>15</v>
      </c>
      <c r="G2985">
        <v>8400</v>
      </c>
      <c r="H2985">
        <v>13.22</v>
      </c>
      <c r="I2985">
        <v>0</v>
      </c>
      <c r="J2985">
        <v>0.17</v>
      </c>
      <c r="K2985" t="s">
        <v>16</v>
      </c>
      <c r="L2985">
        <v>3</v>
      </c>
      <c r="M2985">
        <f t="shared" si="46"/>
        <v>1</v>
      </c>
    </row>
    <row r="2986" spans="1:13" x14ac:dyDescent="0.3">
      <c r="A2986">
        <v>26</v>
      </c>
      <c r="B2986">
        <v>44000</v>
      </c>
      <c r="C2986" t="s">
        <v>13</v>
      </c>
      <c r="D2986">
        <v>0</v>
      </c>
      <c r="E2986" t="s">
        <v>14</v>
      </c>
      <c r="F2986" t="s">
        <v>29</v>
      </c>
      <c r="G2986">
        <v>8400</v>
      </c>
      <c r="H2986">
        <v>14.5</v>
      </c>
      <c r="I2986">
        <v>1</v>
      </c>
      <c r="J2986">
        <v>0.19</v>
      </c>
      <c r="K2986" t="s">
        <v>17</v>
      </c>
      <c r="L2986">
        <v>3</v>
      </c>
      <c r="M2986">
        <f t="shared" si="46"/>
        <v>1</v>
      </c>
    </row>
    <row r="2987" spans="1:13" x14ac:dyDescent="0.3">
      <c r="A2987">
        <v>22</v>
      </c>
      <c r="B2987">
        <v>51420</v>
      </c>
      <c r="C2987" t="s">
        <v>13</v>
      </c>
      <c r="D2987">
        <v>6</v>
      </c>
      <c r="E2987" t="s">
        <v>20</v>
      </c>
      <c r="F2987" t="s">
        <v>15</v>
      </c>
      <c r="G2987">
        <v>8400</v>
      </c>
      <c r="H2987">
        <v>11.97</v>
      </c>
      <c r="I2987">
        <v>0</v>
      </c>
      <c r="J2987">
        <v>0.16</v>
      </c>
      <c r="K2987" t="s">
        <v>17</v>
      </c>
      <c r="L2987">
        <v>3</v>
      </c>
      <c r="M2987">
        <f t="shared" si="46"/>
        <v>1</v>
      </c>
    </row>
    <row r="2988" spans="1:13" x14ac:dyDescent="0.3">
      <c r="A2988">
        <v>22</v>
      </c>
      <c r="B2988">
        <v>63000</v>
      </c>
      <c r="C2988" t="s">
        <v>26</v>
      </c>
      <c r="D2988">
        <v>3</v>
      </c>
      <c r="E2988" t="s">
        <v>20</v>
      </c>
      <c r="F2988" t="s">
        <v>21</v>
      </c>
      <c r="G2988">
        <v>10000</v>
      </c>
      <c r="H2988">
        <v>8.94</v>
      </c>
      <c r="I2988">
        <v>0</v>
      </c>
      <c r="J2988">
        <v>0.16</v>
      </c>
      <c r="K2988" t="s">
        <v>16</v>
      </c>
      <c r="L2988">
        <v>4</v>
      </c>
      <c r="M2988">
        <f t="shared" si="46"/>
        <v>1</v>
      </c>
    </row>
    <row r="2989" spans="1:13" x14ac:dyDescent="0.3">
      <c r="A2989">
        <v>24</v>
      </c>
      <c r="B2989">
        <v>63000</v>
      </c>
      <c r="C2989" t="s">
        <v>26</v>
      </c>
      <c r="D2989">
        <v>8</v>
      </c>
      <c r="E2989" t="s">
        <v>20</v>
      </c>
      <c r="F2989" t="s">
        <v>22</v>
      </c>
      <c r="G2989">
        <v>20000</v>
      </c>
      <c r="H2989">
        <v>19.13</v>
      </c>
      <c r="I2989">
        <v>0</v>
      </c>
      <c r="J2989">
        <v>0.32</v>
      </c>
      <c r="K2989" t="s">
        <v>17</v>
      </c>
      <c r="L2989">
        <v>3</v>
      </c>
      <c r="M2989">
        <f t="shared" si="46"/>
        <v>1</v>
      </c>
    </row>
    <row r="2990" spans="1:13" x14ac:dyDescent="0.3">
      <c r="A2990">
        <v>25</v>
      </c>
      <c r="B2990">
        <v>63000</v>
      </c>
      <c r="C2990" t="s">
        <v>26</v>
      </c>
      <c r="D2990">
        <v>9</v>
      </c>
      <c r="E2990" t="s">
        <v>25</v>
      </c>
      <c r="F2990" t="s">
        <v>19</v>
      </c>
      <c r="G2990">
        <v>7775</v>
      </c>
      <c r="I2990">
        <v>0</v>
      </c>
      <c r="J2990">
        <v>0.12</v>
      </c>
      <c r="K2990" t="s">
        <v>16</v>
      </c>
      <c r="L2990">
        <v>3</v>
      </c>
      <c r="M2990">
        <f t="shared" si="46"/>
        <v>0</v>
      </c>
    </row>
    <row r="2991" spans="1:13" x14ac:dyDescent="0.3">
      <c r="A2991">
        <v>22</v>
      </c>
      <c r="B2991">
        <v>55000</v>
      </c>
      <c r="C2991" t="s">
        <v>13</v>
      </c>
      <c r="D2991">
        <v>2</v>
      </c>
      <c r="E2991" t="s">
        <v>27</v>
      </c>
      <c r="F2991" t="s">
        <v>21</v>
      </c>
      <c r="G2991">
        <v>8400</v>
      </c>
      <c r="H2991">
        <v>7.88</v>
      </c>
      <c r="I2991">
        <v>0</v>
      </c>
      <c r="J2991">
        <v>0.15</v>
      </c>
      <c r="K2991" t="s">
        <v>16</v>
      </c>
      <c r="L2991">
        <v>2</v>
      </c>
      <c r="M2991">
        <f t="shared" si="46"/>
        <v>1</v>
      </c>
    </row>
    <row r="2992" spans="1:13" x14ac:dyDescent="0.3">
      <c r="A2992">
        <v>22</v>
      </c>
      <c r="B2992">
        <v>63000</v>
      </c>
      <c r="C2992" t="s">
        <v>26</v>
      </c>
      <c r="D2992">
        <v>2</v>
      </c>
      <c r="E2992" t="s">
        <v>18</v>
      </c>
      <c r="F2992" t="s">
        <v>21</v>
      </c>
      <c r="G2992">
        <v>14100</v>
      </c>
      <c r="H2992">
        <v>8</v>
      </c>
      <c r="I2992">
        <v>0</v>
      </c>
      <c r="J2992">
        <v>0.22</v>
      </c>
      <c r="K2992" t="s">
        <v>16</v>
      </c>
      <c r="L2992">
        <v>2</v>
      </c>
      <c r="M2992">
        <f t="shared" si="46"/>
        <v>1</v>
      </c>
    </row>
    <row r="2993" spans="1:13" x14ac:dyDescent="0.3">
      <c r="A2993">
        <v>25</v>
      </c>
      <c r="B2993">
        <v>60000</v>
      </c>
      <c r="C2993" t="s">
        <v>13</v>
      </c>
      <c r="D2993">
        <v>9</v>
      </c>
      <c r="E2993" t="s">
        <v>14</v>
      </c>
      <c r="F2993" t="s">
        <v>15</v>
      </c>
      <c r="G2993">
        <v>8400</v>
      </c>
      <c r="H2993">
        <v>13.99</v>
      </c>
      <c r="I2993">
        <v>0</v>
      </c>
      <c r="J2993">
        <v>0.14000000000000001</v>
      </c>
      <c r="K2993" t="s">
        <v>17</v>
      </c>
      <c r="L2993">
        <v>3</v>
      </c>
      <c r="M2993">
        <f t="shared" si="46"/>
        <v>1</v>
      </c>
    </row>
    <row r="2994" spans="1:13" x14ac:dyDescent="0.3">
      <c r="A2994">
        <v>24</v>
      </c>
      <c r="B2994">
        <v>57000</v>
      </c>
      <c r="C2994" t="s">
        <v>26</v>
      </c>
      <c r="D2994">
        <v>9</v>
      </c>
      <c r="E2994" t="s">
        <v>14</v>
      </c>
      <c r="F2994" t="s">
        <v>15</v>
      </c>
      <c r="G2994">
        <v>6500</v>
      </c>
      <c r="H2994">
        <v>13.04</v>
      </c>
      <c r="I2994">
        <v>1</v>
      </c>
      <c r="J2994">
        <v>0.11</v>
      </c>
      <c r="K2994" t="s">
        <v>17</v>
      </c>
      <c r="L2994">
        <v>4</v>
      </c>
      <c r="M2994">
        <f t="shared" si="46"/>
        <v>1</v>
      </c>
    </row>
    <row r="2995" spans="1:13" x14ac:dyDescent="0.3">
      <c r="A2995">
        <v>25</v>
      </c>
      <c r="B2995">
        <v>63000</v>
      </c>
      <c r="C2995" t="s">
        <v>26</v>
      </c>
      <c r="D2995">
        <v>0</v>
      </c>
      <c r="E2995" t="s">
        <v>18</v>
      </c>
      <c r="F2995" t="s">
        <v>30</v>
      </c>
      <c r="G2995">
        <v>25000</v>
      </c>
      <c r="H2995">
        <v>13.87</v>
      </c>
      <c r="I2995">
        <v>0</v>
      </c>
      <c r="J2995">
        <v>0.4</v>
      </c>
      <c r="K2995" t="s">
        <v>16</v>
      </c>
      <c r="L2995">
        <v>2</v>
      </c>
      <c r="M2995">
        <f t="shared" si="46"/>
        <v>1</v>
      </c>
    </row>
    <row r="2996" spans="1:13" x14ac:dyDescent="0.3">
      <c r="A2996">
        <v>26</v>
      </c>
      <c r="B2996">
        <v>63000</v>
      </c>
      <c r="C2996" t="s">
        <v>26</v>
      </c>
      <c r="D2996">
        <v>3</v>
      </c>
      <c r="E2996" t="s">
        <v>28</v>
      </c>
      <c r="F2996" t="s">
        <v>15</v>
      </c>
      <c r="G2996">
        <v>3800</v>
      </c>
      <c r="H2996">
        <v>12.04</v>
      </c>
      <c r="I2996">
        <v>0</v>
      </c>
      <c r="J2996">
        <v>0.06</v>
      </c>
      <c r="K2996" t="s">
        <v>17</v>
      </c>
      <c r="L2996">
        <v>4</v>
      </c>
      <c r="M2996">
        <f t="shared" si="46"/>
        <v>1</v>
      </c>
    </row>
    <row r="2997" spans="1:13" x14ac:dyDescent="0.3">
      <c r="A2997">
        <v>22</v>
      </c>
      <c r="B2997">
        <v>62004</v>
      </c>
      <c r="C2997" t="s">
        <v>13</v>
      </c>
      <c r="D2997">
        <v>5</v>
      </c>
      <c r="E2997" t="s">
        <v>18</v>
      </c>
      <c r="F2997" t="s">
        <v>30</v>
      </c>
      <c r="G2997">
        <v>8400</v>
      </c>
      <c r="H2997">
        <v>15.62</v>
      </c>
      <c r="I2997">
        <v>0</v>
      </c>
      <c r="J2997">
        <v>0.14000000000000001</v>
      </c>
      <c r="K2997" t="s">
        <v>17</v>
      </c>
      <c r="L2997">
        <v>4</v>
      </c>
      <c r="M2997">
        <f t="shared" si="46"/>
        <v>1</v>
      </c>
    </row>
    <row r="2998" spans="1:13" x14ac:dyDescent="0.3">
      <c r="A2998">
        <v>26</v>
      </c>
      <c r="B2998">
        <v>63180</v>
      </c>
      <c r="C2998" t="s">
        <v>23</v>
      </c>
      <c r="D2998">
        <v>4</v>
      </c>
      <c r="E2998" t="s">
        <v>28</v>
      </c>
      <c r="F2998" t="s">
        <v>15</v>
      </c>
      <c r="G2998">
        <v>5825</v>
      </c>
      <c r="H2998">
        <v>13.43</v>
      </c>
      <c r="I2998">
        <v>0</v>
      </c>
      <c r="J2998">
        <v>0.09</v>
      </c>
      <c r="K2998" t="s">
        <v>17</v>
      </c>
      <c r="L2998">
        <v>2</v>
      </c>
      <c r="M2998">
        <f t="shared" si="46"/>
        <v>1</v>
      </c>
    </row>
    <row r="2999" spans="1:13" x14ac:dyDescent="0.3">
      <c r="A2999">
        <v>23</v>
      </c>
      <c r="B2999">
        <v>63189</v>
      </c>
      <c r="C2999" t="s">
        <v>26</v>
      </c>
      <c r="D2999">
        <v>7</v>
      </c>
      <c r="E2999" t="s">
        <v>27</v>
      </c>
      <c r="F2999" t="s">
        <v>19</v>
      </c>
      <c r="G2999">
        <v>8000</v>
      </c>
      <c r="H2999">
        <v>10.74</v>
      </c>
      <c r="I2999">
        <v>0</v>
      </c>
      <c r="J2999">
        <v>0.13</v>
      </c>
      <c r="K2999" t="s">
        <v>16</v>
      </c>
      <c r="L2999">
        <v>2</v>
      </c>
      <c r="M2999">
        <f t="shared" si="46"/>
        <v>1</v>
      </c>
    </row>
    <row r="3000" spans="1:13" x14ac:dyDescent="0.3">
      <c r="A3000">
        <v>23</v>
      </c>
      <c r="B3000">
        <v>63200</v>
      </c>
      <c r="C3000" t="s">
        <v>24</v>
      </c>
      <c r="D3000">
        <v>0</v>
      </c>
      <c r="E3000" t="s">
        <v>25</v>
      </c>
      <c r="F3000" t="s">
        <v>19</v>
      </c>
      <c r="G3000">
        <v>4800</v>
      </c>
      <c r="H3000">
        <v>12.53</v>
      </c>
      <c r="I3000">
        <v>0</v>
      </c>
      <c r="J3000">
        <v>0.08</v>
      </c>
      <c r="K3000" t="s">
        <v>16</v>
      </c>
      <c r="L3000">
        <v>4</v>
      </c>
      <c r="M3000">
        <f t="shared" si="46"/>
        <v>1</v>
      </c>
    </row>
    <row r="3001" spans="1:13" x14ac:dyDescent="0.3">
      <c r="A3001">
        <v>24</v>
      </c>
      <c r="B3001">
        <v>66000</v>
      </c>
      <c r="C3001" t="s">
        <v>13</v>
      </c>
      <c r="D3001">
        <v>0</v>
      </c>
      <c r="E3001" t="s">
        <v>28</v>
      </c>
      <c r="F3001" t="s">
        <v>21</v>
      </c>
      <c r="G3001">
        <v>8400</v>
      </c>
      <c r="I3001">
        <v>0</v>
      </c>
      <c r="J3001">
        <v>0.13</v>
      </c>
      <c r="K3001" t="s">
        <v>16</v>
      </c>
      <c r="L3001">
        <v>2</v>
      </c>
      <c r="M3001">
        <f t="shared" si="46"/>
        <v>0</v>
      </c>
    </row>
    <row r="3002" spans="1:13" x14ac:dyDescent="0.3">
      <c r="A3002">
        <v>23</v>
      </c>
      <c r="B3002">
        <v>61000</v>
      </c>
      <c r="C3002" t="s">
        <v>13</v>
      </c>
      <c r="D3002">
        <v>2</v>
      </c>
      <c r="E3002" t="s">
        <v>20</v>
      </c>
      <c r="F3002" t="s">
        <v>30</v>
      </c>
      <c r="G3002">
        <v>8400</v>
      </c>
      <c r="H3002">
        <v>14.84</v>
      </c>
      <c r="I3002">
        <v>1</v>
      </c>
      <c r="J3002">
        <v>0.14000000000000001</v>
      </c>
      <c r="K3002" t="s">
        <v>16</v>
      </c>
      <c r="L3002">
        <v>2</v>
      </c>
      <c r="M3002">
        <f t="shared" si="46"/>
        <v>1</v>
      </c>
    </row>
    <row r="3003" spans="1:13" x14ac:dyDescent="0.3">
      <c r="A3003">
        <v>26</v>
      </c>
      <c r="B3003">
        <v>63400</v>
      </c>
      <c r="C3003" t="s">
        <v>23</v>
      </c>
      <c r="D3003">
        <v>0</v>
      </c>
      <c r="E3003" t="s">
        <v>27</v>
      </c>
      <c r="F3003" t="s">
        <v>19</v>
      </c>
      <c r="G3003">
        <v>20000</v>
      </c>
      <c r="H3003">
        <v>9.6199999999999992</v>
      </c>
      <c r="I3003">
        <v>0</v>
      </c>
      <c r="J3003">
        <v>0.32</v>
      </c>
      <c r="K3003" t="s">
        <v>16</v>
      </c>
      <c r="L3003">
        <v>3</v>
      </c>
      <c r="M3003">
        <f t="shared" si="46"/>
        <v>1</v>
      </c>
    </row>
    <row r="3004" spans="1:13" x14ac:dyDescent="0.3">
      <c r="A3004">
        <v>24</v>
      </c>
      <c r="B3004">
        <v>100000</v>
      </c>
      <c r="C3004" t="s">
        <v>13</v>
      </c>
      <c r="D3004">
        <v>8</v>
      </c>
      <c r="E3004" t="s">
        <v>14</v>
      </c>
      <c r="F3004" t="s">
        <v>15</v>
      </c>
      <c r="G3004">
        <v>8400</v>
      </c>
      <c r="H3004">
        <v>13.06</v>
      </c>
      <c r="I3004">
        <v>0</v>
      </c>
      <c r="J3004">
        <v>0.08</v>
      </c>
      <c r="K3004" t="s">
        <v>16</v>
      </c>
      <c r="L3004">
        <v>4</v>
      </c>
      <c r="M3004">
        <f t="shared" si="46"/>
        <v>1</v>
      </c>
    </row>
    <row r="3005" spans="1:13" x14ac:dyDescent="0.3">
      <c r="A3005">
        <v>23</v>
      </c>
      <c r="B3005">
        <v>130000</v>
      </c>
      <c r="C3005" t="s">
        <v>13</v>
      </c>
      <c r="D3005">
        <v>0</v>
      </c>
      <c r="E3005" t="s">
        <v>14</v>
      </c>
      <c r="F3005" t="s">
        <v>21</v>
      </c>
      <c r="G3005">
        <v>8400</v>
      </c>
      <c r="I3005">
        <v>0</v>
      </c>
      <c r="J3005">
        <v>0.06</v>
      </c>
      <c r="K3005" t="s">
        <v>16</v>
      </c>
      <c r="L3005">
        <v>4</v>
      </c>
      <c r="M3005">
        <f t="shared" si="46"/>
        <v>0</v>
      </c>
    </row>
    <row r="3006" spans="1:13" x14ac:dyDescent="0.3">
      <c r="A3006">
        <v>26</v>
      </c>
      <c r="B3006">
        <v>18000</v>
      </c>
      <c r="C3006" t="s">
        <v>13</v>
      </c>
      <c r="D3006">
        <v>2</v>
      </c>
      <c r="E3006" t="s">
        <v>25</v>
      </c>
      <c r="F3006" t="s">
        <v>15</v>
      </c>
      <c r="G3006">
        <v>8500</v>
      </c>
      <c r="H3006">
        <v>14.27</v>
      </c>
      <c r="I3006">
        <v>1</v>
      </c>
      <c r="J3006">
        <v>0.47</v>
      </c>
      <c r="K3006" t="s">
        <v>16</v>
      </c>
      <c r="L3006">
        <v>3</v>
      </c>
      <c r="M3006">
        <f t="shared" si="46"/>
        <v>1</v>
      </c>
    </row>
    <row r="3007" spans="1:13" x14ac:dyDescent="0.3">
      <c r="A3007">
        <v>25</v>
      </c>
      <c r="B3007">
        <v>18000</v>
      </c>
      <c r="C3007" t="s">
        <v>13</v>
      </c>
      <c r="D3007">
        <v>3</v>
      </c>
      <c r="E3007" t="s">
        <v>27</v>
      </c>
      <c r="F3007" t="s">
        <v>15</v>
      </c>
      <c r="G3007">
        <v>8500</v>
      </c>
      <c r="H3007">
        <v>10.28</v>
      </c>
      <c r="I3007">
        <v>1</v>
      </c>
      <c r="J3007">
        <v>0.47</v>
      </c>
      <c r="K3007" t="s">
        <v>16</v>
      </c>
      <c r="L3007">
        <v>2</v>
      </c>
      <c r="M3007">
        <f t="shared" si="46"/>
        <v>1</v>
      </c>
    </row>
    <row r="3008" spans="1:13" x14ac:dyDescent="0.3">
      <c r="A3008">
        <v>25</v>
      </c>
      <c r="B3008">
        <v>63720</v>
      </c>
      <c r="C3008" t="s">
        <v>26</v>
      </c>
      <c r="D3008">
        <v>8</v>
      </c>
      <c r="E3008" t="s">
        <v>28</v>
      </c>
      <c r="F3008" t="s">
        <v>21</v>
      </c>
      <c r="G3008">
        <v>12500</v>
      </c>
      <c r="H3008">
        <v>7.51</v>
      </c>
      <c r="I3008">
        <v>0</v>
      </c>
      <c r="J3008">
        <v>0.2</v>
      </c>
      <c r="K3008" t="s">
        <v>16</v>
      </c>
      <c r="L3008">
        <v>3</v>
      </c>
      <c r="M3008">
        <f t="shared" si="46"/>
        <v>1</v>
      </c>
    </row>
    <row r="3009" spans="1:13" x14ac:dyDescent="0.3">
      <c r="A3009">
        <v>25</v>
      </c>
      <c r="B3009">
        <v>55000</v>
      </c>
      <c r="C3009" t="s">
        <v>13</v>
      </c>
      <c r="D3009">
        <v>0</v>
      </c>
      <c r="E3009" t="s">
        <v>25</v>
      </c>
      <c r="F3009" t="s">
        <v>15</v>
      </c>
      <c r="G3009">
        <v>8575</v>
      </c>
      <c r="H3009">
        <v>14.65</v>
      </c>
      <c r="I3009">
        <v>0</v>
      </c>
      <c r="J3009">
        <v>0.16</v>
      </c>
      <c r="K3009" t="s">
        <v>16</v>
      </c>
      <c r="L3009">
        <v>3</v>
      </c>
      <c r="M3009">
        <f t="shared" si="46"/>
        <v>1</v>
      </c>
    </row>
    <row r="3010" spans="1:13" x14ac:dyDescent="0.3">
      <c r="A3010">
        <v>24</v>
      </c>
      <c r="B3010">
        <v>63996</v>
      </c>
      <c r="C3010" t="s">
        <v>26</v>
      </c>
      <c r="D3010">
        <v>8</v>
      </c>
      <c r="E3010" t="s">
        <v>14</v>
      </c>
      <c r="F3010" t="s">
        <v>21</v>
      </c>
      <c r="G3010">
        <v>14400</v>
      </c>
      <c r="H3010">
        <v>9.6300000000000008</v>
      </c>
      <c r="I3010">
        <v>0</v>
      </c>
      <c r="J3010">
        <v>0.23</v>
      </c>
      <c r="K3010" t="s">
        <v>16</v>
      </c>
      <c r="L3010">
        <v>4</v>
      </c>
      <c r="M3010">
        <f t="shared" ref="M3010:M3073" si="47">COUNTIFS($A$2:$A$10001,A3010,$B$2:$B$10001,B3010,$C$2:$C$10001,C3010,$D$2:$D$10001,D3010,$E$2:$E$10001,E3010,$F$2:$F$10001,F3010,$G$2:$G$10001,G3010,$H$2:$H$10001,H3010,$I$2:$I$10001,I3010,$J$2:$J$10001,J3010,$K$2:$K$10001,K3010,$L$2:$L$10001,L3010)</f>
        <v>1</v>
      </c>
    </row>
    <row r="3011" spans="1:13" x14ac:dyDescent="0.3">
      <c r="A3011">
        <v>26</v>
      </c>
      <c r="B3011">
        <v>64000</v>
      </c>
      <c r="C3011" t="s">
        <v>26</v>
      </c>
      <c r="D3011">
        <v>3</v>
      </c>
      <c r="E3011" t="s">
        <v>18</v>
      </c>
      <c r="F3011" t="s">
        <v>19</v>
      </c>
      <c r="G3011">
        <v>12000</v>
      </c>
      <c r="H3011">
        <v>11.71</v>
      </c>
      <c r="I3011">
        <v>0</v>
      </c>
      <c r="J3011">
        <v>0.19</v>
      </c>
      <c r="K3011" t="s">
        <v>16</v>
      </c>
      <c r="L3011">
        <v>3</v>
      </c>
      <c r="M3011">
        <f t="shared" si="47"/>
        <v>1</v>
      </c>
    </row>
    <row r="3012" spans="1:13" x14ac:dyDescent="0.3">
      <c r="A3012">
        <v>22</v>
      </c>
      <c r="B3012">
        <v>64000</v>
      </c>
      <c r="C3012" t="s">
        <v>26</v>
      </c>
      <c r="D3012">
        <v>1</v>
      </c>
      <c r="E3012" t="s">
        <v>25</v>
      </c>
      <c r="F3012" t="s">
        <v>21</v>
      </c>
      <c r="G3012">
        <v>6625</v>
      </c>
      <c r="H3012">
        <v>6.62</v>
      </c>
      <c r="I3012">
        <v>0</v>
      </c>
      <c r="J3012">
        <v>0.1</v>
      </c>
      <c r="K3012" t="s">
        <v>16</v>
      </c>
      <c r="L3012">
        <v>2</v>
      </c>
      <c r="M3012">
        <f t="shared" si="47"/>
        <v>1</v>
      </c>
    </row>
    <row r="3013" spans="1:13" x14ac:dyDescent="0.3">
      <c r="A3013">
        <v>24</v>
      </c>
      <c r="B3013">
        <v>64000</v>
      </c>
      <c r="C3013" t="s">
        <v>23</v>
      </c>
      <c r="D3013">
        <v>1</v>
      </c>
      <c r="E3013" t="s">
        <v>18</v>
      </c>
      <c r="F3013" t="s">
        <v>21</v>
      </c>
      <c r="G3013">
        <v>3000</v>
      </c>
      <c r="I3013">
        <v>0</v>
      </c>
      <c r="J3013">
        <v>0.05</v>
      </c>
      <c r="K3013" t="s">
        <v>16</v>
      </c>
      <c r="L3013">
        <v>4</v>
      </c>
      <c r="M3013">
        <f t="shared" si="47"/>
        <v>0</v>
      </c>
    </row>
    <row r="3014" spans="1:13" x14ac:dyDescent="0.3">
      <c r="A3014">
        <v>23</v>
      </c>
      <c r="B3014">
        <v>28000</v>
      </c>
      <c r="C3014" t="s">
        <v>13</v>
      </c>
      <c r="D3014">
        <v>0</v>
      </c>
      <c r="E3014" t="s">
        <v>18</v>
      </c>
      <c r="F3014" t="s">
        <v>21</v>
      </c>
      <c r="G3014">
        <v>8700</v>
      </c>
      <c r="H3014">
        <v>6.03</v>
      </c>
      <c r="I3014">
        <v>1</v>
      </c>
      <c r="J3014">
        <v>0.31</v>
      </c>
      <c r="K3014" t="s">
        <v>16</v>
      </c>
      <c r="L3014">
        <v>2</v>
      </c>
      <c r="M3014">
        <f t="shared" si="47"/>
        <v>1</v>
      </c>
    </row>
    <row r="3015" spans="1:13" x14ac:dyDescent="0.3">
      <c r="A3015">
        <v>23</v>
      </c>
      <c r="B3015">
        <v>64000</v>
      </c>
      <c r="C3015" t="s">
        <v>26</v>
      </c>
      <c r="D3015">
        <v>7</v>
      </c>
      <c r="E3015" t="s">
        <v>18</v>
      </c>
      <c r="F3015" t="s">
        <v>21</v>
      </c>
      <c r="G3015">
        <v>2100</v>
      </c>
      <c r="H3015">
        <v>6.03</v>
      </c>
      <c r="I3015">
        <v>0</v>
      </c>
      <c r="J3015">
        <v>0.03</v>
      </c>
      <c r="K3015" t="s">
        <v>16</v>
      </c>
      <c r="L3015">
        <v>2</v>
      </c>
      <c r="M3015">
        <f t="shared" si="47"/>
        <v>1</v>
      </c>
    </row>
    <row r="3016" spans="1:13" x14ac:dyDescent="0.3">
      <c r="A3016">
        <v>25</v>
      </c>
      <c r="B3016">
        <v>64000</v>
      </c>
      <c r="C3016" t="s">
        <v>26</v>
      </c>
      <c r="D3016">
        <v>9</v>
      </c>
      <c r="E3016" t="s">
        <v>28</v>
      </c>
      <c r="F3016" t="s">
        <v>21</v>
      </c>
      <c r="G3016">
        <v>9000</v>
      </c>
      <c r="H3016">
        <v>5.99</v>
      </c>
      <c r="I3016">
        <v>0</v>
      </c>
      <c r="J3016">
        <v>0.14000000000000001</v>
      </c>
      <c r="K3016" t="s">
        <v>16</v>
      </c>
      <c r="L3016">
        <v>2</v>
      </c>
      <c r="M3016">
        <f t="shared" si="47"/>
        <v>1</v>
      </c>
    </row>
    <row r="3017" spans="1:13" x14ac:dyDescent="0.3">
      <c r="A3017">
        <v>24</v>
      </c>
      <c r="B3017">
        <v>64000</v>
      </c>
      <c r="C3017" t="s">
        <v>26</v>
      </c>
      <c r="D3017">
        <v>8</v>
      </c>
      <c r="E3017" t="s">
        <v>27</v>
      </c>
      <c r="F3017" t="s">
        <v>19</v>
      </c>
      <c r="G3017">
        <v>4000</v>
      </c>
      <c r="H3017">
        <v>10</v>
      </c>
      <c r="I3017">
        <v>0</v>
      </c>
      <c r="J3017">
        <v>0.06</v>
      </c>
      <c r="K3017" t="s">
        <v>16</v>
      </c>
      <c r="L3017">
        <v>2</v>
      </c>
      <c r="M3017">
        <f t="shared" si="47"/>
        <v>1</v>
      </c>
    </row>
    <row r="3018" spans="1:13" x14ac:dyDescent="0.3">
      <c r="A3018">
        <v>24</v>
      </c>
      <c r="B3018">
        <v>64000</v>
      </c>
      <c r="C3018" t="s">
        <v>26</v>
      </c>
      <c r="D3018">
        <v>8</v>
      </c>
      <c r="E3018" t="s">
        <v>27</v>
      </c>
      <c r="F3018" t="s">
        <v>19</v>
      </c>
      <c r="G3018">
        <v>1200</v>
      </c>
      <c r="H3018">
        <v>10.74</v>
      </c>
      <c r="I3018">
        <v>0</v>
      </c>
      <c r="J3018">
        <v>0.02</v>
      </c>
      <c r="K3018" t="s">
        <v>16</v>
      </c>
      <c r="L3018">
        <v>4</v>
      </c>
      <c r="M3018">
        <f t="shared" si="47"/>
        <v>1</v>
      </c>
    </row>
    <row r="3019" spans="1:13" x14ac:dyDescent="0.3">
      <c r="A3019">
        <v>26</v>
      </c>
      <c r="B3019">
        <v>64000</v>
      </c>
      <c r="C3019" t="s">
        <v>26</v>
      </c>
      <c r="D3019">
        <v>10</v>
      </c>
      <c r="E3019" t="s">
        <v>28</v>
      </c>
      <c r="F3019" t="s">
        <v>19</v>
      </c>
      <c r="G3019">
        <v>15000</v>
      </c>
      <c r="H3019">
        <v>10.38</v>
      </c>
      <c r="I3019">
        <v>0</v>
      </c>
      <c r="J3019">
        <v>0.23</v>
      </c>
      <c r="K3019" t="s">
        <v>16</v>
      </c>
      <c r="L3019">
        <v>3</v>
      </c>
      <c r="M3019">
        <f t="shared" si="47"/>
        <v>1</v>
      </c>
    </row>
    <row r="3020" spans="1:13" x14ac:dyDescent="0.3">
      <c r="A3020">
        <v>22</v>
      </c>
      <c r="B3020">
        <v>64000</v>
      </c>
      <c r="C3020" t="s">
        <v>26</v>
      </c>
      <c r="D3020">
        <v>4</v>
      </c>
      <c r="E3020" t="s">
        <v>20</v>
      </c>
      <c r="F3020" t="s">
        <v>15</v>
      </c>
      <c r="G3020">
        <v>14000</v>
      </c>
      <c r="H3020">
        <v>13.23</v>
      </c>
      <c r="I3020">
        <v>0</v>
      </c>
      <c r="J3020">
        <v>0.22</v>
      </c>
      <c r="K3020" t="s">
        <v>17</v>
      </c>
      <c r="L3020">
        <v>3</v>
      </c>
      <c r="M3020">
        <f t="shared" si="47"/>
        <v>1</v>
      </c>
    </row>
    <row r="3021" spans="1:13" x14ac:dyDescent="0.3">
      <c r="A3021">
        <v>23</v>
      </c>
      <c r="B3021">
        <v>64000</v>
      </c>
      <c r="C3021" t="s">
        <v>26</v>
      </c>
      <c r="D3021">
        <v>6</v>
      </c>
      <c r="E3021" t="s">
        <v>25</v>
      </c>
      <c r="F3021" t="s">
        <v>21</v>
      </c>
      <c r="G3021">
        <v>5500</v>
      </c>
      <c r="H3021">
        <v>7.14</v>
      </c>
      <c r="I3021">
        <v>0</v>
      </c>
      <c r="J3021">
        <v>0.09</v>
      </c>
      <c r="K3021" t="s">
        <v>16</v>
      </c>
      <c r="L3021">
        <v>3</v>
      </c>
      <c r="M3021">
        <f t="shared" si="47"/>
        <v>1</v>
      </c>
    </row>
    <row r="3022" spans="1:13" x14ac:dyDescent="0.3">
      <c r="A3022">
        <v>21</v>
      </c>
      <c r="B3022">
        <v>20000</v>
      </c>
      <c r="C3022" t="s">
        <v>13</v>
      </c>
      <c r="D3022">
        <v>2</v>
      </c>
      <c r="E3022" t="s">
        <v>14</v>
      </c>
      <c r="F3022" t="s">
        <v>21</v>
      </c>
      <c r="G3022">
        <v>9000</v>
      </c>
      <c r="H3022">
        <v>7.51</v>
      </c>
      <c r="I3022">
        <v>1</v>
      </c>
      <c r="J3022">
        <v>0.45</v>
      </c>
      <c r="K3022" t="s">
        <v>16</v>
      </c>
      <c r="L3022">
        <v>4</v>
      </c>
      <c r="M3022">
        <f t="shared" si="47"/>
        <v>1</v>
      </c>
    </row>
    <row r="3023" spans="1:13" x14ac:dyDescent="0.3">
      <c r="A3023">
        <v>24</v>
      </c>
      <c r="B3023">
        <v>25000</v>
      </c>
      <c r="C3023" t="s">
        <v>13</v>
      </c>
      <c r="D3023">
        <v>2</v>
      </c>
      <c r="E3023" t="s">
        <v>14</v>
      </c>
      <c r="F3023" t="s">
        <v>19</v>
      </c>
      <c r="G3023">
        <v>9000</v>
      </c>
      <c r="H3023">
        <v>11.48</v>
      </c>
      <c r="I3023">
        <v>1</v>
      </c>
      <c r="J3023">
        <v>0.36</v>
      </c>
      <c r="K3023" t="s">
        <v>16</v>
      </c>
      <c r="L3023">
        <v>2</v>
      </c>
      <c r="M3023">
        <f t="shared" si="47"/>
        <v>1</v>
      </c>
    </row>
    <row r="3024" spans="1:13" x14ac:dyDescent="0.3">
      <c r="A3024">
        <v>22</v>
      </c>
      <c r="B3024">
        <v>26000</v>
      </c>
      <c r="C3024" t="s">
        <v>13</v>
      </c>
      <c r="D3024">
        <v>0</v>
      </c>
      <c r="E3024" t="s">
        <v>25</v>
      </c>
      <c r="F3024" t="s">
        <v>15</v>
      </c>
      <c r="G3024">
        <v>9000</v>
      </c>
      <c r="H3024">
        <v>12.73</v>
      </c>
      <c r="I3024">
        <v>1</v>
      </c>
      <c r="J3024">
        <v>0.35</v>
      </c>
      <c r="K3024" t="s">
        <v>16</v>
      </c>
      <c r="L3024">
        <v>4</v>
      </c>
      <c r="M3024">
        <f t="shared" si="47"/>
        <v>1</v>
      </c>
    </row>
    <row r="3025" spans="1:13" x14ac:dyDescent="0.3">
      <c r="A3025">
        <v>24</v>
      </c>
      <c r="B3025">
        <v>26400</v>
      </c>
      <c r="C3025" t="s">
        <v>13</v>
      </c>
      <c r="D3025">
        <v>3</v>
      </c>
      <c r="E3025" t="s">
        <v>28</v>
      </c>
      <c r="F3025" t="s">
        <v>19</v>
      </c>
      <c r="G3025">
        <v>9000</v>
      </c>
      <c r="H3025">
        <v>11.49</v>
      </c>
      <c r="I3025">
        <v>1</v>
      </c>
      <c r="J3025">
        <v>0.34</v>
      </c>
      <c r="K3025" t="s">
        <v>16</v>
      </c>
      <c r="L3025">
        <v>3</v>
      </c>
      <c r="M3025">
        <f t="shared" si="47"/>
        <v>1</v>
      </c>
    </row>
    <row r="3026" spans="1:13" x14ac:dyDescent="0.3">
      <c r="A3026">
        <v>24</v>
      </c>
      <c r="B3026">
        <v>64000</v>
      </c>
      <c r="C3026" t="s">
        <v>26</v>
      </c>
      <c r="D3026">
        <v>8</v>
      </c>
      <c r="E3026" t="s">
        <v>27</v>
      </c>
      <c r="F3026" t="s">
        <v>19</v>
      </c>
      <c r="G3026">
        <v>4800</v>
      </c>
      <c r="H3026">
        <v>12.21</v>
      </c>
      <c r="I3026">
        <v>0</v>
      </c>
      <c r="J3026">
        <v>7.0000000000000007E-2</v>
      </c>
      <c r="K3026" t="s">
        <v>16</v>
      </c>
      <c r="L3026">
        <v>4</v>
      </c>
      <c r="M3026">
        <f t="shared" si="47"/>
        <v>1</v>
      </c>
    </row>
    <row r="3027" spans="1:13" x14ac:dyDescent="0.3">
      <c r="A3027">
        <v>23</v>
      </c>
      <c r="B3027">
        <v>58000</v>
      </c>
      <c r="C3027" t="s">
        <v>26</v>
      </c>
      <c r="D3027">
        <v>7</v>
      </c>
      <c r="E3027" t="s">
        <v>14</v>
      </c>
      <c r="F3027" t="s">
        <v>15</v>
      </c>
      <c r="G3027">
        <v>7200</v>
      </c>
      <c r="H3027">
        <v>11.97</v>
      </c>
      <c r="I3027">
        <v>1</v>
      </c>
      <c r="J3027">
        <v>0.12</v>
      </c>
      <c r="K3027" t="s">
        <v>16</v>
      </c>
      <c r="L3027">
        <v>3</v>
      </c>
      <c r="M3027">
        <f t="shared" si="47"/>
        <v>1</v>
      </c>
    </row>
    <row r="3028" spans="1:13" x14ac:dyDescent="0.3">
      <c r="A3028">
        <v>23</v>
      </c>
      <c r="B3028">
        <v>26976</v>
      </c>
      <c r="C3028" t="s">
        <v>13</v>
      </c>
      <c r="D3028">
        <v>4</v>
      </c>
      <c r="E3028" t="s">
        <v>20</v>
      </c>
      <c r="F3028" t="s">
        <v>21</v>
      </c>
      <c r="G3028">
        <v>9000</v>
      </c>
      <c r="H3028">
        <v>7.51</v>
      </c>
      <c r="I3028">
        <v>1</v>
      </c>
      <c r="J3028">
        <v>0.33</v>
      </c>
      <c r="K3028" t="s">
        <v>16</v>
      </c>
      <c r="L3028">
        <v>4</v>
      </c>
      <c r="M3028">
        <f t="shared" si="47"/>
        <v>1</v>
      </c>
    </row>
    <row r="3029" spans="1:13" x14ac:dyDescent="0.3">
      <c r="A3029">
        <v>26</v>
      </c>
      <c r="B3029">
        <v>64212</v>
      </c>
      <c r="C3029" t="s">
        <v>26</v>
      </c>
      <c r="D3029">
        <v>5</v>
      </c>
      <c r="E3029" t="s">
        <v>20</v>
      </c>
      <c r="F3029" t="s">
        <v>15</v>
      </c>
      <c r="G3029">
        <v>9600</v>
      </c>
      <c r="H3029">
        <v>14.27</v>
      </c>
      <c r="I3029">
        <v>0</v>
      </c>
      <c r="J3029">
        <v>0.15</v>
      </c>
      <c r="K3029" t="s">
        <v>17</v>
      </c>
      <c r="L3029">
        <v>2</v>
      </c>
      <c r="M3029">
        <f t="shared" si="47"/>
        <v>1</v>
      </c>
    </row>
    <row r="3030" spans="1:13" x14ac:dyDescent="0.3">
      <c r="A3030">
        <v>22</v>
      </c>
      <c r="B3030">
        <v>64312</v>
      </c>
      <c r="C3030" t="s">
        <v>26</v>
      </c>
      <c r="D3030">
        <v>4</v>
      </c>
      <c r="E3030" t="s">
        <v>27</v>
      </c>
      <c r="F3030" t="s">
        <v>30</v>
      </c>
      <c r="G3030">
        <v>5000</v>
      </c>
      <c r="H3030">
        <v>14.91</v>
      </c>
      <c r="I3030">
        <v>0</v>
      </c>
      <c r="J3030">
        <v>0.08</v>
      </c>
      <c r="K3030" t="s">
        <v>17</v>
      </c>
      <c r="L3030">
        <v>4</v>
      </c>
      <c r="M3030">
        <f t="shared" si="47"/>
        <v>1</v>
      </c>
    </row>
    <row r="3031" spans="1:13" x14ac:dyDescent="0.3">
      <c r="A3031">
        <v>23</v>
      </c>
      <c r="B3031">
        <v>30000</v>
      </c>
      <c r="C3031" t="s">
        <v>13</v>
      </c>
      <c r="D3031">
        <v>2</v>
      </c>
      <c r="E3031" t="s">
        <v>14</v>
      </c>
      <c r="F3031" t="s">
        <v>30</v>
      </c>
      <c r="G3031">
        <v>9000</v>
      </c>
      <c r="H3031">
        <v>14.61</v>
      </c>
      <c r="I3031">
        <v>1</v>
      </c>
      <c r="J3031">
        <v>0.3</v>
      </c>
      <c r="K3031" t="s">
        <v>17</v>
      </c>
      <c r="L3031">
        <v>4</v>
      </c>
      <c r="M3031">
        <f t="shared" si="47"/>
        <v>1</v>
      </c>
    </row>
    <row r="3032" spans="1:13" x14ac:dyDescent="0.3">
      <c r="A3032">
        <v>24</v>
      </c>
      <c r="B3032">
        <v>31200</v>
      </c>
      <c r="C3032" t="s">
        <v>13</v>
      </c>
      <c r="D3032">
        <v>7</v>
      </c>
      <c r="E3032" t="s">
        <v>20</v>
      </c>
      <c r="F3032" t="s">
        <v>19</v>
      </c>
      <c r="G3032">
        <v>9000</v>
      </c>
      <c r="H3032">
        <v>10.38</v>
      </c>
      <c r="I3032">
        <v>0</v>
      </c>
      <c r="J3032">
        <v>0.28999999999999998</v>
      </c>
      <c r="K3032" t="s">
        <v>16</v>
      </c>
      <c r="L3032">
        <v>4</v>
      </c>
      <c r="M3032">
        <f t="shared" si="47"/>
        <v>1</v>
      </c>
    </row>
    <row r="3033" spans="1:13" x14ac:dyDescent="0.3">
      <c r="A3033">
        <v>23</v>
      </c>
      <c r="B3033">
        <v>64500</v>
      </c>
      <c r="C3033" t="s">
        <v>26</v>
      </c>
      <c r="D3033">
        <v>8</v>
      </c>
      <c r="E3033" t="s">
        <v>18</v>
      </c>
      <c r="F3033" t="s">
        <v>19</v>
      </c>
      <c r="G3033">
        <v>10000</v>
      </c>
      <c r="H3033">
        <v>12.18</v>
      </c>
      <c r="I3033">
        <v>0</v>
      </c>
      <c r="J3033">
        <v>0.16</v>
      </c>
      <c r="K3033" t="s">
        <v>16</v>
      </c>
      <c r="L3033">
        <v>4</v>
      </c>
      <c r="M3033">
        <f t="shared" si="47"/>
        <v>1</v>
      </c>
    </row>
    <row r="3034" spans="1:13" x14ac:dyDescent="0.3">
      <c r="A3034">
        <v>21</v>
      </c>
      <c r="B3034">
        <v>33000</v>
      </c>
      <c r="C3034" t="s">
        <v>13</v>
      </c>
      <c r="D3034">
        <v>5</v>
      </c>
      <c r="E3034" t="s">
        <v>18</v>
      </c>
      <c r="F3034" t="s">
        <v>19</v>
      </c>
      <c r="G3034">
        <v>9000</v>
      </c>
      <c r="H3034">
        <v>12.69</v>
      </c>
      <c r="I3034">
        <v>0</v>
      </c>
      <c r="J3034">
        <v>0.27</v>
      </c>
      <c r="K3034" t="s">
        <v>16</v>
      </c>
      <c r="L3034">
        <v>3</v>
      </c>
      <c r="M3034">
        <f t="shared" si="47"/>
        <v>1</v>
      </c>
    </row>
    <row r="3035" spans="1:13" x14ac:dyDescent="0.3">
      <c r="A3035">
        <v>22</v>
      </c>
      <c r="B3035">
        <v>33000</v>
      </c>
      <c r="C3035" t="s">
        <v>13</v>
      </c>
      <c r="D3035">
        <v>6</v>
      </c>
      <c r="E3035" t="s">
        <v>18</v>
      </c>
      <c r="F3035" t="s">
        <v>19</v>
      </c>
      <c r="G3035">
        <v>9000</v>
      </c>
      <c r="H3035">
        <v>11.99</v>
      </c>
      <c r="I3035">
        <v>0</v>
      </c>
      <c r="J3035">
        <v>0.27</v>
      </c>
      <c r="K3035" t="s">
        <v>16</v>
      </c>
      <c r="L3035">
        <v>4</v>
      </c>
      <c r="M3035">
        <f t="shared" si="47"/>
        <v>1</v>
      </c>
    </row>
    <row r="3036" spans="1:13" x14ac:dyDescent="0.3">
      <c r="A3036">
        <v>22</v>
      </c>
      <c r="B3036">
        <v>33600</v>
      </c>
      <c r="C3036" t="s">
        <v>13</v>
      </c>
      <c r="D3036">
        <v>6</v>
      </c>
      <c r="E3036" t="s">
        <v>20</v>
      </c>
      <c r="F3036" t="s">
        <v>30</v>
      </c>
      <c r="G3036">
        <v>9000</v>
      </c>
      <c r="I3036">
        <v>1</v>
      </c>
      <c r="J3036">
        <v>0.27</v>
      </c>
      <c r="K3036" t="s">
        <v>16</v>
      </c>
      <c r="L3036">
        <v>4</v>
      </c>
      <c r="M3036">
        <f t="shared" si="47"/>
        <v>0</v>
      </c>
    </row>
    <row r="3037" spans="1:13" x14ac:dyDescent="0.3">
      <c r="A3037">
        <v>24</v>
      </c>
      <c r="B3037">
        <v>64656</v>
      </c>
      <c r="C3037" t="s">
        <v>26</v>
      </c>
      <c r="D3037">
        <v>8</v>
      </c>
      <c r="E3037" t="s">
        <v>18</v>
      </c>
      <c r="F3037" t="s">
        <v>19</v>
      </c>
      <c r="G3037">
        <v>14500</v>
      </c>
      <c r="H3037">
        <v>10.99</v>
      </c>
      <c r="I3037">
        <v>0</v>
      </c>
      <c r="J3037">
        <v>0.22</v>
      </c>
      <c r="K3037" t="s">
        <v>16</v>
      </c>
      <c r="L3037">
        <v>4</v>
      </c>
      <c r="M3037">
        <f t="shared" si="47"/>
        <v>1</v>
      </c>
    </row>
    <row r="3038" spans="1:13" x14ac:dyDescent="0.3">
      <c r="A3038">
        <v>26</v>
      </c>
      <c r="B3038">
        <v>64700</v>
      </c>
      <c r="C3038" t="s">
        <v>26</v>
      </c>
      <c r="D3038">
        <v>5</v>
      </c>
      <c r="E3038" t="s">
        <v>28</v>
      </c>
      <c r="F3038" t="s">
        <v>15</v>
      </c>
      <c r="G3038">
        <v>17500</v>
      </c>
      <c r="I3038">
        <v>0</v>
      </c>
      <c r="J3038">
        <v>0.27</v>
      </c>
      <c r="K3038" t="s">
        <v>17</v>
      </c>
      <c r="L3038">
        <v>2</v>
      </c>
      <c r="M3038">
        <f t="shared" si="47"/>
        <v>0</v>
      </c>
    </row>
    <row r="3039" spans="1:13" x14ac:dyDescent="0.3">
      <c r="A3039">
        <v>26</v>
      </c>
      <c r="B3039">
        <v>64992</v>
      </c>
      <c r="C3039" t="s">
        <v>26</v>
      </c>
      <c r="D3039">
        <v>1</v>
      </c>
      <c r="E3039" t="s">
        <v>25</v>
      </c>
      <c r="F3039" t="s">
        <v>21</v>
      </c>
      <c r="G3039">
        <v>4000</v>
      </c>
      <c r="H3039">
        <v>9.6300000000000008</v>
      </c>
      <c r="I3039">
        <v>0</v>
      </c>
      <c r="J3039">
        <v>0.06</v>
      </c>
      <c r="K3039" t="s">
        <v>16</v>
      </c>
      <c r="L3039">
        <v>4</v>
      </c>
      <c r="M3039">
        <f t="shared" si="47"/>
        <v>1</v>
      </c>
    </row>
    <row r="3040" spans="1:13" x14ac:dyDescent="0.3">
      <c r="A3040">
        <v>26</v>
      </c>
      <c r="B3040">
        <v>30000</v>
      </c>
      <c r="C3040" t="s">
        <v>13</v>
      </c>
      <c r="D3040">
        <v>0</v>
      </c>
      <c r="E3040" t="s">
        <v>25</v>
      </c>
      <c r="F3040" t="s">
        <v>30</v>
      </c>
      <c r="G3040">
        <v>9000</v>
      </c>
      <c r="H3040">
        <v>15.65</v>
      </c>
      <c r="I3040">
        <v>1</v>
      </c>
      <c r="J3040">
        <v>0.3</v>
      </c>
      <c r="K3040" t="s">
        <v>17</v>
      </c>
      <c r="L3040">
        <v>4</v>
      </c>
      <c r="M3040">
        <f t="shared" si="47"/>
        <v>1</v>
      </c>
    </row>
    <row r="3041" spans="1:13" x14ac:dyDescent="0.3">
      <c r="A3041">
        <v>22</v>
      </c>
      <c r="B3041">
        <v>37500</v>
      </c>
      <c r="C3041" t="s">
        <v>13</v>
      </c>
      <c r="D3041">
        <v>0</v>
      </c>
      <c r="E3041" t="s">
        <v>14</v>
      </c>
      <c r="F3041" t="s">
        <v>19</v>
      </c>
      <c r="G3041">
        <v>9000</v>
      </c>
      <c r="H3041">
        <v>9.6300000000000008</v>
      </c>
      <c r="I3041">
        <v>0</v>
      </c>
      <c r="J3041">
        <v>0.24</v>
      </c>
      <c r="K3041" t="s">
        <v>16</v>
      </c>
      <c r="L3041">
        <v>4</v>
      </c>
      <c r="M3041">
        <f t="shared" si="47"/>
        <v>1</v>
      </c>
    </row>
    <row r="3042" spans="1:13" x14ac:dyDescent="0.3">
      <c r="A3042">
        <v>25</v>
      </c>
      <c r="B3042">
        <v>65000</v>
      </c>
      <c r="C3042" t="s">
        <v>26</v>
      </c>
      <c r="D3042">
        <v>0</v>
      </c>
      <c r="E3042" t="s">
        <v>27</v>
      </c>
      <c r="F3042" t="s">
        <v>21</v>
      </c>
      <c r="G3042">
        <v>12000</v>
      </c>
      <c r="H3042">
        <v>7.9</v>
      </c>
      <c r="I3042">
        <v>0</v>
      </c>
      <c r="J3042">
        <v>0.18</v>
      </c>
      <c r="K3042" t="s">
        <v>16</v>
      </c>
      <c r="L3042">
        <v>4</v>
      </c>
      <c r="M3042">
        <f t="shared" si="47"/>
        <v>1</v>
      </c>
    </row>
    <row r="3043" spans="1:13" x14ac:dyDescent="0.3">
      <c r="A3043">
        <v>23</v>
      </c>
      <c r="B3043">
        <v>65000</v>
      </c>
      <c r="C3043" t="s">
        <v>23</v>
      </c>
      <c r="D3043">
        <v>6</v>
      </c>
      <c r="E3043" t="s">
        <v>20</v>
      </c>
      <c r="F3043" t="s">
        <v>19</v>
      </c>
      <c r="G3043">
        <v>6000</v>
      </c>
      <c r="H3043">
        <v>10.65</v>
      </c>
      <c r="I3043">
        <v>0</v>
      </c>
      <c r="J3043">
        <v>0.09</v>
      </c>
      <c r="K3043" t="s">
        <v>16</v>
      </c>
      <c r="L3043">
        <v>2</v>
      </c>
      <c r="M3043">
        <f t="shared" si="47"/>
        <v>1</v>
      </c>
    </row>
    <row r="3044" spans="1:13" x14ac:dyDescent="0.3">
      <c r="A3044">
        <v>22</v>
      </c>
      <c r="B3044">
        <v>38500</v>
      </c>
      <c r="C3044" t="s">
        <v>13</v>
      </c>
      <c r="D3044">
        <v>1</v>
      </c>
      <c r="E3044" t="s">
        <v>14</v>
      </c>
      <c r="F3044" t="s">
        <v>19</v>
      </c>
      <c r="G3044">
        <v>9000</v>
      </c>
      <c r="H3044">
        <v>10.83</v>
      </c>
      <c r="I3044">
        <v>0</v>
      </c>
      <c r="J3044">
        <v>0.23</v>
      </c>
      <c r="K3044" t="s">
        <v>16</v>
      </c>
      <c r="L3044">
        <v>2</v>
      </c>
      <c r="M3044">
        <f t="shared" si="47"/>
        <v>1</v>
      </c>
    </row>
    <row r="3045" spans="1:13" x14ac:dyDescent="0.3">
      <c r="A3045">
        <v>26</v>
      </c>
      <c r="B3045">
        <v>65000</v>
      </c>
      <c r="C3045" t="s">
        <v>26</v>
      </c>
      <c r="D3045">
        <v>1</v>
      </c>
      <c r="E3045" t="s">
        <v>28</v>
      </c>
      <c r="F3045" t="s">
        <v>19</v>
      </c>
      <c r="G3045">
        <v>17000</v>
      </c>
      <c r="H3045">
        <v>9.91</v>
      </c>
      <c r="I3045">
        <v>0</v>
      </c>
      <c r="J3045">
        <v>0.26</v>
      </c>
      <c r="K3045" t="s">
        <v>16</v>
      </c>
      <c r="L3045">
        <v>2</v>
      </c>
      <c r="M3045">
        <f t="shared" si="47"/>
        <v>1</v>
      </c>
    </row>
    <row r="3046" spans="1:13" x14ac:dyDescent="0.3">
      <c r="A3046">
        <v>22</v>
      </c>
      <c r="B3046">
        <v>65000</v>
      </c>
      <c r="C3046" t="s">
        <v>26</v>
      </c>
      <c r="D3046">
        <v>0</v>
      </c>
      <c r="E3046" t="s">
        <v>20</v>
      </c>
      <c r="F3046" t="s">
        <v>21</v>
      </c>
      <c r="G3046">
        <v>7200</v>
      </c>
      <c r="H3046">
        <v>8.9</v>
      </c>
      <c r="I3046">
        <v>0</v>
      </c>
      <c r="J3046">
        <v>0.11</v>
      </c>
      <c r="K3046" t="s">
        <v>16</v>
      </c>
      <c r="L3046">
        <v>2</v>
      </c>
      <c r="M3046">
        <f t="shared" si="47"/>
        <v>1</v>
      </c>
    </row>
    <row r="3047" spans="1:13" x14ac:dyDescent="0.3">
      <c r="A3047">
        <v>21</v>
      </c>
      <c r="B3047">
        <v>65000</v>
      </c>
      <c r="C3047" t="s">
        <v>26</v>
      </c>
      <c r="D3047">
        <v>5</v>
      </c>
      <c r="E3047" t="s">
        <v>25</v>
      </c>
      <c r="F3047" t="s">
        <v>19</v>
      </c>
      <c r="G3047">
        <v>2200</v>
      </c>
      <c r="H3047">
        <v>12.42</v>
      </c>
      <c r="I3047">
        <v>0</v>
      </c>
      <c r="J3047">
        <v>0.03</v>
      </c>
      <c r="K3047" t="s">
        <v>16</v>
      </c>
      <c r="L3047">
        <v>3</v>
      </c>
      <c r="M3047">
        <f t="shared" si="47"/>
        <v>2</v>
      </c>
    </row>
    <row r="3048" spans="1:13" x14ac:dyDescent="0.3">
      <c r="A3048">
        <v>23</v>
      </c>
      <c r="B3048">
        <v>65000</v>
      </c>
      <c r="C3048" t="s">
        <v>26</v>
      </c>
      <c r="D3048">
        <v>7</v>
      </c>
      <c r="E3048" t="s">
        <v>25</v>
      </c>
      <c r="F3048" t="s">
        <v>21</v>
      </c>
      <c r="G3048">
        <v>7425</v>
      </c>
      <c r="H3048">
        <v>6.03</v>
      </c>
      <c r="I3048">
        <v>0</v>
      </c>
      <c r="J3048">
        <v>0.11</v>
      </c>
      <c r="K3048" t="s">
        <v>16</v>
      </c>
      <c r="L3048">
        <v>4</v>
      </c>
      <c r="M3048">
        <f t="shared" si="47"/>
        <v>1</v>
      </c>
    </row>
    <row r="3049" spans="1:13" x14ac:dyDescent="0.3">
      <c r="A3049">
        <v>25</v>
      </c>
      <c r="B3049">
        <v>42900</v>
      </c>
      <c r="C3049" t="s">
        <v>13</v>
      </c>
      <c r="D3049">
        <v>9</v>
      </c>
      <c r="E3049" t="s">
        <v>14</v>
      </c>
      <c r="F3049" t="s">
        <v>21</v>
      </c>
      <c r="G3049">
        <v>9000</v>
      </c>
      <c r="H3049">
        <v>6.76</v>
      </c>
      <c r="I3049">
        <v>0</v>
      </c>
      <c r="J3049">
        <v>0.21</v>
      </c>
      <c r="K3049" t="s">
        <v>16</v>
      </c>
      <c r="L3049">
        <v>4</v>
      </c>
      <c r="M3049">
        <f t="shared" si="47"/>
        <v>1</v>
      </c>
    </row>
    <row r="3050" spans="1:13" x14ac:dyDescent="0.3">
      <c r="A3050">
        <v>24</v>
      </c>
      <c r="B3050">
        <v>65000</v>
      </c>
      <c r="C3050" t="s">
        <v>26</v>
      </c>
      <c r="D3050">
        <v>9</v>
      </c>
      <c r="E3050" t="s">
        <v>20</v>
      </c>
      <c r="F3050" t="s">
        <v>15</v>
      </c>
      <c r="G3050">
        <v>4200</v>
      </c>
      <c r="H3050">
        <v>15.27</v>
      </c>
      <c r="I3050">
        <v>0</v>
      </c>
      <c r="J3050">
        <v>0.06</v>
      </c>
      <c r="K3050" t="s">
        <v>16</v>
      </c>
      <c r="L3050">
        <v>2</v>
      </c>
      <c r="M3050">
        <f t="shared" si="47"/>
        <v>1</v>
      </c>
    </row>
    <row r="3051" spans="1:13" x14ac:dyDescent="0.3">
      <c r="A3051">
        <v>23</v>
      </c>
      <c r="B3051">
        <v>65000</v>
      </c>
      <c r="C3051" t="s">
        <v>26</v>
      </c>
      <c r="D3051">
        <v>3</v>
      </c>
      <c r="E3051" t="s">
        <v>14</v>
      </c>
      <c r="F3051" t="s">
        <v>21</v>
      </c>
      <c r="G3051">
        <v>7000</v>
      </c>
      <c r="H3051">
        <v>7.9</v>
      </c>
      <c r="I3051">
        <v>0</v>
      </c>
      <c r="J3051">
        <v>0.11</v>
      </c>
      <c r="K3051" t="s">
        <v>16</v>
      </c>
      <c r="L3051">
        <v>4</v>
      </c>
      <c r="M3051">
        <f t="shared" si="47"/>
        <v>1</v>
      </c>
    </row>
    <row r="3052" spans="1:13" x14ac:dyDescent="0.3">
      <c r="A3052">
        <v>23</v>
      </c>
      <c r="B3052">
        <v>43200</v>
      </c>
      <c r="C3052" t="s">
        <v>13</v>
      </c>
      <c r="D3052">
        <v>0</v>
      </c>
      <c r="E3052" t="s">
        <v>18</v>
      </c>
      <c r="F3052" t="s">
        <v>21</v>
      </c>
      <c r="G3052">
        <v>9000</v>
      </c>
      <c r="H3052">
        <v>6.17</v>
      </c>
      <c r="I3052">
        <v>0</v>
      </c>
      <c r="J3052">
        <v>0.21</v>
      </c>
      <c r="K3052" t="s">
        <v>16</v>
      </c>
      <c r="L3052">
        <v>3</v>
      </c>
      <c r="M3052">
        <f t="shared" si="47"/>
        <v>1</v>
      </c>
    </row>
    <row r="3053" spans="1:13" x14ac:dyDescent="0.3">
      <c r="A3053">
        <v>23</v>
      </c>
      <c r="B3053">
        <v>45000</v>
      </c>
      <c r="C3053" t="s">
        <v>13</v>
      </c>
      <c r="D3053">
        <v>7</v>
      </c>
      <c r="E3053" t="s">
        <v>18</v>
      </c>
      <c r="F3053" t="s">
        <v>19</v>
      </c>
      <c r="G3053">
        <v>9000</v>
      </c>
      <c r="H3053">
        <v>10.65</v>
      </c>
      <c r="I3053">
        <v>0</v>
      </c>
      <c r="J3053">
        <v>0.2</v>
      </c>
      <c r="K3053" t="s">
        <v>16</v>
      </c>
      <c r="L3053">
        <v>2</v>
      </c>
      <c r="M3053">
        <f t="shared" si="47"/>
        <v>1</v>
      </c>
    </row>
    <row r="3054" spans="1:13" x14ac:dyDescent="0.3">
      <c r="A3054">
        <v>22</v>
      </c>
      <c r="B3054">
        <v>45000</v>
      </c>
      <c r="C3054" t="s">
        <v>13</v>
      </c>
      <c r="D3054">
        <v>7</v>
      </c>
      <c r="E3054" t="s">
        <v>20</v>
      </c>
      <c r="F3054" t="s">
        <v>21</v>
      </c>
      <c r="G3054">
        <v>9000</v>
      </c>
      <c r="H3054">
        <v>7.9</v>
      </c>
      <c r="I3054">
        <v>0</v>
      </c>
      <c r="J3054">
        <v>0.2</v>
      </c>
      <c r="K3054" t="s">
        <v>16</v>
      </c>
      <c r="L3054">
        <v>3</v>
      </c>
      <c r="M3054">
        <f t="shared" si="47"/>
        <v>1</v>
      </c>
    </row>
    <row r="3055" spans="1:13" x14ac:dyDescent="0.3">
      <c r="A3055">
        <v>21</v>
      </c>
      <c r="B3055">
        <v>45000</v>
      </c>
      <c r="C3055" t="s">
        <v>13</v>
      </c>
      <c r="D3055">
        <v>3</v>
      </c>
      <c r="E3055" t="s">
        <v>14</v>
      </c>
      <c r="F3055" t="s">
        <v>21</v>
      </c>
      <c r="G3055">
        <v>9000</v>
      </c>
      <c r="H3055">
        <v>8.49</v>
      </c>
      <c r="I3055">
        <v>0</v>
      </c>
      <c r="J3055">
        <v>0.2</v>
      </c>
      <c r="K3055" t="s">
        <v>16</v>
      </c>
      <c r="L3055">
        <v>3</v>
      </c>
      <c r="M3055">
        <f t="shared" si="47"/>
        <v>1</v>
      </c>
    </row>
    <row r="3056" spans="1:13" x14ac:dyDescent="0.3">
      <c r="A3056">
        <v>22</v>
      </c>
      <c r="B3056">
        <v>45000</v>
      </c>
      <c r="C3056" t="s">
        <v>13</v>
      </c>
      <c r="D3056">
        <v>0</v>
      </c>
      <c r="E3056" t="s">
        <v>18</v>
      </c>
      <c r="F3056" t="s">
        <v>15</v>
      </c>
      <c r="G3056">
        <v>9000</v>
      </c>
      <c r="H3056">
        <v>14.26</v>
      </c>
      <c r="I3056">
        <v>0</v>
      </c>
      <c r="J3056">
        <v>0.2</v>
      </c>
      <c r="K3056" t="s">
        <v>17</v>
      </c>
      <c r="L3056">
        <v>3</v>
      </c>
      <c r="M3056">
        <f t="shared" si="47"/>
        <v>1</v>
      </c>
    </row>
    <row r="3057" spans="1:13" x14ac:dyDescent="0.3">
      <c r="A3057">
        <v>26</v>
      </c>
      <c r="B3057">
        <v>59000</v>
      </c>
      <c r="C3057" t="s">
        <v>26</v>
      </c>
      <c r="D3057">
        <v>5</v>
      </c>
      <c r="E3057" t="s">
        <v>14</v>
      </c>
      <c r="F3057" t="s">
        <v>30</v>
      </c>
      <c r="G3057">
        <v>8000</v>
      </c>
      <c r="H3057">
        <v>15.99</v>
      </c>
      <c r="I3057">
        <v>1</v>
      </c>
      <c r="J3057">
        <v>0.14000000000000001</v>
      </c>
      <c r="K3057" t="s">
        <v>17</v>
      </c>
      <c r="L3057">
        <v>2</v>
      </c>
      <c r="M3057">
        <f t="shared" si="47"/>
        <v>1</v>
      </c>
    </row>
    <row r="3058" spans="1:13" x14ac:dyDescent="0.3">
      <c r="A3058">
        <v>26</v>
      </c>
      <c r="B3058">
        <v>45000</v>
      </c>
      <c r="C3058" t="s">
        <v>13</v>
      </c>
      <c r="D3058">
        <v>0</v>
      </c>
      <c r="E3058" t="s">
        <v>25</v>
      </c>
      <c r="F3058" t="s">
        <v>19</v>
      </c>
      <c r="G3058">
        <v>9000</v>
      </c>
      <c r="H3058">
        <v>10.39</v>
      </c>
      <c r="I3058">
        <v>0</v>
      </c>
      <c r="J3058">
        <v>0.2</v>
      </c>
      <c r="K3058" t="s">
        <v>16</v>
      </c>
      <c r="L3058">
        <v>2</v>
      </c>
      <c r="M3058">
        <f t="shared" si="47"/>
        <v>1</v>
      </c>
    </row>
    <row r="3059" spans="1:13" x14ac:dyDescent="0.3">
      <c r="A3059">
        <v>23</v>
      </c>
      <c r="B3059">
        <v>65000</v>
      </c>
      <c r="C3059" t="s">
        <v>26</v>
      </c>
      <c r="D3059">
        <v>5</v>
      </c>
      <c r="E3059" t="s">
        <v>18</v>
      </c>
      <c r="F3059" t="s">
        <v>19</v>
      </c>
      <c r="G3059">
        <v>4000</v>
      </c>
      <c r="H3059">
        <v>11.49</v>
      </c>
      <c r="I3059">
        <v>0</v>
      </c>
      <c r="J3059">
        <v>0.06</v>
      </c>
      <c r="K3059" t="s">
        <v>16</v>
      </c>
      <c r="L3059">
        <v>4</v>
      </c>
      <c r="M3059">
        <f t="shared" si="47"/>
        <v>1</v>
      </c>
    </row>
    <row r="3060" spans="1:13" x14ac:dyDescent="0.3">
      <c r="A3060">
        <v>23</v>
      </c>
      <c r="B3060">
        <v>65000</v>
      </c>
      <c r="C3060" t="s">
        <v>26</v>
      </c>
      <c r="D3060">
        <v>5</v>
      </c>
      <c r="E3060" t="s">
        <v>27</v>
      </c>
      <c r="F3060" t="s">
        <v>21</v>
      </c>
      <c r="G3060">
        <v>16500</v>
      </c>
      <c r="H3060">
        <v>7.49</v>
      </c>
      <c r="I3060">
        <v>0</v>
      </c>
      <c r="J3060">
        <v>0.25</v>
      </c>
      <c r="K3060" t="s">
        <v>16</v>
      </c>
      <c r="L3060">
        <v>3</v>
      </c>
      <c r="M3060">
        <f t="shared" si="47"/>
        <v>1</v>
      </c>
    </row>
    <row r="3061" spans="1:13" x14ac:dyDescent="0.3">
      <c r="A3061">
        <v>23</v>
      </c>
      <c r="B3061">
        <v>65000</v>
      </c>
      <c r="C3061" t="s">
        <v>26</v>
      </c>
      <c r="D3061">
        <v>8</v>
      </c>
      <c r="E3061" t="s">
        <v>27</v>
      </c>
      <c r="F3061" t="s">
        <v>21</v>
      </c>
      <c r="G3061">
        <v>3600</v>
      </c>
      <c r="H3061">
        <v>7.49</v>
      </c>
      <c r="I3061">
        <v>0</v>
      </c>
      <c r="J3061">
        <v>0.06</v>
      </c>
      <c r="K3061" t="s">
        <v>16</v>
      </c>
      <c r="L3061">
        <v>3</v>
      </c>
      <c r="M3061">
        <f t="shared" si="47"/>
        <v>1</v>
      </c>
    </row>
    <row r="3062" spans="1:13" x14ac:dyDescent="0.3">
      <c r="A3062">
        <v>26</v>
      </c>
      <c r="B3062">
        <v>48000</v>
      </c>
      <c r="C3062" t="s">
        <v>13</v>
      </c>
      <c r="D3062">
        <v>7</v>
      </c>
      <c r="E3062" t="s">
        <v>20</v>
      </c>
      <c r="F3062" t="s">
        <v>21</v>
      </c>
      <c r="G3062">
        <v>9000</v>
      </c>
      <c r="H3062">
        <v>8.94</v>
      </c>
      <c r="I3062">
        <v>0</v>
      </c>
      <c r="J3062">
        <v>0.19</v>
      </c>
      <c r="K3062" t="s">
        <v>16</v>
      </c>
      <c r="L3062">
        <v>3</v>
      </c>
      <c r="M3062">
        <f t="shared" si="47"/>
        <v>1</v>
      </c>
    </row>
    <row r="3063" spans="1:13" x14ac:dyDescent="0.3">
      <c r="A3063">
        <v>22</v>
      </c>
      <c r="B3063">
        <v>49500</v>
      </c>
      <c r="C3063" t="s">
        <v>13</v>
      </c>
      <c r="D3063">
        <v>0</v>
      </c>
      <c r="E3063" t="s">
        <v>20</v>
      </c>
      <c r="F3063" t="s">
        <v>15</v>
      </c>
      <c r="G3063">
        <v>9000</v>
      </c>
      <c r="H3063">
        <v>14.35</v>
      </c>
      <c r="I3063">
        <v>0</v>
      </c>
      <c r="J3063">
        <v>0.18</v>
      </c>
      <c r="K3063" t="s">
        <v>17</v>
      </c>
      <c r="L3063">
        <v>4</v>
      </c>
      <c r="M3063">
        <f t="shared" si="47"/>
        <v>1</v>
      </c>
    </row>
    <row r="3064" spans="1:13" x14ac:dyDescent="0.3">
      <c r="A3064">
        <v>20</v>
      </c>
      <c r="B3064">
        <v>65000</v>
      </c>
      <c r="C3064" t="s">
        <v>26</v>
      </c>
      <c r="D3064">
        <v>4</v>
      </c>
      <c r="E3064" t="s">
        <v>18</v>
      </c>
      <c r="F3064" t="s">
        <v>19</v>
      </c>
      <c r="G3064">
        <v>4800</v>
      </c>
      <c r="H3064">
        <v>9.99</v>
      </c>
      <c r="I3064">
        <v>0</v>
      </c>
      <c r="J3064">
        <v>7.0000000000000007E-2</v>
      </c>
      <c r="K3064" t="s">
        <v>16</v>
      </c>
      <c r="L3064">
        <v>2</v>
      </c>
      <c r="M3064">
        <f t="shared" si="47"/>
        <v>1</v>
      </c>
    </row>
    <row r="3065" spans="1:13" x14ac:dyDescent="0.3">
      <c r="A3065">
        <v>26</v>
      </c>
      <c r="B3065">
        <v>50004</v>
      </c>
      <c r="C3065" t="s">
        <v>13</v>
      </c>
      <c r="D3065">
        <v>0</v>
      </c>
      <c r="E3065" t="s">
        <v>18</v>
      </c>
      <c r="F3065" t="s">
        <v>21</v>
      </c>
      <c r="G3065">
        <v>9000</v>
      </c>
      <c r="H3065">
        <v>6.17</v>
      </c>
      <c r="I3065">
        <v>0</v>
      </c>
      <c r="J3065">
        <v>0.18</v>
      </c>
      <c r="K3065" t="s">
        <v>16</v>
      </c>
      <c r="L3065">
        <v>4</v>
      </c>
      <c r="M3065">
        <f t="shared" si="47"/>
        <v>1</v>
      </c>
    </row>
    <row r="3066" spans="1:13" x14ac:dyDescent="0.3">
      <c r="A3066">
        <v>26</v>
      </c>
      <c r="B3066">
        <v>50200</v>
      </c>
      <c r="C3066" t="s">
        <v>13</v>
      </c>
      <c r="D3066">
        <v>1</v>
      </c>
      <c r="E3066" t="s">
        <v>28</v>
      </c>
      <c r="F3066" t="s">
        <v>21</v>
      </c>
      <c r="G3066">
        <v>9000</v>
      </c>
      <c r="H3066">
        <v>7.66</v>
      </c>
      <c r="I3066">
        <v>0</v>
      </c>
      <c r="J3066">
        <v>0.18</v>
      </c>
      <c r="K3066" t="s">
        <v>16</v>
      </c>
      <c r="L3066">
        <v>3</v>
      </c>
      <c r="M3066">
        <f t="shared" si="47"/>
        <v>1</v>
      </c>
    </row>
    <row r="3067" spans="1:13" x14ac:dyDescent="0.3">
      <c r="A3067">
        <v>23</v>
      </c>
      <c r="B3067">
        <v>65000</v>
      </c>
      <c r="C3067" t="s">
        <v>26</v>
      </c>
      <c r="D3067">
        <v>5</v>
      </c>
      <c r="E3067" t="s">
        <v>25</v>
      </c>
      <c r="F3067" t="s">
        <v>21</v>
      </c>
      <c r="G3067">
        <v>2275</v>
      </c>
      <c r="I3067">
        <v>0</v>
      </c>
      <c r="J3067">
        <v>0.04</v>
      </c>
      <c r="K3067" t="s">
        <v>16</v>
      </c>
      <c r="L3067">
        <v>2</v>
      </c>
      <c r="M3067">
        <f t="shared" si="47"/>
        <v>0</v>
      </c>
    </row>
    <row r="3068" spans="1:13" x14ac:dyDescent="0.3">
      <c r="A3068">
        <v>24</v>
      </c>
      <c r="B3068">
        <v>51000</v>
      </c>
      <c r="C3068" t="s">
        <v>13</v>
      </c>
      <c r="D3068">
        <v>3</v>
      </c>
      <c r="E3068" t="s">
        <v>14</v>
      </c>
      <c r="F3068" t="s">
        <v>21</v>
      </c>
      <c r="G3068">
        <v>9000</v>
      </c>
      <c r="H3068">
        <v>5.79</v>
      </c>
      <c r="I3068">
        <v>0</v>
      </c>
      <c r="J3068">
        <v>0.18</v>
      </c>
      <c r="K3068" t="s">
        <v>16</v>
      </c>
      <c r="L3068">
        <v>3</v>
      </c>
      <c r="M3068">
        <f t="shared" si="47"/>
        <v>1</v>
      </c>
    </row>
    <row r="3069" spans="1:13" x14ac:dyDescent="0.3">
      <c r="A3069">
        <v>26</v>
      </c>
      <c r="B3069">
        <v>51400</v>
      </c>
      <c r="C3069" t="s">
        <v>13</v>
      </c>
      <c r="D3069">
        <v>4</v>
      </c>
      <c r="E3069" t="s">
        <v>25</v>
      </c>
      <c r="F3069" t="s">
        <v>15</v>
      </c>
      <c r="G3069">
        <v>9000</v>
      </c>
      <c r="H3069">
        <v>13.61</v>
      </c>
      <c r="I3069">
        <v>0</v>
      </c>
      <c r="J3069">
        <v>0.18</v>
      </c>
      <c r="K3069" t="s">
        <v>16</v>
      </c>
      <c r="L3069">
        <v>2</v>
      </c>
      <c r="M3069">
        <f t="shared" si="47"/>
        <v>1</v>
      </c>
    </row>
    <row r="3070" spans="1:13" x14ac:dyDescent="0.3">
      <c r="A3070">
        <v>22</v>
      </c>
      <c r="B3070">
        <v>65000</v>
      </c>
      <c r="C3070" t="s">
        <v>26</v>
      </c>
      <c r="D3070">
        <v>6</v>
      </c>
      <c r="E3070" t="s">
        <v>25</v>
      </c>
      <c r="F3070" t="s">
        <v>21</v>
      </c>
      <c r="G3070">
        <v>8000</v>
      </c>
      <c r="H3070">
        <v>6.99</v>
      </c>
      <c r="I3070">
        <v>0</v>
      </c>
      <c r="J3070">
        <v>0.12</v>
      </c>
      <c r="K3070" t="s">
        <v>16</v>
      </c>
      <c r="L3070">
        <v>3</v>
      </c>
      <c r="M3070">
        <f t="shared" si="47"/>
        <v>1</v>
      </c>
    </row>
    <row r="3071" spans="1:13" x14ac:dyDescent="0.3">
      <c r="A3071">
        <v>23</v>
      </c>
      <c r="B3071">
        <v>65000</v>
      </c>
      <c r="C3071" t="s">
        <v>26</v>
      </c>
      <c r="D3071">
        <v>4</v>
      </c>
      <c r="E3071" t="s">
        <v>25</v>
      </c>
      <c r="F3071" t="s">
        <v>21</v>
      </c>
      <c r="G3071">
        <v>5400</v>
      </c>
      <c r="H3071">
        <v>8.9</v>
      </c>
      <c r="I3071">
        <v>0</v>
      </c>
      <c r="J3071">
        <v>0.08</v>
      </c>
      <c r="K3071" t="s">
        <v>16</v>
      </c>
      <c r="L3071">
        <v>3</v>
      </c>
      <c r="M3071">
        <f t="shared" si="47"/>
        <v>1</v>
      </c>
    </row>
    <row r="3072" spans="1:13" x14ac:dyDescent="0.3">
      <c r="A3072">
        <v>22</v>
      </c>
      <c r="B3072">
        <v>52000</v>
      </c>
      <c r="C3072" t="s">
        <v>13</v>
      </c>
      <c r="D3072">
        <v>6</v>
      </c>
      <c r="E3072" t="s">
        <v>20</v>
      </c>
      <c r="F3072" t="s">
        <v>30</v>
      </c>
      <c r="G3072">
        <v>9000</v>
      </c>
      <c r="H3072">
        <v>14.11</v>
      </c>
      <c r="I3072">
        <v>0</v>
      </c>
      <c r="J3072">
        <v>0.17</v>
      </c>
      <c r="K3072" t="s">
        <v>17</v>
      </c>
      <c r="L3072">
        <v>3</v>
      </c>
      <c r="M3072">
        <f t="shared" si="47"/>
        <v>1</v>
      </c>
    </row>
    <row r="3073" spans="1:13" x14ac:dyDescent="0.3">
      <c r="A3073">
        <v>22</v>
      </c>
      <c r="B3073">
        <v>54000</v>
      </c>
      <c r="C3073" t="s">
        <v>13</v>
      </c>
      <c r="D3073">
        <v>4</v>
      </c>
      <c r="E3073" t="s">
        <v>25</v>
      </c>
      <c r="F3073" t="s">
        <v>15</v>
      </c>
      <c r="G3073">
        <v>9000</v>
      </c>
      <c r="H3073">
        <v>15.96</v>
      </c>
      <c r="I3073">
        <v>0</v>
      </c>
      <c r="J3073">
        <v>0.17</v>
      </c>
      <c r="K3073" t="s">
        <v>17</v>
      </c>
      <c r="L3073">
        <v>3</v>
      </c>
      <c r="M3073">
        <f t="shared" si="47"/>
        <v>1</v>
      </c>
    </row>
    <row r="3074" spans="1:13" x14ac:dyDescent="0.3">
      <c r="A3074">
        <v>26</v>
      </c>
      <c r="B3074">
        <v>65000</v>
      </c>
      <c r="C3074" t="s">
        <v>26</v>
      </c>
      <c r="D3074">
        <v>0</v>
      </c>
      <c r="E3074" t="s">
        <v>25</v>
      </c>
      <c r="F3074" t="s">
        <v>21</v>
      </c>
      <c r="G3074">
        <v>4000</v>
      </c>
      <c r="H3074">
        <v>5.42</v>
      </c>
      <c r="I3074">
        <v>0</v>
      </c>
      <c r="J3074">
        <v>0.06</v>
      </c>
      <c r="K3074" t="s">
        <v>16</v>
      </c>
      <c r="L3074">
        <v>3</v>
      </c>
      <c r="M3074">
        <f t="shared" ref="M3074:M3137" si="48">COUNTIFS($A$2:$A$10001,A3074,$B$2:$B$10001,B3074,$C$2:$C$10001,C3074,$D$2:$D$10001,D3074,$E$2:$E$10001,E3074,$F$2:$F$10001,F3074,$G$2:$G$10001,G3074,$H$2:$H$10001,H3074,$I$2:$I$10001,I3074,$J$2:$J$10001,J3074,$K$2:$K$10001,K3074,$L$2:$L$10001,L3074)</f>
        <v>1</v>
      </c>
    </row>
    <row r="3075" spans="1:13" x14ac:dyDescent="0.3">
      <c r="A3075">
        <v>24</v>
      </c>
      <c r="B3075">
        <v>65000</v>
      </c>
      <c r="C3075" t="s">
        <v>26</v>
      </c>
      <c r="D3075">
        <v>9</v>
      </c>
      <c r="E3075" t="s">
        <v>28</v>
      </c>
      <c r="F3075" t="s">
        <v>21</v>
      </c>
      <c r="G3075">
        <v>5500</v>
      </c>
      <c r="H3075">
        <v>5.79</v>
      </c>
      <c r="I3075">
        <v>0</v>
      </c>
      <c r="J3075">
        <v>0.08</v>
      </c>
      <c r="K3075" t="s">
        <v>16</v>
      </c>
      <c r="L3075">
        <v>3</v>
      </c>
      <c r="M3075">
        <f t="shared" si="48"/>
        <v>1</v>
      </c>
    </row>
    <row r="3076" spans="1:13" x14ac:dyDescent="0.3">
      <c r="A3076">
        <v>24</v>
      </c>
      <c r="B3076">
        <v>55000</v>
      </c>
      <c r="C3076" t="s">
        <v>13</v>
      </c>
      <c r="D3076">
        <v>2</v>
      </c>
      <c r="E3076" t="s">
        <v>28</v>
      </c>
      <c r="F3076" t="s">
        <v>15</v>
      </c>
      <c r="G3076">
        <v>9000</v>
      </c>
      <c r="H3076">
        <v>14.72</v>
      </c>
      <c r="I3076">
        <v>0</v>
      </c>
      <c r="J3076">
        <v>0.16</v>
      </c>
      <c r="K3076" t="s">
        <v>17</v>
      </c>
      <c r="L3076">
        <v>2</v>
      </c>
      <c r="M3076">
        <f t="shared" si="48"/>
        <v>1</v>
      </c>
    </row>
    <row r="3077" spans="1:13" x14ac:dyDescent="0.3">
      <c r="A3077">
        <v>23</v>
      </c>
      <c r="B3077">
        <v>65000</v>
      </c>
      <c r="C3077" t="s">
        <v>26</v>
      </c>
      <c r="D3077">
        <v>1</v>
      </c>
      <c r="E3077" t="s">
        <v>20</v>
      </c>
      <c r="F3077" t="s">
        <v>19</v>
      </c>
      <c r="G3077">
        <v>10800</v>
      </c>
      <c r="H3077">
        <v>10</v>
      </c>
      <c r="I3077">
        <v>0</v>
      </c>
      <c r="J3077">
        <v>0.17</v>
      </c>
      <c r="K3077" t="s">
        <v>16</v>
      </c>
      <c r="L3077">
        <v>4</v>
      </c>
      <c r="M3077">
        <f t="shared" si="48"/>
        <v>1</v>
      </c>
    </row>
    <row r="3078" spans="1:13" x14ac:dyDescent="0.3">
      <c r="A3078">
        <v>22</v>
      </c>
      <c r="B3078">
        <v>22800</v>
      </c>
      <c r="C3078" t="s">
        <v>13</v>
      </c>
      <c r="E3078" t="s">
        <v>20</v>
      </c>
      <c r="F3078" t="s">
        <v>19</v>
      </c>
      <c r="G3078">
        <v>9200</v>
      </c>
      <c r="H3078">
        <v>9.8800000000000008</v>
      </c>
      <c r="I3078">
        <v>1</v>
      </c>
      <c r="J3078">
        <v>0.4</v>
      </c>
      <c r="K3078" t="s">
        <v>16</v>
      </c>
      <c r="L3078">
        <v>2</v>
      </c>
      <c r="M3078">
        <f t="shared" si="48"/>
        <v>0</v>
      </c>
    </row>
    <row r="3079" spans="1:13" x14ac:dyDescent="0.3">
      <c r="A3079">
        <v>24</v>
      </c>
      <c r="B3079">
        <v>65000</v>
      </c>
      <c r="C3079" t="s">
        <v>26</v>
      </c>
      <c r="D3079">
        <v>8</v>
      </c>
      <c r="E3079" t="s">
        <v>28</v>
      </c>
      <c r="F3079" t="s">
        <v>21</v>
      </c>
      <c r="G3079">
        <v>10000</v>
      </c>
      <c r="H3079">
        <v>7.66</v>
      </c>
      <c r="I3079">
        <v>0</v>
      </c>
      <c r="J3079">
        <v>0.15</v>
      </c>
      <c r="K3079" t="s">
        <v>16</v>
      </c>
      <c r="L3079">
        <v>4</v>
      </c>
      <c r="M3079">
        <f t="shared" si="48"/>
        <v>1</v>
      </c>
    </row>
    <row r="3080" spans="1:13" x14ac:dyDescent="0.3">
      <c r="A3080">
        <v>22</v>
      </c>
      <c r="B3080">
        <v>65000</v>
      </c>
      <c r="C3080" t="s">
        <v>26</v>
      </c>
      <c r="D3080">
        <v>2</v>
      </c>
      <c r="E3080" t="s">
        <v>27</v>
      </c>
      <c r="F3080" t="s">
        <v>19</v>
      </c>
      <c r="G3080">
        <v>10000</v>
      </c>
      <c r="H3080">
        <v>11.11</v>
      </c>
      <c r="I3080">
        <v>0</v>
      </c>
      <c r="J3080">
        <v>0.15</v>
      </c>
      <c r="K3080" t="s">
        <v>16</v>
      </c>
      <c r="L3080">
        <v>3</v>
      </c>
      <c r="M3080">
        <f t="shared" si="48"/>
        <v>1</v>
      </c>
    </row>
    <row r="3081" spans="1:13" x14ac:dyDescent="0.3">
      <c r="A3081">
        <v>23</v>
      </c>
      <c r="B3081">
        <v>65000</v>
      </c>
      <c r="C3081" t="s">
        <v>23</v>
      </c>
      <c r="D3081">
        <v>8</v>
      </c>
      <c r="E3081" t="s">
        <v>20</v>
      </c>
      <c r="F3081" t="s">
        <v>15</v>
      </c>
      <c r="G3081">
        <v>9600</v>
      </c>
      <c r="H3081">
        <v>14.17</v>
      </c>
      <c r="I3081">
        <v>0</v>
      </c>
      <c r="J3081">
        <v>0.15</v>
      </c>
      <c r="K3081" t="s">
        <v>17</v>
      </c>
      <c r="L3081">
        <v>4</v>
      </c>
      <c r="M3081">
        <f t="shared" si="48"/>
        <v>1</v>
      </c>
    </row>
    <row r="3082" spans="1:13" x14ac:dyDescent="0.3">
      <c r="A3082">
        <v>23</v>
      </c>
      <c r="B3082">
        <v>50000</v>
      </c>
      <c r="C3082" t="s">
        <v>13</v>
      </c>
      <c r="D3082">
        <v>5</v>
      </c>
      <c r="E3082" t="s">
        <v>18</v>
      </c>
      <c r="F3082" t="s">
        <v>29</v>
      </c>
      <c r="G3082">
        <v>9200</v>
      </c>
      <c r="H3082">
        <v>15.68</v>
      </c>
      <c r="I3082">
        <v>0</v>
      </c>
      <c r="J3082">
        <v>0.18</v>
      </c>
      <c r="K3082" t="s">
        <v>16</v>
      </c>
      <c r="L3082">
        <v>2</v>
      </c>
      <c r="M3082">
        <f t="shared" si="48"/>
        <v>1</v>
      </c>
    </row>
    <row r="3083" spans="1:13" x14ac:dyDescent="0.3">
      <c r="A3083">
        <v>23</v>
      </c>
      <c r="B3083">
        <v>65000</v>
      </c>
      <c r="C3083" t="s">
        <v>26</v>
      </c>
      <c r="D3083">
        <v>0</v>
      </c>
      <c r="E3083" t="s">
        <v>27</v>
      </c>
      <c r="F3083" t="s">
        <v>19</v>
      </c>
      <c r="G3083">
        <v>7300</v>
      </c>
      <c r="H3083">
        <v>9.99</v>
      </c>
      <c r="I3083">
        <v>0</v>
      </c>
      <c r="J3083">
        <v>0.11</v>
      </c>
      <c r="K3083" t="s">
        <v>16</v>
      </c>
      <c r="L3083">
        <v>3</v>
      </c>
      <c r="M3083">
        <f t="shared" si="48"/>
        <v>1</v>
      </c>
    </row>
    <row r="3084" spans="1:13" x14ac:dyDescent="0.3">
      <c r="A3084">
        <v>22</v>
      </c>
      <c r="B3084">
        <v>62000</v>
      </c>
      <c r="C3084" t="s">
        <v>13</v>
      </c>
      <c r="D3084">
        <v>6</v>
      </c>
      <c r="E3084" t="s">
        <v>20</v>
      </c>
      <c r="F3084" t="s">
        <v>15</v>
      </c>
      <c r="G3084">
        <v>9200</v>
      </c>
      <c r="H3084">
        <v>12.98</v>
      </c>
      <c r="I3084">
        <v>0</v>
      </c>
      <c r="J3084">
        <v>0.15</v>
      </c>
      <c r="K3084" t="s">
        <v>16</v>
      </c>
      <c r="L3084">
        <v>3</v>
      </c>
      <c r="M3084">
        <f t="shared" si="48"/>
        <v>1</v>
      </c>
    </row>
    <row r="3085" spans="1:13" x14ac:dyDescent="0.3">
      <c r="A3085">
        <v>23</v>
      </c>
      <c r="B3085">
        <v>66000</v>
      </c>
      <c r="C3085" t="s">
        <v>13</v>
      </c>
      <c r="D3085">
        <v>0</v>
      </c>
      <c r="E3085" t="s">
        <v>14</v>
      </c>
      <c r="F3085" t="s">
        <v>19</v>
      </c>
      <c r="G3085">
        <v>9200</v>
      </c>
      <c r="H3085">
        <v>11.86</v>
      </c>
      <c r="I3085">
        <v>0</v>
      </c>
      <c r="J3085">
        <v>0.14000000000000001</v>
      </c>
      <c r="K3085" t="s">
        <v>16</v>
      </c>
      <c r="L3085">
        <v>2</v>
      </c>
      <c r="M3085">
        <f t="shared" si="48"/>
        <v>1</v>
      </c>
    </row>
    <row r="3086" spans="1:13" x14ac:dyDescent="0.3">
      <c r="A3086">
        <v>22</v>
      </c>
      <c r="B3086">
        <v>65000</v>
      </c>
      <c r="C3086" t="s">
        <v>26</v>
      </c>
      <c r="D3086">
        <v>0</v>
      </c>
      <c r="E3086" t="s">
        <v>14</v>
      </c>
      <c r="F3086" t="s">
        <v>19</v>
      </c>
      <c r="G3086">
        <v>3000</v>
      </c>
      <c r="H3086">
        <v>10.36</v>
      </c>
      <c r="I3086">
        <v>0</v>
      </c>
      <c r="J3086">
        <v>0.05</v>
      </c>
      <c r="K3086" t="s">
        <v>16</v>
      </c>
      <c r="L3086">
        <v>3</v>
      </c>
      <c r="M3086">
        <f t="shared" si="48"/>
        <v>1</v>
      </c>
    </row>
    <row r="3087" spans="1:13" x14ac:dyDescent="0.3">
      <c r="A3087">
        <v>25</v>
      </c>
      <c r="B3087">
        <v>82000</v>
      </c>
      <c r="C3087" t="s">
        <v>13</v>
      </c>
      <c r="D3087">
        <v>2</v>
      </c>
      <c r="E3087" t="s">
        <v>14</v>
      </c>
      <c r="F3087" t="s">
        <v>21</v>
      </c>
      <c r="G3087">
        <v>9200</v>
      </c>
      <c r="H3087">
        <v>6.03</v>
      </c>
      <c r="I3087">
        <v>0</v>
      </c>
      <c r="J3087">
        <v>0.11</v>
      </c>
      <c r="K3087" t="s">
        <v>16</v>
      </c>
      <c r="L3087">
        <v>3</v>
      </c>
      <c r="M3087">
        <f t="shared" si="48"/>
        <v>1</v>
      </c>
    </row>
    <row r="3088" spans="1:13" x14ac:dyDescent="0.3">
      <c r="A3088">
        <v>21</v>
      </c>
      <c r="B3088">
        <v>13000</v>
      </c>
      <c r="C3088" t="s">
        <v>13</v>
      </c>
      <c r="D3088">
        <v>0</v>
      </c>
      <c r="E3088" t="s">
        <v>25</v>
      </c>
      <c r="F3088" t="s">
        <v>15</v>
      </c>
      <c r="G3088">
        <v>9250</v>
      </c>
      <c r="H3088">
        <v>12.53</v>
      </c>
      <c r="I3088">
        <v>1</v>
      </c>
      <c r="J3088">
        <v>0.71</v>
      </c>
      <c r="K3088" t="s">
        <v>16</v>
      </c>
      <c r="L3088">
        <v>3</v>
      </c>
      <c r="M3088">
        <f t="shared" si="48"/>
        <v>1</v>
      </c>
    </row>
    <row r="3089" spans="1:13" x14ac:dyDescent="0.3">
      <c r="A3089">
        <v>23</v>
      </c>
      <c r="B3089">
        <v>24000</v>
      </c>
      <c r="C3089" t="s">
        <v>13</v>
      </c>
      <c r="D3089">
        <v>0</v>
      </c>
      <c r="E3089" t="s">
        <v>27</v>
      </c>
      <c r="F3089" t="s">
        <v>21</v>
      </c>
      <c r="G3089">
        <v>9250</v>
      </c>
      <c r="H3089">
        <v>6.54</v>
      </c>
      <c r="I3089">
        <v>1</v>
      </c>
      <c r="J3089">
        <v>0.39</v>
      </c>
      <c r="K3089" t="s">
        <v>16</v>
      </c>
      <c r="L3089">
        <v>3</v>
      </c>
      <c r="M3089">
        <f t="shared" si="48"/>
        <v>1</v>
      </c>
    </row>
    <row r="3090" spans="1:13" x14ac:dyDescent="0.3">
      <c r="A3090">
        <v>22</v>
      </c>
      <c r="B3090">
        <v>24000</v>
      </c>
      <c r="C3090" t="s">
        <v>13</v>
      </c>
      <c r="D3090">
        <v>1</v>
      </c>
      <c r="E3090" t="s">
        <v>28</v>
      </c>
      <c r="F3090" t="s">
        <v>21</v>
      </c>
      <c r="G3090">
        <v>9250</v>
      </c>
      <c r="H3090">
        <v>8.94</v>
      </c>
      <c r="I3090">
        <v>1</v>
      </c>
      <c r="J3090">
        <v>0.39</v>
      </c>
      <c r="K3090" t="s">
        <v>16</v>
      </c>
      <c r="L3090">
        <v>2</v>
      </c>
      <c r="M3090">
        <f t="shared" si="48"/>
        <v>1</v>
      </c>
    </row>
    <row r="3091" spans="1:13" x14ac:dyDescent="0.3">
      <c r="A3091">
        <v>25</v>
      </c>
      <c r="B3091">
        <v>24996</v>
      </c>
      <c r="C3091" t="s">
        <v>13</v>
      </c>
      <c r="D3091">
        <v>2</v>
      </c>
      <c r="E3091" t="s">
        <v>18</v>
      </c>
      <c r="F3091" t="s">
        <v>21</v>
      </c>
      <c r="G3091">
        <v>9250</v>
      </c>
      <c r="H3091">
        <v>8.59</v>
      </c>
      <c r="I3091">
        <v>1</v>
      </c>
      <c r="J3091">
        <v>0.37</v>
      </c>
      <c r="K3091" t="s">
        <v>16</v>
      </c>
      <c r="L3091">
        <v>4</v>
      </c>
      <c r="M3091">
        <f t="shared" si="48"/>
        <v>1</v>
      </c>
    </row>
    <row r="3092" spans="1:13" x14ac:dyDescent="0.3">
      <c r="A3092">
        <v>25</v>
      </c>
      <c r="B3092">
        <v>25000</v>
      </c>
      <c r="C3092" t="s">
        <v>13</v>
      </c>
      <c r="D3092">
        <v>8</v>
      </c>
      <c r="E3092" t="s">
        <v>27</v>
      </c>
      <c r="F3092" t="s">
        <v>19</v>
      </c>
      <c r="G3092">
        <v>9250</v>
      </c>
      <c r="H3092">
        <v>10.75</v>
      </c>
      <c r="I3092">
        <v>1</v>
      </c>
      <c r="J3092">
        <v>0.37</v>
      </c>
      <c r="K3092" t="s">
        <v>16</v>
      </c>
      <c r="L3092">
        <v>3</v>
      </c>
      <c r="M3092">
        <f t="shared" si="48"/>
        <v>1</v>
      </c>
    </row>
    <row r="3093" spans="1:13" x14ac:dyDescent="0.3">
      <c r="A3093">
        <v>25</v>
      </c>
      <c r="B3093">
        <v>25716</v>
      </c>
      <c r="C3093" t="s">
        <v>13</v>
      </c>
      <c r="D3093">
        <v>1</v>
      </c>
      <c r="E3093" t="s">
        <v>14</v>
      </c>
      <c r="F3093" t="s">
        <v>21</v>
      </c>
      <c r="G3093">
        <v>9250</v>
      </c>
      <c r="H3093">
        <v>6.54</v>
      </c>
      <c r="I3093">
        <v>1</v>
      </c>
      <c r="J3093">
        <v>0.36</v>
      </c>
      <c r="K3093" t="s">
        <v>16</v>
      </c>
      <c r="L3093">
        <v>3</v>
      </c>
      <c r="M3093">
        <f t="shared" si="48"/>
        <v>1</v>
      </c>
    </row>
    <row r="3094" spans="1:13" x14ac:dyDescent="0.3">
      <c r="A3094">
        <v>24</v>
      </c>
      <c r="B3094">
        <v>65000</v>
      </c>
      <c r="C3094" t="s">
        <v>26</v>
      </c>
      <c r="D3094">
        <v>5</v>
      </c>
      <c r="E3094" t="s">
        <v>14</v>
      </c>
      <c r="F3094" t="s">
        <v>19</v>
      </c>
      <c r="G3094">
        <v>2000</v>
      </c>
      <c r="H3094">
        <v>9.6199999999999992</v>
      </c>
      <c r="I3094">
        <v>0</v>
      </c>
      <c r="J3094">
        <v>0.03</v>
      </c>
      <c r="K3094" t="s">
        <v>16</v>
      </c>
      <c r="L3094">
        <v>3</v>
      </c>
      <c r="M3094">
        <f t="shared" si="48"/>
        <v>1</v>
      </c>
    </row>
    <row r="3095" spans="1:13" x14ac:dyDescent="0.3">
      <c r="A3095">
        <v>22</v>
      </c>
      <c r="B3095">
        <v>27120</v>
      </c>
      <c r="C3095" t="s">
        <v>13</v>
      </c>
      <c r="D3095">
        <v>5</v>
      </c>
      <c r="E3095" t="s">
        <v>25</v>
      </c>
      <c r="F3095" t="s">
        <v>15</v>
      </c>
      <c r="G3095">
        <v>9250</v>
      </c>
      <c r="H3095">
        <v>13.11</v>
      </c>
      <c r="I3095">
        <v>1</v>
      </c>
      <c r="J3095">
        <v>0.34</v>
      </c>
      <c r="K3095" t="s">
        <v>17</v>
      </c>
      <c r="L3095">
        <v>4</v>
      </c>
      <c r="M3095">
        <f t="shared" si="48"/>
        <v>1</v>
      </c>
    </row>
    <row r="3096" spans="1:13" x14ac:dyDescent="0.3">
      <c r="A3096">
        <v>21</v>
      </c>
      <c r="B3096">
        <v>65000</v>
      </c>
      <c r="C3096" t="s">
        <v>26</v>
      </c>
      <c r="D3096">
        <v>2</v>
      </c>
      <c r="E3096" t="s">
        <v>27</v>
      </c>
      <c r="F3096" t="s">
        <v>19</v>
      </c>
      <c r="G3096">
        <v>8400</v>
      </c>
      <c r="H3096">
        <v>11.86</v>
      </c>
      <c r="I3096">
        <v>0</v>
      </c>
      <c r="J3096">
        <v>0.13</v>
      </c>
      <c r="K3096" t="s">
        <v>16</v>
      </c>
      <c r="L3096">
        <v>4</v>
      </c>
      <c r="M3096">
        <f t="shared" si="48"/>
        <v>1</v>
      </c>
    </row>
    <row r="3097" spans="1:13" x14ac:dyDescent="0.3">
      <c r="A3097">
        <v>23</v>
      </c>
      <c r="B3097">
        <v>65000</v>
      </c>
      <c r="C3097" t="s">
        <v>26</v>
      </c>
      <c r="D3097">
        <v>7</v>
      </c>
      <c r="E3097" t="s">
        <v>27</v>
      </c>
      <c r="F3097" t="s">
        <v>21</v>
      </c>
      <c r="G3097">
        <v>6250</v>
      </c>
      <c r="H3097">
        <v>6.76</v>
      </c>
      <c r="I3097">
        <v>0</v>
      </c>
      <c r="J3097">
        <v>0.1</v>
      </c>
      <c r="K3097" t="s">
        <v>16</v>
      </c>
      <c r="L3097">
        <v>2</v>
      </c>
      <c r="M3097">
        <f t="shared" si="48"/>
        <v>1</v>
      </c>
    </row>
    <row r="3098" spans="1:13" x14ac:dyDescent="0.3">
      <c r="A3098">
        <v>24</v>
      </c>
      <c r="B3098">
        <v>27456</v>
      </c>
      <c r="C3098" t="s">
        <v>13</v>
      </c>
      <c r="D3098">
        <v>1</v>
      </c>
      <c r="E3098" t="s">
        <v>14</v>
      </c>
      <c r="F3098" t="s">
        <v>15</v>
      </c>
      <c r="G3098">
        <v>9250</v>
      </c>
      <c r="H3098">
        <v>12.87</v>
      </c>
      <c r="I3098">
        <v>1</v>
      </c>
      <c r="J3098">
        <v>0.34</v>
      </c>
      <c r="K3098" t="s">
        <v>16</v>
      </c>
      <c r="L3098">
        <v>3</v>
      </c>
      <c r="M3098">
        <f t="shared" si="48"/>
        <v>1</v>
      </c>
    </row>
    <row r="3099" spans="1:13" x14ac:dyDescent="0.3">
      <c r="A3099">
        <v>23</v>
      </c>
      <c r="B3099">
        <v>65000</v>
      </c>
      <c r="C3099" t="s">
        <v>23</v>
      </c>
      <c r="D3099">
        <v>7</v>
      </c>
      <c r="E3099" t="s">
        <v>14</v>
      </c>
      <c r="F3099" t="s">
        <v>15</v>
      </c>
      <c r="G3099">
        <v>10000</v>
      </c>
      <c r="H3099">
        <v>13.98</v>
      </c>
      <c r="I3099">
        <v>0</v>
      </c>
      <c r="J3099">
        <v>0.15</v>
      </c>
      <c r="K3099" t="s">
        <v>16</v>
      </c>
      <c r="L3099">
        <v>4</v>
      </c>
      <c r="M3099">
        <f t="shared" si="48"/>
        <v>1</v>
      </c>
    </row>
    <row r="3100" spans="1:13" x14ac:dyDescent="0.3">
      <c r="A3100">
        <v>25</v>
      </c>
      <c r="B3100">
        <v>65000</v>
      </c>
      <c r="C3100" t="s">
        <v>26</v>
      </c>
      <c r="D3100">
        <v>1</v>
      </c>
      <c r="E3100" t="s">
        <v>20</v>
      </c>
      <c r="F3100" t="s">
        <v>19</v>
      </c>
      <c r="G3100">
        <v>15000</v>
      </c>
      <c r="H3100">
        <v>11.12</v>
      </c>
      <c r="I3100">
        <v>0</v>
      </c>
      <c r="J3100">
        <v>0.23</v>
      </c>
      <c r="K3100" t="s">
        <v>16</v>
      </c>
      <c r="L3100">
        <v>4</v>
      </c>
      <c r="M3100">
        <f t="shared" si="48"/>
        <v>1</v>
      </c>
    </row>
    <row r="3101" spans="1:13" x14ac:dyDescent="0.3">
      <c r="A3101">
        <v>22</v>
      </c>
      <c r="B3101">
        <v>65000</v>
      </c>
      <c r="C3101" t="s">
        <v>26</v>
      </c>
      <c r="D3101">
        <v>2</v>
      </c>
      <c r="E3101" t="s">
        <v>25</v>
      </c>
      <c r="F3101" t="s">
        <v>19</v>
      </c>
      <c r="G3101">
        <v>13000</v>
      </c>
      <c r="H3101">
        <v>10.38</v>
      </c>
      <c r="I3101">
        <v>0</v>
      </c>
      <c r="J3101">
        <v>0.2</v>
      </c>
      <c r="K3101" t="s">
        <v>16</v>
      </c>
      <c r="L3101">
        <v>2</v>
      </c>
      <c r="M3101">
        <f t="shared" si="48"/>
        <v>1</v>
      </c>
    </row>
    <row r="3102" spans="1:13" x14ac:dyDescent="0.3">
      <c r="A3102">
        <v>24</v>
      </c>
      <c r="B3102">
        <v>65000</v>
      </c>
      <c r="C3102" t="s">
        <v>26</v>
      </c>
      <c r="D3102">
        <v>6</v>
      </c>
      <c r="E3102" t="s">
        <v>20</v>
      </c>
      <c r="F3102" t="s">
        <v>19</v>
      </c>
      <c r="G3102">
        <v>11000</v>
      </c>
      <c r="H3102">
        <v>11.49</v>
      </c>
      <c r="I3102">
        <v>0</v>
      </c>
      <c r="J3102">
        <v>0.17</v>
      </c>
      <c r="K3102" t="s">
        <v>16</v>
      </c>
      <c r="L3102">
        <v>2</v>
      </c>
      <c r="M3102">
        <f t="shared" si="48"/>
        <v>1</v>
      </c>
    </row>
    <row r="3103" spans="1:13" x14ac:dyDescent="0.3">
      <c r="A3103">
        <v>23</v>
      </c>
      <c r="B3103">
        <v>65000</v>
      </c>
      <c r="C3103" t="s">
        <v>26</v>
      </c>
      <c r="D3103">
        <v>7</v>
      </c>
      <c r="E3103" t="s">
        <v>18</v>
      </c>
      <c r="F3103" t="s">
        <v>21</v>
      </c>
      <c r="G3103">
        <v>5500</v>
      </c>
      <c r="H3103">
        <v>7.88</v>
      </c>
      <c r="I3103">
        <v>0</v>
      </c>
      <c r="J3103">
        <v>0.08</v>
      </c>
      <c r="K3103" t="s">
        <v>16</v>
      </c>
      <c r="L3103">
        <v>3</v>
      </c>
      <c r="M3103">
        <f t="shared" si="48"/>
        <v>1</v>
      </c>
    </row>
    <row r="3104" spans="1:13" x14ac:dyDescent="0.3">
      <c r="A3104">
        <v>23</v>
      </c>
      <c r="B3104">
        <v>40000</v>
      </c>
      <c r="C3104" t="s">
        <v>13</v>
      </c>
      <c r="D3104">
        <v>7</v>
      </c>
      <c r="E3104" t="s">
        <v>18</v>
      </c>
      <c r="F3104" t="s">
        <v>30</v>
      </c>
      <c r="G3104">
        <v>9250</v>
      </c>
      <c r="H3104">
        <v>16.07</v>
      </c>
      <c r="I3104">
        <v>0</v>
      </c>
      <c r="J3104">
        <v>0.23</v>
      </c>
      <c r="K3104" t="s">
        <v>16</v>
      </c>
      <c r="L3104">
        <v>2</v>
      </c>
      <c r="M3104">
        <f t="shared" si="48"/>
        <v>1</v>
      </c>
    </row>
    <row r="3105" spans="1:13" x14ac:dyDescent="0.3">
      <c r="A3105">
        <v>26</v>
      </c>
      <c r="B3105">
        <v>65000</v>
      </c>
      <c r="C3105" t="s">
        <v>26</v>
      </c>
      <c r="D3105">
        <v>6</v>
      </c>
      <c r="E3105" t="s">
        <v>27</v>
      </c>
      <c r="F3105" t="s">
        <v>29</v>
      </c>
      <c r="G3105">
        <v>22000</v>
      </c>
      <c r="H3105">
        <v>17.190000000000001</v>
      </c>
      <c r="I3105">
        <v>0</v>
      </c>
      <c r="J3105">
        <v>0.34</v>
      </c>
      <c r="K3105" t="s">
        <v>16</v>
      </c>
      <c r="L3105">
        <v>2</v>
      </c>
      <c r="M3105">
        <f t="shared" si="48"/>
        <v>1</v>
      </c>
    </row>
    <row r="3106" spans="1:13" x14ac:dyDescent="0.3">
      <c r="A3106">
        <v>25</v>
      </c>
      <c r="B3106">
        <v>65000</v>
      </c>
      <c r="C3106" t="s">
        <v>26</v>
      </c>
      <c r="D3106">
        <v>6</v>
      </c>
      <c r="E3106" t="s">
        <v>14</v>
      </c>
      <c r="F3106" t="s">
        <v>19</v>
      </c>
      <c r="G3106">
        <v>15000</v>
      </c>
      <c r="H3106">
        <v>11.86</v>
      </c>
      <c r="I3106">
        <v>0</v>
      </c>
      <c r="J3106">
        <v>0.23</v>
      </c>
      <c r="K3106" t="s">
        <v>16</v>
      </c>
      <c r="L3106">
        <v>3</v>
      </c>
      <c r="M3106">
        <f t="shared" si="48"/>
        <v>1</v>
      </c>
    </row>
    <row r="3107" spans="1:13" x14ac:dyDescent="0.3">
      <c r="A3107">
        <v>22</v>
      </c>
      <c r="B3107">
        <v>65000</v>
      </c>
      <c r="C3107" t="s">
        <v>26</v>
      </c>
      <c r="D3107">
        <v>6</v>
      </c>
      <c r="E3107" t="s">
        <v>27</v>
      </c>
      <c r="F3107" t="s">
        <v>19</v>
      </c>
      <c r="G3107">
        <v>6000</v>
      </c>
      <c r="I3107">
        <v>0</v>
      </c>
      <c r="J3107">
        <v>0.09</v>
      </c>
      <c r="K3107" t="s">
        <v>16</v>
      </c>
      <c r="L3107">
        <v>2</v>
      </c>
      <c r="M3107">
        <f t="shared" si="48"/>
        <v>0</v>
      </c>
    </row>
    <row r="3108" spans="1:13" x14ac:dyDescent="0.3">
      <c r="A3108">
        <v>26</v>
      </c>
      <c r="B3108">
        <v>59000</v>
      </c>
      <c r="C3108" t="s">
        <v>26</v>
      </c>
      <c r="D3108">
        <v>2</v>
      </c>
      <c r="E3108" t="s">
        <v>28</v>
      </c>
      <c r="F3108" t="s">
        <v>15</v>
      </c>
      <c r="G3108">
        <v>20000</v>
      </c>
      <c r="H3108">
        <v>13.48</v>
      </c>
      <c r="I3108">
        <v>1</v>
      </c>
      <c r="J3108">
        <v>0.34</v>
      </c>
      <c r="K3108" t="s">
        <v>17</v>
      </c>
      <c r="L3108">
        <v>3</v>
      </c>
      <c r="M3108">
        <f t="shared" si="48"/>
        <v>1</v>
      </c>
    </row>
    <row r="3109" spans="1:13" x14ac:dyDescent="0.3">
      <c r="A3109">
        <v>23</v>
      </c>
      <c r="B3109">
        <v>44000</v>
      </c>
      <c r="C3109" t="s">
        <v>13</v>
      </c>
      <c r="D3109">
        <v>2</v>
      </c>
      <c r="E3109" t="s">
        <v>27</v>
      </c>
      <c r="F3109" t="s">
        <v>29</v>
      </c>
      <c r="G3109">
        <v>9400</v>
      </c>
      <c r="H3109">
        <v>16.32</v>
      </c>
      <c r="I3109">
        <v>1</v>
      </c>
      <c r="J3109">
        <v>0.21</v>
      </c>
      <c r="K3109" t="s">
        <v>17</v>
      </c>
      <c r="L3109">
        <v>3</v>
      </c>
      <c r="M3109">
        <f t="shared" si="48"/>
        <v>1</v>
      </c>
    </row>
    <row r="3110" spans="1:13" x14ac:dyDescent="0.3">
      <c r="A3110">
        <v>22</v>
      </c>
      <c r="B3110">
        <v>65000</v>
      </c>
      <c r="C3110" t="s">
        <v>23</v>
      </c>
      <c r="D3110">
        <v>6</v>
      </c>
      <c r="E3110" t="s">
        <v>14</v>
      </c>
      <c r="F3110" t="s">
        <v>15</v>
      </c>
      <c r="G3110">
        <v>3000</v>
      </c>
      <c r="H3110">
        <v>13.92</v>
      </c>
      <c r="I3110">
        <v>0</v>
      </c>
      <c r="J3110">
        <v>0.05</v>
      </c>
      <c r="K3110" t="s">
        <v>17</v>
      </c>
      <c r="L3110">
        <v>4</v>
      </c>
      <c r="M3110">
        <f t="shared" si="48"/>
        <v>1</v>
      </c>
    </row>
    <row r="3111" spans="1:13" x14ac:dyDescent="0.3">
      <c r="A3111">
        <v>23</v>
      </c>
      <c r="B3111">
        <v>65000</v>
      </c>
      <c r="C3111" t="s">
        <v>26</v>
      </c>
      <c r="D3111">
        <v>4</v>
      </c>
      <c r="E3111" t="s">
        <v>18</v>
      </c>
      <c r="F3111" t="s">
        <v>21</v>
      </c>
      <c r="G3111">
        <v>7500</v>
      </c>
      <c r="H3111">
        <v>8.59</v>
      </c>
      <c r="I3111">
        <v>0</v>
      </c>
      <c r="J3111">
        <v>0.12</v>
      </c>
      <c r="K3111" t="s">
        <v>16</v>
      </c>
      <c r="L3111">
        <v>3</v>
      </c>
      <c r="M3111">
        <f t="shared" si="48"/>
        <v>1</v>
      </c>
    </row>
    <row r="3112" spans="1:13" x14ac:dyDescent="0.3">
      <c r="A3112">
        <v>24</v>
      </c>
      <c r="B3112">
        <v>30000</v>
      </c>
      <c r="C3112" t="s">
        <v>13</v>
      </c>
      <c r="D3112">
        <v>1</v>
      </c>
      <c r="E3112" t="s">
        <v>27</v>
      </c>
      <c r="F3112" t="s">
        <v>15</v>
      </c>
      <c r="G3112">
        <v>9500</v>
      </c>
      <c r="H3112">
        <v>13.92</v>
      </c>
      <c r="I3112">
        <v>1</v>
      </c>
      <c r="J3112">
        <v>0.32</v>
      </c>
      <c r="K3112" t="s">
        <v>16</v>
      </c>
      <c r="L3112">
        <v>2</v>
      </c>
      <c r="M3112">
        <f t="shared" si="48"/>
        <v>1</v>
      </c>
    </row>
    <row r="3113" spans="1:13" x14ac:dyDescent="0.3">
      <c r="A3113">
        <v>24</v>
      </c>
      <c r="B3113">
        <v>65000</v>
      </c>
      <c r="C3113" t="s">
        <v>26</v>
      </c>
      <c r="D3113">
        <v>1</v>
      </c>
      <c r="E3113" t="s">
        <v>14</v>
      </c>
      <c r="F3113" t="s">
        <v>21</v>
      </c>
      <c r="G3113">
        <v>10000</v>
      </c>
      <c r="H3113">
        <v>8.59</v>
      </c>
      <c r="I3113">
        <v>0</v>
      </c>
      <c r="J3113">
        <v>0.15</v>
      </c>
      <c r="K3113" t="s">
        <v>16</v>
      </c>
      <c r="L3113">
        <v>3</v>
      </c>
      <c r="M3113">
        <f t="shared" si="48"/>
        <v>1</v>
      </c>
    </row>
    <row r="3114" spans="1:13" x14ac:dyDescent="0.3">
      <c r="A3114">
        <v>24</v>
      </c>
      <c r="B3114">
        <v>59000</v>
      </c>
      <c r="C3114" t="s">
        <v>23</v>
      </c>
      <c r="D3114">
        <v>2</v>
      </c>
      <c r="E3114" t="s">
        <v>14</v>
      </c>
      <c r="F3114" t="s">
        <v>29</v>
      </c>
      <c r="G3114">
        <v>12000</v>
      </c>
      <c r="H3114">
        <v>17.739999999999998</v>
      </c>
      <c r="I3114">
        <v>1</v>
      </c>
      <c r="J3114">
        <v>0.2</v>
      </c>
      <c r="K3114" t="s">
        <v>17</v>
      </c>
      <c r="L3114">
        <v>2</v>
      </c>
      <c r="M3114">
        <f t="shared" si="48"/>
        <v>1</v>
      </c>
    </row>
    <row r="3115" spans="1:13" x14ac:dyDescent="0.3">
      <c r="A3115">
        <v>22</v>
      </c>
      <c r="B3115">
        <v>59000</v>
      </c>
      <c r="C3115" t="s">
        <v>24</v>
      </c>
      <c r="D3115">
        <v>3</v>
      </c>
      <c r="E3115" t="s">
        <v>14</v>
      </c>
      <c r="F3115" t="s">
        <v>30</v>
      </c>
      <c r="G3115">
        <v>12000</v>
      </c>
      <c r="I3115">
        <v>1</v>
      </c>
      <c r="J3115">
        <v>0.2</v>
      </c>
      <c r="K3115" t="s">
        <v>17</v>
      </c>
      <c r="L3115">
        <v>3</v>
      </c>
      <c r="M3115">
        <f t="shared" si="48"/>
        <v>0</v>
      </c>
    </row>
    <row r="3116" spans="1:13" x14ac:dyDescent="0.3">
      <c r="A3116">
        <v>22</v>
      </c>
      <c r="B3116">
        <v>65000</v>
      </c>
      <c r="C3116" t="s">
        <v>26</v>
      </c>
      <c r="D3116">
        <v>6</v>
      </c>
      <c r="E3116" t="s">
        <v>27</v>
      </c>
      <c r="F3116" t="s">
        <v>21</v>
      </c>
      <c r="G3116">
        <v>17000</v>
      </c>
      <c r="H3116">
        <v>8.94</v>
      </c>
      <c r="I3116">
        <v>0</v>
      </c>
      <c r="J3116">
        <v>0.26</v>
      </c>
      <c r="K3116" t="s">
        <v>16</v>
      </c>
      <c r="L3116">
        <v>2</v>
      </c>
      <c r="M3116">
        <f t="shared" si="48"/>
        <v>1</v>
      </c>
    </row>
    <row r="3117" spans="1:13" x14ac:dyDescent="0.3">
      <c r="A3117">
        <v>23</v>
      </c>
      <c r="B3117">
        <v>41000</v>
      </c>
      <c r="C3117" t="s">
        <v>13</v>
      </c>
      <c r="D3117">
        <v>5</v>
      </c>
      <c r="E3117" t="s">
        <v>18</v>
      </c>
      <c r="F3117" t="s">
        <v>21</v>
      </c>
      <c r="G3117">
        <v>9500</v>
      </c>
      <c r="H3117">
        <v>7.88</v>
      </c>
      <c r="I3117">
        <v>0</v>
      </c>
      <c r="J3117">
        <v>0.23</v>
      </c>
      <c r="K3117" t="s">
        <v>16</v>
      </c>
      <c r="L3117">
        <v>2</v>
      </c>
      <c r="M3117">
        <f t="shared" si="48"/>
        <v>1</v>
      </c>
    </row>
    <row r="3118" spans="1:13" x14ac:dyDescent="0.3">
      <c r="A3118">
        <v>25</v>
      </c>
      <c r="B3118">
        <v>46000</v>
      </c>
      <c r="C3118" t="s">
        <v>13</v>
      </c>
      <c r="D3118">
        <v>1</v>
      </c>
      <c r="E3118" t="s">
        <v>14</v>
      </c>
      <c r="F3118" t="s">
        <v>19</v>
      </c>
      <c r="G3118">
        <v>9500</v>
      </c>
      <c r="I3118">
        <v>0</v>
      </c>
      <c r="J3118">
        <v>0.21</v>
      </c>
      <c r="K3118" t="s">
        <v>16</v>
      </c>
      <c r="L3118">
        <v>3</v>
      </c>
      <c r="M3118">
        <f t="shared" si="48"/>
        <v>0</v>
      </c>
    </row>
    <row r="3119" spans="1:13" x14ac:dyDescent="0.3">
      <c r="A3119">
        <v>25</v>
      </c>
      <c r="B3119">
        <v>65000</v>
      </c>
      <c r="C3119" t="s">
        <v>26</v>
      </c>
      <c r="D3119">
        <v>0</v>
      </c>
      <c r="E3119" t="s">
        <v>28</v>
      </c>
      <c r="F3119" t="s">
        <v>19</v>
      </c>
      <c r="G3119">
        <v>15000</v>
      </c>
      <c r="H3119">
        <v>11.48</v>
      </c>
      <c r="I3119">
        <v>0</v>
      </c>
      <c r="J3119">
        <v>0.23</v>
      </c>
      <c r="K3119" t="s">
        <v>16</v>
      </c>
      <c r="L3119">
        <v>4</v>
      </c>
      <c r="M3119">
        <f t="shared" si="48"/>
        <v>1</v>
      </c>
    </row>
    <row r="3120" spans="1:13" x14ac:dyDescent="0.3">
      <c r="A3120">
        <v>22</v>
      </c>
      <c r="B3120">
        <v>65000</v>
      </c>
      <c r="C3120" t="s">
        <v>23</v>
      </c>
      <c r="D3120">
        <v>1</v>
      </c>
      <c r="E3120" t="s">
        <v>27</v>
      </c>
      <c r="F3120" t="s">
        <v>30</v>
      </c>
      <c r="G3120">
        <v>5000</v>
      </c>
      <c r="H3120">
        <v>15.37</v>
      </c>
      <c r="I3120">
        <v>0</v>
      </c>
      <c r="J3120">
        <v>0.08</v>
      </c>
      <c r="K3120" t="s">
        <v>16</v>
      </c>
      <c r="L3120">
        <v>4</v>
      </c>
      <c r="M3120">
        <f t="shared" si="48"/>
        <v>1</v>
      </c>
    </row>
    <row r="3121" spans="1:13" x14ac:dyDescent="0.3">
      <c r="A3121">
        <v>24</v>
      </c>
      <c r="B3121">
        <v>58650</v>
      </c>
      <c r="C3121" t="s">
        <v>13</v>
      </c>
      <c r="D3121">
        <v>4</v>
      </c>
      <c r="E3121" t="s">
        <v>14</v>
      </c>
      <c r="F3121" t="s">
        <v>30</v>
      </c>
      <c r="G3121">
        <v>9500</v>
      </c>
      <c r="H3121">
        <v>16.489999999999998</v>
      </c>
      <c r="I3121">
        <v>1</v>
      </c>
      <c r="J3121">
        <v>0.14000000000000001</v>
      </c>
      <c r="K3121" t="s">
        <v>16</v>
      </c>
      <c r="L3121">
        <v>3</v>
      </c>
      <c r="M3121">
        <f t="shared" si="48"/>
        <v>1</v>
      </c>
    </row>
    <row r="3122" spans="1:13" x14ac:dyDescent="0.3">
      <c r="A3122">
        <v>26</v>
      </c>
      <c r="B3122">
        <v>65000</v>
      </c>
      <c r="C3122" t="s">
        <v>26</v>
      </c>
      <c r="D3122">
        <v>6</v>
      </c>
      <c r="E3122" t="s">
        <v>18</v>
      </c>
      <c r="F3122" t="s">
        <v>21</v>
      </c>
      <c r="G3122">
        <v>6000</v>
      </c>
      <c r="H3122">
        <v>9.07</v>
      </c>
      <c r="I3122">
        <v>0</v>
      </c>
      <c r="J3122">
        <v>0.09</v>
      </c>
      <c r="K3122" t="s">
        <v>16</v>
      </c>
      <c r="L3122">
        <v>3</v>
      </c>
      <c r="M3122">
        <f t="shared" si="48"/>
        <v>1</v>
      </c>
    </row>
    <row r="3123" spans="1:13" x14ac:dyDescent="0.3">
      <c r="A3123">
        <v>24</v>
      </c>
      <c r="B3123">
        <v>70446</v>
      </c>
      <c r="C3123" t="s">
        <v>13</v>
      </c>
      <c r="D3123">
        <v>1</v>
      </c>
      <c r="E3123" t="s">
        <v>20</v>
      </c>
      <c r="F3123" t="s">
        <v>21</v>
      </c>
      <c r="G3123">
        <v>9550</v>
      </c>
      <c r="H3123">
        <v>7.49</v>
      </c>
      <c r="I3123">
        <v>0</v>
      </c>
      <c r="J3123">
        <v>0.14000000000000001</v>
      </c>
      <c r="K3123" t="s">
        <v>16</v>
      </c>
      <c r="L3123">
        <v>3</v>
      </c>
      <c r="M3123">
        <f t="shared" si="48"/>
        <v>1</v>
      </c>
    </row>
    <row r="3124" spans="1:13" x14ac:dyDescent="0.3">
      <c r="A3124">
        <v>23</v>
      </c>
      <c r="B3124">
        <v>65000</v>
      </c>
      <c r="C3124" t="s">
        <v>26</v>
      </c>
      <c r="D3124">
        <v>7</v>
      </c>
      <c r="E3124" t="s">
        <v>18</v>
      </c>
      <c r="F3124" t="s">
        <v>19</v>
      </c>
      <c r="G3124">
        <v>5125</v>
      </c>
      <c r="H3124">
        <v>10.71</v>
      </c>
      <c r="I3124">
        <v>0</v>
      </c>
      <c r="J3124">
        <v>0.08</v>
      </c>
      <c r="K3124" t="s">
        <v>16</v>
      </c>
      <c r="L3124">
        <v>4</v>
      </c>
      <c r="M3124">
        <f t="shared" si="48"/>
        <v>1</v>
      </c>
    </row>
    <row r="3125" spans="1:13" x14ac:dyDescent="0.3">
      <c r="A3125">
        <v>25</v>
      </c>
      <c r="B3125">
        <v>65000</v>
      </c>
      <c r="C3125" t="s">
        <v>23</v>
      </c>
      <c r="D3125">
        <v>9</v>
      </c>
      <c r="E3125" t="s">
        <v>20</v>
      </c>
      <c r="F3125" t="s">
        <v>15</v>
      </c>
      <c r="G3125">
        <v>7000</v>
      </c>
      <c r="H3125">
        <v>11.66</v>
      </c>
      <c r="I3125">
        <v>0</v>
      </c>
      <c r="J3125">
        <v>0.11</v>
      </c>
      <c r="K3125" t="s">
        <v>17</v>
      </c>
      <c r="L3125">
        <v>4</v>
      </c>
      <c r="M3125">
        <f t="shared" si="48"/>
        <v>1</v>
      </c>
    </row>
    <row r="3126" spans="1:13" x14ac:dyDescent="0.3">
      <c r="A3126">
        <v>22</v>
      </c>
      <c r="B3126">
        <v>21600</v>
      </c>
      <c r="C3126" t="s">
        <v>13</v>
      </c>
      <c r="D3126">
        <v>0</v>
      </c>
      <c r="E3126" t="s">
        <v>18</v>
      </c>
      <c r="F3126" t="s">
        <v>21</v>
      </c>
      <c r="G3126">
        <v>9600</v>
      </c>
      <c r="H3126">
        <v>7.49</v>
      </c>
      <c r="I3126">
        <v>1</v>
      </c>
      <c r="J3126">
        <v>0.44</v>
      </c>
      <c r="K3126" t="s">
        <v>16</v>
      </c>
      <c r="L3126">
        <v>2</v>
      </c>
      <c r="M3126">
        <f t="shared" si="48"/>
        <v>1</v>
      </c>
    </row>
    <row r="3127" spans="1:13" x14ac:dyDescent="0.3">
      <c r="A3127">
        <v>25</v>
      </c>
      <c r="B3127">
        <v>24000</v>
      </c>
      <c r="C3127" t="s">
        <v>13</v>
      </c>
      <c r="D3127">
        <v>9</v>
      </c>
      <c r="E3127" t="s">
        <v>20</v>
      </c>
      <c r="F3127" t="s">
        <v>19</v>
      </c>
      <c r="G3127">
        <v>9600</v>
      </c>
      <c r="H3127">
        <v>11.71</v>
      </c>
      <c r="I3127">
        <v>1</v>
      </c>
      <c r="J3127">
        <v>0.4</v>
      </c>
      <c r="K3127" t="s">
        <v>16</v>
      </c>
      <c r="L3127">
        <v>4</v>
      </c>
      <c r="M3127">
        <f t="shared" si="48"/>
        <v>1</v>
      </c>
    </row>
    <row r="3128" spans="1:13" x14ac:dyDescent="0.3">
      <c r="A3128">
        <v>21</v>
      </c>
      <c r="B3128">
        <v>24000</v>
      </c>
      <c r="C3128" t="s">
        <v>13</v>
      </c>
      <c r="D3128">
        <v>4</v>
      </c>
      <c r="E3128" t="s">
        <v>28</v>
      </c>
      <c r="F3128" t="s">
        <v>15</v>
      </c>
      <c r="G3128">
        <v>9600</v>
      </c>
      <c r="H3128">
        <v>14.27</v>
      </c>
      <c r="I3128">
        <v>1</v>
      </c>
      <c r="J3128">
        <v>0.4</v>
      </c>
      <c r="K3128" t="s">
        <v>16</v>
      </c>
      <c r="L3128">
        <v>4</v>
      </c>
      <c r="M3128">
        <f t="shared" si="48"/>
        <v>1</v>
      </c>
    </row>
    <row r="3129" spans="1:13" x14ac:dyDescent="0.3">
      <c r="A3129">
        <v>23</v>
      </c>
      <c r="B3129">
        <v>24000</v>
      </c>
      <c r="C3129" t="s">
        <v>13</v>
      </c>
      <c r="E3129" t="s">
        <v>20</v>
      </c>
      <c r="F3129" t="s">
        <v>19</v>
      </c>
      <c r="G3129">
        <v>9600</v>
      </c>
      <c r="H3129">
        <v>9.99</v>
      </c>
      <c r="I3129">
        <v>1</v>
      </c>
      <c r="J3129">
        <v>0.4</v>
      </c>
      <c r="K3129" t="s">
        <v>16</v>
      </c>
      <c r="L3129">
        <v>4</v>
      </c>
      <c r="M3129">
        <f t="shared" si="48"/>
        <v>0</v>
      </c>
    </row>
    <row r="3130" spans="1:13" x14ac:dyDescent="0.3">
      <c r="A3130">
        <v>23</v>
      </c>
      <c r="B3130">
        <v>65000</v>
      </c>
      <c r="C3130" t="s">
        <v>26</v>
      </c>
      <c r="D3130">
        <v>7</v>
      </c>
      <c r="E3130" t="s">
        <v>20</v>
      </c>
      <c r="F3130" t="s">
        <v>21</v>
      </c>
      <c r="G3130">
        <v>5000</v>
      </c>
      <c r="H3130">
        <v>7.43</v>
      </c>
      <c r="I3130">
        <v>0</v>
      </c>
      <c r="J3130">
        <v>0.08</v>
      </c>
      <c r="K3130" t="s">
        <v>16</v>
      </c>
      <c r="L3130">
        <v>4</v>
      </c>
      <c r="M3130">
        <f t="shared" si="48"/>
        <v>1</v>
      </c>
    </row>
    <row r="3131" spans="1:13" x14ac:dyDescent="0.3">
      <c r="A3131">
        <v>26</v>
      </c>
      <c r="B3131">
        <v>33996</v>
      </c>
      <c r="C3131" t="s">
        <v>13</v>
      </c>
      <c r="D3131">
        <v>1</v>
      </c>
      <c r="E3131" t="s">
        <v>14</v>
      </c>
      <c r="F3131" t="s">
        <v>19</v>
      </c>
      <c r="G3131">
        <v>9600</v>
      </c>
      <c r="H3131">
        <v>9.8800000000000008</v>
      </c>
      <c r="I3131">
        <v>0</v>
      </c>
      <c r="J3131">
        <v>0.28000000000000003</v>
      </c>
      <c r="K3131" t="s">
        <v>16</v>
      </c>
      <c r="L3131">
        <v>2</v>
      </c>
      <c r="M3131">
        <f t="shared" si="48"/>
        <v>1</v>
      </c>
    </row>
    <row r="3132" spans="1:13" x14ac:dyDescent="0.3">
      <c r="A3132">
        <v>22</v>
      </c>
      <c r="B3132">
        <v>65004</v>
      </c>
      <c r="C3132" t="s">
        <v>26</v>
      </c>
      <c r="D3132">
        <v>6</v>
      </c>
      <c r="E3132" t="s">
        <v>14</v>
      </c>
      <c r="F3132" t="s">
        <v>19</v>
      </c>
      <c r="G3132">
        <v>6500</v>
      </c>
      <c r="H3132">
        <v>9.25</v>
      </c>
      <c r="I3132">
        <v>0</v>
      </c>
      <c r="J3132">
        <v>0.1</v>
      </c>
      <c r="K3132" t="s">
        <v>16</v>
      </c>
      <c r="L3132">
        <v>4</v>
      </c>
      <c r="M3132">
        <f t="shared" si="48"/>
        <v>1</v>
      </c>
    </row>
    <row r="3133" spans="1:13" x14ac:dyDescent="0.3">
      <c r="A3133">
        <v>23</v>
      </c>
      <c r="B3133">
        <v>34560</v>
      </c>
      <c r="C3133" t="s">
        <v>13</v>
      </c>
      <c r="D3133">
        <v>5</v>
      </c>
      <c r="E3133" t="s">
        <v>25</v>
      </c>
      <c r="F3133" t="s">
        <v>30</v>
      </c>
      <c r="G3133">
        <v>9600</v>
      </c>
      <c r="H3133">
        <v>16.02</v>
      </c>
      <c r="I3133">
        <v>1</v>
      </c>
      <c r="J3133">
        <v>0.28000000000000003</v>
      </c>
      <c r="K3133" t="s">
        <v>17</v>
      </c>
      <c r="L3133">
        <v>3</v>
      </c>
      <c r="M3133">
        <f t="shared" si="48"/>
        <v>1</v>
      </c>
    </row>
    <row r="3134" spans="1:13" x14ac:dyDescent="0.3">
      <c r="A3134">
        <v>22</v>
      </c>
      <c r="B3134">
        <v>34800</v>
      </c>
      <c r="C3134" t="s">
        <v>13</v>
      </c>
      <c r="D3134">
        <v>7</v>
      </c>
      <c r="E3134" t="s">
        <v>20</v>
      </c>
      <c r="F3134" t="s">
        <v>31</v>
      </c>
      <c r="G3134">
        <v>9600</v>
      </c>
      <c r="H3134">
        <v>19.16</v>
      </c>
      <c r="I3134">
        <v>1</v>
      </c>
      <c r="J3134">
        <v>0.28000000000000003</v>
      </c>
      <c r="K3134" t="s">
        <v>17</v>
      </c>
      <c r="L3134">
        <v>2</v>
      </c>
      <c r="M3134">
        <f t="shared" si="48"/>
        <v>1</v>
      </c>
    </row>
    <row r="3135" spans="1:13" x14ac:dyDescent="0.3">
      <c r="A3135">
        <v>25</v>
      </c>
      <c r="B3135">
        <v>35000</v>
      </c>
      <c r="C3135" t="s">
        <v>13</v>
      </c>
      <c r="D3135">
        <v>5</v>
      </c>
      <c r="E3135" t="s">
        <v>27</v>
      </c>
      <c r="F3135" t="s">
        <v>19</v>
      </c>
      <c r="G3135">
        <v>9600</v>
      </c>
      <c r="H3135">
        <v>9.91</v>
      </c>
      <c r="I3135">
        <v>0</v>
      </c>
      <c r="J3135">
        <v>0.27</v>
      </c>
      <c r="K3135" t="s">
        <v>16</v>
      </c>
      <c r="L3135">
        <v>2</v>
      </c>
      <c r="M3135">
        <f t="shared" si="48"/>
        <v>1</v>
      </c>
    </row>
    <row r="3136" spans="1:13" x14ac:dyDescent="0.3">
      <c r="A3136">
        <v>23</v>
      </c>
      <c r="B3136">
        <v>35400</v>
      </c>
      <c r="C3136" t="s">
        <v>13</v>
      </c>
      <c r="D3136">
        <v>4</v>
      </c>
      <c r="E3136" t="s">
        <v>27</v>
      </c>
      <c r="F3136" t="s">
        <v>19</v>
      </c>
      <c r="G3136">
        <v>9600</v>
      </c>
      <c r="H3136">
        <v>11.89</v>
      </c>
      <c r="I3136">
        <v>0</v>
      </c>
      <c r="J3136">
        <v>0.27</v>
      </c>
      <c r="K3136" t="s">
        <v>16</v>
      </c>
      <c r="L3136">
        <v>2</v>
      </c>
      <c r="M3136">
        <f t="shared" si="48"/>
        <v>1</v>
      </c>
    </row>
    <row r="3137" spans="1:13" x14ac:dyDescent="0.3">
      <c r="A3137">
        <v>25</v>
      </c>
      <c r="B3137">
        <v>31000</v>
      </c>
      <c r="C3137" t="s">
        <v>13</v>
      </c>
      <c r="D3137">
        <v>5</v>
      </c>
      <c r="E3137" t="s">
        <v>25</v>
      </c>
      <c r="F3137" t="s">
        <v>30</v>
      </c>
      <c r="G3137">
        <v>9600</v>
      </c>
      <c r="H3137">
        <v>16.77</v>
      </c>
      <c r="I3137">
        <v>1</v>
      </c>
      <c r="J3137">
        <v>0.31</v>
      </c>
      <c r="K3137" t="s">
        <v>16</v>
      </c>
      <c r="L3137">
        <v>3</v>
      </c>
      <c r="M3137">
        <f t="shared" si="48"/>
        <v>1</v>
      </c>
    </row>
    <row r="3138" spans="1:13" x14ac:dyDescent="0.3">
      <c r="A3138">
        <v>23</v>
      </c>
      <c r="B3138">
        <v>31800</v>
      </c>
      <c r="C3138" t="s">
        <v>13</v>
      </c>
      <c r="D3138">
        <v>7</v>
      </c>
      <c r="E3138" t="s">
        <v>20</v>
      </c>
      <c r="F3138" t="s">
        <v>15</v>
      </c>
      <c r="G3138">
        <v>9600</v>
      </c>
      <c r="H3138">
        <v>13.48</v>
      </c>
      <c r="I3138">
        <v>1</v>
      </c>
      <c r="J3138">
        <v>0.3</v>
      </c>
      <c r="K3138" t="s">
        <v>17</v>
      </c>
      <c r="L3138">
        <v>3</v>
      </c>
      <c r="M3138">
        <f t="shared" ref="M3138:M3201" si="49">COUNTIFS($A$2:$A$10001,A3138,$B$2:$B$10001,B3138,$C$2:$C$10001,C3138,$D$2:$D$10001,D3138,$E$2:$E$10001,E3138,$F$2:$F$10001,F3138,$G$2:$G$10001,G3138,$H$2:$H$10001,H3138,$I$2:$I$10001,I3138,$J$2:$J$10001,J3138,$K$2:$K$10001,K3138,$L$2:$L$10001,L3138)</f>
        <v>1</v>
      </c>
    </row>
    <row r="3139" spans="1:13" x14ac:dyDescent="0.3">
      <c r="A3139">
        <v>24</v>
      </c>
      <c r="B3139">
        <v>40000</v>
      </c>
      <c r="C3139" t="s">
        <v>13</v>
      </c>
      <c r="D3139">
        <v>2</v>
      </c>
      <c r="E3139" t="s">
        <v>27</v>
      </c>
      <c r="F3139" t="s">
        <v>15</v>
      </c>
      <c r="G3139">
        <v>9600</v>
      </c>
      <c r="H3139">
        <v>14.65</v>
      </c>
      <c r="I3139">
        <v>0</v>
      </c>
      <c r="J3139">
        <v>0.24</v>
      </c>
      <c r="K3139" t="s">
        <v>16</v>
      </c>
      <c r="L3139">
        <v>4</v>
      </c>
      <c r="M3139">
        <f t="shared" si="49"/>
        <v>1</v>
      </c>
    </row>
    <row r="3140" spans="1:13" x14ac:dyDescent="0.3">
      <c r="A3140">
        <v>24</v>
      </c>
      <c r="B3140">
        <v>65200</v>
      </c>
      <c r="C3140" t="s">
        <v>26</v>
      </c>
      <c r="D3140">
        <v>5</v>
      </c>
      <c r="E3140" t="s">
        <v>14</v>
      </c>
      <c r="F3140" t="s">
        <v>19</v>
      </c>
      <c r="G3140">
        <v>3000</v>
      </c>
      <c r="H3140">
        <v>11.26</v>
      </c>
      <c r="I3140">
        <v>0</v>
      </c>
      <c r="J3140">
        <v>0.05</v>
      </c>
      <c r="K3140" t="s">
        <v>16</v>
      </c>
      <c r="L3140">
        <v>3</v>
      </c>
      <c r="M3140">
        <f t="shared" si="49"/>
        <v>1</v>
      </c>
    </row>
    <row r="3141" spans="1:13" x14ac:dyDescent="0.3">
      <c r="A3141">
        <v>22</v>
      </c>
      <c r="B3141">
        <v>36000</v>
      </c>
      <c r="C3141" t="s">
        <v>13</v>
      </c>
      <c r="D3141">
        <v>3</v>
      </c>
      <c r="E3141" t="s">
        <v>18</v>
      </c>
      <c r="F3141" t="s">
        <v>30</v>
      </c>
      <c r="G3141">
        <v>9600</v>
      </c>
      <c r="H3141">
        <v>17.27</v>
      </c>
      <c r="I3141">
        <v>1</v>
      </c>
      <c r="J3141">
        <v>0.27</v>
      </c>
      <c r="K3141" t="s">
        <v>17</v>
      </c>
      <c r="L3141">
        <v>4</v>
      </c>
      <c r="M3141">
        <f t="shared" si="49"/>
        <v>1</v>
      </c>
    </row>
    <row r="3142" spans="1:13" x14ac:dyDescent="0.3">
      <c r="A3142">
        <v>25</v>
      </c>
      <c r="B3142">
        <v>65454</v>
      </c>
      <c r="C3142" t="s">
        <v>26</v>
      </c>
      <c r="D3142">
        <v>9</v>
      </c>
      <c r="E3142" t="s">
        <v>25</v>
      </c>
      <c r="F3142" t="s">
        <v>19</v>
      </c>
      <c r="G3142">
        <v>8400</v>
      </c>
      <c r="H3142">
        <v>11.99</v>
      </c>
      <c r="I3142">
        <v>0</v>
      </c>
      <c r="J3142">
        <v>0.13</v>
      </c>
      <c r="K3142" t="s">
        <v>16</v>
      </c>
      <c r="L3142">
        <v>2</v>
      </c>
      <c r="M3142">
        <f t="shared" si="49"/>
        <v>1</v>
      </c>
    </row>
    <row r="3143" spans="1:13" x14ac:dyDescent="0.3">
      <c r="A3143">
        <v>23</v>
      </c>
      <c r="B3143">
        <v>65500</v>
      </c>
      <c r="C3143" t="s">
        <v>26</v>
      </c>
      <c r="D3143">
        <v>3</v>
      </c>
      <c r="E3143" t="s">
        <v>20</v>
      </c>
      <c r="F3143" t="s">
        <v>19</v>
      </c>
      <c r="G3143">
        <v>16800</v>
      </c>
      <c r="I3143">
        <v>0</v>
      </c>
      <c r="J3143">
        <v>0.26</v>
      </c>
      <c r="K3143" t="s">
        <v>16</v>
      </c>
      <c r="L3143">
        <v>2</v>
      </c>
      <c r="M3143">
        <f t="shared" si="49"/>
        <v>0</v>
      </c>
    </row>
    <row r="3144" spans="1:13" x14ac:dyDescent="0.3">
      <c r="A3144">
        <v>24</v>
      </c>
      <c r="B3144">
        <v>65544</v>
      </c>
      <c r="C3144" t="s">
        <v>23</v>
      </c>
      <c r="D3144">
        <v>4</v>
      </c>
      <c r="E3144" t="s">
        <v>18</v>
      </c>
      <c r="F3144" t="s">
        <v>19</v>
      </c>
      <c r="G3144">
        <v>5000</v>
      </c>
      <c r="H3144">
        <v>10.74</v>
      </c>
      <c r="I3144">
        <v>0</v>
      </c>
      <c r="J3144">
        <v>0.08</v>
      </c>
      <c r="K3144" t="s">
        <v>16</v>
      </c>
      <c r="L3144">
        <v>2</v>
      </c>
      <c r="M3144">
        <f t="shared" si="49"/>
        <v>1</v>
      </c>
    </row>
    <row r="3145" spans="1:13" x14ac:dyDescent="0.3">
      <c r="A3145">
        <v>23</v>
      </c>
      <c r="B3145">
        <v>45000</v>
      </c>
      <c r="C3145" t="s">
        <v>13</v>
      </c>
      <c r="D3145">
        <v>2</v>
      </c>
      <c r="E3145" t="s">
        <v>18</v>
      </c>
      <c r="F3145" t="s">
        <v>19</v>
      </c>
      <c r="G3145">
        <v>9600</v>
      </c>
      <c r="H3145">
        <v>10.25</v>
      </c>
      <c r="I3145">
        <v>0</v>
      </c>
      <c r="J3145">
        <v>0.21</v>
      </c>
      <c r="K3145" t="s">
        <v>16</v>
      </c>
      <c r="L3145">
        <v>2</v>
      </c>
      <c r="M3145">
        <f t="shared" si="49"/>
        <v>1</v>
      </c>
    </row>
    <row r="3146" spans="1:13" x14ac:dyDescent="0.3">
      <c r="A3146">
        <v>21</v>
      </c>
      <c r="B3146">
        <v>45000</v>
      </c>
      <c r="C3146" t="s">
        <v>13</v>
      </c>
      <c r="D3146">
        <v>3</v>
      </c>
      <c r="E3146" t="s">
        <v>14</v>
      </c>
      <c r="F3146" t="s">
        <v>19</v>
      </c>
      <c r="G3146">
        <v>9600</v>
      </c>
      <c r="H3146">
        <v>12.18</v>
      </c>
      <c r="I3146">
        <v>0</v>
      </c>
      <c r="J3146">
        <v>0.21</v>
      </c>
      <c r="K3146" t="s">
        <v>16</v>
      </c>
      <c r="L3146">
        <v>3</v>
      </c>
      <c r="M3146">
        <f t="shared" si="49"/>
        <v>1</v>
      </c>
    </row>
    <row r="3147" spans="1:13" x14ac:dyDescent="0.3">
      <c r="A3147">
        <v>25</v>
      </c>
      <c r="B3147">
        <v>59600</v>
      </c>
      <c r="C3147" t="s">
        <v>26</v>
      </c>
      <c r="D3147">
        <v>5</v>
      </c>
      <c r="E3147" t="s">
        <v>18</v>
      </c>
      <c r="F3147" t="s">
        <v>29</v>
      </c>
      <c r="G3147">
        <v>6000</v>
      </c>
      <c r="H3147">
        <v>16.45</v>
      </c>
      <c r="I3147">
        <v>1</v>
      </c>
      <c r="J3147">
        <v>0.1</v>
      </c>
      <c r="K3147" t="s">
        <v>16</v>
      </c>
      <c r="L3147">
        <v>4</v>
      </c>
      <c r="M3147">
        <f t="shared" si="49"/>
        <v>1</v>
      </c>
    </row>
    <row r="3148" spans="1:13" x14ac:dyDescent="0.3">
      <c r="A3148">
        <v>22</v>
      </c>
      <c r="B3148">
        <v>46000</v>
      </c>
      <c r="C3148" t="s">
        <v>13</v>
      </c>
      <c r="D3148">
        <v>0</v>
      </c>
      <c r="E3148" t="s">
        <v>25</v>
      </c>
      <c r="F3148" t="s">
        <v>19</v>
      </c>
      <c r="G3148">
        <v>9600</v>
      </c>
      <c r="H3148">
        <v>10.99</v>
      </c>
      <c r="I3148">
        <v>0</v>
      </c>
      <c r="J3148">
        <v>0.21</v>
      </c>
      <c r="K3148" t="s">
        <v>16</v>
      </c>
      <c r="L3148">
        <v>4</v>
      </c>
      <c r="M3148">
        <f t="shared" si="49"/>
        <v>1</v>
      </c>
    </row>
    <row r="3149" spans="1:13" x14ac:dyDescent="0.3">
      <c r="A3149">
        <v>24</v>
      </c>
      <c r="B3149">
        <v>50000</v>
      </c>
      <c r="C3149" t="s">
        <v>13</v>
      </c>
      <c r="D3149">
        <v>0</v>
      </c>
      <c r="E3149" t="s">
        <v>28</v>
      </c>
      <c r="F3149" t="s">
        <v>21</v>
      </c>
      <c r="G3149">
        <v>9600</v>
      </c>
      <c r="H3149">
        <v>7.51</v>
      </c>
      <c r="I3149">
        <v>0</v>
      </c>
      <c r="J3149">
        <v>0.19</v>
      </c>
      <c r="K3149" t="s">
        <v>16</v>
      </c>
      <c r="L3149">
        <v>3</v>
      </c>
      <c r="M3149">
        <f t="shared" si="49"/>
        <v>1</v>
      </c>
    </row>
    <row r="3150" spans="1:13" x14ac:dyDescent="0.3">
      <c r="A3150">
        <v>24</v>
      </c>
      <c r="B3150">
        <v>59964</v>
      </c>
      <c r="C3150" t="s">
        <v>26</v>
      </c>
      <c r="D3150">
        <v>0</v>
      </c>
      <c r="E3150" t="s">
        <v>25</v>
      </c>
      <c r="F3150" t="s">
        <v>19</v>
      </c>
      <c r="G3150">
        <v>1275</v>
      </c>
      <c r="H3150">
        <v>10.99</v>
      </c>
      <c r="I3150">
        <v>1</v>
      </c>
      <c r="J3150">
        <v>0.02</v>
      </c>
      <c r="K3150" t="s">
        <v>16</v>
      </c>
      <c r="L3150">
        <v>4</v>
      </c>
      <c r="M3150">
        <f t="shared" si="49"/>
        <v>1</v>
      </c>
    </row>
    <row r="3151" spans="1:13" x14ac:dyDescent="0.3">
      <c r="A3151">
        <v>24</v>
      </c>
      <c r="B3151">
        <v>50500</v>
      </c>
      <c r="C3151" t="s">
        <v>13</v>
      </c>
      <c r="D3151">
        <v>7</v>
      </c>
      <c r="E3151" t="s">
        <v>28</v>
      </c>
      <c r="F3151" t="s">
        <v>21</v>
      </c>
      <c r="G3151">
        <v>9600</v>
      </c>
      <c r="I3151">
        <v>0</v>
      </c>
      <c r="J3151">
        <v>0.19</v>
      </c>
      <c r="K3151" t="s">
        <v>16</v>
      </c>
      <c r="L3151">
        <v>2</v>
      </c>
      <c r="M3151">
        <f t="shared" si="49"/>
        <v>0</v>
      </c>
    </row>
    <row r="3152" spans="1:13" x14ac:dyDescent="0.3">
      <c r="A3152">
        <v>26</v>
      </c>
      <c r="B3152">
        <v>60000</v>
      </c>
      <c r="C3152" t="s">
        <v>26</v>
      </c>
      <c r="D3152">
        <v>0</v>
      </c>
      <c r="E3152" t="s">
        <v>14</v>
      </c>
      <c r="F3152" t="s">
        <v>21</v>
      </c>
      <c r="G3152">
        <v>5000</v>
      </c>
      <c r="H3152">
        <v>7.9</v>
      </c>
      <c r="I3152">
        <v>1</v>
      </c>
      <c r="J3152">
        <v>0.08</v>
      </c>
      <c r="K3152" t="s">
        <v>16</v>
      </c>
      <c r="L3152">
        <v>2</v>
      </c>
      <c r="M3152">
        <f t="shared" si="49"/>
        <v>1</v>
      </c>
    </row>
    <row r="3153" spans="1:13" x14ac:dyDescent="0.3">
      <c r="A3153">
        <v>21</v>
      </c>
      <c r="B3153">
        <v>53000</v>
      </c>
      <c r="C3153" t="s">
        <v>13</v>
      </c>
      <c r="D3153">
        <v>3</v>
      </c>
      <c r="E3153" t="s">
        <v>20</v>
      </c>
      <c r="F3153" t="s">
        <v>30</v>
      </c>
      <c r="G3153">
        <v>9600</v>
      </c>
      <c r="I3153">
        <v>0</v>
      </c>
      <c r="J3153">
        <v>0.18</v>
      </c>
      <c r="K3153" t="s">
        <v>17</v>
      </c>
      <c r="L3153">
        <v>4</v>
      </c>
      <c r="M3153">
        <f t="shared" si="49"/>
        <v>0</v>
      </c>
    </row>
    <row r="3154" spans="1:13" x14ac:dyDescent="0.3">
      <c r="A3154">
        <v>22</v>
      </c>
      <c r="B3154">
        <v>66000</v>
      </c>
      <c r="C3154" t="s">
        <v>26</v>
      </c>
      <c r="D3154">
        <v>0</v>
      </c>
      <c r="E3154" t="s">
        <v>18</v>
      </c>
      <c r="F3154" t="s">
        <v>21</v>
      </c>
      <c r="G3154">
        <v>6000</v>
      </c>
      <c r="H3154">
        <v>7.51</v>
      </c>
      <c r="I3154">
        <v>0</v>
      </c>
      <c r="J3154">
        <v>0.09</v>
      </c>
      <c r="K3154" t="s">
        <v>16</v>
      </c>
      <c r="L3154">
        <v>2</v>
      </c>
      <c r="M3154">
        <f t="shared" si="49"/>
        <v>1</v>
      </c>
    </row>
    <row r="3155" spans="1:13" x14ac:dyDescent="0.3">
      <c r="A3155">
        <v>23</v>
      </c>
      <c r="B3155">
        <v>55000</v>
      </c>
      <c r="C3155" t="s">
        <v>13</v>
      </c>
      <c r="D3155">
        <v>7</v>
      </c>
      <c r="E3155" t="s">
        <v>27</v>
      </c>
      <c r="F3155" t="s">
        <v>21</v>
      </c>
      <c r="G3155">
        <v>9600</v>
      </c>
      <c r="H3155">
        <v>7.49</v>
      </c>
      <c r="I3155">
        <v>0</v>
      </c>
      <c r="J3155">
        <v>0.17</v>
      </c>
      <c r="K3155" t="s">
        <v>16</v>
      </c>
      <c r="L3155">
        <v>2</v>
      </c>
      <c r="M3155">
        <f t="shared" si="49"/>
        <v>1</v>
      </c>
    </row>
    <row r="3156" spans="1:13" x14ac:dyDescent="0.3">
      <c r="A3156">
        <v>22</v>
      </c>
      <c r="B3156">
        <v>49000</v>
      </c>
      <c r="C3156" t="s">
        <v>13</v>
      </c>
      <c r="D3156">
        <v>3</v>
      </c>
      <c r="E3156" t="s">
        <v>25</v>
      </c>
      <c r="F3156" t="s">
        <v>30</v>
      </c>
      <c r="G3156">
        <v>9600</v>
      </c>
      <c r="I3156">
        <v>1</v>
      </c>
      <c r="J3156">
        <v>0.2</v>
      </c>
      <c r="K3156" t="s">
        <v>16</v>
      </c>
      <c r="L3156">
        <v>2</v>
      </c>
      <c r="M3156">
        <f t="shared" si="49"/>
        <v>0</v>
      </c>
    </row>
    <row r="3157" spans="1:13" x14ac:dyDescent="0.3">
      <c r="A3157">
        <v>23</v>
      </c>
      <c r="B3157">
        <v>66000</v>
      </c>
      <c r="C3157" t="s">
        <v>26</v>
      </c>
      <c r="D3157">
        <v>4</v>
      </c>
      <c r="E3157" t="s">
        <v>27</v>
      </c>
      <c r="F3157" t="s">
        <v>19</v>
      </c>
      <c r="G3157">
        <v>3000</v>
      </c>
      <c r="I3157">
        <v>0</v>
      </c>
      <c r="J3157">
        <v>0.05</v>
      </c>
      <c r="K3157" t="s">
        <v>16</v>
      </c>
      <c r="L3157">
        <v>4</v>
      </c>
      <c r="M3157">
        <f t="shared" si="49"/>
        <v>0</v>
      </c>
    </row>
    <row r="3158" spans="1:13" x14ac:dyDescent="0.3">
      <c r="A3158">
        <v>22</v>
      </c>
      <c r="B3158">
        <v>60000</v>
      </c>
      <c r="C3158" t="s">
        <v>26</v>
      </c>
      <c r="E3158" t="s">
        <v>18</v>
      </c>
      <c r="F3158" t="s">
        <v>21</v>
      </c>
      <c r="G3158">
        <v>14000</v>
      </c>
      <c r="H3158">
        <v>7.49</v>
      </c>
      <c r="I3158">
        <v>1</v>
      </c>
      <c r="J3158">
        <v>0.23</v>
      </c>
      <c r="K3158" t="s">
        <v>16</v>
      </c>
      <c r="L3158">
        <v>2</v>
      </c>
      <c r="M3158">
        <f t="shared" si="49"/>
        <v>0</v>
      </c>
    </row>
    <row r="3159" spans="1:13" x14ac:dyDescent="0.3">
      <c r="A3159">
        <v>25</v>
      </c>
      <c r="B3159">
        <v>66000</v>
      </c>
      <c r="C3159" t="s">
        <v>23</v>
      </c>
      <c r="D3159">
        <v>9</v>
      </c>
      <c r="E3159" t="s">
        <v>20</v>
      </c>
      <c r="F3159" t="s">
        <v>21</v>
      </c>
      <c r="G3159">
        <v>15000</v>
      </c>
      <c r="H3159">
        <v>7.49</v>
      </c>
      <c r="I3159">
        <v>0</v>
      </c>
      <c r="J3159">
        <v>0.23</v>
      </c>
      <c r="K3159" t="s">
        <v>16</v>
      </c>
      <c r="L3159">
        <v>4</v>
      </c>
      <c r="M3159">
        <f t="shared" si="49"/>
        <v>1</v>
      </c>
    </row>
    <row r="3160" spans="1:13" x14ac:dyDescent="0.3">
      <c r="A3160">
        <v>26</v>
      </c>
      <c r="B3160">
        <v>58000</v>
      </c>
      <c r="C3160" t="s">
        <v>13</v>
      </c>
      <c r="D3160">
        <v>10</v>
      </c>
      <c r="E3160" t="s">
        <v>18</v>
      </c>
      <c r="F3160" t="s">
        <v>15</v>
      </c>
      <c r="G3160">
        <v>9600</v>
      </c>
      <c r="H3160">
        <v>13.99</v>
      </c>
      <c r="I3160">
        <v>0</v>
      </c>
      <c r="J3160">
        <v>0.17</v>
      </c>
      <c r="K3160" t="s">
        <v>17</v>
      </c>
      <c r="L3160">
        <v>4</v>
      </c>
      <c r="M3160">
        <f t="shared" si="49"/>
        <v>1</v>
      </c>
    </row>
    <row r="3161" spans="1:13" x14ac:dyDescent="0.3">
      <c r="A3161">
        <v>26</v>
      </c>
      <c r="B3161">
        <v>66000</v>
      </c>
      <c r="C3161" t="s">
        <v>26</v>
      </c>
      <c r="D3161">
        <v>7</v>
      </c>
      <c r="E3161" t="s">
        <v>20</v>
      </c>
      <c r="F3161" t="s">
        <v>19</v>
      </c>
      <c r="G3161">
        <v>4000</v>
      </c>
      <c r="H3161">
        <v>11.99</v>
      </c>
      <c r="I3161">
        <v>0</v>
      </c>
      <c r="J3161">
        <v>0.06</v>
      </c>
      <c r="K3161" t="s">
        <v>16</v>
      </c>
      <c r="L3161">
        <v>2</v>
      </c>
      <c r="M3161">
        <f t="shared" si="49"/>
        <v>1</v>
      </c>
    </row>
    <row r="3162" spans="1:13" x14ac:dyDescent="0.3">
      <c r="A3162">
        <v>23</v>
      </c>
      <c r="B3162">
        <v>66000</v>
      </c>
      <c r="C3162" t="s">
        <v>26</v>
      </c>
      <c r="E3162" t="s">
        <v>20</v>
      </c>
      <c r="F3162" t="s">
        <v>21</v>
      </c>
      <c r="G3162">
        <v>10000</v>
      </c>
      <c r="H3162">
        <v>5.42</v>
      </c>
      <c r="I3162">
        <v>0</v>
      </c>
      <c r="J3162">
        <v>0.15</v>
      </c>
      <c r="K3162" t="s">
        <v>16</v>
      </c>
      <c r="L3162">
        <v>3</v>
      </c>
      <c r="M3162">
        <f t="shared" si="49"/>
        <v>0</v>
      </c>
    </row>
    <row r="3163" spans="1:13" x14ac:dyDescent="0.3">
      <c r="A3163">
        <v>21</v>
      </c>
      <c r="B3163">
        <v>66000</v>
      </c>
      <c r="C3163" t="s">
        <v>26</v>
      </c>
      <c r="D3163">
        <v>5</v>
      </c>
      <c r="E3163" t="s">
        <v>18</v>
      </c>
      <c r="F3163" t="s">
        <v>21</v>
      </c>
      <c r="G3163">
        <v>4500</v>
      </c>
      <c r="H3163">
        <v>7.49</v>
      </c>
      <c r="I3163">
        <v>0</v>
      </c>
      <c r="J3163">
        <v>7.0000000000000007E-2</v>
      </c>
      <c r="K3163" t="s">
        <v>16</v>
      </c>
      <c r="L3163">
        <v>2</v>
      </c>
      <c r="M3163">
        <f t="shared" si="49"/>
        <v>1</v>
      </c>
    </row>
    <row r="3164" spans="1:13" x14ac:dyDescent="0.3">
      <c r="A3164">
        <v>23</v>
      </c>
      <c r="B3164">
        <v>66000</v>
      </c>
      <c r="C3164" t="s">
        <v>26</v>
      </c>
      <c r="D3164">
        <v>7</v>
      </c>
      <c r="E3164" t="s">
        <v>20</v>
      </c>
      <c r="F3164" t="s">
        <v>19</v>
      </c>
      <c r="G3164">
        <v>10000</v>
      </c>
      <c r="H3164">
        <v>9.6300000000000008</v>
      </c>
      <c r="I3164">
        <v>0</v>
      </c>
      <c r="J3164">
        <v>0.15</v>
      </c>
      <c r="K3164" t="s">
        <v>16</v>
      </c>
      <c r="L3164">
        <v>4</v>
      </c>
      <c r="M3164">
        <f t="shared" si="49"/>
        <v>1</v>
      </c>
    </row>
    <row r="3165" spans="1:13" x14ac:dyDescent="0.3">
      <c r="A3165">
        <v>22</v>
      </c>
      <c r="B3165">
        <v>68004</v>
      </c>
      <c r="C3165" t="s">
        <v>13</v>
      </c>
      <c r="D3165">
        <v>4</v>
      </c>
      <c r="E3165" t="s">
        <v>25</v>
      </c>
      <c r="F3165" t="s">
        <v>21</v>
      </c>
      <c r="G3165">
        <v>9600</v>
      </c>
      <c r="H3165">
        <v>7.51</v>
      </c>
      <c r="I3165">
        <v>0</v>
      </c>
      <c r="J3165">
        <v>0.14000000000000001</v>
      </c>
      <c r="K3165" t="s">
        <v>16</v>
      </c>
      <c r="L3165">
        <v>2</v>
      </c>
      <c r="M3165">
        <f t="shared" si="49"/>
        <v>1</v>
      </c>
    </row>
    <row r="3166" spans="1:13" x14ac:dyDescent="0.3">
      <c r="A3166">
        <v>26</v>
      </c>
      <c r="B3166">
        <v>64000</v>
      </c>
      <c r="C3166" t="s">
        <v>13</v>
      </c>
      <c r="D3166">
        <v>0</v>
      </c>
      <c r="E3166" t="s">
        <v>18</v>
      </c>
      <c r="F3166" t="s">
        <v>15</v>
      </c>
      <c r="G3166">
        <v>9600</v>
      </c>
      <c r="H3166">
        <v>11.97</v>
      </c>
      <c r="I3166">
        <v>1</v>
      </c>
      <c r="J3166">
        <v>0.15</v>
      </c>
      <c r="K3166" t="s">
        <v>16</v>
      </c>
      <c r="L3166">
        <v>4</v>
      </c>
      <c r="M3166">
        <f t="shared" si="49"/>
        <v>1</v>
      </c>
    </row>
    <row r="3167" spans="1:13" x14ac:dyDescent="0.3">
      <c r="A3167">
        <v>22</v>
      </c>
      <c r="B3167">
        <v>66000</v>
      </c>
      <c r="C3167" t="s">
        <v>26</v>
      </c>
      <c r="D3167">
        <v>4</v>
      </c>
      <c r="E3167" t="s">
        <v>25</v>
      </c>
      <c r="F3167" t="s">
        <v>21</v>
      </c>
      <c r="G3167">
        <v>2700</v>
      </c>
      <c r="H3167">
        <v>6.76</v>
      </c>
      <c r="I3167">
        <v>0</v>
      </c>
      <c r="J3167">
        <v>0.04</v>
      </c>
      <c r="K3167" t="s">
        <v>16</v>
      </c>
      <c r="L3167">
        <v>3</v>
      </c>
      <c r="M3167">
        <f t="shared" si="49"/>
        <v>1</v>
      </c>
    </row>
    <row r="3168" spans="1:13" x14ac:dyDescent="0.3">
      <c r="A3168">
        <v>25</v>
      </c>
      <c r="B3168">
        <v>66000</v>
      </c>
      <c r="C3168" t="s">
        <v>26</v>
      </c>
      <c r="D3168">
        <v>4</v>
      </c>
      <c r="E3168" t="s">
        <v>28</v>
      </c>
      <c r="F3168" t="s">
        <v>15</v>
      </c>
      <c r="G3168">
        <v>15000</v>
      </c>
      <c r="H3168">
        <v>14.35</v>
      </c>
      <c r="I3168">
        <v>0</v>
      </c>
      <c r="J3168">
        <v>0.23</v>
      </c>
      <c r="K3168" t="s">
        <v>16</v>
      </c>
      <c r="L3168">
        <v>4</v>
      </c>
      <c r="M3168">
        <f t="shared" si="49"/>
        <v>1</v>
      </c>
    </row>
    <row r="3169" spans="1:13" x14ac:dyDescent="0.3">
      <c r="A3169">
        <v>22</v>
      </c>
      <c r="B3169">
        <v>72576</v>
      </c>
      <c r="C3169" t="s">
        <v>13</v>
      </c>
      <c r="D3169">
        <v>7</v>
      </c>
      <c r="E3169" t="s">
        <v>18</v>
      </c>
      <c r="F3169" t="s">
        <v>21</v>
      </c>
      <c r="G3169">
        <v>9600</v>
      </c>
      <c r="H3169">
        <v>7.29</v>
      </c>
      <c r="I3169">
        <v>0</v>
      </c>
      <c r="J3169">
        <v>0.13</v>
      </c>
      <c r="K3169" t="s">
        <v>16</v>
      </c>
      <c r="L3169">
        <v>3</v>
      </c>
      <c r="M3169">
        <f t="shared" si="49"/>
        <v>1</v>
      </c>
    </row>
    <row r="3170" spans="1:13" x14ac:dyDescent="0.3">
      <c r="A3170">
        <v>26</v>
      </c>
      <c r="B3170">
        <v>75000</v>
      </c>
      <c r="C3170" t="s">
        <v>13</v>
      </c>
      <c r="D3170">
        <v>2</v>
      </c>
      <c r="E3170" t="s">
        <v>20</v>
      </c>
      <c r="F3170" t="s">
        <v>19</v>
      </c>
      <c r="G3170">
        <v>9600</v>
      </c>
      <c r="H3170">
        <v>10</v>
      </c>
      <c r="I3170">
        <v>0</v>
      </c>
      <c r="J3170">
        <v>0.13</v>
      </c>
      <c r="K3170" t="s">
        <v>16</v>
      </c>
      <c r="L3170">
        <v>4</v>
      </c>
      <c r="M3170">
        <f t="shared" si="49"/>
        <v>1</v>
      </c>
    </row>
    <row r="3171" spans="1:13" x14ac:dyDescent="0.3">
      <c r="A3171">
        <v>21</v>
      </c>
      <c r="B3171">
        <v>78000</v>
      </c>
      <c r="C3171" t="s">
        <v>13</v>
      </c>
      <c r="D3171">
        <v>3</v>
      </c>
      <c r="E3171" t="s">
        <v>25</v>
      </c>
      <c r="F3171" t="s">
        <v>15</v>
      </c>
      <c r="G3171">
        <v>9600</v>
      </c>
      <c r="I3171">
        <v>0</v>
      </c>
      <c r="J3171">
        <v>0.12</v>
      </c>
      <c r="K3171" t="s">
        <v>17</v>
      </c>
      <c r="L3171">
        <v>3</v>
      </c>
      <c r="M3171">
        <f t="shared" si="49"/>
        <v>0</v>
      </c>
    </row>
    <row r="3172" spans="1:13" x14ac:dyDescent="0.3">
      <c r="A3172">
        <v>21</v>
      </c>
      <c r="B3172">
        <v>66000</v>
      </c>
      <c r="C3172" t="s">
        <v>26</v>
      </c>
      <c r="D3172">
        <v>4</v>
      </c>
      <c r="E3172" t="s">
        <v>25</v>
      </c>
      <c r="F3172" t="s">
        <v>21</v>
      </c>
      <c r="G3172">
        <v>7000</v>
      </c>
      <c r="H3172">
        <v>7.88</v>
      </c>
      <c r="I3172">
        <v>0</v>
      </c>
      <c r="J3172">
        <v>0.11</v>
      </c>
      <c r="K3172" t="s">
        <v>16</v>
      </c>
      <c r="L3172">
        <v>2</v>
      </c>
      <c r="M3172">
        <f t="shared" si="49"/>
        <v>1</v>
      </c>
    </row>
    <row r="3173" spans="1:13" x14ac:dyDescent="0.3">
      <c r="A3173">
        <v>22</v>
      </c>
      <c r="B3173">
        <v>66000</v>
      </c>
      <c r="C3173" t="s">
        <v>26</v>
      </c>
      <c r="D3173">
        <v>7</v>
      </c>
      <c r="E3173" t="s">
        <v>20</v>
      </c>
      <c r="F3173" t="s">
        <v>19</v>
      </c>
      <c r="G3173">
        <v>20000</v>
      </c>
      <c r="H3173">
        <v>10.25</v>
      </c>
      <c r="I3173">
        <v>0</v>
      </c>
      <c r="J3173">
        <v>0.3</v>
      </c>
      <c r="K3173" t="s">
        <v>16</v>
      </c>
      <c r="L3173">
        <v>4</v>
      </c>
      <c r="M3173">
        <f t="shared" si="49"/>
        <v>1</v>
      </c>
    </row>
    <row r="3174" spans="1:13" x14ac:dyDescent="0.3">
      <c r="A3174">
        <v>26</v>
      </c>
      <c r="B3174">
        <v>80000</v>
      </c>
      <c r="C3174" t="s">
        <v>13</v>
      </c>
      <c r="D3174">
        <v>4</v>
      </c>
      <c r="E3174" t="s">
        <v>18</v>
      </c>
      <c r="F3174" t="s">
        <v>21</v>
      </c>
      <c r="G3174">
        <v>9600</v>
      </c>
      <c r="I3174">
        <v>0</v>
      </c>
      <c r="J3174">
        <v>0.12</v>
      </c>
      <c r="K3174" t="s">
        <v>16</v>
      </c>
      <c r="L3174">
        <v>2</v>
      </c>
      <c r="M3174">
        <f t="shared" si="49"/>
        <v>0</v>
      </c>
    </row>
    <row r="3175" spans="1:13" x14ac:dyDescent="0.3">
      <c r="A3175">
        <v>22</v>
      </c>
      <c r="B3175">
        <v>66000</v>
      </c>
      <c r="C3175" t="s">
        <v>26</v>
      </c>
      <c r="D3175">
        <v>4</v>
      </c>
      <c r="E3175" t="s">
        <v>18</v>
      </c>
      <c r="F3175" t="s">
        <v>19</v>
      </c>
      <c r="G3175">
        <v>17500</v>
      </c>
      <c r="H3175">
        <v>11.48</v>
      </c>
      <c r="I3175">
        <v>0</v>
      </c>
      <c r="J3175">
        <v>0.27</v>
      </c>
      <c r="K3175" t="s">
        <v>16</v>
      </c>
      <c r="L3175">
        <v>3</v>
      </c>
      <c r="M3175">
        <f t="shared" si="49"/>
        <v>1</v>
      </c>
    </row>
    <row r="3176" spans="1:13" x14ac:dyDescent="0.3">
      <c r="A3176">
        <v>23</v>
      </c>
      <c r="B3176">
        <v>85000</v>
      </c>
      <c r="C3176" t="s">
        <v>13</v>
      </c>
      <c r="D3176">
        <v>2</v>
      </c>
      <c r="E3176" t="s">
        <v>14</v>
      </c>
      <c r="F3176" t="s">
        <v>19</v>
      </c>
      <c r="G3176">
        <v>9600</v>
      </c>
      <c r="H3176">
        <v>10.99</v>
      </c>
      <c r="I3176">
        <v>0</v>
      </c>
      <c r="J3176">
        <v>0.11</v>
      </c>
      <c r="K3176" t="s">
        <v>16</v>
      </c>
      <c r="L3176">
        <v>4</v>
      </c>
      <c r="M3176">
        <f t="shared" si="49"/>
        <v>1</v>
      </c>
    </row>
    <row r="3177" spans="1:13" x14ac:dyDescent="0.3">
      <c r="A3177">
        <v>26</v>
      </c>
      <c r="B3177">
        <v>60000</v>
      </c>
      <c r="C3177" t="s">
        <v>26</v>
      </c>
      <c r="D3177">
        <v>9</v>
      </c>
      <c r="E3177" t="s">
        <v>20</v>
      </c>
      <c r="F3177" t="s">
        <v>19</v>
      </c>
      <c r="G3177">
        <v>10000</v>
      </c>
      <c r="H3177">
        <v>12.21</v>
      </c>
      <c r="I3177">
        <v>1</v>
      </c>
      <c r="J3177">
        <v>0.17</v>
      </c>
      <c r="K3177" t="s">
        <v>16</v>
      </c>
      <c r="L3177">
        <v>4</v>
      </c>
      <c r="M3177">
        <f t="shared" si="49"/>
        <v>1</v>
      </c>
    </row>
    <row r="3178" spans="1:13" x14ac:dyDescent="0.3">
      <c r="A3178">
        <v>25</v>
      </c>
      <c r="B3178">
        <v>66000</v>
      </c>
      <c r="C3178" t="s">
        <v>26</v>
      </c>
      <c r="D3178">
        <v>7</v>
      </c>
      <c r="E3178" t="s">
        <v>14</v>
      </c>
      <c r="F3178" t="s">
        <v>15</v>
      </c>
      <c r="G3178">
        <v>5875</v>
      </c>
      <c r="H3178">
        <v>10.91</v>
      </c>
      <c r="I3178">
        <v>0</v>
      </c>
      <c r="J3178">
        <v>0.09</v>
      </c>
      <c r="K3178" t="s">
        <v>17</v>
      </c>
      <c r="L3178">
        <v>4</v>
      </c>
      <c r="M3178">
        <f t="shared" si="49"/>
        <v>1</v>
      </c>
    </row>
    <row r="3179" spans="1:13" x14ac:dyDescent="0.3">
      <c r="A3179">
        <v>26</v>
      </c>
      <c r="B3179">
        <v>90000</v>
      </c>
      <c r="C3179" t="s">
        <v>13</v>
      </c>
      <c r="D3179">
        <v>2</v>
      </c>
      <c r="E3179" t="s">
        <v>25</v>
      </c>
      <c r="F3179" t="s">
        <v>15</v>
      </c>
      <c r="G3179">
        <v>9600</v>
      </c>
      <c r="H3179">
        <v>13.85</v>
      </c>
      <c r="I3179">
        <v>0</v>
      </c>
      <c r="J3179">
        <v>0.11</v>
      </c>
      <c r="K3179" t="s">
        <v>17</v>
      </c>
      <c r="L3179">
        <v>4</v>
      </c>
      <c r="M3179">
        <f t="shared" si="49"/>
        <v>1</v>
      </c>
    </row>
    <row r="3180" spans="1:13" x14ac:dyDescent="0.3">
      <c r="A3180">
        <v>25</v>
      </c>
      <c r="B3180">
        <v>78000</v>
      </c>
      <c r="C3180" t="s">
        <v>13</v>
      </c>
      <c r="D3180">
        <v>0</v>
      </c>
      <c r="E3180" t="s">
        <v>25</v>
      </c>
      <c r="F3180" t="s">
        <v>30</v>
      </c>
      <c r="G3180">
        <v>9600</v>
      </c>
      <c r="H3180">
        <v>14.11</v>
      </c>
      <c r="I3180">
        <v>1</v>
      </c>
      <c r="J3180">
        <v>0.12</v>
      </c>
      <c r="K3180" t="s">
        <v>17</v>
      </c>
      <c r="L3180">
        <v>4</v>
      </c>
      <c r="M3180">
        <f t="shared" si="49"/>
        <v>1</v>
      </c>
    </row>
    <row r="3181" spans="1:13" x14ac:dyDescent="0.3">
      <c r="A3181">
        <v>24</v>
      </c>
      <c r="B3181">
        <v>94000</v>
      </c>
      <c r="C3181" t="s">
        <v>13</v>
      </c>
      <c r="D3181">
        <v>6</v>
      </c>
      <c r="E3181" t="s">
        <v>20</v>
      </c>
      <c r="F3181" t="s">
        <v>15</v>
      </c>
      <c r="G3181">
        <v>9600</v>
      </c>
      <c r="H3181">
        <v>12.99</v>
      </c>
      <c r="I3181">
        <v>0</v>
      </c>
      <c r="J3181">
        <v>0.1</v>
      </c>
      <c r="K3181" t="s">
        <v>17</v>
      </c>
      <c r="L3181">
        <v>2</v>
      </c>
      <c r="M3181">
        <f t="shared" si="49"/>
        <v>1</v>
      </c>
    </row>
    <row r="3182" spans="1:13" x14ac:dyDescent="0.3">
      <c r="A3182">
        <v>24</v>
      </c>
      <c r="B3182">
        <v>94837</v>
      </c>
      <c r="C3182" t="s">
        <v>13</v>
      </c>
      <c r="D3182">
        <v>8</v>
      </c>
      <c r="E3182" t="s">
        <v>28</v>
      </c>
      <c r="F3182" t="s">
        <v>19</v>
      </c>
      <c r="G3182">
        <v>9600</v>
      </c>
      <c r="H3182">
        <v>11.99</v>
      </c>
      <c r="I3182">
        <v>0</v>
      </c>
      <c r="J3182">
        <v>0.1</v>
      </c>
      <c r="K3182" t="s">
        <v>16</v>
      </c>
      <c r="L3182">
        <v>2</v>
      </c>
      <c r="M3182">
        <f t="shared" si="49"/>
        <v>1</v>
      </c>
    </row>
    <row r="3183" spans="1:13" x14ac:dyDescent="0.3">
      <c r="A3183">
        <v>22</v>
      </c>
      <c r="B3183">
        <v>66396</v>
      </c>
      <c r="C3183" t="s">
        <v>26</v>
      </c>
      <c r="D3183">
        <v>6</v>
      </c>
      <c r="E3183" t="s">
        <v>18</v>
      </c>
      <c r="F3183" t="s">
        <v>15</v>
      </c>
      <c r="G3183">
        <v>15000</v>
      </c>
      <c r="H3183">
        <v>13.48</v>
      </c>
      <c r="I3183">
        <v>0</v>
      </c>
      <c r="J3183">
        <v>0.23</v>
      </c>
      <c r="K3183" t="s">
        <v>16</v>
      </c>
      <c r="L3183">
        <v>2</v>
      </c>
      <c r="M3183">
        <f t="shared" si="49"/>
        <v>1</v>
      </c>
    </row>
    <row r="3184" spans="1:13" x14ac:dyDescent="0.3">
      <c r="A3184">
        <v>21</v>
      </c>
      <c r="B3184">
        <v>28000</v>
      </c>
      <c r="C3184" t="s">
        <v>13</v>
      </c>
      <c r="D3184">
        <v>1</v>
      </c>
      <c r="E3184" t="s">
        <v>28</v>
      </c>
      <c r="F3184" t="s">
        <v>15</v>
      </c>
      <c r="G3184">
        <v>9700</v>
      </c>
      <c r="H3184">
        <v>11.34</v>
      </c>
      <c r="I3184">
        <v>1</v>
      </c>
      <c r="J3184">
        <v>0.35</v>
      </c>
      <c r="K3184" t="s">
        <v>16</v>
      </c>
      <c r="L3184">
        <v>2</v>
      </c>
      <c r="M3184">
        <f t="shared" si="49"/>
        <v>1</v>
      </c>
    </row>
    <row r="3185" spans="1:13" x14ac:dyDescent="0.3">
      <c r="A3185">
        <v>24</v>
      </c>
      <c r="B3185">
        <v>66766</v>
      </c>
      <c r="C3185" t="s">
        <v>26</v>
      </c>
      <c r="E3185" t="s">
        <v>28</v>
      </c>
      <c r="F3185" t="s">
        <v>21</v>
      </c>
      <c r="G3185">
        <v>9000</v>
      </c>
      <c r="H3185">
        <v>6.99</v>
      </c>
      <c r="I3185">
        <v>0</v>
      </c>
      <c r="J3185">
        <v>0.13</v>
      </c>
      <c r="K3185" t="s">
        <v>16</v>
      </c>
      <c r="L3185">
        <v>2</v>
      </c>
      <c r="M3185">
        <f t="shared" si="49"/>
        <v>0</v>
      </c>
    </row>
    <row r="3186" spans="1:13" x14ac:dyDescent="0.3">
      <c r="A3186">
        <v>26</v>
      </c>
      <c r="B3186">
        <v>66948</v>
      </c>
      <c r="C3186" t="s">
        <v>23</v>
      </c>
      <c r="D3186">
        <v>11</v>
      </c>
      <c r="E3186" t="s">
        <v>20</v>
      </c>
      <c r="F3186" t="s">
        <v>19</v>
      </c>
      <c r="G3186">
        <v>20000</v>
      </c>
      <c r="H3186">
        <v>10.95</v>
      </c>
      <c r="I3186">
        <v>0</v>
      </c>
      <c r="J3186">
        <v>0.3</v>
      </c>
      <c r="K3186" t="s">
        <v>16</v>
      </c>
      <c r="L3186">
        <v>4</v>
      </c>
      <c r="M3186">
        <f t="shared" si="49"/>
        <v>1</v>
      </c>
    </row>
    <row r="3187" spans="1:13" x14ac:dyDescent="0.3">
      <c r="A3187">
        <v>22</v>
      </c>
      <c r="B3187">
        <v>66996</v>
      </c>
      <c r="C3187" t="s">
        <v>23</v>
      </c>
      <c r="D3187">
        <v>3</v>
      </c>
      <c r="E3187" t="s">
        <v>27</v>
      </c>
      <c r="F3187" t="s">
        <v>15</v>
      </c>
      <c r="G3187">
        <v>7000</v>
      </c>
      <c r="H3187">
        <v>14.72</v>
      </c>
      <c r="I3187">
        <v>0</v>
      </c>
      <c r="J3187">
        <v>0.1</v>
      </c>
      <c r="K3187" t="s">
        <v>17</v>
      </c>
      <c r="L3187">
        <v>3</v>
      </c>
      <c r="M3187">
        <f t="shared" si="49"/>
        <v>1</v>
      </c>
    </row>
    <row r="3188" spans="1:13" x14ac:dyDescent="0.3">
      <c r="A3188">
        <v>21</v>
      </c>
      <c r="B3188">
        <v>19200</v>
      </c>
      <c r="C3188" t="s">
        <v>13</v>
      </c>
      <c r="D3188">
        <v>0</v>
      </c>
      <c r="E3188" t="s">
        <v>28</v>
      </c>
      <c r="F3188" t="s">
        <v>19</v>
      </c>
      <c r="G3188">
        <v>10000</v>
      </c>
      <c r="H3188">
        <v>10.99</v>
      </c>
      <c r="I3188">
        <v>1</v>
      </c>
      <c r="J3188">
        <v>0.52</v>
      </c>
      <c r="K3188" t="s">
        <v>16</v>
      </c>
      <c r="L3188">
        <v>3</v>
      </c>
      <c r="M3188">
        <f t="shared" si="49"/>
        <v>1</v>
      </c>
    </row>
    <row r="3189" spans="1:13" x14ac:dyDescent="0.3">
      <c r="A3189">
        <v>24</v>
      </c>
      <c r="B3189">
        <v>66996</v>
      </c>
      <c r="C3189" t="s">
        <v>26</v>
      </c>
      <c r="D3189">
        <v>8</v>
      </c>
      <c r="E3189" t="s">
        <v>14</v>
      </c>
      <c r="F3189" t="s">
        <v>21</v>
      </c>
      <c r="G3189">
        <v>1000</v>
      </c>
      <c r="H3189">
        <v>9.32</v>
      </c>
      <c r="I3189">
        <v>0</v>
      </c>
      <c r="J3189">
        <v>0.01</v>
      </c>
      <c r="K3189" t="s">
        <v>16</v>
      </c>
      <c r="L3189">
        <v>4</v>
      </c>
      <c r="M3189">
        <f t="shared" si="49"/>
        <v>1</v>
      </c>
    </row>
    <row r="3190" spans="1:13" x14ac:dyDescent="0.3">
      <c r="A3190">
        <v>24</v>
      </c>
      <c r="B3190">
        <v>67000</v>
      </c>
      <c r="C3190" t="s">
        <v>23</v>
      </c>
      <c r="D3190">
        <v>2</v>
      </c>
      <c r="E3190" t="s">
        <v>14</v>
      </c>
      <c r="F3190" t="s">
        <v>19</v>
      </c>
      <c r="G3190">
        <v>16000</v>
      </c>
      <c r="H3190">
        <v>12.69</v>
      </c>
      <c r="I3190">
        <v>0</v>
      </c>
      <c r="J3190">
        <v>0.24</v>
      </c>
      <c r="K3190" t="s">
        <v>16</v>
      </c>
      <c r="L3190">
        <v>4</v>
      </c>
      <c r="M3190">
        <f t="shared" si="49"/>
        <v>1</v>
      </c>
    </row>
    <row r="3191" spans="1:13" x14ac:dyDescent="0.3">
      <c r="A3191">
        <v>25</v>
      </c>
      <c r="B3191">
        <v>67000</v>
      </c>
      <c r="C3191" t="s">
        <v>26</v>
      </c>
      <c r="D3191">
        <v>3</v>
      </c>
      <c r="E3191" t="s">
        <v>20</v>
      </c>
      <c r="F3191" t="s">
        <v>21</v>
      </c>
      <c r="G3191">
        <v>3000</v>
      </c>
      <c r="H3191">
        <v>7.9</v>
      </c>
      <c r="I3191">
        <v>0</v>
      </c>
      <c r="J3191">
        <v>0.04</v>
      </c>
      <c r="K3191" t="s">
        <v>16</v>
      </c>
      <c r="L3191">
        <v>3</v>
      </c>
      <c r="M3191">
        <f t="shared" si="49"/>
        <v>1</v>
      </c>
    </row>
    <row r="3192" spans="1:13" x14ac:dyDescent="0.3">
      <c r="A3192">
        <v>26</v>
      </c>
      <c r="B3192">
        <v>67000</v>
      </c>
      <c r="C3192" t="s">
        <v>26</v>
      </c>
      <c r="D3192">
        <v>1</v>
      </c>
      <c r="E3192" t="s">
        <v>27</v>
      </c>
      <c r="F3192" t="s">
        <v>21</v>
      </c>
      <c r="G3192">
        <v>29000</v>
      </c>
      <c r="H3192">
        <v>7.51</v>
      </c>
      <c r="I3192">
        <v>0</v>
      </c>
      <c r="J3192">
        <v>0.43</v>
      </c>
      <c r="K3192" t="s">
        <v>16</v>
      </c>
      <c r="L3192">
        <v>2</v>
      </c>
      <c r="M3192">
        <f t="shared" si="49"/>
        <v>1</v>
      </c>
    </row>
    <row r="3193" spans="1:13" x14ac:dyDescent="0.3">
      <c r="A3193">
        <v>23</v>
      </c>
      <c r="B3193">
        <v>67000</v>
      </c>
      <c r="C3193" t="s">
        <v>26</v>
      </c>
      <c r="D3193">
        <v>7</v>
      </c>
      <c r="E3193" t="s">
        <v>27</v>
      </c>
      <c r="F3193" t="s">
        <v>21</v>
      </c>
      <c r="G3193">
        <v>10000</v>
      </c>
      <c r="I3193">
        <v>0</v>
      </c>
      <c r="J3193">
        <v>0.15</v>
      </c>
      <c r="K3193" t="s">
        <v>16</v>
      </c>
      <c r="L3193">
        <v>3</v>
      </c>
      <c r="M3193">
        <f t="shared" si="49"/>
        <v>0</v>
      </c>
    </row>
    <row r="3194" spans="1:13" x14ac:dyDescent="0.3">
      <c r="A3194">
        <v>24</v>
      </c>
      <c r="B3194">
        <v>67000</v>
      </c>
      <c r="C3194" t="s">
        <v>26</v>
      </c>
      <c r="D3194">
        <v>9</v>
      </c>
      <c r="E3194" t="s">
        <v>18</v>
      </c>
      <c r="F3194" t="s">
        <v>21</v>
      </c>
      <c r="G3194">
        <v>10400</v>
      </c>
      <c r="H3194">
        <v>5.99</v>
      </c>
      <c r="I3194">
        <v>0</v>
      </c>
      <c r="J3194">
        <v>0.16</v>
      </c>
      <c r="K3194" t="s">
        <v>16</v>
      </c>
      <c r="L3194">
        <v>2</v>
      </c>
      <c r="M3194">
        <f t="shared" si="49"/>
        <v>1</v>
      </c>
    </row>
    <row r="3195" spans="1:13" x14ac:dyDescent="0.3">
      <c r="A3195">
        <v>22</v>
      </c>
      <c r="B3195">
        <v>67000</v>
      </c>
      <c r="C3195" t="s">
        <v>26</v>
      </c>
      <c r="D3195">
        <v>0</v>
      </c>
      <c r="E3195" t="s">
        <v>18</v>
      </c>
      <c r="F3195" t="s">
        <v>19</v>
      </c>
      <c r="G3195">
        <v>12000</v>
      </c>
      <c r="H3195">
        <v>11.99</v>
      </c>
      <c r="I3195">
        <v>0</v>
      </c>
      <c r="J3195">
        <v>0.18</v>
      </c>
      <c r="K3195" t="s">
        <v>16</v>
      </c>
      <c r="L3195">
        <v>4</v>
      </c>
      <c r="M3195">
        <f t="shared" si="49"/>
        <v>1</v>
      </c>
    </row>
    <row r="3196" spans="1:13" x14ac:dyDescent="0.3">
      <c r="A3196">
        <v>23</v>
      </c>
      <c r="B3196">
        <v>67000</v>
      </c>
      <c r="C3196" t="s">
        <v>26</v>
      </c>
      <c r="D3196">
        <v>2</v>
      </c>
      <c r="E3196" t="s">
        <v>25</v>
      </c>
      <c r="F3196" t="s">
        <v>21</v>
      </c>
      <c r="G3196">
        <v>5600</v>
      </c>
      <c r="H3196">
        <v>7.49</v>
      </c>
      <c r="I3196">
        <v>0</v>
      </c>
      <c r="J3196">
        <v>0.08</v>
      </c>
      <c r="K3196" t="s">
        <v>16</v>
      </c>
      <c r="L3196">
        <v>2</v>
      </c>
      <c r="M3196">
        <f t="shared" si="49"/>
        <v>1</v>
      </c>
    </row>
    <row r="3197" spans="1:13" x14ac:dyDescent="0.3">
      <c r="A3197">
        <v>22</v>
      </c>
      <c r="B3197">
        <v>23000</v>
      </c>
      <c r="C3197" t="s">
        <v>13</v>
      </c>
      <c r="D3197">
        <v>6</v>
      </c>
      <c r="E3197" t="s">
        <v>14</v>
      </c>
      <c r="F3197" t="s">
        <v>19</v>
      </c>
      <c r="G3197">
        <v>10000</v>
      </c>
      <c r="H3197">
        <v>9.8800000000000008</v>
      </c>
      <c r="I3197">
        <v>1</v>
      </c>
      <c r="J3197">
        <v>0.43</v>
      </c>
      <c r="K3197" t="s">
        <v>16</v>
      </c>
      <c r="L3197">
        <v>2</v>
      </c>
      <c r="M3197">
        <f t="shared" si="49"/>
        <v>1</v>
      </c>
    </row>
    <row r="3198" spans="1:13" x14ac:dyDescent="0.3">
      <c r="A3198">
        <v>25</v>
      </c>
      <c r="B3198">
        <v>23387</v>
      </c>
      <c r="C3198" t="s">
        <v>13</v>
      </c>
      <c r="D3198">
        <v>2</v>
      </c>
      <c r="E3198" t="s">
        <v>20</v>
      </c>
      <c r="F3198" t="s">
        <v>21</v>
      </c>
      <c r="G3198">
        <v>10000</v>
      </c>
      <c r="H3198">
        <v>7.51</v>
      </c>
      <c r="I3198">
        <v>1</v>
      </c>
      <c r="J3198">
        <v>0.43</v>
      </c>
      <c r="K3198" t="s">
        <v>16</v>
      </c>
      <c r="L3198">
        <v>4</v>
      </c>
      <c r="M3198">
        <f t="shared" si="49"/>
        <v>1</v>
      </c>
    </row>
    <row r="3199" spans="1:13" x14ac:dyDescent="0.3">
      <c r="A3199">
        <v>25</v>
      </c>
      <c r="B3199">
        <v>24000</v>
      </c>
      <c r="C3199" t="s">
        <v>13</v>
      </c>
      <c r="D3199">
        <v>4</v>
      </c>
      <c r="E3199" t="s">
        <v>28</v>
      </c>
      <c r="F3199" t="s">
        <v>19</v>
      </c>
      <c r="G3199">
        <v>10000</v>
      </c>
      <c r="H3199">
        <v>9.91</v>
      </c>
      <c r="I3199">
        <v>1</v>
      </c>
      <c r="J3199">
        <v>0.42</v>
      </c>
      <c r="K3199" t="s">
        <v>16</v>
      </c>
      <c r="L3199">
        <v>4</v>
      </c>
      <c r="M3199">
        <f t="shared" si="49"/>
        <v>1</v>
      </c>
    </row>
    <row r="3200" spans="1:13" x14ac:dyDescent="0.3">
      <c r="A3200">
        <v>22</v>
      </c>
      <c r="B3200">
        <v>67000</v>
      </c>
      <c r="C3200" t="s">
        <v>26</v>
      </c>
      <c r="D3200">
        <v>7</v>
      </c>
      <c r="E3200" t="s">
        <v>25</v>
      </c>
      <c r="F3200" t="s">
        <v>21</v>
      </c>
      <c r="G3200">
        <v>8800</v>
      </c>
      <c r="H3200">
        <v>7.51</v>
      </c>
      <c r="I3200">
        <v>0</v>
      </c>
      <c r="J3200">
        <v>0.13</v>
      </c>
      <c r="K3200" t="s">
        <v>16</v>
      </c>
      <c r="L3200">
        <v>2</v>
      </c>
      <c r="M3200">
        <f t="shared" si="49"/>
        <v>1</v>
      </c>
    </row>
    <row r="3201" spans="1:13" x14ac:dyDescent="0.3">
      <c r="A3201">
        <v>22</v>
      </c>
      <c r="B3201">
        <v>67000</v>
      </c>
      <c r="C3201" t="s">
        <v>26</v>
      </c>
      <c r="D3201">
        <v>6</v>
      </c>
      <c r="E3201" t="s">
        <v>27</v>
      </c>
      <c r="F3201" t="s">
        <v>21</v>
      </c>
      <c r="G3201">
        <v>4000</v>
      </c>
      <c r="H3201">
        <v>6.76</v>
      </c>
      <c r="I3201">
        <v>0</v>
      </c>
      <c r="J3201">
        <v>0.06</v>
      </c>
      <c r="K3201" t="s">
        <v>16</v>
      </c>
      <c r="L3201">
        <v>3</v>
      </c>
      <c r="M3201">
        <f t="shared" si="49"/>
        <v>1</v>
      </c>
    </row>
    <row r="3202" spans="1:13" x14ac:dyDescent="0.3">
      <c r="A3202">
        <v>23</v>
      </c>
      <c r="B3202">
        <v>67000</v>
      </c>
      <c r="C3202" t="s">
        <v>23</v>
      </c>
      <c r="D3202">
        <v>1</v>
      </c>
      <c r="E3202" t="s">
        <v>27</v>
      </c>
      <c r="F3202" t="s">
        <v>21</v>
      </c>
      <c r="G3202">
        <v>3250</v>
      </c>
      <c r="H3202">
        <v>6.76</v>
      </c>
      <c r="I3202">
        <v>0</v>
      </c>
      <c r="J3202">
        <v>0.05</v>
      </c>
      <c r="K3202" t="s">
        <v>16</v>
      </c>
      <c r="L3202">
        <v>2</v>
      </c>
      <c r="M3202">
        <f t="shared" ref="M3202:M3265" si="50">COUNTIFS($A$2:$A$10001,A3202,$B$2:$B$10001,B3202,$C$2:$C$10001,C3202,$D$2:$D$10001,D3202,$E$2:$E$10001,E3202,$F$2:$F$10001,F3202,$G$2:$G$10001,G3202,$H$2:$H$10001,H3202,$I$2:$I$10001,I3202,$J$2:$J$10001,J3202,$K$2:$K$10001,K3202,$L$2:$L$10001,L3202)</f>
        <v>1</v>
      </c>
    </row>
    <row r="3203" spans="1:13" x14ac:dyDescent="0.3">
      <c r="A3203">
        <v>24</v>
      </c>
      <c r="B3203">
        <v>24000</v>
      </c>
      <c r="C3203" t="s">
        <v>13</v>
      </c>
      <c r="D3203">
        <v>6</v>
      </c>
      <c r="E3203" t="s">
        <v>25</v>
      </c>
      <c r="F3203" t="s">
        <v>19</v>
      </c>
      <c r="G3203">
        <v>10000</v>
      </c>
      <c r="H3203">
        <v>10.99</v>
      </c>
      <c r="I3203">
        <v>1</v>
      </c>
      <c r="J3203">
        <v>0.42</v>
      </c>
      <c r="K3203" t="s">
        <v>16</v>
      </c>
      <c r="L3203">
        <v>4</v>
      </c>
      <c r="M3203">
        <f t="shared" si="50"/>
        <v>1</v>
      </c>
    </row>
    <row r="3204" spans="1:13" x14ac:dyDescent="0.3">
      <c r="A3204">
        <v>22</v>
      </c>
      <c r="B3204">
        <v>24000</v>
      </c>
      <c r="C3204" t="s">
        <v>13</v>
      </c>
      <c r="D3204">
        <v>6</v>
      </c>
      <c r="E3204" t="s">
        <v>25</v>
      </c>
      <c r="F3204" t="s">
        <v>21</v>
      </c>
      <c r="G3204">
        <v>10000</v>
      </c>
      <c r="I3204">
        <v>1</v>
      </c>
      <c r="J3204">
        <v>0.42</v>
      </c>
      <c r="K3204" t="s">
        <v>16</v>
      </c>
      <c r="L3204">
        <v>3</v>
      </c>
      <c r="M3204">
        <f t="shared" si="50"/>
        <v>0</v>
      </c>
    </row>
    <row r="3205" spans="1:13" x14ac:dyDescent="0.3">
      <c r="A3205">
        <v>21</v>
      </c>
      <c r="B3205">
        <v>67000</v>
      </c>
      <c r="C3205" t="s">
        <v>26</v>
      </c>
      <c r="D3205">
        <v>5</v>
      </c>
      <c r="E3205" t="s">
        <v>18</v>
      </c>
      <c r="F3205" t="s">
        <v>30</v>
      </c>
      <c r="G3205">
        <v>25000</v>
      </c>
      <c r="H3205">
        <v>15.65</v>
      </c>
      <c r="I3205">
        <v>0</v>
      </c>
      <c r="J3205">
        <v>0.37</v>
      </c>
      <c r="K3205" t="s">
        <v>17</v>
      </c>
      <c r="L3205">
        <v>2</v>
      </c>
      <c r="M3205">
        <f t="shared" si="50"/>
        <v>1</v>
      </c>
    </row>
    <row r="3206" spans="1:13" x14ac:dyDescent="0.3">
      <c r="A3206">
        <v>22</v>
      </c>
      <c r="B3206">
        <v>24996</v>
      </c>
      <c r="C3206" t="s">
        <v>13</v>
      </c>
      <c r="D3206">
        <v>3</v>
      </c>
      <c r="E3206" t="s">
        <v>14</v>
      </c>
      <c r="F3206" t="s">
        <v>21</v>
      </c>
      <c r="G3206">
        <v>10000</v>
      </c>
      <c r="H3206">
        <v>8.94</v>
      </c>
      <c r="I3206">
        <v>1</v>
      </c>
      <c r="J3206">
        <v>0.4</v>
      </c>
      <c r="K3206" t="s">
        <v>16</v>
      </c>
      <c r="L3206">
        <v>4</v>
      </c>
      <c r="M3206">
        <f t="shared" si="50"/>
        <v>1</v>
      </c>
    </row>
    <row r="3207" spans="1:13" x14ac:dyDescent="0.3">
      <c r="A3207">
        <v>26</v>
      </c>
      <c r="B3207">
        <v>67000</v>
      </c>
      <c r="C3207" t="s">
        <v>26</v>
      </c>
      <c r="D3207">
        <v>10</v>
      </c>
      <c r="E3207" t="s">
        <v>20</v>
      </c>
      <c r="F3207" t="s">
        <v>19</v>
      </c>
      <c r="G3207">
        <v>10000</v>
      </c>
      <c r="H3207">
        <v>12.21</v>
      </c>
      <c r="I3207">
        <v>0</v>
      </c>
      <c r="J3207">
        <v>0.15</v>
      </c>
      <c r="K3207" t="s">
        <v>16</v>
      </c>
      <c r="L3207">
        <v>3</v>
      </c>
      <c r="M3207">
        <f t="shared" si="50"/>
        <v>1</v>
      </c>
    </row>
    <row r="3208" spans="1:13" x14ac:dyDescent="0.3">
      <c r="A3208">
        <v>25</v>
      </c>
      <c r="B3208">
        <v>25000</v>
      </c>
      <c r="C3208" t="s">
        <v>13</v>
      </c>
      <c r="E3208" t="s">
        <v>25</v>
      </c>
      <c r="F3208" t="s">
        <v>21</v>
      </c>
      <c r="G3208">
        <v>10000</v>
      </c>
      <c r="H3208">
        <v>7.66</v>
      </c>
      <c r="I3208">
        <v>1</v>
      </c>
      <c r="J3208">
        <v>0.4</v>
      </c>
      <c r="K3208" t="s">
        <v>16</v>
      </c>
      <c r="L3208">
        <v>4</v>
      </c>
      <c r="M3208">
        <f t="shared" si="50"/>
        <v>0</v>
      </c>
    </row>
    <row r="3209" spans="1:13" x14ac:dyDescent="0.3">
      <c r="A3209">
        <v>23</v>
      </c>
      <c r="B3209">
        <v>25000</v>
      </c>
      <c r="C3209" t="s">
        <v>13</v>
      </c>
      <c r="D3209">
        <v>3</v>
      </c>
      <c r="E3209" t="s">
        <v>27</v>
      </c>
      <c r="F3209" t="s">
        <v>19</v>
      </c>
      <c r="G3209">
        <v>10000</v>
      </c>
      <c r="H3209">
        <v>11.83</v>
      </c>
      <c r="I3209">
        <v>1</v>
      </c>
      <c r="J3209">
        <v>0.4</v>
      </c>
      <c r="K3209" t="s">
        <v>16</v>
      </c>
      <c r="L3209">
        <v>3</v>
      </c>
      <c r="M3209">
        <f t="shared" si="50"/>
        <v>1</v>
      </c>
    </row>
    <row r="3210" spans="1:13" x14ac:dyDescent="0.3">
      <c r="A3210">
        <v>24</v>
      </c>
      <c r="B3210">
        <v>61100</v>
      </c>
      <c r="C3210" t="s">
        <v>26</v>
      </c>
      <c r="D3210">
        <v>4</v>
      </c>
      <c r="E3210" t="s">
        <v>25</v>
      </c>
      <c r="F3210" t="s">
        <v>30</v>
      </c>
      <c r="G3210">
        <v>25000</v>
      </c>
      <c r="H3210">
        <v>17.489999999999998</v>
      </c>
      <c r="I3210">
        <v>1</v>
      </c>
      <c r="J3210">
        <v>0.41</v>
      </c>
      <c r="K3210" t="s">
        <v>16</v>
      </c>
      <c r="L3210">
        <v>3</v>
      </c>
      <c r="M3210">
        <f t="shared" si="50"/>
        <v>1</v>
      </c>
    </row>
    <row r="3211" spans="1:13" x14ac:dyDescent="0.3">
      <c r="A3211">
        <v>22</v>
      </c>
      <c r="B3211">
        <v>67145</v>
      </c>
      <c r="C3211" t="s">
        <v>26</v>
      </c>
      <c r="D3211">
        <v>2</v>
      </c>
      <c r="E3211" t="s">
        <v>18</v>
      </c>
      <c r="F3211" t="s">
        <v>19</v>
      </c>
      <c r="G3211">
        <v>10000</v>
      </c>
      <c r="H3211">
        <v>10.62</v>
      </c>
      <c r="I3211">
        <v>0</v>
      </c>
      <c r="J3211">
        <v>0.15</v>
      </c>
      <c r="K3211" t="s">
        <v>16</v>
      </c>
      <c r="L3211">
        <v>4</v>
      </c>
      <c r="M3211">
        <f t="shared" si="50"/>
        <v>1</v>
      </c>
    </row>
    <row r="3212" spans="1:13" x14ac:dyDescent="0.3">
      <c r="A3212">
        <v>25</v>
      </c>
      <c r="B3212">
        <v>25000</v>
      </c>
      <c r="C3212" t="s">
        <v>13</v>
      </c>
      <c r="D3212">
        <v>3</v>
      </c>
      <c r="E3212" t="s">
        <v>20</v>
      </c>
      <c r="F3212" t="s">
        <v>30</v>
      </c>
      <c r="G3212">
        <v>10000</v>
      </c>
      <c r="H3212">
        <v>14.11</v>
      </c>
      <c r="I3212">
        <v>1</v>
      </c>
      <c r="J3212">
        <v>0.4</v>
      </c>
      <c r="K3212" t="s">
        <v>17</v>
      </c>
      <c r="L3212">
        <v>2</v>
      </c>
      <c r="M3212">
        <f t="shared" si="50"/>
        <v>1</v>
      </c>
    </row>
    <row r="3213" spans="1:13" x14ac:dyDescent="0.3">
      <c r="A3213">
        <v>23</v>
      </c>
      <c r="B3213">
        <v>25920</v>
      </c>
      <c r="C3213" t="s">
        <v>13</v>
      </c>
      <c r="D3213">
        <v>4</v>
      </c>
      <c r="E3213" t="s">
        <v>18</v>
      </c>
      <c r="F3213" t="s">
        <v>30</v>
      </c>
      <c r="G3213">
        <v>10000</v>
      </c>
      <c r="H3213">
        <v>15.58</v>
      </c>
      <c r="I3213">
        <v>1</v>
      </c>
      <c r="J3213">
        <v>0.39</v>
      </c>
      <c r="K3213" t="s">
        <v>16</v>
      </c>
      <c r="L3213">
        <v>2</v>
      </c>
      <c r="M3213">
        <f t="shared" si="50"/>
        <v>1</v>
      </c>
    </row>
    <row r="3214" spans="1:13" x14ac:dyDescent="0.3">
      <c r="A3214">
        <v>24</v>
      </c>
      <c r="B3214">
        <v>61200</v>
      </c>
      <c r="C3214" t="s">
        <v>26</v>
      </c>
      <c r="D3214">
        <v>8</v>
      </c>
      <c r="E3214" t="s">
        <v>18</v>
      </c>
      <c r="F3214" t="s">
        <v>15</v>
      </c>
      <c r="G3214">
        <v>2500</v>
      </c>
      <c r="I3214">
        <v>1</v>
      </c>
      <c r="J3214">
        <v>0.04</v>
      </c>
      <c r="K3214" t="s">
        <v>16</v>
      </c>
      <c r="L3214">
        <v>4</v>
      </c>
      <c r="M3214">
        <f t="shared" si="50"/>
        <v>0</v>
      </c>
    </row>
    <row r="3215" spans="1:13" x14ac:dyDescent="0.3">
      <c r="A3215">
        <v>24</v>
      </c>
      <c r="B3215">
        <v>26000</v>
      </c>
      <c r="C3215" t="s">
        <v>13</v>
      </c>
      <c r="D3215">
        <v>8</v>
      </c>
      <c r="E3215" t="s">
        <v>18</v>
      </c>
      <c r="F3215" t="s">
        <v>29</v>
      </c>
      <c r="G3215">
        <v>10000</v>
      </c>
      <c r="H3215">
        <v>16.63</v>
      </c>
      <c r="I3215">
        <v>1</v>
      </c>
      <c r="J3215">
        <v>0.38</v>
      </c>
      <c r="K3215" t="s">
        <v>17</v>
      </c>
      <c r="L3215">
        <v>2</v>
      </c>
      <c r="M3215">
        <f t="shared" si="50"/>
        <v>1</v>
      </c>
    </row>
    <row r="3216" spans="1:13" x14ac:dyDescent="0.3">
      <c r="A3216">
        <v>22</v>
      </c>
      <c r="B3216">
        <v>67350</v>
      </c>
      <c r="C3216" t="s">
        <v>26</v>
      </c>
      <c r="D3216">
        <v>6</v>
      </c>
      <c r="E3216" t="s">
        <v>18</v>
      </c>
      <c r="F3216" t="s">
        <v>30</v>
      </c>
      <c r="G3216">
        <v>9600</v>
      </c>
      <c r="H3216">
        <v>14.96</v>
      </c>
      <c r="I3216">
        <v>0</v>
      </c>
      <c r="J3216">
        <v>0.14000000000000001</v>
      </c>
      <c r="K3216" t="s">
        <v>16</v>
      </c>
      <c r="L3216">
        <v>4</v>
      </c>
      <c r="M3216">
        <f t="shared" si="50"/>
        <v>1</v>
      </c>
    </row>
    <row r="3217" spans="1:13" x14ac:dyDescent="0.3">
      <c r="A3217">
        <v>22</v>
      </c>
      <c r="B3217">
        <v>67440</v>
      </c>
      <c r="C3217" t="s">
        <v>26</v>
      </c>
      <c r="D3217">
        <v>6</v>
      </c>
      <c r="E3217" t="s">
        <v>18</v>
      </c>
      <c r="F3217" t="s">
        <v>19</v>
      </c>
      <c r="G3217">
        <v>5500</v>
      </c>
      <c r="H3217">
        <v>10.25</v>
      </c>
      <c r="I3217">
        <v>0</v>
      </c>
      <c r="J3217">
        <v>0.08</v>
      </c>
      <c r="K3217" t="s">
        <v>16</v>
      </c>
      <c r="L3217">
        <v>4</v>
      </c>
      <c r="M3217">
        <f t="shared" si="50"/>
        <v>1</v>
      </c>
    </row>
    <row r="3218" spans="1:13" x14ac:dyDescent="0.3">
      <c r="A3218">
        <v>24</v>
      </c>
      <c r="B3218">
        <v>67500</v>
      </c>
      <c r="C3218" t="s">
        <v>26</v>
      </c>
      <c r="D3218">
        <v>2</v>
      </c>
      <c r="E3218" t="s">
        <v>18</v>
      </c>
      <c r="F3218" t="s">
        <v>19</v>
      </c>
      <c r="G3218">
        <v>14400</v>
      </c>
      <c r="H3218">
        <v>11.71</v>
      </c>
      <c r="I3218">
        <v>0</v>
      </c>
      <c r="J3218">
        <v>0.21</v>
      </c>
      <c r="K3218" t="s">
        <v>16</v>
      </c>
      <c r="L3218">
        <v>2</v>
      </c>
      <c r="M3218">
        <f t="shared" si="50"/>
        <v>1</v>
      </c>
    </row>
    <row r="3219" spans="1:13" x14ac:dyDescent="0.3">
      <c r="A3219">
        <v>24</v>
      </c>
      <c r="B3219">
        <v>27000</v>
      </c>
      <c r="C3219" t="s">
        <v>13</v>
      </c>
      <c r="D3219">
        <v>0</v>
      </c>
      <c r="E3219" t="s">
        <v>25</v>
      </c>
      <c r="F3219" t="s">
        <v>15</v>
      </c>
      <c r="G3219">
        <v>10000</v>
      </c>
      <c r="H3219">
        <v>12.73</v>
      </c>
      <c r="I3219">
        <v>1</v>
      </c>
      <c r="J3219">
        <v>0.37</v>
      </c>
      <c r="K3219" t="s">
        <v>16</v>
      </c>
      <c r="L3219">
        <v>2</v>
      </c>
      <c r="M3219">
        <f t="shared" si="50"/>
        <v>1</v>
      </c>
    </row>
    <row r="3220" spans="1:13" x14ac:dyDescent="0.3">
      <c r="A3220">
        <v>22</v>
      </c>
      <c r="B3220">
        <v>27048</v>
      </c>
      <c r="C3220" t="s">
        <v>13</v>
      </c>
      <c r="D3220">
        <v>0</v>
      </c>
      <c r="E3220" t="s">
        <v>18</v>
      </c>
      <c r="F3220" t="s">
        <v>15</v>
      </c>
      <c r="G3220">
        <v>10000</v>
      </c>
      <c r="H3220">
        <v>12.61</v>
      </c>
      <c r="I3220">
        <v>1</v>
      </c>
      <c r="J3220">
        <v>0.37</v>
      </c>
      <c r="K3220" t="s">
        <v>17</v>
      </c>
      <c r="L3220">
        <v>4</v>
      </c>
      <c r="M3220">
        <f t="shared" si="50"/>
        <v>1</v>
      </c>
    </row>
    <row r="3221" spans="1:13" x14ac:dyDescent="0.3">
      <c r="A3221">
        <v>23</v>
      </c>
      <c r="B3221">
        <v>27996</v>
      </c>
      <c r="C3221" t="s">
        <v>13</v>
      </c>
      <c r="D3221">
        <v>7</v>
      </c>
      <c r="E3221" t="s">
        <v>25</v>
      </c>
      <c r="F3221" t="s">
        <v>21</v>
      </c>
      <c r="G3221">
        <v>10000</v>
      </c>
      <c r="I3221">
        <v>1</v>
      </c>
      <c r="J3221">
        <v>0.36</v>
      </c>
      <c r="K3221" t="s">
        <v>16</v>
      </c>
      <c r="L3221">
        <v>2</v>
      </c>
      <c r="M3221">
        <f t="shared" si="50"/>
        <v>0</v>
      </c>
    </row>
    <row r="3222" spans="1:13" x14ac:dyDescent="0.3">
      <c r="A3222">
        <v>25</v>
      </c>
      <c r="B3222">
        <v>67675</v>
      </c>
      <c r="C3222" t="s">
        <v>26</v>
      </c>
      <c r="D3222">
        <v>9</v>
      </c>
      <c r="E3222" t="s">
        <v>14</v>
      </c>
      <c r="F3222" t="s">
        <v>15</v>
      </c>
      <c r="G3222">
        <v>3000</v>
      </c>
      <c r="H3222">
        <v>14.35</v>
      </c>
      <c r="I3222">
        <v>0</v>
      </c>
      <c r="J3222">
        <v>0.04</v>
      </c>
      <c r="K3222" t="s">
        <v>16</v>
      </c>
      <c r="L3222">
        <v>3</v>
      </c>
      <c r="M3222">
        <f t="shared" si="50"/>
        <v>1</v>
      </c>
    </row>
    <row r="3223" spans="1:13" x14ac:dyDescent="0.3">
      <c r="A3223">
        <v>21</v>
      </c>
      <c r="B3223">
        <v>28600</v>
      </c>
      <c r="C3223" t="s">
        <v>13</v>
      </c>
      <c r="D3223">
        <v>3</v>
      </c>
      <c r="E3223" t="s">
        <v>20</v>
      </c>
      <c r="F3223" t="s">
        <v>15</v>
      </c>
      <c r="G3223">
        <v>10000</v>
      </c>
      <c r="H3223">
        <v>11.34</v>
      </c>
      <c r="I3223">
        <v>1</v>
      </c>
      <c r="J3223">
        <v>0.35</v>
      </c>
      <c r="K3223" t="s">
        <v>17</v>
      </c>
      <c r="L3223">
        <v>3</v>
      </c>
      <c r="M3223">
        <f t="shared" si="50"/>
        <v>1</v>
      </c>
    </row>
    <row r="3224" spans="1:13" x14ac:dyDescent="0.3">
      <c r="A3224">
        <v>25</v>
      </c>
      <c r="B3224">
        <v>29000</v>
      </c>
      <c r="C3224" t="s">
        <v>13</v>
      </c>
      <c r="D3224">
        <v>5</v>
      </c>
      <c r="E3224" t="s">
        <v>27</v>
      </c>
      <c r="F3224" t="s">
        <v>21</v>
      </c>
      <c r="G3224">
        <v>10000</v>
      </c>
      <c r="H3224">
        <v>7.49</v>
      </c>
      <c r="I3224">
        <v>1</v>
      </c>
      <c r="J3224">
        <v>0.34</v>
      </c>
      <c r="K3224" t="s">
        <v>16</v>
      </c>
      <c r="L3224">
        <v>2</v>
      </c>
      <c r="M3224">
        <f t="shared" si="50"/>
        <v>1</v>
      </c>
    </row>
    <row r="3225" spans="1:13" x14ac:dyDescent="0.3">
      <c r="A3225">
        <v>22</v>
      </c>
      <c r="B3225">
        <v>29000</v>
      </c>
      <c r="C3225" t="s">
        <v>13</v>
      </c>
      <c r="D3225">
        <v>6</v>
      </c>
      <c r="E3225" t="s">
        <v>14</v>
      </c>
      <c r="F3225" t="s">
        <v>21</v>
      </c>
      <c r="G3225">
        <v>10000</v>
      </c>
      <c r="H3225">
        <v>7.29</v>
      </c>
      <c r="I3225">
        <v>1</v>
      </c>
      <c r="J3225">
        <v>0.34</v>
      </c>
      <c r="K3225" t="s">
        <v>16</v>
      </c>
      <c r="L3225">
        <v>3</v>
      </c>
      <c r="M3225">
        <f t="shared" si="50"/>
        <v>1</v>
      </c>
    </row>
    <row r="3226" spans="1:13" x14ac:dyDescent="0.3">
      <c r="A3226">
        <v>23</v>
      </c>
      <c r="B3226">
        <v>68000</v>
      </c>
      <c r="C3226" t="s">
        <v>26</v>
      </c>
      <c r="D3226">
        <v>7</v>
      </c>
      <c r="E3226" t="s">
        <v>27</v>
      </c>
      <c r="F3226" t="s">
        <v>21</v>
      </c>
      <c r="G3226">
        <v>12000</v>
      </c>
      <c r="H3226">
        <v>7.51</v>
      </c>
      <c r="I3226">
        <v>0</v>
      </c>
      <c r="J3226">
        <v>0.18</v>
      </c>
      <c r="K3226" t="s">
        <v>16</v>
      </c>
      <c r="L3226">
        <v>3</v>
      </c>
      <c r="M3226">
        <f t="shared" si="50"/>
        <v>1</v>
      </c>
    </row>
    <row r="3227" spans="1:13" x14ac:dyDescent="0.3">
      <c r="A3227">
        <v>22</v>
      </c>
      <c r="B3227">
        <v>68000</v>
      </c>
      <c r="C3227" t="s">
        <v>26</v>
      </c>
      <c r="D3227">
        <v>6</v>
      </c>
      <c r="E3227" t="s">
        <v>25</v>
      </c>
      <c r="F3227" t="s">
        <v>21</v>
      </c>
      <c r="G3227">
        <v>16000</v>
      </c>
      <c r="H3227">
        <v>7.9</v>
      </c>
      <c r="I3227">
        <v>0</v>
      </c>
      <c r="J3227">
        <v>0.24</v>
      </c>
      <c r="K3227" t="s">
        <v>16</v>
      </c>
      <c r="L3227">
        <v>4</v>
      </c>
      <c r="M3227">
        <f t="shared" si="50"/>
        <v>1</v>
      </c>
    </row>
    <row r="3228" spans="1:13" x14ac:dyDescent="0.3">
      <c r="A3228">
        <v>23</v>
      </c>
      <c r="B3228">
        <v>30000</v>
      </c>
      <c r="C3228" t="s">
        <v>13</v>
      </c>
      <c r="D3228">
        <v>7</v>
      </c>
      <c r="E3228" t="s">
        <v>18</v>
      </c>
      <c r="F3228" t="s">
        <v>15</v>
      </c>
      <c r="G3228">
        <v>10000</v>
      </c>
      <c r="H3228">
        <v>13.99</v>
      </c>
      <c r="I3228">
        <v>1</v>
      </c>
      <c r="J3228">
        <v>0.33</v>
      </c>
      <c r="K3228" t="s">
        <v>16</v>
      </c>
      <c r="L3228">
        <v>2</v>
      </c>
      <c r="M3228">
        <f t="shared" si="50"/>
        <v>1</v>
      </c>
    </row>
    <row r="3229" spans="1:13" x14ac:dyDescent="0.3">
      <c r="A3229">
        <v>21</v>
      </c>
      <c r="B3229">
        <v>30000</v>
      </c>
      <c r="C3229" t="s">
        <v>13</v>
      </c>
      <c r="D3229">
        <v>5</v>
      </c>
      <c r="E3229" t="s">
        <v>27</v>
      </c>
      <c r="F3229" t="s">
        <v>19</v>
      </c>
      <c r="G3229">
        <v>10000</v>
      </c>
      <c r="H3229">
        <v>11.99</v>
      </c>
      <c r="I3229">
        <v>1</v>
      </c>
      <c r="J3229">
        <v>0.33</v>
      </c>
      <c r="K3229" t="s">
        <v>16</v>
      </c>
      <c r="L3229">
        <v>4</v>
      </c>
      <c r="M3229">
        <f t="shared" si="50"/>
        <v>1</v>
      </c>
    </row>
    <row r="3230" spans="1:13" x14ac:dyDescent="0.3">
      <c r="A3230">
        <v>22</v>
      </c>
      <c r="B3230">
        <v>68000</v>
      </c>
      <c r="C3230" t="s">
        <v>26</v>
      </c>
      <c r="D3230">
        <v>6</v>
      </c>
      <c r="E3230" t="s">
        <v>18</v>
      </c>
      <c r="F3230" t="s">
        <v>21</v>
      </c>
      <c r="G3230">
        <v>11000</v>
      </c>
      <c r="H3230">
        <v>6.99</v>
      </c>
      <c r="I3230">
        <v>0</v>
      </c>
      <c r="J3230">
        <v>0.16</v>
      </c>
      <c r="K3230" t="s">
        <v>16</v>
      </c>
      <c r="L3230">
        <v>4</v>
      </c>
      <c r="M3230">
        <f t="shared" si="50"/>
        <v>1</v>
      </c>
    </row>
    <row r="3231" spans="1:13" x14ac:dyDescent="0.3">
      <c r="A3231">
        <v>22</v>
      </c>
      <c r="B3231">
        <v>68000</v>
      </c>
      <c r="C3231" t="s">
        <v>26</v>
      </c>
      <c r="D3231">
        <v>6</v>
      </c>
      <c r="E3231" t="s">
        <v>20</v>
      </c>
      <c r="F3231" t="s">
        <v>21</v>
      </c>
      <c r="G3231">
        <v>10000</v>
      </c>
      <c r="H3231">
        <v>7.49</v>
      </c>
      <c r="I3231">
        <v>0</v>
      </c>
      <c r="J3231">
        <v>0.15</v>
      </c>
      <c r="K3231" t="s">
        <v>16</v>
      </c>
      <c r="L3231">
        <v>2</v>
      </c>
      <c r="M3231">
        <f t="shared" si="50"/>
        <v>1</v>
      </c>
    </row>
    <row r="3232" spans="1:13" x14ac:dyDescent="0.3">
      <c r="A3232">
        <v>25</v>
      </c>
      <c r="B3232">
        <v>68000</v>
      </c>
      <c r="C3232" t="s">
        <v>26</v>
      </c>
      <c r="D3232">
        <v>2</v>
      </c>
      <c r="E3232" t="s">
        <v>27</v>
      </c>
      <c r="F3232" t="s">
        <v>15</v>
      </c>
      <c r="G3232">
        <v>6500</v>
      </c>
      <c r="H3232">
        <v>12.99</v>
      </c>
      <c r="I3232">
        <v>0</v>
      </c>
      <c r="J3232">
        <v>0.1</v>
      </c>
      <c r="K3232" t="s">
        <v>17</v>
      </c>
      <c r="L3232">
        <v>3</v>
      </c>
      <c r="M3232">
        <f t="shared" si="50"/>
        <v>1</v>
      </c>
    </row>
    <row r="3233" spans="1:13" x14ac:dyDescent="0.3">
      <c r="A3233">
        <v>22</v>
      </c>
      <c r="B3233">
        <v>30000</v>
      </c>
      <c r="C3233" t="s">
        <v>13</v>
      </c>
      <c r="D3233">
        <v>5</v>
      </c>
      <c r="E3233" t="s">
        <v>20</v>
      </c>
      <c r="F3233" t="s">
        <v>15</v>
      </c>
      <c r="G3233">
        <v>10000</v>
      </c>
      <c r="H3233">
        <v>13.98</v>
      </c>
      <c r="I3233">
        <v>1</v>
      </c>
      <c r="J3233">
        <v>0.33</v>
      </c>
      <c r="K3233" t="s">
        <v>17</v>
      </c>
      <c r="L3233">
        <v>2</v>
      </c>
      <c r="M3233">
        <f t="shared" si="50"/>
        <v>1</v>
      </c>
    </row>
    <row r="3234" spans="1:13" x14ac:dyDescent="0.3">
      <c r="A3234">
        <v>26</v>
      </c>
      <c r="B3234">
        <v>68000</v>
      </c>
      <c r="C3234" t="s">
        <v>26</v>
      </c>
      <c r="D3234">
        <v>10</v>
      </c>
      <c r="E3234" t="s">
        <v>18</v>
      </c>
      <c r="F3234" t="s">
        <v>21</v>
      </c>
      <c r="G3234">
        <v>10000</v>
      </c>
      <c r="H3234">
        <v>8.49</v>
      </c>
      <c r="I3234">
        <v>0</v>
      </c>
      <c r="J3234">
        <v>0.15</v>
      </c>
      <c r="K3234" t="s">
        <v>16</v>
      </c>
      <c r="L3234">
        <v>3</v>
      </c>
      <c r="M3234">
        <f t="shared" si="50"/>
        <v>1</v>
      </c>
    </row>
    <row r="3235" spans="1:13" x14ac:dyDescent="0.3">
      <c r="A3235">
        <v>26</v>
      </c>
      <c r="B3235">
        <v>68000</v>
      </c>
      <c r="C3235" t="s">
        <v>26</v>
      </c>
      <c r="D3235">
        <v>3</v>
      </c>
      <c r="E3235" t="s">
        <v>25</v>
      </c>
      <c r="F3235" t="s">
        <v>21</v>
      </c>
      <c r="G3235">
        <v>10000</v>
      </c>
      <c r="H3235">
        <v>5.79</v>
      </c>
      <c r="I3235">
        <v>0</v>
      </c>
      <c r="J3235">
        <v>0.15</v>
      </c>
      <c r="K3235" t="s">
        <v>16</v>
      </c>
      <c r="L3235">
        <v>2</v>
      </c>
      <c r="M3235">
        <f t="shared" si="50"/>
        <v>1</v>
      </c>
    </row>
    <row r="3236" spans="1:13" x14ac:dyDescent="0.3">
      <c r="A3236">
        <v>23</v>
      </c>
      <c r="B3236">
        <v>30000</v>
      </c>
      <c r="C3236" t="s">
        <v>13</v>
      </c>
      <c r="D3236">
        <v>7</v>
      </c>
      <c r="E3236" t="s">
        <v>14</v>
      </c>
      <c r="F3236" t="s">
        <v>19</v>
      </c>
      <c r="G3236">
        <v>10000</v>
      </c>
      <c r="H3236">
        <v>12.18</v>
      </c>
      <c r="I3236">
        <v>1</v>
      </c>
      <c r="J3236">
        <v>0.33</v>
      </c>
      <c r="K3236" t="s">
        <v>16</v>
      </c>
      <c r="L3236">
        <v>3</v>
      </c>
      <c r="M3236">
        <f t="shared" si="50"/>
        <v>1</v>
      </c>
    </row>
    <row r="3237" spans="1:13" x14ac:dyDescent="0.3">
      <c r="A3237">
        <v>23</v>
      </c>
      <c r="B3237">
        <v>68000</v>
      </c>
      <c r="C3237" t="s">
        <v>26</v>
      </c>
      <c r="D3237">
        <v>2</v>
      </c>
      <c r="E3237" t="s">
        <v>27</v>
      </c>
      <c r="F3237" t="s">
        <v>19</v>
      </c>
      <c r="G3237">
        <v>10000</v>
      </c>
      <c r="H3237">
        <v>10.37</v>
      </c>
      <c r="I3237">
        <v>0</v>
      </c>
      <c r="J3237">
        <v>0.15</v>
      </c>
      <c r="K3237" t="s">
        <v>16</v>
      </c>
      <c r="L3237">
        <v>2</v>
      </c>
      <c r="M3237">
        <f t="shared" si="50"/>
        <v>1</v>
      </c>
    </row>
    <row r="3238" spans="1:13" x14ac:dyDescent="0.3">
      <c r="A3238">
        <v>23</v>
      </c>
      <c r="B3238">
        <v>68000</v>
      </c>
      <c r="C3238" t="s">
        <v>26</v>
      </c>
      <c r="D3238">
        <v>7</v>
      </c>
      <c r="E3238" t="s">
        <v>20</v>
      </c>
      <c r="F3238" t="s">
        <v>21</v>
      </c>
      <c r="G3238">
        <v>12000</v>
      </c>
      <c r="H3238">
        <v>5.42</v>
      </c>
      <c r="I3238">
        <v>0</v>
      </c>
      <c r="J3238">
        <v>0.18</v>
      </c>
      <c r="K3238" t="s">
        <v>16</v>
      </c>
      <c r="L3238">
        <v>4</v>
      </c>
      <c r="M3238">
        <f t="shared" si="50"/>
        <v>1</v>
      </c>
    </row>
    <row r="3239" spans="1:13" x14ac:dyDescent="0.3">
      <c r="A3239">
        <v>23</v>
      </c>
      <c r="B3239">
        <v>30000</v>
      </c>
      <c r="C3239" t="s">
        <v>13</v>
      </c>
      <c r="D3239">
        <v>3</v>
      </c>
      <c r="E3239" t="s">
        <v>20</v>
      </c>
      <c r="F3239" t="s">
        <v>19</v>
      </c>
      <c r="G3239">
        <v>10000</v>
      </c>
      <c r="H3239">
        <v>11.14</v>
      </c>
      <c r="I3239">
        <v>1</v>
      </c>
      <c r="J3239">
        <v>0.33</v>
      </c>
      <c r="K3239" t="s">
        <v>16</v>
      </c>
      <c r="L3239">
        <v>2</v>
      </c>
      <c r="M3239">
        <f t="shared" si="50"/>
        <v>1</v>
      </c>
    </row>
    <row r="3240" spans="1:13" x14ac:dyDescent="0.3">
      <c r="A3240">
        <v>26</v>
      </c>
      <c r="B3240">
        <v>68000</v>
      </c>
      <c r="C3240" t="s">
        <v>26</v>
      </c>
      <c r="D3240">
        <v>2</v>
      </c>
      <c r="E3240" t="s">
        <v>14</v>
      </c>
      <c r="F3240" t="s">
        <v>21</v>
      </c>
      <c r="G3240">
        <v>3600</v>
      </c>
      <c r="H3240">
        <v>6.54</v>
      </c>
      <c r="I3240">
        <v>0</v>
      </c>
      <c r="J3240">
        <v>0.05</v>
      </c>
      <c r="K3240" t="s">
        <v>16</v>
      </c>
      <c r="L3240">
        <v>3</v>
      </c>
      <c r="M3240">
        <f t="shared" si="50"/>
        <v>1</v>
      </c>
    </row>
    <row r="3241" spans="1:13" x14ac:dyDescent="0.3">
      <c r="A3241">
        <v>24</v>
      </c>
      <c r="B3241">
        <v>30000</v>
      </c>
      <c r="C3241" t="s">
        <v>13</v>
      </c>
      <c r="D3241">
        <v>0</v>
      </c>
      <c r="E3241" t="s">
        <v>20</v>
      </c>
      <c r="F3241" t="s">
        <v>21</v>
      </c>
      <c r="G3241">
        <v>10000</v>
      </c>
      <c r="H3241">
        <v>8.3800000000000008</v>
      </c>
      <c r="I3241">
        <v>1</v>
      </c>
      <c r="J3241">
        <v>0.33</v>
      </c>
      <c r="K3241" t="s">
        <v>16</v>
      </c>
      <c r="L3241">
        <v>2</v>
      </c>
      <c r="M3241">
        <f t="shared" si="50"/>
        <v>1</v>
      </c>
    </row>
    <row r="3242" spans="1:13" x14ac:dyDescent="0.3">
      <c r="A3242">
        <v>23</v>
      </c>
      <c r="B3242">
        <v>30680</v>
      </c>
      <c r="C3242" t="s">
        <v>13</v>
      </c>
      <c r="D3242">
        <v>7</v>
      </c>
      <c r="E3242" t="s">
        <v>25</v>
      </c>
      <c r="F3242" t="s">
        <v>19</v>
      </c>
      <c r="G3242">
        <v>10000</v>
      </c>
      <c r="H3242">
        <v>10.37</v>
      </c>
      <c r="I3242">
        <v>1</v>
      </c>
      <c r="J3242">
        <v>0.33</v>
      </c>
      <c r="K3242" t="s">
        <v>16</v>
      </c>
      <c r="L3242">
        <v>4</v>
      </c>
      <c r="M3242">
        <f t="shared" si="50"/>
        <v>1</v>
      </c>
    </row>
    <row r="3243" spans="1:13" x14ac:dyDescent="0.3">
      <c r="A3243">
        <v>25</v>
      </c>
      <c r="B3243">
        <v>30720</v>
      </c>
      <c r="C3243" t="s">
        <v>13</v>
      </c>
      <c r="D3243">
        <v>6</v>
      </c>
      <c r="E3243" t="s">
        <v>18</v>
      </c>
      <c r="F3243" t="s">
        <v>19</v>
      </c>
      <c r="G3243">
        <v>10000</v>
      </c>
      <c r="H3243">
        <v>10.37</v>
      </c>
      <c r="I3243">
        <v>1</v>
      </c>
      <c r="J3243">
        <v>0.33</v>
      </c>
      <c r="K3243" t="s">
        <v>16</v>
      </c>
      <c r="L3243">
        <v>2</v>
      </c>
      <c r="M3243">
        <f t="shared" si="50"/>
        <v>1</v>
      </c>
    </row>
    <row r="3244" spans="1:13" x14ac:dyDescent="0.3">
      <c r="A3244">
        <v>22</v>
      </c>
      <c r="B3244">
        <v>68000</v>
      </c>
      <c r="C3244" t="s">
        <v>26</v>
      </c>
      <c r="D3244">
        <v>3</v>
      </c>
      <c r="E3244" t="s">
        <v>18</v>
      </c>
      <c r="F3244" t="s">
        <v>19</v>
      </c>
      <c r="G3244">
        <v>14800</v>
      </c>
      <c r="H3244">
        <v>9.8800000000000008</v>
      </c>
      <c r="I3244">
        <v>0</v>
      </c>
      <c r="J3244">
        <v>0.22</v>
      </c>
      <c r="K3244" t="s">
        <v>16</v>
      </c>
      <c r="L3244">
        <v>4</v>
      </c>
      <c r="M3244">
        <f t="shared" si="50"/>
        <v>1</v>
      </c>
    </row>
    <row r="3245" spans="1:13" x14ac:dyDescent="0.3">
      <c r="A3245">
        <v>26</v>
      </c>
      <c r="B3245">
        <v>30720</v>
      </c>
      <c r="C3245" t="s">
        <v>13</v>
      </c>
      <c r="D3245">
        <v>5</v>
      </c>
      <c r="E3245" t="s">
        <v>25</v>
      </c>
      <c r="F3245" t="s">
        <v>21</v>
      </c>
      <c r="G3245">
        <v>10000</v>
      </c>
      <c r="H3245">
        <v>7.88</v>
      </c>
      <c r="I3245">
        <v>1</v>
      </c>
      <c r="J3245">
        <v>0.33</v>
      </c>
      <c r="K3245" t="s">
        <v>16</v>
      </c>
      <c r="L3245">
        <v>2</v>
      </c>
      <c r="M3245">
        <f t="shared" si="50"/>
        <v>1</v>
      </c>
    </row>
    <row r="3246" spans="1:13" x14ac:dyDescent="0.3">
      <c r="A3246">
        <v>26</v>
      </c>
      <c r="B3246">
        <v>68000</v>
      </c>
      <c r="C3246" t="s">
        <v>23</v>
      </c>
      <c r="D3246">
        <v>8</v>
      </c>
      <c r="E3246" t="s">
        <v>20</v>
      </c>
      <c r="F3246" t="s">
        <v>19</v>
      </c>
      <c r="G3246">
        <v>24250</v>
      </c>
      <c r="H3246">
        <v>12.18</v>
      </c>
      <c r="I3246">
        <v>0</v>
      </c>
      <c r="J3246">
        <v>0.36</v>
      </c>
      <c r="K3246" t="s">
        <v>16</v>
      </c>
      <c r="L3246">
        <v>4</v>
      </c>
      <c r="M3246">
        <f t="shared" si="50"/>
        <v>1</v>
      </c>
    </row>
    <row r="3247" spans="1:13" x14ac:dyDescent="0.3">
      <c r="A3247">
        <v>24</v>
      </c>
      <c r="B3247">
        <v>68000</v>
      </c>
      <c r="C3247" t="s">
        <v>26</v>
      </c>
      <c r="D3247">
        <v>8</v>
      </c>
      <c r="E3247" t="s">
        <v>28</v>
      </c>
      <c r="F3247" t="s">
        <v>21</v>
      </c>
      <c r="G3247">
        <v>3600</v>
      </c>
      <c r="H3247">
        <v>7.74</v>
      </c>
      <c r="I3247">
        <v>0</v>
      </c>
      <c r="J3247">
        <v>0.05</v>
      </c>
      <c r="K3247" t="s">
        <v>16</v>
      </c>
      <c r="L3247">
        <v>4</v>
      </c>
      <c r="M3247">
        <f t="shared" si="50"/>
        <v>1</v>
      </c>
    </row>
    <row r="3248" spans="1:13" x14ac:dyDescent="0.3">
      <c r="A3248">
        <v>22</v>
      </c>
      <c r="B3248">
        <v>31000</v>
      </c>
      <c r="C3248" t="s">
        <v>13</v>
      </c>
      <c r="D3248">
        <v>3</v>
      </c>
      <c r="E3248" t="s">
        <v>27</v>
      </c>
      <c r="F3248" t="s">
        <v>29</v>
      </c>
      <c r="G3248">
        <v>10000</v>
      </c>
      <c r="H3248">
        <v>19.420000000000002</v>
      </c>
      <c r="I3248">
        <v>1</v>
      </c>
      <c r="J3248">
        <v>0.32</v>
      </c>
      <c r="K3248" t="s">
        <v>17</v>
      </c>
      <c r="L3248">
        <v>2</v>
      </c>
      <c r="M3248">
        <f t="shared" si="50"/>
        <v>1</v>
      </c>
    </row>
    <row r="3249" spans="1:13" x14ac:dyDescent="0.3">
      <c r="A3249">
        <v>23</v>
      </c>
      <c r="B3249">
        <v>31000</v>
      </c>
      <c r="C3249" t="s">
        <v>13</v>
      </c>
      <c r="D3249">
        <v>0</v>
      </c>
      <c r="E3249" t="s">
        <v>14</v>
      </c>
      <c r="F3249" t="s">
        <v>21</v>
      </c>
      <c r="G3249">
        <v>10000</v>
      </c>
      <c r="H3249">
        <v>7.51</v>
      </c>
      <c r="I3249">
        <v>1</v>
      </c>
      <c r="J3249">
        <v>0.32</v>
      </c>
      <c r="K3249" t="s">
        <v>16</v>
      </c>
      <c r="L3249">
        <v>2</v>
      </c>
      <c r="M3249">
        <f t="shared" si="50"/>
        <v>1</v>
      </c>
    </row>
    <row r="3250" spans="1:13" x14ac:dyDescent="0.3">
      <c r="A3250">
        <v>25</v>
      </c>
      <c r="B3250">
        <v>62000</v>
      </c>
      <c r="C3250" t="s">
        <v>26</v>
      </c>
      <c r="D3250">
        <v>2</v>
      </c>
      <c r="E3250" t="s">
        <v>28</v>
      </c>
      <c r="F3250" t="s">
        <v>29</v>
      </c>
      <c r="G3250">
        <v>20000</v>
      </c>
      <c r="H3250">
        <v>17.04</v>
      </c>
      <c r="I3250">
        <v>1</v>
      </c>
      <c r="J3250">
        <v>0.32</v>
      </c>
      <c r="K3250" t="s">
        <v>16</v>
      </c>
      <c r="L3250">
        <v>3</v>
      </c>
      <c r="M3250">
        <f t="shared" si="50"/>
        <v>1</v>
      </c>
    </row>
    <row r="3251" spans="1:13" x14ac:dyDescent="0.3">
      <c r="A3251">
        <v>25</v>
      </c>
      <c r="B3251">
        <v>31200</v>
      </c>
      <c r="C3251" t="s">
        <v>13</v>
      </c>
      <c r="D3251">
        <v>3</v>
      </c>
      <c r="E3251" t="s">
        <v>14</v>
      </c>
      <c r="F3251" t="s">
        <v>19</v>
      </c>
      <c r="G3251">
        <v>10000</v>
      </c>
      <c r="H3251">
        <v>9.91</v>
      </c>
      <c r="I3251">
        <v>1</v>
      </c>
      <c r="J3251">
        <v>0.32</v>
      </c>
      <c r="K3251" t="s">
        <v>16</v>
      </c>
      <c r="L3251">
        <v>4</v>
      </c>
      <c r="M3251">
        <f t="shared" si="50"/>
        <v>1</v>
      </c>
    </row>
    <row r="3252" spans="1:13" x14ac:dyDescent="0.3">
      <c r="A3252">
        <v>23</v>
      </c>
      <c r="B3252">
        <v>68000</v>
      </c>
      <c r="C3252" t="s">
        <v>26</v>
      </c>
      <c r="D3252">
        <v>0</v>
      </c>
      <c r="E3252" t="s">
        <v>18</v>
      </c>
      <c r="F3252" t="s">
        <v>21</v>
      </c>
      <c r="G3252">
        <v>4000</v>
      </c>
      <c r="I3252">
        <v>0</v>
      </c>
      <c r="J3252">
        <v>0.06</v>
      </c>
      <c r="K3252" t="s">
        <v>16</v>
      </c>
      <c r="L3252">
        <v>4</v>
      </c>
      <c r="M3252">
        <f t="shared" si="50"/>
        <v>0</v>
      </c>
    </row>
    <row r="3253" spans="1:13" x14ac:dyDescent="0.3">
      <c r="A3253">
        <v>23</v>
      </c>
      <c r="B3253">
        <v>68000</v>
      </c>
      <c r="C3253" t="s">
        <v>26</v>
      </c>
      <c r="D3253">
        <v>4</v>
      </c>
      <c r="E3253" t="s">
        <v>18</v>
      </c>
      <c r="F3253" t="s">
        <v>21</v>
      </c>
      <c r="G3253">
        <v>1000</v>
      </c>
      <c r="H3253">
        <v>8</v>
      </c>
      <c r="I3253">
        <v>0</v>
      </c>
      <c r="J3253">
        <v>0.01</v>
      </c>
      <c r="K3253" t="s">
        <v>16</v>
      </c>
      <c r="L3253">
        <v>3</v>
      </c>
      <c r="M3253">
        <f t="shared" si="50"/>
        <v>1</v>
      </c>
    </row>
    <row r="3254" spans="1:13" x14ac:dyDescent="0.3">
      <c r="A3254">
        <v>26</v>
      </c>
      <c r="B3254">
        <v>52700</v>
      </c>
      <c r="C3254" t="s">
        <v>26</v>
      </c>
      <c r="D3254">
        <v>3</v>
      </c>
      <c r="E3254" t="s">
        <v>14</v>
      </c>
      <c r="F3254" t="s">
        <v>30</v>
      </c>
      <c r="G3254">
        <v>7500</v>
      </c>
      <c r="H3254">
        <v>13.8</v>
      </c>
      <c r="I3254">
        <v>1</v>
      </c>
      <c r="J3254">
        <v>0.12</v>
      </c>
      <c r="K3254" t="s">
        <v>16</v>
      </c>
      <c r="L3254">
        <v>2</v>
      </c>
      <c r="M3254">
        <f t="shared" si="50"/>
        <v>1</v>
      </c>
    </row>
    <row r="3255" spans="1:13" x14ac:dyDescent="0.3">
      <c r="A3255">
        <v>24</v>
      </c>
      <c r="B3255">
        <v>68004</v>
      </c>
      <c r="C3255" t="s">
        <v>26</v>
      </c>
      <c r="D3255">
        <v>7</v>
      </c>
      <c r="E3255" t="s">
        <v>18</v>
      </c>
      <c r="F3255" t="s">
        <v>21</v>
      </c>
      <c r="G3255">
        <v>4000</v>
      </c>
      <c r="H3255">
        <v>6.39</v>
      </c>
      <c r="I3255">
        <v>0</v>
      </c>
      <c r="J3255">
        <v>0.06</v>
      </c>
      <c r="K3255" t="s">
        <v>16</v>
      </c>
      <c r="L3255">
        <v>3</v>
      </c>
      <c r="M3255">
        <f t="shared" si="50"/>
        <v>1</v>
      </c>
    </row>
    <row r="3256" spans="1:13" x14ac:dyDescent="0.3">
      <c r="A3256">
        <v>26</v>
      </c>
      <c r="B3256">
        <v>52703</v>
      </c>
      <c r="C3256" t="s">
        <v>26</v>
      </c>
      <c r="D3256">
        <v>5</v>
      </c>
      <c r="E3256" t="s">
        <v>14</v>
      </c>
      <c r="F3256" t="s">
        <v>19</v>
      </c>
      <c r="G3256">
        <v>4000</v>
      </c>
      <c r="H3256">
        <v>11.89</v>
      </c>
      <c r="I3256">
        <v>1</v>
      </c>
      <c r="J3256">
        <v>0.06</v>
      </c>
      <c r="K3256" t="s">
        <v>16</v>
      </c>
      <c r="L3256">
        <v>4</v>
      </c>
      <c r="M3256">
        <f t="shared" si="50"/>
        <v>1</v>
      </c>
    </row>
    <row r="3257" spans="1:13" x14ac:dyDescent="0.3">
      <c r="A3257">
        <v>22</v>
      </c>
      <c r="B3257">
        <v>32000</v>
      </c>
      <c r="C3257" t="s">
        <v>13</v>
      </c>
      <c r="D3257">
        <v>4</v>
      </c>
      <c r="E3257" t="s">
        <v>27</v>
      </c>
      <c r="F3257" t="s">
        <v>30</v>
      </c>
      <c r="G3257">
        <v>10000</v>
      </c>
      <c r="H3257">
        <v>16.07</v>
      </c>
      <c r="I3257">
        <v>1</v>
      </c>
      <c r="J3257">
        <v>0.31</v>
      </c>
      <c r="K3257" t="s">
        <v>16</v>
      </c>
      <c r="L3257">
        <v>2</v>
      </c>
      <c r="M3257">
        <f t="shared" si="50"/>
        <v>1</v>
      </c>
    </row>
    <row r="3258" spans="1:13" x14ac:dyDescent="0.3">
      <c r="A3258">
        <v>24</v>
      </c>
      <c r="B3258">
        <v>68400</v>
      </c>
      <c r="C3258" t="s">
        <v>26</v>
      </c>
      <c r="E3258" t="s">
        <v>20</v>
      </c>
      <c r="F3258" t="s">
        <v>21</v>
      </c>
      <c r="G3258">
        <v>3000</v>
      </c>
      <c r="H3258">
        <v>5.42</v>
      </c>
      <c r="I3258">
        <v>0</v>
      </c>
      <c r="J3258">
        <v>0.04</v>
      </c>
      <c r="K3258" t="s">
        <v>16</v>
      </c>
      <c r="L3258">
        <v>4</v>
      </c>
      <c r="M3258">
        <f t="shared" si="50"/>
        <v>0</v>
      </c>
    </row>
    <row r="3259" spans="1:13" x14ac:dyDescent="0.3">
      <c r="A3259">
        <v>24</v>
      </c>
      <c r="B3259">
        <v>68400</v>
      </c>
      <c r="C3259" t="s">
        <v>23</v>
      </c>
      <c r="D3259">
        <v>8</v>
      </c>
      <c r="E3259" t="s">
        <v>14</v>
      </c>
      <c r="F3259" t="s">
        <v>21</v>
      </c>
      <c r="G3259">
        <v>6000</v>
      </c>
      <c r="H3259">
        <v>6.54</v>
      </c>
      <c r="I3259">
        <v>0</v>
      </c>
      <c r="J3259">
        <v>0.09</v>
      </c>
      <c r="K3259" t="s">
        <v>16</v>
      </c>
      <c r="L3259">
        <v>4</v>
      </c>
      <c r="M3259">
        <f t="shared" si="50"/>
        <v>1</v>
      </c>
    </row>
    <row r="3260" spans="1:13" x14ac:dyDescent="0.3">
      <c r="A3260">
        <v>21</v>
      </c>
      <c r="B3260">
        <v>33000</v>
      </c>
      <c r="C3260" t="s">
        <v>13</v>
      </c>
      <c r="D3260">
        <v>5</v>
      </c>
      <c r="E3260" t="s">
        <v>25</v>
      </c>
      <c r="F3260" t="s">
        <v>30</v>
      </c>
      <c r="G3260">
        <v>10000</v>
      </c>
      <c r="I3260">
        <v>1</v>
      </c>
      <c r="J3260">
        <v>0.3</v>
      </c>
      <c r="K3260" t="s">
        <v>16</v>
      </c>
      <c r="L3260">
        <v>4</v>
      </c>
      <c r="M3260">
        <f t="shared" si="50"/>
        <v>0</v>
      </c>
    </row>
    <row r="3261" spans="1:13" x14ac:dyDescent="0.3">
      <c r="A3261">
        <v>26</v>
      </c>
      <c r="B3261">
        <v>33200</v>
      </c>
      <c r="C3261" t="s">
        <v>13</v>
      </c>
      <c r="D3261">
        <v>2</v>
      </c>
      <c r="E3261" t="s">
        <v>14</v>
      </c>
      <c r="F3261" t="s">
        <v>19</v>
      </c>
      <c r="G3261">
        <v>10000</v>
      </c>
      <c r="H3261">
        <v>11.49</v>
      </c>
      <c r="I3261">
        <v>0</v>
      </c>
      <c r="J3261">
        <v>0.3</v>
      </c>
      <c r="K3261" t="s">
        <v>16</v>
      </c>
      <c r="L3261">
        <v>2</v>
      </c>
      <c r="M3261">
        <f t="shared" si="50"/>
        <v>1</v>
      </c>
    </row>
    <row r="3262" spans="1:13" x14ac:dyDescent="0.3">
      <c r="A3262">
        <v>22</v>
      </c>
      <c r="B3262">
        <v>68500</v>
      </c>
      <c r="C3262" t="s">
        <v>26</v>
      </c>
      <c r="D3262">
        <v>3</v>
      </c>
      <c r="E3262" t="s">
        <v>20</v>
      </c>
      <c r="F3262" t="s">
        <v>19</v>
      </c>
      <c r="G3262">
        <v>12000</v>
      </c>
      <c r="I3262">
        <v>0</v>
      </c>
      <c r="J3262">
        <v>0.18</v>
      </c>
      <c r="K3262" t="s">
        <v>16</v>
      </c>
      <c r="L3262">
        <v>4</v>
      </c>
      <c r="M3262">
        <f t="shared" si="50"/>
        <v>0</v>
      </c>
    </row>
    <row r="3263" spans="1:13" x14ac:dyDescent="0.3">
      <c r="A3263">
        <v>22</v>
      </c>
      <c r="B3263">
        <v>33280</v>
      </c>
      <c r="C3263" t="s">
        <v>13</v>
      </c>
      <c r="D3263">
        <v>2</v>
      </c>
      <c r="E3263" t="s">
        <v>27</v>
      </c>
      <c r="F3263" t="s">
        <v>15</v>
      </c>
      <c r="G3263">
        <v>10000</v>
      </c>
      <c r="H3263">
        <v>12.53</v>
      </c>
      <c r="I3263">
        <v>0</v>
      </c>
      <c r="J3263">
        <v>0.3</v>
      </c>
      <c r="K3263" t="s">
        <v>17</v>
      </c>
      <c r="L3263">
        <v>4</v>
      </c>
      <c r="M3263">
        <f t="shared" si="50"/>
        <v>1</v>
      </c>
    </row>
    <row r="3264" spans="1:13" x14ac:dyDescent="0.3">
      <c r="A3264">
        <v>24</v>
      </c>
      <c r="B3264">
        <v>33600</v>
      </c>
      <c r="C3264" t="s">
        <v>13</v>
      </c>
      <c r="D3264">
        <v>1</v>
      </c>
      <c r="E3264" t="s">
        <v>25</v>
      </c>
      <c r="F3264" t="s">
        <v>19</v>
      </c>
      <c r="G3264">
        <v>10000</v>
      </c>
      <c r="H3264">
        <v>9.8800000000000008</v>
      </c>
      <c r="I3264">
        <v>1</v>
      </c>
      <c r="J3264">
        <v>0.3</v>
      </c>
      <c r="K3264" t="s">
        <v>16</v>
      </c>
      <c r="L3264">
        <v>4</v>
      </c>
      <c r="M3264">
        <f t="shared" si="50"/>
        <v>1</v>
      </c>
    </row>
    <row r="3265" spans="1:13" x14ac:dyDescent="0.3">
      <c r="A3265">
        <v>22</v>
      </c>
      <c r="B3265">
        <v>33600</v>
      </c>
      <c r="C3265" t="s">
        <v>13</v>
      </c>
      <c r="D3265">
        <v>3</v>
      </c>
      <c r="E3265" t="s">
        <v>18</v>
      </c>
      <c r="F3265" t="s">
        <v>19</v>
      </c>
      <c r="G3265">
        <v>10000</v>
      </c>
      <c r="H3265">
        <v>10.25</v>
      </c>
      <c r="I3265">
        <v>0</v>
      </c>
      <c r="J3265">
        <v>0.3</v>
      </c>
      <c r="K3265" t="s">
        <v>16</v>
      </c>
      <c r="L3265">
        <v>3</v>
      </c>
      <c r="M3265">
        <f t="shared" si="50"/>
        <v>1</v>
      </c>
    </row>
    <row r="3266" spans="1:13" x14ac:dyDescent="0.3">
      <c r="A3266">
        <v>22</v>
      </c>
      <c r="B3266">
        <v>68670</v>
      </c>
      <c r="C3266" t="s">
        <v>26</v>
      </c>
      <c r="D3266">
        <v>5</v>
      </c>
      <c r="E3266" t="s">
        <v>18</v>
      </c>
      <c r="F3266" t="s">
        <v>21</v>
      </c>
      <c r="G3266">
        <v>20000</v>
      </c>
      <c r="H3266">
        <v>6.91</v>
      </c>
      <c r="I3266">
        <v>0</v>
      </c>
      <c r="J3266">
        <v>0.28999999999999998</v>
      </c>
      <c r="K3266" t="s">
        <v>16</v>
      </c>
      <c r="L3266">
        <v>3</v>
      </c>
      <c r="M3266">
        <f t="shared" ref="M3266:M3329" si="51">COUNTIFS($A$2:$A$10001,A3266,$B$2:$B$10001,B3266,$C$2:$C$10001,C3266,$D$2:$D$10001,D3266,$E$2:$E$10001,E3266,$F$2:$F$10001,F3266,$G$2:$G$10001,G3266,$H$2:$H$10001,H3266,$I$2:$I$10001,I3266,$J$2:$J$10001,J3266,$K$2:$K$10001,K3266,$L$2:$L$10001,L3266)</f>
        <v>1</v>
      </c>
    </row>
    <row r="3267" spans="1:13" x14ac:dyDescent="0.3">
      <c r="A3267">
        <v>25</v>
      </c>
      <c r="B3267">
        <v>33996</v>
      </c>
      <c r="C3267" t="s">
        <v>13</v>
      </c>
      <c r="D3267">
        <v>4</v>
      </c>
      <c r="E3267" t="s">
        <v>28</v>
      </c>
      <c r="F3267" t="s">
        <v>15</v>
      </c>
      <c r="G3267">
        <v>10000</v>
      </c>
      <c r="H3267">
        <v>12.53</v>
      </c>
      <c r="I3267">
        <v>1</v>
      </c>
      <c r="J3267">
        <v>0.28999999999999998</v>
      </c>
      <c r="K3267" t="s">
        <v>16</v>
      </c>
      <c r="L3267">
        <v>2</v>
      </c>
      <c r="M3267">
        <f t="shared" si="51"/>
        <v>1</v>
      </c>
    </row>
    <row r="3268" spans="1:13" x14ac:dyDescent="0.3">
      <c r="A3268">
        <v>21</v>
      </c>
      <c r="B3268">
        <v>34000</v>
      </c>
      <c r="C3268" t="s">
        <v>13</v>
      </c>
      <c r="D3268">
        <v>5</v>
      </c>
      <c r="E3268" t="s">
        <v>18</v>
      </c>
      <c r="F3268" t="s">
        <v>19</v>
      </c>
      <c r="G3268">
        <v>10000</v>
      </c>
      <c r="H3268">
        <v>9.91</v>
      </c>
      <c r="I3268">
        <v>0</v>
      </c>
      <c r="J3268">
        <v>0.28999999999999998</v>
      </c>
      <c r="K3268" t="s">
        <v>16</v>
      </c>
      <c r="L3268">
        <v>4</v>
      </c>
      <c r="M3268">
        <f t="shared" si="51"/>
        <v>1</v>
      </c>
    </row>
    <row r="3269" spans="1:13" x14ac:dyDescent="0.3">
      <c r="A3269">
        <v>24</v>
      </c>
      <c r="B3269">
        <v>35000</v>
      </c>
      <c r="C3269" t="s">
        <v>13</v>
      </c>
      <c r="D3269">
        <v>1</v>
      </c>
      <c r="E3269" t="s">
        <v>25</v>
      </c>
      <c r="F3269" t="s">
        <v>19</v>
      </c>
      <c r="G3269">
        <v>10000</v>
      </c>
      <c r="I3269">
        <v>0</v>
      </c>
      <c r="J3269">
        <v>0.28999999999999998</v>
      </c>
      <c r="K3269" t="s">
        <v>16</v>
      </c>
      <c r="L3269">
        <v>4</v>
      </c>
      <c r="M3269">
        <f t="shared" si="51"/>
        <v>0</v>
      </c>
    </row>
    <row r="3270" spans="1:13" x14ac:dyDescent="0.3">
      <c r="A3270">
        <v>25</v>
      </c>
      <c r="B3270">
        <v>69000</v>
      </c>
      <c r="C3270" t="s">
        <v>26</v>
      </c>
      <c r="D3270">
        <v>9</v>
      </c>
      <c r="E3270" t="s">
        <v>14</v>
      </c>
      <c r="F3270" t="s">
        <v>21</v>
      </c>
      <c r="G3270">
        <v>25000</v>
      </c>
      <c r="H3270">
        <v>6.99</v>
      </c>
      <c r="I3270">
        <v>0</v>
      </c>
      <c r="J3270">
        <v>0.36</v>
      </c>
      <c r="K3270" t="s">
        <v>16</v>
      </c>
      <c r="L3270">
        <v>2</v>
      </c>
      <c r="M3270">
        <f t="shared" si="51"/>
        <v>1</v>
      </c>
    </row>
    <row r="3271" spans="1:13" x14ac:dyDescent="0.3">
      <c r="A3271">
        <v>23</v>
      </c>
      <c r="B3271">
        <v>35000</v>
      </c>
      <c r="C3271" t="s">
        <v>13</v>
      </c>
      <c r="D3271">
        <v>2</v>
      </c>
      <c r="E3271" t="s">
        <v>27</v>
      </c>
      <c r="F3271" t="s">
        <v>21</v>
      </c>
      <c r="G3271">
        <v>10000</v>
      </c>
      <c r="H3271">
        <v>7.29</v>
      </c>
      <c r="I3271">
        <v>0</v>
      </c>
      <c r="J3271">
        <v>0.28999999999999998</v>
      </c>
      <c r="K3271" t="s">
        <v>16</v>
      </c>
      <c r="L3271">
        <v>4</v>
      </c>
      <c r="M3271">
        <f t="shared" si="51"/>
        <v>1</v>
      </c>
    </row>
    <row r="3272" spans="1:13" x14ac:dyDescent="0.3">
      <c r="A3272">
        <v>21</v>
      </c>
      <c r="B3272">
        <v>35000</v>
      </c>
      <c r="C3272" t="s">
        <v>13</v>
      </c>
      <c r="D3272">
        <v>6</v>
      </c>
      <c r="E3272" t="s">
        <v>27</v>
      </c>
      <c r="F3272" t="s">
        <v>21</v>
      </c>
      <c r="G3272">
        <v>10000</v>
      </c>
      <c r="H3272">
        <v>7.66</v>
      </c>
      <c r="I3272">
        <v>0</v>
      </c>
      <c r="J3272">
        <v>0.28999999999999998</v>
      </c>
      <c r="K3272" t="s">
        <v>16</v>
      </c>
      <c r="L3272">
        <v>3</v>
      </c>
      <c r="M3272">
        <f t="shared" si="51"/>
        <v>2</v>
      </c>
    </row>
    <row r="3273" spans="1:13" x14ac:dyDescent="0.3">
      <c r="A3273">
        <v>23</v>
      </c>
      <c r="B3273">
        <v>29000</v>
      </c>
      <c r="C3273" t="s">
        <v>13</v>
      </c>
      <c r="D3273">
        <v>0</v>
      </c>
      <c r="E3273" t="s">
        <v>18</v>
      </c>
      <c r="F3273" t="s">
        <v>29</v>
      </c>
      <c r="G3273">
        <v>10000</v>
      </c>
      <c r="H3273">
        <v>17.93</v>
      </c>
      <c r="I3273">
        <v>1</v>
      </c>
      <c r="J3273">
        <v>0.34</v>
      </c>
      <c r="K3273" t="s">
        <v>17</v>
      </c>
      <c r="L3273">
        <v>3</v>
      </c>
      <c r="M3273">
        <f t="shared" si="51"/>
        <v>1</v>
      </c>
    </row>
    <row r="3274" spans="1:13" x14ac:dyDescent="0.3">
      <c r="A3274">
        <v>22</v>
      </c>
      <c r="B3274">
        <v>69000</v>
      </c>
      <c r="C3274" t="s">
        <v>26</v>
      </c>
      <c r="D3274">
        <v>6</v>
      </c>
      <c r="E3274" t="s">
        <v>14</v>
      </c>
      <c r="F3274" t="s">
        <v>21</v>
      </c>
      <c r="G3274">
        <v>6500</v>
      </c>
      <c r="H3274">
        <v>5.99</v>
      </c>
      <c r="I3274">
        <v>0</v>
      </c>
      <c r="J3274">
        <v>0.09</v>
      </c>
      <c r="K3274" t="s">
        <v>16</v>
      </c>
      <c r="L3274">
        <v>2</v>
      </c>
      <c r="M3274">
        <f t="shared" si="51"/>
        <v>1</v>
      </c>
    </row>
    <row r="3275" spans="1:13" x14ac:dyDescent="0.3">
      <c r="A3275">
        <v>23</v>
      </c>
      <c r="B3275">
        <v>69000</v>
      </c>
      <c r="C3275" t="s">
        <v>23</v>
      </c>
      <c r="D3275">
        <v>7</v>
      </c>
      <c r="E3275" t="s">
        <v>14</v>
      </c>
      <c r="F3275" t="s">
        <v>21</v>
      </c>
      <c r="G3275">
        <v>9000</v>
      </c>
      <c r="H3275">
        <v>5.99</v>
      </c>
      <c r="I3275">
        <v>0</v>
      </c>
      <c r="J3275">
        <v>0.13</v>
      </c>
      <c r="K3275" t="s">
        <v>16</v>
      </c>
      <c r="L3275">
        <v>3</v>
      </c>
      <c r="M3275">
        <f t="shared" si="51"/>
        <v>1</v>
      </c>
    </row>
    <row r="3276" spans="1:13" x14ac:dyDescent="0.3">
      <c r="A3276">
        <v>25</v>
      </c>
      <c r="B3276">
        <v>69000</v>
      </c>
      <c r="C3276" t="s">
        <v>26</v>
      </c>
      <c r="D3276">
        <v>7</v>
      </c>
      <c r="E3276" t="s">
        <v>28</v>
      </c>
      <c r="F3276" t="s">
        <v>21</v>
      </c>
      <c r="G3276">
        <v>9600</v>
      </c>
      <c r="H3276">
        <v>7.49</v>
      </c>
      <c r="I3276">
        <v>0</v>
      </c>
      <c r="J3276">
        <v>0.14000000000000001</v>
      </c>
      <c r="K3276" t="s">
        <v>16</v>
      </c>
      <c r="L3276">
        <v>3</v>
      </c>
      <c r="M3276">
        <f t="shared" si="51"/>
        <v>1</v>
      </c>
    </row>
    <row r="3277" spans="1:13" x14ac:dyDescent="0.3">
      <c r="A3277">
        <v>24</v>
      </c>
      <c r="B3277">
        <v>35000</v>
      </c>
      <c r="C3277" t="s">
        <v>13</v>
      </c>
      <c r="D3277">
        <v>3</v>
      </c>
      <c r="E3277" t="s">
        <v>25</v>
      </c>
      <c r="F3277" t="s">
        <v>15</v>
      </c>
      <c r="G3277">
        <v>10000</v>
      </c>
      <c r="H3277">
        <v>12.73</v>
      </c>
      <c r="I3277">
        <v>0</v>
      </c>
      <c r="J3277">
        <v>0.28999999999999998</v>
      </c>
      <c r="K3277" t="s">
        <v>17</v>
      </c>
      <c r="L3277">
        <v>4</v>
      </c>
      <c r="M3277">
        <f t="shared" si="51"/>
        <v>1</v>
      </c>
    </row>
    <row r="3278" spans="1:13" x14ac:dyDescent="0.3">
      <c r="A3278">
        <v>25</v>
      </c>
      <c r="B3278">
        <v>35364</v>
      </c>
      <c r="C3278" t="s">
        <v>13</v>
      </c>
      <c r="D3278">
        <v>0</v>
      </c>
      <c r="E3278" t="s">
        <v>18</v>
      </c>
      <c r="F3278" t="s">
        <v>21</v>
      </c>
      <c r="G3278">
        <v>10000</v>
      </c>
      <c r="H3278">
        <v>9.32</v>
      </c>
      <c r="I3278">
        <v>0</v>
      </c>
      <c r="J3278">
        <v>0.28000000000000003</v>
      </c>
      <c r="K3278" t="s">
        <v>16</v>
      </c>
      <c r="L3278">
        <v>3</v>
      </c>
      <c r="M3278">
        <f t="shared" si="51"/>
        <v>1</v>
      </c>
    </row>
    <row r="3279" spans="1:13" x14ac:dyDescent="0.3">
      <c r="A3279">
        <v>26</v>
      </c>
      <c r="B3279">
        <v>69000</v>
      </c>
      <c r="C3279" t="s">
        <v>26</v>
      </c>
      <c r="D3279">
        <v>2</v>
      </c>
      <c r="E3279" t="s">
        <v>25</v>
      </c>
      <c r="F3279" t="s">
        <v>21</v>
      </c>
      <c r="G3279">
        <v>11000</v>
      </c>
      <c r="I3279">
        <v>0</v>
      </c>
      <c r="J3279">
        <v>0.16</v>
      </c>
      <c r="K3279" t="s">
        <v>16</v>
      </c>
      <c r="L3279">
        <v>2</v>
      </c>
      <c r="M3279">
        <f t="shared" si="51"/>
        <v>0</v>
      </c>
    </row>
    <row r="3280" spans="1:13" x14ac:dyDescent="0.3">
      <c r="A3280">
        <v>24</v>
      </c>
      <c r="B3280">
        <v>69000</v>
      </c>
      <c r="C3280" t="s">
        <v>26</v>
      </c>
      <c r="D3280">
        <v>7</v>
      </c>
      <c r="E3280" t="s">
        <v>28</v>
      </c>
      <c r="F3280" t="s">
        <v>29</v>
      </c>
      <c r="G3280">
        <v>5200</v>
      </c>
      <c r="H3280">
        <v>17.190000000000001</v>
      </c>
      <c r="I3280">
        <v>0</v>
      </c>
      <c r="J3280">
        <v>0.08</v>
      </c>
      <c r="K3280" t="s">
        <v>16</v>
      </c>
      <c r="L3280">
        <v>2</v>
      </c>
      <c r="M3280">
        <f t="shared" si="51"/>
        <v>1</v>
      </c>
    </row>
    <row r="3281" spans="1:13" x14ac:dyDescent="0.3">
      <c r="A3281">
        <v>22</v>
      </c>
      <c r="B3281">
        <v>69000</v>
      </c>
      <c r="C3281" t="s">
        <v>26</v>
      </c>
      <c r="D3281">
        <v>6</v>
      </c>
      <c r="E3281" t="s">
        <v>20</v>
      </c>
      <c r="F3281" t="s">
        <v>15</v>
      </c>
      <c r="G3281">
        <v>7800</v>
      </c>
      <c r="H3281">
        <v>12.41</v>
      </c>
      <c r="I3281">
        <v>0</v>
      </c>
      <c r="J3281">
        <v>0.11</v>
      </c>
      <c r="K3281" t="s">
        <v>17</v>
      </c>
      <c r="L3281">
        <v>3</v>
      </c>
      <c r="M3281">
        <f t="shared" si="51"/>
        <v>1</v>
      </c>
    </row>
    <row r="3282" spans="1:13" x14ac:dyDescent="0.3">
      <c r="A3282">
        <v>22</v>
      </c>
      <c r="B3282">
        <v>36000</v>
      </c>
      <c r="C3282" t="s">
        <v>13</v>
      </c>
      <c r="E3282" t="s">
        <v>20</v>
      </c>
      <c r="F3282" t="s">
        <v>21</v>
      </c>
      <c r="G3282">
        <v>10000</v>
      </c>
      <c r="H3282">
        <v>6.03</v>
      </c>
      <c r="I3282">
        <v>0</v>
      </c>
      <c r="J3282">
        <v>0.28000000000000003</v>
      </c>
      <c r="K3282" t="s">
        <v>16</v>
      </c>
      <c r="L3282">
        <v>3</v>
      </c>
      <c r="M3282">
        <f t="shared" si="51"/>
        <v>0</v>
      </c>
    </row>
    <row r="3283" spans="1:13" x14ac:dyDescent="0.3">
      <c r="A3283">
        <v>23</v>
      </c>
      <c r="B3283">
        <v>69000</v>
      </c>
      <c r="C3283" t="s">
        <v>26</v>
      </c>
      <c r="D3283">
        <v>1</v>
      </c>
      <c r="E3283" t="s">
        <v>27</v>
      </c>
      <c r="F3283" t="s">
        <v>19</v>
      </c>
      <c r="G3283">
        <v>19000</v>
      </c>
      <c r="H3283">
        <v>9.51</v>
      </c>
      <c r="I3283">
        <v>0</v>
      </c>
      <c r="J3283">
        <v>0.28000000000000003</v>
      </c>
      <c r="K3283" t="s">
        <v>16</v>
      </c>
      <c r="L3283">
        <v>2</v>
      </c>
      <c r="M3283">
        <f t="shared" si="51"/>
        <v>1</v>
      </c>
    </row>
    <row r="3284" spans="1:13" x14ac:dyDescent="0.3">
      <c r="A3284">
        <v>22</v>
      </c>
      <c r="B3284">
        <v>69077</v>
      </c>
      <c r="C3284" t="s">
        <v>26</v>
      </c>
      <c r="D3284">
        <v>2</v>
      </c>
      <c r="E3284" t="s">
        <v>20</v>
      </c>
      <c r="F3284" t="s">
        <v>21</v>
      </c>
      <c r="G3284">
        <v>10000</v>
      </c>
      <c r="H3284">
        <v>7.51</v>
      </c>
      <c r="I3284">
        <v>0</v>
      </c>
      <c r="J3284">
        <v>0.14000000000000001</v>
      </c>
      <c r="K3284" t="s">
        <v>16</v>
      </c>
      <c r="L3284">
        <v>3</v>
      </c>
      <c r="M3284">
        <f t="shared" si="51"/>
        <v>1</v>
      </c>
    </row>
    <row r="3285" spans="1:13" x14ac:dyDescent="0.3">
      <c r="A3285">
        <v>25</v>
      </c>
      <c r="B3285">
        <v>69570</v>
      </c>
      <c r="C3285" t="s">
        <v>23</v>
      </c>
      <c r="D3285">
        <v>0</v>
      </c>
      <c r="E3285" t="s">
        <v>20</v>
      </c>
      <c r="F3285" t="s">
        <v>21</v>
      </c>
      <c r="G3285">
        <v>1500</v>
      </c>
      <c r="H3285">
        <v>7.74</v>
      </c>
      <c r="I3285">
        <v>0</v>
      </c>
      <c r="J3285">
        <v>0.02</v>
      </c>
      <c r="K3285" t="s">
        <v>16</v>
      </c>
      <c r="L3285">
        <v>2</v>
      </c>
      <c r="M3285">
        <f t="shared" si="51"/>
        <v>1</v>
      </c>
    </row>
    <row r="3286" spans="1:13" x14ac:dyDescent="0.3">
      <c r="A3286">
        <v>21</v>
      </c>
      <c r="B3286">
        <v>36000</v>
      </c>
      <c r="C3286" t="s">
        <v>13</v>
      </c>
      <c r="D3286">
        <v>3</v>
      </c>
      <c r="E3286" t="s">
        <v>18</v>
      </c>
      <c r="F3286" t="s">
        <v>19</v>
      </c>
      <c r="G3286">
        <v>10000</v>
      </c>
      <c r="H3286">
        <v>10.62</v>
      </c>
      <c r="I3286">
        <v>0</v>
      </c>
      <c r="J3286">
        <v>0.28000000000000003</v>
      </c>
      <c r="K3286" t="s">
        <v>16</v>
      </c>
      <c r="L3286">
        <v>3</v>
      </c>
      <c r="M3286">
        <f t="shared" si="51"/>
        <v>1</v>
      </c>
    </row>
    <row r="3287" spans="1:13" x14ac:dyDescent="0.3">
      <c r="A3287">
        <v>25</v>
      </c>
      <c r="B3287">
        <v>69600</v>
      </c>
      <c r="C3287" t="s">
        <v>26</v>
      </c>
      <c r="D3287">
        <v>9</v>
      </c>
      <c r="E3287" t="s">
        <v>27</v>
      </c>
      <c r="F3287" t="s">
        <v>19</v>
      </c>
      <c r="G3287">
        <v>7000</v>
      </c>
      <c r="H3287">
        <v>11.49</v>
      </c>
      <c r="I3287">
        <v>0</v>
      </c>
      <c r="J3287">
        <v>0.1</v>
      </c>
      <c r="K3287" t="s">
        <v>16</v>
      </c>
      <c r="L3287">
        <v>2</v>
      </c>
      <c r="M3287">
        <f t="shared" si="51"/>
        <v>1</v>
      </c>
    </row>
    <row r="3288" spans="1:13" x14ac:dyDescent="0.3">
      <c r="A3288">
        <v>22</v>
      </c>
      <c r="B3288">
        <v>69867</v>
      </c>
      <c r="C3288" t="s">
        <v>26</v>
      </c>
      <c r="D3288">
        <v>2</v>
      </c>
      <c r="E3288" t="s">
        <v>18</v>
      </c>
      <c r="F3288" t="s">
        <v>19</v>
      </c>
      <c r="G3288">
        <v>13000</v>
      </c>
      <c r="H3288">
        <v>11.14</v>
      </c>
      <c r="I3288">
        <v>0</v>
      </c>
      <c r="J3288">
        <v>0.19</v>
      </c>
      <c r="K3288" t="s">
        <v>16</v>
      </c>
      <c r="L3288">
        <v>2</v>
      </c>
      <c r="M3288">
        <f t="shared" si="51"/>
        <v>1</v>
      </c>
    </row>
    <row r="3289" spans="1:13" x14ac:dyDescent="0.3">
      <c r="A3289">
        <v>26</v>
      </c>
      <c r="B3289">
        <v>69912</v>
      </c>
      <c r="C3289" t="s">
        <v>26</v>
      </c>
      <c r="D3289">
        <v>9</v>
      </c>
      <c r="E3289" t="s">
        <v>27</v>
      </c>
      <c r="F3289" t="s">
        <v>21</v>
      </c>
      <c r="G3289">
        <v>8000</v>
      </c>
      <c r="H3289">
        <v>6.99</v>
      </c>
      <c r="I3289">
        <v>0</v>
      </c>
      <c r="J3289">
        <v>0.11</v>
      </c>
      <c r="K3289" t="s">
        <v>16</v>
      </c>
      <c r="L3289">
        <v>2</v>
      </c>
      <c r="M3289">
        <f t="shared" si="51"/>
        <v>1</v>
      </c>
    </row>
    <row r="3290" spans="1:13" x14ac:dyDescent="0.3">
      <c r="A3290">
        <v>23</v>
      </c>
      <c r="B3290">
        <v>69935</v>
      </c>
      <c r="C3290" t="s">
        <v>26</v>
      </c>
      <c r="D3290">
        <v>2</v>
      </c>
      <c r="E3290" t="s">
        <v>14</v>
      </c>
      <c r="F3290" t="s">
        <v>21</v>
      </c>
      <c r="G3290">
        <v>7200</v>
      </c>
      <c r="H3290">
        <v>7.49</v>
      </c>
      <c r="I3290">
        <v>0</v>
      </c>
      <c r="J3290">
        <v>0.1</v>
      </c>
      <c r="K3290" t="s">
        <v>16</v>
      </c>
      <c r="L3290">
        <v>3</v>
      </c>
      <c r="M3290">
        <f t="shared" si="51"/>
        <v>1</v>
      </c>
    </row>
    <row r="3291" spans="1:13" x14ac:dyDescent="0.3">
      <c r="A3291">
        <v>24</v>
      </c>
      <c r="B3291">
        <v>36000</v>
      </c>
      <c r="C3291" t="s">
        <v>13</v>
      </c>
      <c r="D3291">
        <v>2</v>
      </c>
      <c r="E3291" t="s">
        <v>25</v>
      </c>
      <c r="F3291" t="s">
        <v>19</v>
      </c>
      <c r="G3291">
        <v>10000</v>
      </c>
      <c r="H3291">
        <v>11.46</v>
      </c>
      <c r="I3291">
        <v>0</v>
      </c>
      <c r="J3291">
        <v>0.28000000000000003</v>
      </c>
      <c r="K3291" t="s">
        <v>16</v>
      </c>
      <c r="L3291">
        <v>4</v>
      </c>
      <c r="M3291">
        <f t="shared" si="51"/>
        <v>1</v>
      </c>
    </row>
    <row r="3292" spans="1:13" x14ac:dyDescent="0.3">
      <c r="A3292">
        <v>22</v>
      </c>
      <c r="B3292">
        <v>30400</v>
      </c>
      <c r="C3292" t="s">
        <v>13</v>
      </c>
      <c r="D3292">
        <v>2</v>
      </c>
      <c r="E3292" t="s">
        <v>27</v>
      </c>
      <c r="F3292" t="s">
        <v>30</v>
      </c>
      <c r="G3292">
        <v>10000</v>
      </c>
      <c r="H3292">
        <v>12.8</v>
      </c>
      <c r="I3292">
        <v>1</v>
      </c>
      <c r="J3292">
        <v>0.33</v>
      </c>
      <c r="K3292" t="s">
        <v>16</v>
      </c>
      <c r="L3292">
        <v>2</v>
      </c>
      <c r="M3292">
        <f t="shared" si="51"/>
        <v>1</v>
      </c>
    </row>
    <row r="3293" spans="1:13" x14ac:dyDescent="0.3">
      <c r="A3293">
        <v>23</v>
      </c>
      <c r="B3293">
        <v>37000</v>
      </c>
      <c r="C3293" t="s">
        <v>13</v>
      </c>
      <c r="D3293">
        <v>4</v>
      </c>
      <c r="E3293" t="s">
        <v>20</v>
      </c>
      <c r="F3293" t="s">
        <v>15</v>
      </c>
      <c r="G3293">
        <v>10000</v>
      </c>
      <c r="H3293">
        <v>13.23</v>
      </c>
      <c r="I3293">
        <v>0</v>
      </c>
      <c r="J3293">
        <v>0.27</v>
      </c>
      <c r="K3293" t="s">
        <v>16</v>
      </c>
      <c r="L3293">
        <v>3</v>
      </c>
      <c r="M3293">
        <f t="shared" si="51"/>
        <v>1</v>
      </c>
    </row>
    <row r="3294" spans="1:13" x14ac:dyDescent="0.3">
      <c r="A3294">
        <v>23</v>
      </c>
      <c r="B3294">
        <v>69996</v>
      </c>
      <c r="C3294" t="s">
        <v>26</v>
      </c>
      <c r="D3294">
        <v>7</v>
      </c>
      <c r="E3294" t="s">
        <v>27</v>
      </c>
      <c r="F3294" t="s">
        <v>21</v>
      </c>
      <c r="G3294">
        <v>3000</v>
      </c>
      <c r="H3294">
        <v>6.39</v>
      </c>
      <c r="I3294">
        <v>0</v>
      </c>
      <c r="J3294">
        <v>0.04</v>
      </c>
      <c r="K3294" t="s">
        <v>16</v>
      </c>
      <c r="L3294">
        <v>4</v>
      </c>
      <c r="M3294">
        <f t="shared" si="51"/>
        <v>1</v>
      </c>
    </row>
    <row r="3295" spans="1:13" x14ac:dyDescent="0.3">
      <c r="A3295">
        <v>25</v>
      </c>
      <c r="B3295">
        <v>37500</v>
      </c>
      <c r="C3295" t="s">
        <v>13</v>
      </c>
      <c r="D3295">
        <v>1</v>
      </c>
      <c r="E3295" t="s">
        <v>14</v>
      </c>
      <c r="F3295" t="s">
        <v>15</v>
      </c>
      <c r="G3295">
        <v>10000</v>
      </c>
      <c r="H3295">
        <v>15.96</v>
      </c>
      <c r="I3295">
        <v>0</v>
      </c>
      <c r="J3295">
        <v>0.27</v>
      </c>
      <c r="K3295" t="s">
        <v>17</v>
      </c>
      <c r="L3295">
        <v>4</v>
      </c>
      <c r="M3295">
        <f t="shared" si="51"/>
        <v>1</v>
      </c>
    </row>
    <row r="3296" spans="1:13" x14ac:dyDescent="0.3">
      <c r="A3296">
        <v>26</v>
      </c>
      <c r="B3296">
        <v>37500</v>
      </c>
      <c r="C3296" t="s">
        <v>13</v>
      </c>
      <c r="D3296">
        <v>3</v>
      </c>
      <c r="E3296" t="s">
        <v>18</v>
      </c>
      <c r="F3296" t="s">
        <v>30</v>
      </c>
      <c r="G3296">
        <v>10000</v>
      </c>
      <c r="H3296">
        <v>14.91</v>
      </c>
      <c r="I3296">
        <v>0</v>
      </c>
      <c r="J3296">
        <v>0.27</v>
      </c>
      <c r="K3296" t="s">
        <v>17</v>
      </c>
      <c r="L3296">
        <v>3</v>
      </c>
      <c r="M3296">
        <f t="shared" si="51"/>
        <v>1</v>
      </c>
    </row>
    <row r="3297" spans="1:13" x14ac:dyDescent="0.3">
      <c r="A3297">
        <v>23</v>
      </c>
      <c r="B3297">
        <v>31800</v>
      </c>
      <c r="C3297" t="s">
        <v>13</v>
      </c>
      <c r="D3297">
        <v>4</v>
      </c>
      <c r="E3297" t="s">
        <v>25</v>
      </c>
      <c r="F3297" t="s">
        <v>30</v>
      </c>
      <c r="G3297">
        <v>10000</v>
      </c>
      <c r="H3297">
        <v>15.33</v>
      </c>
      <c r="I3297">
        <v>1</v>
      </c>
      <c r="J3297">
        <v>0.31</v>
      </c>
      <c r="K3297" t="s">
        <v>16</v>
      </c>
      <c r="L3297">
        <v>4</v>
      </c>
      <c r="M3297">
        <f t="shared" si="51"/>
        <v>1</v>
      </c>
    </row>
    <row r="3298" spans="1:13" x14ac:dyDescent="0.3">
      <c r="A3298">
        <v>25</v>
      </c>
      <c r="B3298">
        <v>69996</v>
      </c>
      <c r="C3298" t="s">
        <v>26</v>
      </c>
      <c r="D3298">
        <v>3</v>
      </c>
      <c r="E3298" t="s">
        <v>20</v>
      </c>
      <c r="F3298" t="s">
        <v>19</v>
      </c>
      <c r="G3298">
        <v>25000</v>
      </c>
      <c r="H3298">
        <v>10.62</v>
      </c>
      <c r="I3298">
        <v>0</v>
      </c>
      <c r="J3298">
        <v>0.36</v>
      </c>
      <c r="K3298" t="s">
        <v>16</v>
      </c>
      <c r="L3298">
        <v>3</v>
      </c>
      <c r="M3298">
        <f t="shared" si="51"/>
        <v>1</v>
      </c>
    </row>
    <row r="3299" spans="1:13" x14ac:dyDescent="0.3">
      <c r="A3299">
        <v>24</v>
      </c>
      <c r="B3299">
        <v>38000</v>
      </c>
      <c r="C3299" t="s">
        <v>13</v>
      </c>
      <c r="D3299">
        <v>6</v>
      </c>
      <c r="E3299" t="s">
        <v>18</v>
      </c>
      <c r="F3299" t="s">
        <v>19</v>
      </c>
      <c r="G3299">
        <v>10000</v>
      </c>
      <c r="I3299">
        <v>0</v>
      </c>
      <c r="J3299">
        <v>0.26</v>
      </c>
      <c r="K3299" t="s">
        <v>16</v>
      </c>
      <c r="L3299">
        <v>4</v>
      </c>
      <c r="M3299">
        <f t="shared" si="51"/>
        <v>0</v>
      </c>
    </row>
    <row r="3300" spans="1:13" x14ac:dyDescent="0.3">
      <c r="A3300">
        <v>23</v>
      </c>
      <c r="B3300">
        <v>38000</v>
      </c>
      <c r="C3300" t="s">
        <v>13</v>
      </c>
      <c r="D3300">
        <v>4</v>
      </c>
      <c r="E3300" t="s">
        <v>20</v>
      </c>
      <c r="F3300" t="s">
        <v>19</v>
      </c>
      <c r="G3300">
        <v>10000</v>
      </c>
      <c r="H3300">
        <v>10.99</v>
      </c>
      <c r="I3300">
        <v>0</v>
      </c>
      <c r="J3300">
        <v>0.26</v>
      </c>
      <c r="K3300" t="s">
        <v>16</v>
      </c>
      <c r="L3300">
        <v>2</v>
      </c>
      <c r="M3300">
        <f t="shared" si="51"/>
        <v>1</v>
      </c>
    </row>
    <row r="3301" spans="1:13" x14ac:dyDescent="0.3">
      <c r="A3301">
        <v>25</v>
      </c>
      <c r="B3301">
        <v>38000</v>
      </c>
      <c r="C3301" t="s">
        <v>13</v>
      </c>
      <c r="D3301">
        <v>1</v>
      </c>
      <c r="E3301" t="s">
        <v>18</v>
      </c>
      <c r="F3301" t="s">
        <v>21</v>
      </c>
      <c r="G3301">
        <v>10000</v>
      </c>
      <c r="H3301">
        <v>7.49</v>
      </c>
      <c r="I3301">
        <v>0</v>
      </c>
      <c r="J3301">
        <v>0.26</v>
      </c>
      <c r="K3301" t="s">
        <v>16</v>
      </c>
      <c r="L3301">
        <v>4</v>
      </c>
      <c r="M3301">
        <f t="shared" si="51"/>
        <v>1</v>
      </c>
    </row>
    <row r="3302" spans="1:13" x14ac:dyDescent="0.3">
      <c r="A3302">
        <v>24</v>
      </c>
      <c r="B3302">
        <v>69996</v>
      </c>
      <c r="C3302" t="s">
        <v>26</v>
      </c>
      <c r="D3302">
        <v>5</v>
      </c>
      <c r="E3302" t="s">
        <v>27</v>
      </c>
      <c r="F3302" t="s">
        <v>21</v>
      </c>
      <c r="G3302">
        <v>12000</v>
      </c>
      <c r="I3302">
        <v>0</v>
      </c>
      <c r="J3302">
        <v>0.17</v>
      </c>
      <c r="K3302" t="s">
        <v>16</v>
      </c>
      <c r="L3302">
        <v>2</v>
      </c>
      <c r="M3302">
        <f t="shared" si="51"/>
        <v>0</v>
      </c>
    </row>
    <row r="3303" spans="1:13" x14ac:dyDescent="0.3">
      <c r="A3303">
        <v>21</v>
      </c>
      <c r="B3303">
        <v>38000</v>
      </c>
      <c r="C3303" t="s">
        <v>13</v>
      </c>
      <c r="D3303">
        <v>3</v>
      </c>
      <c r="E3303" t="s">
        <v>20</v>
      </c>
      <c r="F3303" t="s">
        <v>19</v>
      </c>
      <c r="G3303">
        <v>10000</v>
      </c>
      <c r="H3303">
        <v>12.18</v>
      </c>
      <c r="I3303">
        <v>0</v>
      </c>
      <c r="J3303">
        <v>0.26</v>
      </c>
      <c r="K3303" t="s">
        <v>16</v>
      </c>
      <c r="L3303">
        <v>3</v>
      </c>
      <c r="M3303">
        <f t="shared" si="51"/>
        <v>1</v>
      </c>
    </row>
    <row r="3304" spans="1:13" x14ac:dyDescent="0.3">
      <c r="A3304">
        <v>26</v>
      </c>
      <c r="B3304">
        <v>70000</v>
      </c>
      <c r="C3304" t="s">
        <v>26</v>
      </c>
      <c r="E3304" t="s">
        <v>20</v>
      </c>
      <c r="F3304" t="s">
        <v>21</v>
      </c>
      <c r="G3304">
        <v>5000</v>
      </c>
      <c r="I3304">
        <v>0</v>
      </c>
      <c r="J3304">
        <v>7.0000000000000007E-2</v>
      </c>
      <c r="K3304" t="s">
        <v>16</v>
      </c>
      <c r="L3304">
        <v>4</v>
      </c>
      <c r="M3304">
        <f t="shared" si="51"/>
        <v>0</v>
      </c>
    </row>
    <row r="3305" spans="1:13" x14ac:dyDescent="0.3">
      <c r="A3305">
        <v>22</v>
      </c>
      <c r="B3305">
        <v>38004</v>
      </c>
      <c r="C3305" t="s">
        <v>13</v>
      </c>
      <c r="D3305">
        <v>5</v>
      </c>
      <c r="E3305" t="s">
        <v>20</v>
      </c>
      <c r="F3305" t="s">
        <v>19</v>
      </c>
      <c r="G3305">
        <v>10000</v>
      </c>
      <c r="H3305">
        <v>10.37</v>
      </c>
      <c r="I3305">
        <v>0</v>
      </c>
      <c r="J3305">
        <v>0.26</v>
      </c>
      <c r="K3305" t="s">
        <v>16</v>
      </c>
      <c r="L3305">
        <v>4</v>
      </c>
      <c r="M3305">
        <f t="shared" si="51"/>
        <v>1</v>
      </c>
    </row>
    <row r="3306" spans="1:13" x14ac:dyDescent="0.3">
      <c r="A3306">
        <v>22</v>
      </c>
      <c r="B3306">
        <v>38004</v>
      </c>
      <c r="C3306" t="s">
        <v>13</v>
      </c>
      <c r="D3306">
        <v>3</v>
      </c>
      <c r="E3306" t="s">
        <v>18</v>
      </c>
      <c r="F3306" t="s">
        <v>19</v>
      </c>
      <c r="G3306">
        <v>10000</v>
      </c>
      <c r="H3306">
        <v>10.75</v>
      </c>
      <c r="I3306">
        <v>0</v>
      </c>
      <c r="J3306">
        <v>0.26</v>
      </c>
      <c r="K3306" t="s">
        <v>16</v>
      </c>
      <c r="L3306">
        <v>2</v>
      </c>
      <c r="M3306">
        <f t="shared" si="51"/>
        <v>1</v>
      </c>
    </row>
    <row r="3307" spans="1:13" x14ac:dyDescent="0.3">
      <c r="A3307">
        <v>21</v>
      </c>
      <c r="B3307">
        <v>38400</v>
      </c>
      <c r="C3307" t="s">
        <v>13</v>
      </c>
      <c r="D3307">
        <v>5</v>
      </c>
      <c r="E3307" t="s">
        <v>18</v>
      </c>
      <c r="F3307" t="s">
        <v>21</v>
      </c>
      <c r="G3307">
        <v>10000</v>
      </c>
      <c r="H3307">
        <v>7.66</v>
      </c>
      <c r="I3307">
        <v>0</v>
      </c>
      <c r="J3307">
        <v>0.26</v>
      </c>
      <c r="K3307" t="s">
        <v>16</v>
      </c>
      <c r="L3307">
        <v>4</v>
      </c>
      <c r="M3307">
        <f t="shared" si="51"/>
        <v>1</v>
      </c>
    </row>
    <row r="3308" spans="1:13" x14ac:dyDescent="0.3">
      <c r="A3308">
        <v>24</v>
      </c>
      <c r="B3308">
        <v>38400</v>
      </c>
      <c r="C3308" t="s">
        <v>13</v>
      </c>
      <c r="D3308">
        <v>9</v>
      </c>
      <c r="E3308" t="s">
        <v>25</v>
      </c>
      <c r="F3308" t="s">
        <v>19</v>
      </c>
      <c r="G3308">
        <v>10000</v>
      </c>
      <c r="H3308">
        <v>10.38</v>
      </c>
      <c r="I3308">
        <v>0</v>
      </c>
      <c r="J3308">
        <v>0.26</v>
      </c>
      <c r="K3308" t="s">
        <v>16</v>
      </c>
      <c r="L3308">
        <v>3</v>
      </c>
      <c r="M3308">
        <f t="shared" si="51"/>
        <v>1</v>
      </c>
    </row>
    <row r="3309" spans="1:13" x14ac:dyDescent="0.3">
      <c r="A3309">
        <v>22</v>
      </c>
      <c r="B3309">
        <v>70000</v>
      </c>
      <c r="C3309" t="s">
        <v>26</v>
      </c>
      <c r="D3309">
        <v>5</v>
      </c>
      <c r="E3309" t="s">
        <v>25</v>
      </c>
      <c r="F3309" t="s">
        <v>15</v>
      </c>
      <c r="G3309">
        <v>8000</v>
      </c>
      <c r="H3309">
        <v>13.49</v>
      </c>
      <c r="I3309">
        <v>0</v>
      </c>
      <c r="J3309">
        <v>0.11</v>
      </c>
      <c r="K3309" t="s">
        <v>17</v>
      </c>
      <c r="L3309">
        <v>2</v>
      </c>
      <c r="M3309">
        <f t="shared" si="51"/>
        <v>1</v>
      </c>
    </row>
    <row r="3310" spans="1:13" x14ac:dyDescent="0.3">
      <c r="A3310">
        <v>25</v>
      </c>
      <c r="B3310">
        <v>33000</v>
      </c>
      <c r="C3310" t="s">
        <v>13</v>
      </c>
      <c r="D3310">
        <v>0</v>
      </c>
      <c r="E3310" t="s">
        <v>27</v>
      </c>
      <c r="F3310" t="s">
        <v>15</v>
      </c>
      <c r="G3310">
        <v>10000</v>
      </c>
      <c r="H3310">
        <v>15.96</v>
      </c>
      <c r="I3310">
        <v>1</v>
      </c>
      <c r="J3310">
        <v>0.3</v>
      </c>
      <c r="K3310" t="s">
        <v>17</v>
      </c>
      <c r="L3310">
        <v>3</v>
      </c>
      <c r="M3310">
        <f t="shared" si="51"/>
        <v>1</v>
      </c>
    </row>
    <row r="3311" spans="1:13" x14ac:dyDescent="0.3">
      <c r="A3311">
        <v>24</v>
      </c>
      <c r="B3311">
        <v>64000</v>
      </c>
      <c r="C3311" t="s">
        <v>23</v>
      </c>
      <c r="D3311">
        <v>7</v>
      </c>
      <c r="E3311" t="s">
        <v>27</v>
      </c>
      <c r="F3311" t="s">
        <v>29</v>
      </c>
      <c r="G3311">
        <v>6100</v>
      </c>
      <c r="H3311">
        <v>18.64</v>
      </c>
      <c r="I3311">
        <v>1</v>
      </c>
      <c r="J3311">
        <v>0.1</v>
      </c>
      <c r="K3311" t="s">
        <v>17</v>
      </c>
      <c r="L3311">
        <v>4</v>
      </c>
      <c r="M3311">
        <f t="shared" si="51"/>
        <v>1</v>
      </c>
    </row>
    <row r="3312" spans="1:13" x14ac:dyDescent="0.3">
      <c r="A3312">
        <v>25</v>
      </c>
      <c r="B3312">
        <v>70000</v>
      </c>
      <c r="C3312" t="s">
        <v>26</v>
      </c>
      <c r="D3312">
        <v>9</v>
      </c>
      <c r="E3312" t="s">
        <v>20</v>
      </c>
      <c r="F3312" t="s">
        <v>19</v>
      </c>
      <c r="G3312">
        <v>1000</v>
      </c>
      <c r="H3312">
        <v>12.69</v>
      </c>
      <c r="I3312">
        <v>0</v>
      </c>
      <c r="J3312">
        <v>0.01</v>
      </c>
      <c r="K3312" t="s">
        <v>16</v>
      </c>
      <c r="L3312">
        <v>2</v>
      </c>
      <c r="M3312">
        <f t="shared" si="51"/>
        <v>1</v>
      </c>
    </row>
    <row r="3313" spans="1:13" x14ac:dyDescent="0.3">
      <c r="A3313">
        <v>25</v>
      </c>
      <c r="B3313">
        <v>70000</v>
      </c>
      <c r="C3313" t="s">
        <v>26</v>
      </c>
      <c r="D3313">
        <v>9</v>
      </c>
      <c r="E3313" t="s">
        <v>25</v>
      </c>
      <c r="F3313" t="s">
        <v>19</v>
      </c>
      <c r="G3313">
        <v>15600</v>
      </c>
      <c r="H3313">
        <v>11.71</v>
      </c>
      <c r="I3313">
        <v>0</v>
      </c>
      <c r="J3313">
        <v>0.22</v>
      </c>
      <c r="K3313" t="s">
        <v>16</v>
      </c>
      <c r="L3313">
        <v>3</v>
      </c>
      <c r="M3313">
        <f t="shared" si="51"/>
        <v>1</v>
      </c>
    </row>
    <row r="3314" spans="1:13" x14ac:dyDescent="0.3">
      <c r="A3314">
        <v>22</v>
      </c>
      <c r="B3314">
        <v>70000</v>
      </c>
      <c r="C3314" t="s">
        <v>26</v>
      </c>
      <c r="D3314">
        <v>2</v>
      </c>
      <c r="E3314" t="s">
        <v>18</v>
      </c>
      <c r="F3314" t="s">
        <v>21</v>
      </c>
      <c r="G3314">
        <v>5000</v>
      </c>
      <c r="H3314">
        <v>6.03</v>
      </c>
      <c r="I3314">
        <v>0</v>
      </c>
      <c r="J3314">
        <v>7.0000000000000007E-2</v>
      </c>
      <c r="K3314" t="s">
        <v>16</v>
      </c>
      <c r="L3314">
        <v>2</v>
      </c>
      <c r="M3314">
        <f t="shared" si="51"/>
        <v>1</v>
      </c>
    </row>
    <row r="3315" spans="1:13" x14ac:dyDescent="0.3">
      <c r="A3315">
        <v>22</v>
      </c>
      <c r="B3315">
        <v>39600</v>
      </c>
      <c r="C3315" t="s">
        <v>13</v>
      </c>
      <c r="D3315">
        <v>5</v>
      </c>
      <c r="E3315" t="s">
        <v>25</v>
      </c>
      <c r="F3315" t="s">
        <v>19</v>
      </c>
      <c r="G3315">
        <v>10000</v>
      </c>
      <c r="H3315">
        <v>11.71</v>
      </c>
      <c r="I3315">
        <v>0</v>
      </c>
      <c r="J3315">
        <v>0.25</v>
      </c>
      <c r="K3315" t="s">
        <v>16</v>
      </c>
      <c r="L3315">
        <v>2</v>
      </c>
      <c r="M3315">
        <f t="shared" si="51"/>
        <v>1</v>
      </c>
    </row>
    <row r="3316" spans="1:13" x14ac:dyDescent="0.3">
      <c r="A3316">
        <v>22</v>
      </c>
      <c r="B3316">
        <v>33948</v>
      </c>
      <c r="C3316" t="s">
        <v>13</v>
      </c>
      <c r="D3316">
        <v>4</v>
      </c>
      <c r="E3316" t="s">
        <v>14</v>
      </c>
      <c r="F3316" t="s">
        <v>21</v>
      </c>
      <c r="G3316">
        <v>10000</v>
      </c>
      <c r="H3316">
        <v>8.32</v>
      </c>
      <c r="I3316">
        <v>1</v>
      </c>
      <c r="J3316">
        <v>0.28999999999999998</v>
      </c>
      <c r="K3316" t="s">
        <v>16</v>
      </c>
      <c r="L3316">
        <v>2</v>
      </c>
      <c r="M3316">
        <f t="shared" si="51"/>
        <v>1</v>
      </c>
    </row>
    <row r="3317" spans="1:13" x14ac:dyDescent="0.3">
      <c r="A3317">
        <v>25</v>
      </c>
      <c r="B3317">
        <v>39996</v>
      </c>
      <c r="C3317" t="s">
        <v>13</v>
      </c>
      <c r="D3317">
        <v>2</v>
      </c>
      <c r="E3317" t="s">
        <v>27</v>
      </c>
      <c r="F3317" t="s">
        <v>19</v>
      </c>
      <c r="G3317">
        <v>10000</v>
      </c>
      <c r="H3317">
        <v>10.99</v>
      </c>
      <c r="I3317">
        <v>0</v>
      </c>
      <c r="J3317">
        <v>0.25</v>
      </c>
      <c r="K3317" t="s">
        <v>16</v>
      </c>
      <c r="L3317">
        <v>4</v>
      </c>
      <c r="M3317">
        <f t="shared" si="51"/>
        <v>1</v>
      </c>
    </row>
    <row r="3318" spans="1:13" x14ac:dyDescent="0.3">
      <c r="A3318">
        <v>22</v>
      </c>
      <c r="B3318">
        <v>70000</v>
      </c>
      <c r="C3318" t="s">
        <v>26</v>
      </c>
      <c r="D3318">
        <v>7</v>
      </c>
      <c r="E3318" t="s">
        <v>18</v>
      </c>
      <c r="F3318" t="s">
        <v>21</v>
      </c>
      <c r="G3318">
        <v>2000</v>
      </c>
      <c r="H3318">
        <v>7.9</v>
      </c>
      <c r="I3318">
        <v>0</v>
      </c>
      <c r="J3318">
        <v>0.03</v>
      </c>
      <c r="K3318" t="s">
        <v>16</v>
      </c>
      <c r="L3318">
        <v>3</v>
      </c>
      <c r="M3318">
        <f t="shared" si="51"/>
        <v>1</v>
      </c>
    </row>
    <row r="3319" spans="1:13" x14ac:dyDescent="0.3">
      <c r="A3319">
        <v>24</v>
      </c>
      <c r="B3319">
        <v>70000</v>
      </c>
      <c r="C3319" t="s">
        <v>26</v>
      </c>
      <c r="D3319">
        <v>2</v>
      </c>
      <c r="E3319" t="s">
        <v>14</v>
      </c>
      <c r="F3319" t="s">
        <v>15</v>
      </c>
      <c r="G3319">
        <v>10000</v>
      </c>
      <c r="H3319">
        <v>13.49</v>
      </c>
      <c r="I3319">
        <v>0</v>
      </c>
      <c r="J3319">
        <v>0.14000000000000001</v>
      </c>
      <c r="K3319" t="s">
        <v>16</v>
      </c>
      <c r="L3319">
        <v>4</v>
      </c>
      <c r="M3319">
        <f t="shared" si="51"/>
        <v>1</v>
      </c>
    </row>
    <row r="3320" spans="1:13" x14ac:dyDescent="0.3">
      <c r="A3320">
        <v>22</v>
      </c>
      <c r="B3320">
        <v>70000</v>
      </c>
      <c r="C3320" t="s">
        <v>26</v>
      </c>
      <c r="D3320">
        <v>4</v>
      </c>
      <c r="E3320" t="s">
        <v>27</v>
      </c>
      <c r="F3320" t="s">
        <v>21</v>
      </c>
      <c r="G3320">
        <v>5025</v>
      </c>
      <c r="I3320">
        <v>0</v>
      </c>
      <c r="J3320">
        <v>7.0000000000000007E-2</v>
      </c>
      <c r="K3320" t="s">
        <v>16</v>
      </c>
      <c r="L3320">
        <v>2</v>
      </c>
      <c r="M3320">
        <f t="shared" si="51"/>
        <v>0</v>
      </c>
    </row>
    <row r="3321" spans="1:13" x14ac:dyDescent="0.3">
      <c r="A3321">
        <v>23</v>
      </c>
      <c r="B3321">
        <v>70000</v>
      </c>
      <c r="C3321" t="s">
        <v>26</v>
      </c>
      <c r="D3321">
        <v>7</v>
      </c>
      <c r="E3321" t="s">
        <v>18</v>
      </c>
      <c r="F3321" t="s">
        <v>21</v>
      </c>
      <c r="G3321">
        <v>13000</v>
      </c>
      <c r="H3321">
        <v>5.42</v>
      </c>
      <c r="I3321">
        <v>0</v>
      </c>
      <c r="J3321">
        <v>0.19</v>
      </c>
      <c r="K3321" t="s">
        <v>16</v>
      </c>
      <c r="L3321">
        <v>3</v>
      </c>
      <c r="M3321">
        <f t="shared" si="51"/>
        <v>1</v>
      </c>
    </row>
    <row r="3322" spans="1:13" x14ac:dyDescent="0.3">
      <c r="A3322">
        <v>26</v>
      </c>
      <c r="B3322">
        <v>40000</v>
      </c>
      <c r="C3322" t="s">
        <v>13</v>
      </c>
      <c r="D3322">
        <v>10</v>
      </c>
      <c r="E3322" t="s">
        <v>27</v>
      </c>
      <c r="F3322" t="s">
        <v>30</v>
      </c>
      <c r="G3322">
        <v>10000</v>
      </c>
      <c r="H3322">
        <v>16.89</v>
      </c>
      <c r="I3322">
        <v>0</v>
      </c>
      <c r="J3322">
        <v>0.25</v>
      </c>
      <c r="K3322" t="s">
        <v>16</v>
      </c>
      <c r="L3322">
        <v>3</v>
      </c>
      <c r="M3322">
        <f t="shared" si="51"/>
        <v>1</v>
      </c>
    </row>
    <row r="3323" spans="1:13" x14ac:dyDescent="0.3">
      <c r="A3323">
        <v>23</v>
      </c>
      <c r="B3323">
        <v>54400</v>
      </c>
      <c r="C3323" t="s">
        <v>26</v>
      </c>
      <c r="D3323">
        <v>0</v>
      </c>
      <c r="E3323" t="s">
        <v>14</v>
      </c>
      <c r="F3323" t="s">
        <v>30</v>
      </c>
      <c r="G3323">
        <v>12000</v>
      </c>
      <c r="H3323">
        <v>15.62</v>
      </c>
      <c r="I3323">
        <v>1</v>
      </c>
      <c r="J3323">
        <v>0.19</v>
      </c>
      <c r="K3323" t="s">
        <v>16</v>
      </c>
      <c r="L3323">
        <v>3</v>
      </c>
      <c r="M3323">
        <f t="shared" si="51"/>
        <v>1</v>
      </c>
    </row>
    <row r="3324" spans="1:13" x14ac:dyDescent="0.3">
      <c r="A3324">
        <v>23</v>
      </c>
      <c r="B3324">
        <v>70000</v>
      </c>
      <c r="C3324" t="s">
        <v>26</v>
      </c>
      <c r="D3324">
        <v>3</v>
      </c>
      <c r="E3324" t="s">
        <v>27</v>
      </c>
      <c r="F3324" t="s">
        <v>21</v>
      </c>
      <c r="G3324">
        <v>15000</v>
      </c>
      <c r="H3324">
        <v>8.49</v>
      </c>
      <c r="I3324">
        <v>0</v>
      </c>
      <c r="J3324">
        <v>0.21</v>
      </c>
      <c r="K3324" t="s">
        <v>16</v>
      </c>
      <c r="L3324">
        <v>2</v>
      </c>
      <c r="M3324">
        <f t="shared" si="51"/>
        <v>1</v>
      </c>
    </row>
    <row r="3325" spans="1:13" x14ac:dyDescent="0.3">
      <c r="A3325">
        <v>23</v>
      </c>
      <c r="B3325">
        <v>40000</v>
      </c>
      <c r="C3325" t="s">
        <v>13</v>
      </c>
      <c r="D3325">
        <v>3</v>
      </c>
      <c r="E3325" t="s">
        <v>18</v>
      </c>
      <c r="F3325" t="s">
        <v>19</v>
      </c>
      <c r="G3325">
        <v>10000</v>
      </c>
      <c r="H3325">
        <v>10.75</v>
      </c>
      <c r="I3325">
        <v>0</v>
      </c>
      <c r="J3325">
        <v>0.25</v>
      </c>
      <c r="K3325" t="s">
        <v>16</v>
      </c>
      <c r="L3325">
        <v>4</v>
      </c>
      <c r="M3325">
        <f t="shared" si="51"/>
        <v>1</v>
      </c>
    </row>
    <row r="3326" spans="1:13" x14ac:dyDescent="0.3">
      <c r="A3326">
        <v>26</v>
      </c>
      <c r="B3326">
        <v>70000</v>
      </c>
      <c r="C3326" t="s">
        <v>26</v>
      </c>
      <c r="D3326">
        <v>6</v>
      </c>
      <c r="E3326" t="s">
        <v>28</v>
      </c>
      <c r="F3326" t="s">
        <v>21</v>
      </c>
      <c r="G3326">
        <v>4000</v>
      </c>
      <c r="H3326">
        <v>8.49</v>
      </c>
      <c r="I3326">
        <v>0</v>
      </c>
      <c r="J3326">
        <v>0.06</v>
      </c>
      <c r="K3326" t="s">
        <v>16</v>
      </c>
      <c r="L3326">
        <v>2</v>
      </c>
      <c r="M3326">
        <f t="shared" si="51"/>
        <v>1</v>
      </c>
    </row>
    <row r="3327" spans="1:13" x14ac:dyDescent="0.3">
      <c r="A3327">
        <v>22</v>
      </c>
      <c r="B3327">
        <v>40000</v>
      </c>
      <c r="C3327" t="s">
        <v>13</v>
      </c>
      <c r="D3327">
        <v>2</v>
      </c>
      <c r="E3327" t="s">
        <v>18</v>
      </c>
      <c r="F3327" t="s">
        <v>21</v>
      </c>
      <c r="G3327">
        <v>10000</v>
      </c>
      <c r="H3327">
        <v>7.14</v>
      </c>
      <c r="I3327">
        <v>0</v>
      </c>
      <c r="J3327">
        <v>0.25</v>
      </c>
      <c r="K3327" t="s">
        <v>16</v>
      </c>
      <c r="L3327">
        <v>4</v>
      </c>
      <c r="M3327">
        <f t="shared" si="51"/>
        <v>1</v>
      </c>
    </row>
    <row r="3328" spans="1:13" x14ac:dyDescent="0.3">
      <c r="A3328">
        <v>21</v>
      </c>
      <c r="B3328">
        <v>40000</v>
      </c>
      <c r="C3328" t="s">
        <v>13</v>
      </c>
      <c r="D3328">
        <v>5</v>
      </c>
      <c r="E3328" t="s">
        <v>27</v>
      </c>
      <c r="F3328" t="s">
        <v>21</v>
      </c>
      <c r="G3328">
        <v>10000</v>
      </c>
      <c r="H3328">
        <v>7.51</v>
      </c>
      <c r="I3328">
        <v>0</v>
      </c>
      <c r="J3328">
        <v>0.25</v>
      </c>
      <c r="K3328" t="s">
        <v>16</v>
      </c>
      <c r="L3328">
        <v>4</v>
      </c>
      <c r="M3328">
        <f t="shared" si="51"/>
        <v>1</v>
      </c>
    </row>
    <row r="3329" spans="1:13" x14ac:dyDescent="0.3">
      <c r="A3329">
        <v>25</v>
      </c>
      <c r="B3329">
        <v>40000</v>
      </c>
      <c r="C3329" t="s">
        <v>13</v>
      </c>
      <c r="D3329">
        <v>6</v>
      </c>
      <c r="E3329" t="s">
        <v>27</v>
      </c>
      <c r="F3329" t="s">
        <v>15</v>
      </c>
      <c r="G3329">
        <v>10000</v>
      </c>
      <c r="H3329">
        <v>13.48</v>
      </c>
      <c r="I3329">
        <v>0</v>
      </c>
      <c r="J3329">
        <v>0.25</v>
      </c>
      <c r="K3329" t="s">
        <v>16</v>
      </c>
      <c r="L3329">
        <v>3</v>
      </c>
      <c r="M3329">
        <f t="shared" si="51"/>
        <v>1</v>
      </c>
    </row>
    <row r="3330" spans="1:13" x14ac:dyDescent="0.3">
      <c r="A3330">
        <v>23</v>
      </c>
      <c r="B3330">
        <v>70000</v>
      </c>
      <c r="C3330" t="s">
        <v>26</v>
      </c>
      <c r="D3330">
        <v>5</v>
      </c>
      <c r="E3330" t="s">
        <v>14</v>
      </c>
      <c r="F3330" t="s">
        <v>15</v>
      </c>
      <c r="G3330">
        <v>10000</v>
      </c>
      <c r="H3330">
        <v>14.79</v>
      </c>
      <c r="I3330">
        <v>0</v>
      </c>
      <c r="J3330">
        <v>0.14000000000000001</v>
      </c>
      <c r="K3330" t="s">
        <v>17</v>
      </c>
      <c r="L3330">
        <v>2</v>
      </c>
      <c r="M3330">
        <f t="shared" ref="M3330:M3393" si="52">COUNTIFS($A$2:$A$10001,A3330,$B$2:$B$10001,B3330,$C$2:$C$10001,C3330,$D$2:$D$10001,D3330,$E$2:$E$10001,E3330,$F$2:$F$10001,F3330,$G$2:$G$10001,G3330,$H$2:$H$10001,H3330,$I$2:$I$10001,I3330,$J$2:$J$10001,J3330,$K$2:$K$10001,K3330,$L$2:$L$10001,L3330)</f>
        <v>1</v>
      </c>
    </row>
    <row r="3331" spans="1:13" x14ac:dyDescent="0.3">
      <c r="A3331">
        <v>22</v>
      </c>
      <c r="B3331">
        <v>70000</v>
      </c>
      <c r="C3331" t="s">
        <v>26</v>
      </c>
      <c r="D3331">
        <v>6</v>
      </c>
      <c r="E3331" t="s">
        <v>27</v>
      </c>
      <c r="F3331" t="s">
        <v>19</v>
      </c>
      <c r="G3331">
        <v>6000</v>
      </c>
      <c r="H3331">
        <v>11.49</v>
      </c>
      <c r="I3331">
        <v>0</v>
      </c>
      <c r="J3331">
        <v>0.09</v>
      </c>
      <c r="K3331" t="s">
        <v>16</v>
      </c>
      <c r="L3331">
        <v>2</v>
      </c>
      <c r="M3331">
        <f t="shared" si="52"/>
        <v>1</v>
      </c>
    </row>
    <row r="3332" spans="1:13" x14ac:dyDescent="0.3">
      <c r="A3332">
        <v>23</v>
      </c>
      <c r="B3332">
        <v>40000</v>
      </c>
      <c r="C3332" t="s">
        <v>13</v>
      </c>
      <c r="D3332">
        <v>4</v>
      </c>
      <c r="E3332" t="s">
        <v>25</v>
      </c>
      <c r="F3332" t="s">
        <v>15</v>
      </c>
      <c r="G3332">
        <v>10000</v>
      </c>
      <c r="H3332">
        <v>12.84</v>
      </c>
      <c r="I3332">
        <v>0</v>
      </c>
      <c r="J3332">
        <v>0.25</v>
      </c>
      <c r="K3332" t="s">
        <v>16</v>
      </c>
      <c r="L3332">
        <v>4</v>
      </c>
      <c r="M3332">
        <f t="shared" si="52"/>
        <v>1</v>
      </c>
    </row>
    <row r="3333" spans="1:13" x14ac:dyDescent="0.3">
      <c r="A3333">
        <v>22</v>
      </c>
      <c r="B3333">
        <v>34000</v>
      </c>
      <c r="C3333" t="s">
        <v>13</v>
      </c>
      <c r="D3333">
        <v>2</v>
      </c>
      <c r="E3333" t="s">
        <v>18</v>
      </c>
      <c r="F3333" t="s">
        <v>30</v>
      </c>
      <c r="G3333">
        <v>10000</v>
      </c>
      <c r="I3333">
        <v>1</v>
      </c>
      <c r="J3333">
        <v>0.28999999999999998</v>
      </c>
      <c r="K3333" t="s">
        <v>17</v>
      </c>
      <c r="L3333">
        <v>3</v>
      </c>
      <c r="M3333">
        <f t="shared" si="52"/>
        <v>0</v>
      </c>
    </row>
    <row r="3334" spans="1:13" x14ac:dyDescent="0.3">
      <c r="A3334">
        <v>24</v>
      </c>
      <c r="B3334">
        <v>70000</v>
      </c>
      <c r="C3334" t="s">
        <v>26</v>
      </c>
      <c r="D3334">
        <v>8</v>
      </c>
      <c r="E3334" t="s">
        <v>14</v>
      </c>
      <c r="F3334" t="s">
        <v>19</v>
      </c>
      <c r="G3334">
        <v>1600</v>
      </c>
      <c r="H3334">
        <v>10.99</v>
      </c>
      <c r="I3334">
        <v>0</v>
      </c>
      <c r="J3334">
        <v>0.02</v>
      </c>
      <c r="K3334" t="s">
        <v>16</v>
      </c>
      <c r="L3334">
        <v>3</v>
      </c>
      <c r="M3334">
        <f t="shared" si="52"/>
        <v>1</v>
      </c>
    </row>
    <row r="3335" spans="1:13" x14ac:dyDescent="0.3">
      <c r="A3335">
        <v>22</v>
      </c>
      <c r="B3335">
        <v>70000</v>
      </c>
      <c r="C3335" t="s">
        <v>26</v>
      </c>
      <c r="D3335">
        <v>6</v>
      </c>
      <c r="E3335" t="s">
        <v>27</v>
      </c>
      <c r="F3335" t="s">
        <v>19</v>
      </c>
      <c r="G3335">
        <v>2000</v>
      </c>
      <c r="H3335">
        <v>10.74</v>
      </c>
      <c r="I3335">
        <v>0</v>
      </c>
      <c r="J3335">
        <v>0.03</v>
      </c>
      <c r="K3335" t="s">
        <v>16</v>
      </c>
      <c r="L3335">
        <v>2</v>
      </c>
      <c r="M3335">
        <f t="shared" si="52"/>
        <v>1</v>
      </c>
    </row>
    <row r="3336" spans="1:13" x14ac:dyDescent="0.3">
      <c r="A3336">
        <v>22</v>
      </c>
      <c r="B3336">
        <v>42000</v>
      </c>
      <c r="C3336" t="s">
        <v>13</v>
      </c>
      <c r="D3336">
        <v>4</v>
      </c>
      <c r="E3336" t="s">
        <v>18</v>
      </c>
      <c r="F3336" t="s">
        <v>19</v>
      </c>
      <c r="G3336">
        <v>10000</v>
      </c>
      <c r="H3336">
        <v>10.99</v>
      </c>
      <c r="I3336">
        <v>0</v>
      </c>
      <c r="J3336">
        <v>0.24</v>
      </c>
      <c r="K3336" t="s">
        <v>16</v>
      </c>
      <c r="L3336">
        <v>4</v>
      </c>
      <c r="M3336">
        <f t="shared" si="52"/>
        <v>1</v>
      </c>
    </row>
    <row r="3337" spans="1:13" x14ac:dyDescent="0.3">
      <c r="A3337">
        <v>22</v>
      </c>
      <c r="B3337">
        <v>42000</v>
      </c>
      <c r="C3337" t="s">
        <v>13</v>
      </c>
      <c r="D3337">
        <v>3</v>
      </c>
      <c r="E3337" t="s">
        <v>18</v>
      </c>
      <c r="F3337" t="s">
        <v>21</v>
      </c>
      <c r="G3337">
        <v>10000</v>
      </c>
      <c r="H3337">
        <v>6.92</v>
      </c>
      <c r="I3337">
        <v>0</v>
      </c>
      <c r="J3337">
        <v>0.24</v>
      </c>
      <c r="K3337" t="s">
        <v>16</v>
      </c>
      <c r="L3337">
        <v>2</v>
      </c>
      <c r="M3337">
        <f t="shared" si="52"/>
        <v>1</v>
      </c>
    </row>
    <row r="3338" spans="1:13" x14ac:dyDescent="0.3">
      <c r="A3338">
        <v>24</v>
      </c>
      <c r="B3338">
        <v>70000</v>
      </c>
      <c r="C3338" t="s">
        <v>26</v>
      </c>
      <c r="D3338">
        <v>6</v>
      </c>
      <c r="E3338" t="s">
        <v>28</v>
      </c>
      <c r="F3338" t="s">
        <v>15</v>
      </c>
      <c r="G3338">
        <v>25000</v>
      </c>
      <c r="I3338">
        <v>0</v>
      </c>
      <c r="J3338">
        <v>0.36</v>
      </c>
      <c r="K3338" t="s">
        <v>16</v>
      </c>
      <c r="L3338">
        <v>3</v>
      </c>
      <c r="M3338">
        <f t="shared" si="52"/>
        <v>0</v>
      </c>
    </row>
    <row r="3339" spans="1:13" x14ac:dyDescent="0.3">
      <c r="A3339">
        <v>25</v>
      </c>
      <c r="B3339">
        <v>70000</v>
      </c>
      <c r="C3339" t="s">
        <v>26</v>
      </c>
      <c r="D3339">
        <v>4</v>
      </c>
      <c r="E3339" t="s">
        <v>27</v>
      </c>
      <c r="F3339" t="s">
        <v>19</v>
      </c>
      <c r="G3339">
        <v>6300</v>
      </c>
      <c r="H3339">
        <v>10.37</v>
      </c>
      <c r="I3339">
        <v>0</v>
      </c>
      <c r="J3339">
        <v>0.09</v>
      </c>
      <c r="K3339" t="s">
        <v>16</v>
      </c>
      <c r="L3339">
        <v>4</v>
      </c>
      <c r="M3339">
        <f t="shared" si="52"/>
        <v>1</v>
      </c>
    </row>
    <row r="3340" spans="1:13" x14ac:dyDescent="0.3">
      <c r="A3340">
        <v>25</v>
      </c>
      <c r="B3340">
        <v>42000</v>
      </c>
      <c r="C3340" t="s">
        <v>13</v>
      </c>
      <c r="D3340">
        <v>1</v>
      </c>
      <c r="E3340" t="s">
        <v>27</v>
      </c>
      <c r="F3340" t="s">
        <v>19</v>
      </c>
      <c r="G3340">
        <v>10000</v>
      </c>
      <c r="H3340">
        <v>10.99</v>
      </c>
      <c r="I3340">
        <v>0</v>
      </c>
      <c r="J3340">
        <v>0.24</v>
      </c>
      <c r="K3340" t="s">
        <v>16</v>
      </c>
      <c r="L3340">
        <v>2</v>
      </c>
      <c r="M3340">
        <f t="shared" si="52"/>
        <v>1</v>
      </c>
    </row>
    <row r="3341" spans="1:13" x14ac:dyDescent="0.3">
      <c r="A3341">
        <v>26</v>
      </c>
      <c r="B3341">
        <v>42900</v>
      </c>
      <c r="C3341" t="s">
        <v>13</v>
      </c>
      <c r="D3341">
        <v>3</v>
      </c>
      <c r="E3341" t="s">
        <v>20</v>
      </c>
      <c r="F3341" t="s">
        <v>30</v>
      </c>
      <c r="G3341">
        <v>10000</v>
      </c>
      <c r="I3341">
        <v>0</v>
      </c>
      <c r="J3341">
        <v>0.23</v>
      </c>
      <c r="K3341" t="s">
        <v>16</v>
      </c>
      <c r="L3341">
        <v>3</v>
      </c>
      <c r="M3341">
        <f t="shared" si="52"/>
        <v>0</v>
      </c>
    </row>
    <row r="3342" spans="1:13" x14ac:dyDescent="0.3">
      <c r="A3342">
        <v>24</v>
      </c>
      <c r="B3342">
        <v>70000</v>
      </c>
      <c r="C3342" t="s">
        <v>26</v>
      </c>
      <c r="D3342">
        <v>7</v>
      </c>
      <c r="E3342" t="s">
        <v>14</v>
      </c>
      <c r="F3342" t="s">
        <v>19</v>
      </c>
      <c r="G3342">
        <v>25000</v>
      </c>
      <c r="I3342">
        <v>0</v>
      </c>
      <c r="J3342">
        <v>0.36</v>
      </c>
      <c r="K3342" t="s">
        <v>16</v>
      </c>
      <c r="L3342">
        <v>2</v>
      </c>
      <c r="M3342">
        <f t="shared" si="52"/>
        <v>0</v>
      </c>
    </row>
    <row r="3343" spans="1:13" x14ac:dyDescent="0.3">
      <c r="A3343">
        <v>25</v>
      </c>
      <c r="B3343">
        <v>70000</v>
      </c>
      <c r="C3343" t="s">
        <v>26</v>
      </c>
      <c r="D3343">
        <v>9</v>
      </c>
      <c r="E3343" t="s">
        <v>25</v>
      </c>
      <c r="F3343" t="s">
        <v>21</v>
      </c>
      <c r="G3343">
        <v>4000</v>
      </c>
      <c r="H3343">
        <v>6.92</v>
      </c>
      <c r="I3343">
        <v>0</v>
      </c>
      <c r="J3343">
        <v>0.06</v>
      </c>
      <c r="K3343" t="s">
        <v>16</v>
      </c>
      <c r="L3343">
        <v>2</v>
      </c>
      <c r="M3343">
        <f t="shared" si="52"/>
        <v>1</v>
      </c>
    </row>
    <row r="3344" spans="1:13" x14ac:dyDescent="0.3">
      <c r="A3344">
        <v>26</v>
      </c>
      <c r="B3344">
        <v>70000</v>
      </c>
      <c r="C3344" t="s">
        <v>26</v>
      </c>
      <c r="D3344">
        <v>10</v>
      </c>
      <c r="E3344" t="s">
        <v>20</v>
      </c>
      <c r="F3344" t="s">
        <v>19</v>
      </c>
      <c r="G3344">
        <v>8000</v>
      </c>
      <c r="H3344">
        <v>10</v>
      </c>
      <c r="I3344">
        <v>0</v>
      </c>
      <c r="J3344">
        <v>0.11</v>
      </c>
      <c r="K3344" t="s">
        <v>16</v>
      </c>
      <c r="L3344">
        <v>2</v>
      </c>
      <c r="M3344">
        <f t="shared" si="52"/>
        <v>1</v>
      </c>
    </row>
    <row r="3345" spans="1:13" x14ac:dyDescent="0.3">
      <c r="A3345">
        <v>26</v>
      </c>
      <c r="B3345">
        <v>43000</v>
      </c>
      <c r="C3345" t="s">
        <v>13</v>
      </c>
      <c r="D3345">
        <v>4</v>
      </c>
      <c r="E3345" t="s">
        <v>18</v>
      </c>
      <c r="F3345" t="s">
        <v>15</v>
      </c>
      <c r="G3345">
        <v>10000</v>
      </c>
      <c r="H3345">
        <v>14.65</v>
      </c>
      <c r="I3345">
        <v>0</v>
      </c>
      <c r="J3345">
        <v>0.23</v>
      </c>
      <c r="K3345" t="s">
        <v>16</v>
      </c>
      <c r="L3345">
        <v>4</v>
      </c>
      <c r="M3345">
        <f t="shared" si="52"/>
        <v>1</v>
      </c>
    </row>
    <row r="3346" spans="1:13" x14ac:dyDescent="0.3">
      <c r="A3346">
        <v>24</v>
      </c>
      <c r="B3346">
        <v>43000</v>
      </c>
      <c r="C3346" t="s">
        <v>13</v>
      </c>
      <c r="D3346">
        <v>4</v>
      </c>
      <c r="E3346" t="s">
        <v>14</v>
      </c>
      <c r="F3346" t="s">
        <v>19</v>
      </c>
      <c r="G3346">
        <v>10000</v>
      </c>
      <c r="H3346">
        <v>9.6300000000000008</v>
      </c>
      <c r="I3346">
        <v>0</v>
      </c>
      <c r="J3346">
        <v>0.23</v>
      </c>
      <c r="K3346" t="s">
        <v>16</v>
      </c>
      <c r="L3346">
        <v>3</v>
      </c>
      <c r="M3346">
        <f t="shared" si="52"/>
        <v>1</v>
      </c>
    </row>
    <row r="3347" spans="1:13" x14ac:dyDescent="0.3">
      <c r="A3347">
        <v>24</v>
      </c>
      <c r="B3347">
        <v>43000</v>
      </c>
      <c r="C3347" t="s">
        <v>13</v>
      </c>
      <c r="D3347">
        <v>2</v>
      </c>
      <c r="E3347" t="s">
        <v>14</v>
      </c>
      <c r="F3347" t="s">
        <v>15</v>
      </c>
      <c r="G3347">
        <v>10000</v>
      </c>
      <c r="H3347">
        <v>13.16</v>
      </c>
      <c r="I3347">
        <v>0</v>
      </c>
      <c r="J3347">
        <v>0.23</v>
      </c>
      <c r="K3347" t="s">
        <v>16</v>
      </c>
      <c r="L3347">
        <v>4</v>
      </c>
      <c r="M3347">
        <f t="shared" si="52"/>
        <v>1</v>
      </c>
    </row>
    <row r="3348" spans="1:13" x14ac:dyDescent="0.3">
      <c r="A3348">
        <v>24</v>
      </c>
      <c r="B3348">
        <v>70000</v>
      </c>
      <c r="C3348" t="s">
        <v>26</v>
      </c>
      <c r="D3348">
        <v>8</v>
      </c>
      <c r="E3348" t="s">
        <v>27</v>
      </c>
      <c r="F3348" t="s">
        <v>19</v>
      </c>
      <c r="G3348">
        <v>25000</v>
      </c>
      <c r="H3348">
        <v>9.6199999999999992</v>
      </c>
      <c r="I3348">
        <v>0</v>
      </c>
      <c r="J3348">
        <v>0.36</v>
      </c>
      <c r="K3348" t="s">
        <v>16</v>
      </c>
      <c r="L3348">
        <v>2</v>
      </c>
      <c r="M3348">
        <f t="shared" si="52"/>
        <v>1</v>
      </c>
    </row>
    <row r="3349" spans="1:13" x14ac:dyDescent="0.3">
      <c r="A3349">
        <v>22</v>
      </c>
      <c r="B3349">
        <v>37200</v>
      </c>
      <c r="C3349" t="s">
        <v>13</v>
      </c>
      <c r="D3349">
        <v>6</v>
      </c>
      <c r="E3349" t="s">
        <v>20</v>
      </c>
      <c r="F3349" t="s">
        <v>19</v>
      </c>
      <c r="G3349">
        <v>10000</v>
      </c>
      <c r="I3349">
        <v>1</v>
      </c>
      <c r="J3349">
        <v>0.27</v>
      </c>
      <c r="K3349" t="s">
        <v>16</v>
      </c>
      <c r="L3349">
        <v>2</v>
      </c>
      <c r="M3349">
        <f t="shared" si="52"/>
        <v>0</v>
      </c>
    </row>
    <row r="3350" spans="1:13" x14ac:dyDescent="0.3">
      <c r="A3350">
        <v>22</v>
      </c>
      <c r="B3350">
        <v>44000</v>
      </c>
      <c r="C3350" t="s">
        <v>13</v>
      </c>
      <c r="D3350">
        <v>6</v>
      </c>
      <c r="E3350" t="s">
        <v>14</v>
      </c>
      <c r="F3350" t="s">
        <v>19</v>
      </c>
      <c r="G3350">
        <v>10000</v>
      </c>
      <c r="H3350">
        <v>10.65</v>
      </c>
      <c r="I3350">
        <v>0</v>
      </c>
      <c r="J3350">
        <v>0.23</v>
      </c>
      <c r="K3350" t="s">
        <v>16</v>
      </c>
      <c r="L3350">
        <v>4</v>
      </c>
      <c r="M3350">
        <f t="shared" si="52"/>
        <v>1</v>
      </c>
    </row>
    <row r="3351" spans="1:13" x14ac:dyDescent="0.3">
      <c r="A3351">
        <v>23</v>
      </c>
      <c r="B3351">
        <v>44160</v>
      </c>
      <c r="C3351" t="s">
        <v>13</v>
      </c>
      <c r="D3351">
        <v>4</v>
      </c>
      <c r="E3351" t="s">
        <v>18</v>
      </c>
      <c r="F3351" t="s">
        <v>15</v>
      </c>
      <c r="G3351">
        <v>10000</v>
      </c>
      <c r="H3351">
        <v>14.27</v>
      </c>
      <c r="I3351">
        <v>0</v>
      </c>
      <c r="J3351">
        <v>0.23</v>
      </c>
      <c r="K3351" t="s">
        <v>17</v>
      </c>
      <c r="L3351">
        <v>3</v>
      </c>
      <c r="M3351">
        <f t="shared" si="52"/>
        <v>1</v>
      </c>
    </row>
    <row r="3352" spans="1:13" x14ac:dyDescent="0.3">
      <c r="A3352">
        <v>23</v>
      </c>
      <c r="B3352">
        <v>70000</v>
      </c>
      <c r="C3352" t="s">
        <v>23</v>
      </c>
      <c r="E3352" t="s">
        <v>27</v>
      </c>
      <c r="F3352" t="s">
        <v>21</v>
      </c>
      <c r="G3352">
        <v>11000</v>
      </c>
      <c r="H3352">
        <v>7.14</v>
      </c>
      <c r="I3352">
        <v>0</v>
      </c>
      <c r="J3352">
        <v>0.16</v>
      </c>
      <c r="K3352" t="s">
        <v>16</v>
      </c>
      <c r="L3352">
        <v>4</v>
      </c>
      <c r="M3352">
        <f t="shared" si="52"/>
        <v>0</v>
      </c>
    </row>
    <row r="3353" spans="1:13" x14ac:dyDescent="0.3">
      <c r="A3353">
        <v>26</v>
      </c>
      <c r="B3353">
        <v>45000</v>
      </c>
      <c r="C3353" t="s">
        <v>13</v>
      </c>
      <c r="D3353">
        <v>2</v>
      </c>
      <c r="E3353" t="s">
        <v>20</v>
      </c>
      <c r="F3353" t="s">
        <v>15</v>
      </c>
      <c r="G3353">
        <v>10000</v>
      </c>
      <c r="I3353">
        <v>0</v>
      </c>
      <c r="J3353">
        <v>0.22</v>
      </c>
      <c r="K3353" t="s">
        <v>16</v>
      </c>
      <c r="L3353">
        <v>3</v>
      </c>
      <c r="M3353">
        <f t="shared" si="52"/>
        <v>0</v>
      </c>
    </row>
    <row r="3354" spans="1:13" x14ac:dyDescent="0.3">
      <c r="A3354">
        <v>24</v>
      </c>
      <c r="B3354">
        <v>70000</v>
      </c>
      <c r="C3354" t="s">
        <v>26</v>
      </c>
      <c r="D3354">
        <v>6</v>
      </c>
      <c r="E3354" t="s">
        <v>27</v>
      </c>
      <c r="F3354" t="s">
        <v>21</v>
      </c>
      <c r="G3354">
        <v>6000</v>
      </c>
      <c r="H3354">
        <v>7.88</v>
      </c>
      <c r="I3354">
        <v>0</v>
      </c>
      <c r="J3354">
        <v>0.09</v>
      </c>
      <c r="K3354" t="s">
        <v>16</v>
      </c>
      <c r="L3354">
        <v>3</v>
      </c>
      <c r="M3354">
        <f t="shared" si="52"/>
        <v>1</v>
      </c>
    </row>
    <row r="3355" spans="1:13" x14ac:dyDescent="0.3">
      <c r="A3355">
        <v>25</v>
      </c>
      <c r="B3355">
        <v>70000</v>
      </c>
      <c r="C3355" t="s">
        <v>26</v>
      </c>
      <c r="D3355">
        <v>9</v>
      </c>
      <c r="E3355" t="s">
        <v>20</v>
      </c>
      <c r="F3355" t="s">
        <v>21</v>
      </c>
      <c r="G3355">
        <v>12000</v>
      </c>
      <c r="H3355">
        <v>7.51</v>
      </c>
      <c r="I3355">
        <v>0</v>
      </c>
      <c r="J3355">
        <v>0.17</v>
      </c>
      <c r="K3355" t="s">
        <v>16</v>
      </c>
      <c r="L3355">
        <v>4</v>
      </c>
      <c r="M3355">
        <f t="shared" si="52"/>
        <v>1</v>
      </c>
    </row>
    <row r="3356" spans="1:13" x14ac:dyDescent="0.3">
      <c r="A3356">
        <v>22</v>
      </c>
      <c r="B3356">
        <v>45000</v>
      </c>
      <c r="C3356" t="s">
        <v>13</v>
      </c>
      <c r="D3356">
        <v>2</v>
      </c>
      <c r="E3356" t="s">
        <v>18</v>
      </c>
      <c r="F3356" t="s">
        <v>21</v>
      </c>
      <c r="G3356">
        <v>10000</v>
      </c>
      <c r="H3356">
        <v>7.51</v>
      </c>
      <c r="I3356">
        <v>0</v>
      </c>
      <c r="J3356">
        <v>0.22</v>
      </c>
      <c r="K3356" t="s">
        <v>16</v>
      </c>
      <c r="L3356">
        <v>3</v>
      </c>
      <c r="M3356">
        <f t="shared" si="52"/>
        <v>1</v>
      </c>
    </row>
    <row r="3357" spans="1:13" x14ac:dyDescent="0.3">
      <c r="A3357">
        <v>22</v>
      </c>
      <c r="B3357">
        <v>70000</v>
      </c>
      <c r="C3357" t="s">
        <v>26</v>
      </c>
      <c r="D3357">
        <v>6</v>
      </c>
      <c r="E3357" t="s">
        <v>18</v>
      </c>
      <c r="F3357" t="s">
        <v>30</v>
      </c>
      <c r="G3357">
        <v>16000</v>
      </c>
      <c r="H3357">
        <v>16.32</v>
      </c>
      <c r="I3357">
        <v>0</v>
      </c>
      <c r="J3357">
        <v>0.23</v>
      </c>
      <c r="K3357" t="s">
        <v>17</v>
      </c>
      <c r="L3357">
        <v>2</v>
      </c>
      <c r="M3357">
        <f t="shared" si="52"/>
        <v>1</v>
      </c>
    </row>
    <row r="3358" spans="1:13" x14ac:dyDescent="0.3">
      <c r="A3358">
        <v>21</v>
      </c>
      <c r="B3358">
        <v>70000</v>
      </c>
      <c r="C3358" t="s">
        <v>26</v>
      </c>
      <c r="D3358">
        <v>3</v>
      </c>
      <c r="E3358" t="s">
        <v>18</v>
      </c>
      <c r="F3358" t="s">
        <v>21</v>
      </c>
      <c r="G3358">
        <v>9800</v>
      </c>
      <c r="H3358">
        <v>7.14</v>
      </c>
      <c r="I3358">
        <v>0</v>
      </c>
      <c r="J3358">
        <v>0.14000000000000001</v>
      </c>
      <c r="K3358" t="s">
        <v>16</v>
      </c>
      <c r="L3358">
        <v>4</v>
      </c>
      <c r="M3358">
        <f t="shared" si="52"/>
        <v>1</v>
      </c>
    </row>
    <row r="3359" spans="1:13" x14ac:dyDescent="0.3">
      <c r="A3359">
        <v>22</v>
      </c>
      <c r="B3359">
        <v>70000</v>
      </c>
      <c r="C3359" t="s">
        <v>26</v>
      </c>
      <c r="D3359">
        <v>1</v>
      </c>
      <c r="E3359" t="s">
        <v>14</v>
      </c>
      <c r="F3359" t="s">
        <v>21</v>
      </c>
      <c r="G3359">
        <v>8400</v>
      </c>
      <c r="H3359">
        <v>7.88</v>
      </c>
      <c r="I3359">
        <v>0</v>
      </c>
      <c r="J3359">
        <v>0.12</v>
      </c>
      <c r="K3359" t="s">
        <v>16</v>
      </c>
      <c r="L3359">
        <v>2</v>
      </c>
      <c r="M3359">
        <f t="shared" si="52"/>
        <v>1</v>
      </c>
    </row>
    <row r="3360" spans="1:13" x14ac:dyDescent="0.3">
      <c r="A3360">
        <v>24</v>
      </c>
      <c r="B3360">
        <v>70000</v>
      </c>
      <c r="C3360" t="s">
        <v>23</v>
      </c>
      <c r="D3360">
        <v>4</v>
      </c>
      <c r="E3360" t="s">
        <v>27</v>
      </c>
      <c r="F3360" t="s">
        <v>30</v>
      </c>
      <c r="G3360">
        <v>8000</v>
      </c>
      <c r="H3360">
        <v>15.95</v>
      </c>
      <c r="I3360">
        <v>0</v>
      </c>
      <c r="J3360">
        <v>0.11</v>
      </c>
      <c r="K3360" t="s">
        <v>17</v>
      </c>
      <c r="L3360">
        <v>2</v>
      </c>
      <c r="M3360">
        <f t="shared" si="52"/>
        <v>1</v>
      </c>
    </row>
    <row r="3361" spans="1:13" x14ac:dyDescent="0.3">
      <c r="A3361">
        <v>24</v>
      </c>
      <c r="B3361">
        <v>45000</v>
      </c>
      <c r="C3361" t="s">
        <v>13</v>
      </c>
      <c r="D3361">
        <v>1</v>
      </c>
      <c r="E3361" t="s">
        <v>18</v>
      </c>
      <c r="F3361" t="s">
        <v>21</v>
      </c>
      <c r="G3361">
        <v>10000</v>
      </c>
      <c r="H3361">
        <v>6.54</v>
      </c>
      <c r="I3361">
        <v>0</v>
      </c>
      <c r="J3361">
        <v>0.22</v>
      </c>
      <c r="K3361" t="s">
        <v>16</v>
      </c>
      <c r="L3361">
        <v>3</v>
      </c>
      <c r="M3361">
        <f t="shared" si="52"/>
        <v>1</v>
      </c>
    </row>
    <row r="3362" spans="1:13" x14ac:dyDescent="0.3">
      <c r="A3362">
        <v>22</v>
      </c>
      <c r="B3362">
        <v>45000</v>
      </c>
      <c r="C3362" t="s">
        <v>13</v>
      </c>
      <c r="D3362">
        <v>4</v>
      </c>
      <c r="E3362" t="s">
        <v>18</v>
      </c>
      <c r="F3362" t="s">
        <v>21</v>
      </c>
      <c r="G3362">
        <v>10000</v>
      </c>
      <c r="H3362">
        <v>7.51</v>
      </c>
      <c r="I3362">
        <v>0</v>
      </c>
      <c r="J3362">
        <v>0.22</v>
      </c>
      <c r="K3362" t="s">
        <v>16</v>
      </c>
      <c r="L3362">
        <v>2</v>
      </c>
      <c r="M3362">
        <f t="shared" si="52"/>
        <v>1</v>
      </c>
    </row>
    <row r="3363" spans="1:13" x14ac:dyDescent="0.3">
      <c r="A3363">
        <v>21</v>
      </c>
      <c r="B3363">
        <v>45000</v>
      </c>
      <c r="C3363" t="s">
        <v>13</v>
      </c>
      <c r="D3363">
        <v>3</v>
      </c>
      <c r="E3363" t="s">
        <v>18</v>
      </c>
      <c r="F3363" t="s">
        <v>19</v>
      </c>
      <c r="G3363">
        <v>10000</v>
      </c>
      <c r="H3363">
        <v>10.25</v>
      </c>
      <c r="I3363">
        <v>0</v>
      </c>
      <c r="J3363">
        <v>0.22</v>
      </c>
      <c r="K3363" t="s">
        <v>16</v>
      </c>
      <c r="L3363">
        <v>2</v>
      </c>
      <c r="M3363">
        <f t="shared" si="52"/>
        <v>1</v>
      </c>
    </row>
    <row r="3364" spans="1:13" x14ac:dyDescent="0.3">
      <c r="A3364">
        <v>24</v>
      </c>
      <c r="B3364">
        <v>70000</v>
      </c>
      <c r="C3364" t="s">
        <v>26</v>
      </c>
      <c r="D3364">
        <v>1</v>
      </c>
      <c r="E3364" t="s">
        <v>27</v>
      </c>
      <c r="F3364" t="s">
        <v>19</v>
      </c>
      <c r="G3364">
        <v>25000</v>
      </c>
      <c r="H3364">
        <v>10.62</v>
      </c>
      <c r="I3364">
        <v>0</v>
      </c>
      <c r="J3364">
        <v>0.36</v>
      </c>
      <c r="K3364" t="s">
        <v>16</v>
      </c>
      <c r="L3364">
        <v>2</v>
      </c>
      <c r="M3364">
        <f t="shared" si="52"/>
        <v>1</v>
      </c>
    </row>
    <row r="3365" spans="1:13" x14ac:dyDescent="0.3">
      <c r="A3365">
        <v>24</v>
      </c>
      <c r="B3365">
        <v>70000</v>
      </c>
      <c r="C3365" t="s">
        <v>26</v>
      </c>
      <c r="D3365">
        <v>2</v>
      </c>
      <c r="E3365" t="s">
        <v>20</v>
      </c>
      <c r="F3365" t="s">
        <v>29</v>
      </c>
      <c r="G3365">
        <v>12000</v>
      </c>
      <c r="H3365">
        <v>17.559999999999999</v>
      </c>
      <c r="I3365">
        <v>0</v>
      </c>
      <c r="J3365">
        <v>0.17</v>
      </c>
      <c r="K3365" t="s">
        <v>17</v>
      </c>
      <c r="L3365">
        <v>3</v>
      </c>
      <c r="M3365">
        <f t="shared" si="52"/>
        <v>1</v>
      </c>
    </row>
    <row r="3366" spans="1:13" x14ac:dyDescent="0.3">
      <c r="A3366">
        <v>24</v>
      </c>
      <c r="B3366">
        <v>45000</v>
      </c>
      <c r="C3366" t="s">
        <v>13</v>
      </c>
      <c r="D3366">
        <v>0</v>
      </c>
      <c r="E3366" t="s">
        <v>27</v>
      </c>
      <c r="F3366" t="s">
        <v>15</v>
      </c>
      <c r="G3366">
        <v>10000</v>
      </c>
      <c r="H3366">
        <v>13.11</v>
      </c>
      <c r="I3366">
        <v>0</v>
      </c>
      <c r="J3366">
        <v>0.22</v>
      </c>
      <c r="K3366" t="s">
        <v>17</v>
      </c>
      <c r="L3366">
        <v>4</v>
      </c>
      <c r="M3366">
        <f t="shared" si="52"/>
        <v>1</v>
      </c>
    </row>
    <row r="3367" spans="1:13" x14ac:dyDescent="0.3">
      <c r="A3367">
        <v>22</v>
      </c>
      <c r="B3367">
        <v>70000</v>
      </c>
      <c r="C3367" t="s">
        <v>26</v>
      </c>
      <c r="D3367">
        <v>6</v>
      </c>
      <c r="E3367" t="s">
        <v>14</v>
      </c>
      <c r="F3367" t="s">
        <v>19</v>
      </c>
      <c r="G3367">
        <v>11000</v>
      </c>
      <c r="H3367">
        <v>11.36</v>
      </c>
      <c r="I3367">
        <v>0</v>
      </c>
      <c r="J3367">
        <v>0.16</v>
      </c>
      <c r="K3367" t="s">
        <v>16</v>
      </c>
      <c r="L3367">
        <v>3</v>
      </c>
      <c r="M3367">
        <f t="shared" si="52"/>
        <v>1</v>
      </c>
    </row>
    <row r="3368" spans="1:13" x14ac:dyDescent="0.3">
      <c r="A3368">
        <v>24</v>
      </c>
      <c r="B3368">
        <v>39000</v>
      </c>
      <c r="C3368" t="s">
        <v>13</v>
      </c>
      <c r="D3368">
        <v>1</v>
      </c>
      <c r="E3368" t="s">
        <v>25</v>
      </c>
      <c r="F3368" t="s">
        <v>30</v>
      </c>
      <c r="G3368">
        <v>10000</v>
      </c>
      <c r="H3368">
        <v>14.11</v>
      </c>
      <c r="I3368">
        <v>1</v>
      </c>
      <c r="J3368">
        <v>0.26</v>
      </c>
      <c r="K3368" t="s">
        <v>16</v>
      </c>
      <c r="L3368">
        <v>3</v>
      </c>
      <c r="M3368">
        <f t="shared" si="52"/>
        <v>1</v>
      </c>
    </row>
    <row r="3369" spans="1:13" x14ac:dyDescent="0.3">
      <c r="A3369">
        <v>25</v>
      </c>
      <c r="B3369">
        <v>70000</v>
      </c>
      <c r="C3369" t="s">
        <v>26</v>
      </c>
      <c r="D3369">
        <v>9</v>
      </c>
      <c r="E3369" t="s">
        <v>25</v>
      </c>
      <c r="F3369" t="s">
        <v>19</v>
      </c>
      <c r="G3369">
        <v>14000</v>
      </c>
      <c r="H3369">
        <v>10.25</v>
      </c>
      <c r="I3369">
        <v>0</v>
      </c>
      <c r="J3369">
        <v>0.2</v>
      </c>
      <c r="K3369" t="s">
        <v>16</v>
      </c>
      <c r="L3369">
        <v>4</v>
      </c>
      <c r="M3369">
        <f t="shared" si="52"/>
        <v>1</v>
      </c>
    </row>
    <row r="3370" spans="1:13" x14ac:dyDescent="0.3">
      <c r="A3370">
        <v>26</v>
      </c>
      <c r="B3370">
        <v>45000</v>
      </c>
      <c r="C3370" t="s">
        <v>13</v>
      </c>
      <c r="D3370">
        <v>4</v>
      </c>
      <c r="E3370" t="s">
        <v>14</v>
      </c>
      <c r="F3370" t="s">
        <v>30</v>
      </c>
      <c r="G3370">
        <v>10000</v>
      </c>
      <c r="H3370">
        <v>14.11</v>
      </c>
      <c r="I3370">
        <v>0</v>
      </c>
      <c r="J3370">
        <v>0.22</v>
      </c>
      <c r="K3370" t="s">
        <v>17</v>
      </c>
      <c r="L3370">
        <v>2</v>
      </c>
      <c r="M3370">
        <f t="shared" si="52"/>
        <v>1</v>
      </c>
    </row>
    <row r="3371" spans="1:13" x14ac:dyDescent="0.3">
      <c r="A3371">
        <v>25</v>
      </c>
      <c r="B3371">
        <v>70000</v>
      </c>
      <c r="C3371" t="s">
        <v>23</v>
      </c>
      <c r="D3371">
        <v>9</v>
      </c>
      <c r="E3371" t="s">
        <v>28</v>
      </c>
      <c r="F3371" t="s">
        <v>21</v>
      </c>
      <c r="G3371">
        <v>5000</v>
      </c>
      <c r="H3371">
        <v>8.59</v>
      </c>
      <c r="I3371">
        <v>0</v>
      </c>
      <c r="J3371">
        <v>7.0000000000000007E-2</v>
      </c>
      <c r="K3371" t="s">
        <v>16</v>
      </c>
      <c r="L3371">
        <v>3</v>
      </c>
      <c r="M3371">
        <f t="shared" si="52"/>
        <v>1</v>
      </c>
    </row>
    <row r="3372" spans="1:13" x14ac:dyDescent="0.3">
      <c r="A3372">
        <v>22</v>
      </c>
      <c r="B3372">
        <v>52000</v>
      </c>
      <c r="C3372" t="s">
        <v>13</v>
      </c>
      <c r="D3372">
        <v>7</v>
      </c>
      <c r="E3372" t="s">
        <v>25</v>
      </c>
      <c r="F3372" t="s">
        <v>15</v>
      </c>
      <c r="G3372">
        <v>4300</v>
      </c>
      <c r="I3372">
        <v>0</v>
      </c>
      <c r="J3372">
        <v>0.08</v>
      </c>
      <c r="K3372" t="s">
        <v>17</v>
      </c>
      <c r="L3372">
        <v>2</v>
      </c>
      <c r="M3372">
        <f t="shared" si="52"/>
        <v>0</v>
      </c>
    </row>
    <row r="3373" spans="1:13" x14ac:dyDescent="0.3">
      <c r="A3373">
        <v>22</v>
      </c>
      <c r="B3373">
        <v>70000</v>
      </c>
      <c r="C3373" t="s">
        <v>23</v>
      </c>
      <c r="D3373">
        <v>6</v>
      </c>
      <c r="E3373" t="s">
        <v>14</v>
      </c>
      <c r="F3373" t="s">
        <v>19</v>
      </c>
      <c r="G3373">
        <v>12000</v>
      </c>
      <c r="H3373">
        <v>12.53</v>
      </c>
      <c r="I3373">
        <v>0</v>
      </c>
      <c r="J3373">
        <v>0.17</v>
      </c>
      <c r="K3373" t="s">
        <v>16</v>
      </c>
      <c r="L3373">
        <v>2</v>
      </c>
      <c r="M3373">
        <f t="shared" si="52"/>
        <v>1</v>
      </c>
    </row>
    <row r="3374" spans="1:13" x14ac:dyDescent="0.3">
      <c r="A3374">
        <v>23</v>
      </c>
      <c r="B3374">
        <v>108000</v>
      </c>
      <c r="C3374" t="s">
        <v>13</v>
      </c>
      <c r="D3374">
        <v>4</v>
      </c>
      <c r="E3374" t="s">
        <v>27</v>
      </c>
      <c r="F3374" t="s">
        <v>19</v>
      </c>
      <c r="G3374">
        <v>4300</v>
      </c>
      <c r="H3374">
        <v>11.83</v>
      </c>
      <c r="I3374">
        <v>0</v>
      </c>
      <c r="J3374">
        <v>0.04</v>
      </c>
      <c r="K3374" t="s">
        <v>16</v>
      </c>
      <c r="L3374">
        <v>4</v>
      </c>
      <c r="M3374">
        <f t="shared" si="52"/>
        <v>1</v>
      </c>
    </row>
    <row r="3375" spans="1:13" x14ac:dyDescent="0.3">
      <c r="A3375">
        <v>23</v>
      </c>
      <c r="B3375">
        <v>30000</v>
      </c>
      <c r="C3375" t="s">
        <v>13</v>
      </c>
      <c r="D3375">
        <v>0</v>
      </c>
      <c r="E3375" t="s">
        <v>18</v>
      </c>
      <c r="F3375" t="s">
        <v>19</v>
      </c>
      <c r="G3375">
        <v>4275</v>
      </c>
      <c r="H3375">
        <v>11.86</v>
      </c>
      <c r="I3375">
        <v>0</v>
      </c>
      <c r="J3375">
        <v>0.14000000000000001</v>
      </c>
      <c r="K3375" t="s">
        <v>16</v>
      </c>
      <c r="L3375">
        <v>4</v>
      </c>
      <c r="M3375">
        <f t="shared" si="52"/>
        <v>1</v>
      </c>
    </row>
    <row r="3376" spans="1:13" x14ac:dyDescent="0.3">
      <c r="A3376">
        <v>24</v>
      </c>
      <c r="B3376">
        <v>35000</v>
      </c>
      <c r="C3376" t="s">
        <v>13</v>
      </c>
      <c r="D3376">
        <v>8</v>
      </c>
      <c r="E3376" t="s">
        <v>20</v>
      </c>
      <c r="F3376" t="s">
        <v>21</v>
      </c>
      <c r="G3376">
        <v>4250</v>
      </c>
      <c r="H3376">
        <v>6.99</v>
      </c>
      <c r="I3376">
        <v>0</v>
      </c>
      <c r="J3376">
        <v>0.12</v>
      </c>
      <c r="K3376" t="s">
        <v>16</v>
      </c>
      <c r="L3376">
        <v>2</v>
      </c>
      <c r="M3376">
        <f t="shared" si="52"/>
        <v>1</v>
      </c>
    </row>
    <row r="3377" spans="1:13" x14ac:dyDescent="0.3">
      <c r="A3377">
        <v>22</v>
      </c>
      <c r="B3377">
        <v>50000</v>
      </c>
      <c r="C3377" t="s">
        <v>13</v>
      </c>
      <c r="D3377">
        <v>7</v>
      </c>
      <c r="E3377" t="s">
        <v>14</v>
      </c>
      <c r="F3377" t="s">
        <v>19</v>
      </c>
      <c r="G3377">
        <v>4250</v>
      </c>
      <c r="H3377">
        <v>12.69</v>
      </c>
      <c r="I3377">
        <v>0</v>
      </c>
      <c r="J3377">
        <v>0.09</v>
      </c>
      <c r="K3377" t="s">
        <v>16</v>
      </c>
      <c r="L3377">
        <v>4</v>
      </c>
      <c r="M3377">
        <f t="shared" si="52"/>
        <v>1</v>
      </c>
    </row>
    <row r="3378" spans="1:13" x14ac:dyDescent="0.3">
      <c r="A3378">
        <v>24</v>
      </c>
      <c r="B3378">
        <v>39600</v>
      </c>
      <c r="C3378" t="s">
        <v>13</v>
      </c>
      <c r="D3378">
        <v>7</v>
      </c>
      <c r="E3378" t="s">
        <v>28</v>
      </c>
      <c r="F3378" t="s">
        <v>19</v>
      </c>
      <c r="G3378">
        <v>10000</v>
      </c>
      <c r="H3378">
        <v>10.36</v>
      </c>
      <c r="I3378">
        <v>1</v>
      </c>
      <c r="J3378">
        <v>0.25</v>
      </c>
      <c r="K3378" t="s">
        <v>16</v>
      </c>
      <c r="L3378">
        <v>3</v>
      </c>
      <c r="M3378">
        <f t="shared" si="52"/>
        <v>1</v>
      </c>
    </row>
    <row r="3379" spans="1:13" x14ac:dyDescent="0.3">
      <c r="A3379">
        <v>24</v>
      </c>
      <c r="B3379">
        <v>70000</v>
      </c>
      <c r="C3379" t="s">
        <v>26</v>
      </c>
      <c r="D3379">
        <v>8</v>
      </c>
      <c r="E3379" t="s">
        <v>27</v>
      </c>
      <c r="F3379" t="s">
        <v>21</v>
      </c>
      <c r="G3379">
        <v>10000</v>
      </c>
      <c r="H3379">
        <v>7.74</v>
      </c>
      <c r="I3379">
        <v>0</v>
      </c>
      <c r="J3379">
        <v>0.14000000000000001</v>
      </c>
      <c r="K3379" t="s">
        <v>16</v>
      </c>
      <c r="L3379">
        <v>3</v>
      </c>
      <c r="M3379">
        <f t="shared" si="52"/>
        <v>1</v>
      </c>
    </row>
    <row r="3380" spans="1:13" x14ac:dyDescent="0.3">
      <c r="A3380">
        <v>23</v>
      </c>
      <c r="B3380">
        <v>70000</v>
      </c>
      <c r="C3380" t="s">
        <v>26</v>
      </c>
      <c r="D3380">
        <v>5</v>
      </c>
      <c r="E3380" t="s">
        <v>18</v>
      </c>
      <c r="F3380" t="s">
        <v>19</v>
      </c>
      <c r="G3380">
        <v>20000</v>
      </c>
      <c r="H3380">
        <v>12.21</v>
      </c>
      <c r="I3380">
        <v>0</v>
      </c>
      <c r="J3380">
        <v>0.28999999999999998</v>
      </c>
      <c r="K3380" t="s">
        <v>16</v>
      </c>
      <c r="L3380">
        <v>4</v>
      </c>
      <c r="M3380">
        <f t="shared" si="52"/>
        <v>1</v>
      </c>
    </row>
    <row r="3381" spans="1:13" x14ac:dyDescent="0.3">
      <c r="A3381">
        <v>23</v>
      </c>
      <c r="B3381">
        <v>70000</v>
      </c>
      <c r="C3381" t="s">
        <v>26</v>
      </c>
      <c r="D3381">
        <v>4</v>
      </c>
      <c r="E3381" t="s">
        <v>27</v>
      </c>
      <c r="F3381" t="s">
        <v>15</v>
      </c>
      <c r="G3381">
        <v>6000</v>
      </c>
      <c r="H3381">
        <v>13.16</v>
      </c>
      <c r="I3381">
        <v>0</v>
      </c>
      <c r="J3381">
        <v>0.09</v>
      </c>
      <c r="K3381" t="s">
        <v>16</v>
      </c>
      <c r="L3381">
        <v>4</v>
      </c>
      <c r="M3381">
        <f t="shared" si="52"/>
        <v>1</v>
      </c>
    </row>
    <row r="3382" spans="1:13" x14ac:dyDescent="0.3">
      <c r="A3382">
        <v>22</v>
      </c>
      <c r="B3382">
        <v>70000</v>
      </c>
      <c r="C3382" t="s">
        <v>26</v>
      </c>
      <c r="D3382">
        <v>0</v>
      </c>
      <c r="E3382" t="s">
        <v>18</v>
      </c>
      <c r="F3382" t="s">
        <v>30</v>
      </c>
      <c r="G3382">
        <v>9600</v>
      </c>
      <c r="H3382">
        <v>15.37</v>
      </c>
      <c r="I3382">
        <v>0</v>
      </c>
      <c r="J3382">
        <v>0.14000000000000001</v>
      </c>
      <c r="K3382" t="s">
        <v>16</v>
      </c>
      <c r="L3382">
        <v>2</v>
      </c>
      <c r="M3382">
        <f t="shared" si="52"/>
        <v>1</v>
      </c>
    </row>
    <row r="3383" spans="1:13" x14ac:dyDescent="0.3">
      <c r="A3383">
        <v>24</v>
      </c>
      <c r="B3383">
        <v>46256</v>
      </c>
      <c r="C3383" t="s">
        <v>13</v>
      </c>
      <c r="D3383">
        <v>7</v>
      </c>
      <c r="E3383" t="s">
        <v>18</v>
      </c>
      <c r="F3383" t="s">
        <v>19</v>
      </c>
      <c r="G3383">
        <v>10000</v>
      </c>
      <c r="H3383">
        <v>11.48</v>
      </c>
      <c r="I3383">
        <v>0</v>
      </c>
      <c r="J3383">
        <v>0.22</v>
      </c>
      <c r="K3383" t="s">
        <v>16</v>
      </c>
      <c r="L3383">
        <v>3</v>
      </c>
      <c r="M3383">
        <f t="shared" si="52"/>
        <v>1</v>
      </c>
    </row>
    <row r="3384" spans="1:13" x14ac:dyDescent="0.3">
      <c r="A3384">
        <v>21</v>
      </c>
      <c r="B3384">
        <v>30000</v>
      </c>
      <c r="C3384" t="s">
        <v>13</v>
      </c>
      <c r="D3384">
        <v>0</v>
      </c>
      <c r="E3384" t="s">
        <v>18</v>
      </c>
      <c r="F3384" t="s">
        <v>21</v>
      </c>
      <c r="G3384">
        <v>4200</v>
      </c>
      <c r="H3384">
        <v>6.92</v>
      </c>
      <c r="I3384">
        <v>0</v>
      </c>
      <c r="J3384">
        <v>0.14000000000000001</v>
      </c>
      <c r="K3384" t="s">
        <v>16</v>
      </c>
      <c r="L3384">
        <v>4</v>
      </c>
      <c r="M3384">
        <f t="shared" si="52"/>
        <v>1</v>
      </c>
    </row>
    <row r="3385" spans="1:13" x14ac:dyDescent="0.3">
      <c r="A3385">
        <v>25</v>
      </c>
      <c r="B3385">
        <v>30000</v>
      </c>
      <c r="C3385" t="s">
        <v>13</v>
      </c>
      <c r="D3385">
        <v>0</v>
      </c>
      <c r="E3385" t="s">
        <v>14</v>
      </c>
      <c r="F3385" t="s">
        <v>15</v>
      </c>
      <c r="G3385">
        <v>4200</v>
      </c>
      <c r="H3385">
        <v>12.23</v>
      </c>
      <c r="I3385">
        <v>0</v>
      </c>
      <c r="J3385">
        <v>0.14000000000000001</v>
      </c>
      <c r="K3385" t="s">
        <v>17</v>
      </c>
      <c r="L3385">
        <v>4</v>
      </c>
      <c r="M3385">
        <f t="shared" si="52"/>
        <v>1</v>
      </c>
    </row>
    <row r="3386" spans="1:13" x14ac:dyDescent="0.3">
      <c r="A3386">
        <v>25</v>
      </c>
      <c r="B3386">
        <v>31200</v>
      </c>
      <c r="C3386" t="s">
        <v>13</v>
      </c>
      <c r="D3386">
        <v>4</v>
      </c>
      <c r="E3386" t="s">
        <v>14</v>
      </c>
      <c r="F3386" t="s">
        <v>21</v>
      </c>
      <c r="G3386">
        <v>4200</v>
      </c>
      <c r="H3386">
        <v>8.9</v>
      </c>
      <c r="I3386">
        <v>0</v>
      </c>
      <c r="J3386">
        <v>0.13</v>
      </c>
      <c r="K3386" t="s">
        <v>16</v>
      </c>
      <c r="L3386">
        <v>3</v>
      </c>
      <c r="M3386">
        <f t="shared" si="52"/>
        <v>1</v>
      </c>
    </row>
    <row r="3387" spans="1:13" x14ac:dyDescent="0.3">
      <c r="A3387">
        <v>24</v>
      </c>
      <c r="B3387">
        <v>70000</v>
      </c>
      <c r="C3387" t="s">
        <v>26</v>
      </c>
      <c r="D3387">
        <v>9</v>
      </c>
      <c r="E3387" t="s">
        <v>14</v>
      </c>
      <c r="F3387" t="s">
        <v>21</v>
      </c>
      <c r="G3387">
        <v>7500</v>
      </c>
      <c r="H3387">
        <v>8.32</v>
      </c>
      <c r="I3387">
        <v>0</v>
      </c>
      <c r="J3387">
        <v>0.11</v>
      </c>
      <c r="K3387" t="s">
        <v>16</v>
      </c>
      <c r="L3387">
        <v>2</v>
      </c>
      <c r="M3387">
        <f t="shared" si="52"/>
        <v>1</v>
      </c>
    </row>
    <row r="3388" spans="1:13" x14ac:dyDescent="0.3">
      <c r="A3388">
        <v>22</v>
      </c>
      <c r="B3388">
        <v>29000</v>
      </c>
      <c r="C3388" t="s">
        <v>13</v>
      </c>
      <c r="D3388">
        <v>6</v>
      </c>
      <c r="E3388" t="s">
        <v>28</v>
      </c>
      <c r="F3388" t="s">
        <v>21</v>
      </c>
      <c r="G3388">
        <v>4200</v>
      </c>
      <c r="H3388">
        <v>6.62</v>
      </c>
      <c r="I3388">
        <v>1</v>
      </c>
      <c r="J3388">
        <v>0.14000000000000001</v>
      </c>
      <c r="K3388" t="s">
        <v>16</v>
      </c>
      <c r="L3388">
        <v>2</v>
      </c>
      <c r="M3388">
        <f t="shared" si="52"/>
        <v>1</v>
      </c>
    </row>
    <row r="3389" spans="1:13" x14ac:dyDescent="0.3">
      <c r="A3389">
        <v>24</v>
      </c>
      <c r="B3389">
        <v>70092</v>
      </c>
      <c r="C3389" t="s">
        <v>26</v>
      </c>
      <c r="D3389">
        <v>0</v>
      </c>
      <c r="E3389" t="s">
        <v>25</v>
      </c>
      <c r="F3389" t="s">
        <v>19</v>
      </c>
      <c r="G3389">
        <v>13950</v>
      </c>
      <c r="H3389">
        <v>11.14</v>
      </c>
      <c r="I3389">
        <v>0</v>
      </c>
      <c r="J3389">
        <v>0.2</v>
      </c>
      <c r="K3389" t="s">
        <v>16</v>
      </c>
      <c r="L3389">
        <v>2</v>
      </c>
      <c r="M3389">
        <f t="shared" si="52"/>
        <v>1</v>
      </c>
    </row>
    <row r="3390" spans="1:13" x14ac:dyDescent="0.3">
      <c r="A3390">
        <v>23</v>
      </c>
      <c r="B3390">
        <v>41000</v>
      </c>
      <c r="C3390" t="s">
        <v>13</v>
      </c>
      <c r="D3390">
        <v>5</v>
      </c>
      <c r="E3390" t="s">
        <v>18</v>
      </c>
      <c r="F3390" t="s">
        <v>30</v>
      </c>
      <c r="G3390">
        <v>4200</v>
      </c>
      <c r="H3390">
        <v>14.54</v>
      </c>
      <c r="I3390">
        <v>0</v>
      </c>
      <c r="J3390">
        <v>0.1</v>
      </c>
      <c r="K3390" t="s">
        <v>17</v>
      </c>
      <c r="L3390">
        <v>3</v>
      </c>
      <c r="M3390">
        <f t="shared" si="52"/>
        <v>1</v>
      </c>
    </row>
    <row r="3391" spans="1:13" x14ac:dyDescent="0.3">
      <c r="A3391">
        <v>23</v>
      </c>
      <c r="B3391">
        <v>70200</v>
      </c>
      <c r="C3391" t="s">
        <v>26</v>
      </c>
      <c r="D3391">
        <v>3</v>
      </c>
      <c r="E3391" t="s">
        <v>14</v>
      </c>
      <c r="F3391" t="s">
        <v>21</v>
      </c>
      <c r="G3391">
        <v>5000</v>
      </c>
      <c r="H3391">
        <v>7.14</v>
      </c>
      <c r="I3391">
        <v>0</v>
      </c>
      <c r="J3391">
        <v>7.0000000000000007E-2</v>
      </c>
      <c r="K3391" t="s">
        <v>16</v>
      </c>
      <c r="L3391">
        <v>2</v>
      </c>
      <c r="M3391">
        <f t="shared" si="52"/>
        <v>1</v>
      </c>
    </row>
    <row r="3392" spans="1:13" x14ac:dyDescent="0.3">
      <c r="A3392">
        <v>25</v>
      </c>
      <c r="B3392">
        <v>70224</v>
      </c>
      <c r="C3392" t="s">
        <v>26</v>
      </c>
      <c r="D3392">
        <v>1</v>
      </c>
      <c r="E3392" t="s">
        <v>18</v>
      </c>
      <c r="F3392" t="s">
        <v>15</v>
      </c>
      <c r="G3392">
        <v>21000</v>
      </c>
      <c r="H3392">
        <v>13.22</v>
      </c>
      <c r="I3392">
        <v>0</v>
      </c>
      <c r="J3392">
        <v>0.3</v>
      </c>
      <c r="K3392" t="s">
        <v>16</v>
      </c>
      <c r="L3392">
        <v>4</v>
      </c>
      <c r="M3392">
        <f t="shared" si="52"/>
        <v>1</v>
      </c>
    </row>
    <row r="3393" spans="1:13" x14ac:dyDescent="0.3">
      <c r="A3393">
        <v>22</v>
      </c>
      <c r="B3393">
        <v>36000</v>
      </c>
      <c r="C3393" t="s">
        <v>13</v>
      </c>
      <c r="D3393">
        <v>4</v>
      </c>
      <c r="E3393" t="s">
        <v>14</v>
      </c>
      <c r="F3393" t="s">
        <v>19</v>
      </c>
      <c r="G3393">
        <v>4200</v>
      </c>
      <c r="H3393">
        <v>9.91</v>
      </c>
      <c r="I3393">
        <v>1</v>
      </c>
      <c r="J3393">
        <v>0.12</v>
      </c>
      <c r="K3393" t="s">
        <v>16</v>
      </c>
      <c r="L3393">
        <v>2</v>
      </c>
      <c r="M3393">
        <f t="shared" si="52"/>
        <v>1</v>
      </c>
    </row>
    <row r="3394" spans="1:13" x14ac:dyDescent="0.3">
      <c r="A3394">
        <v>25</v>
      </c>
      <c r="B3394">
        <v>37000</v>
      </c>
      <c r="C3394" t="s">
        <v>13</v>
      </c>
      <c r="D3394">
        <v>1</v>
      </c>
      <c r="E3394" t="s">
        <v>25</v>
      </c>
      <c r="F3394" t="s">
        <v>22</v>
      </c>
      <c r="G3394">
        <v>4200</v>
      </c>
      <c r="I3394">
        <v>1</v>
      </c>
      <c r="J3394">
        <v>0.11</v>
      </c>
      <c r="K3394" t="s">
        <v>17</v>
      </c>
      <c r="L3394">
        <v>2</v>
      </c>
      <c r="M3394">
        <f t="shared" ref="M3394:M3457" si="53">COUNTIFS($A$2:$A$10001,A3394,$B$2:$B$10001,B3394,$C$2:$C$10001,C3394,$D$2:$D$10001,D3394,$E$2:$E$10001,E3394,$F$2:$F$10001,F3394,$G$2:$G$10001,G3394,$H$2:$H$10001,H3394,$I$2:$I$10001,I3394,$J$2:$J$10001,J3394,$K$2:$K$10001,K3394,$L$2:$L$10001,L3394)</f>
        <v>0</v>
      </c>
    </row>
    <row r="3395" spans="1:13" x14ac:dyDescent="0.3">
      <c r="A3395">
        <v>26</v>
      </c>
      <c r="B3395">
        <v>48000</v>
      </c>
      <c r="C3395" t="s">
        <v>13</v>
      </c>
      <c r="D3395">
        <v>10</v>
      </c>
      <c r="E3395" t="s">
        <v>14</v>
      </c>
      <c r="F3395" t="s">
        <v>21</v>
      </c>
      <c r="G3395">
        <v>4200</v>
      </c>
      <c r="H3395">
        <v>6.92</v>
      </c>
      <c r="I3395">
        <v>0</v>
      </c>
      <c r="J3395">
        <v>0.09</v>
      </c>
      <c r="K3395" t="s">
        <v>16</v>
      </c>
      <c r="L3395">
        <v>3</v>
      </c>
      <c r="M3395">
        <f t="shared" si="53"/>
        <v>1</v>
      </c>
    </row>
    <row r="3396" spans="1:13" x14ac:dyDescent="0.3">
      <c r="A3396">
        <v>23</v>
      </c>
      <c r="B3396">
        <v>70572</v>
      </c>
      <c r="C3396" t="s">
        <v>26</v>
      </c>
      <c r="D3396">
        <v>8</v>
      </c>
      <c r="E3396" t="s">
        <v>18</v>
      </c>
      <c r="F3396" t="s">
        <v>21</v>
      </c>
      <c r="G3396">
        <v>14500</v>
      </c>
      <c r="H3396">
        <v>5.99</v>
      </c>
      <c r="I3396">
        <v>0</v>
      </c>
      <c r="J3396">
        <v>0.21</v>
      </c>
      <c r="K3396" t="s">
        <v>16</v>
      </c>
      <c r="L3396">
        <v>3</v>
      </c>
      <c r="M3396">
        <f t="shared" si="53"/>
        <v>1</v>
      </c>
    </row>
    <row r="3397" spans="1:13" x14ac:dyDescent="0.3">
      <c r="A3397">
        <v>22</v>
      </c>
      <c r="B3397">
        <v>70600</v>
      </c>
      <c r="C3397" t="s">
        <v>26</v>
      </c>
      <c r="D3397">
        <v>6</v>
      </c>
      <c r="E3397" t="s">
        <v>14</v>
      </c>
      <c r="F3397" t="s">
        <v>15</v>
      </c>
      <c r="G3397">
        <v>7450</v>
      </c>
      <c r="H3397">
        <v>13.06</v>
      </c>
      <c r="I3397">
        <v>0</v>
      </c>
      <c r="J3397">
        <v>0.11</v>
      </c>
      <c r="K3397" t="s">
        <v>17</v>
      </c>
      <c r="L3397">
        <v>4</v>
      </c>
      <c r="M3397">
        <f t="shared" si="53"/>
        <v>1</v>
      </c>
    </row>
    <row r="3398" spans="1:13" x14ac:dyDescent="0.3">
      <c r="A3398">
        <v>26</v>
      </c>
      <c r="B3398">
        <v>53000</v>
      </c>
      <c r="C3398" t="s">
        <v>13</v>
      </c>
      <c r="D3398">
        <v>11</v>
      </c>
      <c r="E3398" t="s">
        <v>18</v>
      </c>
      <c r="F3398" t="s">
        <v>15</v>
      </c>
      <c r="G3398">
        <v>4200</v>
      </c>
      <c r="H3398">
        <v>14.22</v>
      </c>
      <c r="I3398">
        <v>0</v>
      </c>
      <c r="J3398">
        <v>0.08</v>
      </c>
      <c r="K3398" t="s">
        <v>16</v>
      </c>
      <c r="L3398">
        <v>4</v>
      </c>
      <c r="M3398">
        <f t="shared" si="53"/>
        <v>1</v>
      </c>
    </row>
    <row r="3399" spans="1:13" x14ac:dyDescent="0.3">
      <c r="A3399">
        <v>25</v>
      </c>
      <c r="B3399">
        <v>65000</v>
      </c>
      <c r="C3399" t="s">
        <v>26</v>
      </c>
      <c r="D3399">
        <v>4</v>
      </c>
      <c r="E3399" t="s">
        <v>20</v>
      </c>
      <c r="F3399" t="s">
        <v>21</v>
      </c>
      <c r="G3399">
        <v>6000</v>
      </c>
      <c r="H3399">
        <v>8.9</v>
      </c>
      <c r="I3399">
        <v>1</v>
      </c>
      <c r="J3399">
        <v>0.09</v>
      </c>
      <c r="K3399" t="s">
        <v>16</v>
      </c>
      <c r="L3399">
        <v>2</v>
      </c>
      <c r="M3399">
        <f t="shared" si="53"/>
        <v>1</v>
      </c>
    </row>
    <row r="3400" spans="1:13" x14ac:dyDescent="0.3">
      <c r="A3400">
        <v>25</v>
      </c>
      <c r="B3400">
        <v>71000</v>
      </c>
      <c r="C3400" t="s">
        <v>26</v>
      </c>
      <c r="E3400" t="s">
        <v>27</v>
      </c>
      <c r="F3400" t="s">
        <v>15</v>
      </c>
      <c r="G3400">
        <v>4800</v>
      </c>
      <c r="H3400">
        <v>13.49</v>
      </c>
      <c r="I3400">
        <v>0</v>
      </c>
      <c r="J3400">
        <v>7.0000000000000007E-2</v>
      </c>
      <c r="K3400" t="s">
        <v>17</v>
      </c>
      <c r="L3400">
        <v>3</v>
      </c>
      <c r="M3400">
        <f t="shared" si="53"/>
        <v>0</v>
      </c>
    </row>
    <row r="3401" spans="1:13" x14ac:dyDescent="0.3">
      <c r="A3401">
        <v>26</v>
      </c>
      <c r="B3401">
        <v>71000</v>
      </c>
      <c r="C3401" t="s">
        <v>26</v>
      </c>
      <c r="D3401">
        <v>10</v>
      </c>
      <c r="E3401" t="s">
        <v>28</v>
      </c>
      <c r="F3401" t="s">
        <v>30</v>
      </c>
      <c r="G3401">
        <v>6000</v>
      </c>
      <c r="H3401">
        <v>15.62</v>
      </c>
      <c r="I3401">
        <v>0</v>
      </c>
      <c r="J3401">
        <v>0.08</v>
      </c>
      <c r="K3401" t="s">
        <v>16</v>
      </c>
      <c r="L3401">
        <v>3</v>
      </c>
      <c r="M3401">
        <f t="shared" si="53"/>
        <v>1</v>
      </c>
    </row>
    <row r="3402" spans="1:13" x14ac:dyDescent="0.3">
      <c r="A3402">
        <v>24</v>
      </c>
      <c r="B3402">
        <v>71000</v>
      </c>
      <c r="C3402" t="s">
        <v>23</v>
      </c>
      <c r="D3402">
        <v>4</v>
      </c>
      <c r="E3402" t="s">
        <v>20</v>
      </c>
      <c r="F3402" t="s">
        <v>19</v>
      </c>
      <c r="G3402">
        <v>14000</v>
      </c>
      <c r="H3402">
        <v>10.99</v>
      </c>
      <c r="I3402">
        <v>0</v>
      </c>
      <c r="J3402">
        <v>0.2</v>
      </c>
      <c r="K3402" t="s">
        <v>16</v>
      </c>
      <c r="L3402">
        <v>3</v>
      </c>
      <c r="M3402">
        <f t="shared" si="53"/>
        <v>1</v>
      </c>
    </row>
    <row r="3403" spans="1:13" x14ac:dyDescent="0.3">
      <c r="A3403">
        <v>23</v>
      </c>
      <c r="B3403">
        <v>71000</v>
      </c>
      <c r="C3403" t="s">
        <v>26</v>
      </c>
      <c r="D3403">
        <v>7</v>
      </c>
      <c r="E3403" t="s">
        <v>27</v>
      </c>
      <c r="F3403" t="s">
        <v>21</v>
      </c>
      <c r="G3403">
        <v>8500</v>
      </c>
      <c r="H3403">
        <v>5.79</v>
      </c>
      <c r="I3403">
        <v>0</v>
      </c>
      <c r="J3403">
        <v>0.12</v>
      </c>
      <c r="K3403" t="s">
        <v>16</v>
      </c>
      <c r="L3403">
        <v>2</v>
      </c>
      <c r="M3403">
        <f t="shared" si="53"/>
        <v>1</v>
      </c>
    </row>
    <row r="3404" spans="1:13" x14ac:dyDescent="0.3">
      <c r="A3404">
        <v>23</v>
      </c>
      <c r="B3404">
        <v>62000</v>
      </c>
      <c r="C3404" t="s">
        <v>13</v>
      </c>
      <c r="D3404">
        <v>2</v>
      </c>
      <c r="E3404" t="s">
        <v>14</v>
      </c>
      <c r="F3404" t="s">
        <v>21</v>
      </c>
      <c r="G3404">
        <v>4200</v>
      </c>
      <c r="H3404">
        <v>5.42</v>
      </c>
      <c r="I3404">
        <v>0</v>
      </c>
      <c r="J3404">
        <v>7.0000000000000007E-2</v>
      </c>
      <c r="K3404" t="s">
        <v>16</v>
      </c>
      <c r="L3404">
        <v>3</v>
      </c>
      <c r="M3404">
        <f t="shared" si="53"/>
        <v>1</v>
      </c>
    </row>
    <row r="3405" spans="1:13" x14ac:dyDescent="0.3">
      <c r="A3405">
        <v>24</v>
      </c>
      <c r="B3405">
        <v>71000</v>
      </c>
      <c r="C3405" t="s">
        <v>26</v>
      </c>
      <c r="D3405">
        <v>6</v>
      </c>
      <c r="E3405" t="s">
        <v>14</v>
      </c>
      <c r="F3405" t="s">
        <v>19</v>
      </c>
      <c r="G3405">
        <v>10000</v>
      </c>
      <c r="H3405">
        <v>10.36</v>
      </c>
      <c r="I3405">
        <v>0</v>
      </c>
      <c r="J3405">
        <v>0.14000000000000001</v>
      </c>
      <c r="K3405" t="s">
        <v>16</v>
      </c>
      <c r="L3405">
        <v>4</v>
      </c>
      <c r="M3405">
        <f t="shared" si="53"/>
        <v>1</v>
      </c>
    </row>
    <row r="3406" spans="1:13" x14ac:dyDescent="0.3">
      <c r="A3406">
        <v>24</v>
      </c>
      <c r="B3406">
        <v>71000</v>
      </c>
      <c r="C3406" t="s">
        <v>26</v>
      </c>
      <c r="D3406">
        <v>8</v>
      </c>
      <c r="E3406" t="s">
        <v>18</v>
      </c>
      <c r="F3406" t="s">
        <v>19</v>
      </c>
      <c r="G3406">
        <v>3500</v>
      </c>
      <c r="H3406">
        <v>11.49</v>
      </c>
      <c r="I3406">
        <v>0</v>
      </c>
      <c r="J3406">
        <v>0.05</v>
      </c>
      <c r="K3406" t="s">
        <v>16</v>
      </c>
      <c r="L3406">
        <v>2</v>
      </c>
      <c r="M3406">
        <f t="shared" si="53"/>
        <v>1</v>
      </c>
    </row>
    <row r="3407" spans="1:13" x14ac:dyDescent="0.3">
      <c r="A3407">
        <v>26</v>
      </c>
      <c r="B3407">
        <v>65000</v>
      </c>
      <c r="C3407" t="s">
        <v>13</v>
      </c>
      <c r="D3407">
        <v>3</v>
      </c>
      <c r="E3407" t="s">
        <v>28</v>
      </c>
      <c r="F3407" t="s">
        <v>21</v>
      </c>
      <c r="G3407">
        <v>4200</v>
      </c>
      <c r="H3407">
        <v>7.29</v>
      </c>
      <c r="I3407">
        <v>0</v>
      </c>
      <c r="J3407">
        <v>0.06</v>
      </c>
      <c r="K3407" t="s">
        <v>16</v>
      </c>
      <c r="L3407">
        <v>2</v>
      </c>
      <c r="M3407">
        <f t="shared" si="53"/>
        <v>1</v>
      </c>
    </row>
    <row r="3408" spans="1:13" x14ac:dyDescent="0.3">
      <c r="A3408">
        <v>22</v>
      </c>
      <c r="B3408">
        <v>55250</v>
      </c>
      <c r="C3408" t="s">
        <v>26</v>
      </c>
      <c r="D3408">
        <v>2</v>
      </c>
      <c r="E3408" t="s">
        <v>14</v>
      </c>
      <c r="F3408" t="s">
        <v>30</v>
      </c>
      <c r="G3408">
        <v>7400</v>
      </c>
      <c r="H3408">
        <v>14.84</v>
      </c>
      <c r="I3408">
        <v>1</v>
      </c>
      <c r="J3408">
        <v>0.11</v>
      </c>
      <c r="K3408" t="s">
        <v>16</v>
      </c>
      <c r="L3408">
        <v>2</v>
      </c>
      <c r="M3408">
        <f t="shared" si="53"/>
        <v>1</v>
      </c>
    </row>
    <row r="3409" spans="1:13" x14ac:dyDescent="0.3">
      <c r="A3409">
        <v>21</v>
      </c>
      <c r="B3409">
        <v>30000</v>
      </c>
      <c r="C3409" t="s">
        <v>13</v>
      </c>
      <c r="D3409">
        <v>2</v>
      </c>
      <c r="E3409" t="s">
        <v>14</v>
      </c>
      <c r="F3409" t="s">
        <v>21</v>
      </c>
      <c r="G3409">
        <v>4150</v>
      </c>
      <c r="H3409">
        <v>6.76</v>
      </c>
      <c r="I3409">
        <v>0</v>
      </c>
      <c r="J3409">
        <v>0.14000000000000001</v>
      </c>
      <c r="K3409" t="s">
        <v>16</v>
      </c>
      <c r="L3409">
        <v>3</v>
      </c>
      <c r="M3409">
        <f t="shared" si="53"/>
        <v>1</v>
      </c>
    </row>
    <row r="3410" spans="1:13" x14ac:dyDescent="0.3">
      <c r="A3410">
        <v>25</v>
      </c>
      <c r="B3410">
        <v>22812</v>
      </c>
      <c r="C3410" t="s">
        <v>13</v>
      </c>
      <c r="D3410">
        <v>5</v>
      </c>
      <c r="E3410" t="s">
        <v>18</v>
      </c>
      <c r="F3410" t="s">
        <v>30</v>
      </c>
      <c r="G3410">
        <v>4125</v>
      </c>
      <c r="H3410">
        <v>14.54</v>
      </c>
      <c r="I3410">
        <v>0</v>
      </c>
      <c r="J3410">
        <v>0.18</v>
      </c>
      <c r="K3410" t="s">
        <v>17</v>
      </c>
      <c r="L3410">
        <v>2</v>
      </c>
      <c r="M3410">
        <f t="shared" si="53"/>
        <v>1</v>
      </c>
    </row>
    <row r="3411" spans="1:13" x14ac:dyDescent="0.3">
      <c r="A3411">
        <v>23</v>
      </c>
      <c r="B3411">
        <v>20000</v>
      </c>
      <c r="C3411" t="s">
        <v>13</v>
      </c>
      <c r="D3411">
        <v>0</v>
      </c>
      <c r="E3411" t="s">
        <v>18</v>
      </c>
      <c r="F3411" t="s">
        <v>15</v>
      </c>
      <c r="G3411">
        <v>4100</v>
      </c>
      <c r="H3411">
        <v>13.49</v>
      </c>
      <c r="I3411">
        <v>0</v>
      </c>
      <c r="J3411">
        <v>0.2</v>
      </c>
      <c r="K3411" t="s">
        <v>16</v>
      </c>
      <c r="L3411">
        <v>4</v>
      </c>
      <c r="M3411">
        <f t="shared" si="53"/>
        <v>1</v>
      </c>
    </row>
    <row r="3412" spans="1:13" x14ac:dyDescent="0.3">
      <c r="A3412">
        <v>23</v>
      </c>
      <c r="B3412">
        <v>71004</v>
      </c>
      <c r="C3412" t="s">
        <v>23</v>
      </c>
      <c r="D3412">
        <v>1</v>
      </c>
      <c r="E3412" t="s">
        <v>18</v>
      </c>
      <c r="F3412" t="s">
        <v>15</v>
      </c>
      <c r="G3412">
        <v>15000</v>
      </c>
      <c r="H3412">
        <v>13.47</v>
      </c>
      <c r="I3412">
        <v>0</v>
      </c>
      <c r="J3412">
        <v>0.21</v>
      </c>
      <c r="K3412" t="s">
        <v>17</v>
      </c>
      <c r="L3412">
        <v>3</v>
      </c>
      <c r="M3412">
        <f t="shared" si="53"/>
        <v>1</v>
      </c>
    </row>
    <row r="3413" spans="1:13" x14ac:dyDescent="0.3">
      <c r="A3413">
        <v>24</v>
      </c>
      <c r="B3413">
        <v>14400</v>
      </c>
      <c r="C3413" t="s">
        <v>13</v>
      </c>
      <c r="D3413">
        <v>4</v>
      </c>
      <c r="E3413" t="s">
        <v>14</v>
      </c>
      <c r="F3413" t="s">
        <v>21</v>
      </c>
      <c r="G3413">
        <v>4050</v>
      </c>
      <c r="H3413">
        <v>6.91</v>
      </c>
      <c r="I3413">
        <v>1</v>
      </c>
      <c r="J3413">
        <v>0.28000000000000003</v>
      </c>
      <c r="K3413" t="s">
        <v>16</v>
      </c>
      <c r="L3413">
        <v>4</v>
      </c>
      <c r="M3413">
        <f t="shared" si="53"/>
        <v>1</v>
      </c>
    </row>
    <row r="3414" spans="1:13" x14ac:dyDescent="0.3">
      <c r="A3414">
        <v>24</v>
      </c>
      <c r="B3414">
        <v>71496</v>
      </c>
      <c r="C3414" t="s">
        <v>26</v>
      </c>
      <c r="D3414">
        <v>5</v>
      </c>
      <c r="E3414" t="s">
        <v>20</v>
      </c>
      <c r="F3414" t="s">
        <v>30</v>
      </c>
      <c r="G3414">
        <v>15000</v>
      </c>
      <c r="H3414">
        <v>15.95</v>
      </c>
      <c r="I3414">
        <v>0</v>
      </c>
      <c r="J3414">
        <v>0.21</v>
      </c>
      <c r="K3414" t="s">
        <v>17</v>
      </c>
      <c r="L3414">
        <v>3</v>
      </c>
      <c r="M3414">
        <f t="shared" si="53"/>
        <v>1</v>
      </c>
    </row>
    <row r="3415" spans="1:13" x14ac:dyDescent="0.3">
      <c r="A3415">
        <v>26</v>
      </c>
      <c r="B3415">
        <v>71500</v>
      </c>
      <c r="C3415" t="s">
        <v>26</v>
      </c>
      <c r="D3415">
        <v>10</v>
      </c>
      <c r="E3415" t="s">
        <v>28</v>
      </c>
      <c r="F3415" t="s">
        <v>19</v>
      </c>
      <c r="G3415">
        <v>7500</v>
      </c>
      <c r="H3415">
        <v>10.99</v>
      </c>
      <c r="I3415">
        <v>0</v>
      </c>
      <c r="J3415">
        <v>0.1</v>
      </c>
      <c r="K3415" t="s">
        <v>16</v>
      </c>
      <c r="L3415">
        <v>3</v>
      </c>
      <c r="M3415">
        <f t="shared" si="53"/>
        <v>1</v>
      </c>
    </row>
    <row r="3416" spans="1:13" x14ac:dyDescent="0.3">
      <c r="A3416">
        <v>21</v>
      </c>
      <c r="B3416">
        <v>12000</v>
      </c>
      <c r="C3416" t="s">
        <v>13</v>
      </c>
      <c r="E3416" t="s">
        <v>28</v>
      </c>
      <c r="F3416" t="s">
        <v>19</v>
      </c>
      <c r="G3416">
        <v>4000</v>
      </c>
      <c r="H3416">
        <v>10.99</v>
      </c>
      <c r="I3416">
        <v>1</v>
      </c>
      <c r="J3416">
        <v>0.33</v>
      </c>
      <c r="K3416" t="s">
        <v>16</v>
      </c>
      <c r="L3416">
        <v>3</v>
      </c>
      <c r="M3416">
        <f t="shared" si="53"/>
        <v>0</v>
      </c>
    </row>
    <row r="3417" spans="1:13" x14ac:dyDescent="0.3">
      <c r="A3417">
        <v>21</v>
      </c>
      <c r="B3417">
        <v>71688</v>
      </c>
      <c r="C3417" t="s">
        <v>26</v>
      </c>
      <c r="D3417">
        <v>2</v>
      </c>
      <c r="E3417" t="s">
        <v>18</v>
      </c>
      <c r="F3417" t="s">
        <v>30</v>
      </c>
      <c r="G3417">
        <v>7500</v>
      </c>
      <c r="H3417">
        <v>13.17</v>
      </c>
      <c r="I3417">
        <v>0</v>
      </c>
      <c r="J3417">
        <v>0.1</v>
      </c>
      <c r="K3417" t="s">
        <v>17</v>
      </c>
      <c r="L3417">
        <v>4</v>
      </c>
      <c r="M3417">
        <f t="shared" si="53"/>
        <v>1</v>
      </c>
    </row>
    <row r="3418" spans="1:13" x14ac:dyDescent="0.3">
      <c r="A3418">
        <v>22</v>
      </c>
      <c r="B3418">
        <v>48000</v>
      </c>
      <c r="C3418" t="s">
        <v>13</v>
      </c>
      <c r="D3418">
        <v>2</v>
      </c>
      <c r="E3418" t="s">
        <v>27</v>
      </c>
      <c r="F3418" t="s">
        <v>15</v>
      </c>
      <c r="G3418">
        <v>10000</v>
      </c>
      <c r="H3418">
        <v>13.49</v>
      </c>
      <c r="I3418">
        <v>0</v>
      </c>
      <c r="J3418">
        <v>0.21</v>
      </c>
      <c r="K3418" t="s">
        <v>16</v>
      </c>
      <c r="L3418">
        <v>4</v>
      </c>
      <c r="M3418">
        <f t="shared" si="53"/>
        <v>1</v>
      </c>
    </row>
    <row r="3419" spans="1:13" x14ac:dyDescent="0.3">
      <c r="A3419">
        <v>25</v>
      </c>
      <c r="B3419">
        <v>72000</v>
      </c>
      <c r="C3419" t="s">
        <v>26</v>
      </c>
      <c r="D3419">
        <v>9</v>
      </c>
      <c r="E3419" t="s">
        <v>18</v>
      </c>
      <c r="F3419" t="s">
        <v>19</v>
      </c>
      <c r="G3419">
        <v>14000</v>
      </c>
      <c r="H3419">
        <v>12.42</v>
      </c>
      <c r="I3419">
        <v>0</v>
      </c>
      <c r="J3419">
        <v>0.19</v>
      </c>
      <c r="K3419" t="s">
        <v>16</v>
      </c>
      <c r="L3419">
        <v>2</v>
      </c>
      <c r="M3419">
        <f t="shared" si="53"/>
        <v>1</v>
      </c>
    </row>
    <row r="3420" spans="1:13" x14ac:dyDescent="0.3">
      <c r="A3420">
        <v>24</v>
      </c>
      <c r="B3420">
        <v>72000</v>
      </c>
      <c r="C3420" t="s">
        <v>23</v>
      </c>
      <c r="E3420" t="s">
        <v>27</v>
      </c>
      <c r="F3420" t="s">
        <v>19</v>
      </c>
      <c r="G3420">
        <v>16000</v>
      </c>
      <c r="H3420">
        <v>12.42</v>
      </c>
      <c r="I3420">
        <v>0</v>
      </c>
      <c r="J3420">
        <v>0.22</v>
      </c>
      <c r="K3420" t="s">
        <v>16</v>
      </c>
      <c r="L3420">
        <v>3</v>
      </c>
      <c r="M3420">
        <f t="shared" si="53"/>
        <v>0</v>
      </c>
    </row>
    <row r="3421" spans="1:13" x14ac:dyDescent="0.3">
      <c r="A3421">
        <v>22</v>
      </c>
      <c r="B3421">
        <v>72000</v>
      </c>
      <c r="C3421" t="s">
        <v>26</v>
      </c>
      <c r="D3421">
        <v>6</v>
      </c>
      <c r="E3421" t="s">
        <v>20</v>
      </c>
      <c r="F3421" t="s">
        <v>19</v>
      </c>
      <c r="G3421">
        <v>5000</v>
      </c>
      <c r="H3421">
        <v>12.69</v>
      </c>
      <c r="I3421">
        <v>0</v>
      </c>
      <c r="J3421">
        <v>7.0000000000000007E-2</v>
      </c>
      <c r="K3421" t="s">
        <v>16</v>
      </c>
      <c r="L3421">
        <v>3</v>
      </c>
      <c r="M3421">
        <f t="shared" si="53"/>
        <v>1</v>
      </c>
    </row>
    <row r="3422" spans="1:13" x14ac:dyDescent="0.3">
      <c r="A3422">
        <v>25</v>
      </c>
      <c r="B3422">
        <v>42000</v>
      </c>
      <c r="C3422" t="s">
        <v>13</v>
      </c>
      <c r="D3422">
        <v>2</v>
      </c>
      <c r="E3422" t="s">
        <v>25</v>
      </c>
      <c r="F3422" t="s">
        <v>30</v>
      </c>
      <c r="G3422">
        <v>10000</v>
      </c>
      <c r="H3422">
        <v>14.91</v>
      </c>
      <c r="I3422">
        <v>1</v>
      </c>
      <c r="J3422">
        <v>0.24</v>
      </c>
      <c r="K3422" t="s">
        <v>17</v>
      </c>
      <c r="L3422">
        <v>3</v>
      </c>
      <c r="M3422">
        <f t="shared" si="53"/>
        <v>1</v>
      </c>
    </row>
    <row r="3423" spans="1:13" x14ac:dyDescent="0.3">
      <c r="A3423">
        <v>23</v>
      </c>
      <c r="B3423">
        <v>48000</v>
      </c>
      <c r="C3423" t="s">
        <v>13</v>
      </c>
      <c r="D3423">
        <v>1</v>
      </c>
      <c r="E3423" t="s">
        <v>25</v>
      </c>
      <c r="F3423" t="s">
        <v>21</v>
      </c>
      <c r="G3423">
        <v>10000</v>
      </c>
      <c r="H3423">
        <v>7.29</v>
      </c>
      <c r="I3423">
        <v>0</v>
      </c>
      <c r="J3423">
        <v>0.21</v>
      </c>
      <c r="K3423" t="s">
        <v>16</v>
      </c>
      <c r="L3423">
        <v>2</v>
      </c>
      <c r="M3423">
        <f t="shared" si="53"/>
        <v>1</v>
      </c>
    </row>
    <row r="3424" spans="1:13" x14ac:dyDescent="0.3">
      <c r="A3424">
        <v>23</v>
      </c>
      <c r="B3424">
        <v>72000</v>
      </c>
      <c r="C3424" t="s">
        <v>26</v>
      </c>
      <c r="D3424">
        <v>7</v>
      </c>
      <c r="E3424" t="s">
        <v>27</v>
      </c>
      <c r="F3424" t="s">
        <v>19</v>
      </c>
      <c r="G3424">
        <v>4200</v>
      </c>
      <c r="H3424">
        <v>12.42</v>
      </c>
      <c r="I3424">
        <v>0</v>
      </c>
      <c r="J3424">
        <v>0.06</v>
      </c>
      <c r="K3424" t="s">
        <v>16</v>
      </c>
      <c r="L3424">
        <v>3</v>
      </c>
      <c r="M3424">
        <f t="shared" si="53"/>
        <v>1</v>
      </c>
    </row>
    <row r="3425" spans="1:13" x14ac:dyDescent="0.3">
      <c r="A3425">
        <v>23</v>
      </c>
      <c r="B3425">
        <v>42000</v>
      </c>
      <c r="C3425" t="s">
        <v>13</v>
      </c>
      <c r="D3425">
        <v>0</v>
      </c>
      <c r="E3425" t="s">
        <v>28</v>
      </c>
      <c r="F3425" t="s">
        <v>30</v>
      </c>
      <c r="G3425">
        <v>10000</v>
      </c>
      <c r="H3425">
        <v>15.58</v>
      </c>
      <c r="I3425">
        <v>1</v>
      </c>
      <c r="J3425">
        <v>0.24</v>
      </c>
      <c r="K3425" t="s">
        <v>17</v>
      </c>
      <c r="L3425">
        <v>3</v>
      </c>
      <c r="M3425">
        <f t="shared" si="53"/>
        <v>1</v>
      </c>
    </row>
    <row r="3426" spans="1:13" x14ac:dyDescent="0.3">
      <c r="A3426">
        <v>24</v>
      </c>
      <c r="B3426">
        <v>72000</v>
      </c>
      <c r="C3426" t="s">
        <v>26</v>
      </c>
      <c r="D3426">
        <v>8</v>
      </c>
      <c r="E3426" t="s">
        <v>20</v>
      </c>
      <c r="F3426" t="s">
        <v>21</v>
      </c>
      <c r="G3426">
        <v>12000</v>
      </c>
      <c r="H3426">
        <v>6.03</v>
      </c>
      <c r="I3426">
        <v>0</v>
      </c>
      <c r="J3426">
        <v>0.17</v>
      </c>
      <c r="K3426" t="s">
        <v>16</v>
      </c>
      <c r="L3426">
        <v>2</v>
      </c>
      <c r="M3426">
        <f t="shared" si="53"/>
        <v>1</v>
      </c>
    </row>
    <row r="3427" spans="1:13" x14ac:dyDescent="0.3">
      <c r="A3427">
        <v>24</v>
      </c>
      <c r="B3427">
        <v>48000</v>
      </c>
      <c r="C3427" t="s">
        <v>13</v>
      </c>
      <c r="D3427">
        <v>7</v>
      </c>
      <c r="E3427" t="s">
        <v>20</v>
      </c>
      <c r="F3427" t="s">
        <v>15</v>
      </c>
      <c r="G3427">
        <v>10000</v>
      </c>
      <c r="H3427">
        <v>14.22</v>
      </c>
      <c r="I3427">
        <v>0</v>
      </c>
      <c r="J3427">
        <v>0.21</v>
      </c>
      <c r="K3427" t="s">
        <v>17</v>
      </c>
      <c r="L3427">
        <v>4</v>
      </c>
      <c r="M3427">
        <f t="shared" si="53"/>
        <v>1</v>
      </c>
    </row>
    <row r="3428" spans="1:13" x14ac:dyDescent="0.3">
      <c r="A3428">
        <v>26</v>
      </c>
      <c r="B3428">
        <v>72000</v>
      </c>
      <c r="C3428" t="s">
        <v>26</v>
      </c>
      <c r="D3428">
        <v>10</v>
      </c>
      <c r="E3428" t="s">
        <v>18</v>
      </c>
      <c r="F3428" t="s">
        <v>30</v>
      </c>
      <c r="G3428">
        <v>16000</v>
      </c>
      <c r="I3428">
        <v>0</v>
      </c>
      <c r="J3428">
        <v>0.22</v>
      </c>
      <c r="K3428" t="s">
        <v>16</v>
      </c>
      <c r="L3428">
        <v>3</v>
      </c>
      <c r="M3428">
        <f t="shared" si="53"/>
        <v>0</v>
      </c>
    </row>
    <row r="3429" spans="1:13" x14ac:dyDescent="0.3">
      <c r="A3429">
        <v>21</v>
      </c>
      <c r="B3429">
        <v>72000</v>
      </c>
      <c r="C3429" t="s">
        <v>26</v>
      </c>
      <c r="D3429">
        <v>5</v>
      </c>
      <c r="E3429" t="s">
        <v>25</v>
      </c>
      <c r="F3429" t="s">
        <v>21</v>
      </c>
      <c r="G3429">
        <v>24000</v>
      </c>
      <c r="H3429">
        <v>7.49</v>
      </c>
      <c r="I3429">
        <v>0</v>
      </c>
      <c r="J3429">
        <v>0.33</v>
      </c>
      <c r="K3429" t="s">
        <v>16</v>
      </c>
      <c r="L3429">
        <v>3</v>
      </c>
      <c r="M3429">
        <f t="shared" si="53"/>
        <v>1</v>
      </c>
    </row>
    <row r="3430" spans="1:13" x14ac:dyDescent="0.3">
      <c r="A3430">
        <v>23</v>
      </c>
      <c r="B3430">
        <v>48000</v>
      </c>
      <c r="C3430" t="s">
        <v>13</v>
      </c>
      <c r="D3430">
        <v>1</v>
      </c>
      <c r="E3430" t="s">
        <v>18</v>
      </c>
      <c r="F3430" t="s">
        <v>15</v>
      </c>
      <c r="G3430">
        <v>10000</v>
      </c>
      <c r="H3430">
        <v>12.84</v>
      </c>
      <c r="I3430">
        <v>0</v>
      </c>
      <c r="J3430">
        <v>0.21</v>
      </c>
      <c r="K3430" t="s">
        <v>16</v>
      </c>
      <c r="L3430">
        <v>4</v>
      </c>
      <c r="M3430">
        <f t="shared" si="53"/>
        <v>1</v>
      </c>
    </row>
    <row r="3431" spans="1:13" x14ac:dyDescent="0.3">
      <c r="A3431">
        <v>23</v>
      </c>
      <c r="B3431">
        <v>66000</v>
      </c>
      <c r="C3431" t="s">
        <v>26</v>
      </c>
      <c r="D3431">
        <v>7</v>
      </c>
      <c r="E3431" t="s">
        <v>25</v>
      </c>
      <c r="F3431" t="s">
        <v>30</v>
      </c>
      <c r="G3431">
        <v>4000</v>
      </c>
      <c r="H3431">
        <v>15.62</v>
      </c>
      <c r="I3431">
        <v>1</v>
      </c>
      <c r="J3431">
        <v>0.06</v>
      </c>
      <c r="K3431" t="s">
        <v>17</v>
      </c>
      <c r="L3431">
        <v>4</v>
      </c>
      <c r="M3431">
        <f t="shared" si="53"/>
        <v>1</v>
      </c>
    </row>
    <row r="3432" spans="1:13" x14ac:dyDescent="0.3">
      <c r="A3432">
        <v>24</v>
      </c>
      <c r="B3432">
        <v>49200</v>
      </c>
      <c r="C3432" t="s">
        <v>13</v>
      </c>
      <c r="D3432">
        <v>8</v>
      </c>
      <c r="E3432" t="s">
        <v>27</v>
      </c>
      <c r="F3432" t="s">
        <v>15</v>
      </c>
      <c r="G3432">
        <v>10000</v>
      </c>
      <c r="H3432">
        <v>13.49</v>
      </c>
      <c r="I3432">
        <v>0</v>
      </c>
      <c r="J3432">
        <v>0.2</v>
      </c>
      <c r="K3432" t="s">
        <v>16</v>
      </c>
      <c r="L3432">
        <v>3</v>
      </c>
      <c r="M3432">
        <f t="shared" si="53"/>
        <v>1</v>
      </c>
    </row>
    <row r="3433" spans="1:13" x14ac:dyDescent="0.3">
      <c r="A3433">
        <v>24</v>
      </c>
      <c r="B3433">
        <v>72000</v>
      </c>
      <c r="C3433" t="s">
        <v>23</v>
      </c>
      <c r="D3433">
        <v>8</v>
      </c>
      <c r="E3433" t="s">
        <v>28</v>
      </c>
      <c r="F3433" t="s">
        <v>21</v>
      </c>
      <c r="G3433">
        <v>9000</v>
      </c>
      <c r="H3433">
        <v>7.49</v>
      </c>
      <c r="I3433">
        <v>0</v>
      </c>
      <c r="J3433">
        <v>0.13</v>
      </c>
      <c r="K3433" t="s">
        <v>16</v>
      </c>
      <c r="L3433">
        <v>4</v>
      </c>
      <c r="M3433">
        <f t="shared" si="53"/>
        <v>1</v>
      </c>
    </row>
    <row r="3434" spans="1:13" x14ac:dyDescent="0.3">
      <c r="A3434">
        <v>26</v>
      </c>
      <c r="B3434">
        <v>49571</v>
      </c>
      <c r="C3434" t="s">
        <v>13</v>
      </c>
      <c r="D3434">
        <v>1</v>
      </c>
      <c r="E3434" t="s">
        <v>27</v>
      </c>
      <c r="F3434" t="s">
        <v>15</v>
      </c>
      <c r="G3434">
        <v>10000</v>
      </c>
      <c r="H3434">
        <v>13.11</v>
      </c>
      <c r="I3434">
        <v>0</v>
      </c>
      <c r="J3434">
        <v>0.2</v>
      </c>
      <c r="K3434" t="s">
        <v>17</v>
      </c>
      <c r="L3434">
        <v>3</v>
      </c>
      <c r="M3434">
        <f t="shared" si="53"/>
        <v>1</v>
      </c>
    </row>
    <row r="3435" spans="1:13" x14ac:dyDescent="0.3">
      <c r="A3435">
        <v>22</v>
      </c>
      <c r="B3435">
        <v>49920</v>
      </c>
      <c r="C3435" t="s">
        <v>13</v>
      </c>
      <c r="D3435">
        <v>6</v>
      </c>
      <c r="E3435" t="s">
        <v>25</v>
      </c>
      <c r="F3435" t="s">
        <v>19</v>
      </c>
      <c r="G3435">
        <v>10000</v>
      </c>
      <c r="H3435">
        <v>11.14</v>
      </c>
      <c r="I3435">
        <v>0</v>
      </c>
      <c r="J3435">
        <v>0.2</v>
      </c>
      <c r="K3435" t="s">
        <v>16</v>
      </c>
      <c r="L3435">
        <v>2</v>
      </c>
      <c r="M3435">
        <f t="shared" si="53"/>
        <v>1</v>
      </c>
    </row>
    <row r="3436" spans="1:13" x14ac:dyDescent="0.3">
      <c r="A3436">
        <v>26</v>
      </c>
      <c r="B3436">
        <v>72000</v>
      </c>
      <c r="C3436" t="s">
        <v>26</v>
      </c>
      <c r="D3436">
        <v>1</v>
      </c>
      <c r="E3436" t="s">
        <v>28</v>
      </c>
      <c r="F3436" t="s">
        <v>30</v>
      </c>
      <c r="G3436">
        <v>10500</v>
      </c>
      <c r="H3436">
        <v>15.28</v>
      </c>
      <c r="I3436">
        <v>0</v>
      </c>
      <c r="J3436">
        <v>0.15</v>
      </c>
      <c r="K3436" t="s">
        <v>17</v>
      </c>
      <c r="L3436">
        <v>2</v>
      </c>
      <c r="M3436">
        <f t="shared" si="53"/>
        <v>1</v>
      </c>
    </row>
    <row r="3437" spans="1:13" x14ac:dyDescent="0.3">
      <c r="A3437">
        <v>23</v>
      </c>
      <c r="B3437">
        <v>50000</v>
      </c>
      <c r="C3437" t="s">
        <v>13</v>
      </c>
      <c r="D3437">
        <v>5</v>
      </c>
      <c r="E3437" t="s">
        <v>18</v>
      </c>
      <c r="F3437" t="s">
        <v>21</v>
      </c>
      <c r="G3437">
        <v>10000</v>
      </c>
      <c r="H3437">
        <v>7.51</v>
      </c>
      <c r="I3437">
        <v>0</v>
      </c>
      <c r="J3437">
        <v>0.2</v>
      </c>
      <c r="K3437" t="s">
        <v>16</v>
      </c>
      <c r="L3437">
        <v>3</v>
      </c>
      <c r="M3437">
        <f t="shared" si="53"/>
        <v>1</v>
      </c>
    </row>
    <row r="3438" spans="1:13" x14ac:dyDescent="0.3">
      <c r="A3438">
        <v>25</v>
      </c>
      <c r="B3438">
        <v>72000</v>
      </c>
      <c r="C3438" t="s">
        <v>23</v>
      </c>
      <c r="D3438">
        <v>8</v>
      </c>
      <c r="E3438" t="s">
        <v>18</v>
      </c>
      <c r="F3438" t="s">
        <v>21</v>
      </c>
      <c r="G3438">
        <v>18000</v>
      </c>
      <c r="H3438">
        <v>7.66</v>
      </c>
      <c r="I3438">
        <v>0</v>
      </c>
      <c r="J3438">
        <v>0.25</v>
      </c>
      <c r="K3438" t="s">
        <v>16</v>
      </c>
      <c r="L3438">
        <v>3</v>
      </c>
      <c r="M3438">
        <f t="shared" si="53"/>
        <v>1</v>
      </c>
    </row>
    <row r="3439" spans="1:13" x14ac:dyDescent="0.3">
      <c r="A3439">
        <v>23</v>
      </c>
      <c r="B3439">
        <v>50000</v>
      </c>
      <c r="C3439" t="s">
        <v>13</v>
      </c>
      <c r="D3439">
        <v>3</v>
      </c>
      <c r="E3439" t="s">
        <v>18</v>
      </c>
      <c r="F3439" t="s">
        <v>19</v>
      </c>
      <c r="G3439">
        <v>10000</v>
      </c>
      <c r="H3439">
        <v>9.91</v>
      </c>
      <c r="I3439">
        <v>0</v>
      </c>
      <c r="J3439">
        <v>0.2</v>
      </c>
      <c r="K3439" t="s">
        <v>16</v>
      </c>
      <c r="L3439">
        <v>3</v>
      </c>
      <c r="M3439">
        <f t="shared" si="53"/>
        <v>1</v>
      </c>
    </row>
    <row r="3440" spans="1:13" x14ac:dyDescent="0.3">
      <c r="A3440">
        <v>23</v>
      </c>
      <c r="B3440">
        <v>50000</v>
      </c>
      <c r="C3440" t="s">
        <v>13</v>
      </c>
      <c r="D3440">
        <v>0</v>
      </c>
      <c r="E3440" t="s">
        <v>25</v>
      </c>
      <c r="F3440" t="s">
        <v>21</v>
      </c>
      <c r="G3440">
        <v>10000</v>
      </c>
      <c r="I3440">
        <v>0</v>
      </c>
      <c r="J3440">
        <v>0.2</v>
      </c>
      <c r="K3440" t="s">
        <v>16</v>
      </c>
      <c r="L3440">
        <v>2</v>
      </c>
      <c r="M3440">
        <f t="shared" si="53"/>
        <v>0</v>
      </c>
    </row>
    <row r="3441" spans="1:13" x14ac:dyDescent="0.3">
      <c r="A3441">
        <v>24</v>
      </c>
      <c r="B3441">
        <v>50000</v>
      </c>
      <c r="C3441" t="s">
        <v>13</v>
      </c>
      <c r="D3441">
        <v>1</v>
      </c>
      <c r="E3441" t="s">
        <v>20</v>
      </c>
      <c r="F3441" t="s">
        <v>19</v>
      </c>
      <c r="G3441">
        <v>10000</v>
      </c>
      <c r="H3441">
        <v>11.71</v>
      </c>
      <c r="I3441">
        <v>0</v>
      </c>
      <c r="J3441">
        <v>0.2</v>
      </c>
      <c r="K3441" t="s">
        <v>16</v>
      </c>
      <c r="L3441">
        <v>2</v>
      </c>
      <c r="M3441">
        <f t="shared" si="53"/>
        <v>1</v>
      </c>
    </row>
    <row r="3442" spans="1:13" x14ac:dyDescent="0.3">
      <c r="A3442">
        <v>21</v>
      </c>
      <c r="B3442">
        <v>50000</v>
      </c>
      <c r="C3442" t="s">
        <v>13</v>
      </c>
      <c r="D3442">
        <v>1</v>
      </c>
      <c r="E3442" t="s">
        <v>25</v>
      </c>
      <c r="F3442" t="s">
        <v>21</v>
      </c>
      <c r="G3442">
        <v>10000</v>
      </c>
      <c r="H3442">
        <v>6.99</v>
      </c>
      <c r="I3442">
        <v>0</v>
      </c>
      <c r="J3442">
        <v>0.2</v>
      </c>
      <c r="K3442" t="s">
        <v>16</v>
      </c>
      <c r="L3442">
        <v>4</v>
      </c>
      <c r="M3442">
        <f t="shared" si="53"/>
        <v>1</v>
      </c>
    </row>
    <row r="3443" spans="1:13" x14ac:dyDescent="0.3">
      <c r="A3443">
        <v>22</v>
      </c>
      <c r="B3443">
        <v>50000</v>
      </c>
      <c r="C3443" t="s">
        <v>13</v>
      </c>
      <c r="D3443">
        <v>0</v>
      </c>
      <c r="E3443" t="s">
        <v>14</v>
      </c>
      <c r="F3443" t="s">
        <v>15</v>
      </c>
      <c r="G3443">
        <v>10000</v>
      </c>
      <c r="H3443">
        <v>12.99</v>
      </c>
      <c r="I3443">
        <v>0</v>
      </c>
      <c r="J3443">
        <v>0.2</v>
      </c>
      <c r="K3443" t="s">
        <v>16</v>
      </c>
      <c r="L3443">
        <v>4</v>
      </c>
      <c r="M3443">
        <f t="shared" si="53"/>
        <v>1</v>
      </c>
    </row>
    <row r="3444" spans="1:13" x14ac:dyDescent="0.3">
      <c r="A3444">
        <v>25</v>
      </c>
      <c r="B3444">
        <v>50000</v>
      </c>
      <c r="C3444" t="s">
        <v>13</v>
      </c>
      <c r="D3444">
        <v>6</v>
      </c>
      <c r="E3444" t="s">
        <v>18</v>
      </c>
      <c r="F3444" t="s">
        <v>21</v>
      </c>
      <c r="G3444">
        <v>10000</v>
      </c>
      <c r="H3444">
        <v>7.49</v>
      </c>
      <c r="I3444">
        <v>0</v>
      </c>
      <c r="J3444">
        <v>0.2</v>
      </c>
      <c r="K3444" t="s">
        <v>16</v>
      </c>
      <c r="L3444">
        <v>3</v>
      </c>
      <c r="M3444">
        <f t="shared" si="53"/>
        <v>1</v>
      </c>
    </row>
    <row r="3445" spans="1:13" x14ac:dyDescent="0.3">
      <c r="A3445">
        <v>22</v>
      </c>
      <c r="B3445">
        <v>72000</v>
      </c>
      <c r="C3445" t="s">
        <v>26</v>
      </c>
      <c r="D3445">
        <v>6</v>
      </c>
      <c r="E3445" t="s">
        <v>20</v>
      </c>
      <c r="F3445" t="s">
        <v>21</v>
      </c>
      <c r="G3445">
        <v>10800</v>
      </c>
      <c r="H3445">
        <v>6.91</v>
      </c>
      <c r="I3445">
        <v>0</v>
      </c>
      <c r="J3445">
        <v>0.15</v>
      </c>
      <c r="K3445" t="s">
        <v>16</v>
      </c>
      <c r="L3445">
        <v>3</v>
      </c>
      <c r="M3445">
        <f t="shared" si="53"/>
        <v>1</v>
      </c>
    </row>
    <row r="3446" spans="1:13" x14ac:dyDescent="0.3">
      <c r="A3446">
        <v>23</v>
      </c>
      <c r="B3446">
        <v>50000</v>
      </c>
      <c r="C3446" t="s">
        <v>13</v>
      </c>
      <c r="D3446">
        <v>7</v>
      </c>
      <c r="E3446" t="s">
        <v>14</v>
      </c>
      <c r="F3446" t="s">
        <v>21</v>
      </c>
      <c r="G3446">
        <v>10000</v>
      </c>
      <c r="I3446">
        <v>0</v>
      </c>
      <c r="J3446">
        <v>0.2</v>
      </c>
      <c r="K3446" t="s">
        <v>16</v>
      </c>
      <c r="L3446">
        <v>2</v>
      </c>
      <c r="M3446">
        <f t="shared" si="53"/>
        <v>0</v>
      </c>
    </row>
    <row r="3447" spans="1:13" x14ac:dyDescent="0.3">
      <c r="A3447">
        <v>22</v>
      </c>
      <c r="B3447">
        <v>50000</v>
      </c>
      <c r="C3447" t="s">
        <v>13</v>
      </c>
      <c r="D3447">
        <v>6</v>
      </c>
      <c r="E3447" t="s">
        <v>14</v>
      </c>
      <c r="F3447" t="s">
        <v>21</v>
      </c>
      <c r="G3447">
        <v>10000</v>
      </c>
      <c r="H3447">
        <v>7.88</v>
      </c>
      <c r="I3447">
        <v>0</v>
      </c>
      <c r="J3447">
        <v>0.2</v>
      </c>
      <c r="K3447" t="s">
        <v>16</v>
      </c>
      <c r="L3447">
        <v>3</v>
      </c>
      <c r="M3447">
        <f t="shared" si="53"/>
        <v>1</v>
      </c>
    </row>
    <row r="3448" spans="1:13" x14ac:dyDescent="0.3">
      <c r="A3448">
        <v>23</v>
      </c>
      <c r="B3448">
        <v>72000</v>
      </c>
      <c r="C3448" t="s">
        <v>26</v>
      </c>
      <c r="D3448">
        <v>7</v>
      </c>
      <c r="E3448" t="s">
        <v>14</v>
      </c>
      <c r="F3448" t="s">
        <v>19</v>
      </c>
      <c r="G3448">
        <v>5975</v>
      </c>
      <c r="I3448">
        <v>0</v>
      </c>
      <c r="J3448">
        <v>0.08</v>
      </c>
      <c r="K3448" t="s">
        <v>16</v>
      </c>
      <c r="L3448">
        <v>3</v>
      </c>
      <c r="M3448">
        <f t="shared" si="53"/>
        <v>0</v>
      </c>
    </row>
    <row r="3449" spans="1:13" x14ac:dyDescent="0.3">
      <c r="A3449">
        <v>26</v>
      </c>
      <c r="B3449">
        <v>72000</v>
      </c>
      <c r="C3449" t="s">
        <v>26</v>
      </c>
      <c r="D3449">
        <v>3</v>
      </c>
      <c r="E3449" t="s">
        <v>28</v>
      </c>
      <c r="F3449" t="s">
        <v>21</v>
      </c>
      <c r="G3449">
        <v>10000</v>
      </c>
      <c r="I3449">
        <v>0</v>
      </c>
      <c r="J3449">
        <v>0.14000000000000001</v>
      </c>
      <c r="K3449" t="s">
        <v>16</v>
      </c>
      <c r="L3449">
        <v>3</v>
      </c>
      <c r="M3449">
        <f t="shared" si="53"/>
        <v>0</v>
      </c>
    </row>
    <row r="3450" spans="1:13" x14ac:dyDescent="0.3">
      <c r="A3450">
        <v>26</v>
      </c>
      <c r="B3450">
        <v>50000</v>
      </c>
      <c r="C3450" t="s">
        <v>13</v>
      </c>
      <c r="D3450">
        <v>0</v>
      </c>
      <c r="E3450" t="s">
        <v>14</v>
      </c>
      <c r="F3450" t="s">
        <v>19</v>
      </c>
      <c r="G3450">
        <v>10000</v>
      </c>
      <c r="H3450">
        <v>10.95</v>
      </c>
      <c r="I3450">
        <v>0</v>
      </c>
      <c r="J3450">
        <v>0.2</v>
      </c>
      <c r="K3450" t="s">
        <v>16</v>
      </c>
      <c r="L3450">
        <v>4</v>
      </c>
      <c r="M3450">
        <f t="shared" si="53"/>
        <v>1</v>
      </c>
    </row>
    <row r="3451" spans="1:13" x14ac:dyDescent="0.3">
      <c r="A3451">
        <v>22</v>
      </c>
      <c r="B3451">
        <v>72000</v>
      </c>
      <c r="C3451" t="s">
        <v>26</v>
      </c>
      <c r="D3451">
        <v>3</v>
      </c>
      <c r="E3451" t="s">
        <v>18</v>
      </c>
      <c r="F3451" t="s">
        <v>19</v>
      </c>
      <c r="G3451">
        <v>5000</v>
      </c>
      <c r="I3451">
        <v>0</v>
      </c>
      <c r="J3451">
        <v>7.0000000000000007E-2</v>
      </c>
      <c r="K3451" t="s">
        <v>16</v>
      </c>
      <c r="L3451">
        <v>2</v>
      </c>
      <c r="M3451">
        <f t="shared" si="53"/>
        <v>0</v>
      </c>
    </row>
    <row r="3452" spans="1:13" x14ac:dyDescent="0.3">
      <c r="A3452">
        <v>22</v>
      </c>
      <c r="B3452">
        <v>50000</v>
      </c>
      <c r="C3452" t="s">
        <v>13</v>
      </c>
      <c r="D3452">
        <v>4</v>
      </c>
      <c r="E3452" t="s">
        <v>18</v>
      </c>
      <c r="F3452" t="s">
        <v>21</v>
      </c>
      <c r="G3452">
        <v>10000</v>
      </c>
      <c r="H3452">
        <v>9.32</v>
      </c>
      <c r="I3452">
        <v>0</v>
      </c>
      <c r="J3452">
        <v>0.2</v>
      </c>
      <c r="K3452" t="s">
        <v>16</v>
      </c>
      <c r="L3452">
        <v>2</v>
      </c>
      <c r="M3452">
        <f t="shared" si="53"/>
        <v>1</v>
      </c>
    </row>
    <row r="3453" spans="1:13" x14ac:dyDescent="0.3">
      <c r="A3453">
        <v>25</v>
      </c>
      <c r="B3453">
        <v>72000</v>
      </c>
      <c r="C3453" t="s">
        <v>26</v>
      </c>
      <c r="D3453">
        <v>9</v>
      </c>
      <c r="E3453" t="s">
        <v>18</v>
      </c>
      <c r="F3453" t="s">
        <v>21</v>
      </c>
      <c r="G3453">
        <v>3200</v>
      </c>
      <c r="H3453">
        <v>6.39</v>
      </c>
      <c r="I3453">
        <v>0</v>
      </c>
      <c r="J3453">
        <v>0.04</v>
      </c>
      <c r="K3453" t="s">
        <v>16</v>
      </c>
      <c r="L3453">
        <v>3</v>
      </c>
      <c r="M3453">
        <f t="shared" si="53"/>
        <v>1</v>
      </c>
    </row>
    <row r="3454" spans="1:13" x14ac:dyDescent="0.3">
      <c r="A3454">
        <v>22</v>
      </c>
      <c r="B3454">
        <v>72000</v>
      </c>
      <c r="C3454" t="s">
        <v>26</v>
      </c>
      <c r="D3454">
        <v>6</v>
      </c>
      <c r="E3454" t="s">
        <v>18</v>
      </c>
      <c r="F3454" t="s">
        <v>29</v>
      </c>
      <c r="G3454">
        <v>8000</v>
      </c>
      <c r="H3454">
        <v>16.45</v>
      </c>
      <c r="I3454">
        <v>0</v>
      </c>
      <c r="J3454">
        <v>0.11</v>
      </c>
      <c r="K3454" t="s">
        <v>16</v>
      </c>
      <c r="L3454">
        <v>4</v>
      </c>
      <c r="M3454">
        <f t="shared" si="53"/>
        <v>1</v>
      </c>
    </row>
    <row r="3455" spans="1:13" x14ac:dyDescent="0.3">
      <c r="A3455">
        <v>23</v>
      </c>
      <c r="B3455">
        <v>56100</v>
      </c>
      <c r="C3455" t="s">
        <v>26</v>
      </c>
      <c r="D3455">
        <v>5</v>
      </c>
      <c r="E3455" t="s">
        <v>14</v>
      </c>
      <c r="F3455" t="s">
        <v>15</v>
      </c>
      <c r="G3455">
        <v>18000</v>
      </c>
      <c r="H3455">
        <v>14.22</v>
      </c>
      <c r="I3455">
        <v>1</v>
      </c>
      <c r="J3455">
        <v>0.27</v>
      </c>
      <c r="K3455" t="s">
        <v>17</v>
      </c>
      <c r="L3455">
        <v>2</v>
      </c>
      <c r="M3455">
        <f t="shared" si="53"/>
        <v>1</v>
      </c>
    </row>
    <row r="3456" spans="1:13" x14ac:dyDescent="0.3">
      <c r="A3456">
        <v>22</v>
      </c>
      <c r="B3456">
        <v>72000</v>
      </c>
      <c r="C3456" t="s">
        <v>23</v>
      </c>
      <c r="D3456">
        <v>1</v>
      </c>
      <c r="E3456" t="s">
        <v>20</v>
      </c>
      <c r="F3456" t="s">
        <v>19</v>
      </c>
      <c r="G3456">
        <v>15000</v>
      </c>
      <c r="H3456">
        <v>10.25</v>
      </c>
      <c r="I3456">
        <v>0</v>
      </c>
      <c r="J3456">
        <v>0.21</v>
      </c>
      <c r="K3456" t="s">
        <v>16</v>
      </c>
      <c r="L3456">
        <v>3</v>
      </c>
      <c r="M3456">
        <f t="shared" si="53"/>
        <v>1</v>
      </c>
    </row>
    <row r="3457" spans="1:13" x14ac:dyDescent="0.3">
      <c r="A3457">
        <v>26</v>
      </c>
      <c r="B3457">
        <v>72000</v>
      </c>
      <c r="C3457" t="s">
        <v>26</v>
      </c>
      <c r="D3457">
        <v>5</v>
      </c>
      <c r="E3457" t="s">
        <v>28</v>
      </c>
      <c r="F3457" t="s">
        <v>21</v>
      </c>
      <c r="G3457">
        <v>6600</v>
      </c>
      <c r="I3457">
        <v>0</v>
      </c>
      <c r="J3457">
        <v>0.09</v>
      </c>
      <c r="K3457" t="s">
        <v>16</v>
      </c>
      <c r="L3457">
        <v>2</v>
      </c>
      <c r="M3457">
        <f t="shared" si="53"/>
        <v>0</v>
      </c>
    </row>
    <row r="3458" spans="1:13" x14ac:dyDescent="0.3">
      <c r="A3458">
        <v>22</v>
      </c>
      <c r="B3458">
        <v>51360</v>
      </c>
      <c r="C3458" t="s">
        <v>13</v>
      </c>
      <c r="D3458">
        <v>4</v>
      </c>
      <c r="E3458" t="s">
        <v>18</v>
      </c>
      <c r="F3458" t="s">
        <v>30</v>
      </c>
      <c r="G3458">
        <v>10000</v>
      </c>
      <c r="I3458">
        <v>0</v>
      </c>
      <c r="J3458">
        <v>0.19</v>
      </c>
      <c r="K3458" t="s">
        <v>16</v>
      </c>
      <c r="L3458">
        <v>2</v>
      </c>
      <c r="M3458">
        <f t="shared" ref="M3458:M3521" si="54">COUNTIFS($A$2:$A$10001,A3458,$B$2:$B$10001,B3458,$C$2:$C$10001,C3458,$D$2:$D$10001,D3458,$E$2:$E$10001,E3458,$F$2:$F$10001,F3458,$G$2:$G$10001,G3458,$H$2:$H$10001,H3458,$I$2:$I$10001,I3458,$J$2:$J$10001,J3458,$K$2:$K$10001,K3458,$L$2:$L$10001,L3458)</f>
        <v>0</v>
      </c>
    </row>
    <row r="3459" spans="1:13" x14ac:dyDescent="0.3">
      <c r="A3459">
        <v>25</v>
      </c>
      <c r="B3459">
        <v>72000</v>
      </c>
      <c r="C3459" t="s">
        <v>26</v>
      </c>
      <c r="D3459">
        <v>4</v>
      </c>
      <c r="E3459" t="s">
        <v>25</v>
      </c>
      <c r="F3459" t="s">
        <v>19</v>
      </c>
      <c r="G3459">
        <v>20000</v>
      </c>
      <c r="H3459">
        <v>11.83</v>
      </c>
      <c r="I3459">
        <v>0</v>
      </c>
      <c r="J3459">
        <v>0.28000000000000003</v>
      </c>
      <c r="K3459" t="s">
        <v>16</v>
      </c>
      <c r="L3459">
        <v>4</v>
      </c>
      <c r="M3459">
        <f t="shared" si="54"/>
        <v>1</v>
      </c>
    </row>
    <row r="3460" spans="1:13" x14ac:dyDescent="0.3">
      <c r="A3460">
        <v>25</v>
      </c>
      <c r="B3460">
        <v>72000</v>
      </c>
      <c r="C3460" t="s">
        <v>26</v>
      </c>
      <c r="D3460">
        <v>7</v>
      </c>
      <c r="E3460" t="s">
        <v>18</v>
      </c>
      <c r="F3460" t="s">
        <v>19</v>
      </c>
      <c r="G3460">
        <v>25000</v>
      </c>
      <c r="H3460">
        <v>11.89</v>
      </c>
      <c r="I3460">
        <v>0</v>
      </c>
      <c r="J3460">
        <v>0.35</v>
      </c>
      <c r="K3460" t="s">
        <v>16</v>
      </c>
      <c r="L3460">
        <v>2</v>
      </c>
      <c r="M3460">
        <f t="shared" si="54"/>
        <v>1</v>
      </c>
    </row>
    <row r="3461" spans="1:13" x14ac:dyDescent="0.3">
      <c r="A3461">
        <v>25</v>
      </c>
      <c r="B3461">
        <v>52000</v>
      </c>
      <c r="C3461" t="s">
        <v>13</v>
      </c>
      <c r="D3461">
        <v>9</v>
      </c>
      <c r="E3461" t="s">
        <v>18</v>
      </c>
      <c r="F3461" t="s">
        <v>30</v>
      </c>
      <c r="G3461">
        <v>10000</v>
      </c>
      <c r="I3461">
        <v>0</v>
      </c>
      <c r="J3461">
        <v>0.19</v>
      </c>
      <c r="K3461" t="s">
        <v>16</v>
      </c>
      <c r="L3461">
        <v>2</v>
      </c>
      <c r="M3461">
        <f t="shared" si="54"/>
        <v>0</v>
      </c>
    </row>
    <row r="3462" spans="1:13" x14ac:dyDescent="0.3">
      <c r="A3462">
        <v>22</v>
      </c>
      <c r="B3462">
        <v>52000</v>
      </c>
      <c r="C3462" t="s">
        <v>13</v>
      </c>
      <c r="D3462">
        <v>6</v>
      </c>
      <c r="E3462" t="s">
        <v>27</v>
      </c>
      <c r="F3462" t="s">
        <v>19</v>
      </c>
      <c r="G3462">
        <v>10000</v>
      </c>
      <c r="H3462">
        <v>11.71</v>
      </c>
      <c r="I3462">
        <v>0</v>
      </c>
      <c r="J3462">
        <v>0.19</v>
      </c>
      <c r="K3462" t="s">
        <v>16</v>
      </c>
      <c r="L3462">
        <v>3</v>
      </c>
      <c r="M3462">
        <f t="shared" si="54"/>
        <v>1</v>
      </c>
    </row>
    <row r="3463" spans="1:13" x14ac:dyDescent="0.3">
      <c r="A3463">
        <v>23</v>
      </c>
      <c r="B3463">
        <v>46000</v>
      </c>
      <c r="C3463" t="s">
        <v>13</v>
      </c>
      <c r="D3463">
        <v>7</v>
      </c>
      <c r="E3463" t="s">
        <v>28</v>
      </c>
      <c r="F3463" t="s">
        <v>15</v>
      </c>
      <c r="G3463">
        <v>10000</v>
      </c>
      <c r="H3463">
        <v>13.43</v>
      </c>
      <c r="I3463">
        <v>1</v>
      </c>
      <c r="J3463">
        <v>0.22</v>
      </c>
      <c r="K3463" t="s">
        <v>16</v>
      </c>
      <c r="L3463">
        <v>4</v>
      </c>
      <c r="M3463">
        <f t="shared" si="54"/>
        <v>1</v>
      </c>
    </row>
    <row r="3464" spans="1:13" x14ac:dyDescent="0.3">
      <c r="A3464">
        <v>22</v>
      </c>
      <c r="B3464">
        <v>72000</v>
      </c>
      <c r="C3464" t="s">
        <v>24</v>
      </c>
      <c r="D3464">
        <v>6</v>
      </c>
      <c r="E3464" t="s">
        <v>27</v>
      </c>
      <c r="F3464" t="s">
        <v>19</v>
      </c>
      <c r="G3464">
        <v>15000</v>
      </c>
      <c r="H3464">
        <v>11.58</v>
      </c>
      <c r="I3464">
        <v>0</v>
      </c>
      <c r="J3464">
        <v>0.21</v>
      </c>
      <c r="K3464" t="s">
        <v>16</v>
      </c>
      <c r="L3464">
        <v>2</v>
      </c>
      <c r="M3464">
        <f t="shared" si="54"/>
        <v>1</v>
      </c>
    </row>
    <row r="3465" spans="1:13" x14ac:dyDescent="0.3">
      <c r="A3465">
        <v>23</v>
      </c>
      <c r="B3465">
        <v>52000</v>
      </c>
      <c r="C3465" t="s">
        <v>13</v>
      </c>
      <c r="D3465">
        <v>7</v>
      </c>
      <c r="E3465" t="s">
        <v>27</v>
      </c>
      <c r="F3465" t="s">
        <v>21</v>
      </c>
      <c r="G3465">
        <v>10000</v>
      </c>
      <c r="H3465">
        <v>6.54</v>
      </c>
      <c r="I3465">
        <v>0</v>
      </c>
      <c r="J3465">
        <v>0.19</v>
      </c>
      <c r="K3465" t="s">
        <v>16</v>
      </c>
      <c r="L3465">
        <v>2</v>
      </c>
      <c r="M3465">
        <f t="shared" si="54"/>
        <v>1</v>
      </c>
    </row>
    <row r="3466" spans="1:13" x14ac:dyDescent="0.3">
      <c r="A3466">
        <v>22</v>
      </c>
      <c r="B3466">
        <v>72000</v>
      </c>
      <c r="C3466" t="s">
        <v>26</v>
      </c>
      <c r="D3466">
        <v>6</v>
      </c>
      <c r="E3466" t="s">
        <v>27</v>
      </c>
      <c r="F3466" t="s">
        <v>19</v>
      </c>
      <c r="G3466">
        <v>25000</v>
      </c>
      <c r="H3466">
        <v>9.83</v>
      </c>
      <c r="I3466">
        <v>0</v>
      </c>
      <c r="J3466">
        <v>0.35</v>
      </c>
      <c r="K3466" t="s">
        <v>16</v>
      </c>
      <c r="L3466">
        <v>3</v>
      </c>
      <c r="M3466">
        <f t="shared" si="54"/>
        <v>1</v>
      </c>
    </row>
    <row r="3467" spans="1:13" x14ac:dyDescent="0.3">
      <c r="A3467">
        <v>24</v>
      </c>
      <c r="B3467">
        <v>72000</v>
      </c>
      <c r="C3467" t="s">
        <v>26</v>
      </c>
      <c r="D3467">
        <v>8</v>
      </c>
      <c r="E3467" t="s">
        <v>28</v>
      </c>
      <c r="F3467" t="s">
        <v>29</v>
      </c>
      <c r="G3467">
        <v>5000</v>
      </c>
      <c r="H3467">
        <v>13.93</v>
      </c>
      <c r="I3467">
        <v>0</v>
      </c>
      <c r="J3467">
        <v>7.0000000000000007E-2</v>
      </c>
      <c r="K3467" t="s">
        <v>17</v>
      </c>
      <c r="L3467">
        <v>2</v>
      </c>
      <c r="M3467">
        <f t="shared" si="54"/>
        <v>1</v>
      </c>
    </row>
    <row r="3468" spans="1:13" x14ac:dyDescent="0.3">
      <c r="A3468">
        <v>22</v>
      </c>
      <c r="B3468">
        <v>53000</v>
      </c>
      <c r="C3468" t="s">
        <v>13</v>
      </c>
      <c r="D3468">
        <v>3</v>
      </c>
      <c r="E3468" t="s">
        <v>14</v>
      </c>
      <c r="F3468" t="s">
        <v>19</v>
      </c>
      <c r="G3468">
        <v>10000</v>
      </c>
      <c r="H3468">
        <v>9.99</v>
      </c>
      <c r="I3468">
        <v>0</v>
      </c>
      <c r="J3468">
        <v>0.19</v>
      </c>
      <c r="K3468" t="s">
        <v>16</v>
      </c>
      <c r="L3468">
        <v>4</v>
      </c>
      <c r="M3468">
        <f t="shared" si="54"/>
        <v>1</v>
      </c>
    </row>
    <row r="3469" spans="1:13" x14ac:dyDescent="0.3">
      <c r="A3469">
        <v>21</v>
      </c>
      <c r="B3469">
        <v>53000</v>
      </c>
      <c r="C3469" t="s">
        <v>13</v>
      </c>
      <c r="D3469">
        <v>5</v>
      </c>
      <c r="E3469" t="s">
        <v>18</v>
      </c>
      <c r="F3469" t="s">
        <v>21</v>
      </c>
      <c r="G3469">
        <v>10000</v>
      </c>
      <c r="H3469">
        <v>7.51</v>
      </c>
      <c r="I3469">
        <v>0</v>
      </c>
      <c r="J3469">
        <v>0.19</v>
      </c>
      <c r="K3469" t="s">
        <v>16</v>
      </c>
      <c r="L3469">
        <v>4</v>
      </c>
      <c r="M3469">
        <f t="shared" si="54"/>
        <v>1</v>
      </c>
    </row>
    <row r="3470" spans="1:13" x14ac:dyDescent="0.3">
      <c r="A3470">
        <v>26</v>
      </c>
      <c r="B3470">
        <v>53000</v>
      </c>
      <c r="C3470" t="s">
        <v>13</v>
      </c>
      <c r="D3470">
        <v>5</v>
      </c>
      <c r="E3470" t="s">
        <v>25</v>
      </c>
      <c r="F3470" t="s">
        <v>21</v>
      </c>
      <c r="G3470">
        <v>10000</v>
      </c>
      <c r="H3470">
        <v>8.59</v>
      </c>
      <c r="I3470">
        <v>0</v>
      </c>
      <c r="J3470">
        <v>0.19</v>
      </c>
      <c r="K3470" t="s">
        <v>16</v>
      </c>
      <c r="L3470">
        <v>4</v>
      </c>
      <c r="M3470">
        <f t="shared" si="54"/>
        <v>1</v>
      </c>
    </row>
    <row r="3471" spans="1:13" x14ac:dyDescent="0.3">
      <c r="A3471">
        <v>22</v>
      </c>
      <c r="B3471">
        <v>72204</v>
      </c>
      <c r="C3471" t="s">
        <v>24</v>
      </c>
      <c r="D3471">
        <v>6</v>
      </c>
      <c r="E3471" t="s">
        <v>27</v>
      </c>
      <c r="F3471" t="s">
        <v>15</v>
      </c>
      <c r="G3471">
        <v>18000</v>
      </c>
      <c r="H3471">
        <v>12.53</v>
      </c>
      <c r="I3471">
        <v>0</v>
      </c>
      <c r="J3471">
        <v>0.25</v>
      </c>
      <c r="K3471" t="s">
        <v>16</v>
      </c>
      <c r="L3471">
        <v>3</v>
      </c>
      <c r="M3471">
        <f t="shared" si="54"/>
        <v>1</v>
      </c>
    </row>
    <row r="3472" spans="1:13" x14ac:dyDescent="0.3">
      <c r="A3472">
        <v>24</v>
      </c>
      <c r="B3472">
        <v>72400</v>
      </c>
      <c r="C3472" t="s">
        <v>26</v>
      </c>
      <c r="D3472">
        <v>0</v>
      </c>
      <c r="E3472" t="s">
        <v>28</v>
      </c>
      <c r="F3472" t="s">
        <v>19</v>
      </c>
      <c r="G3472">
        <v>15000</v>
      </c>
      <c r="I3472">
        <v>0</v>
      </c>
      <c r="J3472">
        <v>0.21</v>
      </c>
      <c r="K3472" t="s">
        <v>16</v>
      </c>
      <c r="L3472">
        <v>3</v>
      </c>
      <c r="M3472">
        <f t="shared" si="54"/>
        <v>0</v>
      </c>
    </row>
    <row r="3473" spans="1:13" x14ac:dyDescent="0.3">
      <c r="A3473">
        <v>21</v>
      </c>
      <c r="B3473">
        <v>47520</v>
      </c>
      <c r="C3473" t="s">
        <v>13</v>
      </c>
      <c r="D3473">
        <v>5</v>
      </c>
      <c r="E3473" t="s">
        <v>14</v>
      </c>
      <c r="F3473" t="s">
        <v>30</v>
      </c>
      <c r="G3473">
        <v>10000</v>
      </c>
      <c r="H3473">
        <v>15.33</v>
      </c>
      <c r="I3473">
        <v>1</v>
      </c>
      <c r="J3473">
        <v>0.21</v>
      </c>
      <c r="K3473" t="s">
        <v>17</v>
      </c>
      <c r="L3473">
        <v>4</v>
      </c>
      <c r="M3473">
        <f t="shared" si="54"/>
        <v>1</v>
      </c>
    </row>
    <row r="3474" spans="1:13" x14ac:dyDescent="0.3">
      <c r="A3474">
        <v>22</v>
      </c>
      <c r="B3474">
        <v>48000</v>
      </c>
      <c r="C3474" t="s">
        <v>13</v>
      </c>
      <c r="D3474">
        <v>7</v>
      </c>
      <c r="E3474" t="s">
        <v>25</v>
      </c>
      <c r="F3474" t="s">
        <v>29</v>
      </c>
      <c r="G3474">
        <v>10000</v>
      </c>
      <c r="H3474">
        <v>17.989999999999998</v>
      </c>
      <c r="I3474">
        <v>1</v>
      </c>
      <c r="J3474">
        <v>0.21</v>
      </c>
      <c r="K3474" t="s">
        <v>17</v>
      </c>
      <c r="L3474">
        <v>4</v>
      </c>
      <c r="M3474">
        <f t="shared" si="54"/>
        <v>1</v>
      </c>
    </row>
    <row r="3475" spans="1:13" x14ac:dyDescent="0.3">
      <c r="A3475">
        <v>23</v>
      </c>
      <c r="B3475">
        <v>66500</v>
      </c>
      <c r="C3475" t="s">
        <v>26</v>
      </c>
      <c r="D3475">
        <v>0</v>
      </c>
      <c r="E3475" t="s">
        <v>25</v>
      </c>
      <c r="F3475" t="s">
        <v>19</v>
      </c>
      <c r="G3475">
        <v>22000</v>
      </c>
      <c r="H3475">
        <v>8.8800000000000008</v>
      </c>
      <c r="I3475">
        <v>1</v>
      </c>
      <c r="J3475">
        <v>0.33</v>
      </c>
      <c r="K3475" t="s">
        <v>16</v>
      </c>
      <c r="L3475">
        <v>2</v>
      </c>
      <c r="M3475">
        <f t="shared" si="54"/>
        <v>1</v>
      </c>
    </row>
    <row r="3476" spans="1:13" x14ac:dyDescent="0.3">
      <c r="A3476">
        <v>24</v>
      </c>
      <c r="B3476">
        <v>54000</v>
      </c>
      <c r="C3476" t="s">
        <v>13</v>
      </c>
      <c r="D3476">
        <v>1</v>
      </c>
      <c r="E3476" t="s">
        <v>20</v>
      </c>
      <c r="F3476" t="s">
        <v>15</v>
      </c>
      <c r="G3476">
        <v>10000</v>
      </c>
      <c r="H3476">
        <v>13.35</v>
      </c>
      <c r="I3476">
        <v>0</v>
      </c>
      <c r="J3476">
        <v>0.19</v>
      </c>
      <c r="K3476" t="s">
        <v>16</v>
      </c>
      <c r="L3476">
        <v>4</v>
      </c>
      <c r="M3476">
        <f t="shared" si="54"/>
        <v>1</v>
      </c>
    </row>
    <row r="3477" spans="1:13" x14ac:dyDescent="0.3">
      <c r="A3477">
        <v>26</v>
      </c>
      <c r="B3477">
        <v>72600</v>
      </c>
      <c r="C3477" t="s">
        <v>26</v>
      </c>
      <c r="D3477">
        <v>3</v>
      </c>
      <c r="E3477" t="s">
        <v>14</v>
      </c>
      <c r="F3477" t="s">
        <v>21</v>
      </c>
      <c r="G3477">
        <v>4500</v>
      </c>
      <c r="H3477">
        <v>7.74</v>
      </c>
      <c r="I3477">
        <v>0</v>
      </c>
      <c r="J3477">
        <v>0.06</v>
      </c>
      <c r="K3477" t="s">
        <v>16</v>
      </c>
      <c r="L3477">
        <v>2</v>
      </c>
      <c r="M3477">
        <f t="shared" si="54"/>
        <v>1</v>
      </c>
    </row>
    <row r="3478" spans="1:13" x14ac:dyDescent="0.3">
      <c r="A3478">
        <v>26</v>
      </c>
      <c r="B3478">
        <v>72645</v>
      </c>
      <c r="C3478" t="s">
        <v>23</v>
      </c>
      <c r="D3478">
        <v>5</v>
      </c>
      <c r="E3478" t="s">
        <v>27</v>
      </c>
      <c r="F3478" t="s">
        <v>21</v>
      </c>
      <c r="G3478">
        <v>12000</v>
      </c>
      <c r="I3478">
        <v>0</v>
      </c>
      <c r="J3478">
        <v>0.17</v>
      </c>
      <c r="K3478" t="s">
        <v>16</v>
      </c>
      <c r="L3478">
        <v>2</v>
      </c>
      <c r="M3478">
        <f t="shared" si="54"/>
        <v>0</v>
      </c>
    </row>
    <row r="3479" spans="1:13" x14ac:dyDescent="0.3">
      <c r="A3479">
        <v>24</v>
      </c>
      <c r="B3479">
        <v>72800</v>
      </c>
      <c r="C3479" t="s">
        <v>26</v>
      </c>
      <c r="D3479">
        <v>0</v>
      </c>
      <c r="E3479" t="s">
        <v>28</v>
      </c>
      <c r="F3479" t="s">
        <v>19</v>
      </c>
      <c r="G3479">
        <v>2300</v>
      </c>
      <c r="H3479">
        <v>10.62</v>
      </c>
      <c r="I3479">
        <v>0</v>
      </c>
      <c r="J3479">
        <v>0.03</v>
      </c>
      <c r="K3479" t="s">
        <v>16</v>
      </c>
      <c r="L3479">
        <v>4</v>
      </c>
      <c r="M3479">
        <f t="shared" si="54"/>
        <v>1</v>
      </c>
    </row>
    <row r="3480" spans="1:13" x14ac:dyDescent="0.3">
      <c r="A3480">
        <v>25</v>
      </c>
      <c r="B3480">
        <v>66800</v>
      </c>
      <c r="C3480" t="s">
        <v>26</v>
      </c>
      <c r="D3480">
        <v>3</v>
      </c>
      <c r="E3480" t="s">
        <v>25</v>
      </c>
      <c r="F3480" t="s">
        <v>21</v>
      </c>
      <c r="G3480">
        <v>12000</v>
      </c>
      <c r="H3480">
        <v>9.6300000000000008</v>
      </c>
      <c r="I3480">
        <v>1</v>
      </c>
      <c r="J3480">
        <v>0.18</v>
      </c>
      <c r="K3480" t="s">
        <v>16</v>
      </c>
      <c r="L3480">
        <v>4</v>
      </c>
      <c r="M3480">
        <f t="shared" si="54"/>
        <v>1</v>
      </c>
    </row>
    <row r="3481" spans="1:13" x14ac:dyDescent="0.3">
      <c r="A3481">
        <v>24</v>
      </c>
      <c r="B3481">
        <v>72800</v>
      </c>
      <c r="C3481" t="s">
        <v>26</v>
      </c>
      <c r="D3481">
        <v>8</v>
      </c>
      <c r="E3481" t="s">
        <v>20</v>
      </c>
      <c r="F3481" t="s">
        <v>15</v>
      </c>
      <c r="G3481">
        <v>11200</v>
      </c>
      <c r="H3481">
        <v>13.79</v>
      </c>
      <c r="I3481">
        <v>0</v>
      </c>
      <c r="J3481">
        <v>0.15</v>
      </c>
      <c r="K3481" t="s">
        <v>16</v>
      </c>
      <c r="L3481">
        <v>2</v>
      </c>
      <c r="M3481">
        <f t="shared" si="54"/>
        <v>1</v>
      </c>
    </row>
    <row r="3482" spans="1:13" x14ac:dyDescent="0.3">
      <c r="A3482">
        <v>22</v>
      </c>
      <c r="B3482">
        <v>73000</v>
      </c>
      <c r="C3482" t="s">
        <v>26</v>
      </c>
      <c r="D3482">
        <v>5</v>
      </c>
      <c r="E3482" t="s">
        <v>25</v>
      </c>
      <c r="F3482" t="s">
        <v>15</v>
      </c>
      <c r="G3482">
        <v>22000</v>
      </c>
      <c r="H3482">
        <v>15.96</v>
      </c>
      <c r="I3482">
        <v>0</v>
      </c>
      <c r="J3482">
        <v>0.3</v>
      </c>
      <c r="K3482" t="s">
        <v>17</v>
      </c>
      <c r="L3482">
        <v>4</v>
      </c>
      <c r="M3482">
        <f t="shared" si="54"/>
        <v>1</v>
      </c>
    </row>
    <row r="3483" spans="1:13" x14ac:dyDescent="0.3">
      <c r="A3483">
        <v>25</v>
      </c>
      <c r="B3483">
        <v>73000</v>
      </c>
      <c r="C3483" t="s">
        <v>26</v>
      </c>
      <c r="D3483">
        <v>0</v>
      </c>
      <c r="E3483" t="s">
        <v>27</v>
      </c>
      <c r="F3483" t="s">
        <v>21</v>
      </c>
      <c r="G3483">
        <v>6500</v>
      </c>
      <c r="H3483">
        <v>6.03</v>
      </c>
      <c r="I3483">
        <v>0</v>
      </c>
      <c r="J3483">
        <v>0.09</v>
      </c>
      <c r="K3483" t="s">
        <v>16</v>
      </c>
      <c r="L3483">
        <v>3</v>
      </c>
      <c r="M3483">
        <f t="shared" si="54"/>
        <v>1</v>
      </c>
    </row>
    <row r="3484" spans="1:13" x14ac:dyDescent="0.3">
      <c r="A3484">
        <v>22</v>
      </c>
      <c r="B3484">
        <v>73000</v>
      </c>
      <c r="C3484" t="s">
        <v>26</v>
      </c>
      <c r="D3484">
        <v>6</v>
      </c>
      <c r="E3484" t="s">
        <v>18</v>
      </c>
      <c r="F3484" t="s">
        <v>19</v>
      </c>
      <c r="G3484">
        <v>7000</v>
      </c>
      <c r="H3484">
        <v>10.59</v>
      </c>
      <c r="I3484">
        <v>0</v>
      </c>
      <c r="J3484">
        <v>0.1</v>
      </c>
      <c r="K3484" t="s">
        <v>16</v>
      </c>
      <c r="L3484">
        <v>2</v>
      </c>
      <c r="M3484">
        <f t="shared" si="54"/>
        <v>1</v>
      </c>
    </row>
    <row r="3485" spans="1:13" x14ac:dyDescent="0.3">
      <c r="A3485">
        <v>24</v>
      </c>
      <c r="B3485">
        <v>73000</v>
      </c>
      <c r="C3485" t="s">
        <v>26</v>
      </c>
      <c r="D3485">
        <v>1</v>
      </c>
      <c r="E3485" t="s">
        <v>14</v>
      </c>
      <c r="F3485" t="s">
        <v>19</v>
      </c>
      <c r="G3485">
        <v>10000</v>
      </c>
      <c r="H3485">
        <v>11.99</v>
      </c>
      <c r="I3485">
        <v>0</v>
      </c>
      <c r="J3485">
        <v>0.14000000000000001</v>
      </c>
      <c r="K3485" t="s">
        <v>16</v>
      </c>
      <c r="L3485">
        <v>2</v>
      </c>
      <c r="M3485">
        <f t="shared" si="54"/>
        <v>1</v>
      </c>
    </row>
    <row r="3486" spans="1:13" x14ac:dyDescent="0.3">
      <c r="A3486">
        <v>25</v>
      </c>
      <c r="B3486">
        <v>55000</v>
      </c>
      <c r="C3486" t="s">
        <v>13</v>
      </c>
      <c r="D3486">
        <v>0</v>
      </c>
      <c r="E3486" t="s">
        <v>20</v>
      </c>
      <c r="F3486" t="s">
        <v>21</v>
      </c>
      <c r="G3486">
        <v>10000</v>
      </c>
      <c r="H3486">
        <v>5.42</v>
      </c>
      <c r="I3486">
        <v>0</v>
      </c>
      <c r="J3486">
        <v>0.18</v>
      </c>
      <c r="K3486" t="s">
        <v>16</v>
      </c>
      <c r="L3486">
        <v>4</v>
      </c>
      <c r="M3486">
        <f t="shared" si="54"/>
        <v>1</v>
      </c>
    </row>
    <row r="3487" spans="1:13" x14ac:dyDescent="0.3">
      <c r="A3487">
        <v>23</v>
      </c>
      <c r="B3487">
        <v>55000</v>
      </c>
      <c r="C3487" t="s">
        <v>13</v>
      </c>
      <c r="D3487">
        <v>4</v>
      </c>
      <c r="E3487" t="s">
        <v>18</v>
      </c>
      <c r="F3487" t="s">
        <v>19</v>
      </c>
      <c r="G3487">
        <v>10000</v>
      </c>
      <c r="H3487">
        <v>10.37</v>
      </c>
      <c r="I3487">
        <v>0</v>
      </c>
      <c r="J3487">
        <v>0.18</v>
      </c>
      <c r="K3487" t="s">
        <v>16</v>
      </c>
      <c r="L3487">
        <v>4</v>
      </c>
      <c r="M3487">
        <f t="shared" si="54"/>
        <v>1</v>
      </c>
    </row>
    <row r="3488" spans="1:13" x14ac:dyDescent="0.3">
      <c r="A3488">
        <v>24</v>
      </c>
      <c r="B3488">
        <v>55000</v>
      </c>
      <c r="C3488" t="s">
        <v>13</v>
      </c>
      <c r="D3488">
        <v>5</v>
      </c>
      <c r="E3488" t="s">
        <v>28</v>
      </c>
      <c r="F3488" t="s">
        <v>21</v>
      </c>
      <c r="G3488">
        <v>10000</v>
      </c>
      <c r="H3488">
        <v>5.42</v>
      </c>
      <c r="I3488">
        <v>0</v>
      </c>
      <c r="J3488">
        <v>0.18</v>
      </c>
      <c r="K3488" t="s">
        <v>16</v>
      </c>
      <c r="L3488">
        <v>2</v>
      </c>
      <c r="M3488">
        <f t="shared" si="54"/>
        <v>1</v>
      </c>
    </row>
    <row r="3489" spans="1:13" x14ac:dyDescent="0.3">
      <c r="A3489">
        <v>24</v>
      </c>
      <c r="B3489">
        <v>56950</v>
      </c>
      <c r="C3489" t="s">
        <v>26</v>
      </c>
      <c r="D3489">
        <v>4</v>
      </c>
      <c r="E3489" t="s">
        <v>14</v>
      </c>
      <c r="F3489" t="s">
        <v>19</v>
      </c>
      <c r="G3489">
        <v>4500</v>
      </c>
      <c r="H3489">
        <v>10</v>
      </c>
      <c r="I3489">
        <v>1</v>
      </c>
      <c r="J3489">
        <v>7.0000000000000007E-2</v>
      </c>
      <c r="K3489" t="s">
        <v>16</v>
      </c>
      <c r="L3489">
        <v>3</v>
      </c>
      <c r="M3489">
        <f t="shared" si="54"/>
        <v>1</v>
      </c>
    </row>
    <row r="3490" spans="1:13" x14ac:dyDescent="0.3">
      <c r="A3490">
        <v>25</v>
      </c>
      <c r="B3490">
        <v>73000</v>
      </c>
      <c r="C3490" t="s">
        <v>26</v>
      </c>
      <c r="D3490">
        <v>9</v>
      </c>
      <c r="E3490" t="s">
        <v>25</v>
      </c>
      <c r="F3490" t="s">
        <v>19</v>
      </c>
      <c r="G3490">
        <v>9000</v>
      </c>
      <c r="H3490">
        <v>11.86</v>
      </c>
      <c r="I3490">
        <v>0</v>
      </c>
      <c r="J3490">
        <v>0.12</v>
      </c>
      <c r="K3490" t="s">
        <v>16</v>
      </c>
      <c r="L3490">
        <v>4</v>
      </c>
      <c r="M3490">
        <f t="shared" si="54"/>
        <v>1</v>
      </c>
    </row>
    <row r="3491" spans="1:13" x14ac:dyDescent="0.3">
      <c r="A3491">
        <v>26</v>
      </c>
      <c r="B3491">
        <v>55000</v>
      </c>
      <c r="C3491" t="s">
        <v>13</v>
      </c>
      <c r="D3491">
        <v>7</v>
      </c>
      <c r="E3491" t="s">
        <v>14</v>
      </c>
      <c r="F3491" t="s">
        <v>21</v>
      </c>
      <c r="G3491">
        <v>10000</v>
      </c>
      <c r="H3491">
        <v>8.59</v>
      </c>
      <c r="I3491">
        <v>0</v>
      </c>
      <c r="J3491">
        <v>0.18</v>
      </c>
      <c r="K3491" t="s">
        <v>16</v>
      </c>
      <c r="L3491">
        <v>3</v>
      </c>
      <c r="M3491">
        <f t="shared" si="54"/>
        <v>1</v>
      </c>
    </row>
    <row r="3492" spans="1:13" x14ac:dyDescent="0.3">
      <c r="A3492">
        <v>24</v>
      </c>
      <c r="B3492">
        <v>55000</v>
      </c>
      <c r="C3492" t="s">
        <v>13</v>
      </c>
      <c r="D3492">
        <v>6</v>
      </c>
      <c r="E3492" t="s">
        <v>25</v>
      </c>
      <c r="F3492" t="s">
        <v>21</v>
      </c>
      <c r="G3492">
        <v>10000</v>
      </c>
      <c r="H3492">
        <v>8.94</v>
      </c>
      <c r="I3492">
        <v>0</v>
      </c>
      <c r="J3492">
        <v>0.18</v>
      </c>
      <c r="K3492" t="s">
        <v>16</v>
      </c>
      <c r="L3492">
        <v>3</v>
      </c>
      <c r="M3492">
        <f t="shared" si="54"/>
        <v>1</v>
      </c>
    </row>
    <row r="3493" spans="1:13" x14ac:dyDescent="0.3">
      <c r="A3493">
        <v>26</v>
      </c>
      <c r="B3493">
        <v>67000</v>
      </c>
      <c r="C3493" t="s">
        <v>23</v>
      </c>
      <c r="D3493">
        <v>10</v>
      </c>
      <c r="E3493" t="s">
        <v>25</v>
      </c>
      <c r="F3493" t="s">
        <v>29</v>
      </c>
      <c r="G3493">
        <v>5000</v>
      </c>
      <c r="H3493">
        <v>16.45</v>
      </c>
      <c r="I3493">
        <v>1</v>
      </c>
      <c r="J3493">
        <v>7.0000000000000007E-2</v>
      </c>
      <c r="K3493" t="s">
        <v>17</v>
      </c>
      <c r="L3493">
        <v>3</v>
      </c>
      <c r="M3493">
        <f t="shared" si="54"/>
        <v>1</v>
      </c>
    </row>
    <row r="3494" spans="1:13" x14ac:dyDescent="0.3">
      <c r="A3494">
        <v>26</v>
      </c>
      <c r="B3494">
        <v>55500</v>
      </c>
      <c r="C3494" t="s">
        <v>13</v>
      </c>
      <c r="D3494">
        <v>3</v>
      </c>
      <c r="E3494" t="s">
        <v>14</v>
      </c>
      <c r="F3494" t="s">
        <v>15</v>
      </c>
      <c r="G3494">
        <v>10000</v>
      </c>
      <c r="I3494">
        <v>0</v>
      </c>
      <c r="J3494">
        <v>0.18</v>
      </c>
      <c r="K3494" t="s">
        <v>17</v>
      </c>
      <c r="L3494">
        <v>4</v>
      </c>
      <c r="M3494">
        <f t="shared" si="54"/>
        <v>0</v>
      </c>
    </row>
    <row r="3495" spans="1:13" x14ac:dyDescent="0.3">
      <c r="A3495">
        <v>26</v>
      </c>
      <c r="B3495">
        <v>67000</v>
      </c>
      <c r="C3495" t="s">
        <v>26</v>
      </c>
      <c r="D3495">
        <v>2</v>
      </c>
      <c r="E3495" t="s">
        <v>25</v>
      </c>
      <c r="F3495" t="s">
        <v>30</v>
      </c>
      <c r="G3495">
        <v>6500</v>
      </c>
      <c r="H3495">
        <v>14.11</v>
      </c>
      <c r="I3495">
        <v>1</v>
      </c>
      <c r="J3495">
        <v>0.1</v>
      </c>
      <c r="K3495" t="s">
        <v>17</v>
      </c>
      <c r="L3495">
        <v>2</v>
      </c>
      <c r="M3495">
        <f t="shared" si="54"/>
        <v>1</v>
      </c>
    </row>
    <row r="3496" spans="1:13" x14ac:dyDescent="0.3">
      <c r="A3496">
        <v>23</v>
      </c>
      <c r="B3496">
        <v>56004</v>
      </c>
      <c r="C3496" t="s">
        <v>13</v>
      </c>
      <c r="D3496">
        <v>7</v>
      </c>
      <c r="E3496" t="s">
        <v>20</v>
      </c>
      <c r="F3496" t="s">
        <v>19</v>
      </c>
      <c r="G3496">
        <v>10000</v>
      </c>
      <c r="H3496">
        <v>11.83</v>
      </c>
      <c r="I3496">
        <v>0</v>
      </c>
      <c r="J3496">
        <v>0.18</v>
      </c>
      <c r="K3496" t="s">
        <v>16</v>
      </c>
      <c r="L3496">
        <v>3</v>
      </c>
      <c r="M3496">
        <f t="shared" si="54"/>
        <v>1</v>
      </c>
    </row>
    <row r="3497" spans="1:13" x14ac:dyDescent="0.3">
      <c r="A3497">
        <v>24</v>
      </c>
      <c r="B3497">
        <v>56500</v>
      </c>
      <c r="C3497" t="s">
        <v>13</v>
      </c>
      <c r="D3497">
        <v>1</v>
      </c>
      <c r="E3497" t="s">
        <v>28</v>
      </c>
      <c r="F3497" t="s">
        <v>19</v>
      </c>
      <c r="G3497">
        <v>10000</v>
      </c>
      <c r="I3497">
        <v>0</v>
      </c>
      <c r="J3497">
        <v>0.18</v>
      </c>
      <c r="K3497" t="s">
        <v>16</v>
      </c>
      <c r="L3497">
        <v>4</v>
      </c>
      <c r="M3497">
        <f t="shared" si="54"/>
        <v>0</v>
      </c>
    </row>
    <row r="3498" spans="1:13" x14ac:dyDescent="0.3">
      <c r="A3498">
        <v>25</v>
      </c>
      <c r="B3498">
        <v>73163</v>
      </c>
      <c r="C3498" t="s">
        <v>26</v>
      </c>
      <c r="D3498">
        <v>9</v>
      </c>
      <c r="E3498" t="s">
        <v>27</v>
      </c>
      <c r="F3498" t="s">
        <v>29</v>
      </c>
      <c r="G3498">
        <v>25000</v>
      </c>
      <c r="H3498">
        <v>16.45</v>
      </c>
      <c r="I3498">
        <v>0</v>
      </c>
      <c r="J3498">
        <v>0.34</v>
      </c>
      <c r="K3498" t="s">
        <v>16</v>
      </c>
      <c r="L3498">
        <v>3</v>
      </c>
      <c r="M3498">
        <f t="shared" si="54"/>
        <v>1</v>
      </c>
    </row>
    <row r="3499" spans="1:13" x14ac:dyDescent="0.3">
      <c r="A3499">
        <v>23</v>
      </c>
      <c r="B3499">
        <v>73164</v>
      </c>
      <c r="C3499" t="s">
        <v>26</v>
      </c>
      <c r="D3499">
        <v>7</v>
      </c>
      <c r="E3499" t="s">
        <v>27</v>
      </c>
      <c r="F3499" t="s">
        <v>19</v>
      </c>
      <c r="G3499">
        <v>1000</v>
      </c>
      <c r="H3499">
        <v>10.36</v>
      </c>
      <c r="I3499">
        <v>0</v>
      </c>
      <c r="J3499">
        <v>0.01</v>
      </c>
      <c r="K3499" t="s">
        <v>16</v>
      </c>
      <c r="L3499">
        <v>2</v>
      </c>
      <c r="M3499">
        <f t="shared" si="54"/>
        <v>1</v>
      </c>
    </row>
    <row r="3500" spans="1:13" x14ac:dyDescent="0.3">
      <c r="A3500">
        <v>26</v>
      </c>
      <c r="B3500">
        <v>57000</v>
      </c>
      <c r="C3500" t="s">
        <v>13</v>
      </c>
      <c r="D3500">
        <v>2</v>
      </c>
      <c r="E3500" t="s">
        <v>27</v>
      </c>
      <c r="F3500" t="s">
        <v>21</v>
      </c>
      <c r="G3500">
        <v>10000</v>
      </c>
      <c r="H3500">
        <v>7.9</v>
      </c>
      <c r="I3500">
        <v>0</v>
      </c>
      <c r="J3500">
        <v>0.18</v>
      </c>
      <c r="K3500" t="s">
        <v>16</v>
      </c>
      <c r="L3500">
        <v>4</v>
      </c>
      <c r="M3500">
        <f t="shared" si="54"/>
        <v>1</v>
      </c>
    </row>
    <row r="3501" spans="1:13" x14ac:dyDescent="0.3">
      <c r="A3501">
        <v>21</v>
      </c>
      <c r="B3501">
        <v>67400</v>
      </c>
      <c r="C3501" t="s">
        <v>26</v>
      </c>
      <c r="D3501">
        <v>2</v>
      </c>
      <c r="E3501" t="s">
        <v>27</v>
      </c>
      <c r="F3501" t="s">
        <v>29</v>
      </c>
      <c r="G3501">
        <v>20000</v>
      </c>
      <c r="H3501">
        <v>17.739999999999998</v>
      </c>
      <c r="I3501">
        <v>1</v>
      </c>
      <c r="J3501">
        <v>0.3</v>
      </c>
      <c r="K3501" t="s">
        <v>17</v>
      </c>
      <c r="L3501">
        <v>2</v>
      </c>
      <c r="M3501">
        <f t="shared" si="54"/>
        <v>1</v>
      </c>
    </row>
    <row r="3502" spans="1:13" x14ac:dyDescent="0.3">
      <c r="A3502">
        <v>26</v>
      </c>
      <c r="B3502">
        <v>73440</v>
      </c>
      <c r="C3502" t="s">
        <v>23</v>
      </c>
      <c r="D3502">
        <v>1</v>
      </c>
      <c r="E3502" t="s">
        <v>20</v>
      </c>
      <c r="F3502" t="s">
        <v>19</v>
      </c>
      <c r="G3502">
        <v>35000</v>
      </c>
      <c r="H3502">
        <v>9.91</v>
      </c>
      <c r="I3502">
        <v>0</v>
      </c>
      <c r="J3502">
        <v>0.48</v>
      </c>
      <c r="K3502" t="s">
        <v>16</v>
      </c>
      <c r="L3502">
        <v>2</v>
      </c>
      <c r="M3502">
        <f t="shared" si="54"/>
        <v>1</v>
      </c>
    </row>
    <row r="3503" spans="1:13" x14ac:dyDescent="0.3">
      <c r="A3503">
        <v>23</v>
      </c>
      <c r="B3503">
        <v>67476</v>
      </c>
      <c r="C3503" t="s">
        <v>26</v>
      </c>
      <c r="D3503">
        <v>5</v>
      </c>
      <c r="E3503" t="s">
        <v>28</v>
      </c>
      <c r="F3503" t="s">
        <v>15</v>
      </c>
      <c r="G3503">
        <v>25000</v>
      </c>
      <c r="H3503">
        <v>13.49</v>
      </c>
      <c r="I3503">
        <v>1</v>
      </c>
      <c r="J3503">
        <v>0.37</v>
      </c>
      <c r="K3503" t="s">
        <v>17</v>
      </c>
      <c r="L3503">
        <v>3</v>
      </c>
      <c r="M3503">
        <f t="shared" si="54"/>
        <v>1</v>
      </c>
    </row>
    <row r="3504" spans="1:13" x14ac:dyDescent="0.3">
      <c r="A3504">
        <v>23</v>
      </c>
      <c r="B3504">
        <v>57000</v>
      </c>
      <c r="C3504" t="s">
        <v>13</v>
      </c>
      <c r="D3504">
        <v>7</v>
      </c>
      <c r="E3504" t="s">
        <v>25</v>
      </c>
      <c r="F3504" t="s">
        <v>19</v>
      </c>
      <c r="G3504">
        <v>10000</v>
      </c>
      <c r="H3504">
        <v>11.48</v>
      </c>
      <c r="I3504">
        <v>0</v>
      </c>
      <c r="J3504">
        <v>0.18</v>
      </c>
      <c r="K3504" t="s">
        <v>16</v>
      </c>
      <c r="L3504">
        <v>4</v>
      </c>
      <c r="M3504">
        <f t="shared" si="54"/>
        <v>1</v>
      </c>
    </row>
    <row r="3505" spans="1:13" x14ac:dyDescent="0.3">
      <c r="A3505">
        <v>21</v>
      </c>
      <c r="B3505">
        <v>57996</v>
      </c>
      <c r="C3505" t="s">
        <v>13</v>
      </c>
      <c r="D3505">
        <v>3</v>
      </c>
      <c r="E3505" t="s">
        <v>18</v>
      </c>
      <c r="F3505" t="s">
        <v>19</v>
      </c>
      <c r="G3505">
        <v>10000</v>
      </c>
      <c r="H3505">
        <v>9.25</v>
      </c>
      <c r="I3505">
        <v>0</v>
      </c>
      <c r="J3505">
        <v>0.17</v>
      </c>
      <c r="K3505" t="s">
        <v>16</v>
      </c>
      <c r="L3505">
        <v>4</v>
      </c>
      <c r="M3505">
        <f t="shared" si="54"/>
        <v>1</v>
      </c>
    </row>
    <row r="3506" spans="1:13" x14ac:dyDescent="0.3">
      <c r="A3506">
        <v>25</v>
      </c>
      <c r="B3506">
        <v>74000</v>
      </c>
      <c r="C3506" t="s">
        <v>26</v>
      </c>
      <c r="D3506">
        <v>9</v>
      </c>
      <c r="E3506" t="s">
        <v>27</v>
      </c>
      <c r="F3506" t="s">
        <v>21</v>
      </c>
      <c r="G3506">
        <v>12000</v>
      </c>
      <c r="H3506">
        <v>6.03</v>
      </c>
      <c r="I3506">
        <v>0</v>
      </c>
      <c r="J3506">
        <v>0.16</v>
      </c>
      <c r="K3506" t="s">
        <v>16</v>
      </c>
      <c r="L3506">
        <v>3</v>
      </c>
      <c r="M3506">
        <f t="shared" si="54"/>
        <v>1</v>
      </c>
    </row>
    <row r="3507" spans="1:13" x14ac:dyDescent="0.3">
      <c r="A3507">
        <v>23</v>
      </c>
      <c r="B3507">
        <v>59000</v>
      </c>
      <c r="C3507" t="s">
        <v>13</v>
      </c>
      <c r="D3507">
        <v>7</v>
      </c>
      <c r="E3507" t="s">
        <v>18</v>
      </c>
      <c r="F3507" t="s">
        <v>15</v>
      </c>
      <c r="G3507">
        <v>10000</v>
      </c>
      <c r="I3507">
        <v>0</v>
      </c>
      <c r="J3507">
        <v>0.17</v>
      </c>
      <c r="K3507" t="s">
        <v>17</v>
      </c>
      <c r="L3507">
        <v>3</v>
      </c>
      <c r="M3507">
        <f t="shared" si="54"/>
        <v>0</v>
      </c>
    </row>
    <row r="3508" spans="1:13" x14ac:dyDescent="0.3">
      <c r="A3508">
        <v>26</v>
      </c>
      <c r="B3508">
        <v>74000</v>
      </c>
      <c r="C3508" t="s">
        <v>26</v>
      </c>
      <c r="D3508">
        <v>10</v>
      </c>
      <c r="E3508" t="s">
        <v>25</v>
      </c>
      <c r="F3508" t="s">
        <v>19</v>
      </c>
      <c r="G3508">
        <v>1200</v>
      </c>
      <c r="H3508">
        <v>12.69</v>
      </c>
      <c r="I3508">
        <v>0</v>
      </c>
      <c r="J3508">
        <v>0.02</v>
      </c>
      <c r="K3508" t="s">
        <v>16</v>
      </c>
      <c r="L3508">
        <v>2</v>
      </c>
      <c r="M3508">
        <f t="shared" si="54"/>
        <v>1</v>
      </c>
    </row>
    <row r="3509" spans="1:13" x14ac:dyDescent="0.3">
      <c r="A3509">
        <v>22</v>
      </c>
      <c r="B3509">
        <v>74000</v>
      </c>
      <c r="C3509" t="s">
        <v>26</v>
      </c>
      <c r="D3509">
        <v>6</v>
      </c>
      <c r="E3509" t="s">
        <v>14</v>
      </c>
      <c r="F3509" t="s">
        <v>21</v>
      </c>
      <c r="G3509">
        <v>2500</v>
      </c>
      <c r="H3509">
        <v>6.62</v>
      </c>
      <c r="I3509">
        <v>0</v>
      </c>
      <c r="J3509">
        <v>0.03</v>
      </c>
      <c r="K3509" t="s">
        <v>16</v>
      </c>
      <c r="L3509">
        <v>3</v>
      </c>
      <c r="M3509">
        <f t="shared" si="54"/>
        <v>1</v>
      </c>
    </row>
    <row r="3510" spans="1:13" x14ac:dyDescent="0.3">
      <c r="A3510">
        <v>25</v>
      </c>
      <c r="B3510">
        <v>74000</v>
      </c>
      <c r="C3510" t="s">
        <v>23</v>
      </c>
      <c r="D3510">
        <v>1</v>
      </c>
      <c r="E3510" t="s">
        <v>27</v>
      </c>
      <c r="F3510" t="s">
        <v>21</v>
      </c>
      <c r="G3510">
        <v>16000</v>
      </c>
      <c r="H3510">
        <v>8.49</v>
      </c>
      <c r="I3510">
        <v>0</v>
      </c>
      <c r="J3510">
        <v>0.22</v>
      </c>
      <c r="K3510" t="s">
        <v>16</v>
      </c>
      <c r="L3510">
        <v>3</v>
      </c>
      <c r="M3510">
        <f t="shared" si="54"/>
        <v>1</v>
      </c>
    </row>
    <row r="3511" spans="1:13" x14ac:dyDescent="0.3">
      <c r="A3511">
        <v>23</v>
      </c>
      <c r="B3511">
        <v>74000</v>
      </c>
      <c r="C3511" t="s">
        <v>26</v>
      </c>
      <c r="D3511">
        <v>7</v>
      </c>
      <c r="E3511" t="s">
        <v>18</v>
      </c>
      <c r="F3511" t="s">
        <v>19</v>
      </c>
      <c r="G3511">
        <v>10000</v>
      </c>
      <c r="I3511">
        <v>0</v>
      </c>
      <c r="J3511">
        <v>0.14000000000000001</v>
      </c>
      <c r="K3511" t="s">
        <v>16</v>
      </c>
      <c r="L3511">
        <v>2</v>
      </c>
      <c r="M3511">
        <f t="shared" si="54"/>
        <v>0</v>
      </c>
    </row>
    <row r="3512" spans="1:13" x14ac:dyDescent="0.3">
      <c r="A3512">
        <v>26</v>
      </c>
      <c r="B3512">
        <v>60000</v>
      </c>
      <c r="C3512" t="s">
        <v>13</v>
      </c>
      <c r="D3512">
        <v>5</v>
      </c>
      <c r="E3512" t="s">
        <v>25</v>
      </c>
      <c r="F3512" t="s">
        <v>15</v>
      </c>
      <c r="G3512">
        <v>10000</v>
      </c>
      <c r="H3512">
        <v>14.27</v>
      </c>
      <c r="I3512">
        <v>0</v>
      </c>
      <c r="J3512">
        <v>0.17</v>
      </c>
      <c r="K3512" t="s">
        <v>16</v>
      </c>
      <c r="L3512">
        <v>4</v>
      </c>
      <c r="M3512">
        <f t="shared" si="54"/>
        <v>1</v>
      </c>
    </row>
    <row r="3513" spans="1:13" x14ac:dyDescent="0.3">
      <c r="A3513">
        <v>26</v>
      </c>
      <c r="B3513">
        <v>57800</v>
      </c>
      <c r="C3513" t="s">
        <v>26</v>
      </c>
      <c r="D3513">
        <v>0</v>
      </c>
      <c r="E3513" t="s">
        <v>14</v>
      </c>
      <c r="F3513" t="s">
        <v>30</v>
      </c>
      <c r="G3513">
        <v>15000</v>
      </c>
      <c r="I3513">
        <v>1</v>
      </c>
      <c r="J3513">
        <v>0.22</v>
      </c>
      <c r="K3513" t="s">
        <v>17</v>
      </c>
      <c r="L3513">
        <v>3</v>
      </c>
      <c r="M3513">
        <f t="shared" si="54"/>
        <v>0</v>
      </c>
    </row>
    <row r="3514" spans="1:13" x14ac:dyDescent="0.3">
      <c r="A3514">
        <v>23</v>
      </c>
      <c r="B3514">
        <v>74000</v>
      </c>
      <c r="C3514" t="s">
        <v>26</v>
      </c>
      <c r="D3514">
        <v>0</v>
      </c>
      <c r="E3514" t="s">
        <v>25</v>
      </c>
      <c r="F3514" t="s">
        <v>19</v>
      </c>
      <c r="G3514">
        <v>17500</v>
      </c>
      <c r="I3514">
        <v>0</v>
      </c>
      <c r="J3514">
        <v>0.24</v>
      </c>
      <c r="K3514" t="s">
        <v>16</v>
      </c>
      <c r="L3514">
        <v>2</v>
      </c>
      <c r="M3514">
        <f t="shared" si="54"/>
        <v>0</v>
      </c>
    </row>
    <row r="3515" spans="1:13" x14ac:dyDescent="0.3">
      <c r="A3515">
        <v>25</v>
      </c>
      <c r="B3515">
        <v>54000</v>
      </c>
      <c r="C3515" t="s">
        <v>13</v>
      </c>
      <c r="D3515">
        <v>0</v>
      </c>
      <c r="E3515" t="s">
        <v>28</v>
      </c>
      <c r="F3515" t="s">
        <v>15</v>
      </c>
      <c r="G3515">
        <v>10000</v>
      </c>
      <c r="H3515">
        <v>15.23</v>
      </c>
      <c r="I3515">
        <v>1</v>
      </c>
      <c r="J3515">
        <v>0.19</v>
      </c>
      <c r="K3515" t="s">
        <v>16</v>
      </c>
      <c r="L3515">
        <v>4</v>
      </c>
      <c r="M3515">
        <f t="shared" si="54"/>
        <v>1</v>
      </c>
    </row>
    <row r="3516" spans="1:13" x14ac:dyDescent="0.3">
      <c r="A3516">
        <v>24</v>
      </c>
      <c r="B3516">
        <v>74000</v>
      </c>
      <c r="C3516" t="s">
        <v>26</v>
      </c>
      <c r="D3516">
        <v>6</v>
      </c>
      <c r="E3516" t="s">
        <v>14</v>
      </c>
      <c r="F3516" t="s">
        <v>19</v>
      </c>
      <c r="G3516">
        <v>5000</v>
      </c>
      <c r="H3516">
        <v>12.21</v>
      </c>
      <c r="I3516">
        <v>0</v>
      </c>
      <c r="J3516">
        <v>7.0000000000000007E-2</v>
      </c>
      <c r="K3516" t="s">
        <v>16</v>
      </c>
      <c r="L3516">
        <v>2</v>
      </c>
      <c r="M3516">
        <f t="shared" si="54"/>
        <v>1</v>
      </c>
    </row>
    <row r="3517" spans="1:13" x14ac:dyDescent="0.3">
      <c r="A3517">
        <v>24</v>
      </c>
      <c r="B3517">
        <v>54000</v>
      </c>
      <c r="C3517" t="s">
        <v>13</v>
      </c>
      <c r="D3517">
        <v>5</v>
      </c>
      <c r="E3517" t="s">
        <v>20</v>
      </c>
      <c r="F3517" t="s">
        <v>19</v>
      </c>
      <c r="G3517">
        <v>10000</v>
      </c>
      <c r="H3517">
        <v>10.37</v>
      </c>
      <c r="I3517">
        <v>1</v>
      </c>
      <c r="J3517">
        <v>0.19</v>
      </c>
      <c r="K3517" t="s">
        <v>16</v>
      </c>
      <c r="L3517">
        <v>2</v>
      </c>
      <c r="M3517">
        <f t="shared" si="54"/>
        <v>1</v>
      </c>
    </row>
    <row r="3518" spans="1:13" x14ac:dyDescent="0.3">
      <c r="A3518">
        <v>24</v>
      </c>
      <c r="B3518">
        <v>60000</v>
      </c>
      <c r="C3518" t="s">
        <v>13</v>
      </c>
      <c r="D3518">
        <v>4</v>
      </c>
      <c r="E3518" t="s">
        <v>14</v>
      </c>
      <c r="F3518" t="s">
        <v>21</v>
      </c>
      <c r="G3518">
        <v>10000</v>
      </c>
      <c r="H3518">
        <v>6.54</v>
      </c>
      <c r="I3518">
        <v>0</v>
      </c>
      <c r="J3518">
        <v>0.17</v>
      </c>
      <c r="K3518" t="s">
        <v>16</v>
      </c>
      <c r="L3518">
        <v>2</v>
      </c>
      <c r="M3518">
        <f t="shared" si="54"/>
        <v>1</v>
      </c>
    </row>
    <row r="3519" spans="1:13" x14ac:dyDescent="0.3">
      <c r="A3519">
        <v>22</v>
      </c>
      <c r="B3519">
        <v>74263</v>
      </c>
      <c r="C3519" t="s">
        <v>26</v>
      </c>
      <c r="D3519">
        <v>3</v>
      </c>
      <c r="E3519" t="s">
        <v>14</v>
      </c>
      <c r="F3519" t="s">
        <v>19</v>
      </c>
      <c r="G3519">
        <v>11500</v>
      </c>
      <c r="H3519">
        <v>9.99</v>
      </c>
      <c r="I3519">
        <v>0</v>
      </c>
      <c r="J3519">
        <v>0.15</v>
      </c>
      <c r="K3519" t="s">
        <v>16</v>
      </c>
      <c r="L3519">
        <v>3</v>
      </c>
      <c r="M3519">
        <f t="shared" si="54"/>
        <v>1</v>
      </c>
    </row>
    <row r="3520" spans="1:13" x14ac:dyDescent="0.3">
      <c r="A3520">
        <v>23</v>
      </c>
      <c r="B3520">
        <v>54000</v>
      </c>
      <c r="C3520" t="s">
        <v>13</v>
      </c>
      <c r="D3520">
        <v>4</v>
      </c>
      <c r="E3520" t="s">
        <v>18</v>
      </c>
      <c r="F3520" t="s">
        <v>29</v>
      </c>
      <c r="G3520">
        <v>10000</v>
      </c>
      <c r="H3520">
        <v>17.93</v>
      </c>
      <c r="I3520">
        <v>1</v>
      </c>
      <c r="J3520">
        <v>0.19</v>
      </c>
      <c r="K3520" t="s">
        <v>17</v>
      </c>
      <c r="L3520">
        <v>4</v>
      </c>
      <c r="M3520">
        <f t="shared" si="54"/>
        <v>1</v>
      </c>
    </row>
    <row r="3521" spans="1:13" x14ac:dyDescent="0.3">
      <c r="A3521">
        <v>24</v>
      </c>
      <c r="B3521">
        <v>74360</v>
      </c>
      <c r="C3521" t="s">
        <v>23</v>
      </c>
      <c r="D3521">
        <v>7</v>
      </c>
      <c r="E3521" t="s">
        <v>27</v>
      </c>
      <c r="F3521" t="s">
        <v>21</v>
      </c>
      <c r="G3521">
        <v>25000</v>
      </c>
      <c r="I3521">
        <v>0</v>
      </c>
      <c r="J3521">
        <v>0.34</v>
      </c>
      <c r="K3521" t="s">
        <v>16</v>
      </c>
      <c r="L3521">
        <v>4</v>
      </c>
      <c r="M3521">
        <f t="shared" si="54"/>
        <v>0</v>
      </c>
    </row>
    <row r="3522" spans="1:13" x14ac:dyDescent="0.3">
      <c r="A3522">
        <v>26</v>
      </c>
      <c r="B3522">
        <v>74400</v>
      </c>
      <c r="C3522" t="s">
        <v>26</v>
      </c>
      <c r="D3522">
        <v>10</v>
      </c>
      <c r="E3522" t="s">
        <v>25</v>
      </c>
      <c r="F3522" t="s">
        <v>21</v>
      </c>
      <c r="G3522">
        <v>15000</v>
      </c>
      <c r="H3522">
        <v>6.54</v>
      </c>
      <c r="I3522">
        <v>0</v>
      </c>
      <c r="J3522">
        <v>0.2</v>
      </c>
      <c r="K3522" t="s">
        <v>16</v>
      </c>
      <c r="L3522">
        <v>4</v>
      </c>
      <c r="M3522">
        <f t="shared" ref="M3522:M3585" si="55">COUNTIFS($A$2:$A$10001,A3522,$B$2:$B$10001,B3522,$C$2:$C$10001,C3522,$D$2:$D$10001,D3522,$E$2:$E$10001,E3522,$F$2:$F$10001,F3522,$G$2:$G$10001,G3522,$H$2:$H$10001,H3522,$I$2:$I$10001,I3522,$J$2:$J$10001,J3522,$K$2:$K$10001,K3522,$L$2:$L$10001,L3522)</f>
        <v>1</v>
      </c>
    </row>
    <row r="3523" spans="1:13" x14ac:dyDescent="0.3">
      <c r="A3523">
        <v>22</v>
      </c>
      <c r="B3523">
        <v>68400</v>
      </c>
      <c r="C3523" t="s">
        <v>26</v>
      </c>
      <c r="D3523">
        <v>0</v>
      </c>
      <c r="E3523" t="s">
        <v>25</v>
      </c>
      <c r="F3523" t="s">
        <v>30</v>
      </c>
      <c r="G3523">
        <v>10000</v>
      </c>
      <c r="H3523">
        <v>15.95</v>
      </c>
      <c r="I3523">
        <v>1</v>
      </c>
      <c r="J3523">
        <v>0.15</v>
      </c>
      <c r="K3523" t="s">
        <v>16</v>
      </c>
      <c r="L3523">
        <v>4</v>
      </c>
      <c r="M3523">
        <f t="shared" si="55"/>
        <v>1</v>
      </c>
    </row>
    <row r="3524" spans="1:13" x14ac:dyDescent="0.3">
      <c r="A3524">
        <v>23</v>
      </c>
      <c r="B3524">
        <v>74400</v>
      </c>
      <c r="C3524" t="s">
        <v>26</v>
      </c>
      <c r="D3524">
        <v>0</v>
      </c>
      <c r="E3524" t="s">
        <v>20</v>
      </c>
      <c r="F3524" t="s">
        <v>21</v>
      </c>
      <c r="G3524">
        <v>5000</v>
      </c>
      <c r="I3524">
        <v>0</v>
      </c>
      <c r="J3524">
        <v>7.0000000000000007E-2</v>
      </c>
      <c r="K3524" t="s">
        <v>16</v>
      </c>
      <c r="L3524">
        <v>3</v>
      </c>
      <c r="M3524">
        <f t="shared" si="55"/>
        <v>0</v>
      </c>
    </row>
    <row r="3525" spans="1:13" x14ac:dyDescent="0.3">
      <c r="A3525">
        <v>22</v>
      </c>
      <c r="B3525">
        <v>74500</v>
      </c>
      <c r="C3525" t="s">
        <v>26</v>
      </c>
      <c r="D3525">
        <v>6</v>
      </c>
      <c r="E3525" t="s">
        <v>27</v>
      </c>
      <c r="F3525" t="s">
        <v>15</v>
      </c>
      <c r="G3525">
        <v>8000</v>
      </c>
      <c r="H3525">
        <v>15.96</v>
      </c>
      <c r="I3525">
        <v>0</v>
      </c>
      <c r="J3525">
        <v>0.11</v>
      </c>
      <c r="K3525" t="s">
        <v>16</v>
      </c>
      <c r="L3525">
        <v>3</v>
      </c>
      <c r="M3525">
        <f t="shared" si="55"/>
        <v>1</v>
      </c>
    </row>
    <row r="3526" spans="1:13" x14ac:dyDescent="0.3">
      <c r="A3526">
        <v>21</v>
      </c>
      <c r="B3526">
        <v>60000</v>
      </c>
      <c r="C3526" t="s">
        <v>13</v>
      </c>
      <c r="D3526">
        <v>5</v>
      </c>
      <c r="E3526" t="s">
        <v>18</v>
      </c>
      <c r="F3526" t="s">
        <v>19</v>
      </c>
      <c r="G3526">
        <v>10000</v>
      </c>
      <c r="H3526">
        <v>12.18</v>
      </c>
      <c r="I3526">
        <v>0</v>
      </c>
      <c r="J3526">
        <v>0.17</v>
      </c>
      <c r="K3526" t="s">
        <v>16</v>
      </c>
      <c r="L3526">
        <v>2</v>
      </c>
      <c r="M3526">
        <f t="shared" si="55"/>
        <v>1</v>
      </c>
    </row>
    <row r="3527" spans="1:13" x14ac:dyDescent="0.3">
      <c r="A3527">
        <v>25</v>
      </c>
      <c r="B3527">
        <v>74678</v>
      </c>
      <c r="C3527" t="s">
        <v>26</v>
      </c>
      <c r="D3527">
        <v>9</v>
      </c>
      <c r="E3527" t="s">
        <v>25</v>
      </c>
      <c r="F3527" t="s">
        <v>19</v>
      </c>
      <c r="G3527">
        <v>4000</v>
      </c>
      <c r="H3527">
        <v>10.62</v>
      </c>
      <c r="I3527">
        <v>0</v>
      </c>
      <c r="J3527">
        <v>0.05</v>
      </c>
      <c r="K3527" t="s">
        <v>16</v>
      </c>
      <c r="L3527">
        <v>2</v>
      </c>
      <c r="M3527">
        <f t="shared" si="55"/>
        <v>1</v>
      </c>
    </row>
    <row r="3528" spans="1:13" x14ac:dyDescent="0.3">
      <c r="A3528">
        <v>24</v>
      </c>
      <c r="B3528">
        <v>74700</v>
      </c>
      <c r="C3528" t="s">
        <v>26</v>
      </c>
      <c r="D3528">
        <v>4</v>
      </c>
      <c r="E3528" t="s">
        <v>27</v>
      </c>
      <c r="F3528" t="s">
        <v>19</v>
      </c>
      <c r="G3528">
        <v>19750</v>
      </c>
      <c r="H3528">
        <v>11.12</v>
      </c>
      <c r="I3528">
        <v>0</v>
      </c>
      <c r="J3528">
        <v>0.26</v>
      </c>
      <c r="K3528" t="s">
        <v>16</v>
      </c>
      <c r="L3528">
        <v>3</v>
      </c>
      <c r="M3528">
        <f t="shared" si="55"/>
        <v>1</v>
      </c>
    </row>
    <row r="3529" spans="1:13" x14ac:dyDescent="0.3">
      <c r="A3529">
        <v>21</v>
      </c>
      <c r="B3529">
        <v>60000</v>
      </c>
      <c r="C3529" t="s">
        <v>13</v>
      </c>
      <c r="D3529">
        <v>3</v>
      </c>
      <c r="E3529" t="s">
        <v>14</v>
      </c>
      <c r="F3529" t="s">
        <v>19</v>
      </c>
      <c r="G3529">
        <v>10000</v>
      </c>
      <c r="H3529">
        <v>12.18</v>
      </c>
      <c r="I3529">
        <v>0</v>
      </c>
      <c r="J3529">
        <v>0.17</v>
      </c>
      <c r="K3529" t="s">
        <v>16</v>
      </c>
      <c r="L3529">
        <v>2</v>
      </c>
      <c r="M3529">
        <f t="shared" si="55"/>
        <v>1</v>
      </c>
    </row>
    <row r="3530" spans="1:13" x14ac:dyDescent="0.3">
      <c r="A3530">
        <v>21</v>
      </c>
      <c r="B3530">
        <v>74880</v>
      </c>
      <c r="C3530" t="s">
        <v>26</v>
      </c>
      <c r="D3530">
        <v>5</v>
      </c>
      <c r="E3530" t="s">
        <v>20</v>
      </c>
      <c r="F3530" t="s">
        <v>21</v>
      </c>
      <c r="G3530">
        <v>8500</v>
      </c>
      <c r="H3530">
        <v>7.14</v>
      </c>
      <c r="I3530">
        <v>0</v>
      </c>
      <c r="J3530">
        <v>0.11</v>
      </c>
      <c r="K3530" t="s">
        <v>16</v>
      </c>
      <c r="L3530">
        <v>2</v>
      </c>
      <c r="M3530">
        <f t="shared" si="55"/>
        <v>1</v>
      </c>
    </row>
    <row r="3531" spans="1:13" x14ac:dyDescent="0.3">
      <c r="A3531">
        <v>22</v>
      </c>
      <c r="B3531">
        <v>54000</v>
      </c>
      <c r="C3531" t="s">
        <v>13</v>
      </c>
      <c r="D3531">
        <v>6</v>
      </c>
      <c r="E3531" t="s">
        <v>18</v>
      </c>
      <c r="F3531" t="s">
        <v>15</v>
      </c>
      <c r="G3531">
        <v>10000</v>
      </c>
      <c r="H3531">
        <v>13.79</v>
      </c>
      <c r="I3531">
        <v>1</v>
      </c>
      <c r="J3531">
        <v>0.19</v>
      </c>
      <c r="K3531" t="s">
        <v>16</v>
      </c>
      <c r="L3531">
        <v>4</v>
      </c>
      <c r="M3531">
        <f t="shared" si="55"/>
        <v>1</v>
      </c>
    </row>
    <row r="3532" spans="1:13" x14ac:dyDescent="0.3">
      <c r="A3532">
        <v>23</v>
      </c>
      <c r="B3532">
        <v>54000</v>
      </c>
      <c r="C3532" t="s">
        <v>13</v>
      </c>
      <c r="D3532">
        <v>1</v>
      </c>
      <c r="E3532" t="s">
        <v>18</v>
      </c>
      <c r="F3532" t="s">
        <v>30</v>
      </c>
      <c r="G3532">
        <v>10000</v>
      </c>
      <c r="H3532">
        <v>13.67</v>
      </c>
      <c r="I3532">
        <v>1</v>
      </c>
      <c r="J3532">
        <v>0.19</v>
      </c>
      <c r="K3532" t="s">
        <v>17</v>
      </c>
      <c r="L3532">
        <v>3</v>
      </c>
      <c r="M3532">
        <f t="shared" si="55"/>
        <v>1</v>
      </c>
    </row>
    <row r="3533" spans="1:13" x14ac:dyDescent="0.3">
      <c r="A3533">
        <v>23</v>
      </c>
      <c r="B3533">
        <v>75000</v>
      </c>
      <c r="C3533" t="s">
        <v>26</v>
      </c>
      <c r="D3533">
        <v>7</v>
      </c>
      <c r="E3533" t="s">
        <v>27</v>
      </c>
      <c r="F3533" t="s">
        <v>19</v>
      </c>
      <c r="G3533">
        <v>5400</v>
      </c>
      <c r="H3533">
        <v>12.69</v>
      </c>
      <c r="I3533">
        <v>0</v>
      </c>
      <c r="J3533">
        <v>7.0000000000000007E-2</v>
      </c>
      <c r="K3533" t="s">
        <v>16</v>
      </c>
      <c r="L3533">
        <v>2</v>
      </c>
      <c r="M3533">
        <f t="shared" si="55"/>
        <v>1</v>
      </c>
    </row>
    <row r="3534" spans="1:13" x14ac:dyDescent="0.3">
      <c r="A3534">
        <v>26</v>
      </c>
      <c r="B3534">
        <v>75000</v>
      </c>
      <c r="C3534" t="s">
        <v>26</v>
      </c>
      <c r="D3534">
        <v>10</v>
      </c>
      <c r="E3534" t="s">
        <v>27</v>
      </c>
      <c r="F3534" t="s">
        <v>19</v>
      </c>
      <c r="G3534">
        <v>5000</v>
      </c>
      <c r="H3534">
        <v>9.91</v>
      </c>
      <c r="I3534">
        <v>0</v>
      </c>
      <c r="J3534">
        <v>7.0000000000000007E-2</v>
      </c>
      <c r="K3534" t="s">
        <v>16</v>
      </c>
      <c r="L3534">
        <v>3</v>
      </c>
      <c r="M3534">
        <f t="shared" si="55"/>
        <v>1</v>
      </c>
    </row>
    <row r="3535" spans="1:13" x14ac:dyDescent="0.3">
      <c r="A3535">
        <v>26</v>
      </c>
      <c r="B3535">
        <v>56000</v>
      </c>
      <c r="C3535" t="s">
        <v>13</v>
      </c>
      <c r="D3535">
        <v>10</v>
      </c>
      <c r="E3535" t="s">
        <v>28</v>
      </c>
      <c r="F3535" t="s">
        <v>19</v>
      </c>
      <c r="G3535">
        <v>10000</v>
      </c>
      <c r="H3535">
        <v>12.69</v>
      </c>
      <c r="I3535">
        <v>1</v>
      </c>
      <c r="J3535">
        <v>0.18</v>
      </c>
      <c r="K3535" t="s">
        <v>16</v>
      </c>
      <c r="L3535">
        <v>2</v>
      </c>
      <c r="M3535">
        <f t="shared" si="55"/>
        <v>1</v>
      </c>
    </row>
    <row r="3536" spans="1:13" x14ac:dyDescent="0.3">
      <c r="A3536">
        <v>26</v>
      </c>
      <c r="B3536">
        <v>75000</v>
      </c>
      <c r="C3536" t="s">
        <v>26</v>
      </c>
      <c r="D3536">
        <v>7</v>
      </c>
      <c r="E3536" t="s">
        <v>25</v>
      </c>
      <c r="F3536" t="s">
        <v>21</v>
      </c>
      <c r="G3536">
        <v>6500</v>
      </c>
      <c r="H3536">
        <v>8.9</v>
      </c>
      <c r="I3536">
        <v>0</v>
      </c>
      <c r="J3536">
        <v>0.09</v>
      </c>
      <c r="K3536" t="s">
        <v>16</v>
      </c>
      <c r="L3536">
        <v>4</v>
      </c>
      <c r="M3536">
        <f t="shared" si="55"/>
        <v>1</v>
      </c>
    </row>
    <row r="3537" spans="1:13" x14ac:dyDescent="0.3">
      <c r="A3537">
        <v>24</v>
      </c>
      <c r="B3537">
        <v>44000</v>
      </c>
      <c r="C3537" t="s">
        <v>13</v>
      </c>
      <c r="D3537">
        <v>1</v>
      </c>
      <c r="E3537" t="s">
        <v>18</v>
      </c>
      <c r="F3537" t="s">
        <v>19</v>
      </c>
      <c r="G3537">
        <v>4000</v>
      </c>
      <c r="H3537">
        <v>8.6999999999999993</v>
      </c>
      <c r="I3537">
        <v>0</v>
      </c>
      <c r="J3537">
        <v>0.09</v>
      </c>
      <c r="K3537" t="s">
        <v>16</v>
      </c>
      <c r="L3537">
        <v>2</v>
      </c>
      <c r="M3537">
        <f t="shared" si="55"/>
        <v>1</v>
      </c>
    </row>
    <row r="3538" spans="1:13" x14ac:dyDescent="0.3">
      <c r="A3538">
        <v>23</v>
      </c>
      <c r="B3538">
        <v>75000</v>
      </c>
      <c r="C3538" t="s">
        <v>26</v>
      </c>
      <c r="D3538">
        <v>4</v>
      </c>
      <c r="E3538" t="s">
        <v>27</v>
      </c>
      <c r="F3538" t="s">
        <v>19</v>
      </c>
      <c r="G3538">
        <v>12000</v>
      </c>
      <c r="H3538">
        <v>9.91</v>
      </c>
      <c r="I3538">
        <v>0</v>
      </c>
      <c r="J3538">
        <v>0.16</v>
      </c>
      <c r="K3538" t="s">
        <v>16</v>
      </c>
      <c r="L3538">
        <v>2</v>
      </c>
      <c r="M3538">
        <f t="shared" si="55"/>
        <v>1</v>
      </c>
    </row>
    <row r="3539" spans="1:13" x14ac:dyDescent="0.3">
      <c r="A3539">
        <v>21</v>
      </c>
      <c r="B3539">
        <v>45000</v>
      </c>
      <c r="C3539" t="s">
        <v>13</v>
      </c>
      <c r="D3539">
        <v>4</v>
      </c>
      <c r="E3539" t="s">
        <v>14</v>
      </c>
      <c r="F3539" t="s">
        <v>21</v>
      </c>
      <c r="G3539">
        <v>4000</v>
      </c>
      <c r="H3539">
        <v>7.9</v>
      </c>
      <c r="I3539">
        <v>0</v>
      </c>
      <c r="J3539">
        <v>0.09</v>
      </c>
      <c r="K3539" t="s">
        <v>16</v>
      </c>
      <c r="L3539">
        <v>3</v>
      </c>
      <c r="M3539">
        <f t="shared" si="55"/>
        <v>1</v>
      </c>
    </row>
    <row r="3540" spans="1:13" x14ac:dyDescent="0.3">
      <c r="A3540">
        <v>24</v>
      </c>
      <c r="B3540">
        <v>75000</v>
      </c>
      <c r="C3540" t="s">
        <v>26</v>
      </c>
      <c r="D3540">
        <v>4</v>
      </c>
      <c r="E3540" t="s">
        <v>27</v>
      </c>
      <c r="F3540" t="s">
        <v>19</v>
      </c>
      <c r="G3540">
        <v>16000</v>
      </c>
      <c r="H3540">
        <v>12.42</v>
      </c>
      <c r="I3540">
        <v>0</v>
      </c>
      <c r="J3540">
        <v>0.21</v>
      </c>
      <c r="K3540" t="s">
        <v>16</v>
      </c>
      <c r="L3540">
        <v>2</v>
      </c>
      <c r="M3540">
        <f t="shared" si="55"/>
        <v>1</v>
      </c>
    </row>
    <row r="3541" spans="1:13" x14ac:dyDescent="0.3">
      <c r="A3541">
        <v>25</v>
      </c>
      <c r="B3541">
        <v>75000</v>
      </c>
      <c r="C3541" t="s">
        <v>26</v>
      </c>
      <c r="D3541">
        <v>9</v>
      </c>
      <c r="E3541" t="s">
        <v>28</v>
      </c>
      <c r="F3541" t="s">
        <v>21</v>
      </c>
      <c r="G3541">
        <v>7200</v>
      </c>
      <c r="I3541">
        <v>0</v>
      </c>
      <c r="J3541">
        <v>0.1</v>
      </c>
      <c r="K3541" t="s">
        <v>16</v>
      </c>
      <c r="L3541">
        <v>4</v>
      </c>
      <c r="M3541">
        <f t="shared" si="55"/>
        <v>0</v>
      </c>
    </row>
    <row r="3542" spans="1:13" x14ac:dyDescent="0.3">
      <c r="A3542">
        <v>23</v>
      </c>
      <c r="B3542">
        <v>45000</v>
      </c>
      <c r="C3542" t="s">
        <v>13</v>
      </c>
      <c r="D3542">
        <v>7</v>
      </c>
      <c r="E3542" t="s">
        <v>18</v>
      </c>
      <c r="F3542" t="s">
        <v>30</v>
      </c>
      <c r="G3542">
        <v>4000</v>
      </c>
      <c r="H3542">
        <v>14.96</v>
      </c>
      <c r="I3542">
        <v>0</v>
      </c>
      <c r="J3542">
        <v>0.09</v>
      </c>
      <c r="K3542" t="s">
        <v>16</v>
      </c>
      <c r="L3542">
        <v>4</v>
      </c>
      <c r="M3542">
        <f t="shared" si="55"/>
        <v>1</v>
      </c>
    </row>
    <row r="3543" spans="1:13" x14ac:dyDescent="0.3">
      <c r="A3543">
        <v>24</v>
      </c>
      <c r="B3543">
        <v>75000</v>
      </c>
      <c r="C3543" t="s">
        <v>26</v>
      </c>
      <c r="D3543">
        <v>7</v>
      </c>
      <c r="E3543" t="s">
        <v>18</v>
      </c>
      <c r="F3543" t="s">
        <v>30</v>
      </c>
      <c r="G3543">
        <v>8000</v>
      </c>
      <c r="H3543">
        <v>16.29</v>
      </c>
      <c r="I3543">
        <v>0</v>
      </c>
      <c r="J3543">
        <v>0.11</v>
      </c>
      <c r="K3543" t="s">
        <v>17</v>
      </c>
      <c r="L3543">
        <v>4</v>
      </c>
      <c r="M3543">
        <f t="shared" si="55"/>
        <v>1</v>
      </c>
    </row>
    <row r="3544" spans="1:13" x14ac:dyDescent="0.3">
      <c r="A3544">
        <v>24</v>
      </c>
      <c r="B3544">
        <v>45000</v>
      </c>
      <c r="C3544" t="s">
        <v>13</v>
      </c>
      <c r="D3544">
        <v>8</v>
      </c>
      <c r="E3544" t="s">
        <v>14</v>
      </c>
      <c r="F3544" t="s">
        <v>19</v>
      </c>
      <c r="G3544">
        <v>4000</v>
      </c>
      <c r="H3544">
        <v>11.83</v>
      </c>
      <c r="I3544">
        <v>0</v>
      </c>
      <c r="J3544">
        <v>0.09</v>
      </c>
      <c r="K3544" t="s">
        <v>16</v>
      </c>
      <c r="L3544">
        <v>2</v>
      </c>
      <c r="M3544">
        <f t="shared" si="55"/>
        <v>1</v>
      </c>
    </row>
    <row r="3545" spans="1:13" x14ac:dyDescent="0.3">
      <c r="A3545">
        <v>21</v>
      </c>
      <c r="B3545">
        <v>45000</v>
      </c>
      <c r="C3545" t="s">
        <v>13</v>
      </c>
      <c r="D3545">
        <v>0</v>
      </c>
      <c r="E3545" t="s">
        <v>18</v>
      </c>
      <c r="F3545" t="s">
        <v>15</v>
      </c>
      <c r="G3545">
        <v>4000</v>
      </c>
      <c r="I3545">
        <v>0</v>
      </c>
      <c r="J3545">
        <v>0.09</v>
      </c>
      <c r="K3545" t="s">
        <v>16</v>
      </c>
      <c r="L3545">
        <v>3</v>
      </c>
      <c r="M3545">
        <f t="shared" si="55"/>
        <v>0</v>
      </c>
    </row>
    <row r="3546" spans="1:13" x14ac:dyDescent="0.3">
      <c r="A3546">
        <v>24</v>
      </c>
      <c r="B3546">
        <v>75000</v>
      </c>
      <c r="C3546" t="s">
        <v>26</v>
      </c>
      <c r="D3546">
        <v>4</v>
      </c>
      <c r="E3546" t="s">
        <v>28</v>
      </c>
      <c r="F3546" t="s">
        <v>21</v>
      </c>
      <c r="G3546">
        <v>15000</v>
      </c>
      <c r="H3546">
        <v>6.03</v>
      </c>
      <c r="I3546">
        <v>0</v>
      </c>
      <c r="J3546">
        <v>0.2</v>
      </c>
      <c r="K3546" t="s">
        <v>16</v>
      </c>
      <c r="L3546">
        <v>2</v>
      </c>
      <c r="M3546">
        <f t="shared" si="55"/>
        <v>1</v>
      </c>
    </row>
    <row r="3547" spans="1:13" x14ac:dyDescent="0.3">
      <c r="A3547">
        <v>23</v>
      </c>
      <c r="B3547">
        <v>62000</v>
      </c>
      <c r="C3547" t="s">
        <v>13</v>
      </c>
      <c r="D3547">
        <v>1</v>
      </c>
      <c r="E3547" t="s">
        <v>25</v>
      </c>
      <c r="F3547" t="s">
        <v>21</v>
      </c>
      <c r="G3547">
        <v>10000</v>
      </c>
      <c r="H3547">
        <v>8.94</v>
      </c>
      <c r="I3547">
        <v>0</v>
      </c>
      <c r="J3547">
        <v>0.16</v>
      </c>
      <c r="K3547" t="s">
        <v>16</v>
      </c>
      <c r="L3547">
        <v>2</v>
      </c>
      <c r="M3547">
        <f t="shared" si="55"/>
        <v>1</v>
      </c>
    </row>
    <row r="3548" spans="1:13" x14ac:dyDescent="0.3">
      <c r="A3548">
        <v>23</v>
      </c>
      <c r="B3548">
        <v>75000</v>
      </c>
      <c r="C3548" t="s">
        <v>26</v>
      </c>
      <c r="D3548">
        <v>7</v>
      </c>
      <c r="E3548" t="s">
        <v>18</v>
      </c>
      <c r="F3548" t="s">
        <v>21</v>
      </c>
      <c r="G3548">
        <v>16100</v>
      </c>
      <c r="H3548">
        <v>7.9</v>
      </c>
      <c r="I3548">
        <v>0</v>
      </c>
      <c r="J3548">
        <v>0.21</v>
      </c>
      <c r="K3548" t="s">
        <v>16</v>
      </c>
      <c r="L3548">
        <v>3</v>
      </c>
      <c r="M3548">
        <f t="shared" si="55"/>
        <v>1</v>
      </c>
    </row>
    <row r="3549" spans="1:13" x14ac:dyDescent="0.3">
      <c r="A3549">
        <v>22</v>
      </c>
      <c r="B3549">
        <v>62000</v>
      </c>
      <c r="C3549" t="s">
        <v>13</v>
      </c>
      <c r="D3549">
        <v>6</v>
      </c>
      <c r="E3549" t="s">
        <v>25</v>
      </c>
      <c r="F3549" t="s">
        <v>21</v>
      </c>
      <c r="G3549">
        <v>10000</v>
      </c>
      <c r="I3549">
        <v>0</v>
      </c>
      <c r="J3549">
        <v>0.16</v>
      </c>
      <c r="K3549" t="s">
        <v>16</v>
      </c>
      <c r="L3549">
        <v>4</v>
      </c>
      <c r="M3549">
        <f t="shared" si="55"/>
        <v>0</v>
      </c>
    </row>
    <row r="3550" spans="1:13" x14ac:dyDescent="0.3">
      <c r="A3550">
        <v>25</v>
      </c>
      <c r="B3550">
        <v>62366</v>
      </c>
      <c r="C3550" t="s">
        <v>13</v>
      </c>
      <c r="D3550">
        <v>8</v>
      </c>
      <c r="E3550" t="s">
        <v>18</v>
      </c>
      <c r="F3550" t="s">
        <v>21</v>
      </c>
      <c r="G3550">
        <v>10000</v>
      </c>
      <c r="H3550">
        <v>8.94</v>
      </c>
      <c r="I3550">
        <v>0</v>
      </c>
      <c r="J3550">
        <v>0.16</v>
      </c>
      <c r="K3550" t="s">
        <v>16</v>
      </c>
      <c r="L3550">
        <v>2</v>
      </c>
      <c r="M3550">
        <f t="shared" si="55"/>
        <v>1</v>
      </c>
    </row>
    <row r="3551" spans="1:13" x14ac:dyDescent="0.3">
      <c r="A3551">
        <v>24</v>
      </c>
      <c r="B3551">
        <v>75000</v>
      </c>
      <c r="C3551" t="s">
        <v>26</v>
      </c>
      <c r="D3551">
        <v>7</v>
      </c>
      <c r="E3551" t="s">
        <v>28</v>
      </c>
      <c r="F3551" t="s">
        <v>15</v>
      </c>
      <c r="G3551">
        <v>12000</v>
      </c>
      <c r="H3551">
        <v>13.49</v>
      </c>
      <c r="I3551">
        <v>0</v>
      </c>
      <c r="J3551">
        <v>0.16</v>
      </c>
      <c r="K3551" t="s">
        <v>17</v>
      </c>
      <c r="L3551">
        <v>4</v>
      </c>
      <c r="M3551">
        <f t="shared" si="55"/>
        <v>1</v>
      </c>
    </row>
    <row r="3552" spans="1:13" x14ac:dyDescent="0.3">
      <c r="A3552">
        <v>22</v>
      </c>
      <c r="B3552">
        <v>75000</v>
      </c>
      <c r="C3552" t="s">
        <v>26</v>
      </c>
      <c r="D3552">
        <v>3</v>
      </c>
      <c r="E3552" t="s">
        <v>27</v>
      </c>
      <c r="F3552" t="s">
        <v>30</v>
      </c>
      <c r="G3552">
        <v>28000</v>
      </c>
      <c r="H3552">
        <v>15.62</v>
      </c>
      <c r="I3552">
        <v>0</v>
      </c>
      <c r="J3552">
        <v>0.37</v>
      </c>
      <c r="K3552" t="s">
        <v>17</v>
      </c>
      <c r="L3552">
        <v>4</v>
      </c>
      <c r="M3552">
        <f t="shared" si="55"/>
        <v>1</v>
      </c>
    </row>
    <row r="3553" spans="1:13" x14ac:dyDescent="0.3">
      <c r="A3553">
        <v>26</v>
      </c>
      <c r="B3553">
        <v>75000</v>
      </c>
      <c r="C3553" t="s">
        <v>26</v>
      </c>
      <c r="D3553">
        <v>5</v>
      </c>
      <c r="E3553" t="s">
        <v>27</v>
      </c>
      <c r="F3553" t="s">
        <v>21</v>
      </c>
      <c r="G3553">
        <v>15000</v>
      </c>
      <c r="H3553">
        <v>8.49</v>
      </c>
      <c r="I3553">
        <v>0</v>
      </c>
      <c r="J3553">
        <v>0.2</v>
      </c>
      <c r="K3553" t="s">
        <v>16</v>
      </c>
      <c r="L3553">
        <v>3</v>
      </c>
      <c r="M3553">
        <f t="shared" si="55"/>
        <v>1</v>
      </c>
    </row>
    <row r="3554" spans="1:13" x14ac:dyDescent="0.3">
      <c r="A3554">
        <v>26</v>
      </c>
      <c r="B3554">
        <v>75000</v>
      </c>
      <c r="C3554" t="s">
        <v>23</v>
      </c>
      <c r="D3554">
        <v>10</v>
      </c>
      <c r="E3554" t="s">
        <v>27</v>
      </c>
      <c r="F3554" t="s">
        <v>19</v>
      </c>
      <c r="G3554">
        <v>7000</v>
      </c>
      <c r="H3554">
        <v>10.59</v>
      </c>
      <c r="I3554">
        <v>0</v>
      </c>
      <c r="J3554">
        <v>0.09</v>
      </c>
      <c r="K3554" t="s">
        <v>16</v>
      </c>
      <c r="L3554">
        <v>4</v>
      </c>
      <c r="M3554">
        <f t="shared" si="55"/>
        <v>1</v>
      </c>
    </row>
    <row r="3555" spans="1:13" x14ac:dyDescent="0.3">
      <c r="A3555">
        <v>26</v>
      </c>
      <c r="B3555">
        <v>75000</v>
      </c>
      <c r="C3555" t="s">
        <v>26</v>
      </c>
      <c r="D3555">
        <v>8</v>
      </c>
      <c r="E3555" t="s">
        <v>25</v>
      </c>
      <c r="F3555" t="s">
        <v>15</v>
      </c>
      <c r="G3555">
        <v>7200</v>
      </c>
      <c r="H3555">
        <v>15.23</v>
      </c>
      <c r="I3555">
        <v>0</v>
      </c>
      <c r="J3555">
        <v>0.1</v>
      </c>
      <c r="K3555" t="s">
        <v>16</v>
      </c>
      <c r="L3555">
        <v>4</v>
      </c>
      <c r="M3555">
        <f t="shared" si="55"/>
        <v>1</v>
      </c>
    </row>
    <row r="3556" spans="1:13" x14ac:dyDescent="0.3">
      <c r="A3556">
        <v>24</v>
      </c>
      <c r="B3556">
        <v>75000</v>
      </c>
      <c r="C3556" t="s">
        <v>26</v>
      </c>
      <c r="D3556">
        <v>7</v>
      </c>
      <c r="E3556" t="s">
        <v>18</v>
      </c>
      <c r="F3556" t="s">
        <v>21</v>
      </c>
      <c r="G3556">
        <v>8500</v>
      </c>
      <c r="H3556">
        <v>6.99</v>
      </c>
      <c r="I3556">
        <v>0</v>
      </c>
      <c r="J3556">
        <v>0.11</v>
      </c>
      <c r="K3556" t="s">
        <v>16</v>
      </c>
      <c r="L3556">
        <v>3</v>
      </c>
      <c r="M3556">
        <f t="shared" si="55"/>
        <v>1</v>
      </c>
    </row>
    <row r="3557" spans="1:13" x14ac:dyDescent="0.3">
      <c r="A3557">
        <v>25</v>
      </c>
      <c r="B3557">
        <v>75000</v>
      </c>
      <c r="C3557" t="s">
        <v>26</v>
      </c>
      <c r="D3557">
        <v>5</v>
      </c>
      <c r="E3557" t="s">
        <v>18</v>
      </c>
      <c r="F3557" t="s">
        <v>21</v>
      </c>
      <c r="G3557">
        <v>5800</v>
      </c>
      <c r="I3557">
        <v>0</v>
      </c>
      <c r="J3557">
        <v>0.08</v>
      </c>
      <c r="K3557" t="s">
        <v>16</v>
      </c>
      <c r="L3557">
        <v>2</v>
      </c>
      <c r="M3557">
        <f t="shared" si="55"/>
        <v>0</v>
      </c>
    </row>
    <row r="3558" spans="1:13" x14ac:dyDescent="0.3">
      <c r="A3558">
        <v>24</v>
      </c>
      <c r="B3558">
        <v>75000</v>
      </c>
      <c r="C3558" t="s">
        <v>23</v>
      </c>
      <c r="D3558">
        <v>8</v>
      </c>
      <c r="E3558" t="s">
        <v>28</v>
      </c>
      <c r="F3558" t="s">
        <v>19</v>
      </c>
      <c r="G3558">
        <v>29800</v>
      </c>
      <c r="I3558">
        <v>0</v>
      </c>
      <c r="J3558">
        <v>0.4</v>
      </c>
      <c r="K3558" t="s">
        <v>16</v>
      </c>
      <c r="L3558">
        <v>4</v>
      </c>
      <c r="M3558">
        <f t="shared" si="55"/>
        <v>0</v>
      </c>
    </row>
    <row r="3559" spans="1:13" x14ac:dyDescent="0.3">
      <c r="A3559">
        <v>25</v>
      </c>
      <c r="B3559">
        <v>75000</v>
      </c>
      <c r="C3559" t="s">
        <v>26</v>
      </c>
      <c r="D3559">
        <v>7</v>
      </c>
      <c r="E3559" t="s">
        <v>25</v>
      </c>
      <c r="F3559" t="s">
        <v>19</v>
      </c>
      <c r="G3559">
        <v>15000</v>
      </c>
      <c r="H3559">
        <v>9.99</v>
      </c>
      <c r="I3559">
        <v>0</v>
      </c>
      <c r="J3559">
        <v>0.2</v>
      </c>
      <c r="K3559" t="s">
        <v>16</v>
      </c>
      <c r="L3559">
        <v>4</v>
      </c>
      <c r="M3559">
        <f t="shared" si="55"/>
        <v>1</v>
      </c>
    </row>
    <row r="3560" spans="1:13" x14ac:dyDescent="0.3">
      <c r="A3560">
        <v>21</v>
      </c>
      <c r="B3560">
        <v>75000</v>
      </c>
      <c r="C3560" t="s">
        <v>26</v>
      </c>
      <c r="D3560">
        <v>5</v>
      </c>
      <c r="E3560" t="s">
        <v>27</v>
      </c>
      <c r="F3560" t="s">
        <v>19</v>
      </c>
      <c r="G3560">
        <v>14125</v>
      </c>
      <c r="H3560">
        <v>10.99</v>
      </c>
      <c r="I3560">
        <v>0</v>
      </c>
      <c r="J3560">
        <v>0.19</v>
      </c>
      <c r="K3560" t="s">
        <v>16</v>
      </c>
      <c r="L3560">
        <v>2</v>
      </c>
      <c r="M3560">
        <f t="shared" si="55"/>
        <v>1</v>
      </c>
    </row>
    <row r="3561" spans="1:13" x14ac:dyDescent="0.3">
      <c r="A3561">
        <v>26</v>
      </c>
      <c r="B3561">
        <v>75000</v>
      </c>
      <c r="C3561" t="s">
        <v>26</v>
      </c>
      <c r="D3561">
        <v>9</v>
      </c>
      <c r="E3561" t="s">
        <v>18</v>
      </c>
      <c r="F3561" t="s">
        <v>15</v>
      </c>
      <c r="G3561">
        <v>4000</v>
      </c>
      <c r="H3561">
        <v>12.99</v>
      </c>
      <c r="I3561">
        <v>0</v>
      </c>
      <c r="J3561">
        <v>0.05</v>
      </c>
      <c r="K3561" t="s">
        <v>16</v>
      </c>
      <c r="L3561">
        <v>2</v>
      </c>
      <c r="M3561">
        <f t="shared" si="55"/>
        <v>1</v>
      </c>
    </row>
    <row r="3562" spans="1:13" x14ac:dyDescent="0.3">
      <c r="A3562">
        <v>26</v>
      </c>
      <c r="B3562">
        <v>69000</v>
      </c>
      <c r="C3562" t="s">
        <v>26</v>
      </c>
      <c r="D3562">
        <v>10</v>
      </c>
      <c r="E3562" t="s">
        <v>28</v>
      </c>
      <c r="F3562" t="s">
        <v>30</v>
      </c>
      <c r="G3562">
        <v>6200</v>
      </c>
      <c r="H3562">
        <v>15.99</v>
      </c>
      <c r="I3562">
        <v>1</v>
      </c>
      <c r="J3562">
        <v>0.09</v>
      </c>
      <c r="K3562" t="s">
        <v>16</v>
      </c>
      <c r="L3562">
        <v>2</v>
      </c>
      <c r="M3562">
        <f t="shared" si="55"/>
        <v>1</v>
      </c>
    </row>
    <row r="3563" spans="1:13" x14ac:dyDescent="0.3">
      <c r="A3563">
        <v>26</v>
      </c>
      <c r="B3563">
        <v>65000</v>
      </c>
      <c r="C3563" t="s">
        <v>13</v>
      </c>
      <c r="D3563">
        <v>5</v>
      </c>
      <c r="E3563" t="s">
        <v>28</v>
      </c>
      <c r="F3563" t="s">
        <v>15</v>
      </c>
      <c r="G3563">
        <v>10000</v>
      </c>
      <c r="H3563">
        <v>14.27</v>
      </c>
      <c r="I3563">
        <v>0</v>
      </c>
      <c r="J3563">
        <v>0.15</v>
      </c>
      <c r="K3563" t="s">
        <v>16</v>
      </c>
      <c r="L3563">
        <v>4</v>
      </c>
      <c r="M3563">
        <f t="shared" si="55"/>
        <v>1</v>
      </c>
    </row>
    <row r="3564" spans="1:13" x14ac:dyDescent="0.3">
      <c r="A3564">
        <v>24</v>
      </c>
      <c r="B3564">
        <v>75000</v>
      </c>
      <c r="C3564" t="s">
        <v>26</v>
      </c>
      <c r="D3564">
        <v>8</v>
      </c>
      <c r="E3564" t="s">
        <v>14</v>
      </c>
      <c r="F3564" t="s">
        <v>15</v>
      </c>
      <c r="G3564">
        <v>8000</v>
      </c>
      <c r="H3564">
        <v>15.23</v>
      </c>
      <c r="I3564">
        <v>0</v>
      </c>
      <c r="J3564">
        <v>0.11</v>
      </c>
      <c r="K3564" t="s">
        <v>17</v>
      </c>
      <c r="L3564">
        <v>3</v>
      </c>
      <c r="M3564">
        <f t="shared" si="55"/>
        <v>1</v>
      </c>
    </row>
    <row r="3565" spans="1:13" x14ac:dyDescent="0.3">
      <c r="A3565">
        <v>21</v>
      </c>
      <c r="B3565">
        <v>65000</v>
      </c>
      <c r="C3565" t="s">
        <v>13</v>
      </c>
      <c r="D3565">
        <v>1</v>
      </c>
      <c r="E3565" t="s">
        <v>18</v>
      </c>
      <c r="F3565" t="s">
        <v>19</v>
      </c>
      <c r="G3565">
        <v>10000</v>
      </c>
      <c r="H3565">
        <v>9.99</v>
      </c>
      <c r="I3565">
        <v>0</v>
      </c>
      <c r="J3565">
        <v>0.15</v>
      </c>
      <c r="K3565" t="s">
        <v>16</v>
      </c>
      <c r="L3565">
        <v>2</v>
      </c>
      <c r="M3565">
        <f t="shared" si="55"/>
        <v>1</v>
      </c>
    </row>
    <row r="3566" spans="1:13" x14ac:dyDescent="0.3">
      <c r="A3566">
        <v>22</v>
      </c>
      <c r="B3566">
        <v>65000</v>
      </c>
      <c r="C3566" t="s">
        <v>13</v>
      </c>
      <c r="D3566">
        <v>2</v>
      </c>
      <c r="E3566" t="s">
        <v>18</v>
      </c>
      <c r="F3566" t="s">
        <v>19</v>
      </c>
      <c r="G3566">
        <v>10000</v>
      </c>
      <c r="H3566">
        <v>9.8800000000000008</v>
      </c>
      <c r="I3566">
        <v>0</v>
      </c>
      <c r="J3566">
        <v>0.15</v>
      </c>
      <c r="K3566" t="s">
        <v>16</v>
      </c>
      <c r="L3566">
        <v>2</v>
      </c>
      <c r="M3566">
        <f t="shared" si="55"/>
        <v>1</v>
      </c>
    </row>
    <row r="3567" spans="1:13" x14ac:dyDescent="0.3">
      <c r="A3567">
        <v>24</v>
      </c>
      <c r="B3567">
        <v>75000</v>
      </c>
      <c r="C3567" t="s">
        <v>26</v>
      </c>
      <c r="D3567">
        <v>4</v>
      </c>
      <c r="E3567" t="s">
        <v>27</v>
      </c>
      <c r="F3567" t="s">
        <v>19</v>
      </c>
      <c r="G3567">
        <v>19000</v>
      </c>
      <c r="H3567">
        <v>11.99</v>
      </c>
      <c r="I3567">
        <v>0</v>
      </c>
      <c r="J3567">
        <v>0.25</v>
      </c>
      <c r="K3567" t="s">
        <v>16</v>
      </c>
      <c r="L3567">
        <v>3</v>
      </c>
      <c r="M3567">
        <f t="shared" si="55"/>
        <v>1</v>
      </c>
    </row>
    <row r="3568" spans="1:13" x14ac:dyDescent="0.3">
      <c r="A3568">
        <v>25</v>
      </c>
      <c r="B3568">
        <v>65000</v>
      </c>
      <c r="C3568" t="s">
        <v>13</v>
      </c>
      <c r="D3568">
        <v>0</v>
      </c>
      <c r="E3568" t="s">
        <v>18</v>
      </c>
      <c r="F3568" t="s">
        <v>19</v>
      </c>
      <c r="G3568">
        <v>10000</v>
      </c>
      <c r="H3568">
        <v>10.95</v>
      </c>
      <c r="I3568">
        <v>0</v>
      </c>
      <c r="J3568">
        <v>0.15</v>
      </c>
      <c r="K3568" t="s">
        <v>16</v>
      </c>
      <c r="L3568">
        <v>2</v>
      </c>
      <c r="M3568">
        <f t="shared" si="55"/>
        <v>1</v>
      </c>
    </row>
    <row r="3569" spans="1:13" x14ac:dyDescent="0.3">
      <c r="A3569">
        <v>21</v>
      </c>
      <c r="B3569">
        <v>65000</v>
      </c>
      <c r="C3569" t="s">
        <v>13</v>
      </c>
      <c r="D3569">
        <v>5</v>
      </c>
      <c r="E3569" t="s">
        <v>27</v>
      </c>
      <c r="F3569" t="s">
        <v>15</v>
      </c>
      <c r="G3569">
        <v>10000</v>
      </c>
      <c r="H3569">
        <v>13.47</v>
      </c>
      <c r="I3569">
        <v>0</v>
      </c>
      <c r="J3569">
        <v>0.15</v>
      </c>
      <c r="K3569" t="s">
        <v>17</v>
      </c>
      <c r="L3569">
        <v>3</v>
      </c>
      <c r="M3569">
        <f t="shared" si="55"/>
        <v>1</v>
      </c>
    </row>
    <row r="3570" spans="1:13" x14ac:dyDescent="0.3">
      <c r="A3570">
        <v>22</v>
      </c>
      <c r="B3570">
        <v>65496</v>
      </c>
      <c r="C3570" t="s">
        <v>13</v>
      </c>
      <c r="D3570">
        <v>6</v>
      </c>
      <c r="E3570" t="s">
        <v>27</v>
      </c>
      <c r="F3570" t="s">
        <v>19</v>
      </c>
      <c r="G3570">
        <v>10000</v>
      </c>
      <c r="H3570">
        <v>11.11</v>
      </c>
      <c r="I3570">
        <v>0</v>
      </c>
      <c r="J3570">
        <v>0.15</v>
      </c>
      <c r="K3570" t="s">
        <v>16</v>
      </c>
      <c r="L3570">
        <v>4</v>
      </c>
      <c r="M3570">
        <f t="shared" si="55"/>
        <v>1</v>
      </c>
    </row>
    <row r="3571" spans="1:13" x14ac:dyDescent="0.3">
      <c r="A3571">
        <v>24</v>
      </c>
      <c r="B3571">
        <v>75000</v>
      </c>
      <c r="C3571" t="s">
        <v>26</v>
      </c>
      <c r="D3571">
        <v>8</v>
      </c>
      <c r="E3571" t="s">
        <v>18</v>
      </c>
      <c r="F3571" t="s">
        <v>21</v>
      </c>
      <c r="G3571">
        <v>3000</v>
      </c>
      <c r="H3571">
        <v>5.42</v>
      </c>
      <c r="I3571">
        <v>0</v>
      </c>
      <c r="J3571">
        <v>0.04</v>
      </c>
      <c r="K3571" t="s">
        <v>16</v>
      </c>
      <c r="L3571">
        <v>3</v>
      </c>
      <c r="M3571">
        <f t="shared" si="55"/>
        <v>1</v>
      </c>
    </row>
    <row r="3572" spans="1:13" x14ac:dyDescent="0.3">
      <c r="A3572">
        <v>23</v>
      </c>
      <c r="B3572">
        <v>75000</v>
      </c>
      <c r="C3572" t="s">
        <v>23</v>
      </c>
      <c r="D3572">
        <v>5</v>
      </c>
      <c r="E3572" t="s">
        <v>27</v>
      </c>
      <c r="F3572" t="s">
        <v>21</v>
      </c>
      <c r="G3572">
        <v>10000</v>
      </c>
      <c r="H3572">
        <v>6.92</v>
      </c>
      <c r="I3572">
        <v>0</v>
      </c>
      <c r="J3572">
        <v>0.13</v>
      </c>
      <c r="K3572" t="s">
        <v>16</v>
      </c>
      <c r="L3572">
        <v>2</v>
      </c>
      <c r="M3572">
        <f t="shared" si="55"/>
        <v>1</v>
      </c>
    </row>
    <row r="3573" spans="1:13" x14ac:dyDescent="0.3">
      <c r="A3573">
        <v>21</v>
      </c>
      <c r="B3573">
        <v>75000</v>
      </c>
      <c r="C3573" t="s">
        <v>26</v>
      </c>
      <c r="D3573">
        <v>5</v>
      </c>
      <c r="E3573" t="s">
        <v>18</v>
      </c>
      <c r="F3573" t="s">
        <v>21</v>
      </c>
      <c r="G3573">
        <v>5400</v>
      </c>
      <c r="H3573">
        <v>7.29</v>
      </c>
      <c r="I3573">
        <v>0</v>
      </c>
      <c r="J3573">
        <v>7.0000000000000007E-2</v>
      </c>
      <c r="K3573" t="s">
        <v>16</v>
      </c>
      <c r="L3573">
        <v>3</v>
      </c>
      <c r="M3573">
        <f t="shared" si="55"/>
        <v>1</v>
      </c>
    </row>
    <row r="3574" spans="1:13" x14ac:dyDescent="0.3">
      <c r="A3574">
        <v>22</v>
      </c>
      <c r="B3574">
        <v>75000</v>
      </c>
      <c r="C3574" t="s">
        <v>26</v>
      </c>
      <c r="D3574">
        <v>3</v>
      </c>
      <c r="E3574" t="s">
        <v>18</v>
      </c>
      <c r="F3574" t="s">
        <v>21</v>
      </c>
      <c r="G3574">
        <v>9000</v>
      </c>
      <c r="H3574">
        <v>5.79</v>
      </c>
      <c r="I3574">
        <v>0</v>
      </c>
      <c r="J3574">
        <v>0.12</v>
      </c>
      <c r="K3574" t="s">
        <v>16</v>
      </c>
      <c r="L3574">
        <v>2</v>
      </c>
      <c r="M3574">
        <f t="shared" si="55"/>
        <v>1</v>
      </c>
    </row>
    <row r="3575" spans="1:13" x14ac:dyDescent="0.3">
      <c r="A3575">
        <v>23</v>
      </c>
      <c r="B3575">
        <v>75000</v>
      </c>
      <c r="C3575" t="s">
        <v>26</v>
      </c>
      <c r="D3575">
        <v>3</v>
      </c>
      <c r="E3575" t="s">
        <v>27</v>
      </c>
      <c r="F3575" t="s">
        <v>15</v>
      </c>
      <c r="G3575">
        <v>10200</v>
      </c>
      <c r="H3575">
        <v>12.68</v>
      </c>
      <c r="I3575">
        <v>0</v>
      </c>
      <c r="J3575">
        <v>0.14000000000000001</v>
      </c>
      <c r="K3575" t="s">
        <v>17</v>
      </c>
      <c r="L3575">
        <v>2</v>
      </c>
      <c r="M3575">
        <f t="shared" si="55"/>
        <v>1</v>
      </c>
    </row>
    <row r="3576" spans="1:13" x14ac:dyDescent="0.3">
      <c r="A3576">
        <v>22</v>
      </c>
      <c r="B3576">
        <v>62496</v>
      </c>
      <c r="C3576" t="s">
        <v>13</v>
      </c>
      <c r="D3576">
        <v>6</v>
      </c>
      <c r="E3576" t="s">
        <v>20</v>
      </c>
      <c r="F3576" t="s">
        <v>19</v>
      </c>
      <c r="G3576">
        <v>10000</v>
      </c>
      <c r="H3576">
        <v>11.89</v>
      </c>
      <c r="I3576">
        <v>1</v>
      </c>
      <c r="J3576">
        <v>0.16</v>
      </c>
      <c r="K3576" t="s">
        <v>16</v>
      </c>
      <c r="L3576">
        <v>3</v>
      </c>
      <c r="M3576">
        <f t="shared" si="55"/>
        <v>1</v>
      </c>
    </row>
    <row r="3577" spans="1:13" x14ac:dyDescent="0.3">
      <c r="A3577">
        <v>25</v>
      </c>
      <c r="B3577">
        <v>75000</v>
      </c>
      <c r="C3577" t="s">
        <v>26</v>
      </c>
      <c r="D3577">
        <v>3</v>
      </c>
      <c r="E3577" t="s">
        <v>20</v>
      </c>
      <c r="F3577" t="s">
        <v>21</v>
      </c>
      <c r="G3577">
        <v>6000</v>
      </c>
      <c r="H3577">
        <v>6.92</v>
      </c>
      <c r="I3577">
        <v>0</v>
      </c>
      <c r="J3577">
        <v>0.08</v>
      </c>
      <c r="K3577" t="s">
        <v>16</v>
      </c>
      <c r="L3577">
        <v>2</v>
      </c>
      <c r="M3577">
        <f t="shared" si="55"/>
        <v>1</v>
      </c>
    </row>
    <row r="3578" spans="1:13" x14ac:dyDescent="0.3">
      <c r="A3578">
        <v>23</v>
      </c>
      <c r="B3578">
        <v>75000</v>
      </c>
      <c r="C3578" t="s">
        <v>26</v>
      </c>
      <c r="D3578">
        <v>0</v>
      </c>
      <c r="E3578" t="s">
        <v>18</v>
      </c>
      <c r="F3578" t="s">
        <v>19</v>
      </c>
      <c r="G3578">
        <v>12000</v>
      </c>
      <c r="H3578">
        <v>9.6199999999999992</v>
      </c>
      <c r="I3578">
        <v>0</v>
      </c>
      <c r="J3578">
        <v>0.16</v>
      </c>
      <c r="K3578" t="s">
        <v>16</v>
      </c>
      <c r="L3578">
        <v>2</v>
      </c>
      <c r="M3578">
        <f t="shared" si="55"/>
        <v>1</v>
      </c>
    </row>
    <row r="3579" spans="1:13" x14ac:dyDescent="0.3">
      <c r="A3579">
        <v>24</v>
      </c>
      <c r="B3579">
        <v>75000</v>
      </c>
      <c r="C3579" t="s">
        <v>26</v>
      </c>
      <c r="D3579">
        <v>8</v>
      </c>
      <c r="E3579" t="s">
        <v>25</v>
      </c>
      <c r="F3579" t="s">
        <v>15</v>
      </c>
      <c r="G3579">
        <v>12000</v>
      </c>
      <c r="H3579">
        <v>12.61</v>
      </c>
      <c r="I3579">
        <v>0</v>
      </c>
      <c r="J3579">
        <v>0.16</v>
      </c>
      <c r="K3579" t="s">
        <v>16</v>
      </c>
      <c r="L3579">
        <v>4</v>
      </c>
      <c r="M3579">
        <f t="shared" si="55"/>
        <v>1</v>
      </c>
    </row>
    <row r="3580" spans="1:13" x14ac:dyDescent="0.3">
      <c r="A3580">
        <v>24</v>
      </c>
      <c r="B3580">
        <v>75000</v>
      </c>
      <c r="C3580" t="s">
        <v>23</v>
      </c>
      <c r="D3580">
        <v>0</v>
      </c>
      <c r="E3580" t="s">
        <v>20</v>
      </c>
      <c r="F3580" t="s">
        <v>21</v>
      </c>
      <c r="G3580">
        <v>6675</v>
      </c>
      <c r="H3580">
        <v>6.54</v>
      </c>
      <c r="I3580">
        <v>0</v>
      </c>
      <c r="J3580">
        <v>0.09</v>
      </c>
      <c r="K3580" t="s">
        <v>16</v>
      </c>
      <c r="L3580">
        <v>3</v>
      </c>
      <c r="M3580">
        <f t="shared" si="55"/>
        <v>1</v>
      </c>
    </row>
    <row r="3581" spans="1:13" x14ac:dyDescent="0.3">
      <c r="A3581">
        <v>26</v>
      </c>
      <c r="B3581">
        <v>64000</v>
      </c>
      <c r="C3581" t="s">
        <v>13</v>
      </c>
      <c r="D3581">
        <v>0</v>
      </c>
      <c r="E3581" t="s">
        <v>27</v>
      </c>
      <c r="F3581" t="s">
        <v>29</v>
      </c>
      <c r="G3581">
        <v>10000</v>
      </c>
      <c r="H3581">
        <v>16.399999999999999</v>
      </c>
      <c r="I3581">
        <v>1</v>
      </c>
      <c r="J3581">
        <v>0.16</v>
      </c>
      <c r="K3581" t="s">
        <v>16</v>
      </c>
      <c r="L3581">
        <v>3</v>
      </c>
      <c r="M3581">
        <f t="shared" si="55"/>
        <v>1</v>
      </c>
    </row>
    <row r="3582" spans="1:13" x14ac:dyDescent="0.3">
      <c r="A3582">
        <v>21</v>
      </c>
      <c r="B3582">
        <v>75000</v>
      </c>
      <c r="C3582" t="s">
        <v>26</v>
      </c>
      <c r="D3582">
        <v>6</v>
      </c>
      <c r="E3582" t="s">
        <v>25</v>
      </c>
      <c r="F3582" t="s">
        <v>21</v>
      </c>
      <c r="G3582">
        <v>10000</v>
      </c>
      <c r="I3582">
        <v>0</v>
      </c>
      <c r="J3582">
        <v>0.13</v>
      </c>
      <c r="K3582" t="s">
        <v>16</v>
      </c>
      <c r="L3582">
        <v>3</v>
      </c>
      <c r="M3582">
        <f t="shared" si="55"/>
        <v>0</v>
      </c>
    </row>
    <row r="3583" spans="1:13" x14ac:dyDescent="0.3">
      <c r="A3583">
        <v>25</v>
      </c>
      <c r="B3583">
        <v>75000</v>
      </c>
      <c r="C3583" t="s">
        <v>26</v>
      </c>
      <c r="D3583">
        <v>5</v>
      </c>
      <c r="E3583" t="s">
        <v>14</v>
      </c>
      <c r="F3583" t="s">
        <v>21</v>
      </c>
      <c r="G3583">
        <v>1500</v>
      </c>
      <c r="H3583">
        <v>6.54</v>
      </c>
      <c r="I3583">
        <v>0</v>
      </c>
      <c r="J3583">
        <v>0.02</v>
      </c>
      <c r="K3583" t="s">
        <v>16</v>
      </c>
      <c r="L3583">
        <v>4</v>
      </c>
      <c r="M3583">
        <f t="shared" si="55"/>
        <v>1</v>
      </c>
    </row>
    <row r="3584" spans="1:13" x14ac:dyDescent="0.3">
      <c r="A3584">
        <v>26</v>
      </c>
      <c r="B3584">
        <v>75000</v>
      </c>
      <c r="C3584" t="s">
        <v>26</v>
      </c>
      <c r="D3584">
        <v>10</v>
      </c>
      <c r="E3584" t="s">
        <v>18</v>
      </c>
      <c r="F3584" t="s">
        <v>21</v>
      </c>
      <c r="G3584">
        <v>9600</v>
      </c>
      <c r="H3584">
        <v>5.42</v>
      </c>
      <c r="I3584">
        <v>0</v>
      </c>
      <c r="J3584">
        <v>0.13</v>
      </c>
      <c r="K3584" t="s">
        <v>16</v>
      </c>
      <c r="L3584">
        <v>3</v>
      </c>
      <c r="M3584">
        <f t="shared" si="55"/>
        <v>1</v>
      </c>
    </row>
    <row r="3585" spans="1:13" x14ac:dyDescent="0.3">
      <c r="A3585">
        <v>25</v>
      </c>
      <c r="B3585">
        <v>75000</v>
      </c>
      <c r="C3585" t="s">
        <v>26</v>
      </c>
      <c r="D3585">
        <v>2</v>
      </c>
      <c r="E3585" t="s">
        <v>25</v>
      </c>
      <c r="F3585" t="s">
        <v>15</v>
      </c>
      <c r="G3585">
        <v>12000</v>
      </c>
      <c r="I3585">
        <v>0</v>
      </c>
      <c r="J3585">
        <v>0.16</v>
      </c>
      <c r="K3585" t="s">
        <v>17</v>
      </c>
      <c r="L3585">
        <v>3</v>
      </c>
      <c r="M3585">
        <f t="shared" si="55"/>
        <v>0</v>
      </c>
    </row>
    <row r="3586" spans="1:13" x14ac:dyDescent="0.3">
      <c r="A3586">
        <v>22</v>
      </c>
      <c r="B3586">
        <v>75000</v>
      </c>
      <c r="C3586" t="s">
        <v>26</v>
      </c>
      <c r="D3586">
        <v>6</v>
      </c>
      <c r="E3586" t="s">
        <v>14</v>
      </c>
      <c r="F3586" t="s">
        <v>19</v>
      </c>
      <c r="G3586">
        <v>25000</v>
      </c>
      <c r="H3586">
        <v>9.25</v>
      </c>
      <c r="I3586">
        <v>0</v>
      </c>
      <c r="J3586">
        <v>0.33</v>
      </c>
      <c r="K3586" t="s">
        <v>16</v>
      </c>
      <c r="L3586">
        <v>2</v>
      </c>
      <c r="M3586">
        <f t="shared" ref="M3586:M3649" si="56">COUNTIFS($A$2:$A$10001,A3586,$B$2:$B$10001,B3586,$C$2:$C$10001,C3586,$D$2:$D$10001,D3586,$E$2:$E$10001,E3586,$F$2:$F$10001,F3586,$G$2:$G$10001,G3586,$H$2:$H$10001,H3586,$I$2:$I$10001,I3586,$J$2:$J$10001,J3586,$K$2:$K$10001,K3586,$L$2:$L$10001,L3586)</f>
        <v>1</v>
      </c>
    </row>
    <row r="3587" spans="1:13" x14ac:dyDescent="0.3">
      <c r="A3587">
        <v>22</v>
      </c>
      <c r="B3587">
        <v>75000</v>
      </c>
      <c r="C3587" t="s">
        <v>26</v>
      </c>
      <c r="D3587">
        <v>0</v>
      </c>
      <c r="E3587" t="s">
        <v>20</v>
      </c>
      <c r="F3587" t="s">
        <v>30</v>
      </c>
      <c r="G3587">
        <v>19800</v>
      </c>
      <c r="H3587">
        <v>15.57</v>
      </c>
      <c r="I3587">
        <v>0</v>
      </c>
      <c r="J3587">
        <v>0.26</v>
      </c>
      <c r="K3587" t="s">
        <v>17</v>
      </c>
      <c r="L3587">
        <v>2</v>
      </c>
      <c r="M3587">
        <f t="shared" si="56"/>
        <v>1</v>
      </c>
    </row>
    <row r="3588" spans="1:13" x14ac:dyDescent="0.3">
      <c r="A3588">
        <v>26</v>
      </c>
      <c r="B3588">
        <v>70000</v>
      </c>
      <c r="C3588" t="s">
        <v>13</v>
      </c>
      <c r="D3588">
        <v>2</v>
      </c>
      <c r="E3588" t="s">
        <v>28</v>
      </c>
      <c r="F3588" t="s">
        <v>19</v>
      </c>
      <c r="G3588">
        <v>10000</v>
      </c>
      <c r="H3588">
        <v>9.4499999999999993</v>
      </c>
      <c r="I3588">
        <v>0</v>
      </c>
      <c r="J3588">
        <v>0.14000000000000001</v>
      </c>
      <c r="K3588" t="s">
        <v>16</v>
      </c>
      <c r="L3588">
        <v>3</v>
      </c>
      <c r="M3588">
        <f t="shared" si="56"/>
        <v>1</v>
      </c>
    </row>
    <row r="3589" spans="1:13" x14ac:dyDescent="0.3">
      <c r="A3589">
        <v>22</v>
      </c>
      <c r="B3589">
        <v>70800</v>
      </c>
      <c r="C3589" t="s">
        <v>13</v>
      </c>
      <c r="D3589">
        <v>6</v>
      </c>
      <c r="E3589" t="s">
        <v>18</v>
      </c>
      <c r="F3589" t="s">
        <v>15</v>
      </c>
      <c r="G3589">
        <v>10000</v>
      </c>
      <c r="H3589">
        <v>12.61</v>
      </c>
      <c r="I3589">
        <v>0</v>
      </c>
      <c r="J3589">
        <v>0.14000000000000001</v>
      </c>
      <c r="K3589" t="s">
        <v>17</v>
      </c>
      <c r="L3589">
        <v>2</v>
      </c>
      <c r="M3589">
        <f t="shared" si="56"/>
        <v>1</v>
      </c>
    </row>
    <row r="3590" spans="1:13" x14ac:dyDescent="0.3">
      <c r="A3590">
        <v>25</v>
      </c>
      <c r="B3590">
        <v>75000</v>
      </c>
      <c r="C3590" t="s">
        <v>26</v>
      </c>
      <c r="D3590">
        <v>5</v>
      </c>
      <c r="E3590" t="s">
        <v>28</v>
      </c>
      <c r="F3590" t="s">
        <v>21</v>
      </c>
      <c r="G3590">
        <v>3000</v>
      </c>
      <c r="H3590">
        <v>7.51</v>
      </c>
      <c r="I3590">
        <v>0</v>
      </c>
      <c r="J3590">
        <v>0.04</v>
      </c>
      <c r="K3590" t="s">
        <v>16</v>
      </c>
      <c r="L3590">
        <v>4</v>
      </c>
      <c r="M3590">
        <f t="shared" si="56"/>
        <v>1</v>
      </c>
    </row>
    <row r="3591" spans="1:13" x14ac:dyDescent="0.3">
      <c r="A3591">
        <v>23</v>
      </c>
      <c r="B3591">
        <v>70872</v>
      </c>
      <c r="C3591" t="s">
        <v>13</v>
      </c>
      <c r="D3591">
        <v>7</v>
      </c>
      <c r="E3591" t="s">
        <v>25</v>
      </c>
      <c r="F3591" t="s">
        <v>15</v>
      </c>
      <c r="G3591">
        <v>10000</v>
      </c>
      <c r="I3591">
        <v>0</v>
      </c>
      <c r="J3591">
        <v>0.14000000000000001</v>
      </c>
      <c r="K3591" t="s">
        <v>16</v>
      </c>
      <c r="L3591">
        <v>2</v>
      </c>
      <c r="M3591">
        <f t="shared" si="56"/>
        <v>0</v>
      </c>
    </row>
    <row r="3592" spans="1:13" x14ac:dyDescent="0.3">
      <c r="A3592">
        <v>22</v>
      </c>
      <c r="B3592">
        <v>71000</v>
      </c>
      <c r="C3592" t="s">
        <v>13</v>
      </c>
      <c r="D3592">
        <v>3</v>
      </c>
      <c r="E3592" t="s">
        <v>14</v>
      </c>
      <c r="F3592" t="s">
        <v>21</v>
      </c>
      <c r="G3592">
        <v>10000</v>
      </c>
      <c r="H3592">
        <v>7.29</v>
      </c>
      <c r="I3592">
        <v>0</v>
      </c>
      <c r="J3592">
        <v>0.14000000000000001</v>
      </c>
      <c r="K3592" t="s">
        <v>16</v>
      </c>
      <c r="L3592">
        <v>2</v>
      </c>
      <c r="M3592">
        <f t="shared" si="56"/>
        <v>1</v>
      </c>
    </row>
    <row r="3593" spans="1:13" x14ac:dyDescent="0.3">
      <c r="A3593">
        <v>22</v>
      </c>
      <c r="B3593">
        <v>75000</v>
      </c>
      <c r="C3593" t="s">
        <v>26</v>
      </c>
      <c r="D3593">
        <v>6</v>
      </c>
      <c r="E3593" t="s">
        <v>20</v>
      </c>
      <c r="F3593" t="s">
        <v>21</v>
      </c>
      <c r="G3593">
        <v>9000</v>
      </c>
      <c r="H3593">
        <v>7.14</v>
      </c>
      <c r="I3593">
        <v>0</v>
      </c>
      <c r="J3593">
        <v>0.12</v>
      </c>
      <c r="K3593" t="s">
        <v>16</v>
      </c>
      <c r="L3593">
        <v>2</v>
      </c>
      <c r="M3593">
        <f t="shared" si="56"/>
        <v>1</v>
      </c>
    </row>
    <row r="3594" spans="1:13" x14ac:dyDescent="0.3">
      <c r="A3594">
        <v>24</v>
      </c>
      <c r="B3594">
        <v>75000</v>
      </c>
      <c r="C3594" t="s">
        <v>26</v>
      </c>
      <c r="D3594">
        <v>8</v>
      </c>
      <c r="E3594" t="s">
        <v>20</v>
      </c>
      <c r="F3594" t="s">
        <v>19</v>
      </c>
      <c r="G3594">
        <v>1200</v>
      </c>
      <c r="H3594">
        <v>11.49</v>
      </c>
      <c r="I3594">
        <v>0</v>
      </c>
      <c r="J3594">
        <v>0.02</v>
      </c>
      <c r="K3594" t="s">
        <v>16</v>
      </c>
      <c r="L3594">
        <v>2</v>
      </c>
      <c r="M3594">
        <f t="shared" si="56"/>
        <v>1</v>
      </c>
    </row>
    <row r="3595" spans="1:13" x14ac:dyDescent="0.3">
      <c r="A3595">
        <v>22</v>
      </c>
      <c r="B3595">
        <v>75000</v>
      </c>
      <c r="C3595" t="s">
        <v>26</v>
      </c>
      <c r="D3595">
        <v>4</v>
      </c>
      <c r="E3595" t="s">
        <v>18</v>
      </c>
      <c r="F3595" t="s">
        <v>15</v>
      </c>
      <c r="G3595">
        <v>15000</v>
      </c>
      <c r="H3595">
        <v>13.61</v>
      </c>
      <c r="I3595">
        <v>0</v>
      </c>
      <c r="J3595">
        <v>0.2</v>
      </c>
      <c r="K3595" t="s">
        <v>16</v>
      </c>
      <c r="L3595">
        <v>4</v>
      </c>
      <c r="M3595">
        <f t="shared" si="56"/>
        <v>1</v>
      </c>
    </row>
    <row r="3596" spans="1:13" x14ac:dyDescent="0.3">
      <c r="A3596">
        <v>24</v>
      </c>
      <c r="B3596">
        <v>75000</v>
      </c>
      <c r="C3596" t="s">
        <v>26</v>
      </c>
      <c r="D3596">
        <v>8</v>
      </c>
      <c r="E3596" t="s">
        <v>20</v>
      </c>
      <c r="F3596" t="s">
        <v>19</v>
      </c>
      <c r="G3596">
        <v>5500</v>
      </c>
      <c r="H3596">
        <v>11.86</v>
      </c>
      <c r="I3596">
        <v>0</v>
      </c>
      <c r="J3596">
        <v>7.0000000000000007E-2</v>
      </c>
      <c r="K3596" t="s">
        <v>16</v>
      </c>
      <c r="L3596">
        <v>4</v>
      </c>
      <c r="M3596">
        <f t="shared" si="56"/>
        <v>1</v>
      </c>
    </row>
    <row r="3597" spans="1:13" x14ac:dyDescent="0.3">
      <c r="A3597">
        <v>26</v>
      </c>
      <c r="B3597">
        <v>72000</v>
      </c>
      <c r="C3597" t="s">
        <v>13</v>
      </c>
      <c r="D3597">
        <v>0</v>
      </c>
      <c r="E3597" t="s">
        <v>25</v>
      </c>
      <c r="F3597" t="s">
        <v>21</v>
      </c>
      <c r="G3597">
        <v>10000</v>
      </c>
      <c r="H3597">
        <v>5.79</v>
      </c>
      <c r="I3597">
        <v>0</v>
      </c>
      <c r="J3597">
        <v>0.14000000000000001</v>
      </c>
      <c r="K3597" t="s">
        <v>16</v>
      </c>
      <c r="L3597">
        <v>3</v>
      </c>
      <c r="M3597">
        <f t="shared" si="56"/>
        <v>1</v>
      </c>
    </row>
    <row r="3598" spans="1:13" x14ac:dyDescent="0.3">
      <c r="A3598">
        <v>26</v>
      </c>
      <c r="B3598">
        <v>72500</v>
      </c>
      <c r="C3598" t="s">
        <v>13</v>
      </c>
      <c r="D3598">
        <v>1</v>
      </c>
      <c r="E3598" t="s">
        <v>27</v>
      </c>
      <c r="F3598" t="s">
        <v>19</v>
      </c>
      <c r="G3598">
        <v>10000</v>
      </c>
      <c r="H3598">
        <v>9.9600000000000009</v>
      </c>
      <c r="I3598">
        <v>0</v>
      </c>
      <c r="J3598">
        <v>0.14000000000000001</v>
      </c>
      <c r="K3598" t="s">
        <v>16</v>
      </c>
      <c r="L3598">
        <v>3</v>
      </c>
      <c r="M3598">
        <f t="shared" si="56"/>
        <v>1</v>
      </c>
    </row>
    <row r="3599" spans="1:13" x14ac:dyDescent="0.3">
      <c r="A3599">
        <v>25</v>
      </c>
      <c r="B3599">
        <v>73000</v>
      </c>
      <c r="C3599" t="s">
        <v>13</v>
      </c>
      <c r="D3599">
        <v>1</v>
      </c>
      <c r="E3599" t="s">
        <v>27</v>
      </c>
      <c r="F3599" t="s">
        <v>21</v>
      </c>
      <c r="G3599">
        <v>10000</v>
      </c>
      <c r="H3599">
        <v>7.88</v>
      </c>
      <c r="I3599">
        <v>0</v>
      </c>
      <c r="J3599">
        <v>0.14000000000000001</v>
      </c>
      <c r="K3599" t="s">
        <v>16</v>
      </c>
      <c r="L3599">
        <v>4</v>
      </c>
      <c r="M3599">
        <f t="shared" si="56"/>
        <v>1</v>
      </c>
    </row>
    <row r="3600" spans="1:13" x14ac:dyDescent="0.3">
      <c r="A3600">
        <v>24</v>
      </c>
      <c r="B3600">
        <v>75000</v>
      </c>
      <c r="C3600" t="s">
        <v>26</v>
      </c>
      <c r="D3600">
        <v>6</v>
      </c>
      <c r="E3600" t="s">
        <v>27</v>
      </c>
      <c r="F3600" t="s">
        <v>19</v>
      </c>
      <c r="G3600">
        <v>25000</v>
      </c>
      <c r="H3600">
        <v>10.99</v>
      </c>
      <c r="I3600">
        <v>0</v>
      </c>
      <c r="J3600">
        <v>0.33</v>
      </c>
      <c r="K3600" t="s">
        <v>16</v>
      </c>
      <c r="L3600">
        <v>2</v>
      </c>
      <c r="M3600">
        <f t="shared" si="56"/>
        <v>1</v>
      </c>
    </row>
    <row r="3601" spans="1:13" x14ac:dyDescent="0.3">
      <c r="A3601">
        <v>24</v>
      </c>
      <c r="B3601">
        <v>73000</v>
      </c>
      <c r="C3601" t="s">
        <v>13</v>
      </c>
      <c r="D3601">
        <v>3</v>
      </c>
      <c r="E3601" t="s">
        <v>20</v>
      </c>
      <c r="F3601" t="s">
        <v>19</v>
      </c>
      <c r="G3601">
        <v>10000</v>
      </c>
      <c r="H3601">
        <v>11.26</v>
      </c>
      <c r="I3601">
        <v>0</v>
      </c>
      <c r="J3601">
        <v>0.14000000000000001</v>
      </c>
      <c r="K3601" t="s">
        <v>16</v>
      </c>
      <c r="L3601">
        <v>3</v>
      </c>
      <c r="M3601">
        <f t="shared" si="56"/>
        <v>1</v>
      </c>
    </row>
    <row r="3602" spans="1:13" x14ac:dyDescent="0.3">
      <c r="A3602">
        <v>21</v>
      </c>
      <c r="B3602">
        <v>75000</v>
      </c>
      <c r="C3602" t="s">
        <v>26</v>
      </c>
      <c r="D3602">
        <v>5</v>
      </c>
      <c r="E3602" t="s">
        <v>20</v>
      </c>
      <c r="F3602" t="s">
        <v>15</v>
      </c>
      <c r="G3602">
        <v>20000</v>
      </c>
      <c r="H3602">
        <v>13.11</v>
      </c>
      <c r="I3602">
        <v>0</v>
      </c>
      <c r="J3602">
        <v>0.27</v>
      </c>
      <c r="K3602" t="s">
        <v>17</v>
      </c>
      <c r="L3602">
        <v>2</v>
      </c>
      <c r="M3602">
        <f t="shared" si="56"/>
        <v>1</v>
      </c>
    </row>
    <row r="3603" spans="1:13" x14ac:dyDescent="0.3">
      <c r="A3603">
        <v>24</v>
      </c>
      <c r="B3603">
        <v>75000</v>
      </c>
      <c r="C3603" t="s">
        <v>23</v>
      </c>
      <c r="D3603">
        <v>2</v>
      </c>
      <c r="E3603" t="s">
        <v>20</v>
      </c>
      <c r="F3603" t="s">
        <v>19</v>
      </c>
      <c r="G3603">
        <v>8500</v>
      </c>
      <c r="H3603">
        <v>11.36</v>
      </c>
      <c r="I3603">
        <v>0</v>
      </c>
      <c r="J3603">
        <v>0.11</v>
      </c>
      <c r="K3603" t="s">
        <v>16</v>
      </c>
      <c r="L3603">
        <v>4</v>
      </c>
      <c r="M3603">
        <f t="shared" si="56"/>
        <v>1</v>
      </c>
    </row>
    <row r="3604" spans="1:13" x14ac:dyDescent="0.3">
      <c r="A3604">
        <v>26</v>
      </c>
      <c r="B3604">
        <v>75000</v>
      </c>
      <c r="C3604" t="s">
        <v>26</v>
      </c>
      <c r="D3604">
        <v>4</v>
      </c>
      <c r="E3604" t="s">
        <v>25</v>
      </c>
      <c r="F3604" t="s">
        <v>19</v>
      </c>
      <c r="G3604">
        <v>21000</v>
      </c>
      <c r="H3604">
        <v>11.48</v>
      </c>
      <c r="I3604">
        <v>0</v>
      </c>
      <c r="J3604">
        <v>0.28000000000000003</v>
      </c>
      <c r="K3604" t="s">
        <v>16</v>
      </c>
      <c r="L3604">
        <v>4</v>
      </c>
      <c r="M3604">
        <f t="shared" si="56"/>
        <v>1</v>
      </c>
    </row>
    <row r="3605" spans="1:13" x14ac:dyDescent="0.3">
      <c r="A3605">
        <v>23</v>
      </c>
      <c r="B3605">
        <v>75000</v>
      </c>
      <c r="C3605" t="s">
        <v>26</v>
      </c>
      <c r="D3605">
        <v>7</v>
      </c>
      <c r="E3605" t="s">
        <v>18</v>
      </c>
      <c r="F3605" t="s">
        <v>21</v>
      </c>
      <c r="G3605">
        <v>8000</v>
      </c>
      <c r="H3605">
        <v>7.05</v>
      </c>
      <c r="I3605">
        <v>0</v>
      </c>
      <c r="J3605">
        <v>0.11</v>
      </c>
      <c r="K3605" t="s">
        <v>16</v>
      </c>
      <c r="L3605">
        <v>2</v>
      </c>
      <c r="M3605">
        <f t="shared" si="56"/>
        <v>1</v>
      </c>
    </row>
    <row r="3606" spans="1:13" x14ac:dyDescent="0.3">
      <c r="A3606">
        <v>23</v>
      </c>
      <c r="B3606">
        <v>75000</v>
      </c>
      <c r="C3606" t="s">
        <v>23</v>
      </c>
      <c r="D3606">
        <v>7</v>
      </c>
      <c r="E3606" t="s">
        <v>27</v>
      </c>
      <c r="F3606" t="s">
        <v>21</v>
      </c>
      <c r="G3606">
        <v>20400</v>
      </c>
      <c r="H3606">
        <v>7.74</v>
      </c>
      <c r="I3606">
        <v>0</v>
      </c>
      <c r="J3606">
        <v>0.27</v>
      </c>
      <c r="K3606" t="s">
        <v>16</v>
      </c>
      <c r="L3606">
        <v>4</v>
      </c>
      <c r="M3606">
        <f t="shared" si="56"/>
        <v>1</v>
      </c>
    </row>
    <row r="3607" spans="1:13" x14ac:dyDescent="0.3">
      <c r="A3607">
        <v>24</v>
      </c>
      <c r="B3607">
        <v>69000</v>
      </c>
      <c r="C3607" t="s">
        <v>13</v>
      </c>
      <c r="D3607">
        <v>0</v>
      </c>
      <c r="E3607" t="s">
        <v>20</v>
      </c>
      <c r="F3607" t="s">
        <v>29</v>
      </c>
      <c r="G3607">
        <v>10000</v>
      </c>
      <c r="H3607">
        <v>17.14</v>
      </c>
      <c r="I3607">
        <v>1</v>
      </c>
      <c r="J3607">
        <v>0.14000000000000001</v>
      </c>
      <c r="K3607" t="s">
        <v>16</v>
      </c>
      <c r="L3607">
        <v>4</v>
      </c>
      <c r="M3607">
        <f t="shared" si="56"/>
        <v>1</v>
      </c>
    </row>
    <row r="3608" spans="1:13" x14ac:dyDescent="0.3">
      <c r="A3608">
        <v>25</v>
      </c>
      <c r="B3608">
        <v>69000</v>
      </c>
      <c r="C3608" t="s">
        <v>13</v>
      </c>
      <c r="D3608">
        <v>3</v>
      </c>
      <c r="E3608" t="s">
        <v>28</v>
      </c>
      <c r="F3608" t="s">
        <v>30</v>
      </c>
      <c r="G3608">
        <v>10000</v>
      </c>
      <c r="H3608">
        <v>14.09</v>
      </c>
      <c r="I3608">
        <v>1</v>
      </c>
      <c r="J3608">
        <v>0.14000000000000001</v>
      </c>
      <c r="K3608" t="s">
        <v>17</v>
      </c>
      <c r="L3608">
        <v>2</v>
      </c>
      <c r="M3608">
        <f t="shared" si="56"/>
        <v>1</v>
      </c>
    </row>
    <row r="3609" spans="1:13" x14ac:dyDescent="0.3">
      <c r="A3609">
        <v>24</v>
      </c>
      <c r="B3609">
        <v>75000</v>
      </c>
      <c r="C3609" t="s">
        <v>26</v>
      </c>
      <c r="D3609">
        <v>1</v>
      </c>
      <c r="E3609" t="s">
        <v>18</v>
      </c>
      <c r="F3609" t="s">
        <v>21</v>
      </c>
      <c r="G3609">
        <v>2000</v>
      </c>
      <c r="H3609">
        <v>8.94</v>
      </c>
      <c r="I3609">
        <v>0</v>
      </c>
      <c r="J3609">
        <v>0.03</v>
      </c>
      <c r="K3609" t="s">
        <v>16</v>
      </c>
      <c r="L3609">
        <v>4</v>
      </c>
      <c r="M3609">
        <f t="shared" si="56"/>
        <v>1</v>
      </c>
    </row>
    <row r="3610" spans="1:13" x14ac:dyDescent="0.3">
      <c r="A3610">
        <v>23</v>
      </c>
      <c r="B3610">
        <v>75000</v>
      </c>
      <c r="C3610" t="s">
        <v>13</v>
      </c>
      <c r="D3610">
        <v>0</v>
      </c>
      <c r="E3610" t="s">
        <v>25</v>
      </c>
      <c r="F3610" t="s">
        <v>21</v>
      </c>
      <c r="G3610">
        <v>10000</v>
      </c>
      <c r="H3610">
        <v>9.6300000000000008</v>
      </c>
      <c r="I3610">
        <v>0</v>
      </c>
      <c r="J3610">
        <v>0.13</v>
      </c>
      <c r="K3610" t="s">
        <v>16</v>
      </c>
      <c r="L3610">
        <v>2</v>
      </c>
      <c r="M3610">
        <f t="shared" si="56"/>
        <v>1</v>
      </c>
    </row>
    <row r="3611" spans="1:13" x14ac:dyDescent="0.3">
      <c r="A3611">
        <v>23</v>
      </c>
      <c r="B3611">
        <v>75000</v>
      </c>
      <c r="C3611" t="s">
        <v>26</v>
      </c>
      <c r="D3611">
        <v>1</v>
      </c>
      <c r="E3611" t="s">
        <v>18</v>
      </c>
      <c r="F3611" t="s">
        <v>29</v>
      </c>
      <c r="G3611">
        <v>4500</v>
      </c>
      <c r="I3611">
        <v>0</v>
      </c>
      <c r="J3611">
        <v>0.06</v>
      </c>
      <c r="K3611" t="s">
        <v>17</v>
      </c>
      <c r="L3611">
        <v>4</v>
      </c>
      <c r="M3611">
        <f t="shared" si="56"/>
        <v>0</v>
      </c>
    </row>
    <row r="3612" spans="1:13" x14ac:dyDescent="0.3">
      <c r="A3612">
        <v>26</v>
      </c>
      <c r="B3612">
        <v>75000</v>
      </c>
      <c r="C3612" t="s">
        <v>26</v>
      </c>
      <c r="D3612">
        <v>10</v>
      </c>
      <c r="E3612" t="s">
        <v>25</v>
      </c>
      <c r="F3612" t="s">
        <v>21</v>
      </c>
      <c r="G3612">
        <v>10000</v>
      </c>
      <c r="H3612">
        <v>8.94</v>
      </c>
      <c r="I3612">
        <v>0</v>
      </c>
      <c r="J3612">
        <v>0.13</v>
      </c>
      <c r="K3612" t="s">
        <v>16</v>
      </c>
      <c r="L3612">
        <v>2</v>
      </c>
      <c r="M3612">
        <f t="shared" si="56"/>
        <v>1</v>
      </c>
    </row>
    <row r="3613" spans="1:13" x14ac:dyDescent="0.3">
      <c r="A3613">
        <v>22</v>
      </c>
      <c r="B3613">
        <v>78000</v>
      </c>
      <c r="C3613" t="s">
        <v>13</v>
      </c>
      <c r="D3613">
        <v>3</v>
      </c>
      <c r="E3613" t="s">
        <v>27</v>
      </c>
      <c r="F3613" t="s">
        <v>19</v>
      </c>
      <c r="G3613">
        <v>10000</v>
      </c>
      <c r="H3613">
        <v>12.42</v>
      </c>
      <c r="I3613">
        <v>0</v>
      </c>
      <c r="J3613">
        <v>0.13</v>
      </c>
      <c r="K3613" t="s">
        <v>16</v>
      </c>
      <c r="L3613">
        <v>2</v>
      </c>
      <c r="M3613">
        <f t="shared" si="56"/>
        <v>1</v>
      </c>
    </row>
    <row r="3614" spans="1:13" x14ac:dyDescent="0.3">
      <c r="A3614">
        <v>23</v>
      </c>
      <c r="B3614">
        <v>78000</v>
      </c>
      <c r="C3614" t="s">
        <v>13</v>
      </c>
      <c r="D3614">
        <v>7</v>
      </c>
      <c r="E3614" t="s">
        <v>25</v>
      </c>
      <c r="F3614" t="s">
        <v>21</v>
      </c>
      <c r="G3614">
        <v>10000</v>
      </c>
      <c r="H3614">
        <v>5.79</v>
      </c>
      <c r="I3614">
        <v>0</v>
      </c>
      <c r="J3614">
        <v>0.13</v>
      </c>
      <c r="K3614" t="s">
        <v>16</v>
      </c>
      <c r="L3614">
        <v>3</v>
      </c>
      <c r="M3614">
        <f t="shared" si="56"/>
        <v>1</v>
      </c>
    </row>
    <row r="3615" spans="1:13" x14ac:dyDescent="0.3">
      <c r="A3615">
        <v>22</v>
      </c>
      <c r="B3615">
        <v>74000</v>
      </c>
      <c r="C3615" t="s">
        <v>13</v>
      </c>
      <c r="D3615">
        <v>2</v>
      </c>
      <c r="E3615" t="s">
        <v>20</v>
      </c>
      <c r="F3615" t="s">
        <v>21</v>
      </c>
      <c r="G3615">
        <v>10000</v>
      </c>
      <c r="H3615">
        <v>7.51</v>
      </c>
      <c r="I3615">
        <v>1</v>
      </c>
      <c r="J3615">
        <v>0.14000000000000001</v>
      </c>
      <c r="K3615" t="s">
        <v>16</v>
      </c>
      <c r="L3615">
        <v>2</v>
      </c>
      <c r="M3615">
        <f t="shared" si="56"/>
        <v>1</v>
      </c>
    </row>
    <row r="3616" spans="1:13" x14ac:dyDescent="0.3">
      <c r="A3616">
        <v>23</v>
      </c>
      <c r="B3616">
        <v>75000</v>
      </c>
      <c r="C3616" t="s">
        <v>26</v>
      </c>
      <c r="D3616">
        <v>8</v>
      </c>
      <c r="E3616" t="s">
        <v>18</v>
      </c>
      <c r="F3616" t="s">
        <v>30</v>
      </c>
      <c r="G3616">
        <v>3000</v>
      </c>
      <c r="H3616">
        <v>14.11</v>
      </c>
      <c r="I3616">
        <v>0</v>
      </c>
      <c r="J3616">
        <v>0.04</v>
      </c>
      <c r="K3616" t="s">
        <v>16</v>
      </c>
      <c r="L3616">
        <v>3</v>
      </c>
      <c r="M3616">
        <f t="shared" si="56"/>
        <v>1</v>
      </c>
    </row>
    <row r="3617" spans="1:13" x14ac:dyDescent="0.3">
      <c r="A3617">
        <v>25</v>
      </c>
      <c r="B3617">
        <v>75000</v>
      </c>
      <c r="C3617" t="s">
        <v>26</v>
      </c>
      <c r="D3617">
        <v>9</v>
      </c>
      <c r="E3617" t="s">
        <v>27</v>
      </c>
      <c r="F3617" t="s">
        <v>15</v>
      </c>
      <c r="G3617">
        <v>5000</v>
      </c>
      <c r="H3617">
        <v>13.79</v>
      </c>
      <c r="I3617">
        <v>0</v>
      </c>
      <c r="J3617">
        <v>7.0000000000000007E-2</v>
      </c>
      <c r="K3617" t="s">
        <v>17</v>
      </c>
      <c r="L3617">
        <v>4</v>
      </c>
      <c r="M3617">
        <f t="shared" si="56"/>
        <v>1</v>
      </c>
    </row>
    <row r="3618" spans="1:13" x14ac:dyDescent="0.3">
      <c r="A3618">
        <v>24</v>
      </c>
      <c r="B3618">
        <v>74000</v>
      </c>
      <c r="C3618" t="s">
        <v>13</v>
      </c>
      <c r="D3618">
        <v>1</v>
      </c>
      <c r="E3618" t="s">
        <v>28</v>
      </c>
      <c r="F3618" t="s">
        <v>30</v>
      </c>
      <c r="G3618">
        <v>10000</v>
      </c>
      <c r="H3618">
        <v>14.54</v>
      </c>
      <c r="I3618">
        <v>1</v>
      </c>
      <c r="J3618">
        <v>0.14000000000000001</v>
      </c>
      <c r="K3618" t="s">
        <v>16</v>
      </c>
      <c r="L3618">
        <v>2</v>
      </c>
      <c r="M3618">
        <f t="shared" si="56"/>
        <v>1</v>
      </c>
    </row>
    <row r="3619" spans="1:13" x14ac:dyDescent="0.3">
      <c r="A3619">
        <v>26</v>
      </c>
      <c r="B3619">
        <v>80000</v>
      </c>
      <c r="C3619" t="s">
        <v>13</v>
      </c>
      <c r="D3619">
        <v>1</v>
      </c>
      <c r="E3619" t="s">
        <v>20</v>
      </c>
      <c r="F3619" t="s">
        <v>15</v>
      </c>
      <c r="G3619">
        <v>10000</v>
      </c>
      <c r="H3619">
        <v>12.73</v>
      </c>
      <c r="I3619">
        <v>0</v>
      </c>
      <c r="J3619">
        <v>0.13</v>
      </c>
      <c r="K3619" t="s">
        <v>17</v>
      </c>
      <c r="L3619">
        <v>4</v>
      </c>
      <c r="M3619">
        <f t="shared" si="56"/>
        <v>1</v>
      </c>
    </row>
    <row r="3620" spans="1:13" x14ac:dyDescent="0.3">
      <c r="A3620">
        <v>25</v>
      </c>
      <c r="B3620">
        <v>75000</v>
      </c>
      <c r="C3620" t="s">
        <v>26</v>
      </c>
      <c r="D3620">
        <v>9</v>
      </c>
      <c r="E3620" t="s">
        <v>27</v>
      </c>
      <c r="F3620" t="s">
        <v>30</v>
      </c>
      <c r="G3620">
        <v>7500</v>
      </c>
      <c r="H3620">
        <v>12.61</v>
      </c>
      <c r="I3620">
        <v>0</v>
      </c>
      <c r="J3620">
        <v>0.1</v>
      </c>
      <c r="K3620" t="s">
        <v>17</v>
      </c>
      <c r="L3620">
        <v>4</v>
      </c>
      <c r="M3620">
        <f t="shared" si="56"/>
        <v>1</v>
      </c>
    </row>
    <row r="3621" spans="1:13" x14ac:dyDescent="0.3">
      <c r="A3621">
        <v>23</v>
      </c>
      <c r="B3621">
        <v>75000</v>
      </c>
      <c r="C3621" t="s">
        <v>26</v>
      </c>
      <c r="D3621">
        <v>0</v>
      </c>
      <c r="E3621" t="s">
        <v>18</v>
      </c>
      <c r="F3621" t="s">
        <v>21</v>
      </c>
      <c r="G3621">
        <v>6000</v>
      </c>
      <c r="H3621">
        <v>8</v>
      </c>
      <c r="I3621">
        <v>0</v>
      </c>
      <c r="J3621">
        <v>0.08</v>
      </c>
      <c r="K3621" t="s">
        <v>16</v>
      </c>
      <c r="L3621">
        <v>2</v>
      </c>
      <c r="M3621">
        <f t="shared" si="56"/>
        <v>1</v>
      </c>
    </row>
    <row r="3622" spans="1:13" x14ac:dyDescent="0.3">
      <c r="A3622">
        <v>26</v>
      </c>
      <c r="B3622">
        <v>69000</v>
      </c>
      <c r="C3622" t="s">
        <v>26</v>
      </c>
      <c r="D3622">
        <v>4</v>
      </c>
      <c r="E3622" t="s">
        <v>28</v>
      </c>
      <c r="F3622" t="s">
        <v>19</v>
      </c>
      <c r="G3622">
        <v>25000</v>
      </c>
      <c r="I3622">
        <v>1</v>
      </c>
      <c r="J3622">
        <v>0.36</v>
      </c>
      <c r="K3622" t="s">
        <v>16</v>
      </c>
      <c r="L3622">
        <v>3</v>
      </c>
      <c r="M3622">
        <f t="shared" si="56"/>
        <v>0</v>
      </c>
    </row>
    <row r="3623" spans="1:13" x14ac:dyDescent="0.3">
      <c r="A3623">
        <v>23</v>
      </c>
      <c r="B3623">
        <v>75000</v>
      </c>
      <c r="C3623" t="s">
        <v>23</v>
      </c>
      <c r="D3623">
        <v>7</v>
      </c>
      <c r="E3623" t="s">
        <v>18</v>
      </c>
      <c r="F3623" t="s">
        <v>30</v>
      </c>
      <c r="G3623">
        <v>12000</v>
      </c>
      <c r="H3623">
        <v>12.49</v>
      </c>
      <c r="I3623">
        <v>0</v>
      </c>
      <c r="J3623">
        <v>0.16</v>
      </c>
      <c r="K3623" t="s">
        <v>16</v>
      </c>
      <c r="L3623">
        <v>4</v>
      </c>
      <c r="M3623">
        <f t="shared" si="56"/>
        <v>1</v>
      </c>
    </row>
    <row r="3624" spans="1:13" x14ac:dyDescent="0.3">
      <c r="A3624">
        <v>24</v>
      </c>
      <c r="B3624">
        <v>82632</v>
      </c>
      <c r="C3624" t="s">
        <v>13</v>
      </c>
      <c r="D3624">
        <v>0</v>
      </c>
      <c r="E3624" t="s">
        <v>18</v>
      </c>
      <c r="F3624" t="s">
        <v>19</v>
      </c>
      <c r="G3624">
        <v>10000</v>
      </c>
      <c r="H3624">
        <v>12.21</v>
      </c>
      <c r="I3624">
        <v>0</v>
      </c>
      <c r="J3624">
        <v>0.12</v>
      </c>
      <c r="K3624" t="s">
        <v>16</v>
      </c>
      <c r="L3624">
        <v>4</v>
      </c>
      <c r="M3624">
        <f t="shared" si="56"/>
        <v>1</v>
      </c>
    </row>
    <row r="3625" spans="1:13" x14ac:dyDescent="0.3">
      <c r="A3625">
        <v>22</v>
      </c>
      <c r="B3625">
        <v>75500</v>
      </c>
      <c r="C3625" t="s">
        <v>26</v>
      </c>
      <c r="D3625">
        <v>6</v>
      </c>
      <c r="E3625" t="s">
        <v>27</v>
      </c>
      <c r="F3625" t="s">
        <v>21</v>
      </c>
      <c r="G3625">
        <v>12000</v>
      </c>
      <c r="I3625">
        <v>0</v>
      </c>
      <c r="J3625">
        <v>0.16</v>
      </c>
      <c r="K3625" t="s">
        <v>16</v>
      </c>
      <c r="L3625">
        <v>4</v>
      </c>
      <c r="M3625">
        <f t="shared" si="56"/>
        <v>0</v>
      </c>
    </row>
    <row r="3626" spans="1:13" x14ac:dyDescent="0.3">
      <c r="A3626">
        <v>24</v>
      </c>
      <c r="B3626">
        <v>82800</v>
      </c>
      <c r="C3626" t="s">
        <v>13</v>
      </c>
      <c r="D3626">
        <v>4</v>
      </c>
      <c r="E3626" t="s">
        <v>25</v>
      </c>
      <c r="F3626" t="s">
        <v>19</v>
      </c>
      <c r="G3626">
        <v>10000</v>
      </c>
      <c r="H3626">
        <v>10.59</v>
      </c>
      <c r="I3626">
        <v>0</v>
      </c>
      <c r="J3626">
        <v>0.12</v>
      </c>
      <c r="K3626" t="s">
        <v>16</v>
      </c>
      <c r="L3626">
        <v>3</v>
      </c>
      <c r="M3626">
        <f t="shared" si="56"/>
        <v>1</v>
      </c>
    </row>
    <row r="3627" spans="1:13" x14ac:dyDescent="0.3">
      <c r="A3627">
        <v>23</v>
      </c>
      <c r="B3627">
        <v>83000</v>
      </c>
      <c r="C3627" t="s">
        <v>13</v>
      </c>
      <c r="D3627">
        <v>3</v>
      </c>
      <c r="E3627" t="s">
        <v>14</v>
      </c>
      <c r="F3627" t="s">
        <v>21</v>
      </c>
      <c r="G3627">
        <v>10000</v>
      </c>
      <c r="H3627">
        <v>6.54</v>
      </c>
      <c r="I3627">
        <v>0</v>
      </c>
      <c r="J3627">
        <v>0.12</v>
      </c>
      <c r="K3627" t="s">
        <v>16</v>
      </c>
      <c r="L3627">
        <v>3</v>
      </c>
      <c r="M3627">
        <f t="shared" si="56"/>
        <v>1</v>
      </c>
    </row>
    <row r="3628" spans="1:13" x14ac:dyDescent="0.3">
      <c r="A3628">
        <v>22</v>
      </c>
      <c r="B3628">
        <v>83200</v>
      </c>
      <c r="C3628" t="s">
        <v>13</v>
      </c>
      <c r="D3628">
        <v>3</v>
      </c>
      <c r="E3628" t="s">
        <v>18</v>
      </c>
      <c r="F3628" t="s">
        <v>30</v>
      </c>
      <c r="G3628">
        <v>10000</v>
      </c>
      <c r="H3628">
        <v>16.29</v>
      </c>
      <c r="I3628">
        <v>0</v>
      </c>
      <c r="J3628">
        <v>0.12</v>
      </c>
      <c r="K3628" t="s">
        <v>16</v>
      </c>
      <c r="L3628">
        <v>4</v>
      </c>
      <c r="M3628">
        <f t="shared" si="56"/>
        <v>1</v>
      </c>
    </row>
    <row r="3629" spans="1:13" x14ac:dyDescent="0.3">
      <c r="A3629">
        <v>24</v>
      </c>
      <c r="B3629">
        <v>75744</v>
      </c>
      <c r="C3629" t="s">
        <v>26</v>
      </c>
      <c r="D3629">
        <v>2</v>
      </c>
      <c r="E3629" t="s">
        <v>20</v>
      </c>
      <c r="F3629" t="s">
        <v>19</v>
      </c>
      <c r="G3629">
        <v>15000</v>
      </c>
      <c r="H3629">
        <v>10.38</v>
      </c>
      <c r="I3629">
        <v>0</v>
      </c>
      <c r="J3629">
        <v>0.2</v>
      </c>
      <c r="K3629" t="s">
        <v>16</v>
      </c>
      <c r="L3629">
        <v>2</v>
      </c>
      <c r="M3629">
        <f t="shared" si="56"/>
        <v>1</v>
      </c>
    </row>
    <row r="3630" spans="1:13" x14ac:dyDescent="0.3">
      <c r="A3630">
        <v>23</v>
      </c>
      <c r="B3630">
        <v>84000</v>
      </c>
      <c r="C3630" t="s">
        <v>13</v>
      </c>
      <c r="D3630">
        <v>7</v>
      </c>
      <c r="E3630" t="s">
        <v>25</v>
      </c>
      <c r="F3630" t="s">
        <v>21</v>
      </c>
      <c r="G3630">
        <v>10000</v>
      </c>
      <c r="H3630">
        <v>5.99</v>
      </c>
      <c r="I3630">
        <v>0</v>
      </c>
      <c r="J3630">
        <v>0.12</v>
      </c>
      <c r="K3630" t="s">
        <v>16</v>
      </c>
      <c r="L3630">
        <v>2</v>
      </c>
      <c r="M3630">
        <f t="shared" si="56"/>
        <v>1</v>
      </c>
    </row>
    <row r="3631" spans="1:13" x14ac:dyDescent="0.3">
      <c r="A3631">
        <v>23</v>
      </c>
      <c r="B3631">
        <v>84000</v>
      </c>
      <c r="C3631" t="s">
        <v>13</v>
      </c>
      <c r="D3631">
        <v>1</v>
      </c>
      <c r="E3631" t="s">
        <v>27</v>
      </c>
      <c r="F3631" t="s">
        <v>21</v>
      </c>
      <c r="G3631">
        <v>10000</v>
      </c>
      <c r="H3631">
        <v>7.49</v>
      </c>
      <c r="I3631">
        <v>0</v>
      </c>
      <c r="J3631">
        <v>0.12</v>
      </c>
      <c r="K3631" t="s">
        <v>16</v>
      </c>
      <c r="L3631">
        <v>4</v>
      </c>
      <c r="M3631">
        <f t="shared" si="56"/>
        <v>1</v>
      </c>
    </row>
    <row r="3632" spans="1:13" x14ac:dyDescent="0.3">
      <c r="A3632">
        <v>26</v>
      </c>
      <c r="B3632">
        <v>59497</v>
      </c>
      <c r="C3632" t="s">
        <v>23</v>
      </c>
      <c r="D3632">
        <v>2</v>
      </c>
      <c r="E3632" t="s">
        <v>14</v>
      </c>
      <c r="F3632" t="s">
        <v>29</v>
      </c>
      <c r="G3632">
        <v>7000</v>
      </c>
      <c r="H3632">
        <v>17.88</v>
      </c>
      <c r="I3632">
        <v>1</v>
      </c>
      <c r="J3632">
        <v>0.1</v>
      </c>
      <c r="K3632" t="s">
        <v>16</v>
      </c>
      <c r="L3632">
        <v>2</v>
      </c>
      <c r="M3632">
        <f t="shared" si="56"/>
        <v>1</v>
      </c>
    </row>
    <row r="3633" spans="1:13" x14ac:dyDescent="0.3">
      <c r="A3633">
        <v>23</v>
      </c>
      <c r="B3633">
        <v>78996</v>
      </c>
      <c r="C3633" t="s">
        <v>13</v>
      </c>
      <c r="D3633">
        <v>0</v>
      </c>
      <c r="E3633" t="s">
        <v>28</v>
      </c>
      <c r="F3633" t="s">
        <v>15</v>
      </c>
      <c r="G3633">
        <v>10000</v>
      </c>
      <c r="H3633">
        <v>13.99</v>
      </c>
      <c r="I3633">
        <v>1</v>
      </c>
      <c r="J3633">
        <v>0.13</v>
      </c>
      <c r="K3633" t="s">
        <v>17</v>
      </c>
      <c r="L3633">
        <v>3</v>
      </c>
      <c r="M3633">
        <f t="shared" si="56"/>
        <v>1</v>
      </c>
    </row>
    <row r="3634" spans="1:13" x14ac:dyDescent="0.3">
      <c r="A3634">
        <v>21</v>
      </c>
      <c r="B3634">
        <v>76000</v>
      </c>
      <c r="C3634" t="s">
        <v>26</v>
      </c>
      <c r="D3634">
        <v>6</v>
      </c>
      <c r="E3634" t="s">
        <v>14</v>
      </c>
      <c r="F3634" t="s">
        <v>19</v>
      </c>
      <c r="G3634">
        <v>14000</v>
      </c>
      <c r="H3634">
        <v>12.69</v>
      </c>
      <c r="I3634">
        <v>0</v>
      </c>
      <c r="J3634">
        <v>0.18</v>
      </c>
      <c r="K3634" t="s">
        <v>16</v>
      </c>
      <c r="L3634">
        <v>3</v>
      </c>
      <c r="M3634">
        <f t="shared" si="56"/>
        <v>1</v>
      </c>
    </row>
    <row r="3635" spans="1:13" x14ac:dyDescent="0.3">
      <c r="A3635">
        <v>22</v>
      </c>
      <c r="B3635">
        <v>73000</v>
      </c>
      <c r="C3635" t="s">
        <v>13</v>
      </c>
      <c r="D3635">
        <v>0</v>
      </c>
      <c r="E3635" t="s">
        <v>20</v>
      </c>
      <c r="F3635" t="s">
        <v>30</v>
      </c>
      <c r="G3635">
        <v>10000</v>
      </c>
      <c r="H3635">
        <v>18.25</v>
      </c>
      <c r="I3635">
        <v>1</v>
      </c>
      <c r="J3635">
        <v>0.14000000000000001</v>
      </c>
      <c r="K3635" t="s">
        <v>17</v>
      </c>
      <c r="L3635">
        <v>2</v>
      </c>
      <c r="M3635">
        <f t="shared" si="56"/>
        <v>1</v>
      </c>
    </row>
    <row r="3636" spans="1:13" x14ac:dyDescent="0.3">
      <c r="A3636">
        <v>22</v>
      </c>
      <c r="B3636">
        <v>76000</v>
      </c>
      <c r="C3636" t="s">
        <v>26</v>
      </c>
      <c r="D3636">
        <v>0</v>
      </c>
      <c r="E3636" t="s">
        <v>18</v>
      </c>
      <c r="F3636" t="s">
        <v>19</v>
      </c>
      <c r="G3636">
        <v>15000</v>
      </c>
      <c r="H3636">
        <v>10.99</v>
      </c>
      <c r="I3636">
        <v>0</v>
      </c>
      <c r="J3636">
        <v>0.2</v>
      </c>
      <c r="K3636" t="s">
        <v>16</v>
      </c>
      <c r="L3636">
        <v>3</v>
      </c>
      <c r="M3636">
        <f t="shared" si="56"/>
        <v>1</v>
      </c>
    </row>
    <row r="3637" spans="1:13" x14ac:dyDescent="0.3">
      <c r="A3637">
        <v>24</v>
      </c>
      <c r="B3637">
        <v>85000</v>
      </c>
      <c r="C3637" t="s">
        <v>13</v>
      </c>
      <c r="D3637">
        <v>8</v>
      </c>
      <c r="E3637" t="s">
        <v>20</v>
      </c>
      <c r="F3637" t="s">
        <v>19</v>
      </c>
      <c r="G3637">
        <v>10000</v>
      </c>
      <c r="H3637">
        <v>10.37</v>
      </c>
      <c r="I3637">
        <v>0</v>
      </c>
      <c r="J3637">
        <v>0.12</v>
      </c>
      <c r="K3637" t="s">
        <v>16</v>
      </c>
      <c r="L3637">
        <v>4</v>
      </c>
      <c r="M3637">
        <f t="shared" si="56"/>
        <v>1</v>
      </c>
    </row>
    <row r="3638" spans="1:13" x14ac:dyDescent="0.3">
      <c r="A3638">
        <v>23</v>
      </c>
      <c r="B3638">
        <v>85000</v>
      </c>
      <c r="C3638" t="s">
        <v>13</v>
      </c>
      <c r="D3638">
        <v>5</v>
      </c>
      <c r="E3638" t="s">
        <v>25</v>
      </c>
      <c r="F3638" t="s">
        <v>21</v>
      </c>
      <c r="G3638">
        <v>10000</v>
      </c>
      <c r="H3638">
        <v>6.17</v>
      </c>
      <c r="I3638">
        <v>0</v>
      </c>
      <c r="J3638">
        <v>0.12</v>
      </c>
      <c r="K3638" t="s">
        <v>16</v>
      </c>
      <c r="L3638">
        <v>4</v>
      </c>
      <c r="M3638">
        <f t="shared" si="56"/>
        <v>1</v>
      </c>
    </row>
    <row r="3639" spans="1:13" x14ac:dyDescent="0.3">
      <c r="A3639">
        <v>26</v>
      </c>
      <c r="B3639">
        <v>85000</v>
      </c>
      <c r="C3639" t="s">
        <v>13</v>
      </c>
      <c r="D3639">
        <v>3</v>
      </c>
      <c r="E3639" t="s">
        <v>28</v>
      </c>
      <c r="F3639" t="s">
        <v>21</v>
      </c>
      <c r="G3639">
        <v>10000</v>
      </c>
      <c r="I3639">
        <v>0</v>
      </c>
      <c r="J3639">
        <v>0.12</v>
      </c>
      <c r="K3639" t="s">
        <v>16</v>
      </c>
      <c r="L3639">
        <v>2</v>
      </c>
      <c r="M3639">
        <f t="shared" si="56"/>
        <v>0</v>
      </c>
    </row>
    <row r="3640" spans="1:13" x14ac:dyDescent="0.3">
      <c r="A3640">
        <v>24</v>
      </c>
      <c r="B3640">
        <v>85000</v>
      </c>
      <c r="C3640" t="s">
        <v>13</v>
      </c>
      <c r="D3640">
        <v>6</v>
      </c>
      <c r="E3640" t="s">
        <v>20</v>
      </c>
      <c r="F3640" t="s">
        <v>15</v>
      </c>
      <c r="G3640">
        <v>10000</v>
      </c>
      <c r="H3640">
        <v>13.72</v>
      </c>
      <c r="I3640">
        <v>0</v>
      </c>
      <c r="J3640">
        <v>0.12</v>
      </c>
      <c r="K3640" t="s">
        <v>17</v>
      </c>
      <c r="L3640">
        <v>2</v>
      </c>
      <c r="M3640">
        <f t="shared" si="56"/>
        <v>1</v>
      </c>
    </row>
    <row r="3641" spans="1:13" x14ac:dyDescent="0.3">
      <c r="A3641">
        <v>25</v>
      </c>
      <c r="B3641">
        <v>76000</v>
      </c>
      <c r="C3641" t="s">
        <v>26</v>
      </c>
      <c r="D3641">
        <v>9</v>
      </c>
      <c r="E3641" t="s">
        <v>20</v>
      </c>
      <c r="F3641" t="s">
        <v>15</v>
      </c>
      <c r="G3641">
        <v>6000</v>
      </c>
      <c r="H3641">
        <v>12.98</v>
      </c>
      <c r="I3641">
        <v>0</v>
      </c>
      <c r="J3641">
        <v>0.08</v>
      </c>
      <c r="K3641" t="s">
        <v>17</v>
      </c>
      <c r="L3641">
        <v>2</v>
      </c>
      <c r="M3641">
        <f t="shared" si="56"/>
        <v>1</v>
      </c>
    </row>
    <row r="3642" spans="1:13" x14ac:dyDescent="0.3">
      <c r="A3642">
        <v>25</v>
      </c>
      <c r="B3642">
        <v>76000</v>
      </c>
      <c r="C3642" t="s">
        <v>26</v>
      </c>
      <c r="D3642">
        <v>3</v>
      </c>
      <c r="E3642" t="s">
        <v>20</v>
      </c>
      <c r="F3642" t="s">
        <v>21</v>
      </c>
      <c r="G3642">
        <v>20000</v>
      </c>
      <c r="H3642">
        <v>6.54</v>
      </c>
      <c r="I3642">
        <v>0</v>
      </c>
      <c r="J3642">
        <v>0.26</v>
      </c>
      <c r="K3642" t="s">
        <v>16</v>
      </c>
      <c r="L3642">
        <v>4</v>
      </c>
      <c r="M3642">
        <f t="shared" si="56"/>
        <v>1</v>
      </c>
    </row>
    <row r="3643" spans="1:13" x14ac:dyDescent="0.3">
      <c r="A3643">
        <v>24</v>
      </c>
      <c r="B3643">
        <v>85000</v>
      </c>
      <c r="C3643" t="s">
        <v>13</v>
      </c>
      <c r="D3643">
        <v>8</v>
      </c>
      <c r="E3643" t="s">
        <v>20</v>
      </c>
      <c r="F3643" t="s">
        <v>29</v>
      </c>
      <c r="G3643">
        <v>10000</v>
      </c>
      <c r="H3643">
        <v>16</v>
      </c>
      <c r="I3643">
        <v>0</v>
      </c>
      <c r="J3643">
        <v>0.12</v>
      </c>
      <c r="K3643" t="s">
        <v>17</v>
      </c>
      <c r="L3643">
        <v>3</v>
      </c>
      <c r="M3643">
        <f t="shared" si="56"/>
        <v>1</v>
      </c>
    </row>
    <row r="3644" spans="1:13" x14ac:dyDescent="0.3">
      <c r="A3644">
        <v>23</v>
      </c>
      <c r="B3644">
        <v>85000</v>
      </c>
      <c r="C3644" t="s">
        <v>13</v>
      </c>
      <c r="D3644">
        <v>7</v>
      </c>
      <c r="E3644" t="s">
        <v>14</v>
      </c>
      <c r="F3644" t="s">
        <v>19</v>
      </c>
      <c r="G3644">
        <v>10000</v>
      </c>
      <c r="H3644">
        <v>11.89</v>
      </c>
      <c r="I3644">
        <v>0</v>
      </c>
      <c r="J3644">
        <v>0.12</v>
      </c>
      <c r="K3644" t="s">
        <v>16</v>
      </c>
      <c r="L3644">
        <v>4</v>
      </c>
      <c r="M3644">
        <f t="shared" si="56"/>
        <v>1</v>
      </c>
    </row>
    <row r="3645" spans="1:13" x14ac:dyDescent="0.3">
      <c r="A3645">
        <v>23</v>
      </c>
      <c r="B3645">
        <v>76000</v>
      </c>
      <c r="C3645" t="s">
        <v>26</v>
      </c>
      <c r="D3645">
        <v>7</v>
      </c>
      <c r="E3645" t="s">
        <v>25</v>
      </c>
      <c r="F3645" t="s">
        <v>21</v>
      </c>
      <c r="G3645">
        <v>20000</v>
      </c>
      <c r="I3645">
        <v>0</v>
      </c>
      <c r="J3645">
        <v>0.26</v>
      </c>
      <c r="K3645" t="s">
        <v>16</v>
      </c>
      <c r="L3645">
        <v>4</v>
      </c>
      <c r="M3645">
        <f t="shared" si="56"/>
        <v>0</v>
      </c>
    </row>
    <row r="3646" spans="1:13" x14ac:dyDescent="0.3">
      <c r="A3646">
        <v>26</v>
      </c>
      <c r="B3646">
        <v>86000</v>
      </c>
      <c r="C3646" t="s">
        <v>13</v>
      </c>
      <c r="D3646">
        <v>4</v>
      </c>
      <c r="E3646" t="s">
        <v>18</v>
      </c>
      <c r="F3646" t="s">
        <v>15</v>
      </c>
      <c r="G3646">
        <v>10000</v>
      </c>
      <c r="H3646">
        <v>13.49</v>
      </c>
      <c r="I3646">
        <v>0</v>
      </c>
      <c r="J3646">
        <v>0.12</v>
      </c>
      <c r="K3646" t="s">
        <v>16</v>
      </c>
      <c r="L3646">
        <v>3</v>
      </c>
      <c r="M3646">
        <f t="shared" si="56"/>
        <v>1</v>
      </c>
    </row>
    <row r="3647" spans="1:13" x14ac:dyDescent="0.3">
      <c r="A3647">
        <v>25</v>
      </c>
      <c r="B3647">
        <v>70000</v>
      </c>
      <c r="C3647" t="s">
        <v>26</v>
      </c>
      <c r="D3647">
        <v>4</v>
      </c>
      <c r="E3647" t="s">
        <v>20</v>
      </c>
      <c r="F3647" t="s">
        <v>15</v>
      </c>
      <c r="G3647">
        <v>15000</v>
      </c>
      <c r="H3647">
        <v>13.16</v>
      </c>
      <c r="I3647">
        <v>1</v>
      </c>
      <c r="J3647">
        <v>0.21</v>
      </c>
      <c r="K3647" t="s">
        <v>17</v>
      </c>
      <c r="L3647">
        <v>3</v>
      </c>
      <c r="M3647">
        <f t="shared" si="56"/>
        <v>1</v>
      </c>
    </row>
    <row r="3648" spans="1:13" x14ac:dyDescent="0.3">
      <c r="A3648">
        <v>24</v>
      </c>
      <c r="B3648">
        <v>90000</v>
      </c>
      <c r="C3648" t="s">
        <v>13</v>
      </c>
      <c r="D3648">
        <v>0</v>
      </c>
      <c r="E3648" t="s">
        <v>25</v>
      </c>
      <c r="F3648" t="s">
        <v>21</v>
      </c>
      <c r="G3648">
        <v>10000</v>
      </c>
      <c r="I3648">
        <v>0</v>
      </c>
      <c r="J3648">
        <v>0.11</v>
      </c>
      <c r="K3648" t="s">
        <v>16</v>
      </c>
      <c r="L3648">
        <v>2</v>
      </c>
      <c r="M3648">
        <f t="shared" si="56"/>
        <v>0</v>
      </c>
    </row>
    <row r="3649" spans="1:13" x14ac:dyDescent="0.3">
      <c r="A3649">
        <v>26</v>
      </c>
      <c r="B3649">
        <v>76160</v>
      </c>
      <c r="C3649" t="s">
        <v>26</v>
      </c>
      <c r="D3649">
        <v>10</v>
      </c>
      <c r="E3649" t="s">
        <v>18</v>
      </c>
      <c r="F3649" t="s">
        <v>21</v>
      </c>
      <c r="G3649">
        <v>7400</v>
      </c>
      <c r="H3649">
        <v>7.51</v>
      </c>
      <c r="I3649">
        <v>0</v>
      </c>
      <c r="J3649">
        <v>0.1</v>
      </c>
      <c r="K3649" t="s">
        <v>16</v>
      </c>
      <c r="L3649">
        <v>2</v>
      </c>
      <c r="M3649">
        <f t="shared" si="56"/>
        <v>1</v>
      </c>
    </row>
    <row r="3650" spans="1:13" x14ac:dyDescent="0.3">
      <c r="A3650">
        <v>25</v>
      </c>
      <c r="B3650">
        <v>90000</v>
      </c>
      <c r="C3650" t="s">
        <v>13</v>
      </c>
      <c r="D3650">
        <v>9</v>
      </c>
      <c r="E3650" t="s">
        <v>25</v>
      </c>
      <c r="F3650" t="s">
        <v>19</v>
      </c>
      <c r="G3650">
        <v>10000</v>
      </c>
      <c r="H3650">
        <v>12.42</v>
      </c>
      <c r="I3650">
        <v>0</v>
      </c>
      <c r="J3650">
        <v>0.11</v>
      </c>
      <c r="K3650" t="s">
        <v>16</v>
      </c>
      <c r="L3650">
        <v>2</v>
      </c>
      <c r="M3650">
        <f t="shared" ref="M3650:M3713" si="57">COUNTIFS($A$2:$A$10001,A3650,$B$2:$B$10001,B3650,$C$2:$C$10001,C3650,$D$2:$D$10001,D3650,$E$2:$E$10001,E3650,$F$2:$F$10001,F3650,$G$2:$G$10001,G3650,$H$2:$H$10001,H3650,$I$2:$I$10001,I3650,$J$2:$J$10001,J3650,$K$2:$K$10001,K3650,$L$2:$L$10001,L3650)</f>
        <v>1</v>
      </c>
    </row>
    <row r="3651" spans="1:13" x14ac:dyDescent="0.3">
      <c r="A3651">
        <v>23</v>
      </c>
      <c r="B3651">
        <v>90000</v>
      </c>
      <c r="C3651" t="s">
        <v>13</v>
      </c>
      <c r="D3651">
        <v>0</v>
      </c>
      <c r="E3651" t="s">
        <v>25</v>
      </c>
      <c r="F3651" t="s">
        <v>21</v>
      </c>
      <c r="G3651">
        <v>10000</v>
      </c>
      <c r="H3651">
        <v>7.49</v>
      </c>
      <c r="I3651">
        <v>0</v>
      </c>
      <c r="J3651">
        <v>0.11</v>
      </c>
      <c r="K3651" t="s">
        <v>16</v>
      </c>
      <c r="L3651">
        <v>3</v>
      </c>
      <c r="M3651">
        <f t="shared" si="57"/>
        <v>1</v>
      </c>
    </row>
    <row r="3652" spans="1:13" x14ac:dyDescent="0.3">
      <c r="A3652">
        <v>26</v>
      </c>
      <c r="B3652">
        <v>90000</v>
      </c>
      <c r="C3652" t="s">
        <v>13</v>
      </c>
      <c r="D3652">
        <v>2</v>
      </c>
      <c r="E3652" t="s">
        <v>20</v>
      </c>
      <c r="F3652" t="s">
        <v>21</v>
      </c>
      <c r="G3652">
        <v>10000</v>
      </c>
      <c r="H3652">
        <v>7.49</v>
      </c>
      <c r="I3652">
        <v>0</v>
      </c>
      <c r="J3652">
        <v>0.11</v>
      </c>
      <c r="K3652" t="s">
        <v>16</v>
      </c>
      <c r="L3652">
        <v>4</v>
      </c>
      <c r="M3652">
        <f t="shared" si="57"/>
        <v>1</v>
      </c>
    </row>
    <row r="3653" spans="1:13" x14ac:dyDescent="0.3">
      <c r="A3653">
        <v>24</v>
      </c>
      <c r="B3653">
        <v>76494</v>
      </c>
      <c r="C3653" t="s">
        <v>26</v>
      </c>
      <c r="D3653">
        <v>3</v>
      </c>
      <c r="E3653" t="s">
        <v>25</v>
      </c>
      <c r="F3653" t="s">
        <v>21</v>
      </c>
      <c r="G3653">
        <v>12000</v>
      </c>
      <c r="I3653">
        <v>0</v>
      </c>
      <c r="J3653">
        <v>0.16</v>
      </c>
      <c r="K3653" t="s">
        <v>16</v>
      </c>
      <c r="L3653">
        <v>3</v>
      </c>
      <c r="M3653">
        <f t="shared" si="57"/>
        <v>0</v>
      </c>
    </row>
    <row r="3654" spans="1:13" x14ac:dyDescent="0.3">
      <c r="A3654">
        <v>21</v>
      </c>
      <c r="B3654">
        <v>78000</v>
      </c>
      <c r="C3654" t="s">
        <v>13</v>
      </c>
      <c r="D3654">
        <v>2</v>
      </c>
      <c r="E3654" t="s">
        <v>25</v>
      </c>
      <c r="F3654" t="s">
        <v>30</v>
      </c>
      <c r="G3654">
        <v>10000</v>
      </c>
      <c r="H3654">
        <v>15.57</v>
      </c>
      <c r="I3654">
        <v>1</v>
      </c>
      <c r="J3654">
        <v>0.13</v>
      </c>
      <c r="K3654" t="s">
        <v>17</v>
      </c>
      <c r="L3654">
        <v>4</v>
      </c>
      <c r="M3654">
        <f t="shared" si="57"/>
        <v>1</v>
      </c>
    </row>
    <row r="3655" spans="1:13" x14ac:dyDescent="0.3">
      <c r="A3655">
        <v>22</v>
      </c>
      <c r="B3655">
        <v>76500</v>
      </c>
      <c r="C3655" t="s">
        <v>26</v>
      </c>
      <c r="D3655">
        <v>2</v>
      </c>
      <c r="E3655" t="s">
        <v>25</v>
      </c>
      <c r="F3655" t="s">
        <v>15</v>
      </c>
      <c r="G3655">
        <v>15000</v>
      </c>
      <c r="I3655">
        <v>0</v>
      </c>
      <c r="J3655">
        <v>0.2</v>
      </c>
      <c r="K3655" t="s">
        <v>17</v>
      </c>
      <c r="L3655">
        <v>4</v>
      </c>
      <c r="M3655">
        <f t="shared" si="57"/>
        <v>0</v>
      </c>
    </row>
    <row r="3656" spans="1:13" x14ac:dyDescent="0.3">
      <c r="A3656">
        <v>23</v>
      </c>
      <c r="B3656">
        <v>90000</v>
      </c>
      <c r="C3656" t="s">
        <v>13</v>
      </c>
      <c r="D3656">
        <v>4</v>
      </c>
      <c r="E3656" t="s">
        <v>27</v>
      </c>
      <c r="F3656" t="s">
        <v>21</v>
      </c>
      <c r="G3656">
        <v>10000</v>
      </c>
      <c r="H3656">
        <v>7.51</v>
      </c>
      <c r="I3656">
        <v>0</v>
      </c>
      <c r="J3656">
        <v>0.11</v>
      </c>
      <c r="K3656" t="s">
        <v>16</v>
      </c>
      <c r="L3656">
        <v>2</v>
      </c>
      <c r="M3656">
        <f t="shared" si="57"/>
        <v>1</v>
      </c>
    </row>
    <row r="3657" spans="1:13" x14ac:dyDescent="0.3">
      <c r="A3657">
        <v>26</v>
      </c>
      <c r="B3657">
        <v>76800</v>
      </c>
      <c r="C3657" t="s">
        <v>26</v>
      </c>
      <c r="D3657">
        <v>2</v>
      </c>
      <c r="E3657" t="s">
        <v>20</v>
      </c>
      <c r="F3657" t="s">
        <v>21</v>
      </c>
      <c r="G3657">
        <v>12800</v>
      </c>
      <c r="H3657">
        <v>6.92</v>
      </c>
      <c r="I3657">
        <v>0</v>
      </c>
      <c r="J3657">
        <v>0.17</v>
      </c>
      <c r="K3657" t="s">
        <v>16</v>
      </c>
      <c r="L3657">
        <v>4</v>
      </c>
      <c r="M3657">
        <f t="shared" si="57"/>
        <v>1</v>
      </c>
    </row>
    <row r="3658" spans="1:13" x14ac:dyDescent="0.3">
      <c r="A3658">
        <v>21</v>
      </c>
      <c r="B3658">
        <v>76800</v>
      </c>
      <c r="C3658" t="s">
        <v>26</v>
      </c>
      <c r="D3658">
        <v>5</v>
      </c>
      <c r="E3658" t="s">
        <v>20</v>
      </c>
      <c r="F3658" t="s">
        <v>30</v>
      </c>
      <c r="G3658">
        <v>8000</v>
      </c>
      <c r="H3658">
        <v>14.96</v>
      </c>
      <c r="I3658">
        <v>0</v>
      </c>
      <c r="J3658">
        <v>0.1</v>
      </c>
      <c r="K3658" t="s">
        <v>17</v>
      </c>
      <c r="L3658">
        <v>3</v>
      </c>
      <c r="M3658">
        <f t="shared" si="57"/>
        <v>1</v>
      </c>
    </row>
    <row r="3659" spans="1:13" x14ac:dyDescent="0.3">
      <c r="A3659">
        <v>22</v>
      </c>
      <c r="B3659">
        <v>76875</v>
      </c>
      <c r="C3659" t="s">
        <v>26</v>
      </c>
      <c r="D3659">
        <v>0</v>
      </c>
      <c r="E3659" t="s">
        <v>14</v>
      </c>
      <c r="F3659" t="s">
        <v>21</v>
      </c>
      <c r="G3659">
        <v>13750</v>
      </c>
      <c r="I3659">
        <v>0</v>
      </c>
      <c r="J3659">
        <v>0.18</v>
      </c>
      <c r="K3659" t="s">
        <v>16</v>
      </c>
      <c r="L3659">
        <v>4</v>
      </c>
      <c r="M3659">
        <f t="shared" si="57"/>
        <v>0</v>
      </c>
    </row>
    <row r="3660" spans="1:13" x14ac:dyDescent="0.3">
      <c r="A3660">
        <v>26</v>
      </c>
      <c r="B3660">
        <v>92652</v>
      </c>
      <c r="C3660" t="s">
        <v>13</v>
      </c>
      <c r="D3660">
        <v>4</v>
      </c>
      <c r="E3660" t="s">
        <v>27</v>
      </c>
      <c r="F3660" t="s">
        <v>15</v>
      </c>
      <c r="G3660">
        <v>10000</v>
      </c>
      <c r="H3660">
        <v>13.23</v>
      </c>
      <c r="I3660">
        <v>0</v>
      </c>
      <c r="J3660">
        <v>0.11</v>
      </c>
      <c r="K3660" t="s">
        <v>17</v>
      </c>
      <c r="L3660">
        <v>2</v>
      </c>
      <c r="M3660">
        <f t="shared" si="57"/>
        <v>1</v>
      </c>
    </row>
    <row r="3661" spans="1:13" x14ac:dyDescent="0.3">
      <c r="A3661">
        <v>23</v>
      </c>
      <c r="B3661">
        <v>93000</v>
      </c>
      <c r="C3661" t="s">
        <v>13</v>
      </c>
      <c r="D3661">
        <v>6</v>
      </c>
      <c r="E3661" t="s">
        <v>18</v>
      </c>
      <c r="F3661" t="s">
        <v>15</v>
      </c>
      <c r="G3661">
        <v>10000</v>
      </c>
      <c r="H3661">
        <v>14.26</v>
      </c>
      <c r="I3661">
        <v>0</v>
      </c>
      <c r="J3661">
        <v>0.11</v>
      </c>
      <c r="K3661" t="s">
        <v>16</v>
      </c>
      <c r="L3661">
        <v>2</v>
      </c>
      <c r="M3661">
        <f t="shared" si="57"/>
        <v>1</v>
      </c>
    </row>
    <row r="3662" spans="1:13" x14ac:dyDescent="0.3">
      <c r="A3662">
        <v>24</v>
      </c>
      <c r="B3662">
        <v>94000</v>
      </c>
      <c r="C3662" t="s">
        <v>13</v>
      </c>
      <c r="D3662">
        <v>8</v>
      </c>
      <c r="E3662" t="s">
        <v>28</v>
      </c>
      <c r="F3662" t="s">
        <v>29</v>
      </c>
      <c r="G3662">
        <v>10000</v>
      </c>
      <c r="H3662">
        <v>18.64</v>
      </c>
      <c r="I3662">
        <v>0</v>
      </c>
      <c r="J3662">
        <v>0.11</v>
      </c>
      <c r="K3662" t="s">
        <v>16</v>
      </c>
      <c r="L3662">
        <v>2</v>
      </c>
      <c r="M3662">
        <f t="shared" si="57"/>
        <v>1</v>
      </c>
    </row>
    <row r="3663" spans="1:13" x14ac:dyDescent="0.3">
      <c r="A3663">
        <v>26</v>
      </c>
      <c r="B3663">
        <v>71000</v>
      </c>
      <c r="C3663" t="s">
        <v>26</v>
      </c>
      <c r="D3663">
        <v>10</v>
      </c>
      <c r="E3663" t="s">
        <v>25</v>
      </c>
      <c r="F3663" t="s">
        <v>30</v>
      </c>
      <c r="G3663">
        <v>6000</v>
      </c>
      <c r="H3663">
        <v>15.62</v>
      </c>
      <c r="I3663">
        <v>1</v>
      </c>
      <c r="J3663">
        <v>0.08</v>
      </c>
      <c r="K3663" t="s">
        <v>16</v>
      </c>
      <c r="L3663">
        <v>4</v>
      </c>
      <c r="M3663">
        <f t="shared" si="57"/>
        <v>1</v>
      </c>
    </row>
    <row r="3664" spans="1:13" x14ac:dyDescent="0.3">
      <c r="A3664">
        <v>25</v>
      </c>
      <c r="B3664">
        <v>70550</v>
      </c>
      <c r="C3664" t="s">
        <v>13</v>
      </c>
      <c r="D3664">
        <v>6</v>
      </c>
      <c r="E3664" t="s">
        <v>14</v>
      </c>
      <c r="F3664" t="s">
        <v>29</v>
      </c>
      <c r="G3664">
        <v>10000</v>
      </c>
      <c r="H3664">
        <v>16.77</v>
      </c>
      <c r="I3664">
        <v>1</v>
      </c>
      <c r="J3664">
        <v>0.12</v>
      </c>
      <c r="K3664" t="s">
        <v>16</v>
      </c>
      <c r="L3664">
        <v>3</v>
      </c>
      <c r="M3664">
        <f t="shared" si="57"/>
        <v>1</v>
      </c>
    </row>
    <row r="3665" spans="1:13" x14ac:dyDescent="0.3">
      <c r="A3665">
        <v>25</v>
      </c>
      <c r="B3665">
        <v>44966</v>
      </c>
      <c r="C3665" t="s">
        <v>13</v>
      </c>
      <c r="D3665">
        <v>3</v>
      </c>
      <c r="E3665" t="s">
        <v>14</v>
      </c>
      <c r="F3665" t="s">
        <v>21</v>
      </c>
      <c r="G3665">
        <v>10025</v>
      </c>
      <c r="H3665">
        <v>5.42</v>
      </c>
      <c r="I3665">
        <v>0</v>
      </c>
      <c r="J3665">
        <v>0.22</v>
      </c>
      <c r="K3665" t="s">
        <v>16</v>
      </c>
      <c r="L3665">
        <v>4</v>
      </c>
      <c r="M3665">
        <f t="shared" si="57"/>
        <v>1</v>
      </c>
    </row>
    <row r="3666" spans="1:13" x14ac:dyDescent="0.3">
      <c r="A3666">
        <v>26</v>
      </c>
      <c r="B3666">
        <v>40000</v>
      </c>
      <c r="C3666" t="s">
        <v>13</v>
      </c>
      <c r="D3666">
        <v>3</v>
      </c>
      <c r="E3666" t="s">
        <v>14</v>
      </c>
      <c r="F3666" t="s">
        <v>15</v>
      </c>
      <c r="G3666">
        <v>10200</v>
      </c>
      <c r="I3666">
        <v>0</v>
      </c>
      <c r="J3666">
        <v>0.26</v>
      </c>
      <c r="K3666" t="s">
        <v>16</v>
      </c>
      <c r="L3666">
        <v>3</v>
      </c>
      <c r="M3666">
        <f t="shared" si="57"/>
        <v>0</v>
      </c>
    </row>
    <row r="3667" spans="1:13" x14ac:dyDescent="0.3">
      <c r="A3667">
        <v>25</v>
      </c>
      <c r="B3667">
        <v>77004</v>
      </c>
      <c r="C3667" t="s">
        <v>26</v>
      </c>
      <c r="D3667">
        <v>9</v>
      </c>
      <c r="E3667" t="s">
        <v>20</v>
      </c>
      <c r="F3667" t="s">
        <v>19</v>
      </c>
      <c r="G3667">
        <v>15000</v>
      </c>
      <c r="H3667">
        <v>9.6300000000000008</v>
      </c>
      <c r="I3667">
        <v>0</v>
      </c>
      <c r="J3667">
        <v>0.19</v>
      </c>
      <c r="K3667" t="s">
        <v>16</v>
      </c>
      <c r="L3667">
        <v>2</v>
      </c>
      <c r="M3667">
        <f t="shared" si="57"/>
        <v>1</v>
      </c>
    </row>
    <row r="3668" spans="1:13" x14ac:dyDescent="0.3">
      <c r="A3668">
        <v>23</v>
      </c>
      <c r="B3668">
        <v>77004</v>
      </c>
      <c r="C3668" t="s">
        <v>26</v>
      </c>
      <c r="D3668">
        <v>6</v>
      </c>
      <c r="E3668" t="s">
        <v>14</v>
      </c>
      <c r="F3668" t="s">
        <v>21</v>
      </c>
      <c r="G3668">
        <v>12000</v>
      </c>
      <c r="H3668">
        <v>5.79</v>
      </c>
      <c r="I3668">
        <v>0</v>
      </c>
      <c r="J3668">
        <v>0.16</v>
      </c>
      <c r="K3668" t="s">
        <v>16</v>
      </c>
      <c r="L3668">
        <v>3</v>
      </c>
      <c r="M3668">
        <f t="shared" si="57"/>
        <v>1</v>
      </c>
    </row>
    <row r="3669" spans="1:13" x14ac:dyDescent="0.3">
      <c r="A3669">
        <v>24</v>
      </c>
      <c r="B3669">
        <v>42000</v>
      </c>
      <c r="C3669" t="s">
        <v>13</v>
      </c>
      <c r="D3669">
        <v>4</v>
      </c>
      <c r="E3669" t="s">
        <v>18</v>
      </c>
      <c r="F3669" t="s">
        <v>21</v>
      </c>
      <c r="G3669">
        <v>10200</v>
      </c>
      <c r="H3669">
        <v>7.49</v>
      </c>
      <c r="I3669">
        <v>0</v>
      </c>
      <c r="J3669">
        <v>0.24</v>
      </c>
      <c r="K3669" t="s">
        <v>16</v>
      </c>
      <c r="L3669">
        <v>4</v>
      </c>
      <c r="M3669">
        <f t="shared" si="57"/>
        <v>1</v>
      </c>
    </row>
    <row r="3670" spans="1:13" x14ac:dyDescent="0.3">
      <c r="A3670">
        <v>23</v>
      </c>
      <c r="B3670">
        <v>77004</v>
      </c>
      <c r="C3670" t="s">
        <v>26</v>
      </c>
      <c r="D3670">
        <v>7</v>
      </c>
      <c r="E3670" t="s">
        <v>27</v>
      </c>
      <c r="F3670" t="s">
        <v>21</v>
      </c>
      <c r="G3670">
        <v>6000</v>
      </c>
      <c r="H3670">
        <v>7.88</v>
      </c>
      <c r="I3670">
        <v>0</v>
      </c>
      <c r="J3670">
        <v>0.08</v>
      </c>
      <c r="K3670" t="s">
        <v>16</v>
      </c>
      <c r="L3670">
        <v>2</v>
      </c>
      <c r="M3670">
        <f t="shared" si="57"/>
        <v>1</v>
      </c>
    </row>
    <row r="3671" spans="1:13" x14ac:dyDescent="0.3">
      <c r="A3671">
        <v>24</v>
      </c>
      <c r="B3671">
        <v>71004</v>
      </c>
      <c r="C3671" t="s">
        <v>26</v>
      </c>
      <c r="D3671">
        <v>8</v>
      </c>
      <c r="E3671" t="s">
        <v>25</v>
      </c>
      <c r="F3671" t="s">
        <v>30</v>
      </c>
      <c r="G3671">
        <v>5000</v>
      </c>
      <c r="H3671">
        <v>14.96</v>
      </c>
      <c r="I3671">
        <v>1</v>
      </c>
      <c r="J3671">
        <v>7.0000000000000007E-2</v>
      </c>
      <c r="K3671" t="s">
        <v>17</v>
      </c>
      <c r="L3671">
        <v>3</v>
      </c>
      <c r="M3671">
        <f t="shared" si="57"/>
        <v>1</v>
      </c>
    </row>
    <row r="3672" spans="1:13" x14ac:dyDescent="0.3">
      <c r="A3672">
        <v>25</v>
      </c>
      <c r="B3672">
        <v>71004</v>
      </c>
      <c r="C3672" t="s">
        <v>26</v>
      </c>
      <c r="D3672">
        <v>1</v>
      </c>
      <c r="E3672" t="s">
        <v>25</v>
      </c>
      <c r="F3672" t="s">
        <v>29</v>
      </c>
      <c r="G3672">
        <v>2400</v>
      </c>
      <c r="H3672">
        <v>17.04</v>
      </c>
      <c r="I3672">
        <v>1</v>
      </c>
      <c r="J3672">
        <v>0.03</v>
      </c>
      <c r="K3672" t="s">
        <v>16</v>
      </c>
      <c r="L3672">
        <v>3</v>
      </c>
      <c r="M3672">
        <f t="shared" si="57"/>
        <v>1</v>
      </c>
    </row>
    <row r="3673" spans="1:13" x14ac:dyDescent="0.3">
      <c r="A3673">
        <v>20</v>
      </c>
      <c r="B3673">
        <v>77052</v>
      </c>
      <c r="C3673" t="s">
        <v>26</v>
      </c>
      <c r="D3673">
        <v>4</v>
      </c>
      <c r="E3673" t="s">
        <v>18</v>
      </c>
      <c r="F3673" t="s">
        <v>19</v>
      </c>
      <c r="G3673">
        <v>24250</v>
      </c>
      <c r="H3673">
        <v>11.36</v>
      </c>
      <c r="I3673">
        <v>0</v>
      </c>
      <c r="J3673">
        <v>0.31</v>
      </c>
      <c r="K3673" t="s">
        <v>16</v>
      </c>
      <c r="L3673">
        <v>2</v>
      </c>
      <c r="M3673">
        <f t="shared" si="57"/>
        <v>1</v>
      </c>
    </row>
    <row r="3674" spans="1:13" x14ac:dyDescent="0.3">
      <c r="A3674">
        <v>25</v>
      </c>
      <c r="B3674">
        <v>77078</v>
      </c>
      <c r="C3674" t="s">
        <v>26</v>
      </c>
      <c r="D3674">
        <v>1</v>
      </c>
      <c r="E3674" t="s">
        <v>25</v>
      </c>
      <c r="F3674" t="s">
        <v>19</v>
      </c>
      <c r="G3674">
        <v>3425</v>
      </c>
      <c r="H3674">
        <v>12.18</v>
      </c>
      <c r="I3674">
        <v>0</v>
      </c>
      <c r="J3674">
        <v>0.04</v>
      </c>
      <c r="K3674" t="s">
        <v>16</v>
      </c>
      <c r="L3674">
        <v>2</v>
      </c>
      <c r="M3674">
        <f t="shared" si="57"/>
        <v>1</v>
      </c>
    </row>
    <row r="3675" spans="1:13" x14ac:dyDescent="0.3">
      <c r="A3675">
        <v>22</v>
      </c>
      <c r="B3675">
        <v>50004</v>
      </c>
      <c r="C3675" t="s">
        <v>13</v>
      </c>
      <c r="D3675">
        <v>6</v>
      </c>
      <c r="E3675" t="s">
        <v>18</v>
      </c>
      <c r="F3675" t="s">
        <v>30</v>
      </c>
      <c r="G3675">
        <v>10200</v>
      </c>
      <c r="H3675">
        <v>15.21</v>
      </c>
      <c r="I3675">
        <v>0</v>
      </c>
      <c r="J3675">
        <v>0.2</v>
      </c>
      <c r="K3675" t="s">
        <v>16</v>
      </c>
      <c r="L3675">
        <v>4</v>
      </c>
      <c r="M3675">
        <f t="shared" si="57"/>
        <v>1</v>
      </c>
    </row>
    <row r="3676" spans="1:13" x14ac:dyDescent="0.3">
      <c r="A3676">
        <v>22</v>
      </c>
      <c r="B3676">
        <v>90000</v>
      </c>
      <c r="C3676" t="s">
        <v>13</v>
      </c>
      <c r="D3676">
        <v>6</v>
      </c>
      <c r="E3676" t="s">
        <v>14</v>
      </c>
      <c r="F3676" t="s">
        <v>19</v>
      </c>
      <c r="G3676">
        <v>10200</v>
      </c>
      <c r="H3676">
        <v>11.71</v>
      </c>
      <c r="I3676">
        <v>0</v>
      </c>
      <c r="J3676">
        <v>0.11</v>
      </c>
      <c r="K3676" t="s">
        <v>16</v>
      </c>
      <c r="L3676">
        <v>3</v>
      </c>
      <c r="M3676">
        <f t="shared" si="57"/>
        <v>1</v>
      </c>
    </row>
    <row r="3677" spans="1:13" x14ac:dyDescent="0.3">
      <c r="A3677">
        <v>24</v>
      </c>
      <c r="B3677">
        <v>100000</v>
      </c>
      <c r="C3677" t="s">
        <v>13</v>
      </c>
      <c r="D3677">
        <v>1</v>
      </c>
      <c r="E3677" t="s">
        <v>20</v>
      </c>
      <c r="F3677" t="s">
        <v>15</v>
      </c>
      <c r="G3677">
        <v>10200</v>
      </c>
      <c r="H3677">
        <v>12.99</v>
      </c>
      <c r="I3677">
        <v>0</v>
      </c>
      <c r="J3677">
        <v>0.1</v>
      </c>
      <c r="K3677" t="s">
        <v>17</v>
      </c>
      <c r="L3677">
        <v>4</v>
      </c>
      <c r="M3677">
        <f t="shared" si="57"/>
        <v>1</v>
      </c>
    </row>
    <row r="3678" spans="1:13" x14ac:dyDescent="0.3">
      <c r="A3678">
        <v>26</v>
      </c>
      <c r="B3678">
        <v>27000</v>
      </c>
      <c r="C3678" t="s">
        <v>13</v>
      </c>
      <c r="D3678">
        <v>9</v>
      </c>
      <c r="E3678" t="s">
        <v>25</v>
      </c>
      <c r="F3678" t="s">
        <v>21</v>
      </c>
      <c r="G3678">
        <v>11000</v>
      </c>
      <c r="H3678">
        <v>8.9</v>
      </c>
      <c r="I3678">
        <v>1</v>
      </c>
      <c r="J3678">
        <v>0.41</v>
      </c>
      <c r="K3678" t="s">
        <v>16</v>
      </c>
      <c r="L3678">
        <v>3</v>
      </c>
      <c r="M3678">
        <f t="shared" si="57"/>
        <v>1</v>
      </c>
    </row>
    <row r="3679" spans="1:13" x14ac:dyDescent="0.3">
      <c r="A3679">
        <v>22</v>
      </c>
      <c r="B3679">
        <v>27300</v>
      </c>
      <c r="C3679" t="s">
        <v>13</v>
      </c>
      <c r="D3679">
        <v>1</v>
      </c>
      <c r="E3679" t="s">
        <v>14</v>
      </c>
      <c r="F3679" t="s">
        <v>19</v>
      </c>
      <c r="G3679">
        <v>11000</v>
      </c>
      <c r="H3679">
        <v>11.48</v>
      </c>
      <c r="I3679">
        <v>1</v>
      </c>
      <c r="J3679">
        <v>0.4</v>
      </c>
      <c r="K3679" t="s">
        <v>16</v>
      </c>
      <c r="L3679">
        <v>4</v>
      </c>
      <c r="M3679">
        <f t="shared" si="57"/>
        <v>1</v>
      </c>
    </row>
    <row r="3680" spans="1:13" x14ac:dyDescent="0.3">
      <c r="A3680">
        <v>21</v>
      </c>
      <c r="B3680">
        <v>29004</v>
      </c>
      <c r="C3680" t="s">
        <v>13</v>
      </c>
      <c r="D3680">
        <v>5</v>
      </c>
      <c r="E3680" t="s">
        <v>14</v>
      </c>
      <c r="F3680" t="s">
        <v>15</v>
      </c>
      <c r="G3680">
        <v>11000</v>
      </c>
      <c r="H3680">
        <v>14.22</v>
      </c>
      <c r="I3680">
        <v>1</v>
      </c>
      <c r="J3680">
        <v>0.38</v>
      </c>
      <c r="K3680" t="s">
        <v>16</v>
      </c>
      <c r="L3680">
        <v>2</v>
      </c>
      <c r="M3680">
        <f t="shared" si="57"/>
        <v>1</v>
      </c>
    </row>
    <row r="3681" spans="1:13" x14ac:dyDescent="0.3">
      <c r="A3681">
        <v>25</v>
      </c>
      <c r="B3681">
        <v>30720</v>
      </c>
      <c r="C3681" t="s">
        <v>13</v>
      </c>
      <c r="D3681">
        <v>2</v>
      </c>
      <c r="E3681" t="s">
        <v>28</v>
      </c>
      <c r="F3681" t="s">
        <v>15</v>
      </c>
      <c r="G3681">
        <v>11000</v>
      </c>
      <c r="H3681">
        <v>13.72</v>
      </c>
      <c r="I3681">
        <v>1</v>
      </c>
      <c r="J3681">
        <v>0.36</v>
      </c>
      <c r="K3681" t="s">
        <v>16</v>
      </c>
      <c r="L3681">
        <v>2</v>
      </c>
      <c r="M3681">
        <f t="shared" si="57"/>
        <v>1</v>
      </c>
    </row>
    <row r="3682" spans="1:13" x14ac:dyDescent="0.3">
      <c r="A3682">
        <v>23</v>
      </c>
      <c r="B3682">
        <v>78000</v>
      </c>
      <c r="C3682" t="s">
        <v>26</v>
      </c>
      <c r="D3682">
        <v>7</v>
      </c>
      <c r="E3682" t="s">
        <v>18</v>
      </c>
      <c r="F3682" t="s">
        <v>19</v>
      </c>
      <c r="G3682">
        <v>2400</v>
      </c>
      <c r="H3682">
        <v>12.42</v>
      </c>
      <c r="I3682">
        <v>0</v>
      </c>
      <c r="J3682">
        <v>0.03</v>
      </c>
      <c r="K3682" t="s">
        <v>16</v>
      </c>
      <c r="L3682">
        <v>2</v>
      </c>
      <c r="M3682">
        <f t="shared" si="57"/>
        <v>1</v>
      </c>
    </row>
    <row r="3683" spans="1:13" x14ac:dyDescent="0.3">
      <c r="A3683">
        <v>24</v>
      </c>
      <c r="B3683">
        <v>72000</v>
      </c>
      <c r="C3683" t="s">
        <v>26</v>
      </c>
      <c r="D3683">
        <v>8</v>
      </c>
      <c r="E3683" t="s">
        <v>18</v>
      </c>
      <c r="F3683" t="s">
        <v>15</v>
      </c>
      <c r="G3683">
        <v>14000</v>
      </c>
      <c r="H3683">
        <v>14.65</v>
      </c>
      <c r="I3683">
        <v>1</v>
      </c>
      <c r="J3683">
        <v>0.19</v>
      </c>
      <c r="K3683" t="s">
        <v>17</v>
      </c>
      <c r="L3683">
        <v>4</v>
      </c>
      <c r="M3683">
        <f t="shared" si="57"/>
        <v>1</v>
      </c>
    </row>
    <row r="3684" spans="1:13" x14ac:dyDescent="0.3">
      <c r="A3684">
        <v>24</v>
      </c>
      <c r="B3684">
        <v>78000</v>
      </c>
      <c r="C3684" t="s">
        <v>23</v>
      </c>
      <c r="D3684">
        <v>6</v>
      </c>
      <c r="E3684" t="s">
        <v>28</v>
      </c>
      <c r="F3684" t="s">
        <v>19</v>
      </c>
      <c r="G3684">
        <v>4500</v>
      </c>
      <c r="H3684">
        <v>12.69</v>
      </c>
      <c r="I3684">
        <v>0</v>
      </c>
      <c r="J3684">
        <v>0.06</v>
      </c>
      <c r="K3684" t="s">
        <v>16</v>
      </c>
      <c r="L3684">
        <v>3</v>
      </c>
      <c r="M3684">
        <f t="shared" si="57"/>
        <v>1</v>
      </c>
    </row>
    <row r="3685" spans="1:13" x14ac:dyDescent="0.3">
      <c r="A3685">
        <v>23</v>
      </c>
      <c r="B3685">
        <v>78000</v>
      </c>
      <c r="C3685" t="s">
        <v>26</v>
      </c>
      <c r="D3685">
        <v>5</v>
      </c>
      <c r="E3685" t="s">
        <v>18</v>
      </c>
      <c r="F3685" t="s">
        <v>19</v>
      </c>
      <c r="G3685">
        <v>5000</v>
      </c>
      <c r="H3685">
        <v>11.71</v>
      </c>
      <c r="I3685">
        <v>0</v>
      </c>
      <c r="J3685">
        <v>0.06</v>
      </c>
      <c r="K3685" t="s">
        <v>16</v>
      </c>
      <c r="L3685">
        <v>2</v>
      </c>
      <c r="M3685">
        <f t="shared" si="57"/>
        <v>1</v>
      </c>
    </row>
    <row r="3686" spans="1:13" x14ac:dyDescent="0.3">
      <c r="A3686">
        <v>26</v>
      </c>
      <c r="B3686">
        <v>78000</v>
      </c>
      <c r="C3686" t="s">
        <v>26</v>
      </c>
      <c r="D3686">
        <v>7</v>
      </c>
      <c r="E3686" t="s">
        <v>20</v>
      </c>
      <c r="F3686" t="s">
        <v>21</v>
      </c>
      <c r="G3686">
        <v>7200</v>
      </c>
      <c r="H3686">
        <v>6.62</v>
      </c>
      <c r="I3686">
        <v>0</v>
      </c>
      <c r="J3686">
        <v>0.09</v>
      </c>
      <c r="K3686" t="s">
        <v>16</v>
      </c>
      <c r="L3686">
        <v>2</v>
      </c>
      <c r="M3686">
        <f t="shared" si="57"/>
        <v>1</v>
      </c>
    </row>
    <row r="3687" spans="1:13" x14ac:dyDescent="0.3">
      <c r="A3687">
        <v>24</v>
      </c>
      <c r="B3687">
        <v>78000</v>
      </c>
      <c r="C3687" t="s">
        <v>26</v>
      </c>
      <c r="D3687">
        <v>0</v>
      </c>
      <c r="E3687" t="s">
        <v>28</v>
      </c>
      <c r="F3687" t="s">
        <v>21</v>
      </c>
      <c r="G3687">
        <v>5000</v>
      </c>
      <c r="H3687">
        <v>6.62</v>
      </c>
      <c r="I3687">
        <v>0</v>
      </c>
      <c r="J3687">
        <v>0.06</v>
      </c>
      <c r="K3687" t="s">
        <v>16</v>
      </c>
      <c r="L3687">
        <v>4</v>
      </c>
      <c r="M3687">
        <f t="shared" si="57"/>
        <v>1</v>
      </c>
    </row>
    <row r="3688" spans="1:13" x14ac:dyDescent="0.3">
      <c r="A3688">
        <v>24</v>
      </c>
      <c r="B3688">
        <v>78000</v>
      </c>
      <c r="C3688" t="s">
        <v>26</v>
      </c>
      <c r="D3688">
        <v>3</v>
      </c>
      <c r="E3688" t="s">
        <v>25</v>
      </c>
      <c r="F3688" t="s">
        <v>21</v>
      </c>
      <c r="G3688">
        <v>8500</v>
      </c>
      <c r="H3688">
        <v>7.51</v>
      </c>
      <c r="I3688">
        <v>0</v>
      </c>
      <c r="J3688">
        <v>0.11</v>
      </c>
      <c r="K3688" t="s">
        <v>16</v>
      </c>
      <c r="L3688">
        <v>4</v>
      </c>
      <c r="M3688">
        <f t="shared" si="57"/>
        <v>1</v>
      </c>
    </row>
    <row r="3689" spans="1:13" x14ac:dyDescent="0.3">
      <c r="A3689">
        <v>22</v>
      </c>
      <c r="B3689">
        <v>26000</v>
      </c>
      <c r="C3689" t="s">
        <v>13</v>
      </c>
      <c r="D3689">
        <v>5</v>
      </c>
      <c r="E3689" t="s">
        <v>20</v>
      </c>
      <c r="F3689" t="s">
        <v>30</v>
      </c>
      <c r="G3689">
        <v>11200</v>
      </c>
      <c r="H3689">
        <v>16.89</v>
      </c>
      <c r="I3689">
        <v>1</v>
      </c>
      <c r="J3689">
        <v>0.43</v>
      </c>
      <c r="K3689" t="s">
        <v>16</v>
      </c>
      <c r="L3689">
        <v>3</v>
      </c>
      <c r="M3689">
        <f t="shared" si="57"/>
        <v>1</v>
      </c>
    </row>
    <row r="3690" spans="1:13" x14ac:dyDescent="0.3">
      <c r="A3690">
        <v>24</v>
      </c>
      <c r="B3690">
        <v>78000</v>
      </c>
      <c r="C3690" t="s">
        <v>26</v>
      </c>
      <c r="D3690">
        <v>3</v>
      </c>
      <c r="E3690" t="s">
        <v>25</v>
      </c>
      <c r="F3690" t="s">
        <v>19</v>
      </c>
      <c r="G3690">
        <v>20000</v>
      </c>
      <c r="H3690">
        <v>10.37</v>
      </c>
      <c r="I3690">
        <v>0</v>
      </c>
      <c r="J3690">
        <v>0.26</v>
      </c>
      <c r="K3690" t="s">
        <v>16</v>
      </c>
      <c r="L3690">
        <v>2</v>
      </c>
      <c r="M3690">
        <f t="shared" si="57"/>
        <v>1</v>
      </c>
    </row>
    <row r="3691" spans="1:13" x14ac:dyDescent="0.3">
      <c r="A3691">
        <v>25</v>
      </c>
      <c r="B3691">
        <v>78000</v>
      </c>
      <c r="C3691" t="s">
        <v>26</v>
      </c>
      <c r="D3691">
        <v>9</v>
      </c>
      <c r="E3691" t="s">
        <v>18</v>
      </c>
      <c r="F3691" t="s">
        <v>21</v>
      </c>
      <c r="G3691">
        <v>8000</v>
      </c>
      <c r="H3691">
        <v>5.79</v>
      </c>
      <c r="I3691">
        <v>0</v>
      </c>
      <c r="J3691">
        <v>0.1</v>
      </c>
      <c r="K3691" t="s">
        <v>16</v>
      </c>
      <c r="L3691">
        <v>2</v>
      </c>
      <c r="M3691">
        <f t="shared" si="57"/>
        <v>1</v>
      </c>
    </row>
    <row r="3692" spans="1:13" x14ac:dyDescent="0.3">
      <c r="A3692">
        <v>25</v>
      </c>
      <c r="B3692">
        <v>78000</v>
      </c>
      <c r="C3692" t="s">
        <v>26</v>
      </c>
      <c r="D3692">
        <v>2</v>
      </c>
      <c r="E3692" t="s">
        <v>27</v>
      </c>
      <c r="F3692" t="s">
        <v>19</v>
      </c>
      <c r="G3692">
        <v>6000</v>
      </c>
      <c r="I3692">
        <v>0</v>
      </c>
      <c r="J3692">
        <v>0.08</v>
      </c>
      <c r="K3692" t="s">
        <v>16</v>
      </c>
      <c r="L3692">
        <v>4</v>
      </c>
      <c r="M3692">
        <f t="shared" si="57"/>
        <v>0</v>
      </c>
    </row>
    <row r="3693" spans="1:13" x14ac:dyDescent="0.3">
      <c r="A3693">
        <v>24</v>
      </c>
      <c r="B3693">
        <v>40000</v>
      </c>
      <c r="C3693" t="s">
        <v>23</v>
      </c>
      <c r="E3693" t="s">
        <v>27</v>
      </c>
      <c r="F3693" t="s">
        <v>21</v>
      </c>
      <c r="G3693">
        <v>12000</v>
      </c>
      <c r="H3693">
        <v>6.03</v>
      </c>
      <c r="I3693">
        <v>0</v>
      </c>
      <c r="J3693">
        <v>0.3</v>
      </c>
      <c r="K3693" t="s">
        <v>16</v>
      </c>
      <c r="L3693">
        <v>4</v>
      </c>
      <c r="M3693">
        <f t="shared" si="57"/>
        <v>0</v>
      </c>
    </row>
    <row r="3694" spans="1:13" x14ac:dyDescent="0.3">
      <c r="A3694">
        <v>23</v>
      </c>
      <c r="B3694">
        <v>78000</v>
      </c>
      <c r="C3694" t="s">
        <v>26</v>
      </c>
      <c r="D3694">
        <v>7</v>
      </c>
      <c r="E3694" t="s">
        <v>18</v>
      </c>
      <c r="F3694" t="s">
        <v>21</v>
      </c>
      <c r="G3694">
        <v>12400</v>
      </c>
      <c r="H3694">
        <v>7.29</v>
      </c>
      <c r="I3694">
        <v>0</v>
      </c>
      <c r="J3694">
        <v>0.16</v>
      </c>
      <c r="K3694" t="s">
        <v>16</v>
      </c>
      <c r="L3694">
        <v>3</v>
      </c>
      <c r="M3694">
        <f t="shared" si="57"/>
        <v>1</v>
      </c>
    </row>
    <row r="3695" spans="1:13" x14ac:dyDescent="0.3">
      <c r="A3695">
        <v>26</v>
      </c>
      <c r="B3695">
        <v>78000</v>
      </c>
      <c r="C3695" t="s">
        <v>26</v>
      </c>
      <c r="D3695">
        <v>8</v>
      </c>
      <c r="E3695" t="s">
        <v>20</v>
      </c>
      <c r="F3695" t="s">
        <v>15</v>
      </c>
      <c r="G3695">
        <v>12000</v>
      </c>
      <c r="H3695">
        <v>13.43</v>
      </c>
      <c r="I3695">
        <v>0</v>
      </c>
      <c r="J3695">
        <v>0.15</v>
      </c>
      <c r="K3695" t="s">
        <v>16</v>
      </c>
      <c r="L3695">
        <v>4</v>
      </c>
      <c r="M3695">
        <f t="shared" si="57"/>
        <v>1</v>
      </c>
    </row>
    <row r="3696" spans="1:13" x14ac:dyDescent="0.3">
      <c r="A3696">
        <v>23</v>
      </c>
      <c r="B3696">
        <v>78000</v>
      </c>
      <c r="C3696" t="s">
        <v>26</v>
      </c>
      <c r="D3696">
        <v>2</v>
      </c>
      <c r="E3696" t="s">
        <v>27</v>
      </c>
      <c r="F3696" t="s">
        <v>21</v>
      </c>
      <c r="G3696">
        <v>6000</v>
      </c>
      <c r="H3696">
        <v>6.91</v>
      </c>
      <c r="I3696">
        <v>0</v>
      </c>
      <c r="J3696">
        <v>0.08</v>
      </c>
      <c r="K3696" t="s">
        <v>16</v>
      </c>
      <c r="L3696">
        <v>4</v>
      </c>
      <c r="M3696">
        <f t="shared" si="57"/>
        <v>1</v>
      </c>
    </row>
    <row r="3697" spans="1:13" x14ac:dyDescent="0.3">
      <c r="A3697">
        <v>26</v>
      </c>
      <c r="B3697">
        <v>78000</v>
      </c>
      <c r="C3697" t="s">
        <v>26</v>
      </c>
      <c r="D3697">
        <v>4</v>
      </c>
      <c r="E3697" t="s">
        <v>20</v>
      </c>
      <c r="F3697" t="s">
        <v>19</v>
      </c>
      <c r="G3697">
        <v>1750</v>
      </c>
      <c r="H3697">
        <v>10.36</v>
      </c>
      <c r="I3697">
        <v>0</v>
      </c>
      <c r="J3697">
        <v>0.02</v>
      </c>
      <c r="K3697" t="s">
        <v>16</v>
      </c>
      <c r="L3697">
        <v>2</v>
      </c>
      <c r="M3697">
        <f t="shared" si="57"/>
        <v>1</v>
      </c>
    </row>
    <row r="3698" spans="1:13" x14ac:dyDescent="0.3">
      <c r="A3698">
        <v>23</v>
      </c>
      <c r="B3698">
        <v>72000</v>
      </c>
      <c r="C3698" t="s">
        <v>26</v>
      </c>
      <c r="D3698">
        <v>5</v>
      </c>
      <c r="E3698" t="s">
        <v>18</v>
      </c>
      <c r="F3698" t="s">
        <v>22</v>
      </c>
      <c r="G3698">
        <v>19000</v>
      </c>
      <c r="I3698">
        <v>1</v>
      </c>
      <c r="J3698">
        <v>0.26</v>
      </c>
      <c r="K3698" t="s">
        <v>17</v>
      </c>
      <c r="L3698">
        <v>2</v>
      </c>
      <c r="M3698">
        <f t="shared" si="57"/>
        <v>0</v>
      </c>
    </row>
    <row r="3699" spans="1:13" x14ac:dyDescent="0.3">
      <c r="A3699">
        <v>23</v>
      </c>
      <c r="B3699">
        <v>78000</v>
      </c>
      <c r="C3699" t="s">
        <v>26</v>
      </c>
      <c r="D3699">
        <v>7</v>
      </c>
      <c r="E3699" t="s">
        <v>18</v>
      </c>
      <c r="F3699" t="s">
        <v>21</v>
      </c>
      <c r="G3699">
        <v>6150</v>
      </c>
      <c r="H3699">
        <v>7.88</v>
      </c>
      <c r="I3699">
        <v>0</v>
      </c>
      <c r="J3699">
        <v>0.08</v>
      </c>
      <c r="K3699" t="s">
        <v>16</v>
      </c>
      <c r="L3699">
        <v>2</v>
      </c>
      <c r="M3699">
        <f t="shared" si="57"/>
        <v>1</v>
      </c>
    </row>
    <row r="3700" spans="1:13" x14ac:dyDescent="0.3">
      <c r="A3700">
        <v>22</v>
      </c>
      <c r="B3700">
        <v>78000</v>
      </c>
      <c r="C3700" t="s">
        <v>26</v>
      </c>
      <c r="D3700">
        <v>6</v>
      </c>
      <c r="E3700" t="s">
        <v>14</v>
      </c>
      <c r="F3700" t="s">
        <v>21</v>
      </c>
      <c r="G3700">
        <v>7750</v>
      </c>
      <c r="H3700">
        <v>7.51</v>
      </c>
      <c r="I3700">
        <v>0</v>
      </c>
      <c r="J3700">
        <v>0.1</v>
      </c>
      <c r="K3700" t="s">
        <v>16</v>
      </c>
      <c r="L3700">
        <v>4</v>
      </c>
      <c r="M3700">
        <f t="shared" si="57"/>
        <v>1</v>
      </c>
    </row>
    <row r="3701" spans="1:13" x14ac:dyDescent="0.3">
      <c r="A3701">
        <v>22</v>
      </c>
      <c r="B3701">
        <v>78000</v>
      </c>
      <c r="C3701" t="s">
        <v>26</v>
      </c>
      <c r="D3701">
        <v>6</v>
      </c>
      <c r="E3701" t="s">
        <v>18</v>
      </c>
      <c r="F3701" t="s">
        <v>29</v>
      </c>
      <c r="G3701">
        <v>16000</v>
      </c>
      <c r="H3701">
        <v>16.45</v>
      </c>
      <c r="I3701">
        <v>0</v>
      </c>
      <c r="J3701">
        <v>0.21</v>
      </c>
      <c r="K3701" t="s">
        <v>17</v>
      </c>
      <c r="L3701">
        <v>2</v>
      </c>
      <c r="M3701">
        <f t="shared" si="57"/>
        <v>1</v>
      </c>
    </row>
    <row r="3702" spans="1:13" x14ac:dyDescent="0.3">
      <c r="A3702">
        <v>23</v>
      </c>
      <c r="B3702">
        <v>60000</v>
      </c>
      <c r="C3702" t="s">
        <v>13</v>
      </c>
      <c r="D3702">
        <v>0</v>
      </c>
      <c r="E3702" t="s">
        <v>18</v>
      </c>
      <c r="F3702" t="s">
        <v>15</v>
      </c>
      <c r="G3702">
        <v>11200</v>
      </c>
      <c r="H3702">
        <v>10.78</v>
      </c>
      <c r="I3702">
        <v>0</v>
      </c>
      <c r="J3702">
        <v>0.19</v>
      </c>
      <c r="K3702" t="s">
        <v>16</v>
      </c>
      <c r="L3702">
        <v>3</v>
      </c>
      <c r="M3702">
        <f t="shared" si="57"/>
        <v>1</v>
      </c>
    </row>
    <row r="3703" spans="1:13" x14ac:dyDescent="0.3">
      <c r="A3703">
        <v>23</v>
      </c>
      <c r="B3703">
        <v>78000</v>
      </c>
      <c r="C3703" t="s">
        <v>26</v>
      </c>
      <c r="D3703">
        <v>1</v>
      </c>
      <c r="E3703" t="s">
        <v>18</v>
      </c>
      <c r="F3703" t="s">
        <v>19</v>
      </c>
      <c r="G3703">
        <v>16000</v>
      </c>
      <c r="H3703">
        <v>11.89</v>
      </c>
      <c r="I3703">
        <v>0</v>
      </c>
      <c r="J3703">
        <v>0.21</v>
      </c>
      <c r="K3703" t="s">
        <v>16</v>
      </c>
      <c r="L3703">
        <v>3</v>
      </c>
      <c r="M3703">
        <f t="shared" si="57"/>
        <v>1</v>
      </c>
    </row>
    <row r="3704" spans="1:13" x14ac:dyDescent="0.3">
      <c r="A3704">
        <v>22</v>
      </c>
      <c r="B3704">
        <v>69700</v>
      </c>
      <c r="C3704" t="s">
        <v>13</v>
      </c>
      <c r="D3704">
        <v>4</v>
      </c>
      <c r="E3704" t="s">
        <v>27</v>
      </c>
      <c r="F3704" t="s">
        <v>19</v>
      </c>
      <c r="G3704">
        <v>11200</v>
      </c>
      <c r="I3704">
        <v>0</v>
      </c>
      <c r="J3704">
        <v>0.16</v>
      </c>
      <c r="K3704" t="s">
        <v>16</v>
      </c>
      <c r="L3704">
        <v>2</v>
      </c>
      <c r="M3704">
        <f t="shared" si="57"/>
        <v>0</v>
      </c>
    </row>
    <row r="3705" spans="1:13" x14ac:dyDescent="0.3">
      <c r="A3705">
        <v>24</v>
      </c>
      <c r="B3705">
        <v>71000</v>
      </c>
      <c r="C3705" t="s">
        <v>13</v>
      </c>
      <c r="D3705">
        <v>8</v>
      </c>
      <c r="E3705" t="s">
        <v>27</v>
      </c>
      <c r="F3705" t="s">
        <v>19</v>
      </c>
      <c r="G3705">
        <v>11200</v>
      </c>
      <c r="H3705">
        <v>11.36</v>
      </c>
      <c r="I3705">
        <v>0</v>
      </c>
      <c r="J3705">
        <v>0.16</v>
      </c>
      <c r="K3705" t="s">
        <v>16</v>
      </c>
      <c r="L3705">
        <v>3</v>
      </c>
      <c r="M3705">
        <f t="shared" si="57"/>
        <v>1</v>
      </c>
    </row>
    <row r="3706" spans="1:13" x14ac:dyDescent="0.3">
      <c r="A3706">
        <v>25</v>
      </c>
      <c r="B3706">
        <v>78000</v>
      </c>
      <c r="C3706" t="s">
        <v>26</v>
      </c>
      <c r="D3706">
        <v>0</v>
      </c>
      <c r="E3706" t="s">
        <v>28</v>
      </c>
      <c r="F3706" t="s">
        <v>19</v>
      </c>
      <c r="G3706">
        <v>25000</v>
      </c>
      <c r="H3706">
        <v>9.64</v>
      </c>
      <c r="I3706">
        <v>0</v>
      </c>
      <c r="J3706">
        <v>0.32</v>
      </c>
      <c r="K3706" t="s">
        <v>16</v>
      </c>
      <c r="L3706">
        <v>4</v>
      </c>
      <c r="M3706">
        <f t="shared" si="57"/>
        <v>1</v>
      </c>
    </row>
    <row r="3707" spans="1:13" x14ac:dyDescent="0.3">
      <c r="A3707">
        <v>25</v>
      </c>
      <c r="B3707">
        <v>78200</v>
      </c>
      <c r="C3707" t="s">
        <v>26</v>
      </c>
      <c r="D3707">
        <v>9</v>
      </c>
      <c r="E3707" t="s">
        <v>14</v>
      </c>
      <c r="F3707" t="s">
        <v>21</v>
      </c>
      <c r="G3707">
        <v>6000</v>
      </c>
      <c r="H3707">
        <v>6.54</v>
      </c>
      <c r="I3707">
        <v>0</v>
      </c>
      <c r="J3707">
        <v>0.08</v>
      </c>
      <c r="K3707" t="s">
        <v>16</v>
      </c>
      <c r="L3707">
        <v>3</v>
      </c>
      <c r="M3707">
        <f t="shared" si="57"/>
        <v>1</v>
      </c>
    </row>
    <row r="3708" spans="1:13" x14ac:dyDescent="0.3">
      <c r="A3708">
        <v>24</v>
      </c>
      <c r="B3708">
        <v>78400</v>
      </c>
      <c r="C3708" t="s">
        <v>26</v>
      </c>
      <c r="D3708">
        <v>5</v>
      </c>
      <c r="E3708" t="s">
        <v>27</v>
      </c>
      <c r="F3708" t="s">
        <v>15</v>
      </c>
      <c r="G3708">
        <v>17400</v>
      </c>
      <c r="H3708">
        <v>13.48</v>
      </c>
      <c r="I3708">
        <v>0</v>
      </c>
      <c r="J3708">
        <v>0.22</v>
      </c>
      <c r="K3708" t="s">
        <v>16</v>
      </c>
      <c r="L3708">
        <v>2</v>
      </c>
      <c r="M3708">
        <f t="shared" si="57"/>
        <v>1</v>
      </c>
    </row>
    <row r="3709" spans="1:13" x14ac:dyDescent="0.3">
      <c r="A3709">
        <v>24</v>
      </c>
      <c r="B3709">
        <v>78500</v>
      </c>
      <c r="C3709" t="s">
        <v>26</v>
      </c>
      <c r="D3709">
        <v>8</v>
      </c>
      <c r="E3709" t="s">
        <v>27</v>
      </c>
      <c r="F3709" t="s">
        <v>21</v>
      </c>
      <c r="G3709">
        <v>6000</v>
      </c>
      <c r="H3709">
        <v>7.49</v>
      </c>
      <c r="I3709">
        <v>0</v>
      </c>
      <c r="J3709">
        <v>0.08</v>
      </c>
      <c r="K3709" t="s">
        <v>16</v>
      </c>
      <c r="L3709">
        <v>4</v>
      </c>
      <c r="M3709">
        <f t="shared" si="57"/>
        <v>1</v>
      </c>
    </row>
    <row r="3710" spans="1:13" x14ac:dyDescent="0.3">
      <c r="A3710">
        <v>23</v>
      </c>
      <c r="B3710">
        <v>78500</v>
      </c>
      <c r="C3710" t="s">
        <v>26</v>
      </c>
      <c r="D3710">
        <v>7</v>
      </c>
      <c r="E3710" t="s">
        <v>25</v>
      </c>
      <c r="F3710" t="s">
        <v>21</v>
      </c>
      <c r="G3710">
        <v>4800</v>
      </c>
      <c r="H3710">
        <v>7.14</v>
      </c>
      <c r="I3710">
        <v>0</v>
      </c>
      <c r="J3710">
        <v>0.06</v>
      </c>
      <c r="K3710" t="s">
        <v>16</v>
      </c>
      <c r="L3710">
        <v>4</v>
      </c>
      <c r="M3710">
        <f t="shared" si="57"/>
        <v>1</v>
      </c>
    </row>
    <row r="3711" spans="1:13" x14ac:dyDescent="0.3">
      <c r="A3711">
        <v>25</v>
      </c>
      <c r="B3711">
        <v>78500</v>
      </c>
      <c r="C3711" t="s">
        <v>26</v>
      </c>
      <c r="D3711">
        <v>9</v>
      </c>
      <c r="E3711" t="s">
        <v>25</v>
      </c>
      <c r="F3711" t="s">
        <v>21</v>
      </c>
      <c r="G3711">
        <v>16000</v>
      </c>
      <c r="H3711">
        <v>7.88</v>
      </c>
      <c r="I3711">
        <v>0</v>
      </c>
      <c r="J3711">
        <v>0.2</v>
      </c>
      <c r="K3711" t="s">
        <v>16</v>
      </c>
      <c r="L3711">
        <v>2</v>
      </c>
      <c r="M3711">
        <f t="shared" si="57"/>
        <v>1</v>
      </c>
    </row>
    <row r="3712" spans="1:13" x14ac:dyDescent="0.3">
      <c r="A3712">
        <v>24</v>
      </c>
      <c r="B3712">
        <v>180000</v>
      </c>
      <c r="C3712" t="s">
        <v>13</v>
      </c>
      <c r="D3712">
        <v>3</v>
      </c>
      <c r="E3712" t="s">
        <v>20</v>
      </c>
      <c r="F3712" t="s">
        <v>21</v>
      </c>
      <c r="G3712">
        <v>11200</v>
      </c>
      <c r="H3712">
        <v>5.79</v>
      </c>
      <c r="I3712">
        <v>0</v>
      </c>
      <c r="J3712">
        <v>0.06</v>
      </c>
      <c r="K3712" t="s">
        <v>16</v>
      </c>
      <c r="L3712">
        <v>4</v>
      </c>
      <c r="M3712">
        <f t="shared" si="57"/>
        <v>1</v>
      </c>
    </row>
    <row r="3713" spans="1:13" x14ac:dyDescent="0.3">
      <c r="A3713">
        <v>25</v>
      </c>
      <c r="B3713">
        <v>45000</v>
      </c>
      <c r="C3713" t="s">
        <v>13</v>
      </c>
      <c r="D3713">
        <v>2</v>
      </c>
      <c r="E3713" t="s">
        <v>25</v>
      </c>
      <c r="F3713" t="s">
        <v>21</v>
      </c>
      <c r="G3713">
        <v>11250</v>
      </c>
      <c r="H3713">
        <v>9.3800000000000008</v>
      </c>
      <c r="I3713">
        <v>0</v>
      </c>
      <c r="J3713">
        <v>0.25</v>
      </c>
      <c r="K3713" t="s">
        <v>16</v>
      </c>
      <c r="L3713">
        <v>2</v>
      </c>
      <c r="M3713">
        <f t="shared" si="57"/>
        <v>1</v>
      </c>
    </row>
    <row r="3714" spans="1:13" x14ac:dyDescent="0.3">
      <c r="A3714">
        <v>25</v>
      </c>
      <c r="B3714">
        <v>75000</v>
      </c>
      <c r="C3714" t="s">
        <v>13</v>
      </c>
      <c r="D3714">
        <v>1</v>
      </c>
      <c r="E3714" t="s">
        <v>28</v>
      </c>
      <c r="F3714" t="s">
        <v>15</v>
      </c>
      <c r="G3714">
        <v>11250</v>
      </c>
      <c r="I3714">
        <v>0</v>
      </c>
      <c r="J3714">
        <v>0.15</v>
      </c>
      <c r="K3714" t="s">
        <v>16</v>
      </c>
      <c r="L3714">
        <v>3</v>
      </c>
      <c r="M3714">
        <f t="shared" ref="M3714:M3777" si="58">COUNTIFS($A$2:$A$10001,A3714,$B$2:$B$10001,B3714,$C$2:$C$10001,C3714,$D$2:$D$10001,D3714,$E$2:$E$10001,E3714,$F$2:$F$10001,F3714,$G$2:$G$10001,G3714,$H$2:$H$10001,H3714,$I$2:$I$10001,I3714,$J$2:$J$10001,J3714,$K$2:$K$10001,K3714,$L$2:$L$10001,L3714)</f>
        <v>0</v>
      </c>
    </row>
    <row r="3715" spans="1:13" x14ac:dyDescent="0.3">
      <c r="A3715">
        <v>22</v>
      </c>
      <c r="B3715">
        <v>72644</v>
      </c>
      <c r="C3715" t="s">
        <v>26</v>
      </c>
      <c r="D3715">
        <v>3</v>
      </c>
      <c r="E3715" t="s">
        <v>20</v>
      </c>
      <c r="F3715" t="s">
        <v>21</v>
      </c>
      <c r="G3715">
        <v>5900</v>
      </c>
      <c r="H3715">
        <v>7.49</v>
      </c>
      <c r="I3715">
        <v>1</v>
      </c>
      <c r="J3715">
        <v>0.08</v>
      </c>
      <c r="K3715" t="s">
        <v>16</v>
      </c>
      <c r="L3715">
        <v>3</v>
      </c>
      <c r="M3715">
        <f t="shared" si="58"/>
        <v>1</v>
      </c>
    </row>
    <row r="3716" spans="1:13" x14ac:dyDescent="0.3">
      <c r="A3716">
        <v>23</v>
      </c>
      <c r="B3716">
        <v>78885</v>
      </c>
      <c r="C3716" t="s">
        <v>23</v>
      </c>
      <c r="D3716">
        <v>2</v>
      </c>
      <c r="E3716" t="s">
        <v>27</v>
      </c>
      <c r="F3716" t="s">
        <v>19</v>
      </c>
      <c r="G3716">
        <v>20000</v>
      </c>
      <c r="H3716">
        <v>12.42</v>
      </c>
      <c r="I3716">
        <v>0</v>
      </c>
      <c r="J3716">
        <v>0.25</v>
      </c>
      <c r="K3716" t="s">
        <v>16</v>
      </c>
      <c r="L3716">
        <v>3</v>
      </c>
      <c r="M3716">
        <f t="shared" si="58"/>
        <v>1</v>
      </c>
    </row>
    <row r="3717" spans="1:13" x14ac:dyDescent="0.3">
      <c r="A3717">
        <v>23</v>
      </c>
      <c r="B3717">
        <v>79000</v>
      </c>
      <c r="C3717" t="s">
        <v>26</v>
      </c>
      <c r="D3717">
        <v>7</v>
      </c>
      <c r="E3717" t="s">
        <v>18</v>
      </c>
      <c r="F3717" t="s">
        <v>21</v>
      </c>
      <c r="G3717">
        <v>17825</v>
      </c>
      <c r="H3717">
        <v>6.62</v>
      </c>
      <c r="I3717">
        <v>0</v>
      </c>
      <c r="J3717">
        <v>0.23</v>
      </c>
      <c r="K3717" t="s">
        <v>16</v>
      </c>
      <c r="L3717">
        <v>2</v>
      </c>
      <c r="M3717">
        <f t="shared" si="58"/>
        <v>1</v>
      </c>
    </row>
    <row r="3718" spans="1:13" x14ac:dyDescent="0.3">
      <c r="A3718">
        <v>24</v>
      </c>
      <c r="B3718">
        <v>79000</v>
      </c>
      <c r="C3718" t="s">
        <v>26</v>
      </c>
      <c r="D3718">
        <v>4</v>
      </c>
      <c r="E3718" t="s">
        <v>20</v>
      </c>
      <c r="F3718" t="s">
        <v>21</v>
      </c>
      <c r="G3718">
        <v>8000</v>
      </c>
      <c r="H3718">
        <v>5.99</v>
      </c>
      <c r="I3718">
        <v>0</v>
      </c>
      <c r="J3718">
        <v>0.1</v>
      </c>
      <c r="K3718" t="s">
        <v>16</v>
      </c>
      <c r="L3718">
        <v>3</v>
      </c>
      <c r="M3718">
        <f t="shared" si="58"/>
        <v>1</v>
      </c>
    </row>
    <row r="3719" spans="1:13" x14ac:dyDescent="0.3">
      <c r="A3719">
        <v>25</v>
      </c>
      <c r="B3719">
        <v>30000</v>
      </c>
      <c r="C3719" t="s">
        <v>13</v>
      </c>
      <c r="D3719">
        <v>10</v>
      </c>
      <c r="E3719" t="s">
        <v>27</v>
      </c>
      <c r="F3719" t="s">
        <v>21</v>
      </c>
      <c r="G3719">
        <v>11400</v>
      </c>
      <c r="H3719">
        <v>7.51</v>
      </c>
      <c r="I3719">
        <v>1</v>
      </c>
      <c r="J3719">
        <v>0.38</v>
      </c>
      <c r="K3719" t="s">
        <v>16</v>
      </c>
      <c r="L3719">
        <v>4</v>
      </c>
      <c r="M3719">
        <f t="shared" si="58"/>
        <v>1</v>
      </c>
    </row>
    <row r="3720" spans="1:13" x14ac:dyDescent="0.3">
      <c r="A3720">
        <v>26</v>
      </c>
      <c r="B3720">
        <v>41500</v>
      </c>
      <c r="C3720" t="s">
        <v>13</v>
      </c>
      <c r="D3720">
        <v>9</v>
      </c>
      <c r="E3720" t="s">
        <v>18</v>
      </c>
      <c r="F3720" t="s">
        <v>21</v>
      </c>
      <c r="G3720">
        <v>11400</v>
      </c>
      <c r="H3720">
        <v>7.66</v>
      </c>
      <c r="I3720">
        <v>0</v>
      </c>
      <c r="J3720">
        <v>0.27</v>
      </c>
      <c r="K3720" t="s">
        <v>16</v>
      </c>
      <c r="L3720">
        <v>3</v>
      </c>
      <c r="M3720">
        <f t="shared" si="58"/>
        <v>1</v>
      </c>
    </row>
    <row r="3721" spans="1:13" x14ac:dyDescent="0.3">
      <c r="A3721">
        <v>25</v>
      </c>
      <c r="B3721">
        <v>79000</v>
      </c>
      <c r="C3721" t="s">
        <v>23</v>
      </c>
      <c r="D3721">
        <v>3</v>
      </c>
      <c r="E3721" t="s">
        <v>27</v>
      </c>
      <c r="F3721" t="s">
        <v>21</v>
      </c>
      <c r="G3721">
        <v>14000</v>
      </c>
      <c r="H3721">
        <v>6.92</v>
      </c>
      <c r="I3721">
        <v>0</v>
      </c>
      <c r="J3721">
        <v>0.18</v>
      </c>
      <c r="K3721" t="s">
        <v>16</v>
      </c>
      <c r="L3721">
        <v>2</v>
      </c>
      <c r="M3721">
        <f t="shared" si="58"/>
        <v>1</v>
      </c>
    </row>
    <row r="3722" spans="1:13" x14ac:dyDescent="0.3">
      <c r="A3722">
        <v>22</v>
      </c>
      <c r="B3722">
        <v>50000</v>
      </c>
      <c r="C3722" t="s">
        <v>13</v>
      </c>
      <c r="D3722">
        <v>6</v>
      </c>
      <c r="E3722" t="s">
        <v>18</v>
      </c>
      <c r="F3722" t="s">
        <v>30</v>
      </c>
      <c r="G3722">
        <v>11400</v>
      </c>
      <c r="H3722">
        <v>17.579999999999998</v>
      </c>
      <c r="I3722">
        <v>0</v>
      </c>
      <c r="J3722">
        <v>0.23</v>
      </c>
      <c r="K3722" t="s">
        <v>17</v>
      </c>
      <c r="L3722">
        <v>4</v>
      </c>
      <c r="M3722">
        <f t="shared" si="58"/>
        <v>1</v>
      </c>
    </row>
    <row r="3723" spans="1:13" x14ac:dyDescent="0.3">
      <c r="A3723">
        <v>25</v>
      </c>
      <c r="B3723">
        <v>79000</v>
      </c>
      <c r="C3723" t="s">
        <v>26</v>
      </c>
      <c r="D3723">
        <v>9</v>
      </c>
      <c r="E3723" t="s">
        <v>25</v>
      </c>
      <c r="F3723" t="s">
        <v>21</v>
      </c>
      <c r="G3723">
        <v>10000</v>
      </c>
      <c r="H3723">
        <v>5.79</v>
      </c>
      <c r="I3723">
        <v>0</v>
      </c>
      <c r="J3723">
        <v>0.13</v>
      </c>
      <c r="K3723" t="s">
        <v>16</v>
      </c>
      <c r="L3723">
        <v>2</v>
      </c>
      <c r="M3723">
        <f t="shared" si="58"/>
        <v>1</v>
      </c>
    </row>
    <row r="3724" spans="1:13" x14ac:dyDescent="0.3">
      <c r="A3724">
        <v>24</v>
      </c>
      <c r="B3724">
        <v>65000</v>
      </c>
      <c r="C3724" t="s">
        <v>13</v>
      </c>
      <c r="D3724">
        <v>2</v>
      </c>
      <c r="E3724" t="s">
        <v>28</v>
      </c>
      <c r="F3724" t="s">
        <v>19</v>
      </c>
      <c r="G3724">
        <v>11400</v>
      </c>
      <c r="H3724">
        <v>11.89</v>
      </c>
      <c r="I3724">
        <v>0</v>
      </c>
      <c r="J3724">
        <v>0.18</v>
      </c>
      <c r="K3724" t="s">
        <v>16</v>
      </c>
      <c r="L3724">
        <v>3</v>
      </c>
      <c r="M3724">
        <f t="shared" si="58"/>
        <v>1</v>
      </c>
    </row>
    <row r="3725" spans="1:13" x14ac:dyDescent="0.3">
      <c r="A3725">
        <v>25</v>
      </c>
      <c r="B3725">
        <v>62050</v>
      </c>
      <c r="C3725" t="s">
        <v>26</v>
      </c>
      <c r="D3725">
        <v>7</v>
      </c>
      <c r="E3725" t="s">
        <v>14</v>
      </c>
      <c r="F3725" t="s">
        <v>19</v>
      </c>
      <c r="G3725">
        <v>18300</v>
      </c>
      <c r="H3725">
        <v>10.62</v>
      </c>
      <c r="I3725">
        <v>1</v>
      </c>
      <c r="J3725">
        <v>0.25</v>
      </c>
      <c r="K3725" t="s">
        <v>16</v>
      </c>
      <c r="L3725">
        <v>3</v>
      </c>
      <c r="M3725">
        <f t="shared" si="58"/>
        <v>1</v>
      </c>
    </row>
    <row r="3726" spans="1:13" x14ac:dyDescent="0.3">
      <c r="A3726">
        <v>23</v>
      </c>
      <c r="B3726">
        <v>79000</v>
      </c>
      <c r="C3726" t="s">
        <v>26</v>
      </c>
      <c r="D3726">
        <v>2</v>
      </c>
      <c r="E3726" t="s">
        <v>18</v>
      </c>
      <c r="F3726" t="s">
        <v>21</v>
      </c>
      <c r="G3726">
        <v>3200</v>
      </c>
      <c r="H3726">
        <v>7.88</v>
      </c>
      <c r="I3726">
        <v>0</v>
      </c>
      <c r="J3726">
        <v>0.04</v>
      </c>
      <c r="K3726" t="s">
        <v>16</v>
      </c>
      <c r="L3726">
        <v>2</v>
      </c>
      <c r="M3726">
        <f t="shared" si="58"/>
        <v>1</v>
      </c>
    </row>
    <row r="3727" spans="1:13" x14ac:dyDescent="0.3">
      <c r="A3727">
        <v>25</v>
      </c>
      <c r="B3727">
        <v>79000</v>
      </c>
      <c r="C3727" t="s">
        <v>23</v>
      </c>
      <c r="D3727">
        <v>9</v>
      </c>
      <c r="E3727" t="s">
        <v>27</v>
      </c>
      <c r="F3727" t="s">
        <v>19</v>
      </c>
      <c r="G3727">
        <v>14500</v>
      </c>
      <c r="H3727">
        <v>11.48</v>
      </c>
      <c r="I3727">
        <v>0</v>
      </c>
      <c r="J3727">
        <v>0.18</v>
      </c>
      <c r="K3727" t="s">
        <v>16</v>
      </c>
      <c r="L3727">
        <v>3</v>
      </c>
      <c r="M3727">
        <f t="shared" si="58"/>
        <v>1</v>
      </c>
    </row>
    <row r="3728" spans="1:13" x14ac:dyDescent="0.3">
      <c r="A3728">
        <v>25</v>
      </c>
      <c r="B3728">
        <v>62393</v>
      </c>
      <c r="C3728" t="s">
        <v>24</v>
      </c>
      <c r="D3728">
        <v>0</v>
      </c>
      <c r="E3728" t="s">
        <v>14</v>
      </c>
      <c r="F3728" t="s">
        <v>30</v>
      </c>
      <c r="G3728">
        <v>20000</v>
      </c>
      <c r="H3728">
        <v>15.05</v>
      </c>
      <c r="I3728">
        <v>1</v>
      </c>
      <c r="J3728">
        <v>0.27</v>
      </c>
      <c r="K3728" t="s">
        <v>17</v>
      </c>
      <c r="L3728">
        <v>3</v>
      </c>
      <c r="M3728">
        <f t="shared" si="58"/>
        <v>1</v>
      </c>
    </row>
    <row r="3729" spans="1:13" x14ac:dyDescent="0.3">
      <c r="A3729">
        <v>24</v>
      </c>
      <c r="B3729">
        <v>79632</v>
      </c>
      <c r="C3729" t="s">
        <v>26</v>
      </c>
      <c r="D3729">
        <v>8</v>
      </c>
      <c r="E3729" t="s">
        <v>18</v>
      </c>
      <c r="F3729" t="s">
        <v>15</v>
      </c>
      <c r="G3729">
        <v>7200</v>
      </c>
      <c r="H3729">
        <v>14.17</v>
      </c>
      <c r="I3729">
        <v>0</v>
      </c>
      <c r="J3729">
        <v>0.09</v>
      </c>
      <c r="K3729" t="s">
        <v>17</v>
      </c>
      <c r="L3729">
        <v>3</v>
      </c>
      <c r="M3729">
        <f t="shared" si="58"/>
        <v>1</v>
      </c>
    </row>
    <row r="3730" spans="1:13" x14ac:dyDescent="0.3">
      <c r="A3730">
        <v>26</v>
      </c>
      <c r="B3730">
        <v>79700</v>
      </c>
      <c r="C3730" t="s">
        <v>26</v>
      </c>
      <c r="D3730">
        <v>9</v>
      </c>
      <c r="E3730" t="s">
        <v>25</v>
      </c>
      <c r="F3730" t="s">
        <v>19</v>
      </c>
      <c r="G3730">
        <v>7200</v>
      </c>
      <c r="H3730">
        <v>9.99</v>
      </c>
      <c r="I3730">
        <v>0</v>
      </c>
      <c r="J3730">
        <v>0.09</v>
      </c>
      <c r="K3730" t="s">
        <v>16</v>
      </c>
      <c r="L3730">
        <v>3</v>
      </c>
      <c r="M3730">
        <f t="shared" si="58"/>
        <v>1</v>
      </c>
    </row>
    <row r="3731" spans="1:13" x14ac:dyDescent="0.3">
      <c r="A3731">
        <v>25</v>
      </c>
      <c r="B3731">
        <v>79700</v>
      </c>
      <c r="C3731" t="s">
        <v>26</v>
      </c>
      <c r="D3731">
        <v>6</v>
      </c>
      <c r="E3731" t="s">
        <v>28</v>
      </c>
      <c r="F3731" t="s">
        <v>21</v>
      </c>
      <c r="G3731">
        <v>10000</v>
      </c>
      <c r="I3731">
        <v>0</v>
      </c>
      <c r="J3731">
        <v>0.13</v>
      </c>
      <c r="K3731" t="s">
        <v>16</v>
      </c>
      <c r="L3731">
        <v>4</v>
      </c>
      <c r="M3731">
        <f t="shared" si="58"/>
        <v>0</v>
      </c>
    </row>
    <row r="3732" spans="1:13" x14ac:dyDescent="0.3">
      <c r="A3732">
        <v>23</v>
      </c>
      <c r="B3732">
        <v>34000</v>
      </c>
      <c r="C3732" t="s">
        <v>13</v>
      </c>
      <c r="D3732">
        <v>0</v>
      </c>
      <c r="E3732" t="s">
        <v>25</v>
      </c>
      <c r="F3732" t="s">
        <v>19</v>
      </c>
      <c r="G3732">
        <v>11500</v>
      </c>
      <c r="H3732">
        <v>11.49</v>
      </c>
      <c r="I3732">
        <v>1</v>
      </c>
      <c r="J3732">
        <v>0.34</v>
      </c>
      <c r="K3732" t="s">
        <v>16</v>
      </c>
      <c r="L3732">
        <v>2</v>
      </c>
      <c r="M3732">
        <f t="shared" si="58"/>
        <v>1</v>
      </c>
    </row>
    <row r="3733" spans="1:13" x14ac:dyDescent="0.3">
      <c r="A3733">
        <v>23</v>
      </c>
      <c r="B3733">
        <v>40000</v>
      </c>
      <c r="C3733" t="s">
        <v>23</v>
      </c>
      <c r="D3733">
        <v>6</v>
      </c>
      <c r="E3733" t="s">
        <v>18</v>
      </c>
      <c r="F3733" t="s">
        <v>21</v>
      </c>
      <c r="G3733">
        <v>3000</v>
      </c>
      <c r="H3733">
        <v>7.66</v>
      </c>
      <c r="I3733">
        <v>0</v>
      </c>
      <c r="J3733">
        <v>7.0000000000000007E-2</v>
      </c>
      <c r="K3733" t="s">
        <v>16</v>
      </c>
      <c r="L3733">
        <v>3</v>
      </c>
      <c r="M3733">
        <f t="shared" si="58"/>
        <v>1</v>
      </c>
    </row>
    <row r="3734" spans="1:13" x14ac:dyDescent="0.3">
      <c r="A3734">
        <v>26</v>
      </c>
      <c r="B3734">
        <v>80000</v>
      </c>
      <c r="C3734" t="s">
        <v>26</v>
      </c>
      <c r="D3734">
        <v>5</v>
      </c>
      <c r="E3734" t="s">
        <v>27</v>
      </c>
      <c r="F3734" t="s">
        <v>30</v>
      </c>
      <c r="G3734">
        <v>12000</v>
      </c>
      <c r="H3734">
        <v>16.29</v>
      </c>
      <c r="I3734">
        <v>0</v>
      </c>
      <c r="J3734">
        <v>0.15</v>
      </c>
      <c r="K3734" t="s">
        <v>16</v>
      </c>
      <c r="L3734">
        <v>2</v>
      </c>
      <c r="M3734">
        <f t="shared" si="58"/>
        <v>1</v>
      </c>
    </row>
    <row r="3735" spans="1:13" x14ac:dyDescent="0.3">
      <c r="A3735">
        <v>24</v>
      </c>
      <c r="B3735">
        <v>42000</v>
      </c>
      <c r="C3735" t="s">
        <v>13</v>
      </c>
      <c r="D3735">
        <v>8</v>
      </c>
      <c r="E3735" t="s">
        <v>25</v>
      </c>
      <c r="F3735" t="s">
        <v>21</v>
      </c>
      <c r="G3735">
        <v>11500</v>
      </c>
      <c r="H3735">
        <v>7.88</v>
      </c>
      <c r="I3735">
        <v>0</v>
      </c>
      <c r="J3735">
        <v>0.27</v>
      </c>
      <c r="K3735" t="s">
        <v>16</v>
      </c>
      <c r="L3735">
        <v>2</v>
      </c>
      <c r="M3735">
        <f t="shared" si="58"/>
        <v>1</v>
      </c>
    </row>
    <row r="3736" spans="1:13" x14ac:dyDescent="0.3">
      <c r="A3736">
        <v>25</v>
      </c>
      <c r="B3736">
        <v>80000</v>
      </c>
      <c r="C3736" t="s">
        <v>26</v>
      </c>
      <c r="D3736">
        <v>7</v>
      </c>
      <c r="E3736" t="s">
        <v>28</v>
      </c>
      <c r="F3736" t="s">
        <v>21</v>
      </c>
      <c r="G3736">
        <v>6000</v>
      </c>
      <c r="H3736">
        <v>7.9</v>
      </c>
      <c r="I3736">
        <v>0</v>
      </c>
      <c r="J3736">
        <v>7.0000000000000007E-2</v>
      </c>
      <c r="K3736" t="s">
        <v>16</v>
      </c>
      <c r="L3736">
        <v>3</v>
      </c>
      <c r="M3736">
        <f t="shared" si="58"/>
        <v>1</v>
      </c>
    </row>
    <row r="3737" spans="1:13" x14ac:dyDescent="0.3">
      <c r="A3737">
        <v>26</v>
      </c>
      <c r="B3737">
        <v>45760</v>
      </c>
      <c r="C3737" t="s">
        <v>13</v>
      </c>
      <c r="D3737">
        <v>8</v>
      </c>
      <c r="E3737" t="s">
        <v>25</v>
      </c>
      <c r="F3737" t="s">
        <v>15</v>
      </c>
      <c r="G3737">
        <v>11500</v>
      </c>
      <c r="H3737">
        <v>11.78</v>
      </c>
      <c r="I3737">
        <v>0</v>
      </c>
      <c r="J3737">
        <v>0.25</v>
      </c>
      <c r="K3737" t="s">
        <v>16</v>
      </c>
      <c r="L3737">
        <v>4</v>
      </c>
      <c r="M3737">
        <f t="shared" si="58"/>
        <v>1</v>
      </c>
    </row>
    <row r="3738" spans="1:13" x14ac:dyDescent="0.3">
      <c r="A3738">
        <v>25</v>
      </c>
      <c r="B3738">
        <v>45996</v>
      </c>
      <c r="C3738" t="s">
        <v>13</v>
      </c>
      <c r="D3738">
        <v>3</v>
      </c>
      <c r="E3738" t="s">
        <v>27</v>
      </c>
      <c r="F3738" t="s">
        <v>15</v>
      </c>
      <c r="G3738">
        <v>11500</v>
      </c>
      <c r="H3738">
        <v>12.53</v>
      </c>
      <c r="I3738">
        <v>0</v>
      </c>
      <c r="J3738">
        <v>0.25</v>
      </c>
      <c r="K3738" t="s">
        <v>16</v>
      </c>
      <c r="L3738">
        <v>4</v>
      </c>
      <c r="M3738">
        <f t="shared" si="58"/>
        <v>1</v>
      </c>
    </row>
    <row r="3739" spans="1:13" x14ac:dyDescent="0.3">
      <c r="A3739">
        <v>26</v>
      </c>
      <c r="B3739">
        <v>62900</v>
      </c>
      <c r="C3739" t="s">
        <v>26</v>
      </c>
      <c r="D3739">
        <v>4</v>
      </c>
      <c r="E3739" t="s">
        <v>14</v>
      </c>
      <c r="F3739" t="s">
        <v>21</v>
      </c>
      <c r="G3739">
        <v>11000</v>
      </c>
      <c r="H3739">
        <v>7.9</v>
      </c>
      <c r="I3739">
        <v>1</v>
      </c>
      <c r="J3739">
        <v>0.15</v>
      </c>
      <c r="K3739" t="s">
        <v>16</v>
      </c>
      <c r="L3739">
        <v>3</v>
      </c>
      <c r="M3739">
        <f t="shared" si="58"/>
        <v>1</v>
      </c>
    </row>
    <row r="3740" spans="1:13" x14ac:dyDescent="0.3">
      <c r="A3740">
        <v>26</v>
      </c>
      <c r="B3740">
        <v>57000</v>
      </c>
      <c r="C3740" t="s">
        <v>13</v>
      </c>
      <c r="D3740">
        <v>0</v>
      </c>
      <c r="E3740" t="s">
        <v>28</v>
      </c>
      <c r="F3740" t="s">
        <v>21</v>
      </c>
      <c r="G3740">
        <v>11500</v>
      </c>
      <c r="H3740">
        <v>7.51</v>
      </c>
      <c r="I3740">
        <v>0</v>
      </c>
      <c r="J3740">
        <v>0.2</v>
      </c>
      <c r="K3740" t="s">
        <v>16</v>
      </c>
      <c r="L3740">
        <v>3</v>
      </c>
      <c r="M3740">
        <f t="shared" si="58"/>
        <v>1</v>
      </c>
    </row>
    <row r="3741" spans="1:13" x14ac:dyDescent="0.3">
      <c r="A3741">
        <v>24</v>
      </c>
      <c r="B3741">
        <v>80000</v>
      </c>
      <c r="C3741" t="s">
        <v>26</v>
      </c>
      <c r="D3741">
        <v>8</v>
      </c>
      <c r="E3741" t="s">
        <v>18</v>
      </c>
      <c r="F3741" t="s">
        <v>21</v>
      </c>
      <c r="G3741">
        <v>10000</v>
      </c>
      <c r="H3741">
        <v>8.9</v>
      </c>
      <c r="I3741">
        <v>0</v>
      </c>
      <c r="J3741">
        <v>0.13</v>
      </c>
      <c r="K3741" t="s">
        <v>16</v>
      </c>
      <c r="L3741">
        <v>4</v>
      </c>
      <c r="M3741">
        <f t="shared" si="58"/>
        <v>1</v>
      </c>
    </row>
    <row r="3742" spans="1:13" x14ac:dyDescent="0.3">
      <c r="A3742">
        <v>25</v>
      </c>
      <c r="B3742">
        <v>74000</v>
      </c>
      <c r="C3742" t="s">
        <v>26</v>
      </c>
      <c r="D3742">
        <v>9</v>
      </c>
      <c r="E3742" t="s">
        <v>18</v>
      </c>
      <c r="F3742" t="s">
        <v>21</v>
      </c>
      <c r="G3742">
        <v>18000</v>
      </c>
      <c r="H3742">
        <v>7.9</v>
      </c>
      <c r="I3742">
        <v>1</v>
      </c>
      <c r="J3742">
        <v>0.24</v>
      </c>
      <c r="K3742" t="s">
        <v>16</v>
      </c>
      <c r="L3742">
        <v>2</v>
      </c>
      <c r="M3742">
        <f t="shared" si="58"/>
        <v>1</v>
      </c>
    </row>
    <row r="3743" spans="1:13" x14ac:dyDescent="0.3">
      <c r="A3743">
        <v>24</v>
      </c>
      <c r="B3743">
        <v>41000</v>
      </c>
      <c r="C3743" t="s">
        <v>13</v>
      </c>
      <c r="D3743">
        <v>4</v>
      </c>
      <c r="E3743" t="s">
        <v>14</v>
      </c>
      <c r="F3743" t="s">
        <v>15</v>
      </c>
      <c r="G3743">
        <v>11525</v>
      </c>
      <c r="H3743">
        <v>12.99</v>
      </c>
      <c r="I3743">
        <v>0</v>
      </c>
      <c r="J3743">
        <v>0.28000000000000003</v>
      </c>
      <c r="K3743" t="s">
        <v>17</v>
      </c>
      <c r="L3743">
        <v>3</v>
      </c>
      <c r="M3743">
        <f t="shared" si="58"/>
        <v>1</v>
      </c>
    </row>
    <row r="3744" spans="1:13" x14ac:dyDescent="0.3">
      <c r="A3744">
        <v>22</v>
      </c>
      <c r="B3744">
        <v>80000</v>
      </c>
      <c r="C3744" t="s">
        <v>26</v>
      </c>
      <c r="D3744">
        <v>5</v>
      </c>
      <c r="E3744" t="s">
        <v>14</v>
      </c>
      <c r="F3744" t="s">
        <v>19</v>
      </c>
      <c r="G3744">
        <v>9500</v>
      </c>
      <c r="H3744">
        <v>11.71</v>
      </c>
      <c r="I3744">
        <v>0</v>
      </c>
      <c r="J3744">
        <v>0.12</v>
      </c>
      <c r="K3744" t="s">
        <v>16</v>
      </c>
      <c r="L3744">
        <v>2</v>
      </c>
      <c r="M3744">
        <f t="shared" si="58"/>
        <v>1</v>
      </c>
    </row>
    <row r="3745" spans="1:13" x14ac:dyDescent="0.3">
      <c r="A3745">
        <v>26</v>
      </c>
      <c r="B3745">
        <v>70000</v>
      </c>
      <c r="C3745" t="s">
        <v>13</v>
      </c>
      <c r="D3745">
        <v>0</v>
      </c>
      <c r="E3745" t="s">
        <v>25</v>
      </c>
      <c r="F3745" t="s">
        <v>21</v>
      </c>
      <c r="G3745">
        <v>11600</v>
      </c>
      <c r="H3745">
        <v>6.99</v>
      </c>
      <c r="I3745">
        <v>0</v>
      </c>
      <c r="J3745">
        <v>0.17</v>
      </c>
      <c r="K3745" t="s">
        <v>16</v>
      </c>
      <c r="L3745">
        <v>3</v>
      </c>
      <c r="M3745">
        <f t="shared" si="58"/>
        <v>1</v>
      </c>
    </row>
    <row r="3746" spans="1:13" x14ac:dyDescent="0.3">
      <c r="A3746">
        <v>26</v>
      </c>
      <c r="B3746">
        <v>80000</v>
      </c>
      <c r="C3746" t="s">
        <v>26</v>
      </c>
      <c r="D3746">
        <v>2</v>
      </c>
      <c r="E3746" t="s">
        <v>28</v>
      </c>
      <c r="F3746" t="s">
        <v>15</v>
      </c>
      <c r="G3746">
        <v>4200</v>
      </c>
      <c r="H3746">
        <v>14.27</v>
      </c>
      <c r="I3746">
        <v>0</v>
      </c>
      <c r="J3746">
        <v>0.05</v>
      </c>
      <c r="K3746" t="s">
        <v>16</v>
      </c>
      <c r="L3746">
        <v>4</v>
      </c>
      <c r="M3746">
        <f t="shared" si="58"/>
        <v>1</v>
      </c>
    </row>
    <row r="3747" spans="1:13" x14ac:dyDescent="0.3">
      <c r="A3747">
        <v>26</v>
      </c>
      <c r="B3747">
        <v>71000</v>
      </c>
      <c r="C3747" t="s">
        <v>13</v>
      </c>
      <c r="D3747">
        <v>0</v>
      </c>
      <c r="E3747" t="s">
        <v>14</v>
      </c>
      <c r="F3747" t="s">
        <v>19</v>
      </c>
      <c r="G3747">
        <v>11600</v>
      </c>
      <c r="H3747">
        <v>10.99</v>
      </c>
      <c r="I3747">
        <v>0</v>
      </c>
      <c r="J3747">
        <v>0.16</v>
      </c>
      <c r="K3747" t="s">
        <v>16</v>
      </c>
      <c r="L3747">
        <v>2</v>
      </c>
      <c r="M3747">
        <f t="shared" si="58"/>
        <v>1</v>
      </c>
    </row>
    <row r="3748" spans="1:13" x14ac:dyDescent="0.3">
      <c r="A3748">
        <v>23</v>
      </c>
      <c r="B3748">
        <v>40000</v>
      </c>
      <c r="C3748" t="s">
        <v>13</v>
      </c>
      <c r="D3748">
        <v>7</v>
      </c>
      <c r="E3748" t="s">
        <v>18</v>
      </c>
      <c r="F3748" t="s">
        <v>19</v>
      </c>
      <c r="G3748">
        <v>11650</v>
      </c>
      <c r="H3748">
        <v>11.99</v>
      </c>
      <c r="I3748">
        <v>0</v>
      </c>
      <c r="J3748">
        <v>0.28999999999999998</v>
      </c>
      <c r="K3748" t="s">
        <v>16</v>
      </c>
      <c r="L3748">
        <v>4</v>
      </c>
      <c r="M3748">
        <f t="shared" si="58"/>
        <v>1</v>
      </c>
    </row>
    <row r="3749" spans="1:13" x14ac:dyDescent="0.3">
      <c r="A3749">
        <v>24</v>
      </c>
      <c r="B3749">
        <v>80000</v>
      </c>
      <c r="C3749" t="s">
        <v>26</v>
      </c>
      <c r="D3749">
        <v>6</v>
      </c>
      <c r="E3749" t="s">
        <v>28</v>
      </c>
      <c r="F3749" t="s">
        <v>15</v>
      </c>
      <c r="G3749">
        <v>7000</v>
      </c>
      <c r="H3749">
        <v>14.65</v>
      </c>
      <c r="I3749">
        <v>0</v>
      </c>
      <c r="J3749">
        <v>0.09</v>
      </c>
      <c r="K3749" t="s">
        <v>16</v>
      </c>
      <c r="L3749">
        <v>4</v>
      </c>
      <c r="M3749">
        <f t="shared" si="58"/>
        <v>1</v>
      </c>
    </row>
    <row r="3750" spans="1:13" x14ac:dyDescent="0.3">
      <c r="A3750">
        <v>26</v>
      </c>
      <c r="B3750">
        <v>80000</v>
      </c>
      <c r="C3750" t="s">
        <v>26</v>
      </c>
      <c r="D3750">
        <v>10</v>
      </c>
      <c r="E3750" t="s">
        <v>28</v>
      </c>
      <c r="F3750" t="s">
        <v>21</v>
      </c>
      <c r="G3750">
        <v>7000</v>
      </c>
      <c r="H3750">
        <v>6.03</v>
      </c>
      <c r="I3750">
        <v>0</v>
      </c>
      <c r="J3750">
        <v>0.09</v>
      </c>
      <c r="K3750" t="s">
        <v>16</v>
      </c>
      <c r="L3750">
        <v>4</v>
      </c>
      <c r="M3750">
        <f t="shared" si="58"/>
        <v>1</v>
      </c>
    </row>
    <row r="3751" spans="1:13" x14ac:dyDescent="0.3">
      <c r="A3751">
        <v>25</v>
      </c>
      <c r="B3751">
        <v>80000</v>
      </c>
      <c r="C3751" t="s">
        <v>26</v>
      </c>
      <c r="D3751">
        <v>5</v>
      </c>
      <c r="E3751" t="s">
        <v>20</v>
      </c>
      <c r="F3751" t="s">
        <v>21</v>
      </c>
      <c r="G3751">
        <v>18200</v>
      </c>
      <c r="H3751">
        <v>7.9</v>
      </c>
      <c r="I3751">
        <v>0</v>
      </c>
      <c r="J3751">
        <v>0.23</v>
      </c>
      <c r="K3751" t="s">
        <v>16</v>
      </c>
      <c r="L3751">
        <v>2</v>
      </c>
      <c r="M3751">
        <f t="shared" si="58"/>
        <v>1</v>
      </c>
    </row>
    <row r="3752" spans="1:13" x14ac:dyDescent="0.3">
      <c r="A3752">
        <v>22</v>
      </c>
      <c r="B3752">
        <v>44400</v>
      </c>
      <c r="C3752" t="s">
        <v>13</v>
      </c>
      <c r="D3752">
        <v>1</v>
      </c>
      <c r="E3752" t="s">
        <v>20</v>
      </c>
      <c r="F3752" t="s">
        <v>15</v>
      </c>
      <c r="G3752">
        <v>11775</v>
      </c>
      <c r="H3752">
        <v>13.49</v>
      </c>
      <c r="I3752">
        <v>0</v>
      </c>
      <c r="J3752">
        <v>0.27</v>
      </c>
      <c r="K3752" t="s">
        <v>17</v>
      </c>
      <c r="L3752">
        <v>4</v>
      </c>
      <c r="M3752">
        <f t="shared" si="58"/>
        <v>1</v>
      </c>
    </row>
    <row r="3753" spans="1:13" x14ac:dyDescent="0.3">
      <c r="A3753">
        <v>22</v>
      </c>
      <c r="B3753">
        <v>35000</v>
      </c>
      <c r="C3753" t="s">
        <v>13</v>
      </c>
      <c r="D3753">
        <v>4</v>
      </c>
      <c r="E3753" t="s">
        <v>27</v>
      </c>
      <c r="F3753" t="s">
        <v>19</v>
      </c>
      <c r="G3753">
        <v>11800</v>
      </c>
      <c r="H3753">
        <v>10.95</v>
      </c>
      <c r="I3753">
        <v>1</v>
      </c>
      <c r="J3753">
        <v>0.34</v>
      </c>
      <c r="K3753" t="s">
        <v>16</v>
      </c>
      <c r="L3753">
        <v>2</v>
      </c>
      <c r="M3753">
        <f t="shared" si="58"/>
        <v>1</v>
      </c>
    </row>
    <row r="3754" spans="1:13" x14ac:dyDescent="0.3">
      <c r="A3754">
        <v>24</v>
      </c>
      <c r="B3754">
        <v>40000</v>
      </c>
      <c r="C3754" t="s">
        <v>13</v>
      </c>
      <c r="D3754">
        <v>3</v>
      </c>
      <c r="E3754" t="s">
        <v>27</v>
      </c>
      <c r="F3754" t="s">
        <v>21</v>
      </c>
      <c r="G3754">
        <v>11800</v>
      </c>
      <c r="H3754">
        <v>6.92</v>
      </c>
      <c r="I3754">
        <v>0</v>
      </c>
      <c r="J3754">
        <v>0.28999999999999998</v>
      </c>
      <c r="K3754" t="s">
        <v>16</v>
      </c>
      <c r="L3754">
        <v>4</v>
      </c>
      <c r="M3754">
        <f t="shared" si="58"/>
        <v>1</v>
      </c>
    </row>
    <row r="3755" spans="1:13" x14ac:dyDescent="0.3">
      <c r="A3755">
        <v>26</v>
      </c>
      <c r="B3755">
        <v>76000</v>
      </c>
      <c r="C3755" t="s">
        <v>13</v>
      </c>
      <c r="D3755">
        <v>5</v>
      </c>
      <c r="E3755" t="s">
        <v>25</v>
      </c>
      <c r="F3755" t="s">
        <v>15</v>
      </c>
      <c r="G3755">
        <v>11800</v>
      </c>
      <c r="H3755">
        <v>13.11</v>
      </c>
      <c r="I3755">
        <v>0</v>
      </c>
      <c r="J3755">
        <v>0.16</v>
      </c>
      <c r="K3755" t="s">
        <v>17</v>
      </c>
      <c r="L3755">
        <v>3</v>
      </c>
      <c r="M3755">
        <f t="shared" si="58"/>
        <v>1</v>
      </c>
    </row>
    <row r="3756" spans="1:13" x14ac:dyDescent="0.3">
      <c r="A3756">
        <v>22</v>
      </c>
      <c r="B3756">
        <v>42500</v>
      </c>
      <c r="C3756" t="s">
        <v>13</v>
      </c>
      <c r="D3756">
        <v>7</v>
      </c>
      <c r="E3756" t="s">
        <v>14</v>
      </c>
      <c r="F3756" t="s">
        <v>30</v>
      </c>
      <c r="G3756">
        <v>11850</v>
      </c>
      <c r="H3756">
        <v>14.11</v>
      </c>
      <c r="I3756">
        <v>1</v>
      </c>
      <c r="J3756">
        <v>0.28000000000000003</v>
      </c>
      <c r="K3756" t="s">
        <v>17</v>
      </c>
      <c r="L3756">
        <v>2</v>
      </c>
      <c r="M3756">
        <f t="shared" si="58"/>
        <v>1</v>
      </c>
    </row>
    <row r="3757" spans="1:13" x14ac:dyDescent="0.3">
      <c r="A3757">
        <v>23</v>
      </c>
      <c r="B3757">
        <v>35000</v>
      </c>
      <c r="C3757" t="s">
        <v>13</v>
      </c>
      <c r="D3757">
        <v>2</v>
      </c>
      <c r="E3757" t="s">
        <v>25</v>
      </c>
      <c r="F3757" t="s">
        <v>21</v>
      </c>
      <c r="G3757">
        <v>11900</v>
      </c>
      <c r="H3757">
        <v>7.66</v>
      </c>
      <c r="I3757">
        <v>1</v>
      </c>
      <c r="J3757">
        <v>0.34</v>
      </c>
      <c r="K3757" t="s">
        <v>16</v>
      </c>
      <c r="L3757">
        <v>3</v>
      </c>
      <c r="M3757">
        <f t="shared" si="58"/>
        <v>1</v>
      </c>
    </row>
    <row r="3758" spans="1:13" x14ac:dyDescent="0.3">
      <c r="A3758">
        <v>23</v>
      </c>
      <c r="B3758">
        <v>80000</v>
      </c>
      <c r="C3758" t="s">
        <v>26</v>
      </c>
      <c r="D3758">
        <v>5</v>
      </c>
      <c r="E3758" t="s">
        <v>27</v>
      </c>
      <c r="F3758" t="s">
        <v>21</v>
      </c>
      <c r="G3758">
        <v>2000</v>
      </c>
      <c r="H3758">
        <v>7.9</v>
      </c>
      <c r="I3758">
        <v>0</v>
      </c>
      <c r="J3758">
        <v>0.03</v>
      </c>
      <c r="K3758" t="s">
        <v>16</v>
      </c>
      <c r="L3758">
        <v>4</v>
      </c>
      <c r="M3758">
        <f t="shared" si="58"/>
        <v>1</v>
      </c>
    </row>
    <row r="3759" spans="1:13" x14ac:dyDescent="0.3">
      <c r="A3759">
        <v>22</v>
      </c>
      <c r="B3759">
        <v>80000</v>
      </c>
      <c r="C3759" t="s">
        <v>26</v>
      </c>
      <c r="D3759">
        <v>6</v>
      </c>
      <c r="E3759" t="s">
        <v>18</v>
      </c>
      <c r="F3759" t="s">
        <v>19</v>
      </c>
      <c r="G3759">
        <v>35000</v>
      </c>
      <c r="I3759">
        <v>0</v>
      </c>
      <c r="J3759">
        <v>0.44</v>
      </c>
      <c r="K3759" t="s">
        <v>16</v>
      </c>
      <c r="L3759">
        <v>2</v>
      </c>
      <c r="M3759">
        <f t="shared" si="58"/>
        <v>0</v>
      </c>
    </row>
    <row r="3760" spans="1:13" x14ac:dyDescent="0.3">
      <c r="A3760">
        <v>25</v>
      </c>
      <c r="B3760">
        <v>80000</v>
      </c>
      <c r="C3760" t="s">
        <v>26</v>
      </c>
      <c r="D3760">
        <v>5</v>
      </c>
      <c r="E3760" t="s">
        <v>27</v>
      </c>
      <c r="F3760" t="s">
        <v>21</v>
      </c>
      <c r="G3760">
        <v>12000</v>
      </c>
      <c r="H3760">
        <v>5.99</v>
      </c>
      <c r="I3760">
        <v>0</v>
      </c>
      <c r="J3760">
        <v>0.15</v>
      </c>
      <c r="K3760" t="s">
        <v>16</v>
      </c>
      <c r="L3760">
        <v>2</v>
      </c>
      <c r="M3760">
        <f t="shared" si="58"/>
        <v>1</v>
      </c>
    </row>
    <row r="3761" spans="1:13" x14ac:dyDescent="0.3">
      <c r="A3761">
        <v>25</v>
      </c>
      <c r="B3761">
        <v>80000</v>
      </c>
      <c r="C3761" t="s">
        <v>26</v>
      </c>
      <c r="D3761">
        <v>9</v>
      </c>
      <c r="E3761" t="s">
        <v>27</v>
      </c>
      <c r="F3761" t="s">
        <v>30</v>
      </c>
      <c r="G3761">
        <v>14000</v>
      </c>
      <c r="H3761">
        <v>15.62</v>
      </c>
      <c r="I3761">
        <v>0</v>
      </c>
      <c r="J3761">
        <v>0.17</v>
      </c>
      <c r="K3761" t="s">
        <v>17</v>
      </c>
      <c r="L3761">
        <v>4</v>
      </c>
      <c r="M3761">
        <f t="shared" si="58"/>
        <v>1</v>
      </c>
    </row>
    <row r="3762" spans="1:13" x14ac:dyDescent="0.3">
      <c r="A3762">
        <v>21</v>
      </c>
      <c r="B3762">
        <v>80000</v>
      </c>
      <c r="C3762" t="s">
        <v>26</v>
      </c>
      <c r="D3762">
        <v>5</v>
      </c>
      <c r="E3762" t="s">
        <v>18</v>
      </c>
      <c r="F3762" t="s">
        <v>21</v>
      </c>
      <c r="G3762">
        <v>12000</v>
      </c>
      <c r="H3762">
        <v>5.99</v>
      </c>
      <c r="I3762">
        <v>0</v>
      </c>
      <c r="J3762">
        <v>0.15</v>
      </c>
      <c r="K3762" t="s">
        <v>16</v>
      </c>
      <c r="L3762">
        <v>2</v>
      </c>
      <c r="M3762">
        <f t="shared" si="58"/>
        <v>1</v>
      </c>
    </row>
    <row r="3763" spans="1:13" x14ac:dyDescent="0.3">
      <c r="A3763">
        <v>24</v>
      </c>
      <c r="B3763">
        <v>29000</v>
      </c>
      <c r="C3763" t="s">
        <v>13</v>
      </c>
      <c r="D3763">
        <v>0</v>
      </c>
      <c r="E3763" t="s">
        <v>14</v>
      </c>
      <c r="F3763" t="s">
        <v>30</v>
      </c>
      <c r="G3763">
        <v>12000</v>
      </c>
      <c r="H3763">
        <v>15.05</v>
      </c>
      <c r="I3763">
        <v>1</v>
      </c>
      <c r="J3763">
        <v>0.41</v>
      </c>
      <c r="K3763" t="s">
        <v>17</v>
      </c>
      <c r="L3763">
        <v>2</v>
      </c>
      <c r="M3763">
        <f t="shared" si="58"/>
        <v>1</v>
      </c>
    </row>
    <row r="3764" spans="1:13" x14ac:dyDescent="0.3">
      <c r="A3764">
        <v>26</v>
      </c>
      <c r="B3764">
        <v>80000</v>
      </c>
      <c r="C3764" t="s">
        <v>26</v>
      </c>
      <c r="D3764">
        <v>5</v>
      </c>
      <c r="E3764" t="s">
        <v>14</v>
      </c>
      <c r="F3764" t="s">
        <v>21</v>
      </c>
      <c r="G3764">
        <v>5000</v>
      </c>
      <c r="I3764">
        <v>0</v>
      </c>
      <c r="J3764">
        <v>0.06</v>
      </c>
      <c r="K3764" t="s">
        <v>16</v>
      </c>
      <c r="L3764">
        <v>3</v>
      </c>
      <c r="M3764">
        <f t="shared" si="58"/>
        <v>0</v>
      </c>
    </row>
    <row r="3765" spans="1:13" x14ac:dyDescent="0.3">
      <c r="A3765">
        <v>22</v>
      </c>
      <c r="B3765">
        <v>30000</v>
      </c>
      <c r="C3765" t="s">
        <v>13</v>
      </c>
      <c r="D3765">
        <v>1</v>
      </c>
      <c r="E3765" t="s">
        <v>18</v>
      </c>
      <c r="F3765" t="s">
        <v>19</v>
      </c>
      <c r="G3765">
        <v>12000</v>
      </c>
      <c r="H3765">
        <v>10.99</v>
      </c>
      <c r="I3765">
        <v>1</v>
      </c>
      <c r="J3765">
        <v>0.4</v>
      </c>
      <c r="K3765" t="s">
        <v>16</v>
      </c>
      <c r="L3765">
        <v>3</v>
      </c>
      <c r="M3765">
        <f t="shared" si="58"/>
        <v>1</v>
      </c>
    </row>
    <row r="3766" spans="1:13" x14ac:dyDescent="0.3">
      <c r="A3766">
        <v>23</v>
      </c>
      <c r="B3766">
        <v>80000</v>
      </c>
      <c r="C3766" t="s">
        <v>26</v>
      </c>
      <c r="D3766">
        <v>7</v>
      </c>
      <c r="E3766" t="s">
        <v>27</v>
      </c>
      <c r="F3766" t="s">
        <v>15</v>
      </c>
      <c r="G3766">
        <v>4000</v>
      </c>
      <c r="H3766">
        <v>15.23</v>
      </c>
      <c r="I3766">
        <v>0</v>
      </c>
      <c r="J3766">
        <v>0.05</v>
      </c>
      <c r="K3766" t="s">
        <v>16</v>
      </c>
      <c r="L3766">
        <v>3</v>
      </c>
      <c r="M3766">
        <f t="shared" si="58"/>
        <v>1</v>
      </c>
    </row>
    <row r="3767" spans="1:13" x14ac:dyDescent="0.3">
      <c r="A3767">
        <v>23</v>
      </c>
      <c r="B3767">
        <v>80000</v>
      </c>
      <c r="C3767" t="s">
        <v>23</v>
      </c>
      <c r="D3767">
        <v>7</v>
      </c>
      <c r="E3767" t="s">
        <v>27</v>
      </c>
      <c r="F3767" t="s">
        <v>21</v>
      </c>
      <c r="G3767">
        <v>4000</v>
      </c>
      <c r="H3767">
        <v>5.99</v>
      </c>
      <c r="I3767">
        <v>0</v>
      </c>
      <c r="J3767">
        <v>0.05</v>
      </c>
      <c r="K3767" t="s">
        <v>16</v>
      </c>
      <c r="L3767">
        <v>4</v>
      </c>
      <c r="M3767">
        <f t="shared" si="58"/>
        <v>1</v>
      </c>
    </row>
    <row r="3768" spans="1:13" x14ac:dyDescent="0.3">
      <c r="A3768">
        <v>25</v>
      </c>
      <c r="B3768">
        <v>80000</v>
      </c>
      <c r="C3768" t="s">
        <v>26</v>
      </c>
      <c r="D3768">
        <v>2</v>
      </c>
      <c r="E3768" t="s">
        <v>27</v>
      </c>
      <c r="F3768" t="s">
        <v>21</v>
      </c>
      <c r="G3768">
        <v>10000</v>
      </c>
      <c r="H3768">
        <v>7.49</v>
      </c>
      <c r="I3768">
        <v>0</v>
      </c>
      <c r="J3768">
        <v>0.13</v>
      </c>
      <c r="K3768" t="s">
        <v>16</v>
      </c>
      <c r="L3768">
        <v>4</v>
      </c>
      <c r="M3768">
        <f t="shared" si="58"/>
        <v>1</v>
      </c>
    </row>
    <row r="3769" spans="1:13" x14ac:dyDescent="0.3">
      <c r="A3769">
        <v>23</v>
      </c>
      <c r="B3769">
        <v>80000</v>
      </c>
      <c r="C3769" t="s">
        <v>26</v>
      </c>
      <c r="D3769">
        <v>3</v>
      </c>
      <c r="E3769" t="s">
        <v>18</v>
      </c>
      <c r="F3769" t="s">
        <v>21</v>
      </c>
      <c r="G3769">
        <v>6000</v>
      </c>
      <c r="H3769">
        <v>5.99</v>
      </c>
      <c r="I3769">
        <v>0</v>
      </c>
      <c r="J3769">
        <v>7.0000000000000007E-2</v>
      </c>
      <c r="K3769" t="s">
        <v>16</v>
      </c>
      <c r="L3769">
        <v>4</v>
      </c>
      <c r="M3769">
        <f t="shared" si="58"/>
        <v>1</v>
      </c>
    </row>
    <row r="3770" spans="1:13" x14ac:dyDescent="0.3">
      <c r="A3770">
        <v>26</v>
      </c>
      <c r="B3770">
        <v>80000</v>
      </c>
      <c r="C3770" t="s">
        <v>26</v>
      </c>
      <c r="D3770">
        <v>10</v>
      </c>
      <c r="E3770" t="s">
        <v>25</v>
      </c>
      <c r="F3770" t="s">
        <v>19</v>
      </c>
      <c r="G3770">
        <v>10800</v>
      </c>
      <c r="H3770">
        <v>11.99</v>
      </c>
      <c r="I3770">
        <v>0</v>
      </c>
      <c r="J3770">
        <v>0.14000000000000001</v>
      </c>
      <c r="K3770" t="s">
        <v>16</v>
      </c>
      <c r="L3770">
        <v>3</v>
      </c>
      <c r="M3770">
        <f t="shared" si="58"/>
        <v>1</v>
      </c>
    </row>
    <row r="3771" spans="1:13" x14ac:dyDescent="0.3">
      <c r="A3771">
        <v>24</v>
      </c>
      <c r="B3771">
        <v>74000</v>
      </c>
      <c r="C3771" t="s">
        <v>23</v>
      </c>
      <c r="D3771">
        <v>8</v>
      </c>
      <c r="E3771" t="s">
        <v>25</v>
      </c>
      <c r="F3771" t="s">
        <v>31</v>
      </c>
      <c r="G3771">
        <v>35000</v>
      </c>
      <c r="H3771">
        <v>20.11</v>
      </c>
      <c r="I3771">
        <v>1</v>
      </c>
      <c r="J3771">
        <v>0.47</v>
      </c>
      <c r="K3771" t="s">
        <v>16</v>
      </c>
      <c r="L3771">
        <v>3</v>
      </c>
      <c r="M3771">
        <f t="shared" si="58"/>
        <v>1</v>
      </c>
    </row>
    <row r="3772" spans="1:13" x14ac:dyDescent="0.3">
      <c r="A3772">
        <v>22</v>
      </c>
      <c r="B3772">
        <v>31800</v>
      </c>
      <c r="C3772" t="s">
        <v>13</v>
      </c>
      <c r="E3772" t="s">
        <v>25</v>
      </c>
      <c r="F3772" t="s">
        <v>21</v>
      </c>
      <c r="G3772">
        <v>12000</v>
      </c>
      <c r="H3772">
        <v>5.42</v>
      </c>
      <c r="I3772">
        <v>1</v>
      </c>
      <c r="J3772">
        <v>0.38</v>
      </c>
      <c r="K3772" t="s">
        <v>16</v>
      </c>
      <c r="L3772">
        <v>2</v>
      </c>
      <c r="M3772">
        <f t="shared" si="58"/>
        <v>0</v>
      </c>
    </row>
    <row r="3773" spans="1:13" x14ac:dyDescent="0.3">
      <c r="A3773">
        <v>22</v>
      </c>
      <c r="B3773">
        <v>74000</v>
      </c>
      <c r="C3773" t="s">
        <v>26</v>
      </c>
      <c r="D3773">
        <v>0</v>
      </c>
      <c r="E3773" t="s">
        <v>27</v>
      </c>
      <c r="F3773" t="s">
        <v>31</v>
      </c>
      <c r="G3773">
        <v>19000</v>
      </c>
      <c r="H3773">
        <v>20.48</v>
      </c>
      <c r="I3773">
        <v>1</v>
      </c>
      <c r="J3773">
        <v>0.26</v>
      </c>
      <c r="K3773" t="s">
        <v>17</v>
      </c>
      <c r="L3773">
        <v>2</v>
      </c>
      <c r="M3773">
        <f t="shared" si="58"/>
        <v>1</v>
      </c>
    </row>
    <row r="3774" spans="1:13" x14ac:dyDescent="0.3">
      <c r="A3774">
        <v>23</v>
      </c>
      <c r="B3774">
        <v>74000</v>
      </c>
      <c r="C3774" t="s">
        <v>26</v>
      </c>
      <c r="D3774">
        <v>7</v>
      </c>
      <c r="E3774" t="s">
        <v>20</v>
      </c>
      <c r="F3774" t="s">
        <v>19</v>
      </c>
      <c r="G3774">
        <v>2100</v>
      </c>
      <c r="I3774">
        <v>1</v>
      </c>
      <c r="J3774">
        <v>0.03</v>
      </c>
      <c r="K3774" t="s">
        <v>16</v>
      </c>
      <c r="L3774">
        <v>4</v>
      </c>
      <c r="M3774">
        <f t="shared" si="58"/>
        <v>0</v>
      </c>
    </row>
    <row r="3775" spans="1:13" x14ac:dyDescent="0.3">
      <c r="A3775">
        <v>24</v>
      </c>
      <c r="B3775">
        <v>32000</v>
      </c>
      <c r="C3775" t="s">
        <v>13</v>
      </c>
      <c r="D3775">
        <v>1</v>
      </c>
      <c r="E3775" t="s">
        <v>14</v>
      </c>
      <c r="F3775" t="s">
        <v>21</v>
      </c>
      <c r="G3775">
        <v>12000</v>
      </c>
      <c r="H3775">
        <v>7.29</v>
      </c>
      <c r="I3775">
        <v>1</v>
      </c>
      <c r="J3775">
        <v>0.38</v>
      </c>
      <c r="K3775" t="s">
        <v>16</v>
      </c>
      <c r="L3775">
        <v>2</v>
      </c>
      <c r="M3775">
        <f t="shared" si="58"/>
        <v>1</v>
      </c>
    </row>
    <row r="3776" spans="1:13" x14ac:dyDescent="0.3">
      <c r="A3776">
        <v>26</v>
      </c>
      <c r="B3776">
        <v>74000</v>
      </c>
      <c r="C3776" t="s">
        <v>26</v>
      </c>
      <c r="D3776">
        <v>0</v>
      </c>
      <c r="E3776" t="s">
        <v>25</v>
      </c>
      <c r="F3776" t="s">
        <v>29</v>
      </c>
      <c r="G3776">
        <v>16800</v>
      </c>
      <c r="H3776">
        <v>16.399999999999999</v>
      </c>
      <c r="I3776">
        <v>1</v>
      </c>
      <c r="J3776">
        <v>0.23</v>
      </c>
      <c r="K3776" t="s">
        <v>17</v>
      </c>
      <c r="L3776">
        <v>4</v>
      </c>
      <c r="M3776">
        <f t="shared" si="58"/>
        <v>1</v>
      </c>
    </row>
    <row r="3777" spans="1:13" x14ac:dyDescent="0.3">
      <c r="A3777">
        <v>26</v>
      </c>
      <c r="B3777">
        <v>32000</v>
      </c>
      <c r="C3777" t="s">
        <v>13</v>
      </c>
      <c r="D3777">
        <v>6</v>
      </c>
      <c r="E3777" t="s">
        <v>14</v>
      </c>
      <c r="F3777" t="s">
        <v>21</v>
      </c>
      <c r="G3777">
        <v>12000</v>
      </c>
      <c r="H3777">
        <v>8.94</v>
      </c>
      <c r="I3777">
        <v>1</v>
      </c>
      <c r="J3777">
        <v>0.38</v>
      </c>
      <c r="K3777" t="s">
        <v>16</v>
      </c>
      <c r="L3777">
        <v>3</v>
      </c>
      <c r="M3777">
        <f t="shared" si="58"/>
        <v>1</v>
      </c>
    </row>
    <row r="3778" spans="1:13" x14ac:dyDescent="0.3">
      <c r="A3778">
        <v>22</v>
      </c>
      <c r="B3778">
        <v>32500</v>
      </c>
      <c r="C3778" t="s">
        <v>13</v>
      </c>
      <c r="D3778">
        <v>0</v>
      </c>
      <c r="E3778" t="s">
        <v>14</v>
      </c>
      <c r="F3778" t="s">
        <v>19</v>
      </c>
      <c r="G3778">
        <v>12000</v>
      </c>
      <c r="H3778">
        <v>11.49</v>
      </c>
      <c r="I3778">
        <v>1</v>
      </c>
      <c r="J3778">
        <v>0.37</v>
      </c>
      <c r="K3778" t="s">
        <v>16</v>
      </c>
      <c r="L3778">
        <v>2</v>
      </c>
      <c r="M3778">
        <f t="shared" ref="M3778:M3841" si="59">COUNTIFS($A$2:$A$10001,A3778,$B$2:$B$10001,B3778,$C$2:$C$10001,C3778,$D$2:$D$10001,D3778,$E$2:$E$10001,E3778,$F$2:$F$10001,F3778,$G$2:$G$10001,G3778,$H$2:$H$10001,H3778,$I$2:$I$10001,I3778,$J$2:$J$10001,J3778,$K$2:$K$10001,K3778,$L$2:$L$10001,L3778)</f>
        <v>1</v>
      </c>
    </row>
    <row r="3779" spans="1:13" x14ac:dyDescent="0.3">
      <c r="A3779">
        <v>25</v>
      </c>
      <c r="B3779">
        <v>80000</v>
      </c>
      <c r="C3779" t="s">
        <v>26</v>
      </c>
      <c r="D3779">
        <v>9</v>
      </c>
      <c r="E3779" t="s">
        <v>28</v>
      </c>
      <c r="F3779" t="s">
        <v>19</v>
      </c>
      <c r="G3779">
        <v>12000</v>
      </c>
      <c r="H3779">
        <v>10</v>
      </c>
      <c r="I3779">
        <v>0</v>
      </c>
      <c r="J3779">
        <v>0.15</v>
      </c>
      <c r="K3779" t="s">
        <v>16</v>
      </c>
      <c r="L3779">
        <v>4</v>
      </c>
      <c r="M3779">
        <f t="shared" si="59"/>
        <v>1</v>
      </c>
    </row>
    <row r="3780" spans="1:13" x14ac:dyDescent="0.3">
      <c r="A3780">
        <v>22</v>
      </c>
      <c r="B3780">
        <v>33600</v>
      </c>
      <c r="C3780" t="s">
        <v>13</v>
      </c>
      <c r="D3780">
        <v>5</v>
      </c>
      <c r="E3780" t="s">
        <v>20</v>
      </c>
      <c r="F3780" t="s">
        <v>19</v>
      </c>
      <c r="G3780">
        <v>12000</v>
      </c>
      <c r="H3780">
        <v>9.91</v>
      </c>
      <c r="I3780">
        <v>1</v>
      </c>
      <c r="J3780">
        <v>0.36</v>
      </c>
      <c r="K3780" t="s">
        <v>16</v>
      </c>
      <c r="L3780">
        <v>4</v>
      </c>
      <c r="M3780">
        <f t="shared" si="59"/>
        <v>1</v>
      </c>
    </row>
    <row r="3781" spans="1:13" x14ac:dyDescent="0.3">
      <c r="A3781">
        <v>24</v>
      </c>
      <c r="B3781">
        <v>80000</v>
      </c>
      <c r="C3781" t="s">
        <v>26</v>
      </c>
      <c r="D3781">
        <v>2</v>
      </c>
      <c r="E3781" t="s">
        <v>20</v>
      </c>
      <c r="F3781" t="s">
        <v>21</v>
      </c>
      <c r="G3781">
        <v>20000</v>
      </c>
      <c r="H3781">
        <v>6.54</v>
      </c>
      <c r="I3781">
        <v>0</v>
      </c>
      <c r="J3781">
        <v>0.25</v>
      </c>
      <c r="K3781" t="s">
        <v>16</v>
      </c>
      <c r="L3781">
        <v>4</v>
      </c>
      <c r="M3781">
        <f t="shared" si="59"/>
        <v>1</v>
      </c>
    </row>
    <row r="3782" spans="1:13" x14ac:dyDescent="0.3">
      <c r="A3782">
        <v>25</v>
      </c>
      <c r="B3782">
        <v>80000</v>
      </c>
      <c r="C3782" t="s">
        <v>26</v>
      </c>
      <c r="D3782">
        <v>9</v>
      </c>
      <c r="E3782" t="s">
        <v>25</v>
      </c>
      <c r="F3782" t="s">
        <v>21</v>
      </c>
      <c r="G3782">
        <v>13000</v>
      </c>
      <c r="H3782">
        <v>6.54</v>
      </c>
      <c r="I3782">
        <v>0</v>
      </c>
      <c r="J3782">
        <v>0.16</v>
      </c>
      <c r="K3782" t="s">
        <v>16</v>
      </c>
      <c r="L3782">
        <v>3</v>
      </c>
      <c r="M3782">
        <f t="shared" si="59"/>
        <v>1</v>
      </c>
    </row>
    <row r="3783" spans="1:13" x14ac:dyDescent="0.3">
      <c r="A3783">
        <v>24</v>
      </c>
      <c r="B3783">
        <v>80000</v>
      </c>
      <c r="C3783" t="s">
        <v>23</v>
      </c>
      <c r="D3783">
        <v>0</v>
      </c>
      <c r="E3783" t="s">
        <v>18</v>
      </c>
      <c r="F3783" t="s">
        <v>21</v>
      </c>
      <c r="G3783">
        <v>16000</v>
      </c>
      <c r="H3783">
        <v>6.17</v>
      </c>
      <c r="I3783">
        <v>0</v>
      </c>
      <c r="J3783">
        <v>0.2</v>
      </c>
      <c r="K3783" t="s">
        <v>16</v>
      </c>
      <c r="L3783">
        <v>4</v>
      </c>
      <c r="M3783">
        <f t="shared" si="59"/>
        <v>1</v>
      </c>
    </row>
    <row r="3784" spans="1:13" x14ac:dyDescent="0.3">
      <c r="A3784">
        <v>23</v>
      </c>
      <c r="B3784">
        <v>34000</v>
      </c>
      <c r="C3784" t="s">
        <v>13</v>
      </c>
      <c r="D3784">
        <v>5</v>
      </c>
      <c r="E3784" t="s">
        <v>25</v>
      </c>
      <c r="F3784" t="s">
        <v>15</v>
      </c>
      <c r="G3784">
        <v>12000</v>
      </c>
      <c r="H3784">
        <v>12.84</v>
      </c>
      <c r="I3784">
        <v>1</v>
      </c>
      <c r="J3784">
        <v>0.35</v>
      </c>
      <c r="K3784" t="s">
        <v>16</v>
      </c>
      <c r="L3784">
        <v>4</v>
      </c>
      <c r="M3784">
        <f t="shared" si="59"/>
        <v>1</v>
      </c>
    </row>
    <row r="3785" spans="1:13" x14ac:dyDescent="0.3">
      <c r="A3785">
        <v>26</v>
      </c>
      <c r="B3785">
        <v>80000</v>
      </c>
      <c r="C3785" t="s">
        <v>26</v>
      </c>
      <c r="D3785">
        <v>6</v>
      </c>
      <c r="E3785" t="s">
        <v>14</v>
      </c>
      <c r="F3785" t="s">
        <v>21</v>
      </c>
      <c r="G3785">
        <v>2000</v>
      </c>
      <c r="H3785">
        <v>6.91</v>
      </c>
      <c r="I3785">
        <v>0</v>
      </c>
      <c r="J3785">
        <v>0.03</v>
      </c>
      <c r="K3785" t="s">
        <v>16</v>
      </c>
      <c r="L3785">
        <v>3</v>
      </c>
      <c r="M3785">
        <f t="shared" si="59"/>
        <v>1</v>
      </c>
    </row>
    <row r="3786" spans="1:13" x14ac:dyDescent="0.3">
      <c r="A3786">
        <v>22</v>
      </c>
      <c r="B3786">
        <v>34500</v>
      </c>
      <c r="C3786" t="s">
        <v>13</v>
      </c>
      <c r="D3786">
        <v>3</v>
      </c>
      <c r="E3786" t="s">
        <v>18</v>
      </c>
      <c r="F3786" t="s">
        <v>30</v>
      </c>
      <c r="G3786">
        <v>12000</v>
      </c>
      <c r="H3786">
        <v>14.84</v>
      </c>
      <c r="I3786">
        <v>1</v>
      </c>
      <c r="J3786">
        <v>0.35</v>
      </c>
      <c r="K3786" t="s">
        <v>17</v>
      </c>
      <c r="L3786">
        <v>2</v>
      </c>
      <c r="M3786">
        <f t="shared" si="59"/>
        <v>1</v>
      </c>
    </row>
    <row r="3787" spans="1:13" x14ac:dyDescent="0.3">
      <c r="A3787">
        <v>23</v>
      </c>
      <c r="B3787">
        <v>80000</v>
      </c>
      <c r="C3787" t="s">
        <v>23</v>
      </c>
      <c r="D3787">
        <v>7</v>
      </c>
      <c r="E3787" t="s">
        <v>27</v>
      </c>
      <c r="F3787" t="s">
        <v>19</v>
      </c>
      <c r="G3787">
        <v>25000</v>
      </c>
      <c r="H3787">
        <v>9.99</v>
      </c>
      <c r="I3787">
        <v>0</v>
      </c>
      <c r="J3787">
        <v>0.31</v>
      </c>
      <c r="K3787" t="s">
        <v>16</v>
      </c>
      <c r="L3787">
        <v>3</v>
      </c>
      <c r="M3787">
        <f t="shared" si="59"/>
        <v>1</v>
      </c>
    </row>
    <row r="3788" spans="1:13" x14ac:dyDescent="0.3">
      <c r="A3788">
        <v>21</v>
      </c>
      <c r="B3788">
        <v>40000</v>
      </c>
      <c r="C3788" t="s">
        <v>23</v>
      </c>
      <c r="D3788">
        <v>1</v>
      </c>
      <c r="E3788" t="s">
        <v>18</v>
      </c>
      <c r="F3788" t="s">
        <v>15</v>
      </c>
      <c r="G3788">
        <v>15000</v>
      </c>
      <c r="H3788">
        <v>13.16</v>
      </c>
      <c r="I3788">
        <v>0</v>
      </c>
      <c r="J3788">
        <v>0.38</v>
      </c>
      <c r="K3788" t="s">
        <v>16</v>
      </c>
      <c r="L3788">
        <v>2</v>
      </c>
      <c r="M3788">
        <f t="shared" si="59"/>
        <v>1</v>
      </c>
    </row>
    <row r="3789" spans="1:13" x14ac:dyDescent="0.3">
      <c r="A3789">
        <v>23</v>
      </c>
      <c r="B3789">
        <v>74000</v>
      </c>
      <c r="C3789" t="s">
        <v>26</v>
      </c>
      <c r="D3789">
        <v>3</v>
      </c>
      <c r="E3789" t="s">
        <v>27</v>
      </c>
      <c r="F3789" t="s">
        <v>15</v>
      </c>
      <c r="G3789">
        <v>10000</v>
      </c>
      <c r="I3789">
        <v>1</v>
      </c>
      <c r="J3789">
        <v>0.14000000000000001</v>
      </c>
      <c r="K3789" t="s">
        <v>17</v>
      </c>
      <c r="L3789">
        <v>3</v>
      </c>
      <c r="M3789">
        <f t="shared" si="59"/>
        <v>0</v>
      </c>
    </row>
    <row r="3790" spans="1:13" x14ac:dyDescent="0.3">
      <c r="A3790">
        <v>26</v>
      </c>
      <c r="B3790">
        <v>35000</v>
      </c>
      <c r="C3790" t="s">
        <v>13</v>
      </c>
      <c r="D3790">
        <v>0</v>
      </c>
      <c r="E3790" t="s">
        <v>18</v>
      </c>
      <c r="F3790" t="s">
        <v>15</v>
      </c>
      <c r="G3790">
        <v>12000</v>
      </c>
      <c r="H3790">
        <v>10.91</v>
      </c>
      <c r="I3790">
        <v>1</v>
      </c>
      <c r="J3790">
        <v>0.34</v>
      </c>
      <c r="K3790" t="s">
        <v>17</v>
      </c>
      <c r="L3790">
        <v>2</v>
      </c>
      <c r="M3790">
        <f t="shared" si="59"/>
        <v>1</v>
      </c>
    </row>
    <row r="3791" spans="1:13" x14ac:dyDescent="0.3">
      <c r="A3791">
        <v>25</v>
      </c>
      <c r="B3791">
        <v>29004</v>
      </c>
      <c r="C3791" t="s">
        <v>13</v>
      </c>
      <c r="D3791">
        <v>5</v>
      </c>
      <c r="E3791" t="s">
        <v>20</v>
      </c>
      <c r="F3791" t="s">
        <v>15</v>
      </c>
      <c r="G3791">
        <v>12000</v>
      </c>
      <c r="H3791">
        <v>12.84</v>
      </c>
      <c r="I3791">
        <v>1</v>
      </c>
      <c r="J3791">
        <v>0.41</v>
      </c>
      <c r="K3791" t="s">
        <v>17</v>
      </c>
      <c r="L3791">
        <v>4</v>
      </c>
      <c r="M3791">
        <f t="shared" si="59"/>
        <v>1</v>
      </c>
    </row>
    <row r="3792" spans="1:13" x14ac:dyDescent="0.3">
      <c r="A3792">
        <v>25</v>
      </c>
      <c r="B3792">
        <v>80000</v>
      </c>
      <c r="C3792" t="s">
        <v>23</v>
      </c>
      <c r="D3792">
        <v>3</v>
      </c>
      <c r="E3792" t="s">
        <v>18</v>
      </c>
      <c r="F3792" t="s">
        <v>15</v>
      </c>
      <c r="G3792">
        <v>10000</v>
      </c>
      <c r="H3792">
        <v>14.72</v>
      </c>
      <c r="I3792">
        <v>0</v>
      </c>
      <c r="J3792">
        <v>0.13</v>
      </c>
      <c r="K3792" t="s">
        <v>17</v>
      </c>
      <c r="L3792">
        <v>3</v>
      </c>
      <c r="M3792">
        <f t="shared" si="59"/>
        <v>1</v>
      </c>
    </row>
    <row r="3793" spans="1:13" x14ac:dyDescent="0.3">
      <c r="A3793">
        <v>25</v>
      </c>
      <c r="B3793">
        <v>36000</v>
      </c>
      <c r="C3793" t="s">
        <v>13</v>
      </c>
      <c r="D3793">
        <v>0</v>
      </c>
      <c r="E3793" t="s">
        <v>14</v>
      </c>
      <c r="F3793" t="s">
        <v>19</v>
      </c>
      <c r="G3793">
        <v>12000</v>
      </c>
      <c r="H3793">
        <v>9.91</v>
      </c>
      <c r="I3793">
        <v>1</v>
      </c>
      <c r="J3793">
        <v>0.33</v>
      </c>
      <c r="K3793" t="s">
        <v>16</v>
      </c>
      <c r="L3793">
        <v>3</v>
      </c>
      <c r="M3793">
        <f t="shared" si="59"/>
        <v>1</v>
      </c>
    </row>
    <row r="3794" spans="1:13" x14ac:dyDescent="0.3">
      <c r="A3794">
        <v>26</v>
      </c>
      <c r="B3794">
        <v>30000</v>
      </c>
      <c r="C3794" t="s">
        <v>13</v>
      </c>
      <c r="D3794">
        <v>4</v>
      </c>
      <c r="E3794" t="s">
        <v>25</v>
      </c>
      <c r="F3794" t="s">
        <v>19</v>
      </c>
      <c r="G3794">
        <v>12000</v>
      </c>
      <c r="H3794">
        <v>11.11</v>
      </c>
      <c r="I3794">
        <v>1</v>
      </c>
      <c r="J3794">
        <v>0.4</v>
      </c>
      <c r="K3794" t="s">
        <v>16</v>
      </c>
      <c r="L3794">
        <v>3</v>
      </c>
      <c r="M3794">
        <f t="shared" si="59"/>
        <v>1</v>
      </c>
    </row>
    <row r="3795" spans="1:13" x14ac:dyDescent="0.3">
      <c r="A3795">
        <v>23</v>
      </c>
      <c r="B3795">
        <v>80000</v>
      </c>
      <c r="C3795" t="s">
        <v>26</v>
      </c>
      <c r="D3795">
        <v>7</v>
      </c>
      <c r="E3795" t="s">
        <v>20</v>
      </c>
      <c r="F3795" t="s">
        <v>21</v>
      </c>
      <c r="G3795">
        <v>4000</v>
      </c>
      <c r="H3795">
        <v>7.51</v>
      </c>
      <c r="I3795">
        <v>0</v>
      </c>
      <c r="J3795">
        <v>0.05</v>
      </c>
      <c r="K3795" t="s">
        <v>16</v>
      </c>
      <c r="L3795">
        <v>3</v>
      </c>
      <c r="M3795">
        <f t="shared" si="59"/>
        <v>1</v>
      </c>
    </row>
    <row r="3796" spans="1:13" x14ac:dyDescent="0.3">
      <c r="A3796">
        <v>26</v>
      </c>
      <c r="B3796">
        <v>80000</v>
      </c>
      <c r="C3796" t="s">
        <v>26</v>
      </c>
      <c r="D3796">
        <v>5</v>
      </c>
      <c r="E3796" t="s">
        <v>25</v>
      </c>
      <c r="F3796" t="s">
        <v>21</v>
      </c>
      <c r="G3796">
        <v>7000</v>
      </c>
      <c r="H3796">
        <v>7.51</v>
      </c>
      <c r="I3796">
        <v>0</v>
      </c>
      <c r="J3796">
        <v>0.09</v>
      </c>
      <c r="K3796" t="s">
        <v>16</v>
      </c>
      <c r="L3796">
        <v>2</v>
      </c>
      <c r="M3796">
        <f t="shared" si="59"/>
        <v>1</v>
      </c>
    </row>
    <row r="3797" spans="1:13" x14ac:dyDescent="0.3">
      <c r="A3797">
        <v>25</v>
      </c>
      <c r="B3797">
        <v>36000</v>
      </c>
      <c r="C3797" t="s">
        <v>13</v>
      </c>
      <c r="E3797" t="s">
        <v>18</v>
      </c>
      <c r="F3797" t="s">
        <v>21</v>
      </c>
      <c r="G3797">
        <v>12000</v>
      </c>
      <c r="H3797">
        <v>5.79</v>
      </c>
      <c r="I3797">
        <v>1</v>
      </c>
      <c r="J3797">
        <v>0.33</v>
      </c>
      <c r="K3797" t="s">
        <v>16</v>
      </c>
      <c r="L3797">
        <v>3</v>
      </c>
      <c r="M3797">
        <f t="shared" si="59"/>
        <v>0</v>
      </c>
    </row>
    <row r="3798" spans="1:13" x14ac:dyDescent="0.3">
      <c r="A3798">
        <v>22</v>
      </c>
      <c r="B3798">
        <v>36000</v>
      </c>
      <c r="C3798" t="s">
        <v>13</v>
      </c>
      <c r="D3798">
        <v>6</v>
      </c>
      <c r="E3798" t="s">
        <v>27</v>
      </c>
      <c r="F3798" t="s">
        <v>19</v>
      </c>
      <c r="G3798">
        <v>12000</v>
      </c>
      <c r="H3798">
        <v>11.49</v>
      </c>
      <c r="I3798">
        <v>1</v>
      </c>
      <c r="J3798">
        <v>0.33</v>
      </c>
      <c r="K3798" t="s">
        <v>16</v>
      </c>
      <c r="L3798">
        <v>2</v>
      </c>
      <c r="M3798">
        <f t="shared" si="59"/>
        <v>1</v>
      </c>
    </row>
    <row r="3799" spans="1:13" x14ac:dyDescent="0.3">
      <c r="A3799">
        <v>25</v>
      </c>
      <c r="B3799">
        <v>62900</v>
      </c>
      <c r="C3799" t="s">
        <v>26</v>
      </c>
      <c r="D3799">
        <v>9</v>
      </c>
      <c r="E3799" t="s">
        <v>14</v>
      </c>
      <c r="F3799" t="s">
        <v>30</v>
      </c>
      <c r="G3799">
        <v>8825</v>
      </c>
      <c r="H3799">
        <v>15.7</v>
      </c>
      <c r="I3799">
        <v>1</v>
      </c>
      <c r="J3799">
        <v>0.12</v>
      </c>
      <c r="K3799" t="s">
        <v>17</v>
      </c>
      <c r="L3799">
        <v>3</v>
      </c>
      <c r="M3799">
        <f t="shared" si="59"/>
        <v>1</v>
      </c>
    </row>
    <row r="3800" spans="1:13" x14ac:dyDescent="0.3">
      <c r="A3800">
        <v>24</v>
      </c>
      <c r="B3800">
        <v>80000</v>
      </c>
      <c r="C3800" t="s">
        <v>26</v>
      </c>
      <c r="D3800">
        <v>8</v>
      </c>
      <c r="E3800" t="s">
        <v>18</v>
      </c>
      <c r="F3800" t="s">
        <v>19</v>
      </c>
      <c r="G3800">
        <v>18000</v>
      </c>
      <c r="H3800">
        <v>10.62</v>
      </c>
      <c r="I3800">
        <v>0</v>
      </c>
      <c r="J3800">
        <v>0.23</v>
      </c>
      <c r="K3800" t="s">
        <v>16</v>
      </c>
      <c r="L3800">
        <v>2</v>
      </c>
      <c r="M3800">
        <f t="shared" si="59"/>
        <v>1</v>
      </c>
    </row>
    <row r="3801" spans="1:13" x14ac:dyDescent="0.3">
      <c r="A3801">
        <v>24</v>
      </c>
      <c r="B3801">
        <v>80000</v>
      </c>
      <c r="C3801" t="s">
        <v>26</v>
      </c>
      <c r="D3801">
        <v>8</v>
      </c>
      <c r="E3801" t="s">
        <v>20</v>
      </c>
      <c r="F3801" t="s">
        <v>15</v>
      </c>
      <c r="G3801">
        <v>12000</v>
      </c>
      <c r="H3801">
        <v>13.48</v>
      </c>
      <c r="I3801">
        <v>0</v>
      </c>
      <c r="J3801">
        <v>0.15</v>
      </c>
      <c r="K3801" t="s">
        <v>17</v>
      </c>
      <c r="L3801">
        <v>4</v>
      </c>
      <c r="M3801">
        <f t="shared" si="59"/>
        <v>1</v>
      </c>
    </row>
    <row r="3802" spans="1:13" x14ac:dyDescent="0.3">
      <c r="A3802">
        <v>22</v>
      </c>
      <c r="B3802">
        <v>80000</v>
      </c>
      <c r="C3802" t="s">
        <v>26</v>
      </c>
      <c r="D3802">
        <v>6</v>
      </c>
      <c r="E3802" t="s">
        <v>25</v>
      </c>
      <c r="F3802" t="s">
        <v>21</v>
      </c>
      <c r="G3802">
        <v>10000</v>
      </c>
      <c r="H3802">
        <v>7.14</v>
      </c>
      <c r="I3802">
        <v>0</v>
      </c>
      <c r="J3802">
        <v>0.13</v>
      </c>
      <c r="K3802" t="s">
        <v>16</v>
      </c>
      <c r="L3802">
        <v>4</v>
      </c>
      <c r="M3802">
        <f t="shared" si="59"/>
        <v>1</v>
      </c>
    </row>
    <row r="3803" spans="1:13" x14ac:dyDescent="0.3">
      <c r="A3803">
        <v>26</v>
      </c>
      <c r="B3803">
        <v>62900</v>
      </c>
      <c r="C3803" t="s">
        <v>23</v>
      </c>
      <c r="D3803">
        <v>4</v>
      </c>
      <c r="E3803" t="s">
        <v>14</v>
      </c>
      <c r="F3803" t="s">
        <v>29</v>
      </c>
      <c r="G3803">
        <v>24250</v>
      </c>
      <c r="I3803">
        <v>1</v>
      </c>
      <c r="J3803">
        <v>0.33</v>
      </c>
      <c r="K3803" t="s">
        <v>17</v>
      </c>
      <c r="L3803">
        <v>2</v>
      </c>
      <c r="M3803">
        <f t="shared" si="59"/>
        <v>0</v>
      </c>
    </row>
    <row r="3804" spans="1:13" x14ac:dyDescent="0.3">
      <c r="A3804">
        <v>22</v>
      </c>
      <c r="B3804">
        <v>80000</v>
      </c>
      <c r="C3804" t="s">
        <v>26</v>
      </c>
      <c r="D3804">
        <v>5</v>
      </c>
      <c r="E3804" t="s">
        <v>27</v>
      </c>
      <c r="F3804" t="s">
        <v>19</v>
      </c>
      <c r="G3804">
        <v>5000</v>
      </c>
      <c r="H3804">
        <v>11.36</v>
      </c>
      <c r="I3804">
        <v>0</v>
      </c>
      <c r="J3804">
        <v>0.06</v>
      </c>
      <c r="K3804" t="s">
        <v>16</v>
      </c>
      <c r="L3804">
        <v>3</v>
      </c>
      <c r="M3804">
        <f t="shared" si="59"/>
        <v>1</v>
      </c>
    </row>
    <row r="3805" spans="1:13" x14ac:dyDescent="0.3">
      <c r="A3805">
        <v>25</v>
      </c>
      <c r="B3805">
        <v>80000</v>
      </c>
      <c r="C3805" t="s">
        <v>26</v>
      </c>
      <c r="D3805">
        <v>5</v>
      </c>
      <c r="E3805" t="s">
        <v>25</v>
      </c>
      <c r="F3805" t="s">
        <v>21</v>
      </c>
      <c r="G3805">
        <v>8500</v>
      </c>
      <c r="H3805">
        <v>7.51</v>
      </c>
      <c r="I3805">
        <v>0</v>
      </c>
      <c r="J3805">
        <v>0.11</v>
      </c>
      <c r="K3805" t="s">
        <v>16</v>
      </c>
      <c r="L3805">
        <v>2</v>
      </c>
      <c r="M3805">
        <f t="shared" si="59"/>
        <v>1</v>
      </c>
    </row>
    <row r="3806" spans="1:13" x14ac:dyDescent="0.3">
      <c r="A3806">
        <v>22</v>
      </c>
      <c r="B3806">
        <v>37392</v>
      </c>
      <c r="C3806" t="s">
        <v>13</v>
      </c>
      <c r="D3806">
        <v>1</v>
      </c>
      <c r="E3806" t="s">
        <v>18</v>
      </c>
      <c r="F3806" t="s">
        <v>19</v>
      </c>
      <c r="G3806">
        <v>12000</v>
      </c>
      <c r="H3806">
        <v>10.62</v>
      </c>
      <c r="I3806">
        <v>1</v>
      </c>
      <c r="J3806">
        <v>0.32</v>
      </c>
      <c r="K3806" t="s">
        <v>16</v>
      </c>
      <c r="L3806">
        <v>2</v>
      </c>
      <c r="M3806">
        <f t="shared" si="59"/>
        <v>1</v>
      </c>
    </row>
    <row r="3807" spans="1:13" x14ac:dyDescent="0.3">
      <c r="A3807">
        <v>22</v>
      </c>
      <c r="B3807">
        <v>80000</v>
      </c>
      <c r="C3807" t="s">
        <v>26</v>
      </c>
      <c r="D3807">
        <v>6</v>
      </c>
      <c r="E3807" t="s">
        <v>20</v>
      </c>
      <c r="F3807" t="s">
        <v>21</v>
      </c>
      <c r="G3807">
        <v>5000</v>
      </c>
      <c r="H3807">
        <v>7.14</v>
      </c>
      <c r="I3807">
        <v>0</v>
      </c>
      <c r="J3807">
        <v>0.06</v>
      </c>
      <c r="K3807" t="s">
        <v>16</v>
      </c>
      <c r="L3807">
        <v>2</v>
      </c>
      <c r="M3807">
        <f t="shared" si="59"/>
        <v>1</v>
      </c>
    </row>
    <row r="3808" spans="1:13" x14ac:dyDescent="0.3">
      <c r="A3808">
        <v>26</v>
      </c>
      <c r="B3808">
        <v>38000</v>
      </c>
      <c r="C3808" t="s">
        <v>13</v>
      </c>
      <c r="D3808">
        <v>0</v>
      </c>
      <c r="E3808" t="s">
        <v>20</v>
      </c>
      <c r="F3808" t="s">
        <v>19</v>
      </c>
      <c r="G3808">
        <v>12000</v>
      </c>
      <c r="I3808">
        <v>1</v>
      </c>
      <c r="J3808">
        <v>0.32</v>
      </c>
      <c r="K3808" t="s">
        <v>16</v>
      </c>
      <c r="L3808">
        <v>4</v>
      </c>
      <c r="M3808">
        <f t="shared" si="59"/>
        <v>0</v>
      </c>
    </row>
    <row r="3809" spans="1:13" x14ac:dyDescent="0.3">
      <c r="A3809">
        <v>23</v>
      </c>
      <c r="B3809">
        <v>80000</v>
      </c>
      <c r="C3809" t="s">
        <v>26</v>
      </c>
      <c r="D3809">
        <v>7</v>
      </c>
      <c r="E3809" t="s">
        <v>25</v>
      </c>
      <c r="F3809" t="s">
        <v>21</v>
      </c>
      <c r="G3809">
        <v>10000</v>
      </c>
      <c r="H3809">
        <v>7.74</v>
      </c>
      <c r="I3809">
        <v>0</v>
      </c>
      <c r="J3809">
        <v>0.13</v>
      </c>
      <c r="K3809" t="s">
        <v>16</v>
      </c>
      <c r="L3809">
        <v>3</v>
      </c>
      <c r="M3809">
        <f t="shared" si="59"/>
        <v>1</v>
      </c>
    </row>
    <row r="3810" spans="1:13" x14ac:dyDescent="0.3">
      <c r="A3810">
        <v>24</v>
      </c>
      <c r="B3810">
        <v>38001</v>
      </c>
      <c r="C3810" t="s">
        <v>13</v>
      </c>
      <c r="D3810">
        <v>4</v>
      </c>
      <c r="E3810" t="s">
        <v>25</v>
      </c>
      <c r="F3810" t="s">
        <v>21</v>
      </c>
      <c r="G3810">
        <v>12000</v>
      </c>
      <c r="H3810">
        <v>6.17</v>
      </c>
      <c r="I3810">
        <v>1</v>
      </c>
      <c r="J3810">
        <v>0.32</v>
      </c>
      <c r="K3810" t="s">
        <v>16</v>
      </c>
      <c r="L3810">
        <v>3</v>
      </c>
      <c r="M3810">
        <f t="shared" si="59"/>
        <v>1</v>
      </c>
    </row>
    <row r="3811" spans="1:13" x14ac:dyDescent="0.3">
      <c r="A3811">
        <v>25</v>
      </c>
      <c r="B3811">
        <v>80000</v>
      </c>
      <c r="C3811" t="s">
        <v>26</v>
      </c>
      <c r="D3811">
        <v>10</v>
      </c>
      <c r="E3811" t="s">
        <v>18</v>
      </c>
      <c r="F3811" t="s">
        <v>30</v>
      </c>
      <c r="G3811">
        <v>25000</v>
      </c>
      <c r="H3811">
        <v>15.31</v>
      </c>
      <c r="I3811">
        <v>0</v>
      </c>
      <c r="J3811">
        <v>0.31</v>
      </c>
      <c r="K3811" t="s">
        <v>16</v>
      </c>
      <c r="L3811">
        <v>2</v>
      </c>
      <c r="M3811">
        <f t="shared" si="59"/>
        <v>1</v>
      </c>
    </row>
    <row r="3812" spans="1:13" x14ac:dyDescent="0.3">
      <c r="A3812">
        <v>22</v>
      </c>
      <c r="B3812">
        <v>38004</v>
      </c>
      <c r="C3812" t="s">
        <v>13</v>
      </c>
      <c r="D3812">
        <v>5</v>
      </c>
      <c r="E3812" t="s">
        <v>18</v>
      </c>
      <c r="F3812" t="s">
        <v>19</v>
      </c>
      <c r="G3812">
        <v>12000</v>
      </c>
      <c r="H3812">
        <v>10.75</v>
      </c>
      <c r="I3812">
        <v>1</v>
      </c>
      <c r="J3812">
        <v>0.32</v>
      </c>
      <c r="K3812" t="s">
        <v>16</v>
      </c>
      <c r="L3812">
        <v>3</v>
      </c>
      <c r="M3812">
        <f t="shared" si="59"/>
        <v>1</v>
      </c>
    </row>
    <row r="3813" spans="1:13" x14ac:dyDescent="0.3">
      <c r="A3813">
        <v>26</v>
      </c>
      <c r="B3813">
        <v>80000</v>
      </c>
      <c r="C3813" t="s">
        <v>26</v>
      </c>
      <c r="D3813">
        <v>6</v>
      </c>
      <c r="E3813" t="s">
        <v>20</v>
      </c>
      <c r="F3813" t="s">
        <v>19</v>
      </c>
      <c r="G3813">
        <v>15000</v>
      </c>
      <c r="H3813">
        <v>12.53</v>
      </c>
      <c r="I3813">
        <v>0</v>
      </c>
      <c r="J3813">
        <v>0.19</v>
      </c>
      <c r="K3813" t="s">
        <v>16</v>
      </c>
      <c r="L3813">
        <v>3</v>
      </c>
      <c r="M3813">
        <f t="shared" si="59"/>
        <v>1</v>
      </c>
    </row>
    <row r="3814" spans="1:13" x14ac:dyDescent="0.3">
      <c r="A3814">
        <v>25</v>
      </c>
      <c r="B3814">
        <v>38340</v>
      </c>
      <c r="C3814" t="s">
        <v>13</v>
      </c>
      <c r="D3814">
        <v>9</v>
      </c>
      <c r="E3814" t="s">
        <v>14</v>
      </c>
      <c r="F3814" t="s">
        <v>19</v>
      </c>
      <c r="G3814">
        <v>12000</v>
      </c>
      <c r="H3814">
        <v>11.71</v>
      </c>
      <c r="I3814">
        <v>1</v>
      </c>
      <c r="J3814">
        <v>0.31</v>
      </c>
      <c r="K3814" t="s">
        <v>16</v>
      </c>
      <c r="L3814">
        <v>2</v>
      </c>
      <c r="M3814">
        <f t="shared" si="59"/>
        <v>1</v>
      </c>
    </row>
    <row r="3815" spans="1:13" x14ac:dyDescent="0.3">
      <c r="A3815">
        <v>23</v>
      </c>
      <c r="B3815">
        <v>80000</v>
      </c>
      <c r="C3815" t="s">
        <v>26</v>
      </c>
      <c r="D3815">
        <v>7</v>
      </c>
      <c r="E3815" t="s">
        <v>20</v>
      </c>
      <c r="F3815" t="s">
        <v>19</v>
      </c>
      <c r="G3815">
        <v>8500</v>
      </c>
      <c r="H3815">
        <v>11.14</v>
      </c>
      <c r="I3815">
        <v>0</v>
      </c>
      <c r="J3815">
        <v>0.11</v>
      </c>
      <c r="K3815" t="s">
        <v>16</v>
      </c>
      <c r="L3815">
        <v>2</v>
      </c>
      <c r="M3815">
        <f t="shared" si="59"/>
        <v>1</v>
      </c>
    </row>
    <row r="3816" spans="1:13" x14ac:dyDescent="0.3">
      <c r="A3816">
        <v>26</v>
      </c>
      <c r="B3816">
        <v>80000</v>
      </c>
      <c r="C3816" t="s">
        <v>23</v>
      </c>
      <c r="D3816">
        <v>5</v>
      </c>
      <c r="E3816" t="s">
        <v>20</v>
      </c>
      <c r="F3816" t="s">
        <v>15</v>
      </c>
      <c r="G3816">
        <v>7000</v>
      </c>
      <c r="H3816">
        <v>13.22</v>
      </c>
      <c r="I3816">
        <v>0</v>
      </c>
      <c r="J3816">
        <v>0.09</v>
      </c>
      <c r="K3816" t="s">
        <v>17</v>
      </c>
      <c r="L3816">
        <v>2</v>
      </c>
      <c r="M3816">
        <f t="shared" si="59"/>
        <v>1</v>
      </c>
    </row>
    <row r="3817" spans="1:13" x14ac:dyDescent="0.3">
      <c r="A3817">
        <v>25</v>
      </c>
      <c r="B3817">
        <v>39996</v>
      </c>
      <c r="C3817" t="s">
        <v>23</v>
      </c>
      <c r="D3817">
        <v>2</v>
      </c>
      <c r="E3817" t="s">
        <v>27</v>
      </c>
      <c r="F3817" t="s">
        <v>21</v>
      </c>
      <c r="G3817">
        <v>12000</v>
      </c>
      <c r="H3817">
        <v>8.94</v>
      </c>
      <c r="I3817">
        <v>0</v>
      </c>
      <c r="J3817">
        <v>0.3</v>
      </c>
      <c r="K3817" t="s">
        <v>16</v>
      </c>
      <c r="L3817">
        <v>3</v>
      </c>
      <c r="M3817">
        <f t="shared" si="59"/>
        <v>1</v>
      </c>
    </row>
    <row r="3818" spans="1:13" x14ac:dyDescent="0.3">
      <c r="A3818">
        <v>26</v>
      </c>
      <c r="B3818">
        <v>38400</v>
      </c>
      <c r="C3818" t="s">
        <v>13</v>
      </c>
      <c r="D3818">
        <v>0</v>
      </c>
      <c r="E3818" t="s">
        <v>14</v>
      </c>
      <c r="F3818" t="s">
        <v>21</v>
      </c>
      <c r="G3818">
        <v>12000</v>
      </c>
      <c r="H3818">
        <v>5.99</v>
      </c>
      <c r="I3818">
        <v>1</v>
      </c>
      <c r="J3818">
        <v>0.31</v>
      </c>
      <c r="K3818" t="s">
        <v>16</v>
      </c>
      <c r="L3818">
        <v>2</v>
      </c>
      <c r="M3818">
        <f t="shared" si="59"/>
        <v>1</v>
      </c>
    </row>
    <row r="3819" spans="1:13" x14ac:dyDescent="0.3">
      <c r="A3819">
        <v>25</v>
      </c>
      <c r="B3819">
        <v>38599</v>
      </c>
      <c r="C3819" t="s">
        <v>13</v>
      </c>
      <c r="D3819">
        <v>3</v>
      </c>
      <c r="E3819" t="s">
        <v>14</v>
      </c>
      <c r="F3819" t="s">
        <v>19</v>
      </c>
      <c r="G3819">
        <v>12000</v>
      </c>
      <c r="H3819">
        <v>10.38</v>
      </c>
      <c r="I3819">
        <v>1</v>
      </c>
      <c r="J3819">
        <v>0.31</v>
      </c>
      <c r="K3819" t="s">
        <v>16</v>
      </c>
      <c r="L3819">
        <v>4</v>
      </c>
      <c r="M3819">
        <f t="shared" si="59"/>
        <v>1</v>
      </c>
    </row>
    <row r="3820" spans="1:13" x14ac:dyDescent="0.3">
      <c r="A3820">
        <v>23</v>
      </c>
      <c r="B3820">
        <v>39000</v>
      </c>
      <c r="C3820" t="s">
        <v>13</v>
      </c>
      <c r="D3820">
        <v>1</v>
      </c>
      <c r="E3820" t="s">
        <v>18</v>
      </c>
      <c r="F3820" t="s">
        <v>19</v>
      </c>
      <c r="G3820">
        <v>12000</v>
      </c>
      <c r="H3820">
        <v>10.99</v>
      </c>
      <c r="I3820">
        <v>1</v>
      </c>
      <c r="J3820">
        <v>0.31</v>
      </c>
      <c r="K3820" t="s">
        <v>16</v>
      </c>
      <c r="L3820">
        <v>4</v>
      </c>
      <c r="M3820">
        <f t="shared" si="59"/>
        <v>1</v>
      </c>
    </row>
    <row r="3821" spans="1:13" x14ac:dyDescent="0.3">
      <c r="A3821">
        <v>23</v>
      </c>
      <c r="B3821">
        <v>39000</v>
      </c>
      <c r="C3821" t="s">
        <v>13</v>
      </c>
      <c r="D3821">
        <v>7</v>
      </c>
      <c r="E3821" t="s">
        <v>14</v>
      </c>
      <c r="F3821" t="s">
        <v>19</v>
      </c>
      <c r="G3821">
        <v>12000</v>
      </c>
      <c r="H3821">
        <v>10.83</v>
      </c>
      <c r="I3821">
        <v>1</v>
      </c>
      <c r="J3821">
        <v>0.31</v>
      </c>
      <c r="K3821" t="s">
        <v>16</v>
      </c>
      <c r="L3821">
        <v>3</v>
      </c>
      <c r="M3821">
        <f t="shared" si="59"/>
        <v>1</v>
      </c>
    </row>
    <row r="3822" spans="1:13" x14ac:dyDescent="0.3">
      <c r="A3822">
        <v>24</v>
      </c>
      <c r="B3822">
        <v>39600</v>
      </c>
      <c r="C3822" t="s">
        <v>13</v>
      </c>
      <c r="E3822" t="s">
        <v>27</v>
      </c>
      <c r="F3822" t="s">
        <v>21</v>
      </c>
      <c r="G3822">
        <v>12000</v>
      </c>
      <c r="H3822">
        <v>8.9</v>
      </c>
      <c r="I3822">
        <v>0</v>
      </c>
      <c r="J3822">
        <v>0.3</v>
      </c>
      <c r="K3822" t="s">
        <v>16</v>
      </c>
      <c r="L3822">
        <v>4</v>
      </c>
      <c r="M3822">
        <f t="shared" si="59"/>
        <v>0</v>
      </c>
    </row>
    <row r="3823" spans="1:13" x14ac:dyDescent="0.3">
      <c r="A3823">
        <v>23</v>
      </c>
      <c r="B3823">
        <v>80000</v>
      </c>
      <c r="C3823" t="s">
        <v>26</v>
      </c>
      <c r="D3823">
        <v>5</v>
      </c>
      <c r="E3823" t="s">
        <v>27</v>
      </c>
      <c r="F3823" t="s">
        <v>29</v>
      </c>
      <c r="G3823">
        <v>8000</v>
      </c>
      <c r="H3823">
        <v>15.68</v>
      </c>
      <c r="I3823">
        <v>0</v>
      </c>
      <c r="J3823">
        <v>0.1</v>
      </c>
      <c r="K3823" t="s">
        <v>16</v>
      </c>
      <c r="L3823">
        <v>4</v>
      </c>
      <c r="M3823">
        <f t="shared" si="59"/>
        <v>1</v>
      </c>
    </row>
    <row r="3824" spans="1:13" x14ac:dyDescent="0.3">
      <c r="A3824">
        <v>25</v>
      </c>
      <c r="B3824">
        <v>39779</v>
      </c>
      <c r="C3824" t="s">
        <v>13</v>
      </c>
      <c r="D3824">
        <v>8</v>
      </c>
      <c r="E3824" t="s">
        <v>27</v>
      </c>
      <c r="F3824" t="s">
        <v>21</v>
      </c>
      <c r="G3824">
        <v>12000</v>
      </c>
      <c r="H3824">
        <v>5.79</v>
      </c>
      <c r="I3824">
        <v>0</v>
      </c>
      <c r="J3824">
        <v>0.3</v>
      </c>
      <c r="K3824" t="s">
        <v>16</v>
      </c>
      <c r="L3824">
        <v>2</v>
      </c>
      <c r="M3824">
        <f t="shared" si="59"/>
        <v>1</v>
      </c>
    </row>
    <row r="3825" spans="1:13" x14ac:dyDescent="0.3">
      <c r="A3825">
        <v>21</v>
      </c>
      <c r="B3825">
        <v>39900</v>
      </c>
      <c r="C3825" t="s">
        <v>13</v>
      </c>
      <c r="D3825">
        <v>0</v>
      </c>
      <c r="E3825" t="s">
        <v>27</v>
      </c>
      <c r="F3825" t="s">
        <v>21</v>
      </c>
      <c r="G3825">
        <v>12000</v>
      </c>
      <c r="H3825">
        <v>7.9</v>
      </c>
      <c r="I3825">
        <v>0</v>
      </c>
      <c r="J3825">
        <v>0.3</v>
      </c>
      <c r="K3825" t="s">
        <v>16</v>
      </c>
      <c r="L3825">
        <v>3</v>
      </c>
      <c r="M3825">
        <f t="shared" si="59"/>
        <v>1</v>
      </c>
    </row>
    <row r="3826" spans="1:13" x14ac:dyDescent="0.3">
      <c r="A3826">
        <v>24</v>
      </c>
      <c r="B3826">
        <v>80000</v>
      </c>
      <c r="C3826" t="s">
        <v>26</v>
      </c>
      <c r="D3826">
        <v>8</v>
      </c>
      <c r="E3826" t="s">
        <v>18</v>
      </c>
      <c r="F3826" t="s">
        <v>21</v>
      </c>
      <c r="G3826">
        <v>7500</v>
      </c>
      <c r="H3826">
        <v>8.6300000000000008</v>
      </c>
      <c r="I3826">
        <v>0</v>
      </c>
      <c r="J3826">
        <v>0.09</v>
      </c>
      <c r="K3826" t="s">
        <v>16</v>
      </c>
      <c r="L3826">
        <v>4</v>
      </c>
      <c r="M3826">
        <f t="shared" si="59"/>
        <v>1</v>
      </c>
    </row>
    <row r="3827" spans="1:13" x14ac:dyDescent="0.3">
      <c r="A3827">
        <v>24</v>
      </c>
      <c r="B3827">
        <v>39996</v>
      </c>
      <c r="C3827" t="s">
        <v>13</v>
      </c>
      <c r="D3827">
        <v>8</v>
      </c>
      <c r="E3827" t="s">
        <v>25</v>
      </c>
      <c r="F3827" t="s">
        <v>19</v>
      </c>
      <c r="G3827">
        <v>12000</v>
      </c>
      <c r="H3827">
        <v>12.69</v>
      </c>
      <c r="I3827">
        <v>0</v>
      </c>
      <c r="J3827">
        <v>0.3</v>
      </c>
      <c r="K3827" t="s">
        <v>16</v>
      </c>
      <c r="L3827">
        <v>3</v>
      </c>
      <c r="M3827">
        <f t="shared" si="59"/>
        <v>1</v>
      </c>
    </row>
    <row r="3828" spans="1:13" x14ac:dyDescent="0.3">
      <c r="A3828">
        <v>23</v>
      </c>
      <c r="B3828">
        <v>39996</v>
      </c>
      <c r="C3828" t="s">
        <v>13</v>
      </c>
      <c r="D3828">
        <v>6</v>
      </c>
      <c r="E3828" t="s">
        <v>20</v>
      </c>
      <c r="F3828" t="s">
        <v>19</v>
      </c>
      <c r="G3828">
        <v>12000</v>
      </c>
      <c r="H3828">
        <v>9.6300000000000008</v>
      </c>
      <c r="I3828">
        <v>0</v>
      </c>
      <c r="J3828">
        <v>0.3</v>
      </c>
      <c r="K3828" t="s">
        <v>16</v>
      </c>
      <c r="L3828">
        <v>2</v>
      </c>
      <c r="M3828">
        <f t="shared" si="59"/>
        <v>1</v>
      </c>
    </row>
    <row r="3829" spans="1:13" x14ac:dyDescent="0.3">
      <c r="A3829">
        <v>24</v>
      </c>
      <c r="B3829">
        <v>80000</v>
      </c>
      <c r="C3829" t="s">
        <v>23</v>
      </c>
      <c r="D3829">
        <v>8</v>
      </c>
      <c r="E3829" t="s">
        <v>14</v>
      </c>
      <c r="F3829" t="s">
        <v>19</v>
      </c>
      <c r="G3829">
        <v>20000</v>
      </c>
      <c r="H3829">
        <v>9.51</v>
      </c>
      <c r="I3829">
        <v>0</v>
      </c>
      <c r="J3829">
        <v>0.25</v>
      </c>
      <c r="K3829" t="s">
        <v>16</v>
      </c>
      <c r="L3829">
        <v>2</v>
      </c>
      <c r="M3829">
        <f t="shared" si="59"/>
        <v>1</v>
      </c>
    </row>
    <row r="3830" spans="1:13" x14ac:dyDescent="0.3">
      <c r="A3830">
        <v>24</v>
      </c>
      <c r="B3830">
        <v>80004</v>
      </c>
      <c r="C3830" t="s">
        <v>26</v>
      </c>
      <c r="D3830">
        <v>8</v>
      </c>
      <c r="E3830" t="s">
        <v>28</v>
      </c>
      <c r="F3830" t="s">
        <v>21</v>
      </c>
      <c r="G3830">
        <v>6000</v>
      </c>
      <c r="H3830">
        <v>6.17</v>
      </c>
      <c r="I3830">
        <v>0</v>
      </c>
      <c r="J3830">
        <v>7.0000000000000007E-2</v>
      </c>
      <c r="K3830" t="s">
        <v>16</v>
      </c>
      <c r="L3830">
        <v>3</v>
      </c>
      <c r="M3830">
        <f t="shared" si="59"/>
        <v>1</v>
      </c>
    </row>
    <row r="3831" spans="1:13" x14ac:dyDescent="0.3">
      <c r="A3831">
        <v>24</v>
      </c>
      <c r="B3831">
        <v>74004</v>
      </c>
      <c r="C3831" t="s">
        <v>26</v>
      </c>
      <c r="D3831">
        <v>7</v>
      </c>
      <c r="E3831" t="s">
        <v>25</v>
      </c>
      <c r="F3831" t="s">
        <v>30</v>
      </c>
      <c r="G3831">
        <v>25000</v>
      </c>
      <c r="H3831">
        <v>15.57</v>
      </c>
      <c r="I3831">
        <v>1</v>
      </c>
      <c r="J3831">
        <v>0.34</v>
      </c>
      <c r="K3831" t="s">
        <v>17</v>
      </c>
      <c r="L3831">
        <v>3</v>
      </c>
      <c r="M3831">
        <f t="shared" si="59"/>
        <v>1</v>
      </c>
    </row>
    <row r="3832" spans="1:13" x14ac:dyDescent="0.3">
      <c r="A3832">
        <v>26</v>
      </c>
      <c r="B3832">
        <v>40000</v>
      </c>
      <c r="C3832" t="s">
        <v>13</v>
      </c>
      <c r="D3832">
        <v>0</v>
      </c>
      <c r="E3832" t="s">
        <v>25</v>
      </c>
      <c r="F3832" t="s">
        <v>19</v>
      </c>
      <c r="G3832">
        <v>12000</v>
      </c>
      <c r="H3832">
        <v>9.99</v>
      </c>
      <c r="I3832">
        <v>0</v>
      </c>
      <c r="J3832">
        <v>0.3</v>
      </c>
      <c r="K3832" t="s">
        <v>16</v>
      </c>
      <c r="L3832">
        <v>3</v>
      </c>
      <c r="M3832">
        <f t="shared" si="59"/>
        <v>1</v>
      </c>
    </row>
    <row r="3833" spans="1:13" x14ac:dyDescent="0.3">
      <c r="A3833">
        <v>22</v>
      </c>
      <c r="B3833">
        <v>40000</v>
      </c>
      <c r="C3833" t="s">
        <v>13</v>
      </c>
      <c r="D3833">
        <v>1</v>
      </c>
      <c r="E3833" t="s">
        <v>25</v>
      </c>
      <c r="F3833" t="s">
        <v>15</v>
      </c>
      <c r="G3833">
        <v>12000</v>
      </c>
      <c r="H3833">
        <v>13.22</v>
      </c>
      <c r="I3833">
        <v>0</v>
      </c>
      <c r="J3833">
        <v>0.3</v>
      </c>
      <c r="K3833" t="s">
        <v>16</v>
      </c>
      <c r="L3833">
        <v>4</v>
      </c>
      <c r="M3833">
        <f t="shared" si="59"/>
        <v>1</v>
      </c>
    </row>
    <row r="3834" spans="1:13" x14ac:dyDescent="0.3">
      <c r="A3834">
        <v>23</v>
      </c>
      <c r="B3834">
        <v>40000</v>
      </c>
      <c r="C3834" t="s">
        <v>13</v>
      </c>
      <c r="D3834">
        <v>2</v>
      </c>
      <c r="E3834" t="s">
        <v>25</v>
      </c>
      <c r="F3834" t="s">
        <v>19</v>
      </c>
      <c r="G3834">
        <v>12000</v>
      </c>
      <c r="H3834">
        <v>12.18</v>
      </c>
      <c r="I3834">
        <v>0</v>
      </c>
      <c r="J3834">
        <v>0.3</v>
      </c>
      <c r="K3834" t="s">
        <v>16</v>
      </c>
      <c r="L3834">
        <v>4</v>
      </c>
      <c r="M3834">
        <f t="shared" si="59"/>
        <v>1</v>
      </c>
    </row>
    <row r="3835" spans="1:13" x14ac:dyDescent="0.3">
      <c r="A3835">
        <v>25</v>
      </c>
      <c r="B3835">
        <v>80208</v>
      </c>
      <c r="C3835" t="s">
        <v>26</v>
      </c>
      <c r="D3835">
        <v>1</v>
      </c>
      <c r="E3835" t="s">
        <v>28</v>
      </c>
      <c r="F3835" t="s">
        <v>21</v>
      </c>
      <c r="G3835">
        <v>4000</v>
      </c>
      <c r="H3835">
        <v>5.42</v>
      </c>
      <c r="I3835">
        <v>0</v>
      </c>
      <c r="J3835">
        <v>0.05</v>
      </c>
      <c r="K3835" t="s">
        <v>16</v>
      </c>
      <c r="L3835">
        <v>4</v>
      </c>
      <c r="M3835">
        <f t="shared" si="59"/>
        <v>1</v>
      </c>
    </row>
    <row r="3836" spans="1:13" x14ac:dyDescent="0.3">
      <c r="A3836">
        <v>22</v>
      </c>
      <c r="B3836">
        <v>40320</v>
      </c>
      <c r="C3836" t="s">
        <v>13</v>
      </c>
      <c r="D3836">
        <v>0</v>
      </c>
      <c r="E3836" t="s">
        <v>25</v>
      </c>
      <c r="F3836" t="s">
        <v>15</v>
      </c>
      <c r="G3836">
        <v>12000</v>
      </c>
      <c r="H3836">
        <v>14.27</v>
      </c>
      <c r="I3836">
        <v>0</v>
      </c>
      <c r="J3836">
        <v>0.3</v>
      </c>
      <c r="K3836" t="s">
        <v>16</v>
      </c>
      <c r="L3836">
        <v>3</v>
      </c>
      <c r="M3836">
        <f t="shared" si="59"/>
        <v>1</v>
      </c>
    </row>
    <row r="3837" spans="1:13" x14ac:dyDescent="0.3">
      <c r="A3837">
        <v>24</v>
      </c>
      <c r="B3837">
        <v>80400</v>
      </c>
      <c r="C3837" t="s">
        <v>26</v>
      </c>
      <c r="D3837">
        <v>5</v>
      </c>
      <c r="E3837" t="s">
        <v>27</v>
      </c>
      <c r="F3837" t="s">
        <v>21</v>
      </c>
      <c r="G3837">
        <v>12000</v>
      </c>
      <c r="H3837">
        <v>5.79</v>
      </c>
      <c r="I3837">
        <v>0</v>
      </c>
      <c r="J3837">
        <v>0.15</v>
      </c>
      <c r="K3837" t="s">
        <v>16</v>
      </c>
      <c r="L3837">
        <v>3</v>
      </c>
      <c r="M3837">
        <f t="shared" si="59"/>
        <v>1</v>
      </c>
    </row>
    <row r="3838" spans="1:13" x14ac:dyDescent="0.3">
      <c r="A3838">
        <v>25</v>
      </c>
      <c r="B3838">
        <v>42000</v>
      </c>
      <c r="C3838" t="s">
        <v>13</v>
      </c>
      <c r="D3838">
        <v>2</v>
      </c>
      <c r="E3838" t="s">
        <v>18</v>
      </c>
      <c r="F3838" t="s">
        <v>21</v>
      </c>
      <c r="G3838">
        <v>12000</v>
      </c>
      <c r="H3838">
        <v>7.9</v>
      </c>
      <c r="I3838">
        <v>0</v>
      </c>
      <c r="J3838">
        <v>0.28999999999999998</v>
      </c>
      <c r="K3838" t="s">
        <v>16</v>
      </c>
      <c r="L3838">
        <v>4</v>
      </c>
      <c r="M3838">
        <f t="shared" si="59"/>
        <v>1</v>
      </c>
    </row>
    <row r="3839" spans="1:13" x14ac:dyDescent="0.3">
      <c r="A3839">
        <v>22</v>
      </c>
      <c r="B3839">
        <v>74476</v>
      </c>
      <c r="C3839" t="s">
        <v>26</v>
      </c>
      <c r="D3839">
        <v>6</v>
      </c>
      <c r="E3839" t="s">
        <v>18</v>
      </c>
      <c r="F3839" t="s">
        <v>21</v>
      </c>
      <c r="G3839">
        <v>5000</v>
      </c>
      <c r="H3839">
        <v>8.49</v>
      </c>
      <c r="I3839">
        <v>1</v>
      </c>
      <c r="J3839">
        <v>7.0000000000000007E-2</v>
      </c>
      <c r="K3839" t="s">
        <v>16</v>
      </c>
      <c r="L3839">
        <v>4</v>
      </c>
      <c r="M3839">
        <f t="shared" si="59"/>
        <v>1</v>
      </c>
    </row>
    <row r="3840" spans="1:13" x14ac:dyDescent="0.3">
      <c r="A3840">
        <v>26</v>
      </c>
      <c r="B3840">
        <v>80500</v>
      </c>
      <c r="C3840" t="s">
        <v>26</v>
      </c>
      <c r="D3840">
        <v>3</v>
      </c>
      <c r="E3840" t="s">
        <v>27</v>
      </c>
      <c r="F3840" t="s">
        <v>30</v>
      </c>
      <c r="G3840">
        <v>24000</v>
      </c>
      <c r="H3840">
        <v>17.579999999999998</v>
      </c>
      <c r="I3840">
        <v>0</v>
      </c>
      <c r="J3840">
        <v>0.3</v>
      </c>
      <c r="K3840" t="s">
        <v>17</v>
      </c>
      <c r="L3840">
        <v>3</v>
      </c>
      <c r="M3840">
        <f t="shared" si="59"/>
        <v>1</v>
      </c>
    </row>
    <row r="3841" spans="1:13" x14ac:dyDescent="0.3">
      <c r="A3841">
        <v>24</v>
      </c>
      <c r="B3841">
        <v>42000</v>
      </c>
      <c r="C3841" t="s">
        <v>13</v>
      </c>
      <c r="D3841">
        <v>0</v>
      </c>
      <c r="E3841" t="s">
        <v>27</v>
      </c>
      <c r="F3841" t="s">
        <v>21</v>
      </c>
      <c r="G3841">
        <v>12000</v>
      </c>
      <c r="H3841">
        <v>7.66</v>
      </c>
      <c r="I3841">
        <v>0</v>
      </c>
      <c r="J3841">
        <v>0.28999999999999998</v>
      </c>
      <c r="K3841" t="s">
        <v>16</v>
      </c>
      <c r="L3841">
        <v>4</v>
      </c>
      <c r="M3841">
        <f t="shared" si="59"/>
        <v>1</v>
      </c>
    </row>
    <row r="3842" spans="1:13" x14ac:dyDescent="0.3">
      <c r="A3842">
        <v>26</v>
      </c>
      <c r="B3842">
        <v>81000</v>
      </c>
      <c r="C3842" t="s">
        <v>26</v>
      </c>
      <c r="D3842">
        <v>10</v>
      </c>
      <c r="E3842" t="s">
        <v>25</v>
      </c>
      <c r="F3842" t="s">
        <v>21</v>
      </c>
      <c r="G3842">
        <v>10750</v>
      </c>
      <c r="H3842">
        <v>8.49</v>
      </c>
      <c r="I3842">
        <v>0</v>
      </c>
      <c r="J3842">
        <v>0.13</v>
      </c>
      <c r="K3842" t="s">
        <v>16</v>
      </c>
      <c r="L3842">
        <v>2</v>
      </c>
      <c r="M3842">
        <f t="shared" ref="M3842:M3905" si="60">COUNTIFS($A$2:$A$10001,A3842,$B$2:$B$10001,B3842,$C$2:$C$10001,C3842,$D$2:$D$10001,D3842,$E$2:$E$10001,E3842,$F$2:$F$10001,F3842,$G$2:$G$10001,G3842,$H$2:$H$10001,H3842,$I$2:$I$10001,I3842,$J$2:$J$10001,J3842,$K$2:$K$10001,K3842,$L$2:$L$10001,L3842)</f>
        <v>1</v>
      </c>
    </row>
    <row r="3843" spans="1:13" x14ac:dyDescent="0.3">
      <c r="A3843">
        <v>25</v>
      </c>
      <c r="B3843">
        <v>42900</v>
      </c>
      <c r="C3843" t="s">
        <v>13</v>
      </c>
      <c r="D3843">
        <v>5</v>
      </c>
      <c r="E3843" t="s">
        <v>18</v>
      </c>
      <c r="F3843" t="s">
        <v>21</v>
      </c>
      <c r="G3843">
        <v>12000</v>
      </c>
      <c r="H3843">
        <v>8.9</v>
      </c>
      <c r="I3843">
        <v>0</v>
      </c>
      <c r="J3843">
        <v>0.28000000000000003</v>
      </c>
      <c r="K3843" t="s">
        <v>16</v>
      </c>
      <c r="L3843">
        <v>2</v>
      </c>
      <c r="M3843">
        <f t="shared" si="60"/>
        <v>1</v>
      </c>
    </row>
    <row r="3844" spans="1:13" x14ac:dyDescent="0.3">
      <c r="A3844">
        <v>25</v>
      </c>
      <c r="B3844">
        <v>43000</v>
      </c>
      <c r="C3844" t="s">
        <v>13</v>
      </c>
      <c r="D3844">
        <v>1</v>
      </c>
      <c r="E3844" t="s">
        <v>27</v>
      </c>
      <c r="F3844" t="s">
        <v>15</v>
      </c>
      <c r="G3844">
        <v>12000</v>
      </c>
      <c r="H3844">
        <v>13.16</v>
      </c>
      <c r="I3844">
        <v>0</v>
      </c>
      <c r="J3844">
        <v>0.28000000000000003</v>
      </c>
      <c r="K3844" t="s">
        <v>17</v>
      </c>
      <c r="L3844">
        <v>2</v>
      </c>
      <c r="M3844">
        <f t="shared" si="60"/>
        <v>1</v>
      </c>
    </row>
    <row r="3845" spans="1:13" x14ac:dyDescent="0.3">
      <c r="A3845">
        <v>23</v>
      </c>
      <c r="B3845">
        <v>81000</v>
      </c>
      <c r="C3845" t="s">
        <v>26</v>
      </c>
      <c r="D3845">
        <v>8</v>
      </c>
      <c r="E3845" t="s">
        <v>20</v>
      </c>
      <c r="F3845" t="s">
        <v>19</v>
      </c>
      <c r="G3845">
        <v>10000</v>
      </c>
      <c r="H3845">
        <v>8.8800000000000008</v>
      </c>
      <c r="I3845">
        <v>0</v>
      </c>
      <c r="J3845">
        <v>0.12</v>
      </c>
      <c r="K3845" t="s">
        <v>16</v>
      </c>
      <c r="L3845">
        <v>4</v>
      </c>
      <c r="M3845">
        <f t="shared" si="60"/>
        <v>1</v>
      </c>
    </row>
    <row r="3846" spans="1:13" x14ac:dyDescent="0.3">
      <c r="A3846">
        <v>26</v>
      </c>
      <c r="B3846">
        <v>81000</v>
      </c>
      <c r="C3846" t="s">
        <v>26</v>
      </c>
      <c r="D3846">
        <v>6</v>
      </c>
      <c r="E3846" t="s">
        <v>14</v>
      </c>
      <c r="F3846" t="s">
        <v>19</v>
      </c>
      <c r="G3846">
        <v>5000</v>
      </c>
      <c r="H3846">
        <v>10.75</v>
      </c>
      <c r="I3846">
        <v>0</v>
      </c>
      <c r="J3846">
        <v>0.06</v>
      </c>
      <c r="K3846" t="s">
        <v>16</v>
      </c>
      <c r="L3846">
        <v>3</v>
      </c>
      <c r="M3846">
        <f t="shared" si="60"/>
        <v>1</v>
      </c>
    </row>
    <row r="3847" spans="1:13" x14ac:dyDescent="0.3">
      <c r="A3847">
        <v>26</v>
      </c>
      <c r="B3847">
        <v>43680</v>
      </c>
      <c r="C3847" t="s">
        <v>13</v>
      </c>
      <c r="D3847">
        <v>0</v>
      </c>
      <c r="E3847" t="s">
        <v>20</v>
      </c>
      <c r="F3847" t="s">
        <v>19</v>
      </c>
      <c r="G3847">
        <v>12000</v>
      </c>
      <c r="H3847">
        <v>10.37</v>
      </c>
      <c r="I3847">
        <v>0</v>
      </c>
      <c r="J3847">
        <v>0.27</v>
      </c>
      <c r="K3847" t="s">
        <v>16</v>
      </c>
      <c r="L3847">
        <v>2</v>
      </c>
      <c r="M3847">
        <f t="shared" si="60"/>
        <v>1</v>
      </c>
    </row>
    <row r="3848" spans="1:13" x14ac:dyDescent="0.3">
      <c r="A3848">
        <v>22</v>
      </c>
      <c r="B3848">
        <v>81000</v>
      </c>
      <c r="C3848" t="s">
        <v>23</v>
      </c>
      <c r="D3848">
        <v>2</v>
      </c>
      <c r="E3848" t="s">
        <v>18</v>
      </c>
      <c r="F3848" t="s">
        <v>30</v>
      </c>
      <c r="G3848">
        <v>10000</v>
      </c>
      <c r="H3848">
        <v>15.31</v>
      </c>
      <c r="I3848">
        <v>0</v>
      </c>
      <c r="J3848">
        <v>0.12</v>
      </c>
      <c r="K3848" t="s">
        <v>16</v>
      </c>
      <c r="L3848">
        <v>3</v>
      </c>
      <c r="M3848">
        <f t="shared" si="60"/>
        <v>1</v>
      </c>
    </row>
    <row r="3849" spans="1:13" x14ac:dyDescent="0.3">
      <c r="A3849">
        <v>22</v>
      </c>
      <c r="B3849">
        <v>44412</v>
      </c>
      <c r="C3849" t="s">
        <v>13</v>
      </c>
      <c r="D3849">
        <v>3</v>
      </c>
      <c r="E3849" t="s">
        <v>20</v>
      </c>
      <c r="F3849" t="s">
        <v>15</v>
      </c>
      <c r="G3849">
        <v>12000</v>
      </c>
      <c r="H3849">
        <v>13.11</v>
      </c>
      <c r="I3849">
        <v>0</v>
      </c>
      <c r="J3849">
        <v>0.27</v>
      </c>
      <c r="K3849" t="s">
        <v>17</v>
      </c>
      <c r="L3849">
        <v>2</v>
      </c>
      <c r="M3849">
        <f t="shared" si="60"/>
        <v>1</v>
      </c>
    </row>
    <row r="3850" spans="1:13" x14ac:dyDescent="0.3">
      <c r="A3850">
        <v>26</v>
      </c>
      <c r="B3850">
        <v>81360</v>
      </c>
      <c r="C3850" t="s">
        <v>26</v>
      </c>
      <c r="D3850">
        <v>4</v>
      </c>
      <c r="E3850" t="s">
        <v>28</v>
      </c>
      <c r="F3850" t="s">
        <v>21</v>
      </c>
      <c r="G3850">
        <v>6000</v>
      </c>
      <c r="H3850">
        <v>7.9</v>
      </c>
      <c r="I3850">
        <v>0</v>
      </c>
      <c r="J3850">
        <v>7.0000000000000007E-2</v>
      </c>
      <c r="K3850" t="s">
        <v>16</v>
      </c>
      <c r="L3850">
        <v>4</v>
      </c>
      <c r="M3850">
        <f t="shared" si="60"/>
        <v>1</v>
      </c>
    </row>
    <row r="3851" spans="1:13" x14ac:dyDescent="0.3">
      <c r="A3851">
        <v>22</v>
      </c>
      <c r="B3851">
        <v>81500</v>
      </c>
      <c r="C3851" t="s">
        <v>26</v>
      </c>
      <c r="D3851">
        <v>0</v>
      </c>
      <c r="E3851" t="s">
        <v>18</v>
      </c>
      <c r="F3851" t="s">
        <v>21</v>
      </c>
      <c r="G3851">
        <v>7575</v>
      </c>
      <c r="H3851">
        <v>6.54</v>
      </c>
      <c r="I3851">
        <v>0</v>
      </c>
      <c r="J3851">
        <v>0.09</v>
      </c>
      <c r="K3851" t="s">
        <v>16</v>
      </c>
      <c r="L3851">
        <v>3</v>
      </c>
      <c r="M3851">
        <f t="shared" si="60"/>
        <v>1</v>
      </c>
    </row>
    <row r="3852" spans="1:13" x14ac:dyDescent="0.3">
      <c r="A3852">
        <v>21</v>
      </c>
      <c r="B3852">
        <v>81600</v>
      </c>
      <c r="C3852" t="s">
        <v>26</v>
      </c>
      <c r="D3852">
        <v>6</v>
      </c>
      <c r="E3852" t="s">
        <v>18</v>
      </c>
      <c r="F3852" t="s">
        <v>21</v>
      </c>
      <c r="G3852">
        <v>14400</v>
      </c>
      <c r="H3852">
        <v>6.92</v>
      </c>
      <c r="I3852">
        <v>0</v>
      </c>
      <c r="J3852">
        <v>0.18</v>
      </c>
      <c r="K3852" t="s">
        <v>16</v>
      </c>
      <c r="L3852">
        <v>4</v>
      </c>
      <c r="M3852">
        <f t="shared" si="60"/>
        <v>1</v>
      </c>
    </row>
    <row r="3853" spans="1:13" x14ac:dyDescent="0.3">
      <c r="A3853">
        <v>25</v>
      </c>
      <c r="B3853">
        <v>81600</v>
      </c>
      <c r="C3853" t="s">
        <v>26</v>
      </c>
      <c r="D3853">
        <v>9</v>
      </c>
      <c r="E3853" t="s">
        <v>18</v>
      </c>
      <c r="F3853" t="s">
        <v>15</v>
      </c>
      <c r="G3853">
        <v>13000</v>
      </c>
      <c r="H3853">
        <v>13.23</v>
      </c>
      <c r="I3853">
        <v>0</v>
      </c>
      <c r="J3853">
        <v>0.16</v>
      </c>
      <c r="K3853" t="s">
        <v>17</v>
      </c>
      <c r="L3853">
        <v>4</v>
      </c>
      <c r="M3853">
        <f t="shared" si="60"/>
        <v>1</v>
      </c>
    </row>
    <row r="3854" spans="1:13" x14ac:dyDescent="0.3">
      <c r="A3854">
        <v>22</v>
      </c>
      <c r="B3854">
        <v>81800</v>
      </c>
      <c r="C3854" t="s">
        <v>26</v>
      </c>
      <c r="D3854">
        <v>6</v>
      </c>
      <c r="E3854" t="s">
        <v>18</v>
      </c>
      <c r="F3854" t="s">
        <v>21</v>
      </c>
      <c r="G3854">
        <v>2500</v>
      </c>
      <c r="H3854">
        <v>6.39</v>
      </c>
      <c r="I3854">
        <v>0</v>
      </c>
      <c r="J3854">
        <v>0.03</v>
      </c>
      <c r="K3854" t="s">
        <v>16</v>
      </c>
      <c r="L3854">
        <v>2</v>
      </c>
      <c r="M3854">
        <f t="shared" si="60"/>
        <v>1</v>
      </c>
    </row>
    <row r="3855" spans="1:13" x14ac:dyDescent="0.3">
      <c r="A3855">
        <v>21</v>
      </c>
      <c r="B3855">
        <v>39760</v>
      </c>
      <c r="C3855" t="s">
        <v>13</v>
      </c>
      <c r="D3855">
        <v>0</v>
      </c>
      <c r="E3855" t="s">
        <v>20</v>
      </c>
      <c r="F3855" t="s">
        <v>30</v>
      </c>
      <c r="G3855">
        <v>12000</v>
      </c>
      <c r="H3855">
        <v>16.07</v>
      </c>
      <c r="I3855">
        <v>1</v>
      </c>
      <c r="J3855">
        <v>0.3</v>
      </c>
      <c r="K3855" t="s">
        <v>17</v>
      </c>
      <c r="L3855">
        <v>2</v>
      </c>
      <c r="M3855">
        <f t="shared" si="60"/>
        <v>1</v>
      </c>
    </row>
    <row r="3856" spans="1:13" x14ac:dyDescent="0.3">
      <c r="A3856">
        <v>26</v>
      </c>
      <c r="B3856">
        <v>45806</v>
      </c>
      <c r="C3856" t="s">
        <v>13</v>
      </c>
      <c r="D3856">
        <v>5</v>
      </c>
      <c r="E3856" t="s">
        <v>18</v>
      </c>
      <c r="F3856" t="s">
        <v>30</v>
      </c>
      <c r="G3856">
        <v>12000</v>
      </c>
      <c r="H3856">
        <v>14.84</v>
      </c>
      <c r="I3856">
        <v>0</v>
      </c>
      <c r="J3856">
        <v>0.26</v>
      </c>
      <c r="K3856" t="s">
        <v>16</v>
      </c>
      <c r="L3856">
        <v>3</v>
      </c>
      <c r="M3856">
        <f t="shared" si="60"/>
        <v>1</v>
      </c>
    </row>
    <row r="3857" spans="1:13" x14ac:dyDescent="0.3">
      <c r="A3857">
        <v>26</v>
      </c>
      <c r="B3857">
        <v>82000</v>
      </c>
      <c r="C3857" t="s">
        <v>26</v>
      </c>
      <c r="D3857">
        <v>5</v>
      </c>
      <c r="E3857" t="s">
        <v>18</v>
      </c>
      <c r="F3857" t="s">
        <v>15</v>
      </c>
      <c r="G3857">
        <v>1000</v>
      </c>
      <c r="H3857">
        <v>14.27</v>
      </c>
      <c r="I3857">
        <v>0</v>
      </c>
      <c r="J3857">
        <v>0.01</v>
      </c>
      <c r="K3857" t="s">
        <v>17</v>
      </c>
      <c r="L3857">
        <v>2</v>
      </c>
      <c r="M3857">
        <f t="shared" si="60"/>
        <v>1</v>
      </c>
    </row>
    <row r="3858" spans="1:13" x14ac:dyDescent="0.3">
      <c r="A3858">
        <v>24</v>
      </c>
      <c r="B3858">
        <v>82000</v>
      </c>
      <c r="C3858" t="s">
        <v>26</v>
      </c>
      <c r="D3858">
        <v>8</v>
      </c>
      <c r="E3858" t="s">
        <v>27</v>
      </c>
      <c r="F3858" t="s">
        <v>19</v>
      </c>
      <c r="G3858">
        <v>5325</v>
      </c>
      <c r="I3858">
        <v>0</v>
      </c>
      <c r="J3858">
        <v>0.06</v>
      </c>
      <c r="K3858" t="s">
        <v>16</v>
      </c>
      <c r="L3858">
        <v>3</v>
      </c>
      <c r="M3858">
        <f t="shared" si="60"/>
        <v>0</v>
      </c>
    </row>
    <row r="3859" spans="1:13" x14ac:dyDescent="0.3">
      <c r="A3859">
        <v>26</v>
      </c>
      <c r="B3859">
        <v>82000</v>
      </c>
      <c r="C3859" t="s">
        <v>26</v>
      </c>
      <c r="D3859">
        <v>10</v>
      </c>
      <c r="E3859" t="s">
        <v>20</v>
      </c>
      <c r="F3859" t="s">
        <v>21</v>
      </c>
      <c r="G3859">
        <v>3200</v>
      </c>
      <c r="H3859">
        <v>5.99</v>
      </c>
      <c r="I3859">
        <v>0</v>
      </c>
      <c r="J3859">
        <v>0.04</v>
      </c>
      <c r="K3859" t="s">
        <v>16</v>
      </c>
      <c r="L3859">
        <v>3</v>
      </c>
      <c r="M3859">
        <f t="shared" si="60"/>
        <v>1</v>
      </c>
    </row>
    <row r="3860" spans="1:13" x14ac:dyDescent="0.3">
      <c r="A3860">
        <v>23</v>
      </c>
      <c r="B3860">
        <v>82000</v>
      </c>
      <c r="C3860" t="s">
        <v>26</v>
      </c>
      <c r="D3860">
        <v>7</v>
      </c>
      <c r="E3860" t="s">
        <v>20</v>
      </c>
      <c r="F3860" t="s">
        <v>30</v>
      </c>
      <c r="G3860">
        <v>9000</v>
      </c>
      <c r="I3860">
        <v>0</v>
      </c>
      <c r="J3860">
        <v>0.11</v>
      </c>
      <c r="K3860" t="s">
        <v>17</v>
      </c>
      <c r="L3860">
        <v>2</v>
      </c>
      <c r="M3860">
        <f t="shared" si="60"/>
        <v>0</v>
      </c>
    </row>
    <row r="3861" spans="1:13" x14ac:dyDescent="0.3">
      <c r="A3861">
        <v>22</v>
      </c>
      <c r="B3861">
        <v>46000</v>
      </c>
      <c r="C3861" t="s">
        <v>13</v>
      </c>
      <c r="D3861">
        <v>0</v>
      </c>
      <c r="E3861" t="s">
        <v>27</v>
      </c>
      <c r="F3861" t="s">
        <v>15</v>
      </c>
      <c r="G3861">
        <v>12000</v>
      </c>
      <c r="H3861">
        <v>12.68</v>
      </c>
      <c r="I3861">
        <v>0</v>
      </c>
      <c r="J3861">
        <v>0.26</v>
      </c>
      <c r="K3861" t="s">
        <v>17</v>
      </c>
      <c r="L3861">
        <v>3</v>
      </c>
      <c r="M3861">
        <f t="shared" si="60"/>
        <v>1</v>
      </c>
    </row>
    <row r="3862" spans="1:13" x14ac:dyDescent="0.3">
      <c r="A3862">
        <v>22</v>
      </c>
      <c r="B3862">
        <v>46000</v>
      </c>
      <c r="C3862" t="s">
        <v>13</v>
      </c>
      <c r="D3862">
        <v>1</v>
      </c>
      <c r="E3862" t="s">
        <v>14</v>
      </c>
      <c r="F3862" t="s">
        <v>15</v>
      </c>
      <c r="G3862">
        <v>12000</v>
      </c>
      <c r="H3862">
        <v>12.84</v>
      </c>
      <c r="I3862">
        <v>0</v>
      </c>
      <c r="J3862">
        <v>0.26</v>
      </c>
      <c r="K3862" t="s">
        <v>16</v>
      </c>
      <c r="L3862">
        <v>3</v>
      </c>
      <c r="M3862">
        <f t="shared" si="60"/>
        <v>1</v>
      </c>
    </row>
    <row r="3863" spans="1:13" x14ac:dyDescent="0.3">
      <c r="A3863">
        <v>22</v>
      </c>
      <c r="B3863">
        <v>47000</v>
      </c>
      <c r="C3863" t="s">
        <v>13</v>
      </c>
      <c r="D3863">
        <v>6</v>
      </c>
      <c r="E3863" t="s">
        <v>25</v>
      </c>
      <c r="F3863" t="s">
        <v>21</v>
      </c>
      <c r="G3863">
        <v>12000</v>
      </c>
      <c r="H3863">
        <v>6.03</v>
      </c>
      <c r="I3863">
        <v>0</v>
      </c>
      <c r="J3863">
        <v>0.26</v>
      </c>
      <c r="K3863" t="s">
        <v>16</v>
      </c>
      <c r="L3863">
        <v>3</v>
      </c>
      <c r="M3863">
        <f t="shared" si="60"/>
        <v>1</v>
      </c>
    </row>
    <row r="3864" spans="1:13" x14ac:dyDescent="0.3">
      <c r="A3864">
        <v>25</v>
      </c>
      <c r="B3864">
        <v>41000</v>
      </c>
      <c r="C3864" t="s">
        <v>13</v>
      </c>
      <c r="E3864" t="s">
        <v>20</v>
      </c>
      <c r="F3864" t="s">
        <v>19</v>
      </c>
      <c r="G3864">
        <v>12000</v>
      </c>
      <c r="H3864">
        <v>10</v>
      </c>
      <c r="I3864">
        <v>1</v>
      </c>
      <c r="J3864">
        <v>0.28999999999999998</v>
      </c>
      <c r="K3864" t="s">
        <v>16</v>
      </c>
      <c r="L3864">
        <v>3</v>
      </c>
      <c r="M3864">
        <f t="shared" si="60"/>
        <v>0</v>
      </c>
    </row>
    <row r="3865" spans="1:13" x14ac:dyDescent="0.3">
      <c r="A3865">
        <v>23</v>
      </c>
      <c r="B3865">
        <v>76000</v>
      </c>
      <c r="C3865" t="s">
        <v>26</v>
      </c>
      <c r="D3865">
        <v>8</v>
      </c>
      <c r="E3865" t="s">
        <v>25</v>
      </c>
      <c r="F3865" t="s">
        <v>19</v>
      </c>
      <c r="G3865">
        <v>6000</v>
      </c>
      <c r="H3865">
        <v>11.49</v>
      </c>
      <c r="I3865">
        <v>1</v>
      </c>
      <c r="J3865">
        <v>0.08</v>
      </c>
      <c r="K3865" t="s">
        <v>16</v>
      </c>
      <c r="L3865">
        <v>2</v>
      </c>
      <c r="M3865">
        <f t="shared" si="60"/>
        <v>1</v>
      </c>
    </row>
    <row r="3866" spans="1:13" x14ac:dyDescent="0.3">
      <c r="A3866">
        <v>26</v>
      </c>
      <c r="B3866">
        <v>38400</v>
      </c>
      <c r="C3866" t="s">
        <v>23</v>
      </c>
      <c r="E3866" t="s">
        <v>28</v>
      </c>
      <c r="F3866" t="s">
        <v>19</v>
      </c>
      <c r="G3866">
        <v>7000</v>
      </c>
      <c r="H3866">
        <v>12.69</v>
      </c>
      <c r="I3866">
        <v>0</v>
      </c>
      <c r="J3866">
        <v>0.18</v>
      </c>
      <c r="K3866" t="s">
        <v>16</v>
      </c>
      <c r="L3866">
        <v>2</v>
      </c>
      <c r="M3866">
        <f t="shared" si="60"/>
        <v>0</v>
      </c>
    </row>
    <row r="3867" spans="1:13" x14ac:dyDescent="0.3">
      <c r="A3867">
        <v>22</v>
      </c>
      <c r="B3867">
        <v>82000</v>
      </c>
      <c r="C3867" t="s">
        <v>26</v>
      </c>
      <c r="D3867">
        <v>5</v>
      </c>
      <c r="E3867" t="s">
        <v>18</v>
      </c>
      <c r="F3867" t="s">
        <v>19</v>
      </c>
      <c r="G3867">
        <v>20000</v>
      </c>
      <c r="H3867">
        <v>9.8800000000000008</v>
      </c>
      <c r="I3867">
        <v>0</v>
      </c>
      <c r="J3867">
        <v>0.24</v>
      </c>
      <c r="K3867" t="s">
        <v>16</v>
      </c>
      <c r="L3867">
        <v>4</v>
      </c>
      <c r="M3867">
        <f t="shared" si="60"/>
        <v>1</v>
      </c>
    </row>
    <row r="3868" spans="1:13" x14ac:dyDescent="0.3">
      <c r="A3868">
        <v>22</v>
      </c>
      <c r="B3868">
        <v>42000</v>
      </c>
      <c r="C3868" t="s">
        <v>13</v>
      </c>
      <c r="D3868">
        <v>2</v>
      </c>
      <c r="E3868" t="s">
        <v>14</v>
      </c>
      <c r="F3868" t="s">
        <v>30</v>
      </c>
      <c r="G3868">
        <v>12000</v>
      </c>
      <c r="H3868">
        <v>15.65</v>
      </c>
      <c r="I3868">
        <v>1</v>
      </c>
      <c r="J3868">
        <v>0.28999999999999998</v>
      </c>
      <c r="K3868" t="s">
        <v>17</v>
      </c>
      <c r="L3868">
        <v>3</v>
      </c>
      <c r="M3868">
        <f t="shared" si="60"/>
        <v>1</v>
      </c>
    </row>
    <row r="3869" spans="1:13" x14ac:dyDescent="0.3">
      <c r="A3869">
        <v>22</v>
      </c>
      <c r="B3869">
        <v>82000</v>
      </c>
      <c r="C3869" t="s">
        <v>26</v>
      </c>
      <c r="D3869">
        <v>6</v>
      </c>
      <c r="E3869" t="s">
        <v>25</v>
      </c>
      <c r="F3869" t="s">
        <v>15</v>
      </c>
      <c r="G3869">
        <v>6000</v>
      </c>
      <c r="I3869">
        <v>0</v>
      </c>
      <c r="J3869">
        <v>7.0000000000000007E-2</v>
      </c>
      <c r="K3869" t="s">
        <v>16</v>
      </c>
      <c r="L3869">
        <v>2</v>
      </c>
      <c r="M3869">
        <f t="shared" si="60"/>
        <v>0</v>
      </c>
    </row>
    <row r="3870" spans="1:13" x14ac:dyDescent="0.3">
      <c r="A3870">
        <v>26</v>
      </c>
      <c r="B3870">
        <v>76000</v>
      </c>
      <c r="C3870" t="s">
        <v>26</v>
      </c>
      <c r="D3870">
        <v>10</v>
      </c>
      <c r="E3870" t="s">
        <v>25</v>
      </c>
      <c r="F3870" t="s">
        <v>29</v>
      </c>
      <c r="G3870">
        <v>7200</v>
      </c>
      <c r="H3870">
        <v>16.350000000000001</v>
      </c>
      <c r="I3870">
        <v>1</v>
      </c>
      <c r="J3870">
        <v>0.09</v>
      </c>
      <c r="K3870" t="s">
        <v>17</v>
      </c>
      <c r="L3870">
        <v>2</v>
      </c>
      <c r="M3870">
        <f t="shared" si="60"/>
        <v>1</v>
      </c>
    </row>
    <row r="3871" spans="1:13" x14ac:dyDescent="0.3">
      <c r="A3871">
        <v>26</v>
      </c>
      <c r="B3871">
        <v>48000</v>
      </c>
      <c r="C3871" t="s">
        <v>13</v>
      </c>
      <c r="D3871">
        <v>0</v>
      </c>
      <c r="E3871" t="s">
        <v>14</v>
      </c>
      <c r="F3871" t="s">
        <v>15</v>
      </c>
      <c r="G3871">
        <v>12000</v>
      </c>
      <c r="H3871">
        <v>11.66</v>
      </c>
      <c r="I3871">
        <v>0</v>
      </c>
      <c r="J3871">
        <v>0.25</v>
      </c>
      <c r="K3871" t="s">
        <v>16</v>
      </c>
      <c r="L3871">
        <v>3</v>
      </c>
      <c r="M3871">
        <f t="shared" si="60"/>
        <v>1</v>
      </c>
    </row>
    <row r="3872" spans="1:13" x14ac:dyDescent="0.3">
      <c r="A3872">
        <v>26</v>
      </c>
      <c r="B3872">
        <v>82000</v>
      </c>
      <c r="C3872" t="s">
        <v>26</v>
      </c>
      <c r="D3872">
        <v>1</v>
      </c>
      <c r="E3872" t="s">
        <v>27</v>
      </c>
      <c r="F3872" t="s">
        <v>15</v>
      </c>
      <c r="G3872">
        <v>5000</v>
      </c>
      <c r="H3872">
        <v>13.47</v>
      </c>
      <c r="I3872">
        <v>0</v>
      </c>
      <c r="J3872">
        <v>0.06</v>
      </c>
      <c r="K3872" t="s">
        <v>17</v>
      </c>
      <c r="L3872">
        <v>2</v>
      </c>
      <c r="M3872">
        <f t="shared" si="60"/>
        <v>1</v>
      </c>
    </row>
    <row r="3873" spans="1:13" x14ac:dyDescent="0.3">
      <c r="A3873">
        <v>22</v>
      </c>
      <c r="B3873">
        <v>82000</v>
      </c>
      <c r="C3873" t="s">
        <v>26</v>
      </c>
      <c r="D3873">
        <v>3</v>
      </c>
      <c r="E3873" t="s">
        <v>20</v>
      </c>
      <c r="F3873" t="s">
        <v>19</v>
      </c>
      <c r="G3873">
        <v>8300</v>
      </c>
      <c r="H3873">
        <v>11.46</v>
      </c>
      <c r="I3873">
        <v>0</v>
      </c>
      <c r="J3873">
        <v>0.1</v>
      </c>
      <c r="K3873" t="s">
        <v>16</v>
      </c>
      <c r="L3873">
        <v>3</v>
      </c>
      <c r="M3873">
        <f t="shared" si="60"/>
        <v>1</v>
      </c>
    </row>
    <row r="3874" spans="1:13" x14ac:dyDescent="0.3">
      <c r="A3874">
        <v>25</v>
      </c>
      <c r="B3874">
        <v>82000</v>
      </c>
      <c r="C3874" t="s">
        <v>26</v>
      </c>
      <c r="D3874">
        <v>2</v>
      </c>
      <c r="E3874" t="s">
        <v>28</v>
      </c>
      <c r="F3874" t="s">
        <v>29</v>
      </c>
      <c r="G3874">
        <v>10000</v>
      </c>
      <c r="H3874">
        <v>14.93</v>
      </c>
      <c r="I3874">
        <v>0</v>
      </c>
      <c r="J3874">
        <v>0.12</v>
      </c>
      <c r="K3874" t="s">
        <v>16</v>
      </c>
      <c r="L3874">
        <v>3</v>
      </c>
      <c r="M3874">
        <f t="shared" si="60"/>
        <v>1</v>
      </c>
    </row>
    <row r="3875" spans="1:13" x14ac:dyDescent="0.3">
      <c r="A3875">
        <v>25</v>
      </c>
      <c r="B3875">
        <v>82000</v>
      </c>
      <c r="C3875" t="s">
        <v>26</v>
      </c>
      <c r="D3875">
        <v>7</v>
      </c>
      <c r="E3875" t="s">
        <v>20</v>
      </c>
      <c r="F3875" t="s">
        <v>15</v>
      </c>
      <c r="G3875">
        <v>7500</v>
      </c>
      <c r="H3875">
        <v>12.72</v>
      </c>
      <c r="I3875">
        <v>0</v>
      </c>
      <c r="J3875">
        <v>0.09</v>
      </c>
      <c r="K3875" t="s">
        <v>16</v>
      </c>
      <c r="L3875">
        <v>4</v>
      </c>
      <c r="M3875">
        <f t="shared" si="60"/>
        <v>1</v>
      </c>
    </row>
    <row r="3876" spans="1:13" x14ac:dyDescent="0.3">
      <c r="A3876">
        <v>24</v>
      </c>
      <c r="B3876">
        <v>82000</v>
      </c>
      <c r="C3876" t="s">
        <v>26</v>
      </c>
      <c r="D3876">
        <v>1</v>
      </c>
      <c r="E3876" t="s">
        <v>18</v>
      </c>
      <c r="F3876" t="s">
        <v>21</v>
      </c>
      <c r="G3876">
        <v>7500</v>
      </c>
      <c r="H3876">
        <v>8.32</v>
      </c>
      <c r="I3876">
        <v>0</v>
      </c>
      <c r="J3876">
        <v>0.09</v>
      </c>
      <c r="K3876" t="s">
        <v>16</v>
      </c>
      <c r="L3876">
        <v>3</v>
      </c>
      <c r="M3876">
        <f t="shared" si="60"/>
        <v>1</v>
      </c>
    </row>
    <row r="3877" spans="1:13" x14ac:dyDescent="0.3">
      <c r="A3877">
        <v>25</v>
      </c>
      <c r="B3877">
        <v>48074</v>
      </c>
      <c r="C3877" t="s">
        <v>13</v>
      </c>
      <c r="D3877">
        <v>4</v>
      </c>
      <c r="E3877" t="s">
        <v>18</v>
      </c>
      <c r="F3877" t="s">
        <v>15</v>
      </c>
      <c r="G3877">
        <v>12000</v>
      </c>
      <c r="H3877">
        <v>13.85</v>
      </c>
      <c r="I3877">
        <v>0</v>
      </c>
      <c r="J3877">
        <v>0.25</v>
      </c>
      <c r="K3877" t="s">
        <v>17</v>
      </c>
      <c r="L3877">
        <v>4</v>
      </c>
      <c r="M3877">
        <f t="shared" si="60"/>
        <v>1</v>
      </c>
    </row>
    <row r="3878" spans="1:13" x14ac:dyDescent="0.3">
      <c r="A3878">
        <v>26</v>
      </c>
      <c r="B3878">
        <v>60000</v>
      </c>
      <c r="C3878" t="s">
        <v>13</v>
      </c>
      <c r="D3878">
        <v>5</v>
      </c>
      <c r="E3878" t="s">
        <v>28</v>
      </c>
      <c r="F3878" t="s">
        <v>19</v>
      </c>
      <c r="G3878">
        <v>12000</v>
      </c>
      <c r="H3878">
        <v>10.65</v>
      </c>
      <c r="I3878">
        <v>0</v>
      </c>
      <c r="J3878">
        <v>0.2</v>
      </c>
      <c r="K3878" t="s">
        <v>16</v>
      </c>
      <c r="L3878">
        <v>3</v>
      </c>
      <c r="M3878">
        <f t="shared" si="60"/>
        <v>1</v>
      </c>
    </row>
    <row r="3879" spans="1:13" x14ac:dyDescent="0.3">
      <c r="A3879">
        <v>23</v>
      </c>
      <c r="B3879">
        <v>60000</v>
      </c>
      <c r="C3879" t="s">
        <v>13</v>
      </c>
      <c r="D3879">
        <v>2</v>
      </c>
      <c r="E3879" t="s">
        <v>25</v>
      </c>
      <c r="F3879" t="s">
        <v>19</v>
      </c>
      <c r="G3879">
        <v>12000</v>
      </c>
      <c r="H3879">
        <v>12.69</v>
      </c>
      <c r="I3879">
        <v>0</v>
      </c>
      <c r="J3879">
        <v>0.2</v>
      </c>
      <c r="K3879" t="s">
        <v>16</v>
      </c>
      <c r="L3879">
        <v>2</v>
      </c>
      <c r="M3879">
        <f t="shared" si="60"/>
        <v>1</v>
      </c>
    </row>
    <row r="3880" spans="1:13" x14ac:dyDescent="0.3">
      <c r="A3880">
        <v>26</v>
      </c>
      <c r="B3880">
        <v>82305</v>
      </c>
      <c r="C3880" t="s">
        <v>26</v>
      </c>
      <c r="D3880">
        <v>10</v>
      </c>
      <c r="E3880" t="s">
        <v>25</v>
      </c>
      <c r="F3880" t="s">
        <v>21</v>
      </c>
      <c r="G3880">
        <v>18600</v>
      </c>
      <c r="H3880">
        <v>6.99</v>
      </c>
      <c r="I3880">
        <v>0</v>
      </c>
      <c r="J3880">
        <v>0.23</v>
      </c>
      <c r="K3880" t="s">
        <v>16</v>
      </c>
      <c r="L3880">
        <v>2</v>
      </c>
      <c r="M3880">
        <f t="shared" si="60"/>
        <v>1</v>
      </c>
    </row>
    <row r="3881" spans="1:13" x14ac:dyDescent="0.3">
      <c r="A3881">
        <v>23</v>
      </c>
      <c r="B3881">
        <v>60000</v>
      </c>
      <c r="C3881" t="s">
        <v>13</v>
      </c>
      <c r="D3881">
        <v>4</v>
      </c>
      <c r="E3881" t="s">
        <v>14</v>
      </c>
      <c r="F3881" t="s">
        <v>21</v>
      </c>
      <c r="G3881">
        <v>12000</v>
      </c>
      <c r="H3881">
        <v>6.03</v>
      </c>
      <c r="I3881">
        <v>0</v>
      </c>
      <c r="J3881">
        <v>0.2</v>
      </c>
      <c r="K3881" t="s">
        <v>16</v>
      </c>
      <c r="L3881">
        <v>3</v>
      </c>
      <c r="M3881">
        <f t="shared" si="60"/>
        <v>1</v>
      </c>
    </row>
    <row r="3882" spans="1:13" x14ac:dyDescent="0.3">
      <c r="A3882">
        <v>25</v>
      </c>
      <c r="B3882">
        <v>60000</v>
      </c>
      <c r="C3882" t="s">
        <v>13</v>
      </c>
      <c r="D3882">
        <v>9</v>
      </c>
      <c r="E3882" t="s">
        <v>18</v>
      </c>
      <c r="F3882" t="s">
        <v>21</v>
      </c>
      <c r="G3882">
        <v>12000</v>
      </c>
      <c r="H3882">
        <v>7.9</v>
      </c>
      <c r="I3882">
        <v>0</v>
      </c>
      <c r="J3882">
        <v>0.2</v>
      </c>
      <c r="K3882" t="s">
        <v>16</v>
      </c>
      <c r="L3882">
        <v>2</v>
      </c>
      <c r="M3882">
        <f t="shared" si="60"/>
        <v>1</v>
      </c>
    </row>
    <row r="3883" spans="1:13" x14ac:dyDescent="0.3">
      <c r="A3883">
        <v>23</v>
      </c>
      <c r="B3883">
        <v>82500</v>
      </c>
      <c r="C3883" t="s">
        <v>26</v>
      </c>
      <c r="D3883">
        <v>0</v>
      </c>
      <c r="E3883" t="s">
        <v>18</v>
      </c>
      <c r="F3883" t="s">
        <v>21</v>
      </c>
      <c r="G3883">
        <v>5000</v>
      </c>
      <c r="H3883">
        <v>8.49</v>
      </c>
      <c r="I3883">
        <v>0</v>
      </c>
      <c r="J3883">
        <v>0.06</v>
      </c>
      <c r="K3883" t="s">
        <v>16</v>
      </c>
      <c r="L3883">
        <v>4</v>
      </c>
      <c r="M3883">
        <f t="shared" si="60"/>
        <v>1</v>
      </c>
    </row>
    <row r="3884" spans="1:13" x14ac:dyDescent="0.3">
      <c r="A3884">
        <v>23</v>
      </c>
      <c r="B3884">
        <v>65025</v>
      </c>
      <c r="C3884" t="s">
        <v>26</v>
      </c>
      <c r="D3884">
        <v>7</v>
      </c>
      <c r="E3884" t="s">
        <v>14</v>
      </c>
      <c r="F3884" t="s">
        <v>15</v>
      </c>
      <c r="G3884">
        <v>16000</v>
      </c>
      <c r="H3884">
        <v>14.35</v>
      </c>
      <c r="I3884">
        <v>1</v>
      </c>
      <c r="J3884">
        <v>0.21</v>
      </c>
      <c r="K3884" t="s">
        <v>16</v>
      </c>
      <c r="L3884">
        <v>3</v>
      </c>
      <c r="M3884">
        <f t="shared" si="60"/>
        <v>1</v>
      </c>
    </row>
    <row r="3885" spans="1:13" x14ac:dyDescent="0.3">
      <c r="A3885">
        <v>23</v>
      </c>
      <c r="B3885">
        <v>54000</v>
      </c>
      <c r="C3885" t="s">
        <v>13</v>
      </c>
      <c r="D3885">
        <v>3</v>
      </c>
      <c r="E3885" t="s">
        <v>25</v>
      </c>
      <c r="F3885" t="s">
        <v>15</v>
      </c>
      <c r="G3885">
        <v>12000</v>
      </c>
      <c r="H3885">
        <v>12.98</v>
      </c>
      <c r="I3885">
        <v>1</v>
      </c>
      <c r="J3885">
        <v>0.22</v>
      </c>
      <c r="K3885" t="s">
        <v>17</v>
      </c>
      <c r="L3885">
        <v>3</v>
      </c>
      <c r="M3885">
        <f t="shared" si="60"/>
        <v>1</v>
      </c>
    </row>
    <row r="3886" spans="1:13" x14ac:dyDescent="0.3">
      <c r="A3886">
        <v>23</v>
      </c>
      <c r="B3886">
        <v>60000</v>
      </c>
      <c r="C3886" t="s">
        <v>13</v>
      </c>
      <c r="D3886">
        <v>2</v>
      </c>
      <c r="E3886" t="s">
        <v>18</v>
      </c>
      <c r="F3886" t="s">
        <v>21</v>
      </c>
      <c r="G3886">
        <v>12000</v>
      </c>
      <c r="I3886">
        <v>0</v>
      </c>
      <c r="J3886">
        <v>0.2</v>
      </c>
      <c r="K3886" t="s">
        <v>16</v>
      </c>
      <c r="L3886">
        <v>3</v>
      </c>
      <c r="M3886">
        <f t="shared" si="60"/>
        <v>0</v>
      </c>
    </row>
    <row r="3887" spans="1:13" x14ac:dyDescent="0.3">
      <c r="A3887">
        <v>25</v>
      </c>
      <c r="B3887">
        <v>82729</v>
      </c>
      <c r="C3887" t="s">
        <v>23</v>
      </c>
      <c r="D3887">
        <v>8</v>
      </c>
      <c r="E3887" t="s">
        <v>27</v>
      </c>
      <c r="F3887" t="s">
        <v>21</v>
      </c>
      <c r="G3887">
        <v>4800</v>
      </c>
      <c r="H3887">
        <v>6.17</v>
      </c>
      <c r="I3887">
        <v>0</v>
      </c>
      <c r="J3887">
        <v>0.06</v>
      </c>
      <c r="K3887" t="s">
        <v>16</v>
      </c>
      <c r="L3887">
        <v>3</v>
      </c>
      <c r="M3887">
        <f t="shared" si="60"/>
        <v>1</v>
      </c>
    </row>
    <row r="3888" spans="1:13" x14ac:dyDescent="0.3">
      <c r="A3888">
        <v>25</v>
      </c>
      <c r="B3888">
        <v>60000</v>
      </c>
      <c r="C3888" t="s">
        <v>13</v>
      </c>
      <c r="D3888">
        <v>0</v>
      </c>
      <c r="E3888" t="s">
        <v>27</v>
      </c>
      <c r="F3888" t="s">
        <v>19</v>
      </c>
      <c r="G3888">
        <v>12000</v>
      </c>
      <c r="H3888">
        <v>11.86</v>
      </c>
      <c r="I3888">
        <v>0</v>
      </c>
      <c r="J3888">
        <v>0.2</v>
      </c>
      <c r="K3888" t="s">
        <v>16</v>
      </c>
      <c r="L3888">
        <v>4</v>
      </c>
      <c r="M3888">
        <f t="shared" si="60"/>
        <v>1</v>
      </c>
    </row>
    <row r="3889" spans="1:13" x14ac:dyDescent="0.3">
      <c r="A3889">
        <v>22</v>
      </c>
      <c r="B3889">
        <v>83000</v>
      </c>
      <c r="C3889" t="s">
        <v>26</v>
      </c>
      <c r="D3889">
        <v>6</v>
      </c>
      <c r="E3889" t="s">
        <v>25</v>
      </c>
      <c r="F3889" t="s">
        <v>19</v>
      </c>
      <c r="G3889">
        <v>5500</v>
      </c>
      <c r="H3889">
        <v>11.99</v>
      </c>
      <c r="I3889">
        <v>0</v>
      </c>
      <c r="J3889">
        <v>7.0000000000000007E-2</v>
      </c>
      <c r="K3889" t="s">
        <v>16</v>
      </c>
      <c r="L3889">
        <v>4</v>
      </c>
      <c r="M3889">
        <f t="shared" si="60"/>
        <v>1</v>
      </c>
    </row>
    <row r="3890" spans="1:13" x14ac:dyDescent="0.3">
      <c r="A3890">
        <v>24</v>
      </c>
      <c r="B3890">
        <v>83000</v>
      </c>
      <c r="C3890" t="s">
        <v>26</v>
      </c>
      <c r="E3890" t="s">
        <v>27</v>
      </c>
      <c r="F3890" t="s">
        <v>19</v>
      </c>
      <c r="G3890">
        <v>5775</v>
      </c>
      <c r="H3890">
        <v>9.99</v>
      </c>
      <c r="I3890">
        <v>0</v>
      </c>
      <c r="J3890">
        <v>7.0000000000000007E-2</v>
      </c>
      <c r="K3890" t="s">
        <v>16</v>
      </c>
      <c r="L3890">
        <v>4</v>
      </c>
      <c r="M3890">
        <f t="shared" si="60"/>
        <v>0</v>
      </c>
    </row>
    <row r="3891" spans="1:13" x14ac:dyDescent="0.3">
      <c r="A3891">
        <v>25</v>
      </c>
      <c r="B3891">
        <v>83000</v>
      </c>
      <c r="C3891" t="s">
        <v>26</v>
      </c>
      <c r="D3891">
        <v>9</v>
      </c>
      <c r="E3891" t="s">
        <v>28</v>
      </c>
      <c r="F3891" t="s">
        <v>19</v>
      </c>
      <c r="G3891">
        <v>13000</v>
      </c>
      <c r="H3891">
        <v>10.99</v>
      </c>
      <c r="I3891">
        <v>0</v>
      </c>
      <c r="J3891">
        <v>0.16</v>
      </c>
      <c r="K3891" t="s">
        <v>16</v>
      </c>
      <c r="L3891">
        <v>2</v>
      </c>
      <c r="M3891">
        <f t="shared" si="60"/>
        <v>1</v>
      </c>
    </row>
    <row r="3892" spans="1:13" x14ac:dyDescent="0.3">
      <c r="A3892">
        <v>23</v>
      </c>
      <c r="B3892">
        <v>38376</v>
      </c>
      <c r="C3892" t="s">
        <v>23</v>
      </c>
      <c r="E3892" t="s">
        <v>27</v>
      </c>
      <c r="F3892" t="s">
        <v>15</v>
      </c>
      <c r="G3892">
        <v>8400</v>
      </c>
      <c r="H3892">
        <v>13.8</v>
      </c>
      <c r="I3892">
        <v>0</v>
      </c>
      <c r="J3892">
        <v>0.22</v>
      </c>
      <c r="K3892" t="s">
        <v>17</v>
      </c>
      <c r="L3892">
        <v>2</v>
      </c>
      <c r="M3892">
        <f t="shared" si="60"/>
        <v>0</v>
      </c>
    </row>
    <row r="3893" spans="1:13" x14ac:dyDescent="0.3">
      <c r="A3893">
        <v>23</v>
      </c>
      <c r="B3893">
        <v>83000</v>
      </c>
      <c r="C3893" t="s">
        <v>26</v>
      </c>
      <c r="D3893">
        <v>0</v>
      </c>
      <c r="E3893" t="s">
        <v>27</v>
      </c>
      <c r="F3893" t="s">
        <v>30</v>
      </c>
      <c r="G3893">
        <v>20000</v>
      </c>
      <c r="H3893">
        <v>14.54</v>
      </c>
      <c r="I3893">
        <v>0</v>
      </c>
      <c r="J3893">
        <v>0.24</v>
      </c>
      <c r="K3893" t="s">
        <v>17</v>
      </c>
      <c r="L3893">
        <v>4</v>
      </c>
      <c r="M3893">
        <f t="shared" si="60"/>
        <v>1</v>
      </c>
    </row>
    <row r="3894" spans="1:13" x14ac:dyDescent="0.3">
      <c r="A3894">
        <v>22</v>
      </c>
      <c r="B3894">
        <v>60000</v>
      </c>
      <c r="C3894" t="s">
        <v>13</v>
      </c>
      <c r="D3894">
        <v>0</v>
      </c>
      <c r="E3894" t="s">
        <v>18</v>
      </c>
      <c r="F3894" t="s">
        <v>15</v>
      </c>
      <c r="G3894">
        <v>12000</v>
      </c>
      <c r="H3894">
        <v>13.47</v>
      </c>
      <c r="I3894">
        <v>0</v>
      </c>
      <c r="J3894">
        <v>0.2</v>
      </c>
      <c r="K3894" t="s">
        <v>17</v>
      </c>
      <c r="L3894">
        <v>3</v>
      </c>
      <c r="M3894">
        <f t="shared" si="60"/>
        <v>1</v>
      </c>
    </row>
    <row r="3895" spans="1:13" x14ac:dyDescent="0.3">
      <c r="A3895">
        <v>23</v>
      </c>
      <c r="B3895">
        <v>83000</v>
      </c>
      <c r="C3895" t="s">
        <v>26</v>
      </c>
      <c r="D3895">
        <v>7</v>
      </c>
      <c r="E3895" t="s">
        <v>18</v>
      </c>
      <c r="F3895" t="s">
        <v>19</v>
      </c>
      <c r="G3895">
        <v>1500</v>
      </c>
      <c r="H3895">
        <v>11.12</v>
      </c>
      <c r="I3895">
        <v>0</v>
      </c>
      <c r="J3895">
        <v>0.02</v>
      </c>
      <c r="K3895" t="s">
        <v>16</v>
      </c>
      <c r="L3895">
        <v>2</v>
      </c>
      <c r="M3895">
        <f t="shared" si="60"/>
        <v>1</v>
      </c>
    </row>
    <row r="3896" spans="1:13" x14ac:dyDescent="0.3">
      <c r="A3896">
        <v>21</v>
      </c>
      <c r="B3896">
        <v>83000</v>
      </c>
      <c r="C3896" t="s">
        <v>26</v>
      </c>
      <c r="D3896">
        <v>4</v>
      </c>
      <c r="E3896" t="s">
        <v>14</v>
      </c>
      <c r="F3896" t="s">
        <v>21</v>
      </c>
      <c r="G3896">
        <v>8500</v>
      </c>
      <c r="H3896">
        <v>8</v>
      </c>
      <c r="I3896">
        <v>0</v>
      </c>
      <c r="J3896">
        <v>0.1</v>
      </c>
      <c r="K3896" t="s">
        <v>16</v>
      </c>
      <c r="L3896">
        <v>4</v>
      </c>
      <c r="M3896">
        <f t="shared" si="60"/>
        <v>1</v>
      </c>
    </row>
    <row r="3897" spans="1:13" x14ac:dyDescent="0.3">
      <c r="A3897">
        <v>25</v>
      </c>
      <c r="B3897">
        <v>77000</v>
      </c>
      <c r="C3897" t="s">
        <v>26</v>
      </c>
      <c r="D3897">
        <v>1</v>
      </c>
      <c r="E3897" t="s">
        <v>25</v>
      </c>
      <c r="F3897" t="s">
        <v>22</v>
      </c>
      <c r="G3897">
        <v>7200</v>
      </c>
      <c r="H3897">
        <v>18.53</v>
      </c>
      <c r="I3897">
        <v>1</v>
      </c>
      <c r="J3897">
        <v>0.09</v>
      </c>
      <c r="K3897" t="s">
        <v>16</v>
      </c>
      <c r="L3897">
        <v>3</v>
      </c>
      <c r="M3897">
        <f t="shared" si="60"/>
        <v>1</v>
      </c>
    </row>
    <row r="3898" spans="1:13" x14ac:dyDescent="0.3">
      <c r="A3898">
        <v>23</v>
      </c>
      <c r="B3898">
        <v>83004</v>
      </c>
      <c r="C3898" t="s">
        <v>26</v>
      </c>
      <c r="D3898">
        <v>7</v>
      </c>
      <c r="E3898" t="s">
        <v>27</v>
      </c>
      <c r="F3898" t="s">
        <v>15</v>
      </c>
      <c r="G3898">
        <v>3500</v>
      </c>
      <c r="H3898">
        <v>12.61</v>
      </c>
      <c r="I3898">
        <v>0</v>
      </c>
      <c r="J3898">
        <v>0.04</v>
      </c>
      <c r="K3898" t="s">
        <v>17</v>
      </c>
      <c r="L3898">
        <v>2</v>
      </c>
      <c r="M3898">
        <f t="shared" si="60"/>
        <v>1</v>
      </c>
    </row>
    <row r="3899" spans="1:13" x14ac:dyDescent="0.3">
      <c r="A3899">
        <v>25</v>
      </c>
      <c r="B3899">
        <v>83004</v>
      </c>
      <c r="C3899" t="s">
        <v>26</v>
      </c>
      <c r="D3899">
        <v>9</v>
      </c>
      <c r="E3899" t="s">
        <v>20</v>
      </c>
      <c r="F3899" t="s">
        <v>21</v>
      </c>
      <c r="G3899">
        <v>5000</v>
      </c>
      <c r="H3899">
        <v>6.76</v>
      </c>
      <c r="I3899">
        <v>0</v>
      </c>
      <c r="J3899">
        <v>0.06</v>
      </c>
      <c r="K3899" t="s">
        <v>16</v>
      </c>
      <c r="L3899">
        <v>4</v>
      </c>
      <c r="M3899">
        <f t="shared" si="60"/>
        <v>1</v>
      </c>
    </row>
    <row r="3900" spans="1:13" x14ac:dyDescent="0.3">
      <c r="A3900">
        <v>24</v>
      </c>
      <c r="B3900">
        <v>38004</v>
      </c>
      <c r="C3900" t="s">
        <v>23</v>
      </c>
      <c r="D3900">
        <v>3</v>
      </c>
      <c r="E3900" t="s">
        <v>18</v>
      </c>
      <c r="F3900" t="s">
        <v>15</v>
      </c>
      <c r="G3900">
        <v>3000</v>
      </c>
      <c r="H3900">
        <v>13.35</v>
      </c>
      <c r="I3900">
        <v>0</v>
      </c>
      <c r="J3900">
        <v>0.08</v>
      </c>
      <c r="K3900" t="s">
        <v>17</v>
      </c>
      <c r="L3900">
        <v>2</v>
      </c>
      <c r="M3900">
        <f t="shared" si="60"/>
        <v>1</v>
      </c>
    </row>
    <row r="3901" spans="1:13" x14ac:dyDescent="0.3">
      <c r="A3901">
        <v>22</v>
      </c>
      <c r="B3901">
        <v>24000</v>
      </c>
      <c r="C3901" t="s">
        <v>13</v>
      </c>
      <c r="D3901">
        <v>0</v>
      </c>
      <c r="E3901" t="s">
        <v>25</v>
      </c>
      <c r="F3901" t="s">
        <v>15</v>
      </c>
      <c r="G3901">
        <v>3000</v>
      </c>
      <c r="I3901">
        <v>1</v>
      </c>
      <c r="J3901">
        <v>0.13</v>
      </c>
      <c r="K3901" t="s">
        <v>16</v>
      </c>
      <c r="L3901">
        <v>4</v>
      </c>
      <c r="M3901">
        <f t="shared" si="60"/>
        <v>0</v>
      </c>
    </row>
    <row r="3902" spans="1:13" x14ac:dyDescent="0.3">
      <c r="A3902">
        <v>25</v>
      </c>
      <c r="B3902">
        <v>83400</v>
      </c>
      <c r="C3902" t="s">
        <v>26</v>
      </c>
      <c r="D3902">
        <v>2</v>
      </c>
      <c r="E3902" t="s">
        <v>25</v>
      </c>
      <c r="F3902" t="s">
        <v>15</v>
      </c>
      <c r="G3902">
        <v>10000</v>
      </c>
      <c r="H3902">
        <v>13.11</v>
      </c>
      <c r="I3902">
        <v>0</v>
      </c>
      <c r="J3902">
        <v>0.12</v>
      </c>
      <c r="K3902" t="s">
        <v>16</v>
      </c>
      <c r="L3902">
        <v>3</v>
      </c>
      <c r="M3902">
        <f t="shared" si="60"/>
        <v>1</v>
      </c>
    </row>
    <row r="3903" spans="1:13" x14ac:dyDescent="0.3">
      <c r="A3903">
        <v>26</v>
      </c>
      <c r="B3903">
        <v>83500</v>
      </c>
      <c r="C3903" t="s">
        <v>26</v>
      </c>
      <c r="D3903">
        <v>0</v>
      </c>
      <c r="E3903" t="s">
        <v>14</v>
      </c>
      <c r="F3903" t="s">
        <v>21</v>
      </c>
      <c r="G3903">
        <v>6500</v>
      </c>
      <c r="H3903">
        <v>8.59</v>
      </c>
      <c r="I3903">
        <v>0</v>
      </c>
      <c r="J3903">
        <v>0.08</v>
      </c>
      <c r="K3903" t="s">
        <v>16</v>
      </c>
      <c r="L3903">
        <v>2</v>
      </c>
      <c r="M3903">
        <f t="shared" si="60"/>
        <v>1</v>
      </c>
    </row>
    <row r="3904" spans="1:13" x14ac:dyDescent="0.3">
      <c r="A3904">
        <v>26</v>
      </c>
      <c r="B3904">
        <v>83957</v>
      </c>
      <c r="C3904" t="s">
        <v>26</v>
      </c>
      <c r="D3904">
        <v>4</v>
      </c>
      <c r="E3904" t="s">
        <v>14</v>
      </c>
      <c r="F3904" t="s">
        <v>21</v>
      </c>
      <c r="G3904">
        <v>3000</v>
      </c>
      <c r="H3904">
        <v>8.94</v>
      </c>
      <c r="I3904">
        <v>0</v>
      </c>
      <c r="J3904">
        <v>0.04</v>
      </c>
      <c r="K3904" t="s">
        <v>16</v>
      </c>
      <c r="L3904">
        <v>3</v>
      </c>
      <c r="M3904">
        <f t="shared" si="60"/>
        <v>1</v>
      </c>
    </row>
    <row r="3905" spans="1:13" x14ac:dyDescent="0.3">
      <c r="A3905">
        <v>25</v>
      </c>
      <c r="B3905">
        <v>84000</v>
      </c>
      <c r="C3905" t="s">
        <v>26</v>
      </c>
      <c r="D3905">
        <v>9</v>
      </c>
      <c r="E3905" t="s">
        <v>14</v>
      </c>
      <c r="F3905" t="s">
        <v>15</v>
      </c>
      <c r="G3905">
        <v>20000</v>
      </c>
      <c r="H3905">
        <v>15.27</v>
      </c>
      <c r="I3905">
        <v>0</v>
      </c>
      <c r="J3905">
        <v>0.24</v>
      </c>
      <c r="K3905" t="s">
        <v>16</v>
      </c>
      <c r="L3905">
        <v>3</v>
      </c>
      <c r="M3905">
        <f t="shared" si="60"/>
        <v>1</v>
      </c>
    </row>
    <row r="3906" spans="1:13" x14ac:dyDescent="0.3">
      <c r="A3906">
        <v>26</v>
      </c>
      <c r="B3906">
        <v>84000</v>
      </c>
      <c r="C3906" t="s">
        <v>26</v>
      </c>
      <c r="D3906">
        <v>10</v>
      </c>
      <c r="E3906" t="s">
        <v>20</v>
      </c>
      <c r="F3906" t="s">
        <v>19</v>
      </c>
      <c r="G3906">
        <v>7500</v>
      </c>
      <c r="H3906">
        <v>12.69</v>
      </c>
      <c r="I3906">
        <v>0</v>
      </c>
      <c r="J3906">
        <v>0.09</v>
      </c>
      <c r="K3906" t="s">
        <v>16</v>
      </c>
      <c r="L3906">
        <v>3</v>
      </c>
      <c r="M3906">
        <f t="shared" ref="M3906:M3969" si="61">COUNTIFS($A$2:$A$10001,A3906,$B$2:$B$10001,B3906,$C$2:$C$10001,C3906,$D$2:$D$10001,D3906,$E$2:$E$10001,E3906,$F$2:$F$10001,F3906,$G$2:$G$10001,G3906,$H$2:$H$10001,H3906,$I$2:$I$10001,I3906,$J$2:$J$10001,J3906,$K$2:$K$10001,K3906,$L$2:$L$10001,L3906)</f>
        <v>1</v>
      </c>
    </row>
    <row r="3907" spans="1:13" x14ac:dyDescent="0.3">
      <c r="A3907">
        <v>24</v>
      </c>
      <c r="B3907">
        <v>26400</v>
      </c>
      <c r="C3907" t="s">
        <v>13</v>
      </c>
      <c r="D3907">
        <v>7</v>
      </c>
      <c r="E3907" t="s">
        <v>14</v>
      </c>
      <c r="F3907" t="s">
        <v>21</v>
      </c>
      <c r="G3907">
        <v>3000</v>
      </c>
      <c r="I3907">
        <v>0</v>
      </c>
      <c r="J3907">
        <v>0.11</v>
      </c>
      <c r="K3907" t="s">
        <v>16</v>
      </c>
      <c r="L3907">
        <v>2</v>
      </c>
      <c r="M3907">
        <f t="shared" si="61"/>
        <v>0</v>
      </c>
    </row>
    <row r="3908" spans="1:13" x14ac:dyDescent="0.3">
      <c r="A3908">
        <v>25</v>
      </c>
      <c r="B3908">
        <v>26500</v>
      </c>
      <c r="C3908" t="s">
        <v>13</v>
      </c>
      <c r="D3908">
        <v>1</v>
      </c>
      <c r="E3908" t="s">
        <v>14</v>
      </c>
      <c r="F3908" t="s">
        <v>19</v>
      </c>
      <c r="G3908">
        <v>3000</v>
      </c>
      <c r="H3908">
        <v>10.62</v>
      </c>
      <c r="I3908">
        <v>0</v>
      </c>
      <c r="J3908">
        <v>0.11</v>
      </c>
      <c r="K3908" t="s">
        <v>16</v>
      </c>
      <c r="L3908">
        <v>3</v>
      </c>
      <c r="M3908">
        <f t="shared" si="61"/>
        <v>1</v>
      </c>
    </row>
    <row r="3909" spans="1:13" x14ac:dyDescent="0.3">
      <c r="A3909">
        <v>23</v>
      </c>
      <c r="B3909">
        <v>84000</v>
      </c>
      <c r="C3909" t="s">
        <v>26</v>
      </c>
      <c r="D3909">
        <v>5</v>
      </c>
      <c r="E3909" t="s">
        <v>20</v>
      </c>
      <c r="F3909" t="s">
        <v>21</v>
      </c>
      <c r="G3909">
        <v>4200</v>
      </c>
      <c r="H3909">
        <v>5.42</v>
      </c>
      <c r="I3909">
        <v>0</v>
      </c>
      <c r="J3909">
        <v>0.05</v>
      </c>
      <c r="K3909" t="s">
        <v>16</v>
      </c>
      <c r="L3909">
        <v>4</v>
      </c>
      <c r="M3909">
        <f t="shared" si="61"/>
        <v>1</v>
      </c>
    </row>
    <row r="3910" spans="1:13" x14ac:dyDescent="0.3">
      <c r="A3910">
        <v>21</v>
      </c>
      <c r="B3910">
        <v>84000</v>
      </c>
      <c r="C3910" t="s">
        <v>26</v>
      </c>
      <c r="D3910">
        <v>5</v>
      </c>
      <c r="E3910" t="s">
        <v>18</v>
      </c>
      <c r="F3910" t="s">
        <v>19</v>
      </c>
      <c r="G3910">
        <v>2500</v>
      </c>
      <c r="H3910">
        <v>9.99</v>
      </c>
      <c r="I3910">
        <v>0</v>
      </c>
      <c r="J3910">
        <v>0.03</v>
      </c>
      <c r="K3910" t="s">
        <v>16</v>
      </c>
      <c r="L3910">
        <v>4</v>
      </c>
      <c r="M3910">
        <f t="shared" si="61"/>
        <v>1</v>
      </c>
    </row>
    <row r="3911" spans="1:13" x14ac:dyDescent="0.3">
      <c r="A3911">
        <v>24</v>
      </c>
      <c r="B3911">
        <v>28000</v>
      </c>
      <c r="C3911" t="s">
        <v>13</v>
      </c>
      <c r="D3911">
        <v>4</v>
      </c>
      <c r="E3911" t="s">
        <v>14</v>
      </c>
      <c r="F3911" t="s">
        <v>19</v>
      </c>
      <c r="G3911">
        <v>3000</v>
      </c>
      <c r="H3911">
        <v>10.25</v>
      </c>
      <c r="I3911">
        <v>0</v>
      </c>
      <c r="J3911">
        <v>0.11</v>
      </c>
      <c r="K3911" t="s">
        <v>16</v>
      </c>
      <c r="L3911">
        <v>3</v>
      </c>
      <c r="M3911">
        <f t="shared" si="61"/>
        <v>1</v>
      </c>
    </row>
    <row r="3912" spans="1:13" x14ac:dyDescent="0.3">
      <c r="A3912">
        <v>24</v>
      </c>
      <c r="B3912">
        <v>84000</v>
      </c>
      <c r="C3912" t="s">
        <v>26</v>
      </c>
      <c r="D3912">
        <v>8</v>
      </c>
      <c r="E3912" t="s">
        <v>18</v>
      </c>
      <c r="F3912" t="s">
        <v>19</v>
      </c>
      <c r="G3912">
        <v>18000</v>
      </c>
      <c r="H3912">
        <v>9.99</v>
      </c>
      <c r="I3912">
        <v>0</v>
      </c>
      <c r="J3912">
        <v>0.21</v>
      </c>
      <c r="K3912" t="s">
        <v>16</v>
      </c>
      <c r="L3912">
        <v>2</v>
      </c>
      <c r="M3912">
        <f t="shared" si="61"/>
        <v>1</v>
      </c>
    </row>
    <row r="3913" spans="1:13" x14ac:dyDescent="0.3">
      <c r="A3913">
        <v>22</v>
      </c>
      <c r="B3913">
        <v>84000</v>
      </c>
      <c r="C3913" t="s">
        <v>26</v>
      </c>
      <c r="D3913">
        <v>6</v>
      </c>
      <c r="E3913" t="s">
        <v>20</v>
      </c>
      <c r="F3913" t="s">
        <v>19</v>
      </c>
      <c r="G3913">
        <v>12000</v>
      </c>
      <c r="H3913">
        <v>11.99</v>
      </c>
      <c r="I3913">
        <v>0</v>
      </c>
      <c r="J3913">
        <v>0.14000000000000001</v>
      </c>
      <c r="K3913" t="s">
        <v>16</v>
      </c>
      <c r="L3913">
        <v>3</v>
      </c>
      <c r="M3913">
        <f t="shared" si="61"/>
        <v>1</v>
      </c>
    </row>
    <row r="3914" spans="1:13" x14ac:dyDescent="0.3">
      <c r="A3914">
        <v>22</v>
      </c>
      <c r="B3914">
        <v>84000</v>
      </c>
      <c r="C3914" t="s">
        <v>26</v>
      </c>
      <c r="D3914">
        <v>7</v>
      </c>
      <c r="E3914" t="s">
        <v>25</v>
      </c>
      <c r="F3914" t="s">
        <v>21</v>
      </c>
      <c r="G3914">
        <v>2825</v>
      </c>
      <c r="H3914">
        <v>5.99</v>
      </c>
      <c r="I3914">
        <v>0</v>
      </c>
      <c r="J3914">
        <v>0.03</v>
      </c>
      <c r="K3914" t="s">
        <v>16</v>
      </c>
      <c r="L3914">
        <v>4</v>
      </c>
      <c r="M3914">
        <f t="shared" si="61"/>
        <v>1</v>
      </c>
    </row>
    <row r="3915" spans="1:13" x14ac:dyDescent="0.3">
      <c r="A3915">
        <v>23</v>
      </c>
      <c r="B3915">
        <v>84000</v>
      </c>
      <c r="C3915" t="s">
        <v>26</v>
      </c>
      <c r="D3915">
        <v>4</v>
      </c>
      <c r="E3915" t="s">
        <v>25</v>
      </c>
      <c r="F3915" t="s">
        <v>21</v>
      </c>
      <c r="G3915">
        <v>7000</v>
      </c>
      <c r="H3915">
        <v>6.92</v>
      </c>
      <c r="I3915">
        <v>0</v>
      </c>
      <c r="J3915">
        <v>0.08</v>
      </c>
      <c r="K3915" t="s">
        <v>16</v>
      </c>
      <c r="L3915">
        <v>2</v>
      </c>
      <c r="M3915">
        <f t="shared" si="61"/>
        <v>1</v>
      </c>
    </row>
    <row r="3916" spans="1:13" x14ac:dyDescent="0.3">
      <c r="A3916">
        <v>26</v>
      </c>
      <c r="B3916">
        <v>30000</v>
      </c>
      <c r="C3916" t="s">
        <v>13</v>
      </c>
      <c r="D3916">
        <v>1</v>
      </c>
      <c r="E3916" t="s">
        <v>25</v>
      </c>
      <c r="F3916" t="s">
        <v>15</v>
      </c>
      <c r="G3916">
        <v>3000</v>
      </c>
      <c r="H3916">
        <v>13.49</v>
      </c>
      <c r="I3916">
        <v>0</v>
      </c>
      <c r="J3916">
        <v>0.1</v>
      </c>
      <c r="K3916" t="s">
        <v>16</v>
      </c>
      <c r="L3916">
        <v>4</v>
      </c>
      <c r="M3916">
        <f t="shared" si="61"/>
        <v>1</v>
      </c>
    </row>
    <row r="3917" spans="1:13" x14ac:dyDescent="0.3">
      <c r="A3917">
        <v>22</v>
      </c>
      <c r="B3917">
        <v>84000</v>
      </c>
      <c r="C3917" t="s">
        <v>26</v>
      </c>
      <c r="D3917">
        <v>0</v>
      </c>
      <c r="E3917" t="s">
        <v>14</v>
      </c>
      <c r="F3917" t="s">
        <v>21</v>
      </c>
      <c r="G3917">
        <v>10000</v>
      </c>
      <c r="H3917">
        <v>7.88</v>
      </c>
      <c r="I3917">
        <v>0</v>
      </c>
      <c r="J3917">
        <v>0.12</v>
      </c>
      <c r="K3917" t="s">
        <v>16</v>
      </c>
      <c r="L3917">
        <v>3</v>
      </c>
      <c r="M3917">
        <f t="shared" si="61"/>
        <v>1</v>
      </c>
    </row>
    <row r="3918" spans="1:13" x14ac:dyDescent="0.3">
      <c r="A3918">
        <v>25</v>
      </c>
      <c r="B3918">
        <v>66300</v>
      </c>
      <c r="C3918" t="s">
        <v>26</v>
      </c>
      <c r="D3918">
        <v>9</v>
      </c>
      <c r="E3918" t="s">
        <v>14</v>
      </c>
      <c r="F3918" t="s">
        <v>21</v>
      </c>
      <c r="G3918">
        <v>1700</v>
      </c>
      <c r="H3918">
        <v>6.76</v>
      </c>
      <c r="I3918">
        <v>1</v>
      </c>
      <c r="J3918">
        <v>0.02</v>
      </c>
      <c r="K3918" t="s">
        <v>16</v>
      </c>
      <c r="L3918">
        <v>4</v>
      </c>
      <c r="M3918">
        <f t="shared" si="61"/>
        <v>1</v>
      </c>
    </row>
    <row r="3919" spans="1:13" x14ac:dyDescent="0.3">
      <c r="A3919">
        <v>23</v>
      </c>
      <c r="B3919">
        <v>84000</v>
      </c>
      <c r="C3919" t="s">
        <v>26</v>
      </c>
      <c r="D3919">
        <v>7</v>
      </c>
      <c r="E3919" t="s">
        <v>20</v>
      </c>
      <c r="F3919" t="s">
        <v>19</v>
      </c>
      <c r="G3919">
        <v>25000</v>
      </c>
      <c r="H3919">
        <v>10.25</v>
      </c>
      <c r="I3919">
        <v>0</v>
      </c>
      <c r="J3919">
        <v>0.3</v>
      </c>
      <c r="K3919" t="s">
        <v>16</v>
      </c>
      <c r="L3919">
        <v>2</v>
      </c>
      <c r="M3919">
        <f t="shared" si="61"/>
        <v>1</v>
      </c>
    </row>
    <row r="3920" spans="1:13" x14ac:dyDescent="0.3">
      <c r="A3920">
        <v>24</v>
      </c>
      <c r="B3920">
        <v>84000</v>
      </c>
      <c r="C3920" t="s">
        <v>23</v>
      </c>
      <c r="D3920">
        <v>5</v>
      </c>
      <c r="E3920" t="s">
        <v>20</v>
      </c>
      <c r="F3920" t="s">
        <v>19</v>
      </c>
      <c r="G3920">
        <v>20000</v>
      </c>
      <c r="H3920">
        <v>11.83</v>
      </c>
      <c r="I3920">
        <v>0</v>
      </c>
      <c r="J3920">
        <v>0.24</v>
      </c>
      <c r="K3920" t="s">
        <v>16</v>
      </c>
      <c r="L3920">
        <v>3</v>
      </c>
      <c r="M3920">
        <f t="shared" si="61"/>
        <v>1</v>
      </c>
    </row>
    <row r="3921" spans="1:13" x14ac:dyDescent="0.3">
      <c r="A3921">
        <v>23</v>
      </c>
      <c r="B3921">
        <v>62400</v>
      </c>
      <c r="C3921" t="s">
        <v>13</v>
      </c>
      <c r="D3921">
        <v>0</v>
      </c>
      <c r="E3921" t="s">
        <v>20</v>
      </c>
      <c r="F3921" t="s">
        <v>21</v>
      </c>
      <c r="G3921">
        <v>12000</v>
      </c>
      <c r="H3921">
        <v>7.29</v>
      </c>
      <c r="I3921">
        <v>0</v>
      </c>
      <c r="J3921">
        <v>0.19</v>
      </c>
      <c r="K3921" t="s">
        <v>16</v>
      </c>
      <c r="L3921">
        <v>4</v>
      </c>
      <c r="M3921">
        <f t="shared" si="61"/>
        <v>1</v>
      </c>
    </row>
    <row r="3922" spans="1:13" x14ac:dyDescent="0.3">
      <c r="A3922">
        <v>22</v>
      </c>
      <c r="B3922">
        <v>84000</v>
      </c>
      <c r="C3922" t="s">
        <v>26</v>
      </c>
      <c r="D3922">
        <v>6</v>
      </c>
      <c r="E3922" t="s">
        <v>25</v>
      </c>
      <c r="F3922" t="s">
        <v>21</v>
      </c>
      <c r="G3922">
        <v>7500</v>
      </c>
      <c r="H3922">
        <v>8.6300000000000008</v>
      </c>
      <c r="I3922">
        <v>0</v>
      </c>
      <c r="J3922">
        <v>0.09</v>
      </c>
      <c r="K3922" t="s">
        <v>16</v>
      </c>
      <c r="L3922">
        <v>2</v>
      </c>
      <c r="M3922">
        <f t="shared" si="61"/>
        <v>1</v>
      </c>
    </row>
    <row r="3923" spans="1:13" x14ac:dyDescent="0.3">
      <c r="A3923">
        <v>26</v>
      </c>
      <c r="B3923">
        <v>84000</v>
      </c>
      <c r="C3923" t="s">
        <v>26</v>
      </c>
      <c r="D3923">
        <v>10</v>
      </c>
      <c r="E3923" t="s">
        <v>20</v>
      </c>
      <c r="F3923" t="s">
        <v>19</v>
      </c>
      <c r="G3923">
        <v>4925</v>
      </c>
      <c r="H3923">
        <v>9.9600000000000009</v>
      </c>
      <c r="I3923">
        <v>0</v>
      </c>
      <c r="J3923">
        <v>0.06</v>
      </c>
      <c r="K3923" t="s">
        <v>16</v>
      </c>
      <c r="L3923">
        <v>3</v>
      </c>
      <c r="M3923">
        <f t="shared" si="61"/>
        <v>1</v>
      </c>
    </row>
    <row r="3924" spans="1:13" x14ac:dyDescent="0.3">
      <c r="A3924">
        <v>25</v>
      </c>
      <c r="B3924">
        <v>63000</v>
      </c>
      <c r="C3924" t="s">
        <v>13</v>
      </c>
      <c r="D3924">
        <v>1</v>
      </c>
      <c r="E3924" t="s">
        <v>25</v>
      </c>
      <c r="F3924" t="s">
        <v>15</v>
      </c>
      <c r="G3924">
        <v>12000</v>
      </c>
      <c r="H3924">
        <v>14.26</v>
      </c>
      <c r="I3924">
        <v>0</v>
      </c>
      <c r="J3924">
        <v>0.19</v>
      </c>
      <c r="K3924" t="s">
        <v>16</v>
      </c>
      <c r="L3924">
        <v>3</v>
      </c>
      <c r="M3924">
        <f t="shared" si="61"/>
        <v>1</v>
      </c>
    </row>
    <row r="3925" spans="1:13" x14ac:dyDescent="0.3">
      <c r="A3925">
        <v>23</v>
      </c>
      <c r="B3925">
        <v>64000</v>
      </c>
      <c r="C3925" t="s">
        <v>13</v>
      </c>
      <c r="D3925">
        <v>0</v>
      </c>
      <c r="E3925" t="s">
        <v>20</v>
      </c>
      <c r="F3925" t="s">
        <v>15</v>
      </c>
      <c r="G3925">
        <v>12000</v>
      </c>
      <c r="H3925">
        <v>13.16</v>
      </c>
      <c r="I3925">
        <v>0</v>
      </c>
      <c r="J3925">
        <v>0.19</v>
      </c>
      <c r="K3925" t="s">
        <v>16</v>
      </c>
      <c r="L3925">
        <v>2</v>
      </c>
      <c r="M3925">
        <f t="shared" si="61"/>
        <v>1</v>
      </c>
    </row>
    <row r="3926" spans="1:13" x14ac:dyDescent="0.3">
      <c r="A3926">
        <v>22</v>
      </c>
      <c r="B3926">
        <v>84600</v>
      </c>
      <c r="C3926" t="s">
        <v>26</v>
      </c>
      <c r="D3926">
        <v>4</v>
      </c>
      <c r="E3926" t="s">
        <v>20</v>
      </c>
      <c r="F3926" t="s">
        <v>21</v>
      </c>
      <c r="G3926">
        <v>6000</v>
      </c>
      <c r="I3926">
        <v>0</v>
      </c>
      <c r="J3926">
        <v>7.0000000000000007E-2</v>
      </c>
      <c r="K3926" t="s">
        <v>16</v>
      </c>
      <c r="L3926">
        <v>4</v>
      </c>
      <c r="M3926">
        <f t="shared" si="61"/>
        <v>0</v>
      </c>
    </row>
    <row r="3927" spans="1:13" x14ac:dyDescent="0.3">
      <c r="A3927">
        <v>26</v>
      </c>
      <c r="B3927">
        <v>64404</v>
      </c>
      <c r="C3927" t="s">
        <v>13</v>
      </c>
      <c r="D3927">
        <v>3</v>
      </c>
      <c r="E3927" t="s">
        <v>18</v>
      </c>
      <c r="F3927" t="s">
        <v>19</v>
      </c>
      <c r="G3927">
        <v>12000</v>
      </c>
      <c r="H3927">
        <v>11.89</v>
      </c>
      <c r="I3927">
        <v>0</v>
      </c>
      <c r="J3927">
        <v>0.19</v>
      </c>
      <c r="K3927" t="s">
        <v>16</v>
      </c>
      <c r="L3927">
        <v>2</v>
      </c>
      <c r="M3927">
        <f t="shared" si="61"/>
        <v>1</v>
      </c>
    </row>
    <row r="3928" spans="1:13" x14ac:dyDescent="0.3">
      <c r="A3928">
        <v>24</v>
      </c>
      <c r="B3928">
        <v>65000</v>
      </c>
      <c r="C3928" t="s">
        <v>13</v>
      </c>
      <c r="D3928">
        <v>5</v>
      </c>
      <c r="E3928" t="s">
        <v>25</v>
      </c>
      <c r="F3928" t="s">
        <v>21</v>
      </c>
      <c r="G3928">
        <v>12000</v>
      </c>
      <c r="H3928">
        <v>8.9</v>
      </c>
      <c r="I3928">
        <v>0</v>
      </c>
      <c r="J3928">
        <v>0.18</v>
      </c>
      <c r="K3928" t="s">
        <v>16</v>
      </c>
      <c r="L3928">
        <v>2</v>
      </c>
      <c r="M3928">
        <f t="shared" si="61"/>
        <v>1</v>
      </c>
    </row>
    <row r="3929" spans="1:13" x14ac:dyDescent="0.3">
      <c r="A3929">
        <v>24</v>
      </c>
      <c r="B3929">
        <v>59000</v>
      </c>
      <c r="C3929" t="s">
        <v>13</v>
      </c>
      <c r="D3929">
        <v>5</v>
      </c>
      <c r="E3929" t="s">
        <v>14</v>
      </c>
      <c r="F3929" t="s">
        <v>30</v>
      </c>
      <c r="G3929">
        <v>12000</v>
      </c>
      <c r="H3929">
        <v>15.28</v>
      </c>
      <c r="I3929">
        <v>1</v>
      </c>
      <c r="J3929">
        <v>0.2</v>
      </c>
      <c r="K3929" t="s">
        <v>17</v>
      </c>
      <c r="L3929">
        <v>2</v>
      </c>
      <c r="M3929">
        <f t="shared" si="61"/>
        <v>1</v>
      </c>
    </row>
    <row r="3930" spans="1:13" x14ac:dyDescent="0.3">
      <c r="A3930">
        <v>26</v>
      </c>
      <c r="B3930">
        <v>65000</v>
      </c>
      <c r="C3930" t="s">
        <v>13</v>
      </c>
      <c r="D3930">
        <v>3</v>
      </c>
      <c r="E3930" t="s">
        <v>27</v>
      </c>
      <c r="F3930" t="s">
        <v>30</v>
      </c>
      <c r="G3930">
        <v>12000</v>
      </c>
      <c r="I3930">
        <v>0</v>
      </c>
      <c r="J3930">
        <v>0.18</v>
      </c>
      <c r="K3930" t="s">
        <v>17</v>
      </c>
      <c r="L3930">
        <v>4</v>
      </c>
      <c r="M3930">
        <f t="shared" si="61"/>
        <v>0</v>
      </c>
    </row>
    <row r="3931" spans="1:13" x14ac:dyDescent="0.3">
      <c r="A3931">
        <v>22</v>
      </c>
      <c r="B3931">
        <v>65000</v>
      </c>
      <c r="C3931" t="s">
        <v>13</v>
      </c>
      <c r="D3931">
        <v>5</v>
      </c>
      <c r="E3931" t="s">
        <v>25</v>
      </c>
      <c r="F3931" t="s">
        <v>15</v>
      </c>
      <c r="G3931">
        <v>12000</v>
      </c>
      <c r="I3931">
        <v>0</v>
      </c>
      <c r="J3931">
        <v>0.18</v>
      </c>
      <c r="K3931" t="s">
        <v>17</v>
      </c>
      <c r="L3931">
        <v>3</v>
      </c>
      <c r="M3931">
        <f t="shared" si="61"/>
        <v>0</v>
      </c>
    </row>
    <row r="3932" spans="1:13" x14ac:dyDescent="0.3">
      <c r="A3932">
        <v>22</v>
      </c>
      <c r="B3932">
        <v>84996</v>
      </c>
      <c r="C3932" t="s">
        <v>24</v>
      </c>
      <c r="D3932">
        <v>3</v>
      </c>
      <c r="E3932" t="s">
        <v>25</v>
      </c>
      <c r="F3932" t="s">
        <v>19</v>
      </c>
      <c r="G3932">
        <v>15000</v>
      </c>
      <c r="H3932">
        <v>11.48</v>
      </c>
      <c r="I3932">
        <v>0</v>
      </c>
      <c r="J3932">
        <v>0.18</v>
      </c>
      <c r="K3932" t="s">
        <v>16</v>
      </c>
      <c r="L3932">
        <v>2</v>
      </c>
      <c r="M3932">
        <f t="shared" si="61"/>
        <v>1</v>
      </c>
    </row>
    <row r="3933" spans="1:13" x14ac:dyDescent="0.3">
      <c r="A3933">
        <v>22</v>
      </c>
      <c r="B3933">
        <v>59000</v>
      </c>
      <c r="C3933" t="s">
        <v>13</v>
      </c>
      <c r="D3933">
        <v>2</v>
      </c>
      <c r="E3933" t="s">
        <v>25</v>
      </c>
      <c r="F3933" t="s">
        <v>22</v>
      </c>
      <c r="G3933">
        <v>12000</v>
      </c>
      <c r="H3933">
        <v>17.579999999999998</v>
      </c>
      <c r="I3933">
        <v>1</v>
      </c>
      <c r="J3933">
        <v>0.2</v>
      </c>
      <c r="K3933" t="s">
        <v>16</v>
      </c>
      <c r="L3933">
        <v>4</v>
      </c>
      <c r="M3933">
        <f t="shared" si="61"/>
        <v>1</v>
      </c>
    </row>
    <row r="3934" spans="1:13" x14ac:dyDescent="0.3">
      <c r="A3934">
        <v>23</v>
      </c>
      <c r="B3934">
        <v>84996</v>
      </c>
      <c r="C3934" t="s">
        <v>26</v>
      </c>
      <c r="D3934">
        <v>5</v>
      </c>
      <c r="E3934" t="s">
        <v>14</v>
      </c>
      <c r="F3934" t="s">
        <v>19</v>
      </c>
      <c r="G3934">
        <v>5000</v>
      </c>
      <c r="H3934">
        <v>10.95</v>
      </c>
      <c r="I3934">
        <v>0</v>
      </c>
      <c r="J3934">
        <v>0.06</v>
      </c>
      <c r="K3934" t="s">
        <v>16</v>
      </c>
      <c r="L3934">
        <v>3</v>
      </c>
      <c r="M3934">
        <f t="shared" si="61"/>
        <v>1</v>
      </c>
    </row>
    <row r="3935" spans="1:13" x14ac:dyDescent="0.3">
      <c r="A3935">
        <v>21</v>
      </c>
      <c r="B3935">
        <v>65000</v>
      </c>
      <c r="C3935" t="s">
        <v>13</v>
      </c>
      <c r="D3935">
        <v>6</v>
      </c>
      <c r="E3935" t="s">
        <v>20</v>
      </c>
      <c r="F3935" t="s">
        <v>30</v>
      </c>
      <c r="G3935">
        <v>12000</v>
      </c>
      <c r="H3935">
        <v>14.3</v>
      </c>
      <c r="I3935">
        <v>0</v>
      </c>
      <c r="J3935">
        <v>0.18</v>
      </c>
      <c r="K3935" t="s">
        <v>16</v>
      </c>
      <c r="L3935">
        <v>3</v>
      </c>
      <c r="M3935">
        <f t="shared" si="61"/>
        <v>1</v>
      </c>
    </row>
    <row r="3936" spans="1:13" x14ac:dyDescent="0.3">
      <c r="A3936">
        <v>26</v>
      </c>
      <c r="B3936">
        <v>59000</v>
      </c>
      <c r="C3936" t="s">
        <v>13</v>
      </c>
      <c r="D3936">
        <v>1</v>
      </c>
      <c r="E3936" t="s">
        <v>28</v>
      </c>
      <c r="F3936" t="s">
        <v>30</v>
      </c>
      <c r="G3936">
        <v>12000</v>
      </c>
      <c r="I3936">
        <v>1</v>
      </c>
      <c r="J3936">
        <v>0.2</v>
      </c>
      <c r="K3936" t="s">
        <v>16</v>
      </c>
      <c r="L3936">
        <v>4</v>
      </c>
      <c r="M3936">
        <f t="shared" si="61"/>
        <v>0</v>
      </c>
    </row>
    <row r="3937" spans="1:13" x14ac:dyDescent="0.3">
      <c r="A3937">
        <v>24</v>
      </c>
      <c r="B3937">
        <v>62050</v>
      </c>
      <c r="C3937" t="s">
        <v>26</v>
      </c>
      <c r="D3937">
        <v>1</v>
      </c>
      <c r="E3937" t="s">
        <v>14</v>
      </c>
      <c r="F3937" t="s">
        <v>15</v>
      </c>
      <c r="G3937">
        <v>5600</v>
      </c>
      <c r="H3937">
        <v>14.65</v>
      </c>
      <c r="I3937">
        <v>1</v>
      </c>
      <c r="J3937">
        <v>0.08</v>
      </c>
      <c r="K3937" t="s">
        <v>16</v>
      </c>
      <c r="L3937">
        <v>4</v>
      </c>
      <c r="M3937">
        <f t="shared" si="61"/>
        <v>1</v>
      </c>
    </row>
    <row r="3938" spans="1:13" x14ac:dyDescent="0.3">
      <c r="A3938">
        <v>25</v>
      </c>
      <c r="B3938">
        <v>67200</v>
      </c>
      <c r="C3938" t="s">
        <v>13</v>
      </c>
      <c r="D3938">
        <v>3</v>
      </c>
      <c r="E3938" t="s">
        <v>28</v>
      </c>
      <c r="F3938" t="s">
        <v>15</v>
      </c>
      <c r="G3938">
        <v>12000</v>
      </c>
      <c r="H3938">
        <v>13.49</v>
      </c>
      <c r="I3938">
        <v>0</v>
      </c>
      <c r="J3938">
        <v>0.18</v>
      </c>
      <c r="K3938" t="s">
        <v>17</v>
      </c>
      <c r="L3938">
        <v>4</v>
      </c>
      <c r="M3938">
        <f t="shared" si="61"/>
        <v>1</v>
      </c>
    </row>
    <row r="3939" spans="1:13" x14ac:dyDescent="0.3">
      <c r="A3939">
        <v>24</v>
      </c>
      <c r="B3939">
        <v>85000</v>
      </c>
      <c r="C3939" t="s">
        <v>26</v>
      </c>
      <c r="D3939">
        <v>8</v>
      </c>
      <c r="E3939" t="s">
        <v>27</v>
      </c>
      <c r="F3939" t="s">
        <v>21</v>
      </c>
      <c r="G3939">
        <v>15000</v>
      </c>
      <c r="H3939">
        <v>7.9</v>
      </c>
      <c r="I3939">
        <v>0</v>
      </c>
      <c r="J3939">
        <v>0.18</v>
      </c>
      <c r="K3939" t="s">
        <v>16</v>
      </c>
      <c r="L3939">
        <v>2</v>
      </c>
      <c r="M3939">
        <f t="shared" si="61"/>
        <v>1</v>
      </c>
    </row>
    <row r="3940" spans="1:13" x14ac:dyDescent="0.3">
      <c r="A3940">
        <v>22</v>
      </c>
      <c r="B3940">
        <v>85000</v>
      </c>
      <c r="C3940" t="s">
        <v>26</v>
      </c>
      <c r="D3940">
        <v>0</v>
      </c>
      <c r="E3940" t="s">
        <v>18</v>
      </c>
      <c r="F3940" t="s">
        <v>15</v>
      </c>
      <c r="G3940">
        <v>20000</v>
      </c>
      <c r="H3940">
        <v>13.49</v>
      </c>
      <c r="I3940">
        <v>0</v>
      </c>
      <c r="J3940">
        <v>0.24</v>
      </c>
      <c r="K3940" t="s">
        <v>17</v>
      </c>
      <c r="L3940">
        <v>2</v>
      </c>
      <c r="M3940">
        <f t="shared" si="61"/>
        <v>1</v>
      </c>
    </row>
    <row r="3941" spans="1:13" x14ac:dyDescent="0.3">
      <c r="A3941">
        <v>24</v>
      </c>
      <c r="B3941">
        <v>69500</v>
      </c>
      <c r="C3941" t="s">
        <v>13</v>
      </c>
      <c r="D3941">
        <v>8</v>
      </c>
      <c r="E3941" t="s">
        <v>20</v>
      </c>
      <c r="F3941" t="s">
        <v>19</v>
      </c>
      <c r="G3941">
        <v>12000</v>
      </c>
      <c r="H3941">
        <v>10.65</v>
      </c>
      <c r="I3941">
        <v>0</v>
      </c>
      <c r="J3941">
        <v>0.17</v>
      </c>
      <c r="K3941" t="s">
        <v>16</v>
      </c>
      <c r="L3941">
        <v>2</v>
      </c>
      <c r="M3941">
        <f t="shared" si="61"/>
        <v>1</v>
      </c>
    </row>
    <row r="3942" spans="1:13" x14ac:dyDescent="0.3">
      <c r="A3942">
        <v>24</v>
      </c>
      <c r="B3942">
        <v>85000</v>
      </c>
      <c r="C3942" t="s">
        <v>26</v>
      </c>
      <c r="D3942">
        <v>2</v>
      </c>
      <c r="E3942" t="s">
        <v>25</v>
      </c>
      <c r="F3942" t="s">
        <v>19</v>
      </c>
      <c r="G3942">
        <v>7000</v>
      </c>
      <c r="H3942">
        <v>12.69</v>
      </c>
      <c r="I3942">
        <v>0</v>
      </c>
      <c r="J3942">
        <v>0.08</v>
      </c>
      <c r="K3942" t="s">
        <v>16</v>
      </c>
      <c r="L3942">
        <v>3</v>
      </c>
      <c r="M3942">
        <f t="shared" si="61"/>
        <v>1</v>
      </c>
    </row>
    <row r="3943" spans="1:13" x14ac:dyDescent="0.3">
      <c r="A3943">
        <v>22</v>
      </c>
      <c r="B3943">
        <v>69600</v>
      </c>
      <c r="C3943" t="s">
        <v>13</v>
      </c>
      <c r="D3943">
        <v>6</v>
      </c>
      <c r="E3943" t="s">
        <v>20</v>
      </c>
      <c r="F3943" t="s">
        <v>21</v>
      </c>
      <c r="G3943">
        <v>12000</v>
      </c>
      <c r="H3943">
        <v>7.29</v>
      </c>
      <c r="I3943">
        <v>0</v>
      </c>
      <c r="J3943">
        <v>0.17</v>
      </c>
      <c r="K3943" t="s">
        <v>16</v>
      </c>
      <c r="L3943">
        <v>4</v>
      </c>
      <c r="M3943">
        <f t="shared" si="61"/>
        <v>1</v>
      </c>
    </row>
    <row r="3944" spans="1:13" x14ac:dyDescent="0.3">
      <c r="A3944">
        <v>25</v>
      </c>
      <c r="B3944">
        <v>70000</v>
      </c>
      <c r="C3944" t="s">
        <v>13</v>
      </c>
      <c r="D3944">
        <v>9</v>
      </c>
      <c r="E3944" t="s">
        <v>27</v>
      </c>
      <c r="F3944" t="s">
        <v>21</v>
      </c>
      <c r="G3944">
        <v>12000</v>
      </c>
      <c r="H3944">
        <v>8.9</v>
      </c>
      <c r="I3944">
        <v>0</v>
      </c>
      <c r="J3944">
        <v>0.17</v>
      </c>
      <c r="K3944" t="s">
        <v>16</v>
      </c>
      <c r="L3944">
        <v>2</v>
      </c>
      <c r="M3944">
        <f t="shared" si="61"/>
        <v>1</v>
      </c>
    </row>
    <row r="3945" spans="1:13" x14ac:dyDescent="0.3">
      <c r="A3945">
        <v>22</v>
      </c>
      <c r="B3945">
        <v>85000</v>
      </c>
      <c r="C3945" t="s">
        <v>26</v>
      </c>
      <c r="E3945" t="s">
        <v>27</v>
      </c>
      <c r="F3945" t="s">
        <v>21</v>
      </c>
      <c r="G3945">
        <v>15000</v>
      </c>
      <c r="H3945">
        <v>6.03</v>
      </c>
      <c r="I3945">
        <v>0</v>
      </c>
      <c r="J3945">
        <v>0.18</v>
      </c>
      <c r="K3945" t="s">
        <v>16</v>
      </c>
      <c r="L3945">
        <v>2</v>
      </c>
      <c r="M3945">
        <f t="shared" si="61"/>
        <v>0</v>
      </c>
    </row>
    <row r="3946" spans="1:13" x14ac:dyDescent="0.3">
      <c r="A3946">
        <v>23</v>
      </c>
      <c r="B3946">
        <v>85000</v>
      </c>
      <c r="C3946" t="s">
        <v>26</v>
      </c>
      <c r="D3946">
        <v>0</v>
      </c>
      <c r="E3946" t="s">
        <v>18</v>
      </c>
      <c r="F3946" t="s">
        <v>15</v>
      </c>
      <c r="G3946">
        <v>11000</v>
      </c>
      <c r="H3946">
        <v>14.27</v>
      </c>
      <c r="I3946">
        <v>0</v>
      </c>
      <c r="J3946">
        <v>0.13</v>
      </c>
      <c r="K3946" t="s">
        <v>16</v>
      </c>
      <c r="L3946">
        <v>4</v>
      </c>
      <c r="M3946">
        <f t="shared" si="61"/>
        <v>1</v>
      </c>
    </row>
    <row r="3947" spans="1:13" x14ac:dyDescent="0.3">
      <c r="A3947">
        <v>24</v>
      </c>
      <c r="B3947">
        <v>85000</v>
      </c>
      <c r="C3947" t="s">
        <v>26</v>
      </c>
      <c r="D3947">
        <v>4</v>
      </c>
      <c r="E3947" t="s">
        <v>14</v>
      </c>
      <c r="F3947" t="s">
        <v>15</v>
      </c>
      <c r="G3947">
        <v>10000</v>
      </c>
      <c r="I3947">
        <v>0</v>
      </c>
      <c r="J3947">
        <v>0.12</v>
      </c>
      <c r="K3947" t="s">
        <v>16</v>
      </c>
      <c r="L3947">
        <v>4</v>
      </c>
      <c r="M3947">
        <f t="shared" si="61"/>
        <v>0</v>
      </c>
    </row>
    <row r="3948" spans="1:13" x14ac:dyDescent="0.3">
      <c r="A3948">
        <v>23</v>
      </c>
      <c r="B3948">
        <v>85000</v>
      </c>
      <c r="C3948" t="s">
        <v>26</v>
      </c>
      <c r="D3948">
        <v>4</v>
      </c>
      <c r="E3948" t="s">
        <v>18</v>
      </c>
      <c r="F3948" t="s">
        <v>21</v>
      </c>
      <c r="G3948">
        <v>3000</v>
      </c>
      <c r="H3948">
        <v>6.03</v>
      </c>
      <c r="I3948">
        <v>0</v>
      </c>
      <c r="J3948">
        <v>0.04</v>
      </c>
      <c r="K3948" t="s">
        <v>16</v>
      </c>
      <c r="L3948">
        <v>3</v>
      </c>
      <c r="M3948">
        <f t="shared" si="61"/>
        <v>1</v>
      </c>
    </row>
    <row r="3949" spans="1:13" x14ac:dyDescent="0.3">
      <c r="A3949">
        <v>26</v>
      </c>
      <c r="B3949">
        <v>70000</v>
      </c>
      <c r="C3949" t="s">
        <v>13</v>
      </c>
      <c r="D3949">
        <v>6</v>
      </c>
      <c r="E3949" t="s">
        <v>28</v>
      </c>
      <c r="F3949" t="s">
        <v>21</v>
      </c>
      <c r="G3949">
        <v>12000</v>
      </c>
      <c r="H3949">
        <v>6.99</v>
      </c>
      <c r="I3949">
        <v>0</v>
      </c>
      <c r="J3949">
        <v>0.17</v>
      </c>
      <c r="K3949" t="s">
        <v>16</v>
      </c>
      <c r="L3949">
        <v>3</v>
      </c>
      <c r="M3949">
        <f t="shared" si="61"/>
        <v>1</v>
      </c>
    </row>
    <row r="3950" spans="1:13" x14ac:dyDescent="0.3">
      <c r="A3950">
        <v>26</v>
      </c>
      <c r="B3950">
        <v>85000</v>
      </c>
      <c r="C3950" t="s">
        <v>26</v>
      </c>
      <c r="D3950">
        <v>1</v>
      </c>
      <c r="E3950" t="s">
        <v>20</v>
      </c>
      <c r="F3950" t="s">
        <v>21</v>
      </c>
      <c r="G3950">
        <v>7200</v>
      </c>
      <c r="H3950">
        <v>8.9</v>
      </c>
      <c r="I3950">
        <v>0</v>
      </c>
      <c r="J3950">
        <v>0.08</v>
      </c>
      <c r="K3950" t="s">
        <v>16</v>
      </c>
      <c r="L3950">
        <v>4</v>
      </c>
      <c r="M3950">
        <f t="shared" si="61"/>
        <v>1</v>
      </c>
    </row>
    <row r="3951" spans="1:13" x14ac:dyDescent="0.3">
      <c r="A3951">
        <v>24</v>
      </c>
      <c r="B3951">
        <v>85000</v>
      </c>
      <c r="C3951" t="s">
        <v>26</v>
      </c>
      <c r="D3951">
        <v>8</v>
      </c>
      <c r="E3951" t="s">
        <v>14</v>
      </c>
      <c r="F3951" t="s">
        <v>19</v>
      </c>
      <c r="G3951">
        <v>25600</v>
      </c>
      <c r="H3951">
        <v>12.69</v>
      </c>
      <c r="I3951">
        <v>0</v>
      </c>
      <c r="J3951">
        <v>0.3</v>
      </c>
      <c r="K3951" t="s">
        <v>16</v>
      </c>
      <c r="L3951">
        <v>4</v>
      </c>
      <c r="M3951">
        <f t="shared" si="61"/>
        <v>1</v>
      </c>
    </row>
    <row r="3952" spans="1:13" x14ac:dyDescent="0.3">
      <c r="A3952">
        <v>25</v>
      </c>
      <c r="B3952">
        <v>70000</v>
      </c>
      <c r="C3952" t="s">
        <v>13</v>
      </c>
      <c r="D3952">
        <v>6</v>
      </c>
      <c r="E3952" t="s">
        <v>27</v>
      </c>
      <c r="F3952" t="s">
        <v>19</v>
      </c>
      <c r="G3952">
        <v>12000</v>
      </c>
      <c r="H3952">
        <v>12.18</v>
      </c>
      <c r="I3952">
        <v>0</v>
      </c>
      <c r="J3952">
        <v>0.17</v>
      </c>
      <c r="K3952" t="s">
        <v>16</v>
      </c>
      <c r="L3952">
        <v>3</v>
      </c>
      <c r="M3952">
        <f t="shared" si="61"/>
        <v>1</v>
      </c>
    </row>
    <row r="3953" spans="1:13" x14ac:dyDescent="0.3">
      <c r="A3953">
        <v>24</v>
      </c>
      <c r="B3953">
        <v>85000</v>
      </c>
      <c r="C3953" t="s">
        <v>26</v>
      </c>
      <c r="D3953">
        <v>8</v>
      </c>
      <c r="E3953" t="s">
        <v>20</v>
      </c>
      <c r="F3953" t="s">
        <v>21</v>
      </c>
      <c r="G3953">
        <v>35000</v>
      </c>
      <c r="I3953">
        <v>0</v>
      </c>
      <c r="J3953">
        <v>0.41</v>
      </c>
      <c r="K3953" t="s">
        <v>16</v>
      </c>
      <c r="L3953">
        <v>2</v>
      </c>
      <c r="M3953">
        <f t="shared" si="61"/>
        <v>0</v>
      </c>
    </row>
    <row r="3954" spans="1:13" x14ac:dyDescent="0.3">
      <c r="A3954">
        <v>26</v>
      </c>
      <c r="B3954">
        <v>85000</v>
      </c>
      <c r="C3954" t="s">
        <v>26</v>
      </c>
      <c r="D3954">
        <v>10</v>
      </c>
      <c r="E3954" t="s">
        <v>20</v>
      </c>
      <c r="F3954" t="s">
        <v>21</v>
      </c>
      <c r="G3954">
        <v>12000</v>
      </c>
      <c r="H3954">
        <v>6.62</v>
      </c>
      <c r="I3954">
        <v>0</v>
      </c>
      <c r="J3954">
        <v>0.14000000000000001</v>
      </c>
      <c r="K3954" t="s">
        <v>16</v>
      </c>
      <c r="L3954">
        <v>3</v>
      </c>
      <c r="M3954">
        <f t="shared" si="61"/>
        <v>1</v>
      </c>
    </row>
    <row r="3955" spans="1:13" x14ac:dyDescent="0.3">
      <c r="A3955">
        <v>25</v>
      </c>
      <c r="B3955">
        <v>70000</v>
      </c>
      <c r="C3955" t="s">
        <v>13</v>
      </c>
      <c r="D3955">
        <v>9</v>
      </c>
      <c r="E3955" t="s">
        <v>18</v>
      </c>
      <c r="F3955" t="s">
        <v>30</v>
      </c>
      <c r="G3955">
        <v>12000</v>
      </c>
      <c r="H3955">
        <v>13.55</v>
      </c>
      <c r="I3955">
        <v>0</v>
      </c>
      <c r="J3955">
        <v>0.17</v>
      </c>
      <c r="K3955" t="s">
        <v>17</v>
      </c>
      <c r="L3955">
        <v>3</v>
      </c>
      <c r="M3955">
        <f t="shared" si="61"/>
        <v>1</v>
      </c>
    </row>
    <row r="3956" spans="1:13" x14ac:dyDescent="0.3">
      <c r="A3956">
        <v>22</v>
      </c>
      <c r="B3956">
        <v>55082</v>
      </c>
      <c r="C3956" t="s">
        <v>13</v>
      </c>
      <c r="D3956">
        <v>6</v>
      </c>
      <c r="E3956" t="s">
        <v>14</v>
      </c>
      <c r="F3956" t="s">
        <v>22</v>
      </c>
      <c r="G3956">
        <v>12000</v>
      </c>
      <c r="I3956">
        <v>1</v>
      </c>
      <c r="J3956">
        <v>0.19</v>
      </c>
      <c r="K3956" t="s">
        <v>17</v>
      </c>
      <c r="L3956">
        <v>3</v>
      </c>
      <c r="M3956">
        <f t="shared" si="61"/>
        <v>0</v>
      </c>
    </row>
    <row r="3957" spans="1:13" x14ac:dyDescent="0.3">
      <c r="A3957">
        <v>24</v>
      </c>
      <c r="B3957">
        <v>71151</v>
      </c>
      <c r="C3957" t="s">
        <v>13</v>
      </c>
      <c r="D3957">
        <v>6</v>
      </c>
      <c r="E3957" t="s">
        <v>27</v>
      </c>
      <c r="F3957" t="s">
        <v>21</v>
      </c>
      <c r="G3957">
        <v>12000</v>
      </c>
      <c r="H3957">
        <v>6.62</v>
      </c>
      <c r="I3957">
        <v>0</v>
      </c>
      <c r="J3957">
        <v>0.17</v>
      </c>
      <c r="K3957" t="s">
        <v>16</v>
      </c>
      <c r="L3957">
        <v>4</v>
      </c>
      <c r="M3957">
        <f t="shared" si="61"/>
        <v>1</v>
      </c>
    </row>
    <row r="3958" spans="1:13" x14ac:dyDescent="0.3">
      <c r="A3958">
        <v>26</v>
      </c>
      <c r="B3958">
        <v>85000</v>
      </c>
      <c r="C3958" t="s">
        <v>26</v>
      </c>
      <c r="D3958">
        <v>0</v>
      </c>
      <c r="E3958" t="s">
        <v>14</v>
      </c>
      <c r="F3958" t="s">
        <v>21</v>
      </c>
      <c r="G3958">
        <v>11600</v>
      </c>
      <c r="H3958">
        <v>5.42</v>
      </c>
      <c r="I3958">
        <v>0</v>
      </c>
      <c r="J3958">
        <v>0.14000000000000001</v>
      </c>
      <c r="K3958" t="s">
        <v>16</v>
      </c>
      <c r="L3958">
        <v>4</v>
      </c>
      <c r="M3958">
        <f t="shared" si="61"/>
        <v>1</v>
      </c>
    </row>
    <row r="3959" spans="1:13" x14ac:dyDescent="0.3">
      <c r="A3959">
        <v>25</v>
      </c>
      <c r="B3959">
        <v>31200</v>
      </c>
      <c r="C3959" t="s">
        <v>23</v>
      </c>
      <c r="E3959" t="s">
        <v>28</v>
      </c>
      <c r="F3959" t="s">
        <v>29</v>
      </c>
      <c r="G3959">
        <v>4000</v>
      </c>
      <c r="H3959">
        <v>17.190000000000001</v>
      </c>
      <c r="I3959">
        <v>1</v>
      </c>
      <c r="J3959">
        <v>0.13</v>
      </c>
      <c r="K3959" t="s">
        <v>17</v>
      </c>
      <c r="L3959">
        <v>4</v>
      </c>
      <c r="M3959">
        <f t="shared" si="61"/>
        <v>0</v>
      </c>
    </row>
    <row r="3960" spans="1:13" x14ac:dyDescent="0.3">
      <c r="A3960">
        <v>25</v>
      </c>
      <c r="B3960">
        <v>85000</v>
      </c>
      <c r="C3960" t="s">
        <v>26</v>
      </c>
      <c r="D3960">
        <v>0</v>
      </c>
      <c r="E3960" t="s">
        <v>18</v>
      </c>
      <c r="F3960" t="s">
        <v>21</v>
      </c>
      <c r="G3960">
        <v>2800</v>
      </c>
      <c r="H3960">
        <v>7.49</v>
      </c>
      <c r="I3960">
        <v>0</v>
      </c>
      <c r="J3960">
        <v>0.03</v>
      </c>
      <c r="K3960" t="s">
        <v>16</v>
      </c>
      <c r="L3960">
        <v>3</v>
      </c>
      <c r="M3960">
        <f t="shared" si="61"/>
        <v>1</v>
      </c>
    </row>
    <row r="3961" spans="1:13" x14ac:dyDescent="0.3">
      <c r="A3961">
        <v>22</v>
      </c>
      <c r="B3961">
        <v>85000</v>
      </c>
      <c r="C3961" t="s">
        <v>23</v>
      </c>
      <c r="E3961" t="s">
        <v>18</v>
      </c>
      <c r="F3961" t="s">
        <v>19</v>
      </c>
      <c r="G3961">
        <v>4300</v>
      </c>
      <c r="I3961">
        <v>0</v>
      </c>
      <c r="J3961">
        <v>0.05</v>
      </c>
      <c r="K3961" t="s">
        <v>16</v>
      </c>
      <c r="L3961">
        <v>4</v>
      </c>
      <c r="M3961">
        <f t="shared" si="61"/>
        <v>0</v>
      </c>
    </row>
    <row r="3962" spans="1:13" x14ac:dyDescent="0.3">
      <c r="A3962">
        <v>25</v>
      </c>
      <c r="B3962">
        <v>85000</v>
      </c>
      <c r="C3962" t="s">
        <v>26</v>
      </c>
      <c r="D3962">
        <v>9</v>
      </c>
      <c r="E3962" t="s">
        <v>25</v>
      </c>
      <c r="F3962" t="s">
        <v>19</v>
      </c>
      <c r="G3962">
        <v>24000</v>
      </c>
      <c r="H3962">
        <v>10.99</v>
      </c>
      <c r="I3962">
        <v>0</v>
      </c>
      <c r="J3962">
        <v>0.28000000000000003</v>
      </c>
      <c r="K3962" t="s">
        <v>16</v>
      </c>
      <c r="L3962">
        <v>4</v>
      </c>
      <c r="M3962">
        <f t="shared" si="61"/>
        <v>1</v>
      </c>
    </row>
    <row r="3963" spans="1:13" x14ac:dyDescent="0.3">
      <c r="A3963">
        <v>26</v>
      </c>
      <c r="B3963">
        <v>85000</v>
      </c>
      <c r="C3963" t="s">
        <v>26</v>
      </c>
      <c r="D3963">
        <v>10</v>
      </c>
      <c r="E3963" t="s">
        <v>18</v>
      </c>
      <c r="F3963" t="s">
        <v>21</v>
      </c>
      <c r="G3963">
        <v>4650</v>
      </c>
      <c r="H3963">
        <v>8.49</v>
      </c>
      <c r="I3963">
        <v>0</v>
      </c>
      <c r="J3963">
        <v>0.05</v>
      </c>
      <c r="K3963" t="s">
        <v>16</v>
      </c>
      <c r="L3963">
        <v>2</v>
      </c>
      <c r="M3963">
        <f t="shared" si="61"/>
        <v>1</v>
      </c>
    </row>
    <row r="3964" spans="1:13" x14ac:dyDescent="0.3">
      <c r="A3964">
        <v>22</v>
      </c>
      <c r="B3964">
        <v>85000</v>
      </c>
      <c r="C3964" t="s">
        <v>26</v>
      </c>
      <c r="D3964">
        <v>0</v>
      </c>
      <c r="E3964" t="s">
        <v>18</v>
      </c>
      <c r="F3964" t="s">
        <v>19</v>
      </c>
      <c r="G3964">
        <v>12000</v>
      </c>
      <c r="H3964">
        <v>11.99</v>
      </c>
      <c r="I3964">
        <v>0</v>
      </c>
      <c r="J3964">
        <v>0.14000000000000001</v>
      </c>
      <c r="K3964" t="s">
        <v>16</v>
      </c>
      <c r="L3964">
        <v>3</v>
      </c>
      <c r="M3964">
        <f t="shared" si="61"/>
        <v>1</v>
      </c>
    </row>
    <row r="3965" spans="1:13" x14ac:dyDescent="0.3">
      <c r="A3965">
        <v>25</v>
      </c>
      <c r="B3965">
        <v>73000</v>
      </c>
      <c r="C3965" t="s">
        <v>13</v>
      </c>
      <c r="D3965">
        <v>1</v>
      </c>
      <c r="E3965" t="s">
        <v>18</v>
      </c>
      <c r="F3965" t="s">
        <v>21</v>
      </c>
      <c r="G3965">
        <v>12000</v>
      </c>
      <c r="H3965">
        <v>7.49</v>
      </c>
      <c r="I3965">
        <v>0</v>
      </c>
      <c r="J3965">
        <v>0.16</v>
      </c>
      <c r="K3965" t="s">
        <v>16</v>
      </c>
      <c r="L3965">
        <v>3</v>
      </c>
      <c r="M3965">
        <f t="shared" si="61"/>
        <v>1</v>
      </c>
    </row>
    <row r="3966" spans="1:13" x14ac:dyDescent="0.3">
      <c r="A3966">
        <v>24</v>
      </c>
      <c r="B3966">
        <v>85000</v>
      </c>
      <c r="C3966" t="s">
        <v>23</v>
      </c>
      <c r="D3966">
        <v>4</v>
      </c>
      <c r="E3966" t="s">
        <v>28</v>
      </c>
      <c r="F3966" t="s">
        <v>30</v>
      </c>
      <c r="G3966">
        <v>6250</v>
      </c>
      <c r="H3966">
        <v>14.91</v>
      </c>
      <c r="I3966">
        <v>0</v>
      </c>
      <c r="J3966">
        <v>7.0000000000000007E-2</v>
      </c>
      <c r="K3966" t="s">
        <v>16</v>
      </c>
      <c r="L3966">
        <v>2</v>
      </c>
      <c r="M3966">
        <f t="shared" si="61"/>
        <v>1</v>
      </c>
    </row>
    <row r="3967" spans="1:13" x14ac:dyDescent="0.3">
      <c r="A3967">
        <v>24</v>
      </c>
      <c r="B3967">
        <v>85000</v>
      </c>
      <c r="C3967" t="s">
        <v>26</v>
      </c>
      <c r="D3967">
        <v>8</v>
      </c>
      <c r="E3967" t="s">
        <v>20</v>
      </c>
      <c r="F3967" t="s">
        <v>21</v>
      </c>
      <c r="G3967">
        <v>10400</v>
      </c>
      <c r="H3967">
        <v>5.79</v>
      </c>
      <c r="I3967">
        <v>0</v>
      </c>
      <c r="J3967">
        <v>0.12</v>
      </c>
      <c r="K3967" t="s">
        <v>16</v>
      </c>
      <c r="L3967">
        <v>4</v>
      </c>
      <c r="M3967">
        <f t="shared" si="61"/>
        <v>1</v>
      </c>
    </row>
    <row r="3968" spans="1:13" x14ac:dyDescent="0.3">
      <c r="A3968">
        <v>22</v>
      </c>
      <c r="B3968">
        <v>85000</v>
      </c>
      <c r="C3968" t="s">
        <v>26</v>
      </c>
      <c r="D3968">
        <v>6</v>
      </c>
      <c r="E3968" t="s">
        <v>18</v>
      </c>
      <c r="F3968" t="s">
        <v>21</v>
      </c>
      <c r="G3968">
        <v>10000</v>
      </c>
      <c r="I3968">
        <v>0</v>
      </c>
      <c r="J3968">
        <v>0.12</v>
      </c>
      <c r="K3968" t="s">
        <v>16</v>
      </c>
      <c r="L3968">
        <v>2</v>
      </c>
      <c r="M3968">
        <f t="shared" si="61"/>
        <v>0</v>
      </c>
    </row>
    <row r="3969" spans="1:13" x14ac:dyDescent="0.3">
      <c r="A3969">
        <v>26</v>
      </c>
      <c r="B3969">
        <v>41000</v>
      </c>
      <c r="C3969" t="s">
        <v>13</v>
      </c>
      <c r="D3969">
        <v>8</v>
      </c>
      <c r="E3969" t="s">
        <v>25</v>
      </c>
      <c r="F3969" t="s">
        <v>19</v>
      </c>
      <c r="G3969">
        <v>3000</v>
      </c>
      <c r="H3969">
        <v>12.42</v>
      </c>
      <c r="I3969">
        <v>0</v>
      </c>
      <c r="J3969">
        <v>7.0000000000000007E-2</v>
      </c>
      <c r="K3969" t="s">
        <v>16</v>
      </c>
      <c r="L3969">
        <v>3</v>
      </c>
      <c r="M3969">
        <f t="shared" si="61"/>
        <v>1</v>
      </c>
    </row>
    <row r="3970" spans="1:13" x14ac:dyDescent="0.3">
      <c r="A3970">
        <v>25</v>
      </c>
      <c r="B3970">
        <v>41000</v>
      </c>
      <c r="C3970" t="s">
        <v>13</v>
      </c>
      <c r="D3970">
        <v>3</v>
      </c>
      <c r="E3970" t="s">
        <v>27</v>
      </c>
      <c r="F3970" t="s">
        <v>19</v>
      </c>
      <c r="G3970">
        <v>3000</v>
      </c>
      <c r="I3970">
        <v>0</v>
      </c>
      <c r="J3970">
        <v>7.0000000000000007E-2</v>
      </c>
      <c r="K3970" t="s">
        <v>16</v>
      </c>
      <c r="L3970">
        <v>3</v>
      </c>
      <c r="M3970">
        <f t="shared" ref="M3970:M4033" si="62">COUNTIFS($A$2:$A$10001,A3970,$B$2:$B$10001,B3970,$C$2:$C$10001,C3970,$D$2:$D$10001,D3970,$E$2:$E$10001,E3970,$F$2:$F$10001,F3970,$G$2:$G$10001,G3970,$H$2:$H$10001,H3970,$I$2:$I$10001,I3970,$J$2:$J$10001,J3970,$K$2:$K$10001,K3970,$L$2:$L$10001,L3970)</f>
        <v>0</v>
      </c>
    </row>
    <row r="3971" spans="1:13" x14ac:dyDescent="0.3">
      <c r="A3971">
        <v>23</v>
      </c>
      <c r="B3971">
        <v>41000</v>
      </c>
      <c r="C3971" t="s">
        <v>13</v>
      </c>
      <c r="D3971">
        <v>2</v>
      </c>
      <c r="E3971" t="s">
        <v>25</v>
      </c>
      <c r="F3971" t="s">
        <v>15</v>
      </c>
      <c r="G3971">
        <v>3000</v>
      </c>
      <c r="H3971">
        <v>11.03</v>
      </c>
      <c r="I3971">
        <v>0</v>
      </c>
      <c r="J3971">
        <v>7.0000000000000007E-2</v>
      </c>
      <c r="K3971" t="s">
        <v>17</v>
      </c>
      <c r="L3971">
        <v>4</v>
      </c>
      <c r="M3971">
        <f t="shared" si="62"/>
        <v>1</v>
      </c>
    </row>
    <row r="3972" spans="1:13" x14ac:dyDescent="0.3">
      <c r="A3972">
        <v>26</v>
      </c>
      <c r="B3972">
        <v>85000</v>
      </c>
      <c r="C3972" t="s">
        <v>26</v>
      </c>
      <c r="D3972">
        <v>0</v>
      </c>
      <c r="E3972" t="s">
        <v>25</v>
      </c>
      <c r="F3972" t="s">
        <v>19</v>
      </c>
      <c r="G3972">
        <v>8000</v>
      </c>
      <c r="I3972">
        <v>0</v>
      </c>
      <c r="J3972">
        <v>0.09</v>
      </c>
      <c r="K3972" t="s">
        <v>16</v>
      </c>
      <c r="L3972">
        <v>3</v>
      </c>
      <c r="M3972">
        <f t="shared" si="62"/>
        <v>0</v>
      </c>
    </row>
    <row r="3973" spans="1:13" x14ac:dyDescent="0.3">
      <c r="A3973">
        <v>25</v>
      </c>
      <c r="B3973">
        <v>85000</v>
      </c>
      <c r="C3973" t="s">
        <v>26</v>
      </c>
      <c r="D3973">
        <v>6</v>
      </c>
      <c r="E3973" t="s">
        <v>28</v>
      </c>
      <c r="F3973" t="s">
        <v>21</v>
      </c>
      <c r="G3973">
        <v>4000</v>
      </c>
      <c r="H3973">
        <v>6.54</v>
      </c>
      <c r="I3973">
        <v>0</v>
      </c>
      <c r="J3973">
        <v>0.05</v>
      </c>
      <c r="K3973" t="s">
        <v>16</v>
      </c>
      <c r="L3973">
        <v>3</v>
      </c>
      <c r="M3973">
        <f t="shared" si="62"/>
        <v>1</v>
      </c>
    </row>
    <row r="3974" spans="1:13" x14ac:dyDescent="0.3">
      <c r="A3974">
        <v>22</v>
      </c>
      <c r="B3974">
        <v>36000</v>
      </c>
      <c r="C3974" t="s">
        <v>13</v>
      </c>
      <c r="D3974">
        <v>6</v>
      </c>
      <c r="E3974" t="s">
        <v>14</v>
      </c>
      <c r="F3974" t="s">
        <v>19</v>
      </c>
      <c r="G3974">
        <v>3000</v>
      </c>
      <c r="H3974">
        <v>11.49</v>
      </c>
      <c r="I3974">
        <v>1</v>
      </c>
      <c r="J3974">
        <v>0.08</v>
      </c>
      <c r="K3974" t="s">
        <v>16</v>
      </c>
      <c r="L3974">
        <v>4</v>
      </c>
      <c r="M3974">
        <f t="shared" si="62"/>
        <v>1</v>
      </c>
    </row>
    <row r="3975" spans="1:13" x14ac:dyDescent="0.3">
      <c r="A3975">
        <v>23</v>
      </c>
      <c r="B3975">
        <v>85000</v>
      </c>
      <c r="C3975" t="s">
        <v>26</v>
      </c>
      <c r="D3975">
        <v>1</v>
      </c>
      <c r="E3975" t="s">
        <v>27</v>
      </c>
      <c r="F3975" t="s">
        <v>19</v>
      </c>
      <c r="G3975">
        <v>10000</v>
      </c>
      <c r="H3975">
        <v>10.36</v>
      </c>
      <c r="I3975">
        <v>0</v>
      </c>
      <c r="J3975">
        <v>0.12</v>
      </c>
      <c r="K3975" t="s">
        <v>16</v>
      </c>
      <c r="L3975">
        <v>4</v>
      </c>
      <c r="M3975">
        <f t="shared" si="62"/>
        <v>1</v>
      </c>
    </row>
    <row r="3976" spans="1:13" x14ac:dyDescent="0.3">
      <c r="A3976">
        <v>21</v>
      </c>
      <c r="B3976">
        <v>37000</v>
      </c>
      <c r="C3976" t="s">
        <v>23</v>
      </c>
      <c r="D3976">
        <v>0</v>
      </c>
      <c r="E3976" t="s">
        <v>27</v>
      </c>
      <c r="F3976" t="s">
        <v>15</v>
      </c>
      <c r="G3976">
        <v>9250</v>
      </c>
      <c r="H3976">
        <v>12.23</v>
      </c>
      <c r="I3976">
        <v>0</v>
      </c>
      <c r="J3976">
        <v>0.25</v>
      </c>
      <c r="K3976" t="s">
        <v>16</v>
      </c>
      <c r="L3976">
        <v>4</v>
      </c>
      <c r="M3976">
        <f t="shared" si="62"/>
        <v>1</v>
      </c>
    </row>
    <row r="3977" spans="1:13" x14ac:dyDescent="0.3">
      <c r="A3977">
        <v>26</v>
      </c>
      <c r="B3977">
        <v>85000</v>
      </c>
      <c r="C3977" t="s">
        <v>26</v>
      </c>
      <c r="D3977">
        <v>3</v>
      </c>
      <c r="E3977" t="s">
        <v>25</v>
      </c>
      <c r="F3977" t="s">
        <v>19</v>
      </c>
      <c r="G3977">
        <v>4000</v>
      </c>
      <c r="H3977">
        <v>9.25</v>
      </c>
      <c r="I3977">
        <v>0</v>
      </c>
      <c r="J3977">
        <v>0.05</v>
      </c>
      <c r="K3977" t="s">
        <v>16</v>
      </c>
      <c r="L3977">
        <v>2</v>
      </c>
      <c r="M3977">
        <f t="shared" si="62"/>
        <v>1</v>
      </c>
    </row>
    <row r="3978" spans="1:13" x14ac:dyDescent="0.3">
      <c r="A3978">
        <v>22</v>
      </c>
      <c r="B3978">
        <v>85000</v>
      </c>
      <c r="C3978" t="s">
        <v>26</v>
      </c>
      <c r="D3978">
        <v>4</v>
      </c>
      <c r="E3978" t="s">
        <v>27</v>
      </c>
      <c r="F3978" t="s">
        <v>21</v>
      </c>
      <c r="G3978">
        <v>12000</v>
      </c>
      <c r="H3978">
        <v>6.91</v>
      </c>
      <c r="I3978">
        <v>0</v>
      </c>
      <c r="J3978">
        <v>0.14000000000000001</v>
      </c>
      <c r="K3978" t="s">
        <v>16</v>
      </c>
      <c r="L3978">
        <v>3</v>
      </c>
      <c r="M3978">
        <f t="shared" si="62"/>
        <v>1</v>
      </c>
    </row>
    <row r="3979" spans="1:13" x14ac:dyDescent="0.3">
      <c r="A3979">
        <v>22</v>
      </c>
      <c r="B3979">
        <v>85000</v>
      </c>
      <c r="C3979" t="s">
        <v>26</v>
      </c>
      <c r="D3979">
        <v>6</v>
      </c>
      <c r="E3979" t="s">
        <v>18</v>
      </c>
      <c r="F3979" t="s">
        <v>15</v>
      </c>
      <c r="G3979">
        <v>5000</v>
      </c>
      <c r="H3979">
        <v>12.61</v>
      </c>
      <c r="I3979">
        <v>0</v>
      </c>
      <c r="J3979">
        <v>0.06</v>
      </c>
      <c r="K3979" t="s">
        <v>16</v>
      </c>
      <c r="L3979">
        <v>2</v>
      </c>
      <c r="M3979">
        <f t="shared" si="62"/>
        <v>1</v>
      </c>
    </row>
    <row r="3980" spans="1:13" x14ac:dyDescent="0.3">
      <c r="A3980">
        <v>22</v>
      </c>
      <c r="B3980">
        <v>42000</v>
      </c>
      <c r="C3980" t="s">
        <v>13</v>
      </c>
      <c r="D3980">
        <v>6</v>
      </c>
      <c r="E3980" t="s">
        <v>20</v>
      </c>
      <c r="F3980" t="s">
        <v>19</v>
      </c>
      <c r="G3980">
        <v>3000</v>
      </c>
      <c r="H3980">
        <v>11.49</v>
      </c>
      <c r="I3980">
        <v>0</v>
      </c>
      <c r="J3980">
        <v>7.0000000000000007E-2</v>
      </c>
      <c r="K3980" t="s">
        <v>16</v>
      </c>
      <c r="L3980">
        <v>2</v>
      </c>
      <c r="M3980">
        <f t="shared" si="62"/>
        <v>1</v>
      </c>
    </row>
    <row r="3981" spans="1:13" x14ac:dyDescent="0.3">
      <c r="A3981">
        <v>22</v>
      </c>
      <c r="B3981">
        <v>36000</v>
      </c>
      <c r="C3981" t="s">
        <v>13</v>
      </c>
      <c r="D3981">
        <v>1</v>
      </c>
      <c r="E3981" t="s">
        <v>28</v>
      </c>
      <c r="F3981" t="s">
        <v>19</v>
      </c>
      <c r="G3981">
        <v>3000</v>
      </c>
      <c r="H3981">
        <v>10.37</v>
      </c>
      <c r="I3981">
        <v>1</v>
      </c>
      <c r="J3981">
        <v>0.08</v>
      </c>
      <c r="K3981" t="s">
        <v>16</v>
      </c>
      <c r="L3981">
        <v>3</v>
      </c>
      <c r="M3981">
        <f t="shared" si="62"/>
        <v>1</v>
      </c>
    </row>
    <row r="3982" spans="1:13" x14ac:dyDescent="0.3">
      <c r="A3982">
        <v>23</v>
      </c>
      <c r="B3982">
        <v>85000</v>
      </c>
      <c r="C3982" t="s">
        <v>23</v>
      </c>
      <c r="D3982">
        <v>4</v>
      </c>
      <c r="E3982" t="s">
        <v>18</v>
      </c>
      <c r="F3982" t="s">
        <v>15</v>
      </c>
      <c r="G3982">
        <v>9600</v>
      </c>
      <c r="H3982">
        <v>13.61</v>
      </c>
      <c r="I3982">
        <v>0</v>
      </c>
      <c r="J3982">
        <v>0.11</v>
      </c>
      <c r="K3982" t="s">
        <v>16</v>
      </c>
      <c r="L3982">
        <v>3</v>
      </c>
      <c r="M3982">
        <f t="shared" si="62"/>
        <v>1</v>
      </c>
    </row>
    <row r="3983" spans="1:13" x14ac:dyDescent="0.3">
      <c r="A3983">
        <v>23</v>
      </c>
      <c r="B3983">
        <v>85000</v>
      </c>
      <c r="C3983" t="s">
        <v>26</v>
      </c>
      <c r="D3983">
        <v>6</v>
      </c>
      <c r="E3983" t="s">
        <v>20</v>
      </c>
      <c r="F3983" t="s">
        <v>19</v>
      </c>
      <c r="G3983">
        <v>25000</v>
      </c>
      <c r="H3983">
        <v>10.75</v>
      </c>
      <c r="I3983">
        <v>0</v>
      </c>
      <c r="J3983">
        <v>0.28999999999999998</v>
      </c>
      <c r="K3983" t="s">
        <v>16</v>
      </c>
      <c r="L3983">
        <v>4</v>
      </c>
      <c r="M3983">
        <f t="shared" si="62"/>
        <v>1</v>
      </c>
    </row>
    <row r="3984" spans="1:13" x14ac:dyDescent="0.3">
      <c r="A3984">
        <v>25</v>
      </c>
      <c r="B3984">
        <v>37000</v>
      </c>
      <c r="C3984" t="s">
        <v>23</v>
      </c>
      <c r="D3984">
        <v>6</v>
      </c>
      <c r="E3984" t="s">
        <v>14</v>
      </c>
      <c r="F3984" t="s">
        <v>19</v>
      </c>
      <c r="G3984">
        <v>9000</v>
      </c>
      <c r="H3984">
        <v>10.25</v>
      </c>
      <c r="I3984">
        <v>0</v>
      </c>
      <c r="J3984">
        <v>0.24</v>
      </c>
      <c r="K3984" t="s">
        <v>16</v>
      </c>
      <c r="L3984">
        <v>3</v>
      </c>
      <c r="M3984">
        <f t="shared" si="62"/>
        <v>1</v>
      </c>
    </row>
    <row r="3985" spans="1:13" x14ac:dyDescent="0.3">
      <c r="A3985">
        <v>25</v>
      </c>
      <c r="B3985">
        <v>85000</v>
      </c>
      <c r="C3985" t="s">
        <v>26</v>
      </c>
      <c r="D3985">
        <v>7</v>
      </c>
      <c r="E3985" t="s">
        <v>20</v>
      </c>
      <c r="F3985" t="s">
        <v>21</v>
      </c>
      <c r="G3985">
        <v>2000</v>
      </c>
      <c r="I3985">
        <v>0</v>
      </c>
      <c r="J3985">
        <v>0.02</v>
      </c>
      <c r="K3985" t="s">
        <v>16</v>
      </c>
      <c r="L3985">
        <v>2</v>
      </c>
      <c r="M3985">
        <f t="shared" si="62"/>
        <v>0</v>
      </c>
    </row>
    <row r="3986" spans="1:13" x14ac:dyDescent="0.3">
      <c r="A3986">
        <v>23</v>
      </c>
      <c r="B3986">
        <v>85000</v>
      </c>
      <c r="C3986" t="s">
        <v>26</v>
      </c>
      <c r="D3986">
        <v>3</v>
      </c>
      <c r="E3986" t="s">
        <v>18</v>
      </c>
      <c r="F3986" t="s">
        <v>15</v>
      </c>
      <c r="G3986">
        <v>20000</v>
      </c>
      <c r="I3986">
        <v>0</v>
      </c>
      <c r="J3986">
        <v>0.24</v>
      </c>
      <c r="K3986" t="s">
        <v>17</v>
      </c>
      <c r="L3986">
        <v>4</v>
      </c>
      <c r="M3986">
        <f t="shared" si="62"/>
        <v>0</v>
      </c>
    </row>
    <row r="3987" spans="1:13" x14ac:dyDescent="0.3">
      <c r="A3987">
        <v>26</v>
      </c>
      <c r="B3987">
        <v>85000</v>
      </c>
      <c r="C3987" t="s">
        <v>26</v>
      </c>
      <c r="E3987" t="s">
        <v>18</v>
      </c>
      <c r="F3987" t="s">
        <v>19</v>
      </c>
      <c r="G3987">
        <v>6000</v>
      </c>
      <c r="H3987">
        <v>9.8800000000000008</v>
      </c>
      <c r="I3987">
        <v>0</v>
      </c>
      <c r="J3987">
        <v>7.0000000000000007E-2</v>
      </c>
      <c r="K3987" t="s">
        <v>16</v>
      </c>
      <c r="L3987">
        <v>3</v>
      </c>
      <c r="M3987">
        <f t="shared" si="62"/>
        <v>0</v>
      </c>
    </row>
    <row r="3988" spans="1:13" x14ac:dyDescent="0.3">
      <c r="A3988">
        <v>23</v>
      </c>
      <c r="B3988">
        <v>36000</v>
      </c>
      <c r="C3988" t="s">
        <v>13</v>
      </c>
      <c r="D3988">
        <v>0</v>
      </c>
      <c r="E3988" t="s">
        <v>18</v>
      </c>
      <c r="F3988" t="s">
        <v>15</v>
      </c>
      <c r="G3988">
        <v>3000</v>
      </c>
      <c r="H3988">
        <v>12.29</v>
      </c>
      <c r="I3988">
        <v>1</v>
      </c>
      <c r="J3988">
        <v>0.08</v>
      </c>
      <c r="K3988" t="s">
        <v>16</v>
      </c>
      <c r="L3988">
        <v>2</v>
      </c>
      <c r="M3988">
        <f t="shared" si="62"/>
        <v>1</v>
      </c>
    </row>
    <row r="3989" spans="1:13" x14ac:dyDescent="0.3">
      <c r="A3989">
        <v>25</v>
      </c>
      <c r="B3989">
        <v>42264</v>
      </c>
      <c r="C3989" t="s">
        <v>13</v>
      </c>
      <c r="D3989">
        <v>3</v>
      </c>
      <c r="E3989" t="s">
        <v>25</v>
      </c>
      <c r="F3989" t="s">
        <v>19</v>
      </c>
      <c r="G3989">
        <v>3000</v>
      </c>
      <c r="H3989">
        <v>10.71</v>
      </c>
      <c r="I3989">
        <v>0</v>
      </c>
      <c r="J3989">
        <v>7.0000000000000007E-2</v>
      </c>
      <c r="K3989" t="s">
        <v>16</v>
      </c>
      <c r="L3989">
        <v>2</v>
      </c>
      <c r="M3989">
        <f t="shared" si="62"/>
        <v>1</v>
      </c>
    </row>
    <row r="3990" spans="1:13" x14ac:dyDescent="0.3">
      <c r="A3990">
        <v>23</v>
      </c>
      <c r="B3990">
        <v>74706</v>
      </c>
      <c r="C3990" t="s">
        <v>13</v>
      </c>
      <c r="D3990">
        <v>4</v>
      </c>
      <c r="E3990" t="s">
        <v>25</v>
      </c>
      <c r="F3990" t="s">
        <v>19</v>
      </c>
      <c r="G3990">
        <v>12000</v>
      </c>
      <c r="H3990">
        <v>11.58</v>
      </c>
      <c r="I3990">
        <v>0</v>
      </c>
      <c r="J3990">
        <v>0.16</v>
      </c>
      <c r="K3990" t="s">
        <v>16</v>
      </c>
      <c r="L3990">
        <v>3</v>
      </c>
      <c r="M3990">
        <f t="shared" si="62"/>
        <v>1</v>
      </c>
    </row>
    <row r="3991" spans="1:13" x14ac:dyDescent="0.3">
      <c r="A3991">
        <v>24</v>
      </c>
      <c r="B3991">
        <v>75000</v>
      </c>
      <c r="C3991" t="s">
        <v>13</v>
      </c>
      <c r="D3991">
        <v>8</v>
      </c>
      <c r="E3991" t="s">
        <v>20</v>
      </c>
      <c r="F3991" t="s">
        <v>30</v>
      </c>
      <c r="G3991">
        <v>12000</v>
      </c>
      <c r="I3991">
        <v>0</v>
      </c>
      <c r="J3991">
        <v>0.16</v>
      </c>
      <c r="K3991" t="s">
        <v>16</v>
      </c>
      <c r="L3991">
        <v>4</v>
      </c>
      <c r="M3991">
        <f t="shared" si="62"/>
        <v>0</v>
      </c>
    </row>
    <row r="3992" spans="1:13" x14ac:dyDescent="0.3">
      <c r="A3992">
        <v>24</v>
      </c>
      <c r="B3992">
        <v>85000</v>
      </c>
      <c r="C3992" t="s">
        <v>26</v>
      </c>
      <c r="D3992">
        <v>1</v>
      </c>
      <c r="E3992" t="s">
        <v>25</v>
      </c>
      <c r="F3992" t="s">
        <v>21</v>
      </c>
      <c r="G3992">
        <v>4400</v>
      </c>
      <c r="H3992">
        <v>7.4</v>
      </c>
      <c r="I3992">
        <v>0</v>
      </c>
      <c r="J3992">
        <v>0.05</v>
      </c>
      <c r="K3992" t="s">
        <v>16</v>
      </c>
      <c r="L3992">
        <v>2</v>
      </c>
      <c r="M3992">
        <f t="shared" si="62"/>
        <v>1</v>
      </c>
    </row>
    <row r="3993" spans="1:13" x14ac:dyDescent="0.3">
      <c r="A3993">
        <v>22</v>
      </c>
      <c r="B3993">
        <v>75000</v>
      </c>
      <c r="C3993" t="s">
        <v>13</v>
      </c>
      <c r="D3993">
        <v>6</v>
      </c>
      <c r="E3993" t="s">
        <v>27</v>
      </c>
      <c r="F3993" t="s">
        <v>19</v>
      </c>
      <c r="G3993">
        <v>12000</v>
      </c>
      <c r="H3993">
        <v>10.74</v>
      </c>
      <c r="I3993">
        <v>0</v>
      </c>
      <c r="J3993">
        <v>0.16</v>
      </c>
      <c r="K3993" t="s">
        <v>16</v>
      </c>
      <c r="L3993">
        <v>3</v>
      </c>
      <c r="M3993">
        <f t="shared" si="62"/>
        <v>1</v>
      </c>
    </row>
    <row r="3994" spans="1:13" x14ac:dyDescent="0.3">
      <c r="A3994">
        <v>25</v>
      </c>
      <c r="B3994">
        <v>85000</v>
      </c>
      <c r="C3994" t="s">
        <v>26</v>
      </c>
      <c r="D3994">
        <v>4</v>
      </c>
      <c r="E3994" t="s">
        <v>27</v>
      </c>
      <c r="F3994" t="s">
        <v>15</v>
      </c>
      <c r="G3994">
        <v>20000</v>
      </c>
      <c r="H3994">
        <v>13.92</v>
      </c>
      <c r="I3994">
        <v>0</v>
      </c>
      <c r="J3994">
        <v>0.24</v>
      </c>
      <c r="K3994" t="s">
        <v>16</v>
      </c>
      <c r="L3994">
        <v>3</v>
      </c>
      <c r="M3994">
        <f t="shared" si="62"/>
        <v>1</v>
      </c>
    </row>
    <row r="3995" spans="1:13" x14ac:dyDescent="0.3">
      <c r="A3995">
        <v>24</v>
      </c>
      <c r="B3995">
        <v>85000</v>
      </c>
      <c r="C3995" t="s">
        <v>26</v>
      </c>
      <c r="D3995">
        <v>5</v>
      </c>
      <c r="E3995" t="s">
        <v>28</v>
      </c>
      <c r="F3995" t="s">
        <v>19</v>
      </c>
      <c r="G3995">
        <v>12000</v>
      </c>
      <c r="H3995">
        <v>11.14</v>
      </c>
      <c r="I3995">
        <v>0</v>
      </c>
      <c r="J3995">
        <v>0.14000000000000001</v>
      </c>
      <c r="K3995" t="s">
        <v>16</v>
      </c>
      <c r="L3995">
        <v>3</v>
      </c>
      <c r="M3995">
        <f t="shared" si="62"/>
        <v>1</v>
      </c>
    </row>
    <row r="3996" spans="1:13" x14ac:dyDescent="0.3">
      <c r="A3996">
        <v>22</v>
      </c>
      <c r="B3996">
        <v>75000</v>
      </c>
      <c r="C3996" t="s">
        <v>13</v>
      </c>
      <c r="D3996">
        <v>6</v>
      </c>
      <c r="E3996" t="s">
        <v>18</v>
      </c>
      <c r="F3996" t="s">
        <v>21</v>
      </c>
      <c r="G3996">
        <v>12000</v>
      </c>
      <c r="I3996">
        <v>0</v>
      </c>
      <c r="J3996">
        <v>0.16</v>
      </c>
      <c r="K3996" t="s">
        <v>16</v>
      </c>
      <c r="L3996">
        <v>2</v>
      </c>
      <c r="M3996">
        <f t="shared" si="62"/>
        <v>0</v>
      </c>
    </row>
    <row r="3997" spans="1:13" x14ac:dyDescent="0.3">
      <c r="A3997">
        <v>21</v>
      </c>
      <c r="B3997">
        <v>36662</v>
      </c>
      <c r="C3997" t="s">
        <v>23</v>
      </c>
      <c r="D3997">
        <v>4</v>
      </c>
      <c r="E3997" t="s">
        <v>27</v>
      </c>
      <c r="F3997" t="s">
        <v>19</v>
      </c>
      <c r="G3997">
        <v>18000</v>
      </c>
      <c r="H3997">
        <v>10.25</v>
      </c>
      <c r="I3997">
        <v>0</v>
      </c>
      <c r="J3997">
        <v>0.49</v>
      </c>
      <c r="K3997" t="s">
        <v>16</v>
      </c>
      <c r="L3997">
        <v>4</v>
      </c>
      <c r="M3997">
        <f t="shared" si="62"/>
        <v>1</v>
      </c>
    </row>
    <row r="3998" spans="1:13" x14ac:dyDescent="0.3">
      <c r="A3998">
        <v>23</v>
      </c>
      <c r="B3998">
        <v>75000</v>
      </c>
      <c r="C3998" t="s">
        <v>13</v>
      </c>
      <c r="D3998">
        <v>2</v>
      </c>
      <c r="E3998" t="s">
        <v>20</v>
      </c>
      <c r="F3998" t="s">
        <v>15</v>
      </c>
      <c r="G3998">
        <v>12000</v>
      </c>
      <c r="H3998">
        <v>12.98</v>
      </c>
      <c r="I3998">
        <v>0</v>
      </c>
      <c r="J3998">
        <v>0.16</v>
      </c>
      <c r="K3998" t="s">
        <v>17</v>
      </c>
      <c r="L3998">
        <v>2</v>
      </c>
      <c r="M3998">
        <f t="shared" si="62"/>
        <v>1</v>
      </c>
    </row>
    <row r="3999" spans="1:13" x14ac:dyDescent="0.3">
      <c r="A3999">
        <v>24</v>
      </c>
      <c r="B3999">
        <v>75000</v>
      </c>
      <c r="C3999" t="s">
        <v>13</v>
      </c>
      <c r="D3999">
        <v>7</v>
      </c>
      <c r="E3999" t="s">
        <v>20</v>
      </c>
      <c r="F3999" t="s">
        <v>15</v>
      </c>
      <c r="G3999">
        <v>12000</v>
      </c>
      <c r="I3999">
        <v>0</v>
      </c>
      <c r="J3999">
        <v>0.16</v>
      </c>
      <c r="K3999" t="s">
        <v>17</v>
      </c>
      <c r="L3999">
        <v>3</v>
      </c>
      <c r="M3999">
        <f t="shared" si="62"/>
        <v>0</v>
      </c>
    </row>
    <row r="4000" spans="1:13" x14ac:dyDescent="0.3">
      <c r="A4000">
        <v>22</v>
      </c>
      <c r="B4000">
        <v>62050</v>
      </c>
      <c r="C4000" t="s">
        <v>26</v>
      </c>
      <c r="D4000">
        <v>1</v>
      </c>
      <c r="E4000" t="s">
        <v>14</v>
      </c>
      <c r="F4000" t="s">
        <v>30</v>
      </c>
      <c r="G4000">
        <v>6000</v>
      </c>
      <c r="H4000">
        <v>14.74</v>
      </c>
      <c r="I4000">
        <v>1</v>
      </c>
      <c r="J4000">
        <v>0.08</v>
      </c>
      <c r="K4000" t="s">
        <v>16</v>
      </c>
      <c r="L4000">
        <v>2</v>
      </c>
      <c r="M4000">
        <f t="shared" si="62"/>
        <v>1</v>
      </c>
    </row>
    <row r="4001" spans="1:13" x14ac:dyDescent="0.3">
      <c r="A4001">
        <v>21</v>
      </c>
      <c r="B4001">
        <v>75000</v>
      </c>
      <c r="C4001" t="s">
        <v>13</v>
      </c>
      <c r="D4001">
        <v>5</v>
      </c>
      <c r="E4001" t="s">
        <v>20</v>
      </c>
      <c r="F4001" t="s">
        <v>15</v>
      </c>
      <c r="G4001">
        <v>12000</v>
      </c>
      <c r="H4001">
        <v>12.09</v>
      </c>
      <c r="I4001">
        <v>0</v>
      </c>
      <c r="J4001">
        <v>0.16</v>
      </c>
      <c r="K4001" t="s">
        <v>17</v>
      </c>
      <c r="L4001">
        <v>2</v>
      </c>
      <c r="M4001">
        <f t="shared" si="62"/>
        <v>1</v>
      </c>
    </row>
    <row r="4002" spans="1:13" x14ac:dyDescent="0.3">
      <c r="A4002">
        <v>26</v>
      </c>
      <c r="B4002">
        <v>77000</v>
      </c>
      <c r="C4002" t="s">
        <v>13</v>
      </c>
      <c r="D4002">
        <v>2</v>
      </c>
      <c r="E4002" t="s">
        <v>25</v>
      </c>
      <c r="F4002" t="s">
        <v>19</v>
      </c>
      <c r="G4002">
        <v>12000</v>
      </c>
      <c r="H4002">
        <v>11.71</v>
      </c>
      <c r="I4002">
        <v>0</v>
      </c>
      <c r="J4002">
        <v>0.16</v>
      </c>
      <c r="K4002" t="s">
        <v>16</v>
      </c>
      <c r="L4002">
        <v>2</v>
      </c>
      <c r="M4002">
        <f t="shared" si="62"/>
        <v>1</v>
      </c>
    </row>
    <row r="4003" spans="1:13" x14ac:dyDescent="0.3">
      <c r="A4003">
        <v>26</v>
      </c>
      <c r="B4003">
        <v>78000</v>
      </c>
      <c r="C4003" t="s">
        <v>13</v>
      </c>
      <c r="D4003">
        <v>4</v>
      </c>
      <c r="E4003" t="s">
        <v>25</v>
      </c>
      <c r="F4003" t="s">
        <v>21</v>
      </c>
      <c r="G4003">
        <v>12000</v>
      </c>
      <c r="H4003">
        <v>7.14</v>
      </c>
      <c r="I4003">
        <v>0</v>
      </c>
      <c r="J4003">
        <v>0.15</v>
      </c>
      <c r="K4003" t="s">
        <v>16</v>
      </c>
      <c r="L4003">
        <v>2</v>
      </c>
      <c r="M4003">
        <f t="shared" si="62"/>
        <v>1</v>
      </c>
    </row>
    <row r="4004" spans="1:13" x14ac:dyDescent="0.3">
      <c r="A4004">
        <v>26</v>
      </c>
      <c r="B4004">
        <v>85000</v>
      </c>
      <c r="C4004" t="s">
        <v>26</v>
      </c>
      <c r="D4004">
        <v>10</v>
      </c>
      <c r="E4004" t="s">
        <v>28</v>
      </c>
      <c r="F4004" t="s">
        <v>15</v>
      </c>
      <c r="G4004">
        <v>4800</v>
      </c>
      <c r="H4004">
        <v>11.59</v>
      </c>
      <c r="I4004">
        <v>0</v>
      </c>
      <c r="J4004">
        <v>0.06</v>
      </c>
      <c r="K4004" t="s">
        <v>17</v>
      </c>
      <c r="L4004">
        <v>2</v>
      </c>
      <c r="M4004">
        <f t="shared" si="62"/>
        <v>1</v>
      </c>
    </row>
    <row r="4005" spans="1:13" x14ac:dyDescent="0.3">
      <c r="A4005">
        <v>23</v>
      </c>
      <c r="B4005">
        <v>85000</v>
      </c>
      <c r="C4005" t="s">
        <v>26</v>
      </c>
      <c r="D4005">
        <v>7</v>
      </c>
      <c r="E4005" t="s">
        <v>25</v>
      </c>
      <c r="F4005" t="s">
        <v>21</v>
      </c>
      <c r="G4005">
        <v>7000</v>
      </c>
      <c r="H4005">
        <v>8.6300000000000008</v>
      </c>
      <c r="I4005">
        <v>0</v>
      </c>
      <c r="J4005">
        <v>0.08</v>
      </c>
      <c r="K4005" t="s">
        <v>16</v>
      </c>
      <c r="L4005">
        <v>2</v>
      </c>
      <c r="M4005">
        <f t="shared" si="62"/>
        <v>1</v>
      </c>
    </row>
    <row r="4006" spans="1:13" x14ac:dyDescent="0.3">
      <c r="A4006">
        <v>23</v>
      </c>
      <c r="B4006">
        <v>73500</v>
      </c>
      <c r="C4006" t="s">
        <v>13</v>
      </c>
      <c r="D4006">
        <v>1</v>
      </c>
      <c r="E4006" t="s">
        <v>27</v>
      </c>
      <c r="F4006" t="s">
        <v>15</v>
      </c>
      <c r="G4006">
        <v>12000</v>
      </c>
      <c r="H4006">
        <v>12.99</v>
      </c>
      <c r="I4006">
        <v>1</v>
      </c>
      <c r="J4006">
        <v>0.16</v>
      </c>
      <c r="K4006" t="s">
        <v>16</v>
      </c>
      <c r="L4006">
        <v>2</v>
      </c>
      <c r="M4006">
        <f t="shared" si="62"/>
        <v>1</v>
      </c>
    </row>
    <row r="4007" spans="1:13" x14ac:dyDescent="0.3">
      <c r="A4007">
        <v>26</v>
      </c>
      <c r="B4007">
        <v>85200</v>
      </c>
      <c r="C4007" t="s">
        <v>26</v>
      </c>
      <c r="D4007">
        <v>10</v>
      </c>
      <c r="E4007" t="s">
        <v>28</v>
      </c>
      <c r="F4007" t="s">
        <v>21</v>
      </c>
      <c r="G4007">
        <v>8000</v>
      </c>
      <c r="H4007">
        <v>6.03</v>
      </c>
      <c r="I4007">
        <v>0</v>
      </c>
      <c r="J4007">
        <v>0.09</v>
      </c>
      <c r="K4007" t="s">
        <v>16</v>
      </c>
      <c r="L4007">
        <v>4</v>
      </c>
      <c r="M4007">
        <f t="shared" si="62"/>
        <v>1</v>
      </c>
    </row>
    <row r="4008" spans="1:13" x14ac:dyDescent="0.3">
      <c r="A4008">
        <v>23</v>
      </c>
      <c r="B4008">
        <v>80000</v>
      </c>
      <c r="C4008" t="s">
        <v>13</v>
      </c>
      <c r="D4008">
        <v>1</v>
      </c>
      <c r="E4008" t="s">
        <v>14</v>
      </c>
      <c r="F4008" t="s">
        <v>21</v>
      </c>
      <c r="G4008">
        <v>12000</v>
      </c>
      <c r="H4008">
        <v>6.62</v>
      </c>
      <c r="I4008">
        <v>0</v>
      </c>
      <c r="J4008">
        <v>0.15</v>
      </c>
      <c r="K4008" t="s">
        <v>16</v>
      </c>
      <c r="L4008">
        <v>4</v>
      </c>
      <c r="M4008">
        <f t="shared" si="62"/>
        <v>1</v>
      </c>
    </row>
    <row r="4009" spans="1:13" x14ac:dyDescent="0.3">
      <c r="A4009">
        <v>25</v>
      </c>
      <c r="B4009">
        <v>80000</v>
      </c>
      <c r="C4009" t="s">
        <v>13</v>
      </c>
      <c r="D4009">
        <v>6</v>
      </c>
      <c r="E4009" t="s">
        <v>18</v>
      </c>
      <c r="F4009" t="s">
        <v>15</v>
      </c>
      <c r="G4009">
        <v>12000</v>
      </c>
      <c r="H4009">
        <v>12.99</v>
      </c>
      <c r="I4009">
        <v>0</v>
      </c>
      <c r="J4009">
        <v>0.15</v>
      </c>
      <c r="K4009" t="s">
        <v>16</v>
      </c>
      <c r="L4009">
        <v>3</v>
      </c>
      <c r="M4009">
        <f t="shared" si="62"/>
        <v>1</v>
      </c>
    </row>
    <row r="4010" spans="1:13" x14ac:dyDescent="0.3">
      <c r="A4010">
        <v>23</v>
      </c>
      <c r="B4010">
        <v>85596</v>
      </c>
      <c r="C4010" t="s">
        <v>26</v>
      </c>
      <c r="D4010">
        <v>5</v>
      </c>
      <c r="E4010" t="s">
        <v>18</v>
      </c>
      <c r="F4010" t="s">
        <v>19</v>
      </c>
      <c r="G4010">
        <v>6000</v>
      </c>
      <c r="H4010">
        <v>10</v>
      </c>
      <c r="I4010">
        <v>0</v>
      </c>
      <c r="J4010">
        <v>7.0000000000000007E-2</v>
      </c>
      <c r="K4010" t="s">
        <v>16</v>
      </c>
      <c r="L4010">
        <v>3</v>
      </c>
      <c r="M4010">
        <f t="shared" si="62"/>
        <v>1</v>
      </c>
    </row>
    <row r="4011" spans="1:13" x14ac:dyDescent="0.3">
      <c r="A4011">
        <v>25</v>
      </c>
      <c r="B4011">
        <v>74000</v>
      </c>
      <c r="C4011" t="s">
        <v>13</v>
      </c>
      <c r="D4011">
        <v>0</v>
      </c>
      <c r="E4011" t="s">
        <v>27</v>
      </c>
      <c r="F4011" t="s">
        <v>30</v>
      </c>
      <c r="G4011">
        <v>12000</v>
      </c>
      <c r="H4011">
        <v>14.11</v>
      </c>
      <c r="I4011">
        <v>1</v>
      </c>
      <c r="J4011">
        <v>0.16</v>
      </c>
      <c r="K4011" t="s">
        <v>17</v>
      </c>
      <c r="L4011">
        <v>2</v>
      </c>
      <c r="M4011">
        <f t="shared" si="62"/>
        <v>1</v>
      </c>
    </row>
    <row r="4012" spans="1:13" x14ac:dyDescent="0.3">
      <c r="A4012">
        <v>25</v>
      </c>
      <c r="B4012">
        <v>80004</v>
      </c>
      <c r="C4012" t="s">
        <v>13</v>
      </c>
      <c r="D4012">
        <v>4</v>
      </c>
      <c r="E4012" t="s">
        <v>28</v>
      </c>
      <c r="F4012" t="s">
        <v>19</v>
      </c>
      <c r="G4012">
        <v>12000</v>
      </c>
      <c r="H4012">
        <v>10.36</v>
      </c>
      <c r="I4012">
        <v>0</v>
      </c>
      <c r="J4012">
        <v>0.15</v>
      </c>
      <c r="K4012" t="s">
        <v>16</v>
      </c>
      <c r="L4012">
        <v>3</v>
      </c>
      <c r="M4012">
        <f t="shared" si="62"/>
        <v>1</v>
      </c>
    </row>
    <row r="4013" spans="1:13" x14ac:dyDescent="0.3">
      <c r="A4013">
        <v>23</v>
      </c>
      <c r="B4013">
        <v>81000</v>
      </c>
      <c r="C4013" t="s">
        <v>13</v>
      </c>
      <c r="D4013">
        <v>5</v>
      </c>
      <c r="E4013" t="s">
        <v>20</v>
      </c>
      <c r="F4013" t="s">
        <v>30</v>
      </c>
      <c r="G4013">
        <v>12000</v>
      </c>
      <c r="H4013">
        <v>16.29</v>
      </c>
      <c r="I4013">
        <v>0</v>
      </c>
      <c r="J4013">
        <v>0.15</v>
      </c>
      <c r="K4013" t="s">
        <v>17</v>
      </c>
      <c r="L4013">
        <v>4</v>
      </c>
      <c r="M4013">
        <f t="shared" si="62"/>
        <v>1</v>
      </c>
    </row>
    <row r="4014" spans="1:13" x14ac:dyDescent="0.3">
      <c r="A4014">
        <v>25</v>
      </c>
      <c r="B4014">
        <v>86000</v>
      </c>
      <c r="C4014" t="s">
        <v>26</v>
      </c>
      <c r="D4014">
        <v>10</v>
      </c>
      <c r="E4014" t="s">
        <v>27</v>
      </c>
      <c r="F4014" t="s">
        <v>21</v>
      </c>
      <c r="G4014">
        <v>13000</v>
      </c>
      <c r="H4014">
        <v>8.49</v>
      </c>
      <c r="I4014">
        <v>0</v>
      </c>
      <c r="J4014">
        <v>0.15</v>
      </c>
      <c r="K4014" t="s">
        <v>16</v>
      </c>
      <c r="L4014">
        <v>4</v>
      </c>
      <c r="M4014">
        <f t="shared" si="62"/>
        <v>1</v>
      </c>
    </row>
    <row r="4015" spans="1:13" x14ac:dyDescent="0.3">
      <c r="A4015">
        <v>24</v>
      </c>
      <c r="B4015">
        <v>36000</v>
      </c>
      <c r="C4015" t="s">
        <v>23</v>
      </c>
      <c r="D4015">
        <v>4</v>
      </c>
      <c r="E4015" t="s">
        <v>20</v>
      </c>
      <c r="F4015" t="s">
        <v>15</v>
      </c>
      <c r="G4015">
        <v>5000</v>
      </c>
      <c r="H4015">
        <v>13.49</v>
      </c>
      <c r="I4015">
        <v>0</v>
      </c>
      <c r="J4015">
        <v>0.14000000000000001</v>
      </c>
      <c r="K4015" t="s">
        <v>17</v>
      </c>
      <c r="L4015">
        <v>4</v>
      </c>
      <c r="M4015">
        <f t="shared" si="62"/>
        <v>1</v>
      </c>
    </row>
    <row r="4016" spans="1:13" x14ac:dyDescent="0.3">
      <c r="A4016">
        <v>26</v>
      </c>
      <c r="B4016">
        <v>86000</v>
      </c>
      <c r="C4016" t="s">
        <v>26</v>
      </c>
      <c r="D4016">
        <v>10</v>
      </c>
      <c r="E4016" t="s">
        <v>27</v>
      </c>
      <c r="F4016" t="s">
        <v>19</v>
      </c>
      <c r="G4016">
        <v>5000</v>
      </c>
      <c r="H4016">
        <v>11.12</v>
      </c>
      <c r="I4016">
        <v>0</v>
      </c>
      <c r="J4016">
        <v>0.06</v>
      </c>
      <c r="K4016" t="s">
        <v>16</v>
      </c>
      <c r="L4016">
        <v>2</v>
      </c>
      <c r="M4016">
        <f t="shared" si="62"/>
        <v>1</v>
      </c>
    </row>
    <row r="4017" spans="1:13" x14ac:dyDescent="0.3">
      <c r="A4017">
        <v>24</v>
      </c>
      <c r="B4017">
        <v>86000</v>
      </c>
      <c r="C4017" t="s">
        <v>26</v>
      </c>
      <c r="D4017">
        <v>8</v>
      </c>
      <c r="E4017" t="s">
        <v>28</v>
      </c>
      <c r="F4017" t="s">
        <v>19</v>
      </c>
      <c r="G4017">
        <v>16000</v>
      </c>
      <c r="H4017">
        <v>11.12</v>
      </c>
      <c r="I4017">
        <v>0</v>
      </c>
      <c r="J4017">
        <v>0.19</v>
      </c>
      <c r="K4017" t="s">
        <v>16</v>
      </c>
      <c r="L4017">
        <v>3</v>
      </c>
      <c r="M4017">
        <f t="shared" si="62"/>
        <v>1</v>
      </c>
    </row>
    <row r="4018" spans="1:13" x14ac:dyDescent="0.3">
      <c r="A4018">
        <v>26</v>
      </c>
      <c r="B4018">
        <v>82700</v>
      </c>
      <c r="C4018" t="s">
        <v>13</v>
      </c>
      <c r="D4018">
        <v>3</v>
      </c>
      <c r="E4018" t="s">
        <v>28</v>
      </c>
      <c r="F4018" t="s">
        <v>21</v>
      </c>
      <c r="G4018">
        <v>12000</v>
      </c>
      <c r="H4018">
        <v>6.91</v>
      </c>
      <c r="I4018">
        <v>0</v>
      </c>
      <c r="J4018">
        <v>0.15</v>
      </c>
      <c r="K4018" t="s">
        <v>16</v>
      </c>
      <c r="L4018">
        <v>4</v>
      </c>
      <c r="M4018">
        <f t="shared" si="62"/>
        <v>1</v>
      </c>
    </row>
    <row r="4019" spans="1:13" x14ac:dyDescent="0.3">
      <c r="A4019">
        <v>23</v>
      </c>
      <c r="B4019">
        <v>83000</v>
      </c>
      <c r="C4019" t="s">
        <v>13</v>
      </c>
      <c r="D4019">
        <v>0</v>
      </c>
      <c r="E4019" t="s">
        <v>27</v>
      </c>
      <c r="F4019" t="s">
        <v>21</v>
      </c>
      <c r="G4019">
        <v>12000</v>
      </c>
      <c r="H4019">
        <v>7.51</v>
      </c>
      <c r="I4019">
        <v>0</v>
      </c>
      <c r="J4019">
        <v>0.14000000000000001</v>
      </c>
      <c r="K4019" t="s">
        <v>16</v>
      </c>
      <c r="L4019">
        <v>3</v>
      </c>
      <c r="M4019">
        <f t="shared" si="62"/>
        <v>1</v>
      </c>
    </row>
    <row r="4020" spans="1:13" x14ac:dyDescent="0.3">
      <c r="A4020">
        <v>22</v>
      </c>
      <c r="B4020">
        <v>86000</v>
      </c>
      <c r="C4020" t="s">
        <v>26</v>
      </c>
      <c r="D4020">
        <v>6</v>
      </c>
      <c r="E4020" t="s">
        <v>25</v>
      </c>
      <c r="F4020" t="s">
        <v>21</v>
      </c>
      <c r="G4020">
        <v>10000</v>
      </c>
      <c r="H4020">
        <v>8.94</v>
      </c>
      <c r="I4020">
        <v>0</v>
      </c>
      <c r="J4020">
        <v>0.12</v>
      </c>
      <c r="K4020" t="s">
        <v>16</v>
      </c>
      <c r="L4020">
        <v>4</v>
      </c>
      <c r="M4020">
        <f t="shared" si="62"/>
        <v>1</v>
      </c>
    </row>
    <row r="4021" spans="1:13" x14ac:dyDescent="0.3">
      <c r="A4021">
        <v>23</v>
      </c>
      <c r="B4021">
        <v>86000</v>
      </c>
      <c r="C4021" t="s">
        <v>26</v>
      </c>
      <c r="D4021">
        <v>4</v>
      </c>
      <c r="E4021" t="s">
        <v>14</v>
      </c>
      <c r="F4021" t="s">
        <v>19</v>
      </c>
      <c r="G4021">
        <v>25000</v>
      </c>
      <c r="I4021">
        <v>0</v>
      </c>
      <c r="J4021">
        <v>0.28999999999999998</v>
      </c>
      <c r="K4021" t="s">
        <v>16</v>
      </c>
      <c r="L4021">
        <v>3</v>
      </c>
      <c r="M4021">
        <f t="shared" si="62"/>
        <v>0</v>
      </c>
    </row>
    <row r="4022" spans="1:13" x14ac:dyDescent="0.3">
      <c r="A4022">
        <v>26</v>
      </c>
      <c r="B4022">
        <v>83000</v>
      </c>
      <c r="C4022" t="s">
        <v>13</v>
      </c>
      <c r="D4022">
        <v>1</v>
      </c>
      <c r="E4022" t="s">
        <v>25</v>
      </c>
      <c r="F4022" t="s">
        <v>19</v>
      </c>
      <c r="G4022">
        <v>12000</v>
      </c>
      <c r="H4022">
        <v>9.99</v>
      </c>
      <c r="I4022">
        <v>0</v>
      </c>
      <c r="J4022">
        <v>0.14000000000000001</v>
      </c>
      <c r="K4022" t="s">
        <v>16</v>
      </c>
      <c r="L4022">
        <v>3</v>
      </c>
      <c r="M4022">
        <f t="shared" si="62"/>
        <v>1</v>
      </c>
    </row>
    <row r="4023" spans="1:13" x14ac:dyDescent="0.3">
      <c r="A4023">
        <v>23</v>
      </c>
      <c r="B4023">
        <v>86000</v>
      </c>
      <c r="C4023" t="s">
        <v>26</v>
      </c>
      <c r="D4023">
        <v>5</v>
      </c>
      <c r="E4023" t="s">
        <v>20</v>
      </c>
      <c r="F4023" t="s">
        <v>19</v>
      </c>
      <c r="G4023">
        <v>16000</v>
      </c>
      <c r="H4023">
        <v>12.21</v>
      </c>
      <c r="I4023">
        <v>0</v>
      </c>
      <c r="J4023">
        <v>0.19</v>
      </c>
      <c r="K4023" t="s">
        <v>16</v>
      </c>
      <c r="L4023">
        <v>3</v>
      </c>
      <c r="M4023">
        <f t="shared" si="62"/>
        <v>1</v>
      </c>
    </row>
    <row r="4024" spans="1:13" x14ac:dyDescent="0.3">
      <c r="A4024">
        <v>24</v>
      </c>
      <c r="B4024">
        <v>86000</v>
      </c>
      <c r="C4024" t="s">
        <v>26</v>
      </c>
      <c r="D4024">
        <v>3</v>
      </c>
      <c r="E4024" t="s">
        <v>27</v>
      </c>
      <c r="F4024" t="s">
        <v>15</v>
      </c>
      <c r="G4024">
        <v>15000</v>
      </c>
      <c r="H4024">
        <v>13.16</v>
      </c>
      <c r="I4024">
        <v>0</v>
      </c>
      <c r="J4024">
        <v>0.17</v>
      </c>
      <c r="K4024" t="s">
        <v>16</v>
      </c>
      <c r="L4024">
        <v>3</v>
      </c>
      <c r="M4024">
        <f t="shared" si="62"/>
        <v>1</v>
      </c>
    </row>
    <row r="4025" spans="1:13" x14ac:dyDescent="0.3">
      <c r="A4025">
        <v>25</v>
      </c>
      <c r="B4025">
        <v>62903</v>
      </c>
      <c r="C4025" t="s">
        <v>26</v>
      </c>
      <c r="D4025">
        <v>9</v>
      </c>
      <c r="E4025" t="s">
        <v>14</v>
      </c>
      <c r="F4025" t="s">
        <v>19</v>
      </c>
      <c r="G4025">
        <v>3000</v>
      </c>
      <c r="H4025">
        <v>10.65</v>
      </c>
      <c r="I4025">
        <v>1</v>
      </c>
      <c r="J4025">
        <v>0.04</v>
      </c>
      <c r="K4025" t="s">
        <v>16</v>
      </c>
      <c r="L4025">
        <v>2</v>
      </c>
      <c r="M4025">
        <f t="shared" si="62"/>
        <v>1</v>
      </c>
    </row>
    <row r="4026" spans="1:13" x14ac:dyDescent="0.3">
      <c r="A4026">
        <v>26</v>
      </c>
      <c r="B4026">
        <v>84000</v>
      </c>
      <c r="C4026" t="s">
        <v>13</v>
      </c>
      <c r="D4026">
        <v>10</v>
      </c>
      <c r="E4026" t="s">
        <v>18</v>
      </c>
      <c r="F4026" t="s">
        <v>19</v>
      </c>
      <c r="G4026">
        <v>12000</v>
      </c>
      <c r="I4026">
        <v>0</v>
      </c>
      <c r="J4026">
        <v>0.14000000000000001</v>
      </c>
      <c r="K4026" t="s">
        <v>16</v>
      </c>
      <c r="L4026">
        <v>2</v>
      </c>
      <c r="M4026">
        <f t="shared" si="62"/>
        <v>0</v>
      </c>
    </row>
    <row r="4027" spans="1:13" x14ac:dyDescent="0.3">
      <c r="A4027">
        <v>23</v>
      </c>
      <c r="B4027">
        <v>78000</v>
      </c>
      <c r="C4027" t="s">
        <v>13</v>
      </c>
      <c r="D4027">
        <v>1</v>
      </c>
      <c r="E4027" t="s">
        <v>28</v>
      </c>
      <c r="F4027" t="s">
        <v>30</v>
      </c>
      <c r="G4027">
        <v>12000</v>
      </c>
      <c r="H4027">
        <v>14.96</v>
      </c>
      <c r="I4027">
        <v>1</v>
      </c>
      <c r="J4027">
        <v>0.15</v>
      </c>
      <c r="K4027" t="s">
        <v>16</v>
      </c>
      <c r="L4027">
        <v>4</v>
      </c>
      <c r="M4027">
        <f t="shared" si="62"/>
        <v>1</v>
      </c>
    </row>
    <row r="4028" spans="1:13" x14ac:dyDescent="0.3">
      <c r="A4028">
        <v>25</v>
      </c>
      <c r="B4028">
        <v>85000</v>
      </c>
      <c r="C4028" t="s">
        <v>13</v>
      </c>
      <c r="D4028">
        <v>1</v>
      </c>
      <c r="E4028" t="s">
        <v>18</v>
      </c>
      <c r="F4028" t="s">
        <v>21</v>
      </c>
      <c r="G4028">
        <v>12000</v>
      </c>
      <c r="I4028">
        <v>0</v>
      </c>
      <c r="J4028">
        <v>0.14000000000000001</v>
      </c>
      <c r="K4028" t="s">
        <v>16</v>
      </c>
      <c r="L4028">
        <v>2</v>
      </c>
      <c r="M4028">
        <f t="shared" si="62"/>
        <v>0</v>
      </c>
    </row>
    <row r="4029" spans="1:13" x14ac:dyDescent="0.3">
      <c r="A4029">
        <v>23</v>
      </c>
      <c r="B4029">
        <v>63719</v>
      </c>
      <c r="C4029" t="s">
        <v>26</v>
      </c>
      <c r="D4029">
        <v>0</v>
      </c>
      <c r="E4029" t="s">
        <v>14</v>
      </c>
      <c r="F4029" t="s">
        <v>21</v>
      </c>
      <c r="G4029">
        <v>3500</v>
      </c>
      <c r="H4029">
        <v>7.9</v>
      </c>
      <c r="I4029">
        <v>1</v>
      </c>
      <c r="J4029">
        <v>0.05</v>
      </c>
      <c r="K4029" t="s">
        <v>16</v>
      </c>
      <c r="L4029">
        <v>3</v>
      </c>
      <c r="M4029">
        <f t="shared" si="62"/>
        <v>1</v>
      </c>
    </row>
    <row r="4030" spans="1:13" x14ac:dyDescent="0.3">
      <c r="A4030">
        <v>24</v>
      </c>
      <c r="B4030">
        <v>63750</v>
      </c>
      <c r="C4030" t="s">
        <v>26</v>
      </c>
      <c r="D4030">
        <v>8</v>
      </c>
      <c r="E4030" t="s">
        <v>14</v>
      </c>
      <c r="F4030" t="s">
        <v>30</v>
      </c>
      <c r="G4030">
        <v>35000</v>
      </c>
      <c r="I4030">
        <v>1</v>
      </c>
      <c r="J4030">
        <v>0.47</v>
      </c>
      <c r="K4030" t="s">
        <v>16</v>
      </c>
      <c r="L4030">
        <v>3</v>
      </c>
      <c r="M4030">
        <f t="shared" si="62"/>
        <v>0</v>
      </c>
    </row>
    <row r="4031" spans="1:13" x14ac:dyDescent="0.3">
      <c r="A4031">
        <v>23</v>
      </c>
      <c r="B4031">
        <v>85000</v>
      </c>
      <c r="C4031" t="s">
        <v>13</v>
      </c>
      <c r="D4031">
        <v>3</v>
      </c>
      <c r="E4031" t="s">
        <v>14</v>
      </c>
      <c r="F4031" t="s">
        <v>21</v>
      </c>
      <c r="G4031">
        <v>12000</v>
      </c>
      <c r="I4031">
        <v>0</v>
      </c>
      <c r="J4031">
        <v>0.14000000000000001</v>
      </c>
      <c r="K4031" t="s">
        <v>16</v>
      </c>
      <c r="L4031">
        <v>2</v>
      </c>
      <c r="M4031">
        <f t="shared" si="62"/>
        <v>0</v>
      </c>
    </row>
    <row r="4032" spans="1:13" x14ac:dyDescent="0.3">
      <c r="A4032">
        <v>25</v>
      </c>
      <c r="B4032">
        <v>73000</v>
      </c>
      <c r="C4032" t="s">
        <v>13</v>
      </c>
      <c r="D4032">
        <v>2</v>
      </c>
      <c r="E4032" t="s">
        <v>27</v>
      </c>
      <c r="F4032" t="s">
        <v>29</v>
      </c>
      <c r="G4032">
        <v>12000</v>
      </c>
      <c r="I4032">
        <v>1</v>
      </c>
      <c r="J4032">
        <v>0.16</v>
      </c>
      <c r="K4032" t="s">
        <v>16</v>
      </c>
      <c r="L4032">
        <v>2</v>
      </c>
      <c r="M4032">
        <f t="shared" si="62"/>
        <v>0</v>
      </c>
    </row>
    <row r="4033" spans="1:13" x14ac:dyDescent="0.3">
      <c r="A4033">
        <v>24</v>
      </c>
      <c r="B4033">
        <v>87000</v>
      </c>
      <c r="C4033" t="s">
        <v>26</v>
      </c>
      <c r="D4033">
        <v>7</v>
      </c>
      <c r="E4033" t="s">
        <v>27</v>
      </c>
      <c r="F4033" t="s">
        <v>19</v>
      </c>
      <c r="G4033">
        <v>15000</v>
      </c>
      <c r="I4033">
        <v>0</v>
      </c>
      <c r="J4033">
        <v>0.17</v>
      </c>
      <c r="K4033" t="s">
        <v>16</v>
      </c>
      <c r="L4033">
        <v>2</v>
      </c>
      <c r="M4033">
        <f t="shared" si="62"/>
        <v>0</v>
      </c>
    </row>
    <row r="4034" spans="1:13" x14ac:dyDescent="0.3">
      <c r="A4034">
        <v>23</v>
      </c>
      <c r="B4034">
        <v>85000</v>
      </c>
      <c r="C4034" t="s">
        <v>13</v>
      </c>
      <c r="D4034">
        <v>2</v>
      </c>
      <c r="E4034" t="s">
        <v>27</v>
      </c>
      <c r="F4034" t="s">
        <v>15</v>
      </c>
      <c r="G4034">
        <v>12000</v>
      </c>
      <c r="H4034">
        <v>13.16</v>
      </c>
      <c r="I4034">
        <v>0</v>
      </c>
      <c r="J4034">
        <v>0.14000000000000001</v>
      </c>
      <c r="K4034" t="s">
        <v>17</v>
      </c>
      <c r="L4034">
        <v>4</v>
      </c>
      <c r="M4034">
        <f t="shared" ref="M4034:M4097" si="63">COUNTIFS($A$2:$A$10001,A4034,$B$2:$B$10001,B4034,$C$2:$C$10001,C4034,$D$2:$D$10001,D4034,$E$2:$E$10001,E4034,$F$2:$F$10001,F4034,$G$2:$G$10001,G4034,$H$2:$H$10001,H4034,$I$2:$I$10001,I4034,$J$2:$J$10001,J4034,$K$2:$K$10001,K4034,$L$2:$L$10001,L4034)</f>
        <v>1</v>
      </c>
    </row>
    <row r="4035" spans="1:13" x14ac:dyDescent="0.3">
      <c r="A4035">
        <v>22</v>
      </c>
      <c r="B4035">
        <v>87000</v>
      </c>
      <c r="C4035" t="s">
        <v>26</v>
      </c>
      <c r="D4035">
        <v>0</v>
      </c>
      <c r="E4035" t="s">
        <v>27</v>
      </c>
      <c r="F4035" t="s">
        <v>21</v>
      </c>
      <c r="G4035">
        <v>8000</v>
      </c>
      <c r="H4035">
        <v>5.79</v>
      </c>
      <c r="I4035">
        <v>0</v>
      </c>
      <c r="J4035">
        <v>0.09</v>
      </c>
      <c r="K4035" t="s">
        <v>16</v>
      </c>
      <c r="L4035">
        <v>3</v>
      </c>
      <c r="M4035">
        <f t="shared" si="63"/>
        <v>1</v>
      </c>
    </row>
    <row r="4036" spans="1:13" x14ac:dyDescent="0.3">
      <c r="A4036">
        <v>21</v>
      </c>
      <c r="B4036">
        <v>85000</v>
      </c>
      <c r="C4036" t="s">
        <v>13</v>
      </c>
      <c r="D4036">
        <v>1</v>
      </c>
      <c r="E4036" t="s">
        <v>27</v>
      </c>
      <c r="F4036" t="s">
        <v>15</v>
      </c>
      <c r="G4036">
        <v>12000</v>
      </c>
      <c r="H4036">
        <v>11.97</v>
      </c>
      <c r="I4036">
        <v>0</v>
      </c>
      <c r="J4036">
        <v>0.14000000000000001</v>
      </c>
      <c r="K4036" t="s">
        <v>16</v>
      </c>
      <c r="L4036">
        <v>2</v>
      </c>
      <c r="M4036">
        <f t="shared" si="63"/>
        <v>1</v>
      </c>
    </row>
    <row r="4037" spans="1:13" x14ac:dyDescent="0.3">
      <c r="A4037">
        <v>23</v>
      </c>
      <c r="B4037">
        <v>87000</v>
      </c>
      <c r="C4037" t="s">
        <v>26</v>
      </c>
      <c r="D4037">
        <v>5</v>
      </c>
      <c r="E4037" t="s">
        <v>18</v>
      </c>
      <c r="F4037" t="s">
        <v>21</v>
      </c>
      <c r="G4037">
        <v>10000</v>
      </c>
      <c r="H4037">
        <v>7.29</v>
      </c>
      <c r="I4037">
        <v>0</v>
      </c>
      <c r="J4037">
        <v>0.11</v>
      </c>
      <c r="K4037" t="s">
        <v>16</v>
      </c>
      <c r="L4037">
        <v>4</v>
      </c>
      <c r="M4037">
        <f t="shared" si="63"/>
        <v>1</v>
      </c>
    </row>
    <row r="4038" spans="1:13" x14ac:dyDescent="0.3">
      <c r="A4038">
        <v>24</v>
      </c>
      <c r="B4038">
        <v>87000</v>
      </c>
      <c r="C4038" t="s">
        <v>26</v>
      </c>
      <c r="D4038">
        <v>5</v>
      </c>
      <c r="E4038" t="s">
        <v>14</v>
      </c>
      <c r="F4038" t="s">
        <v>19</v>
      </c>
      <c r="G4038">
        <v>10000</v>
      </c>
      <c r="H4038">
        <v>10.36</v>
      </c>
      <c r="I4038">
        <v>0</v>
      </c>
      <c r="J4038">
        <v>0.11</v>
      </c>
      <c r="K4038" t="s">
        <v>16</v>
      </c>
      <c r="L4038">
        <v>3</v>
      </c>
      <c r="M4038">
        <f t="shared" si="63"/>
        <v>1</v>
      </c>
    </row>
    <row r="4039" spans="1:13" x14ac:dyDescent="0.3">
      <c r="A4039">
        <v>24</v>
      </c>
      <c r="B4039">
        <v>87000</v>
      </c>
      <c r="C4039" t="s">
        <v>26</v>
      </c>
      <c r="D4039">
        <v>7</v>
      </c>
      <c r="E4039" t="s">
        <v>28</v>
      </c>
      <c r="F4039" t="s">
        <v>19</v>
      </c>
      <c r="G4039">
        <v>25000</v>
      </c>
      <c r="H4039">
        <v>10.99</v>
      </c>
      <c r="I4039">
        <v>0</v>
      </c>
      <c r="J4039">
        <v>0.28999999999999998</v>
      </c>
      <c r="K4039" t="s">
        <v>16</v>
      </c>
      <c r="L4039">
        <v>2</v>
      </c>
      <c r="M4039">
        <f t="shared" si="63"/>
        <v>1</v>
      </c>
    </row>
    <row r="4040" spans="1:13" x14ac:dyDescent="0.3">
      <c r="A4040">
        <v>23</v>
      </c>
      <c r="B4040">
        <v>63750</v>
      </c>
      <c r="C4040" t="s">
        <v>26</v>
      </c>
      <c r="D4040">
        <v>2</v>
      </c>
      <c r="E4040" t="s">
        <v>14</v>
      </c>
      <c r="F4040" t="s">
        <v>15</v>
      </c>
      <c r="G4040">
        <v>15000</v>
      </c>
      <c r="H4040">
        <v>12.87</v>
      </c>
      <c r="I4040">
        <v>1</v>
      </c>
      <c r="J4040">
        <v>0.2</v>
      </c>
      <c r="K4040" t="s">
        <v>16</v>
      </c>
      <c r="L4040">
        <v>4</v>
      </c>
      <c r="M4040">
        <f t="shared" si="63"/>
        <v>1</v>
      </c>
    </row>
    <row r="4041" spans="1:13" x14ac:dyDescent="0.3">
      <c r="A4041">
        <v>25</v>
      </c>
      <c r="B4041">
        <v>87000</v>
      </c>
      <c r="C4041" t="s">
        <v>26</v>
      </c>
      <c r="D4041">
        <v>4</v>
      </c>
      <c r="E4041" t="s">
        <v>14</v>
      </c>
      <c r="F4041" t="s">
        <v>19</v>
      </c>
      <c r="G4041">
        <v>13000</v>
      </c>
      <c r="H4041">
        <v>11.26</v>
      </c>
      <c r="I4041">
        <v>0</v>
      </c>
      <c r="J4041">
        <v>0.15</v>
      </c>
      <c r="K4041" t="s">
        <v>16</v>
      </c>
      <c r="L4041">
        <v>3</v>
      </c>
      <c r="M4041">
        <f t="shared" si="63"/>
        <v>1</v>
      </c>
    </row>
    <row r="4042" spans="1:13" x14ac:dyDescent="0.3">
      <c r="A4042">
        <v>23</v>
      </c>
      <c r="B4042">
        <v>87000</v>
      </c>
      <c r="C4042" t="s">
        <v>26</v>
      </c>
      <c r="D4042">
        <v>4</v>
      </c>
      <c r="E4042" t="s">
        <v>18</v>
      </c>
      <c r="F4042" t="s">
        <v>15</v>
      </c>
      <c r="G4042">
        <v>10000</v>
      </c>
      <c r="I4042">
        <v>0</v>
      </c>
      <c r="J4042">
        <v>0.11</v>
      </c>
      <c r="K4042" t="s">
        <v>16</v>
      </c>
      <c r="L4042">
        <v>4</v>
      </c>
      <c r="M4042">
        <f t="shared" si="63"/>
        <v>0</v>
      </c>
    </row>
    <row r="4043" spans="1:13" x14ac:dyDescent="0.3">
      <c r="A4043">
        <v>24</v>
      </c>
      <c r="B4043">
        <v>36000</v>
      </c>
      <c r="C4043" t="s">
        <v>23</v>
      </c>
      <c r="D4043">
        <v>0</v>
      </c>
      <c r="E4043" t="s">
        <v>27</v>
      </c>
      <c r="F4043" t="s">
        <v>15</v>
      </c>
      <c r="G4043">
        <v>4000</v>
      </c>
      <c r="H4043">
        <v>13.06</v>
      </c>
      <c r="I4043">
        <v>0</v>
      </c>
      <c r="J4043">
        <v>0.11</v>
      </c>
      <c r="K4043" t="s">
        <v>17</v>
      </c>
      <c r="L4043">
        <v>3</v>
      </c>
      <c r="M4043">
        <f t="shared" si="63"/>
        <v>1</v>
      </c>
    </row>
    <row r="4044" spans="1:13" x14ac:dyDescent="0.3">
      <c r="A4044">
        <v>24</v>
      </c>
      <c r="B4044">
        <v>90000</v>
      </c>
      <c r="C4044" t="s">
        <v>13</v>
      </c>
      <c r="D4044">
        <v>4</v>
      </c>
      <c r="E4044" t="s">
        <v>20</v>
      </c>
      <c r="F4044" t="s">
        <v>19</v>
      </c>
      <c r="G4044">
        <v>12000</v>
      </c>
      <c r="H4044">
        <v>9.91</v>
      </c>
      <c r="I4044">
        <v>0</v>
      </c>
      <c r="J4044">
        <v>0.13</v>
      </c>
      <c r="K4044" t="s">
        <v>16</v>
      </c>
      <c r="L4044">
        <v>2</v>
      </c>
      <c r="M4044">
        <f t="shared" si="63"/>
        <v>1</v>
      </c>
    </row>
    <row r="4045" spans="1:13" x14ac:dyDescent="0.3">
      <c r="A4045">
        <v>23</v>
      </c>
      <c r="B4045">
        <v>87000</v>
      </c>
      <c r="C4045" t="s">
        <v>26</v>
      </c>
      <c r="D4045">
        <v>7</v>
      </c>
      <c r="E4045" t="s">
        <v>18</v>
      </c>
      <c r="F4045" t="s">
        <v>21</v>
      </c>
      <c r="G4045">
        <v>3500</v>
      </c>
      <c r="H4045">
        <v>9.32</v>
      </c>
      <c r="I4045">
        <v>0</v>
      </c>
      <c r="J4045">
        <v>0.04</v>
      </c>
      <c r="K4045" t="s">
        <v>16</v>
      </c>
      <c r="L4045">
        <v>3</v>
      </c>
      <c r="M4045">
        <f t="shared" si="63"/>
        <v>1</v>
      </c>
    </row>
    <row r="4046" spans="1:13" x14ac:dyDescent="0.3">
      <c r="A4046">
        <v>26</v>
      </c>
      <c r="B4046">
        <v>90000</v>
      </c>
      <c r="C4046" t="s">
        <v>13</v>
      </c>
      <c r="D4046">
        <v>4</v>
      </c>
      <c r="E4046" t="s">
        <v>18</v>
      </c>
      <c r="F4046" t="s">
        <v>21</v>
      </c>
      <c r="G4046">
        <v>12000</v>
      </c>
      <c r="I4046">
        <v>0</v>
      </c>
      <c r="J4046">
        <v>0.13</v>
      </c>
      <c r="K4046" t="s">
        <v>16</v>
      </c>
      <c r="L4046">
        <v>3</v>
      </c>
      <c r="M4046">
        <f t="shared" si="63"/>
        <v>0</v>
      </c>
    </row>
    <row r="4047" spans="1:13" x14ac:dyDescent="0.3">
      <c r="A4047">
        <v>23</v>
      </c>
      <c r="B4047">
        <v>90000</v>
      </c>
      <c r="C4047" t="s">
        <v>13</v>
      </c>
      <c r="D4047">
        <v>0</v>
      </c>
      <c r="E4047" t="s">
        <v>14</v>
      </c>
      <c r="F4047" t="s">
        <v>21</v>
      </c>
      <c r="G4047">
        <v>12000</v>
      </c>
      <c r="H4047">
        <v>8.9</v>
      </c>
      <c r="I4047">
        <v>0</v>
      </c>
      <c r="J4047">
        <v>0.13</v>
      </c>
      <c r="K4047" t="s">
        <v>16</v>
      </c>
      <c r="L4047">
        <v>3</v>
      </c>
      <c r="M4047">
        <f t="shared" si="63"/>
        <v>1</v>
      </c>
    </row>
    <row r="4048" spans="1:13" x14ac:dyDescent="0.3">
      <c r="A4048">
        <v>23</v>
      </c>
      <c r="B4048">
        <v>36000</v>
      </c>
      <c r="C4048" t="s">
        <v>23</v>
      </c>
      <c r="D4048">
        <v>7</v>
      </c>
      <c r="E4048" t="s">
        <v>27</v>
      </c>
      <c r="F4048" t="s">
        <v>30</v>
      </c>
      <c r="G4048">
        <v>8000</v>
      </c>
      <c r="H4048">
        <v>15.65</v>
      </c>
      <c r="I4048">
        <v>0</v>
      </c>
      <c r="J4048">
        <v>0.22</v>
      </c>
      <c r="K4048" t="s">
        <v>16</v>
      </c>
      <c r="L4048">
        <v>4</v>
      </c>
      <c r="M4048">
        <f t="shared" si="63"/>
        <v>1</v>
      </c>
    </row>
    <row r="4049" spans="1:13" x14ac:dyDescent="0.3">
      <c r="A4049">
        <v>25</v>
      </c>
      <c r="B4049">
        <v>78000</v>
      </c>
      <c r="C4049" t="s">
        <v>13</v>
      </c>
      <c r="D4049">
        <v>0</v>
      </c>
      <c r="E4049" t="s">
        <v>20</v>
      </c>
      <c r="F4049" t="s">
        <v>30</v>
      </c>
      <c r="G4049">
        <v>12000</v>
      </c>
      <c r="H4049">
        <v>14.09</v>
      </c>
      <c r="I4049">
        <v>1</v>
      </c>
      <c r="J4049">
        <v>0.15</v>
      </c>
      <c r="K4049" t="s">
        <v>17</v>
      </c>
      <c r="L4049">
        <v>3</v>
      </c>
      <c r="M4049">
        <f t="shared" si="63"/>
        <v>1</v>
      </c>
    </row>
    <row r="4050" spans="1:13" x14ac:dyDescent="0.3">
      <c r="A4050">
        <v>22</v>
      </c>
      <c r="B4050">
        <v>90000</v>
      </c>
      <c r="C4050" t="s">
        <v>13</v>
      </c>
      <c r="D4050">
        <v>7</v>
      </c>
      <c r="E4050" t="s">
        <v>27</v>
      </c>
      <c r="F4050" t="s">
        <v>21</v>
      </c>
      <c r="G4050">
        <v>12000</v>
      </c>
      <c r="H4050">
        <v>5.79</v>
      </c>
      <c r="I4050">
        <v>0</v>
      </c>
      <c r="J4050">
        <v>0.13</v>
      </c>
      <c r="K4050" t="s">
        <v>16</v>
      </c>
      <c r="L4050">
        <v>2</v>
      </c>
      <c r="M4050">
        <f t="shared" si="63"/>
        <v>1</v>
      </c>
    </row>
    <row r="4051" spans="1:13" x14ac:dyDescent="0.3">
      <c r="A4051">
        <v>22</v>
      </c>
      <c r="B4051">
        <v>90000</v>
      </c>
      <c r="C4051" t="s">
        <v>13</v>
      </c>
      <c r="D4051">
        <v>6</v>
      </c>
      <c r="E4051" t="s">
        <v>27</v>
      </c>
      <c r="F4051" t="s">
        <v>19</v>
      </c>
      <c r="G4051">
        <v>12000</v>
      </c>
      <c r="I4051">
        <v>0</v>
      </c>
      <c r="J4051">
        <v>0.13</v>
      </c>
      <c r="K4051" t="s">
        <v>16</v>
      </c>
      <c r="L4051">
        <v>4</v>
      </c>
      <c r="M4051">
        <f t="shared" si="63"/>
        <v>0</v>
      </c>
    </row>
    <row r="4052" spans="1:13" x14ac:dyDescent="0.3">
      <c r="A4052">
        <v>21</v>
      </c>
      <c r="B4052">
        <v>87500</v>
      </c>
      <c r="C4052" t="s">
        <v>26</v>
      </c>
      <c r="D4052">
        <v>5</v>
      </c>
      <c r="E4052" t="s">
        <v>20</v>
      </c>
      <c r="F4052" t="s">
        <v>15</v>
      </c>
      <c r="G4052">
        <v>25000</v>
      </c>
      <c r="H4052">
        <v>13.98</v>
      </c>
      <c r="I4052">
        <v>0</v>
      </c>
      <c r="J4052">
        <v>0.28999999999999998</v>
      </c>
      <c r="K4052" t="s">
        <v>17</v>
      </c>
      <c r="L4052">
        <v>3</v>
      </c>
      <c r="M4052">
        <f t="shared" si="63"/>
        <v>1</v>
      </c>
    </row>
    <row r="4053" spans="1:13" x14ac:dyDescent="0.3">
      <c r="A4053">
        <v>24</v>
      </c>
      <c r="B4053">
        <v>87504</v>
      </c>
      <c r="C4053" t="s">
        <v>23</v>
      </c>
      <c r="D4053">
        <v>9</v>
      </c>
      <c r="E4053" t="s">
        <v>27</v>
      </c>
      <c r="F4053" t="s">
        <v>19</v>
      </c>
      <c r="G4053">
        <v>7000</v>
      </c>
      <c r="H4053">
        <v>8.8800000000000008</v>
      </c>
      <c r="I4053">
        <v>0</v>
      </c>
      <c r="J4053">
        <v>0.08</v>
      </c>
      <c r="K4053" t="s">
        <v>16</v>
      </c>
      <c r="L4053">
        <v>3</v>
      </c>
      <c r="M4053">
        <f t="shared" si="63"/>
        <v>1</v>
      </c>
    </row>
    <row r="4054" spans="1:13" x14ac:dyDescent="0.3">
      <c r="A4054">
        <v>24</v>
      </c>
      <c r="B4054">
        <v>87663</v>
      </c>
      <c r="C4054" t="s">
        <v>26</v>
      </c>
      <c r="D4054">
        <v>5</v>
      </c>
      <c r="E4054" t="s">
        <v>28</v>
      </c>
      <c r="F4054" t="s">
        <v>19</v>
      </c>
      <c r="G4054">
        <v>14400</v>
      </c>
      <c r="I4054">
        <v>0</v>
      </c>
      <c r="J4054">
        <v>0.16</v>
      </c>
      <c r="K4054" t="s">
        <v>16</v>
      </c>
      <c r="L4054">
        <v>2</v>
      </c>
      <c r="M4054">
        <f t="shared" si="63"/>
        <v>0</v>
      </c>
    </row>
    <row r="4055" spans="1:13" x14ac:dyDescent="0.3">
      <c r="A4055">
        <v>26</v>
      </c>
      <c r="B4055">
        <v>87800</v>
      </c>
      <c r="C4055" t="s">
        <v>26</v>
      </c>
      <c r="D4055">
        <v>5</v>
      </c>
      <c r="E4055" t="s">
        <v>18</v>
      </c>
      <c r="F4055" t="s">
        <v>21</v>
      </c>
      <c r="G4055">
        <v>12000</v>
      </c>
      <c r="H4055">
        <v>5.79</v>
      </c>
      <c r="I4055">
        <v>0</v>
      </c>
      <c r="J4055">
        <v>0.14000000000000001</v>
      </c>
      <c r="K4055" t="s">
        <v>16</v>
      </c>
      <c r="L4055">
        <v>4</v>
      </c>
      <c r="M4055">
        <f t="shared" si="63"/>
        <v>1</v>
      </c>
    </row>
    <row r="4056" spans="1:13" x14ac:dyDescent="0.3">
      <c r="A4056">
        <v>24</v>
      </c>
      <c r="B4056">
        <v>87996</v>
      </c>
      <c r="C4056" t="s">
        <v>26</v>
      </c>
      <c r="D4056">
        <v>1</v>
      </c>
      <c r="E4056" t="s">
        <v>20</v>
      </c>
      <c r="F4056" t="s">
        <v>19</v>
      </c>
      <c r="G4056">
        <v>7000</v>
      </c>
      <c r="H4056">
        <v>11.99</v>
      </c>
      <c r="I4056">
        <v>0</v>
      </c>
      <c r="J4056">
        <v>0.08</v>
      </c>
      <c r="K4056" t="s">
        <v>16</v>
      </c>
      <c r="L4056">
        <v>4</v>
      </c>
      <c r="M4056">
        <f t="shared" si="63"/>
        <v>1</v>
      </c>
    </row>
    <row r="4057" spans="1:13" x14ac:dyDescent="0.3">
      <c r="A4057">
        <v>26</v>
      </c>
      <c r="B4057">
        <v>87996</v>
      </c>
      <c r="C4057" t="s">
        <v>26</v>
      </c>
      <c r="D4057">
        <v>3</v>
      </c>
      <c r="E4057" t="s">
        <v>25</v>
      </c>
      <c r="F4057" t="s">
        <v>21</v>
      </c>
      <c r="G4057">
        <v>8000</v>
      </c>
      <c r="H4057">
        <v>6.91</v>
      </c>
      <c r="I4057">
        <v>0</v>
      </c>
      <c r="J4057">
        <v>0.09</v>
      </c>
      <c r="K4057" t="s">
        <v>16</v>
      </c>
      <c r="L4057">
        <v>3</v>
      </c>
      <c r="M4057">
        <f t="shared" si="63"/>
        <v>1</v>
      </c>
    </row>
    <row r="4058" spans="1:13" x14ac:dyDescent="0.3">
      <c r="A4058">
        <v>22</v>
      </c>
      <c r="B4058">
        <v>88000</v>
      </c>
      <c r="C4058" t="s">
        <v>26</v>
      </c>
      <c r="D4058">
        <v>6</v>
      </c>
      <c r="E4058" t="s">
        <v>20</v>
      </c>
      <c r="F4058" t="s">
        <v>19</v>
      </c>
      <c r="G4058">
        <v>16000</v>
      </c>
      <c r="H4058">
        <v>11.71</v>
      </c>
      <c r="I4058">
        <v>0</v>
      </c>
      <c r="J4058">
        <v>0.18</v>
      </c>
      <c r="K4058" t="s">
        <v>16</v>
      </c>
      <c r="L4058">
        <v>3</v>
      </c>
      <c r="M4058">
        <f t="shared" si="63"/>
        <v>1</v>
      </c>
    </row>
    <row r="4059" spans="1:13" x14ac:dyDescent="0.3">
      <c r="A4059">
        <v>24</v>
      </c>
      <c r="B4059">
        <v>88000</v>
      </c>
      <c r="C4059" t="s">
        <v>26</v>
      </c>
      <c r="D4059">
        <v>4</v>
      </c>
      <c r="E4059" t="s">
        <v>14</v>
      </c>
      <c r="F4059" t="s">
        <v>19</v>
      </c>
      <c r="G4059">
        <v>6000</v>
      </c>
      <c r="H4059">
        <v>9.91</v>
      </c>
      <c r="I4059">
        <v>0</v>
      </c>
      <c r="J4059">
        <v>7.0000000000000007E-2</v>
      </c>
      <c r="K4059" t="s">
        <v>16</v>
      </c>
      <c r="L4059">
        <v>2</v>
      </c>
      <c r="M4059">
        <f t="shared" si="63"/>
        <v>1</v>
      </c>
    </row>
    <row r="4060" spans="1:13" x14ac:dyDescent="0.3">
      <c r="A4060">
        <v>23</v>
      </c>
      <c r="B4060">
        <v>88000</v>
      </c>
      <c r="C4060" t="s">
        <v>26</v>
      </c>
      <c r="D4060">
        <v>7</v>
      </c>
      <c r="E4060" t="s">
        <v>27</v>
      </c>
      <c r="F4060" t="s">
        <v>21</v>
      </c>
      <c r="G4060">
        <v>12475</v>
      </c>
      <c r="H4060">
        <v>6.03</v>
      </c>
      <c r="I4060">
        <v>0</v>
      </c>
      <c r="J4060">
        <v>0.14000000000000001</v>
      </c>
      <c r="K4060" t="s">
        <v>16</v>
      </c>
      <c r="L4060">
        <v>4</v>
      </c>
      <c r="M4060">
        <f t="shared" si="63"/>
        <v>1</v>
      </c>
    </row>
    <row r="4061" spans="1:13" x14ac:dyDescent="0.3">
      <c r="A4061">
        <v>24</v>
      </c>
      <c r="B4061">
        <v>88000</v>
      </c>
      <c r="C4061" t="s">
        <v>26</v>
      </c>
      <c r="D4061">
        <v>2</v>
      </c>
      <c r="E4061" t="s">
        <v>20</v>
      </c>
      <c r="F4061" t="s">
        <v>21</v>
      </c>
      <c r="G4061">
        <v>8000</v>
      </c>
      <c r="H4061">
        <v>5.99</v>
      </c>
      <c r="I4061">
        <v>0</v>
      </c>
      <c r="J4061">
        <v>0.09</v>
      </c>
      <c r="K4061" t="s">
        <v>16</v>
      </c>
      <c r="L4061">
        <v>4</v>
      </c>
      <c r="M4061">
        <f t="shared" si="63"/>
        <v>1</v>
      </c>
    </row>
    <row r="4062" spans="1:13" x14ac:dyDescent="0.3">
      <c r="A4062">
        <v>24</v>
      </c>
      <c r="B4062">
        <v>92341</v>
      </c>
      <c r="C4062" t="s">
        <v>13</v>
      </c>
      <c r="D4062">
        <v>9</v>
      </c>
      <c r="E4062" t="s">
        <v>28</v>
      </c>
      <c r="F4062" t="s">
        <v>21</v>
      </c>
      <c r="G4062">
        <v>12000</v>
      </c>
      <c r="H4062">
        <v>7.51</v>
      </c>
      <c r="I4062">
        <v>0</v>
      </c>
      <c r="J4062">
        <v>0.13</v>
      </c>
      <c r="K4062" t="s">
        <v>16</v>
      </c>
      <c r="L4062">
        <v>3</v>
      </c>
      <c r="M4062">
        <f t="shared" si="63"/>
        <v>1</v>
      </c>
    </row>
    <row r="4063" spans="1:13" x14ac:dyDescent="0.3">
      <c r="A4063">
        <v>26</v>
      </c>
      <c r="B4063">
        <v>92500</v>
      </c>
      <c r="C4063" t="s">
        <v>13</v>
      </c>
      <c r="D4063">
        <v>3</v>
      </c>
      <c r="E4063" t="s">
        <v>25</v>
      </c>
      <c r="F4063" t="s">
        <v>19</v>
      </c>
      <c r="G4063">
        <v>12000</v>
      </c>
      <c r="H4063">
        <v>11.71</v>
      </c>
      <c r="I4063">
        <v>0</v>
      </c>
      <c r="J4063">
        <v>0.13</v>
      </c>
      <c r="K4063" t="s">
        <v>16</v>
      </c>
      <c r="L4063">
        <v>3</v>
      </c>
      <c r="M4063">
        <f t="shared" si="63"/>
        <v>1</v>
      </c>
    </row>
    <row r="4064" spans="1:13" x14ac:dyDescent="0.3">
      <c r="A4064">
        <v>24</v>
      </c>
      <c r="B4064">
        <v>88000</v>
      </c>
      <c r="C4064" t="s">
        <v>26</v>
      </c>
      <c r="D4064">
        <v>8</v>
      </c>
      <c r="E4064" t="s">
        <v>28</v>
      </c>
      <c r="F4064" t="s">
        <v>30</v>
      </c>
      <c r="G4064">
        <v>25000</v>
      </c>
      <c r="H4064">
        <v>14.54</v>
      </c>
      <c r="I4064">
        <v>0</v>
      </c>
      <c r="J4064">
        <v>0.28000000000000003</v>
      </c>
      <c r="K4064" t="s">
        <v>16</v>
      </c>
      <c r="L4064">
        <v>2</v>
      </c>
      <c r="M4064">
        <f t="shared" si="63"/>
        <v>1</v>
      </c>
    </row>
    <row r="4065" spans="1:13" x14ac:dyDescent="0.3">
      <c r="A4065">
        <v>23</v>
      </c>
      <c r="B4065">
        <v>83000</v>
      </c>
      <c r="C4065" t="s">
        <v>13</v>
      </c>
      <c r="D4065">
        <v>2</v>
      </c>
      <c r="E4065" t="s">
        <v>25</v>
      </c>
      <c r="F4065" t="s">
        <v>30</v>
      </c>
      <c r="G4065">
        <v>12000</v>
      </c>
      <c r="H4065">
        <v>17.27</v>
      </c>
      <c r="I4065">
        <v>1</v>
      </c>
      <c r="J4065">
        <v>0.14000000000000001</v>
      </c>
      <c r="K4065" t="s">
        <v>17</v>
      </c>
      <c r="L4065">
        <v>4</v>
      </c>
      <c r="M4065">
        <f t="shared" si="63"/>
        <v>1</v>
      </c>
    </row>
    <row r="4066" spans="1:13" x14ac:dyDescent="0.3">
      <c r="A4066">
        <v>26</v>
      </c>
      <c r="B4066">
        <v>88000</v>
      </c>
      <c r="C4066" t="s">
        <v>26</v>
      </c>
      <c r="D4066">
        <v>10</v>
      </c>
      <c r="E4066" t="s">
        <v>18</v>
      </c>
      <c r="F4066" t="s">
        <v>21</v>
      </c>
      <c r="G4066">
        <v>10000</v>
      </c>
      <c r="H4066">
        <v>7.88</v>
      </c>
      <c r="I4066">
        <v>0</v>
      </c>
      <c r="J4066">
        <v>0.11</v>
      </c>
      <c r="K4066" t="s">
        <v>16</v>
      </c>
      <c r="L4066">
        <v>2</v>
      </c>
      <c r="M4066">
        <f t="shared" si="63"/>
        <v>1</v>
      </c>
    </row>
    <row r="4067" spans="1:13" x14ac:dyDescent="0.3">
      <c r="A4067">
        <v>26</v>
      </c>
      <c r="B4067">
        <v>95000</v>
      </c>
      <c r="C4067" t="s">
        <v>13</v>
      </c>
      <c r="D4067">
        <v>0</v>
      </c>
      <c r="E4067" t="s">
        <v>25</v>
      </c>
      <c r="F4067" t="s">
        <v>19</v>
      </c>
      <c r="G4067">
        <v>12000</v>
      </c>
      <c r="H4067">
        <v>10.65</v>
      </c>
      <c r="I4067">
        <v>0</v>
      </c>
      <c r="J4067">
        <v>0.13</v>
      </c>
      <c r="K4067" t="s">
        <v>16</v>
      </c>
      <c r="L4067">
        <v>4</v>
      </c>
      <c r="M4067">
        <f t="shared" si="63"/>
        <v>1</v>
      </c>
    </row>
    <row r="4068" spans="1:13" x14ac:dyDescent="0.3">
      <c r="A4068">
        <v>23</v>
      </c>
      <c r="B4068">
        <v>95000</v>
      </c>
      <c r="C4068" t="s">
        <v>13</v>
      </c>
      <c r="D4068">
        <v>4</v>
      </c>
      <c r="E4068" t="s">
        <v>18</v>
      </c>
      <c r="F4068" t="s">
        <v>19</v>
      </c>
      <c r="G4068">
        <v>12000</v>
      </c>
      <c r="H4068">
        <v>9.6300000000000008</v>
      </c>
      <c r="I4068">
        <v>0</v>
      </c>
      <c r="J4068">
        <v>0.13</v>
      </c>
      <c r="K4068" t="s">
        <v>16</v>
      </c>
      <c r="L4068">
        <v>4</v>
      </c>
      <c r="M4068">
        <f t="shared" si="63"/>
        <v>1</v>
      </c>
    </row>
    <row r="4069" spans="1:13" x14ac:dyDescent="0.3">
      <c r="A4069">
        <v>24</v>
      </c>
      <c r="B4069">
        <v>95000</v>
      </c>
      <c r="C4069" t="s">
        <v>13</v>
      </c>
      <c r="D4069">
        <v>3</v>
      </c>
      <c r="E4069" t="s">
        <v>20</v>
      </c>
      <c r="F4069" t="s">
        <v>21</v>
      </c>
      <c r="G4069">
        <v>12000</v>
      </c>
      <c r="H4069">
        <v>7.88</v>
      </c>
      <c r="I4069">
        <v>0</v>
      </c>
      <c r="J4069">
        <v>0.13</v>
      </c>
      <c r="K4069" t="s">
        <v>16</v>
      </c>
      <c r="L4069">
        <v>3</v>
      </c>
      <c r="M4069">
        <f t="shared" si="63"/>
        <v>1</v>
      </c>
    </row>
    <row r="4070" spans="1:13" x14ac:dyDescent="0.3">
      <c r="A4070">
        <v>25</v>
      </c>
      <c r="B4070">
        <v>96000</v>
      </c>
      <c r="C4070" t="s">
        <v>13</v>
      </c>
      <c r="D4070">
        <v>3</v>
      </c>
      <c r="E4070" t="s">
        <v>27</v>
      </c>
      <c r="F4070" t="s">
        <v>19</v>
      </c>
      <c r="G4070">
        <v>12000</v>
      </c>
      <c r="H4070">
        <v>11.99</v>
      </c>
      <c r="I4070">
        <v>0</v>
      </c>
      <c r="J4070">
        <v>0.13</v>
      </c>
      <c r="K4070" t="s">
        <v>16</v>
      </c>
      <c r="L4070">
        <v>3</v>
      </c>
      <c r="M4070">
        <f t="shared" si="63"/>
        <v>1</v>
      </c>
    </row>
    <row r="4071" spans="1:13" x14ac:dyDescent="0.3">
      <c r="A4071">
        <v>25</v>
      </c>
      <c r="B4071">
        <v>88140</v>
      </c>
      <c r="C4071" t="s">
        <v>26</v>
      </c>
      <c r="D4071">
        <v>5</v>
      </c>
      <c r="E4071" t="s">
        <v>18</v>
      </c>
      <c r="F4071" t="s">
        <v>15</v>
      </c>
      <c r="G4071">
        <v>15000</v>
      </c>
      <c r="H4071">
        <v>13.49</v>
      </c>
      <c r="I4071">
        <v>0</v>
      </c>
      <c r="J4071">
        <v>0.17</v>
      </c>
      <c r="K4071" t="s">
        <v>17</v>
      </c>
      <c r="L4071">
        <v>3</v>
      </c>
      <c r="M4071">
        <f t="shared" si="63"/>
        <v>1</v>
      </c>
    </row>
    <row r="4072" spans="1:13" x14ac:dyDescent="0.3">
      <c r="A4072">
        <v>22</v>
      </c>
      <c r="B4072">
        <v>88200</v>
      </c>
      <c r="C4072" t="s">
        <v>26</v>
      </c>
      <c r="D4072">
        <v>6</v>
      </c>
      <c r="E4072" t="s">
        <v>25</v>
      </c>
      <c r="F4072" t="s">
        <v>21</v>
      </c>
      <c r="G4072">
        <v>21000</v>
      </c>
      <c r="H4072">
        <v>6.17</v>
      </c>
      <c r="I4072">
        <v>0</v>
      </c>
      <c r="J4072">
        <v>0.24</v>
      </c>
      <c r="K4072" t="s">
        <v>16</v>
      </c>
      <c r="L4072">
        <v>2</v>
      </c>
      <c r="M4072">
        <f t="shared" si="63"/>
        <v>1</v>
      </c>
    </row>
    <row r="4073" spans="1:13" x14ac:dyDescent="0.3">
      <c r="A4073">
        <v>24</v>
      </c>
      <c r="B4073">
        <v>88560</v>
      </c>
      <c r="C4073" t="s">
        <v>26</v>
      </c>
      <c r="D4073">
        <v>7</v>
      </c>
      <c r="E4073" t="s">
        <v>20</v>
      </c>
      <c r="F4073" t="s">
        <v>19</v>
      </c>
      <c r="G4073">
        <v>10000</v>
      </c>
      <c r="H4073">
        <v>11.49</v>
      </c>
      <c r="I4073">
        <v>0</v>
      </c>
      <c r="J4073">
        <v>0.11</v>
      </c>
      <c r="K4073" t="s">
        <v>16</v>
      </c>
      <c r="L4073">
        <v>4</v>
      </c>
      <c r="M4073">
        <f t="shared" si="63"/>
        <v>1</v>
      </c>
    </row>
    <row r="4074" spans="1:13" x14ac:dyDescent="0.3">
      <c r="A4074">
        <v>23</v>
      </c>
      <c r="B4074">
        <v>76800</v>
      </c>
      <c r="C4074" t="s">
        <v>26</v>
      </c>
      <c r="D4074">
        <v>0</v>
      </c>
      <c r="E4074" t="s">
        <v>18</v>
      </c>
      <c r="F4074" t="s">
        <v>22</v>
      </c>
      <c r="G4074">
        <v>7200</v>
      </c>
      <c r="H4074">
        <v>20.89</v>
      </c>
      <c r="I4074">
        <v>1</v>
      </c>
      <c r="J4074">
        <v>0.09</v>
      </c>
      <c r="K4074" t="s">
        <v>16</v>
      </c>
      <c r="L4074">
        <v>2</v>
      </c>
      <c r="M4074">
        <f t="shared" si="63"/>
        <v>1</v>
      </c>
    </row>
    <row r="4075" spans="1:13" x14ac:dyDescent="0.3">
      <c r="A4075">
        <v>25</v>
      </c>
      <c r="B4075">
        <v>89000</v>
      </c>
      <c r="C4075" t="s">
        <v>26</v>
      </c>
      <c r="D4075">
        <v>9</v>
      </c>
      <c r="E4075" t="s">
        <v>14</v>
      </c>
      <c r="F4075" t="s">
        <v>21</v>
      </c>
      <c r="G4075">
        <v>14000</v>
      </c>
      <c r="H4075">
        <v>7.49</v>
      </c>
      <c r="I4075">
        <v>0</v>
      </c>
      <c r="J4075">
        <v>0.16</v>
      </c>
      <c r="K4075" t="s">
        <v>16</v>
      </c>
      <c r="L4075">
        <v>2</v>
      </c>
      <c r="M4075">
        <f t="shared" si="63"/>
        <v>2</v>
      </c>
    </row>
    <row r="4076" spans="1:13" x14ac:dyDescent="0.3">
      <c r="A4076">
        <v>25</v>
      </c>
      <c r="B4076">
        <v>77000</v>
      </c>
      <c r="C4076" t="s">
        <v>26</v>
      </c>
      <c r="D4076">
        <v>9</v>
      </c>
      <c r="E4076" t="s">
        <v>28</v>
      </c>
      <c r="F4076" t="s">
        <v>30</v>
      </c>
      <c r="G4076">
        <v>14500</v>
      </c>
      <c r="H4076">
        <v>15.95</v>
      </c>
      <c r="I4076">
        <v>1</v>
      </c>
      <c r="J4076">
        <v>0.19</v>
      </c>
      <c r="K4076" t="s">
        <v>17</v>
      </c>
      <c r="L4076">
        <v>2</v>
      </c>
      <c r="M4076">
        <f t="shared" si="63"/>
        <v>1</v>
      </c>
    </row>
    <row r="4077" spans="1:13" x14ac:dyDescent="0.3">
      <c r="A4077">
        <v>24</v>
      </c>
      <c r="B4077">
        <v>89000</v>
      </c>
      <c r="C4077" t="s">
        <v>26</v>
      </c>
      <c r="D4077">
        <v>8</v>
      </c>
      <c r="E4077" t="s">
        <v>14</v>
      </c>
      <c r="F4077" t="s">
        <v>15</v>
      </c>
      <c r="G4077">
        <v>25000</v>
      </c>
      <c r="H4077">
        <v>13.11</v>
      </c>
      <c r="I4077">
        <v>0</v>
      </c>
      <c r="J4077">
        <v>0.28000000000000003</v>
      </c>
      <c r="K4077" t="s">
        <v>17</v>
      </c>
      <c r="L4077">
        <v>3</v>
      </c>
      <c r="M4077">
        <f t="shared" si="63"/>
        <v>1</v>
      </c>
    </row>
    <row r="4078" spans="1:13" x14ac:dyDescent="0.3">
      <c r="A4078">
        <v>24</v>
      </c>
      <c r="B4078">
        <v>110000</v>
      </c>
      <c r="C4078" t="s">
        <v>13</v>
      </c>
      <c r="D4078">
        <v>5</v>
      </c>
      <c r="E4078" t="s">
        <v>20</v>
      </c>
      <c r="F4078" t="s">
        <v>21</v>
      </c>
      <c r="G4078">
        <v>12000</v>
      </c>
      <c r="H4078">
        <v>7.9</v>
      </c>
      <c r="I4078">
        <v>0</v>
      </c>
      <c r="J4078">
        <v>0.11</v>
      </c>
      <c r="K4078" t="s">
        <v>16</v>
      </c>
      <c r="L4078">
        <v>2</v>
      </c>
      <c r="M4078">
        <f t="shared" si="63"/>
        <v>1</v>
      </c>
    </row>
    <row r="4079" spans="1:13" x14ac:dyDescent="0.3">
      <c r="A4079">
        <v>22</v>
      </c>
      <c r="B4079">
        <v>89440</v>
      </c>
      <c r="C4079" t="s">
        <v>26</v>
      </c>
      <c r="D4079">
        <v>6</v>
      </c>
      <c r="E4079" t="s">
        <v>27</v>
      </c>
      <c r="F4079" t="s">
        <v>21</v>
      </c>
      <c r="G4079">
        <v>8000</v>
      </c>
      <c r="H4079">
        <v>5.79</v>
      </c>
      <c r="I4079">
        <v>0</v>
      </c>
      <c r="J4079">
        <v>0.09</v>
      </c>
      <c r="K4079" t="s">
        <v>16</v>
      </c>
      <c r="L4079">
        <v>4</v>
      </c>
      <c r="M4079">
        <f t="shared" si="63"/>
        <v>1</v>
      </c>
    </row>
    <row r="4080" spans="1:13" x14ac:dyDescent="0.3">
      <c r="A4080">
        <v>26</v>
      </c>
      <c r="B4080">
        <v>115000</v>
      </c>
      <c r="C4080" t="s">
        <v>13</v>
      </c>
      <c r="D4080">
        <v>3</v>
      </c>
      <c r="E4080" t="s">
        <v>27</v>
      </c>
      <c r="F4080" t="s">
        <v>19</v>
      </c>
      <c r="G4080">
        <v>12000</v>
      </c>
      <c r="H4080">
        <v>10.99</v>
      </c>
      <c r="I4080">
        <v>0</v>
      </c>
      <c r="J4080">
        <v>0.1</v>
      </c>
      <c r="K4080" t="s">
        <v>16</v>
      </c>
      <c r="L4080">
        <v>3</v>
      </c>
      <c r="M4080">
        <f t="shared" si="63"/>
        <v>1</v>
      </c>
    </row>
    <row r="4081" spans="1:13" x14ac:dyDescent="0.3">
      <c r="A4081">
        <v>24</v>
      </c>
      <c r="B4081">
        <v>115000</v>
      </c>
      <c r="C4081" t="s">
        <v>13</v>
      </c>
      <c r="D4081">
        <v>8</v>
      </c>
      <c r="E4081" t="s">
        <v>18</v>
      </c>
      <c r="F4081" t="s">
        <v>21</v>
      </c>
      <c r="G4081">
        <v>12000</v>
      </c>
      <c r="H4081">
        <v>6.54</v>
      </c>
      <c r="I4081">
        <v>0</v>
      </c>
      <c r="J4081">
        <v>0.1</v>
      </c>
      <c r="K4081" t="s">
        <v>16</v>
      </c>
      <c r="L4081">
        <v>3</v>
      </c>
      <c r="M4081">
        <f t="shared" si="63"/>
        <v>1</v>
      </c>
    </row>
    <row r="4082" spans="1:13" x14ac:dyDescent="0.3">
      <c r="A4082">
        <v>25</v>
      </c>
      <c r="B4082">
        <v>89796</v>
      </c>
      <c r="C4082" t="s">
        <v>26</v>
      </c>
      <c r="D4082">
        <v>2</v>
      </c>
      <c r="E4082" t="s">
        <v>27</v>
      </c>
      <c r="F4082" t="s">
        <v>19</v>
      </c>
      <c r="G4082">
        <v>9000</v>
      </c>
      <c r="H4082">
        <v>11.11</v>
      </c>
      <c r="I4082">
        <v>0</v>
      </c>
      <c r="J4082">
        <v>0.1</v>
      </c>
      <c r="K4082" t="s">
        <v>16</v>
      </c>
      <c r="L4082">
        <v>4</v>
      </c>
      <c r="M4082">
        <f t="shared" si="63"/>
        <v>1</v>
      </c>
    </row>
    <row r="4083" spans="1:13" x14ac:dyDescent="0.3">
      <c r="A4083">
        <v>25</v>
      </c>
      <c r="B4083">
        <v>123144</v>
      </c>
      <c r="C4083" t="s">
        <v>13</v>
      </c>
      <c r="D4083">
        <v>2</v>
      </c>
      <c r="E4083" t="s">
        <v>14</v>
      </c>
      <c r="F4083" t="s">
        <v>19</v>
      </c>
      <c r="G4083">
        <v>12000</v>
      </c>
      <c r="H4083">
        <v>10.75</v>
      </c>
      <c r="I4083">
        <v>0</v>
      </c>
      <c r="J4083">
        <v>0.1</v>
      </c>
      <c r="K4083" t="s">
        <v>16</v>
      </c>
      <c r="L4083">
        <v>2</v>
      </c>
      <c r="M4083">
        <f t="shared" si="63"/>
        <v>1</v>
      </c>
    </row>
    <row r="4084" spans="1:13" x14ac:dyDescent="0.3">
      <c r="A4084">
        <v>26</v>
      </c>
      <c r="B4084">
        <v>125000</v>
      </c>
      <c r="C4084" t="s">
        <v>13</v>
      </c>
      <c r="D4084">
        <v>3</v>
      </c>
      <c r="E4084" t="s">
        <v>14</v>
      </c>
      <c r="F4084" t="s">
        <v>21</v>
      </c>
      <c r="G4084">
        <v>12000</v>
      </c>
      <c r="H4084">
        <v>6.99</v>
      </c>
      <c r="I4084">
        <v>0</v>
      </c>
      <c r="J4084">
        <v>0.1</v>
      </c>
      <c r="K4084" t="s">
        <v>16</v>
      </c>
      <c r="L4084">
        <v>4</v>
      </c>
      <c r="M4084">
        <f t="shared" si="63"/>
        <v>1</v>
      </c>
    </row>
    <row r="4085" spans="1:13" x14ac:dyDescent="0.3">
      <c r="A4085">
        <v>26</v>
      </c>
      <c r="B4085">
        <v>90000</v>
      </c>
      <c r="C4085" t="s">
        <v>26</v>
      </c>
      <c r="D4085">
        <v>0</v>
      </c>
      <c r="E4085" t="s">
        <v>18</v>
      </c>
      <c r="F4085" t="s">
        <v>19</v>
      </c>
      <c r="G4085">
        <v>6000</v>
      </c>
      <c r="H4085">
        <v>9.91</v>
      </c>
      <c r="I4085">
        <v>0</v>
      </c>
      <c r="J4085">
        <v>7.0000000000000007E-2</v>
      </c>
      <c r="K4085" t="s">
        <v>16</v>
      </c>
      <c r="L4085">
        <v>3</v>
      </c>
      <c r="M4085">
        <f t="shared" si="63"/>
        <v>1</v>
      </c>
    </row>
    <row r="4086" spans="1:13" x14ac:dyDescent="0.3">
      <c r="A4086">
        <v>23</v>
      </c>
      <c r="B4086">
        <v>90000</v>
      </c>
      <c r="C4086" t="s">
        <v>26</v>
      </c>
      <c r="D4086">
        <v>8</v>
      </c>
      <c r="E4086" t="s">
        <v>25</v>
      </c>
      <c r="F4086" t="s">
        <v>19</v>
      </c>
      <c r="G4086">
        <v>3600</v>
      </c>
      <c r="H4086">
        <v>12.69</v>
      </c>
      <c r="I4086">
        <v>0</v>
      </c>
      <c r="J4086">
        <v>0.04</v>
      </c>
      <c r="K4086" t="s">
        <v>16</v>
      </c>
      <c r="L4086">
        <v>3</v>
      </c>
      <c r="M4086">
        <f t="shared" si="63"/>
        <v>1</v>
      </c>
    </row>
    <row r="4087" spans="1:13" x14ac:dyDescent="0.3">
      <c r="A4087">
        <v>26</v>
      </c>
      <c r="B4087">
        <v>130000</v>
      </c>
      <c r="C4087" t="s">
        <v>13</v>
      </c>
      <c r="D4087">
        <v>5</v>
      </c>
      <c r="E4087" t="s">
        <v>18</v>
      </c>
      <c r="F4087" t="s">
        <v>15</v>
      </c>
      <c r="G4087">
        <v>12000</v>
      </c>
      <c r="H4087">
        <v>14.22</v>
      </c>
      <c r="I4087">
        <v>0</v>
      </c>
      <c r="J4087">
        <v>0.09</v>
      </c>
      <c r="K4087" t="s">
        <v>17</v>
      </c>
      <c r="L4087">
        <v>2</v>
      </c>
      <c r="M4087">
        <f t="shared" si="63"/>
        <v>1</v>
      </c>
    </row>
    <row r="4088" spans="1:13" x14ac:dyDescent="0.3">
      <c r="A4088">
        <v>26</v>
      </c>
      <c r="B4088">
        <v>136000</v>
      </c>
      <c r="C4088" t="s">
        <v>13</v>
      </c>
      <c r="D4088">
        <v>2</v>
      </c>
      <c r="E4088" t="s">
        <v>20</v>
      </c>
      <c r="F4088" t="s">
        <v>15</v>
      </c>
      <c r="G4088">
        <v>12000</v>
      </c>
      <c r="H4088">
        <v>14.72</v>
      </c>
      <c r="I4088">
        <v>0</v>
      </c>
      <c r="J4088">
        <v>0.09</v>
      </c>
      <c r="K4088" t="s">
        <v>17</v>
      </c>
      <c r="L4088">
        <v>2</v>
      </c>
      <c r="M4088">
        <f t="shared" si="63"/>
        <v>1</v>
      </c>
    </row>
    <row r="4089" spans="1:13" x14ac:dyDescent="0.3">
      <c r="A4089">
        <v>22</v>
      </c>
      <c r="B4089">
        <v>78000</v>
      </c>
      <c r="C4089" t="s">
        <v>26</v>
      </c>
      <c r="D4089">
        <v>6</v>
      </c>
      <c r="E4089" t="s">
        <v>28</v>
      </c>
      <c r="F4089" t="s">
        <v>30</v>
      </c>
      <c r="G4089">
        <v>25000</v>
      </c>
      <c r="H4089">
        <v>16.77</v>
      </c>
      <c r="I4089">
        <v>1</v>
      </c>
      <c r="J4089">
        <v>0.32</v>
      </c>
      <c r="K4089" t="s">
        <v>16</v>
      </c>
      <c r="L4089">
        <v>2</v>
      </c>
      <c r="M4089">
        <f t="shared" si="63"/>
        <v>1</v>
      </c>
    </row>
    <row r="4090" spans="1:13" x14ac:dyDescent="0.3">
      <c r="A4090">
        <v>23</v>
      </c>
      <c r="B4090">
        <v>140000</v>
      </c>
      <c r="C4090" t="s">
        <v>13</v>
      </c>
      <c r="D4090">
        <v>5</v>
      </c>
      <c r="E4090" t="s">
        <v>25</v>
      </c>
      <c r="F4090" t="s">
        <v>19</v>
      </c>
      <c r="G4090">
        <v>12000</v>
      </c>
      <c r="H4090">
        <v>11.12</v>
      </c>
      <c r="I4090">
        <v>0</v>
      </c>
      <c r="J4090">
        <v>0.09</v>
      </c>
      <c r="K4090" t="s">
        <v>16</v>
      </c>
      <c r="L4090">
        <v>3</v>
      </c>
      <c r="M4090">
        <f t="shared" si="63"/>
        <v>1</v>
      </c>
    </row>
    <row r="4091" spans="1:13" x14ac:dyDescent="0.3">
      <c r="A4091">
        <v>22</v>
      </c>
      <c r="B4091">
        <v>36000</v>
      </c>
      <c r="C4091" t="s">
        <v>23</v>
      </c>
      <c r="D4091">
        <v>4</v>
      </c>
      <c r="E4091" t="s">
        <v>18</v>
      </c>
      <c r="F4091" t="s">
        <v>21</v>
      </c>
      <c r="G4091">
        <v>3250</v>
      </c>
      <c r="H4091">
        <v>7.75</v>
      </c>
      <c r="I4091">
        <v>0</v>
      </c>
      <c r="J4091">
        <v>0.09</v>
      </c>
      <c r="K4091" t="s">
        <v>16</v>
      </c>
      <c r="L4091">
        <v>4</v>
      </c>
      <c r="M4091">
        <f t="shared" si="63"/>
        <v>1</v>
      </c>
    </row>
    <row r="4092" spans="1:13" x14ac:dyDescent="0.3">
      <c r="A4092">
        <v>23</v>
      </c>
      <c r="B4092">
        <v>90000</v>
      </c>
      <c r="C4092" t="s">
        <v>26</v>
      </c>
      <c r="D4092">
        <v>5</v>
      </c>
      <c r="E4092" t="s">
        <v>20</v>
      </c>
      <c r="F4092" t="s">
        <v>21</v>
      </c>
      <c r="G4092">
        <v>15000</v>
      </c>
      <c r="H4092">
        <v>6.03</v>
      </c>
      <c r="I4092">
        <v>0</v>
      </c>
      <c r="J4092">
        <v>0.17</v>
      </c>
      <c r="K4092" t="s">
        <v>16</v>
      </c>
      <c r="L4092">
        <v>3</v>
      </c>
      <c r="M4092">
        <f t="shared" si="63"/>
        <v>1</v>
      </c>
    </row>
    <row r="4093" spans="1:13" x14ac:dyDescent="0.3">
      <c r="A4093">
        <v>24</v>
      </c>
      <c r="B4093">
        <v>125375</v>
      </c>
      <c r="C4093" t="s">
        <v>13</v>
      </c>
      <c r="D4093">
        <v>0</v>
      </c>
      <c r="E4093" t="s">
        <v>14</v>
      </c>
      <c r="F4093" t="s">
        <v>15</v>
      </c>
      <c r="G4093">
        <v>12000</v>
      </c>
      <c r="H4093">
        <v>14.27</v>
      </c>
      <c r="I4093">
        <v>1</v>
      </c>
      <c r="J4093">
        <v>0.08</v>
      </c>
      <c r="K4093" t="s">
        <v>16</v>
      </c>
      <c r="L4093">
        <v>2</v>
      </c>
      <c r="M4093">
        <f t="shared" si="63"/>
        <v>1</v>
      </c>
    </row>
    <row r="4094" spans="1:13" x14ac:dyDescent="0.3">
      <c r="A4094">
        <v>24</v>
      </c>
      <c r="B4094">
        <v>35556</v>
      </c>
      <c r="C4094" t="s">
        <v>23</v>
      </c>
      <c r="D4094">
        <v>9</v>
      </c>
      <c r="E4094" t="s">
        <v>18</v>
      </c>
      <c r="F4094" t="s">
        <v>21</v>
      </c>
      <c r="G4094">
        <v>13000</v>
      </c>
      <c r="H4094">
        <v>5.79</v>
      </c>
      <c r="I4094">
        <v>0</v>
      </c>
      <c r="J4094">
        <v>0.37</v>
      </c>
      <c r="K4094" t="s">
        <v>16</v>
      </c>
      <c r="L4094">
        <v>2</v>
      </c>
      <c r="M4094">
        <f t="shared" si="63"/>
        <v>1</v>
      </c>
    </row>
    <row r="4095" spans="1:13" x14ac:dyDescent="0.3">
      <c r="A4095">
        <v>23</v>
      </c>
      <c r="B4095">
        <v>170000</v>
      </c>
      <c r="C4095" t="s">
        <v>13</v>
      </c>
      <c r="D4095">
        <v>7</v>
      </c>
      <c r="E4095" t="s">
        <v>18</v>
      </c>
      <c r="F4095" t="s">
        <v>19</v>
      </c>
      <c r="G4095">
        <v>12000</v>
      </c>
      <c r="H4095">
        <v>11.11</v>
      </c>
      <c r="I4095">
        <v>0</v>
      </c>
      <c r="J4095">
        <v>7.0000000000000007E-2</v>
      </c>
      <c r="K4095" t="s">
        <v>16</v>
      </c>
      <c r="L4095">
        <v>2</v>
      </c>
      <c r="M4095">
        <f t="shared" si="63"/>
        <v>1</v>
      </c>
    </row>
    <row r="4096" spans="1:13" x14ac:dyDescent="0.3">
      <c r="A4096">
        <v>24</v>
      </c>
      <c r="B4096">
        <v>90000</v>
      </c>
      <c r="C4096" t="s">
        <v>26</v>
      </c>
      <c r="D4096">
        <v>4</v>
      </c>
      <c r="E4096" t="s">
        <v>27</v>
      </c>
      <c r="F4096" t="s">
        <v>21</v>
      </c>
      <c r="G4096">
        <v>20000</v>
      </c>
      <c r="H4096">
        <v>7.9</v>
      </c>
      <c r="I4096">
        <v>0</v>
      </c>
      <c r="J4096">
        <v>0.22</v>
      </c>
      <c r="K4096" t="s">
        <v>16</v>
      </c>
      <c r="L4096">
        <v>3</v>
      </c>
      <c r="M4096">
        <f t="shared" si="63"/>
        <v>1</v>
      </c>
    </row>
    <row r="4097" spans="1:13" x14ac:dyDescent="0.3">
      <c r="A4097">
        <v>25</v>
      </c>
      <c r="B4097">
        <v>66300</v>
      </c>
      <c r="C4097" t="s">
        <v>26</v>
      </c>
      <c r="D4097">
        <v>6</v>
      </c>
      <c r="E4097" t="s">
        <v>14</v>
      </c>
      <c r="F4097" t="s">
        <v>15</v>
      </c>
      <c r="G4097">
        <v>20000</v>
      </c>
      <c r="H4097">
        <v>15.27</v>
      </c>
      <c r="I4097">
        <v>1</v>
      </c>
      <c r="J4097">
        <v>0.26</v>
      </c>
      <c r="K4097" t="s">
        <v>16</v>
      </c>
      <c r="L4097">
        <v>4</v>
      </c>
      <c r="M4097">
        <f t="shared" si="63"/>
        <v>1</v>
      </c>
    </row>
    <row r="4098" spans="1:13" x14ac:dyDescent="0.3">
      <c r="A4098">
        <v>26</v>
      </c>
      <c r="B4098">
        <v>90000</v>
      </c>
      <c r="C4098" t="s">
        <v>26</v>
      </c>
      <c r="D4098">
        <v>0</v>
      </c>
      <c r="E4098" t="s">
        <v>25</v>
      </c>
      <c r="F4098" t="s">
        <v>21</v>
      </c>
      <c r="G4098">
        <v>10000</v>
      </c>
      <c r="H4098">
        <v>6.62</v>
      </c>
      <c r="I4098">
        <v>0</v>
      </c>
      <c r="J4098">
        <v>0.11</v>
      </c>
      <c r="K4098" t="s">
        <v>16</v>
      </c>
      <c r="L4098">
        <v>4</v>
      </c>
      <c r="M4098">
        <f t="shared" ref="M4098:M4161" si="64">COUNTIFS($A$2:$A$10001,A4098,$B$2:$B$10001,B4098,$C$2:$C$10001,C4098,$D$2:$D$10001,D4098,$E$2:$E$10001,E4098,$F$2:$F$10001,F4098,$G$2:$G$10001,G4098,$H$2:$H$10001,H4098,$I$2:$I$10001,I4098,$J$2:$J$10001,J4098,$K$2:$K$10001,K4098,$L$2:$L$10001,L4098)</f>
        <v>1</v>
      </c>
    </row>
    <row r="4099" spans="1:13" x14ac:dyDescent="0.3">
      <c r="A4099">
        <v>25</v>
      </c>
      <c r="B4099">
        <v>225000</v>
      </c>
      <c r="C4099" t="s">
        <v>13</v>
      </c>
      <c r="D4099">
        <v>9</v>
      </c>
      <c r="E4099" t="s">
        <v>18</v>
      </c>
      <c r="F4099" t="s">
        <v>30</v>
      </c>
      <c r="G4099">
        <v>12000</v>
      </c>
      <c r="H4099">
        <v>16.489999999999998</v>
      </c>
      <c r="I4099">
        <v>0</v>
      </c>
      <c r="J4099">
        <v>0.05</v>
      </c>
      <c r="K4099" t="s">
        <v>16</v>
      </c>
      <c r="L4099">
        <v>2</v>
      </c>
      <c r="M4099">
        <f t="shared" si="64"/>
        <v>1</v>
      </c>
    </row>
    <row r="4100" spans="1:13" x14ac:dyDescent="0.3">
      <c r="A4100">
        <v>26</v>
      </c>
      <c r="B4100">
        <v>90000</v>
      </c>
      <c r="C4100" t="s">
        <v>26</v>
      </c>
      <c r="D4100">
        <v>5</v>
      </c>
      <c r="E4100" t="s">
        <v>18</v>
      </c>
      <c r="F4100" t="s">
        <v>21</v>
      </c>
      <c r="G4100">
        <v>8000</v>
      </c>
      <c r="H4100">
        <v>5.42</v>
      </c>
      <c r="I4100">
        <v>0</v>
      </c>
      <c r="J4100">
        <v>0.09</v>
      </c>
      <c r="K4100" t="s">
        <v>16</v>
      </c>
      <c r="L4100">
        <v>3</v>
      </c>
      <c r="M4100">
        <f t="shared" si="64"/>
        <v>1</v>
      </c>
    </row>
    <row r="4101" spans="1:13" x14ac:dyDescent="0.3">
      <c r="A4101">
        <v>23</v>
      </c>
      <c r="B4101">
        <v>24000</v>
      </c>
      <c r="C4101" t="s">
        <v>13</v>
      </c>
      <c r="D4101">
        <v>4</v>
      </c>
      <c r="E4101" t="s">
        <v>18</v>
      </c>
      <c r="F4101" t="s">
        <v>15</v>
      </c>
      <c r="G4101">
        <v>12250</v>
      </c>
      <c r="H4101">
        <v>13.16</v>
      </c>
      <c r="I4101">
        <v>1</v>
      </c>
      <c r="J4101">
        <v>0.51</v>
      </c>
      <c r="K4101" t="s">
        <v>17</v>
      </c>
      <c r="L4101">
        <v>4</v>
      </c>
      <c r="M4101">
        <f t="shared" si="64"/>
        <v>1</v>
      </c>
    </row>
    <row r="4102" spans="1:13" x14ac:dyDescent="0.3">
      <c r="A4102">
        <v>23</v>
      </c>
      <c r="B4102">
        <v>25960</v>
      </c>
      <c r="C4102" t="s">
        <v>13</v>
      </c>
      <c r="D4102">
        <v>1</v>
      </c>
      <c r="E4102" t="s">
        <v>27</v>
      </c>
      <c r="F4102" t="s">
        <v>19</v>
      </c>
      <c r="G4102">
        <v>12250</v>
      </c>
      <c r="H4102">
        <v>10.37</v>
      </c>
      <c r="I4102">
        <v>1</v>
      </c>
      <c r="J4102">
        <v>0.47</v>
      </c>
      <c r="K4102" t="s">
        <v>16</v>
      </c>
      <c r="L4102">
        <v>4</v>
      </c>
      <c r="M4102">
        <f t="shared" si="64"/>
        <v>1</v>
      </c>
    </row>
    <row r="4103" spans="1:13" x14ac:dyDescent="0.3">
      <c r="A4103">
        <v>24</v>
      </c>
      <c r="B4103">
        <v>26000</v>
      </c>
      <c r="C4103" t="s">
        <v>13</v>
      </c>
      <c r="D4103">
        <v>1</v>
      </c>
      <c r="E4103" t="s">
        <v>14</v>
      </c>
      <c r="F4103" t="s">
        <v>19</v>
      </c>
      <c r="G4103">
        <v>12250</v>
      </c>
      <c r="H4103">
        <v>11.49</v>
      </c>
      <c r="I4103">
        <v>1</v>
      </c>
      <c r="J4103">
        <v>0.47</v>
      </c>
      <c r="K4103" t="s">
        <v>16</v>
      </c>
      <c r="L4103">
        <v>2</v>
      </c>
      <c r="M4103">
        <f t="shared" si="64"/>
        <v>1</v>
      </c>
    </row>
    <row r="4104" spans="1:13" x14ac:dyDescent="0.3">
      <c r="A4104">
        <v>22</v>
      </c>
      <c r="B4104">
        <v>90000</v>
      </c>
      <c r="C4104" t="s">
        <v>26</v>
      </c>
      <c r="D4104">
        <v>6</v>
      </c>
      <c r="E4104" t="s">
        <v>18</v>
      </c>
      <c r="F4104" t="s">
        <v>19</v>
      </c>
      <c r="G4104">
        <v>12000</v>
      </c>
      <c r="H4104">
        <v>10.99</v>
      </c>
      <c r="I4104">
        <v>0</v>
      </c>
      <c r="J4104">
        <v>0.13</v>
      </c>
      <c r="K4104" t="s">
        <v>16</v>
      </c>
      <c r="L4104">
        <v>2</v>
      </c>
      <c r="M4104">
        <f t="shared" si="64"/>
        <v>1</v>
      </c>
    </row>
    <row r="4105" spans="1:13" x14ac:dyDescent="0.3">
      <c r="A4105">
        <v>21</v>
      </c>
      <c r="B4105">
        <v>30000</v>
      </c>
      <c r="C4105" t="s">
        <v>13</v>
      </c>
      <c r="D4105">
        <v>2</v>
      </c>
      <c r="E4105" t="s">
        <v>25</v>
      </c>
      <c r="F4105" t="s">
        <v>30</v>
      </c>
      <c r="G4105">
        <v>12250</v>
      </c>
      <c r="H4105">
        <v>14.59</v>
      </c>
      <c r="I4105">
        <v>1</v>
      </c>
      <c r="J4105">
        <v>0.41</v>
      </c>
      <c r="K4105" t="s">
        <v>17</v>
      </c>
      <c r="L4105">
        <v>3</v>
      </c>
      <c r="M4105">
        <f t="shared" si="64"/>
        <v>1</v>
      </c>
    </row>
    <row r="4106" spans="1:13" x14ac:dyDescent="0.3">
      <c r="A4106">
        <v>23</v>
      </c>
      <c r="B4106">
        <v>90000</v>
      </c>
      <c r="C4106" t="s">
        <v>26</v>
      </c>
      <c r="D4106">
        <v>1</v>
      </c>
      <c r="E4106" t="s">
        <v>18</v>
      </c>
      <c r="F4106" t="s">
        <v>21</v>
      </c>
      <c r="G4106">
        <v>13675</v>
      </c>
      <c r="H4106">
        <v>7.49</v>
      </c>
      <c r="I4106">
        <v>0</v>
      </c>
      <c r="J4106">
        <v>0.15</v>
      </c>
      <c r="K4106" t="s">
        <v>16</v>
      </c>
      <c r="L4106">
        <v>4</v>
      </c>
      <c r="M4106">
        <f t="shared" si="64"/>
        <v>1</v>
      </c>
    </row>
    <row r="4107" spans="1:13" x14ac:dyDescent="0.3">
      <c r="A4107">
        <v>24</v>
      </c>
      <c r="B4107">
        <v>36000</v>
      </c>
      <c r="C4107" t="s">
        <v>13</v>
      </c>
      <c r="D4107">
        <v>0</v>
      </c>
      <c r="E4107" t="s">
        <v>25</v>
      </c>
      <c r="F4107" t="s">
        <v>19</v>
      </c>
      <c r="G4107">
        <v>12250</v>
      </c>
      <c r="H4107">
        <v>11.49</v>
      </c>
      <c r="I4107">
        <v>1</v>
      </c>
      <c r="J4107">
        <v>0.34</v>
      </c>
      <c r="K4107" t="s">
        <v>16</v>
      </c>
      <c r="L4107">
        <v>2</v>
      </c>
      <c r="M4107">
        <f t="shared" si="64"/>
        <v>1</v>
      </c>
    </row>
    <row r="4108" spans="1:13" x14ac:dyDescent="0.3">
      <c r="A4108">
        <v>25</v>
      </c>
      <c r="B4108">
        <v>90000</v>
      </c>
      <c r="C4108" t="s">
        <v>26</v>
      </c>
      <c r="D4108">
        <v>9</v>
      </c>
      <c r="E4108" t="s">
        <v>27</v>
      </c>
      <c r="F4108" t="s">
        <v>19</v>
      </c>
      <c r="G4108">
        <v>5600</v>
      </c>
      <c r="H4108">
        <v>9.99</v>
      </c>
      <c r="I4108">
        <v>0</v>
      </c>
      <c r="J4108">
        <v>0.06</v>
      </c>
      <c r="K4108" t="s">
        <v>16</v>
      </c>
      <c r="L4108">
        <v>4</v>
      </c>
      <c r="M4108">
        <f t="shared" si="64"/>
        <v>1</v>
      </c>
    </row>
    <row r="4109" spans="1:13" x14ac:dyDescent="0.3">
      <c r="A4109">
        <v>24</v>
      </c>
      <c r="B4109">
        <v>50000</v>
      </c>
      <c r="C4109" t="s">
        <v>13</v>
      </c>
      <c r="D4109">
        <v>8</v>
      </c>
      <c r="E4109" t="s">
        <v>28</v>
      </c>
      <c r="F4109" t="s">
        <v>15</v>
      </c>
      <c r="G4109">
        <v>12250</v>
      </c>
      <c r="H4109">
        <v>14.72</v>
      </c>
      <c r="I4109">
        <v>0</v>
      </c>
      <c r="J4109">
        <v>0.24</v>
      </c>
      <c r="K4109" t="s">
        <v>17</v>
      </c>
      <c r="L4109">
        <v>3</v>
      </c>
      <c r="M4109">
        <f t="shared" si="64"/>
        <v>1</v>
      </c>
    </row>
    <row r="4110" spans="1:13" x14ac:dyDescent="0.3">
      <c r="A4110">
        <v>23</v>
      </c>
      <c r="B4110">
        <v>90000</v>
      </c>
      <c r="C4110" t="s">
        <v>26</v>
      </c>
      <c r="D4110">
        <v>1</v>
      </c>
      <c r="E4110" t="s">
        <v>18</v>
      </c>
      <c r="F4110" t="s">
        <v>21</v>
      </c>
      <c r="G4110">
        <v>4000</v>
      </c>
      <c r="H4110">
        <v>5.42</v>
      </c>
      <c r="I4110">
        <v>0</v>
      </c>
      <c r="J4110">
        <v>0.04</v>
      </c>
      <c r="K4110" t="s">
        <v>16</v>
      </c>
      <c r="L4110">
        <v>3</v>
      </c>
      <c r="M4110">
        <f t="shared" si="64"/>
        <v>1</v>
      </c>
    </row>
    <row r="4111" spans="1:13" x14ac:dyDescent="0.3">
      <c r="A4111">
        <v>23</v>
      </c>
      <c r="B4111">
        <v>32004</v>
      </c>
      <c r="C4111" t="s">
        <v>13</v>
      </c>
      <c r="D4111">
        <v>3</v>
      </c>
      <c r="E4111" t="s">
        <v>18</v>
      </c>
      <c r="F4111" t="s">
        <v>15</v>
      </c>
      <c r="G4111">
        <v>12300</v>
      </c>
      <c r="I4111">
        <v>1</v>
      </c>
      <c r="J4111">
        <v>0.38</v>
      </c>
      <c r="K4111" t="s">
        <v>17</v>
      </c>
      <c r="L4111">
        <v>3</v>
      </c>
      <c r="M4111">
        <f t="shared" si="64"/>
        <v>0</v>
      </c>
    </row>
    <row r="4112" spans="1:13" x14ac:dyDescent="0.3">
      <c r="A4112">
        <v>23</v>
      </c>
      <c r="B4112">
        <v>55000</v>
      </c>
      <c r="C4112" t="s">
        <v>13</v>
      </c>
      <c r="D4112">
        <v>0</v>
      </c>
      <c r="E4112" t="s">
        <v>27</v>
      </c>
      <c r="F4112" t="s">
        <v>15</v>
      </c>
      <c r="G4112">
        <v>12300</v>
      </c>
      <c r="I4112">
        <v>0</v>
      </c>
      <c r="J4112">
        <v>0.22</v>
      </c>
      <c r="K4112" t="s">
        <v>16</v>
      </c>
      <c r="L4112">
        <v>4</v>
      </c>
      <c r="M4112">
        <f t="shared" si="64"/>
        <v>0</v>
      </c>
    </row>
    <row r="4113" spans="1:13" x14ac:dyDescent="0.3">
      <c r="A4113">
        <v>24</v>
      </c>
      <c r="B4113">
        <v>90000</v>
      </c>
      <c r="C4113" t="s">
        <v>26</v>
      </c>
      <c r="D4113">
        <v>0</v>
      </c>
      <c r="E4113" t="s">
        <v>25</v>
      </c>
      <c r="F4113" t="s">
        <v>15</v>
      </c>
      <c r="G4113">
        <v>24000</v>
      </c>
      <c r="H4113">
        <v>13.06</v>
      </c>
      <c r="I4113">
        <v>0</v>
      </c>
      <c r="J4113">
        <v>0.27</v>
      </c>
      <c r="K4113" t="s">
        <v>17</v>
      </c>
      <c r="L4113">
        <v>2</v>
      </c>
      <c r="M4113">
        <f t="shared" si="64"/>
        <v>1</v>
      </c>
    </row>
    <row r="4114" spans="1:13" x14ac:dyDescent="0.3">
      <c r="A4114">
        <v>25</v>
      </c>
      <c r="B4114">
        <v>80000</v>
      </c>
      <c r="C4114" t="s">
        <v>13</v>
      </c>
      <c r="D4114">
        <v>2</v>
      </c>
      <c r="E4114" t="s">
        <v>20</v>
      </c>
      <c r="F4114" t="s">
        <v>15</v>
      </c>
      <c r="G4114">
        <v>12375</v>
      </c>
      <c r="H4114">
        <v>10.91</v>
      </c>
      <c r="I4114">
        <v>0</v>
      </c>
      <c r="J4114">
        <v>0.15</v>
      </c>
      <c r="K4114" t="s">
        <v>16</v>
      </c>
      <c r="L4114">
        <v>4</v>
      </c>
      <c r="M4114">
        <f t="shared" si="64"/>
        <v>1</v>
      </c>
    </row>
    <row r="4115" spans="1:13" x14ac:dyDescent="0.3">
      <c r="A4115">
        <v>22</v>
      </c>
      <c r="B4115">
        <v>56324</v>
      </c>
      <c r="C4115" t="s">
        <v>13</v>
      </c>
      <c r="D4115">
        <v>2</v>
      </c>
      <c r="E4115" t="s">
        <v>18</v>
      </c>
      <c r="F4115" t="s">
        <v>19</v>
      </c>
      <c r="G4115">
        <v>12400</v>
      </c>
      <c r="H4115">
        <v>10.74</v>
      </c>
      <c r="I4115">
        <v>0</v>
      </c>
      <c r="J4115">
        <v>0.22</v>
      </c>
      <c r="K4115" t="s">
        <v>16</v>
      </c>
      <c r="L4115">
        <v>4</v>
      </c>
      <c r="M4115">
        <f t="shared" si="64"/>
        <v>1</v>
      </c>
    </row>
    <row r="4116" spans="1:13" x14ac:dyDescent="0.3">
      <c r="A4116">
        <v>26</v>
      </c>
      <c r="B4116">
        <v>90000</v>
      </c>
      <c r="C4116" t="s">
        <v>26</v>
      </c>
      <c r="D4116">
        <v>10</v>
      </c>
      <c r="E4116" t="s">
        <v>18</v>
      </c>
      <c r="F4116" t="s">
        <v>21</v>
      </c>
      <c r="G4116">
        <v>1000</v>
      </c>
      <c r="H4116">
        <v>6.17</v>
      </c>
      <c r="I4116">
        <v>0</v>
      </c>
      <c r="J4116">
        <v>0.01</v>
      </c>
      <c r="K4116" t="s">
        <v>16</v>
      </c>
      <c r="L4116">
        <v>4</v>
      </c>
      <c r="M4116">
        <f t="shared" si="64"/>
        <v>1</v>
      </c>
    </row>
    <row r="4117" spans="1:13" x14ac:dyDescent="0.3">
      <c r="A4117">
        <v>24</v>
      </c>
      <c r="B4117">
        <v>90000</v>
      </c>
      <c r="C4117" t="s">
        <v>26</v>
      </c>
      <c r="D4117">
        <v>8</v>
      </c>
      <c r="E4117" t="s">
        <v>27</v>
      </c>
      <c r="F4117" t="s">
        <v>21</v>
      </c>
      <c r="G4117">
        <v>6000</v>
      </c>
      <c r="H4117">
        <v>5.79</v>
      </c>
      <c r="I4117">
        <v>0</v>
      </c>
      <c r="J4117">
        <v>7.0000000000000007E-2</v>
      </c>
      <c r="K4117" t="s">
        <v>16</v>
      </c>
      <c r="L4117">
        <v>4</v>
      </c>
      <c r="M4117">
        <f t="shared" si="64"/>
        <v>1</v>
      </c>
    </row>
    <row r="4118" spans="1:13" x14ac:dyDescent="0.3">
      <c r="A4118">
        <v>23</v>
      </c>
      <c r="B4118">
        <v>90000</v>
      </c>
      <c r="C4118" t="s">
        <v>23</v>
      </c>
      <c r="D4118">
        <v>7</v>
      </c>
      <c r="E4118" t="s">
        <v>14</v>
      </c>
      <c r="F4118" t="s">
        <v>21</v>
      </c>
      <c r="G4118">
        <v>8500</v>
      </c>
      <c r="H4118">
        <v>5.79</v>
      </c>
      <c r="I4118">
        <v>0</v>
      </c>
      <c r="J4118">
        <v>0.09</v>
      </c>
      <c r="K4118" t="s">
        <v>16</v>
      </c>
      <c r="L4118">
        <v>4</v>
      </c>
      <c r="M4118">
        <f t="shared" si="64"/>
        <v>1</v>
      </c>
    </row>
    <row r="4119" spans="1:13" x14ac:dyDescent="0.3">
      <c r="A4119">
        <v>22</v>
      </c>
      <c r="B4119">
        <v>33250</v>
      </c>
      <c r="C4119" t="s">
        <v>13</v>
      </c>
      <c r="D4119">
        <v>0</v>
      </c>
      <c r="E4119" t="s">
        <v>18</v>
      </c>
      <c r="F4119" t="s">
        <v>30</v>
      </c>
      <c r="G4119">
        <v>2800</v>
      </c>
      <c r="H4119">
        <v>15.62</v>
      </c>
      <c r="I4119">
        <v>1</v>
      </c>
      <c r="J4119">
        <v>0.08</v>
      </c>
      <c r="K4119" t="s">
        <v>17</v>
      </c>
      <c r="L4119">
        <v>3</v>
      </c>
      <c r="M4119">
        <f t="shared" si="64"/>
        <v>1</v>
      </c>
    </row>
    <row r="4120" spans="1:13" x14ac:dyDescent="0.3">
      <c r="A4120">
        <v>24</v>
      </c>
      <c r="B4120">
        <v>33396</v>
      </c>
      <c r="C4120" t="s">
        <v>13</v>
      </c>
      <c r="D4120">
        <v>3</v>
      </c>
      <c r="E4120" t="s">
        <v>20</v>
      </c>
      <c r="F4120" t="s">
        <v>30</v>
      </c>
      <c r="G4120">
        <v>2800</v>
      </c>
      <c r="H4120">
        <v>16</v>
      </c>
      <c r="I4120">
        <v>1</v>
      </c>
      <c r="J4120">
        <v>0.08</v>
      </c>
      <c r="K4120" t="s">
        <v>16</v>
      </c>
      <c r="L4120">
        <v>3</v>
      </c>
      <c r="M4120">
        <f t="shared" si="64"/>
        <v>1</v>
      </c>
    </row>
    <row r="4121" spans="1:13" x14ac:dyDescent="0.3">
      <c r="A4121">
        <v>22</v>
      </c>
      <c r="B4121">
        <v>40000</v>
      </c>
      <c r="C4121" t="s">
        <v>13</v>
      </c>
      <c r="D4121">
        <v>0</v>
      </c>
      <c r="E4121" t="s">
        <v>18</v>
      </c>
      <c r="F4121" t="s">
        <v>21</v>
      </c>
      <c r="G4121">
        <v>2800</v>
      </c>
      <c r="H4121">
        <v>7.49</v>
      </c>
      <c r="I4121">
        <v>0</v>
      </c>
      <c r="J4121">
        <v>7.0000000000000007E-2</v>
      </c>
      <c r="K4121" t="s">
        <v>16</v>
      </c>
      <c r="L4121">
        <v>2</v>
      </c>
      <c r="M4121">
        <f t="shared" si="64"/>
        <v>1</v>
      </c>
    </row>
    <row r="4122" spans="1:13" x14ac:dyDescent="0.3">
      <c r="A4122">
        <v>24</v>
      </c>
      <c r="B4122">
        <v>40000</v>
      </c>
      <c r="C4122" t="s">
        <v>13</v>
      </c>
      <c r="D4122">
        <v>8</v>
      </c>
      <c r="E4122" t="s">
        <v>14</v>
      </c>
      <c r="F4122" t="s">
        <v>19</v>
      </c>
      <c r="G4122">
        <v>2800</v>
      </c>
      <c r="H4122">
        <v>10.25</v>
      </c>
      <c r="I4122">
        <v>0</v>
      </c>
      <c r="J4122">
        <v>7.0000000000000007E-2</v>
      </c>
      <c r="K4122" t="s">
        <v>16</v>
      </c>
      <c r="L4122">
        <v>2</v>
      </c>
      <c r="M4122">
        <f t="shared" si="64"/>
        <v>1</v>
      </c>
    </row>
    <row r="4123" spans="1:13" x14ac:dyDescent="0.3">
      <c r="A4123">
        <v>24</v>
      </c>
      <c r="B4123">
        <v>40800</v>
      </c>
      <c r="C4123" t="s">
        <v>13</v>
      </c>
      <c r="D4123">
        <v>0</v>
      </c>
      <c r="E4123" t="s">
        <v>27</v>
      </c>
      <c r="F4123" t="s">
        <v>21</v>
      </c>
      <c r="G4123">
        <v>2800</v>
      </c>
      <c r="H4123">
        <v>6.99</v>
      </c>
      <c r="I4123">
        <v>0</v>
      </c>
      <c r="J4123">
        <v>7.0000000000000007E-2</v>
      </c>
      <c r="K4123" t="s">
        <v>16</v>
      </c>
      <c r="L4123">
        <v>4</v>
      </c>
      <c r="M4123">
        <f t="shared" si="64"/>
        <v>1</v>
      </c>
    </row>
    <row r="4124" spans="1:13" x14ac:dyDescent="0.3">
      <c r="A4124">
        <v>25</v>
      </c>
      <c r="B4124">
        <v>90000</v>
      </c>
      <c r="C4124" t="s">
        <v>26</v>
      </c>
      <c r="D4124">
        <v>9</v>
      </c>
      <c r="E4124" t="s">
        <v>14</v>
      </c>
      <c r="F4124" t="s">
        <v>21</v>
      </c>
      <c r="G4124">
        <v>6000</v>
      </c>
      <c r="I4124">
        <v>0</v>
      </c>
      <c r="J4124">
        <v>7.0000000000000007E-2</v>
      </c>
      <c r="K4124" t="s">
        <v>16</v>
      </c>
      <c r="L4124">
        <v>4</v>
      </c>
      <c r="M4124">
        <f t="shared" si="64"/>
        <v>0</v>
      </c>
    </row>
    <row r="4125" spans="1:13" x14ac:dyDescent="0.3">
      <c r="A4125">
        <v>25</v>
      </c>
      <c r="B4125">
        <v>37200</v>
      </c>
      <c r="C4125" t="s">
        <v>13</v>
      </c>
      <c r="D4125">
        <v>2</v>
      </c>
      <c r="E4125" t="s">
        <v>28</v>
      </c>
      <c r="F4125" t="s">
        <v>30</v>
      </c>
      <c r="G4125">
        <v>2800</v>
      </c>
      <c r="H4125">
        <v>16.29</v>
      </c>
      <c r="I4125">
        <v>1</v>
      </c>
      <c r="J4125">
        <v>0.08</v>
      </c>
      <c r="K4125" t="s">
        <v>16</v>
      </c>
      <c r="L4125">
        <v>3</v>
      </c>
      <c r="M4125">
        <f t="shared" si="64"/>
        <v>1</v>
      </c>
    </row>
    <row r="4126" spans="1:13" x14ac:dyDescent="0.3">
      <c r="A4126">
        <v>22</v>
      </c>
      <c r="B4126">
        <v>45000</v>
      </c>
      <c r="C4126" t="s">
        <v>13</v>
      </c>
      <c r="D4126">
        <v>1</v>
      </c>
      <c r="E4126" t="s">
        <v>20</v>
      </c>
      <c r="F4126" t="s">
        <v>15</v>
      </c>
      <c r="G4126">
        <v>2800</v>
      </c>
      <c r="H4126">
        <v>13.49</v>
      </c>
      <c r="I4126">
        <v>0</v>
      </c>
      <c r="J4126">
        <v>0.06</v>
      </c>
      <c r="K4126" t="s">
        <v>17</v>
      </c>
      <c r="L4126">
        <v>2</v>
      </c>
      <c r="M4126">
        <f t="shared" si="64"/>
        <v>1</v>
      </c>
    </row>
    <row r="4127" spans="1:13" x14ac:dyDescent="0.3">
      <c r="A4127">
        <v>26</v>
      </c>
      <c r="B4127">
        <v>35000</v>
      </c>
      <c r="C4127" t="s">
        <v>23</v>
      </c>
      <c r="D4127">
        <v>1</v>
      </c>
      <c r="E4127" t="s">
        <v>20</v>
      </c>
      <c r="F4127" t="s">
        <v>21</v>
      </c>
      <c r="G4127">
        <v>7500</v>
      </c>
      <c r="H4127">
        <v>7.9</v>
      </c>
      <c r="I4127">
        <v>0</v>
      </c>
      <c r="J4127">
        <v>0.21</v>
      </c>
      <c r="K4127" t="s">
        <v>16</v>
      </c>
      <c r="L4127">
        <v>3</v>
      </c>
      <c r="M4127">
        <f t="shared" si="64"/>
        <v>1</v>
      </c>
    </row>
    <row r="4128" spans="1:13" x14ac:dyDescent="0.3">
      <c r="A4128">
        <v>22</v>
      </c>
      <c r="B4128">
        <v>90000</v>
      </c>
      <c r="C4128" t="s">
        <v>26</v>
      </c>
      <c r="D4128">
        <v>6</v>
      </c>
      <c r="E4128" t="s">
        <v>18</v>
      </c>
      <c r="F4128" t="s">
        <v>19</v>
      </c>
      <c r="G4128">
        <v>6400</v>
      </c>
      <c r="H4128">
        <v>9.8800000000000008</v>
      </c>
      <c r="I4128">
        <v>0</v>
      </c>
      <c r="J4128">
        <v>7.0000000000000007E-2</v>
      </c>
      <c r="K4128" t="s">
        <v>16</v>
      </c>
      <c r="L4128">
        <v>3</v>
      </c>
      <c r="M4128">
        <f t="shared" si="64"/>
        <v>1</v>
      </c>
    </row>
    <row r="4129" spans="1:13" x14ac:dyDescent="0.3">
      <c r="A4129">
        <v>24</v>
      </c>
      <c r="B4129">
        <v>44000</v>
      </c>
      <c r="C4129" t="s">
        <v>13</v>
      </c>
      <c r="D4129">
        <v>5</v>
      </c>
      <c r="E4129" t="s">
        <v>20</v>
      </c>
      <c r="F4129" t="s">
        <v>15</v>
      </c>
      <c r="G4129">
        <v>2800</v>
      </c>
      <c r="H4129">
        <v>14.17</v>
      </c>
      <c r="I4129">
        <v>1</v>
      </c>
      <c r="J4129">
        <v>0.06</v>
      </c>
      <c r="K4129" t="s">
        <v>16</v>
      </c>
      <c r="L4129">
        <v>2</v>
      </c>
      <c r="M4129">
        <f t="shared" si="64"/>
        <v>1</v>
      </c>
    </row>
    <row r="4130" spans="1:13" x14ac:dyDescent="0.3">
      <c r="A4130">
        <v>25</v>
      </c>
      <c r="B4130">
        <v>90000</v>
      </c>
      <c r="C4130" t="s">
        <v>26</v>
      </c>
      <c r="D4130">
        <v>2</v>
      </c>
      <c r="E4130" t="s">
        <v>20</v>
      </c>
      <c r="F4130" t="s">
        <v>15</v>
      </c>
      <c r="G4130">
        <v>20000</v>
      </c>
      <c r="I4130">
        <v>0</v>
      </c>
      <c r="J4130">
        <v>0.22</v>
      </c>
      <c r="K4130" t="s">
        <v>17</v>
      </c>
      <c r="L4130">
        <v>3</v>
      </c>
      <c r="M4130">
        <f t="shared" si="64"/>
        <v>0</v>
      </c>
    </row>
    <row r="4131" spans="1:13" x14ac:dyDescent="0.3">
      <c r="A4131">
        <v>25</v>
      </c>
      <c r="B4131">
        <v>90000</v>
      </c>
      <c r="C4131" t="s">
        <v>26</v>
      </c>
      <c r="D4131">
        <v>9</v>
      </c>
      <c r="E4131" t="s">
        <v>25</v>
      </c>
      <c r="F4131" t="s">
        <v>19</v>
      </c>
      <c r="G4131">
        <v>15000</v>
      </c>
      <c r="H4131">
        <v>12.18</v>
      </c>
      <c r="I4131">
        <v>0</v>
      </c>
      <c r="J4131">
        <v>0.17</v>
      </c>
      <c r="K4131" t="s">
        <v>16</v>
      </c>
      <c r="L4131">
        <v>2</v>
      </c>
      <c r="M4131">
        <f t="shared" si="64"/>
        <v>1</v>
      </c>
    </row>
    <row r="4132" spans="1:13" x14ac:dyDescent="0.3">
      <c r="A4132">
        <v>25</v>
      </c>
      <c r="B4132">
        <v>90000</v>
      </c>
      <c r="C4132" t="s">
        <v>26</v>
      </c>
      <c r="D4132">
        <v>6</v>
      </c>
      <c r="E4132" t="s">
        <v>20</v>
      </c>
      <c r="F4132" t="s">
        <v>21</v>
      </c>
      <c r="G4132">
        <v>6000</v>
      </c>
      <c r="H4132">
        <v>7.74</v>
      </c>
      <c r="I4132">
        <v>0</v>
      </c>
      <c r="J4132">
        <v>7.0000000000000007E-2</v>
      </c>
      <c r="K4132" t="s">
        <v>16</v>
      </c>
      <c r="L4132">
        <v>4</v>
      </c>
      <c r="M4132">
        <f t="shared" si="64"/>
        <v>1</v>
      </c>
    </row>
    <row r="4133" spans="1:13" x14ac:dyDescent="0.3">
      <c r="A4133">
        <v>26</v>
      </c>
      <c r="B4133">
        <v>90000</v>
      </c>
      <c r="C4133" t="s">
        <v>26</v>
      </c>
      <c r="D4133">
        <v>1</v>
      </c>
      <c r="E4133" t="s">
        <v>20</v>
      </c>
      <c r="F4133" t="s">
        <v>19</v>
      </c>
      <c r="G4133">
        <v>20000</v>
      </c>
      <c r="I4133">
        <v>0</v>
      </c>
      <c r="J4133">
        <v>0.22</v>
      </c>
      <c r="K4133" t="s">
        <v>16</v>
      </c>
      <c r="L4133">
        <v>3</v>
      </c>
      <c r="M4133">
        <f t="shared" si="64"/>
        <v>0</v>
      </c>
    </row>
    <row r="4134" spans="1:13" x14ac:dyDescent="0.3">
      <c r="A4134">
        <v>23</v>
      </c>
      <c r="B4134">
        <v>90000</v>
      </c>
      <c r="C4134" t="s">
        <v>26</v>
      </c>
      <c r="D4134">
        <v>1</v>
      </c>
      <c r="E4134" t="s">
        <v>18</v>
      </c>
      <c r="F4134" t="s">
        <v>19</v>
      </c>
      <c r="G4134">
        <v>12000</v>
      </c>
      <c r="H4134">
        <v>12.18</v>
      </c>
      <c r="I4134">
        <v>0</v>
      </c>
      <c r="J4134">
        <v>0.13</v>
      </c>
      <c r="K4134" t="s">
        <v>16</v>
      </c>
      <c r="L4134">
        <v>4</v>
      </c>
      <c r="M4134">
        <f t="shared" si="64"/>
        <v>2</v>
      </c>
    </row>
    <row r="4135" spans="1:13" x14ac:dyDescent="0.3">
      <c r="A4135">
        <v>22</v>
      </c>
      <c r="B4135">
        <v>90000</v>
      </c>
      <c r="C4135" t="s">
        <v>26</v>
      </c>
      <c r="D4135">
        <v>6</v>
      </c>
      <c r="E4135" t="s">
        <v>18</v>
      </c>
      <c r="F4135" t="s">
        <v>19</v>
      </c>
      <c r="G4135">
        <v>20000</v>
      </c>
      <c r="H4135">
        <v>11.26</v>
      </c>
      <c r="I4135">
        <v>0</v>
      </c>
      <c r="J4135">
        <v>0.22</v>
      </c>
      <c r="K4135" t="s">
        <v>16</v>
      </c>
      <c r="L4135">
        <v>2</v>
      </c>
      <c r="M4135">
        <f t="shared" si="64"/>
        <v>1</v>
      </c>
    </row>
    <row r="4136" spans="1:13" x14ac:dyDescent="0.3">
      <c r="A4136">
        <v>23</v>
      </c>
      <c r="B4136">
        <v>78000</v>
      </c>
      <c r="C4136" t="s">
        <v>26</v>
      </c>
      <c r="D4136">
        <v>4</v>
      </c>
      <c r="E4136" t="s">
        <v>20</v>
      </c>
      <c r="F4136" t="s">
        <v>19</v>
      </c>
      <c r="G4136">
        <v>15250</v>
      </c>
      <c r="I4136">
        <v>1</v>
      </c>
      <c r="J4136">
        <v>0.2</v>
      </c>
      <c r="K4136" t="s">
        <v>16</v>
      </c>
      <c r="L4136">
        <v>2</v>
      </c>
      <c r="M4136">
        <f t="shared" si="64"/>
        <v>0</v>
      </c>
    </row>
    <row r="4137" spans="1:13" x14ac:dyDescent="0.3">
      <c r="A4137">
        <v>23</v>
      </c>
      <c r="B4137">
        <v>90000</v>
      </c>
      <c r="C4137" t="s">
        <v>26</v>
      </c>
      <c r="D4137">
        <v>1</v>
      </c>
      <c r="E4137" t="s">
        <v>18</v>
      </c>
      <c r="F4137" t="s">
        <v>29</v>
      </c>
      <c r="G4137">
        <v>15000</v>
      </c>
      <c r="H4137">
        <v>16.32</v>
      </c>
      <c r="I4137">
        <v>0</v>
      </c>
      <c r="J4137">
        <v>0.17</v>
      </c>
      <c r="K4137" t="s">
        <v>16</v>
      </c>
      <c r="L4137">
        <v>2</v>
      </c>
      <c r="M4137">
        <f t="shared" si="64"/>
        <v>1</v>
      </c>
    </row>
    <row r="4138" spans="1:13" x14ac:dyDescent="0.3">
      <c r="A4138">
        <v>25</v>
      </c>
      <c r="B4138">
        <v>78000</v>
      </c>
      <c r="C4138" t="s">
        <v>26</v>
      </c>
      <c r="D4138">
        <v>7</v>
      </c>
      <c r="E4138" t="s">
        <v>27</v>
      </c>
      <c r="F4138" t="s">
        <v>15</v>
      </c>
      <c r="G4138">
        <v>9000</v>
      </c>
      <c r="H4138">
        <v>11.78</v>
      </c>
      <c r="I4138">
        <v>1</v>
      </c>
      <c r="J4138">
        <v>0.12</v>
      </c>
      <c r="K4138" t="s">
        <v>17</v>
      </c>
      <c r="L4138">
        <v>2</v>
      </c>
      <c r="M4138">
        <f t="shared" si="64"/>
        <v>1</v>
      </c>
    </row>
    <row r="4139" spans="1:13" x14ac:dyDescent="0.3">
      <c r="A4139">
        <v>24</v>
      </c>
      <c r="B4139">
        <v>90000</v>
      </c>
      <c r="C4139" t="s">
        <v>26</v>
      </c>
      <c r="D4139">
        <v>4</v>
      </c>
      <c r="E4139" t="s">
        <v>28</v>
      </c>
      <c r="F4139" t="s">
        <v>21</v>
      </c>
      <c r="G4139">
        <v>5000</v>
      </c>
      <c r="H4139">
        <v>8</v>
      </c>
      <c r="I4139">
        <v>0</v>
      </c>
      <c r="J4139">
        <v>0.06</v>
      </c>
      <c r="K4139" t="s">
        <v>16</v>
      </c>
      <c r="L4139">
        <v>4</v>
      </c>
      <c r="M4139">
        <f t="shared" si="64"/>
        <v>1</v>
      </c>
    </row>
    <row r="4140" spans="1:13" x14ac:dyDescent="0.3">
      <c r="A4140">
        <v>24</v>
      </c>
      <c r="B4140">
        <v>90000</v>
      </c>
      <c r="C4140" t="s">
        <v>26</v>
      </c>
      <c r="D4140">
        <v>1</v>
      </c>
      <c r="E4140" t="s">
        <v>20</v>
      </c>
      <c r="F4140" t="s">
        <v>15</v>
      </c>
      <c r="G4140">
        <v>12000</v>
      </c>
      <c r="I4140">
        <v>0</v>
      </c>
      <c r="J4140">
        <v>0.13</v>
      </c>
      <c r="K4140" t="s">
        <v>17</v>
      </c>
      <c r="L4140">
        <v>4</v>
      </c>
      <c r="M4140">
        <f t="shared" si="64"/>
        <v>0</v>
      </c>
    </row>
    <row r="4141" spans="1:13" x14ac:dyDescent="0.3">
      <c r="A4141">
        <v>23</v>
      </c>
      <c r="B4141">
        <v>26000</v>
      </c>
      <c r="C4141" t="s">
        <v>13</v>
      </c>
      <c r="D4141">
        <v>3</v>
      </c>
      <c r="E4141" t="s">
        <v>25</v>
      </c>
      <c r="F4141" t="s">
        <v>21</v>
      </c>
      <c r="G4141">
        <v>2700</v>
      </c>
      <c r="H4141">
        <v>7.29</v>
      </c>
      <c r="I4141">
        <v>0</v>
      </c>
      <c r="J4141">
        <v>0.1</v>
      </c>
      <c r="K4141" t="s">
        <v>16</v>
      </c>
      <c r="L4141">
        <v>3</v>
      </c>
      <c r="M4141">
        <f t="shared" si="64"/>
        <v>1</v>
      </c>
    </row>
    <row r="4142" spans="1:13" x14ac:dyDescent="0.3">
      <c r="A4142">
        <v>25</v>
      </c>
      <c r="B4142">
        <v>90000</v>
      </c>
      <c r="C4142" t="s">
        <v>26</v>
      </c>
      <c r="D4142">
        <v>3</v>
      </c>
      <c r="E4142" t="s">
        <v>27</v>
      </c>
      <c r="F4142" t="s">
        <v>19</v>
      </c>
      <c r="G4142">
        <v>25000</v>
      </c>
      <c r="H4142">
        <v>10.39</v>
      </c>
      <c r="I4142">
        <v>0</v>
      </c>
      <c r="J4142">
        <v>0.28000000000000003</v>
      </c>
      <c r="K4142" t="s">
        <v>16</v>
      </c>
      <c r="L4142">
        <v>3</v>
      </c>
      <c r="M4142">
        <f t="shared" si="64"/>
        <v>1</v>
      </c>
    </row>
    <row r="4143" spans="1:13" x14ac:dyDescent="0.3">
      <c r="A4143">
        <v>26</v>
      </c>
      <c r="B4143">
        <v>90000</v>
      </c>
      <c r="C4143" t="s">
        <v>26</v>
      </c>
      <c r="D4143">
        <v>2</v>
      </c>
      <c r="E4143" t="s">
        <v>18</v>
      </c>
      <c r="F4143" t="s">
        <v>15</v>
      </c>
      <c r="G4143">
        <v>25000</v>
      </c>
      <c r="H4143">
        <v>11.09</v>
      </c>
      <c r="I4143">
        <v>0</v>
      </c>
      <c r="J4143">
        <v>0.28000000000000003</v>
      </c>
      <c r="K4143" t="s">
        <v>16</v>
      </c>
      <c r="L4143">
        <v>4</v>
      </c>
      <c r="M4143">
        <f t="shared" si="64"/>
        <v>1</v>
      </c>
    </row>
    <row r="4144" spans="1:13" x14ac:dyDescent="0.3">
      <c r="A4144">
        <v>22</v>
      </c>
      <c r="B4144">
        <v>78369</v>
      </c>
      <c r="C4144" t="s">
        <v>26</v>
      </c>
      <c r="D4144">
        <v>6</v>
      </c>
      <c r="E4144" t="s">
        <v>25</v>
      </c>
      <c r="F4144" t="s">
        <v>29</v>
      </c>
      <c r="G4144">
        <v>11000</v>
      </c>
      <c r="H4144">
        <v>17.989999999999998</v>
      </c>
      <c r="I4144">
        <v>1</v>
      </c>
      <c r="J4144">
        <v>0.14000000000000001</v>
      </c>
      <c r="K4144" t="s">
        <v>16</v>
      </c>
      <c r="L4144">
        <v>3</v>
      </c>
      <c r="M4144">
        <f t="shared" si="64"/>
        <v>1</v>
      </c>
    </row>
    <row r="4145" spans="1:13" x14ac:dyDescent="0.3">
      <c r="A4145">
        <v>24</v>
      </c>
      <c r="B4145">
        <v>90996</v>
      </c>
      <c r="C4145" t="s">
        <v>26</v>
      </c>
      <c r="D4145">
        <v>8</v>
      </c>
      <c r="E4145" t="s">
        <v>28</v>
      </c>
      <c r="F4145" t="s">
        <v>29</v>
      </c>
      <c r="G4145">
        <v>20000</v>
      </c>
      <c r="H4145">
        <v>16.32</v>
      </c>
      <c r="I4145">
        <v>0</v>
      </c>
      <c r="J4145">
        <v>0.22</v>
      </c>
      <c r="K4145" t="s">
        <v>17</v>
      </c>
      <c r="L4145">
        <v>4</v>
      </c>
      <c r="M4145">
        <f t="shared" si="64"/>
        <v>1</v>
      </c>
    </row>
    <row r="4146" spans="1:13" x14ac:dyDescent="0.3">
      <c r="A4146">
        <v>23</v>
      </c>
      <c r="B4146">
        <v>91000</v>
      </c>
      <c r="C4146" t="s">
        <v>26</v>
      </c>
      <c r="D4146">
        <v>0</v>
      </c>
      <c r="E4146" t="s">
        <v>18</v>
      </c>
      <c r="F4146" t="s">
        <v>19</v>
      </c>
      <c r="G4146">
        <v>1000</v>
      </c>
      <c r="H4146">
        <v>11.71</v>
      </c>
      <c r="I4146">
        <v>0</v>
      </c>
      <c r="J4146">
        <v>0.01</v>
      </c>
      <c r="K4146" t="s">
        <v>16</v>
      </c>
      <c r="L4146">
        <v>3</v>
      </c>
      <c r="M4146">
        <f t="shared" si="64"/>
        <v>1</v>
      </c>
    </row>
    <row r="4147" spans="1:13" x14ac:dyDescent="0.3">
      <c r="A4147">
        <v>24</v>
      </c>
      <c r="B4147">
        <v>16000</v>
      </c>
      <c r="C4147" t="s">
        <v>13</v>
      </c>
      <c r="D4147">
        <v>2</v>
      </c>
      <c r="E4147" t="s">
        <v>28</v>
      </c>
      <c r="F4147" t="s">
        <v>15</v>
      </c>
      <c r="G4147">
        <v>2600</v>
      </c>
      <c r="I4147">
        <v>1</v>
      </c>
      <c r="J4147">
        <v>0.16</v>
      </c>
      <c r="K4147" t="s">
        <v>17</v>
      </c>
      <c r="L4147">
        <v>2</v>
      </c>
      <c r="M4147">
        <f t="shared" si="64"/>
        <v>0</v>
      </c>
    </row>
    <row r="4148" spans="1:13" x14ac:dyDescent="0.3">
      <c r="A4148">
        <v>22</v>
      </c>
      <c r="B4148">
        <v>20160</v>
      </c>
      <c r="C4148" t="s">
        <v>13</v>
      </c>
      <c r="D4148">
        <v>1</v>
      </c>
      <c r="E4148" t="s">
        <v>18</v>
      </c>
      <c r="F4148" t="s">
        <v>21</v>
      </c>
      <c r="G4148">
        <v>2600</v>
      </c>
      <c r="H4148">
        <v>6.92</v>
      </c>
      <c r="I4148">
        <v>0</v>
      </c>
      <c r="J4148">
        <v>0.13</v>
      </c>
      <c r="K4148" t="s">
        <v>16</v>
      </c>
      <c r="L4148">
        <v>4</v>
      </c>
      <c r="M4148">
        <f t="shared" si="64"/>
        <v>1</v>
      </c>
    </row>
    <row r="4149" spans="1:13" x14ac:dyDescent="0.3">
      <c r="A4149">
        <v>24</v>
      </c>
      <c r="B4149">
        <v>91000</v>
      </c>
      <c r="C4149" t="s">
        <v>26</v>
      </c>
      <c r="D4149">
        <v>0</v>
      </c>
      <c r="E4149" t="s">
        <v>28</v>
      </c>
      <c r="F4149" t="s">
        <v>21</v>
      </c>
      <c r="G4149">
        <v>1000</v>
      </c>
      <c r="H4149">
        <v>7.68</v>
      </c>
      <c r="I4149">
        <v>0</v>
      </c>
      <c r="J4149">
        <v>0.01</v>
      </c>
      <c r="K4149" t="s">
        <v>16</v>
      </c>
      <c r="L4149">
        <v>3</v>
      </c>
      <c r="M4149">
        <f t="shared" si="64"/>
        <v>1</v>
      </c>
    </row>
    <row r="4150" spans="1:13" x14ac:dyDescent="0.3">
      <c r="A4150">
        <v>24</v>
      </c>
      <c r="B4150">
        <v>91000</v>
      </c>
      <c r="C4150" t="s">
        <v>26</v>
      </c>
      <c r="D4150">
        <v>8</v>
      </c>
      <c r="E4150" t="s">
        <v>27</v>
      </c>
      <c r="F4150" t="s">
        <v>21</v>
      </c>
      <c r="G4150">
        <v>7000</v>
      </c>
      <c r="H4150">
        <v>8</v>
      </c>
      <c r="I4150">
        <v>0</v>
      </c>
      <c r="J4150">
        <v>0.08</v>
      </c>
      <c r="K4150" t="s">
        <v>16</v>
      </c>
      <c r="L4150">
        <v>3</v>
      </c>
      <c r="M4150">
        <f t="shared" si="64"/>
        <v>1</v>
      </c>
    </row>
    <row r="4151" spans="1:13" x14ac:dyDescent="0.3">
      <c r="A4151">
        <v>24</v>
      </c>
      <c r="B4151">
        <v>91000</v>
      </c>
      <c r="C4151" t="s">
        <v>26</v>
      </c>
      <c r="D4151">
        <v>0</v>
      </c>
      <c r="E4151" t="s">
        <v>25</v>
      </c>
      <c r="F4151" t="s">
        <v>19</v>
      </c>
      <c r="G4151">
        <v>7500</v>
      </c>
      <c r="H4151">
        <v>10.39</v>
      </c>
      <c r="I4151">
        <v>0</v>
      </c>
      <c r="J4151">
        <v>0.08</v>
      </c>
      <c r="K4151" t="s">
        <v>16</v>
      </c>
      <c r="L4151">
        <v>2</v>
      </c>
      <c r="M4151">
        <f t="shared" si="64"/>
        <v>1</v>
      </c>
    </row>
    <row r="4152" spans="1:13" x14ac:dyDescent="0.3">
      <c r="A4152">
        <v>25</v>
      </c>
      <c r="B4152">
        <v>79200</v>
      </c>
      <c r="C4152" t="s">
        <v>26</v>
      </c>
      <c r="D4152">
        <v>1</v>
      </c>
      <c r="E4152" t="s">
        <v>20</v>
      </c>
      <c r="F4152" t="s">
        <v>15</v>
      </c>
      <c r="G4152">
        <v>11200</v>
      </c>
      <c r="H4152">
        <v>14.79</v>
      </c>
      <c r="I4152">
        <v>1</v>
      </c>
      <c r="J4152">
        <v>0.14000000000000001</v>
      </c>
      <c r="K4152" t="s">
        <v>17</v>
      </c>
      <c r="L4152">
        <v>3</v>
      </c>
      <c r="M4152">
        <f t="shared" si="64"/>
        <v>1</v>
      </c>
    </row>
    <row r="4153" spans="1:13" x14ac:dyDescent="0.3">
      <c r="A4153">
        <v>23</v>
      </c>
      <c r="B4153">
        <v>91200</v>
      </c>
      <c r="C4153" t="s">
        <v>26</v>
      </c>
      <c r="D4153">
        <v>7</v>
      </c>
      <c r="E4153" t="s">
        <v>25</v>
      </c>
      <c r="F4153" t="s">
        <v>19</v>
      </c>
      <c r="G4153">
        <v>3000</v>
      </c>
      <c r="H4153">
        <v>8.8800000000000008</v>
      </c>
      <c r="I4153">
        <v>0</v>
      </c>
      <c r="J4153">
        <v>0.03</v>
      </c>
      <c r="K4153" t="s">
        <v>16</v>
      </c>
      <c r="L4153">
        <v>2</v>
      </c>
      <c r="M4153">
        <f t="shared" si="64"/>
        <v>1</v>
      </c>
    </row>
    <row r="4154" spans="1:13" x14ac:dyDescent="0.3">
      <c r="A4154">
        <v>25</v>
      </c>
      <c r="B4154">
        <v>91200</v>
      </c>
      <c r="C4154" t="s">
        <v>26</v>
      </c>
      <c r="D4154">
        <v>9</v>
      </c>
      <c r="E4154" t="s">
        <v>20</v>
      </c>
      <c r="F4154" t="s">
        <v>21</v>
      </c>
      <c r="G4154">
        <v>6000</v>
      </c>
      <c r="H4154">
        <v>7.68</v>
      </c>
      <c r="I4154">
        <v>0</v>
      </c>
      <c r="J4154">
        <v>7.0000000000000007E-2</v>
      </c>
      <c r="K4154" t="s">
        <v>16</v>
      </c>
      <c r="L4154">
        <v>4</v>
      </c>
      <c r="M4154">
        <f t="shared" si="64"/>
        <v>1</v>
      </c>
    </row>
    <row r="4155" spans="1:13" x14ac:dyDescent="0.3">
      <c r="A4155">
        <v>24</v>
      </c>
      <c r="B4155">
        <v>79200</v>
      </c>
      <c r="C4155" t="s">
        <v>26</v>
      </c>
      <c r="D4155">
        <v>8</v>
      </c>
      <c r="E4155" t="s">
        <v>27</v>
      </c>
      <c r="F4155" t="s">
        <v>15</v>
      </c>
      <c r="G4155">
        <v>6500</v>
      </c>
      <c r="H4155">
        <v>11.78</v>
      </c>
      <c r="I4155">
        <v>1</v>
      </c>
      <c r="J4155">
        <v>0.08</v>
      </c>
      <c r="K4155" t="s">
        <v>17</v>
      </c>
      <c r="L4155">
        <v>3</v>
      </c>
      <c r="M4155">
        <f t="shared" si="64"/>
        <v>1</v>
      </c>
    </row>
    <row r="4156" spans="1:13" x14ac:dyDescent="0.3">
      <c r="A4156">
        <v>22</v>
      </c>
      <c r="B4156">
        <v>48000</v>
      </c>
      <c r="C4156" t="s">
        <v>13</v>
      </c>
      <c r="D4156">
        <v>2</v>
      </c>
      <c r="E4156" t="s">
        <v>18</v>
      </c>
      <c r="F4156" t="s">
        <v>19</v>
      </c>
      <c r="G4156">
        <v>2600</v>
      </c>
      <c r="H4156">
        <v>11.12</v>
      </c>
      <c r="I4156">
        <v>0</v>
      </c>
      <c r="J4156">
        <v>0.05</v>
      </c>
      <c r="K4156" t="s">
        <v>16</v>
      </c>
      <c r="L4156">
        <v>3</v>
      </c>
      <c r="M4156">
        <f t="shared" si="64"/>
        <v>1</v>
      </c>
    </row>
    <row r="4157" spans="1:13" x14ac:dyDescent="0.3">
      <c r="A4157">
        <v>24</v>
      </c>
      <c r="B4157">
        <v>57500</v>
      </c>
      <c r="C4157" t="s">
        <v>13</v>
      </c>
      <c r="D4157">
        <v>4</v>
      </c>
      <c r="E4157" t="s">
        <v>25</v>
      </c>
      <c r="F4157" t="s">
        <v>15</v>
      </c>
      <c r="G4157">
        <v>2525</v>
      </c>
      <c r="I4157">
        <v>0</v>
      </c>
      <c r="J4157">
        <v>0.04</v>
      </c>
      <c r="K4157" t="s">
        <v>17</v>
      </c>
      <c r="L4157">
        <v>4</v>
      </c>
      <c r="M4157">
        <f t="shared" si="64"/>
        <v>0</v>
      </c>
    </row>
    <row r="4158" spans="1:13" x14ac:dyDescent="0.3">
      <c r="A4158">
        <v>26</v>
      </c>
      <c r="B4158">
        <v>68000</v>
      </c>
      <c r="C4158" t="s">
        <v>26</v>
      </c>
      <c r="D4158">
        <v>11</v>
      </c>
      <c r="E4158" t="s">
        <v>14</v>
      </c>
      <c r="F4158" t="s">
        <v>30</v>
      </c>
      <c r="G4158">
        <v>25000</v>
      </c>
      <c r="H4158">
        <v>15.65</v>
      </c>
      <c r="I4158">
        <v>1</v>
      </c>
      <c r="J4158">
        <v>0.31</v>
      </c>
      <c r="K4158" t="s">
        <v>16</v>
      </c>
      <c r="L4158">
        <v>2</v>
      </c>
      <c r="M4158">
        <f t="shared" si="64"/>
        <v>1</v>
      </c>
    </row>
    <row r="4159" spans="1:13" x14ac:dyDescent="0.3">
      <c r="A4159">
        <v>23</v>
      </c>
      <c r="B4159">
        <v>92000</v>
      </c>
      <c r="C4159" t="s">
        <v>26</v>
      </c>
      <c r="D4159">
        <v>7</v>
      </c>
      <c r="E4159" t="s">
        <v>14</v>
      </c>
      <c r="F4159" t="s">
        <v>15</v>
      </c>
      <c r="G4159">
        <v>18000</v>
      </c>
      <c r="H4159">
        <v>12.68</v>
      </c>
      <c r="I4159">
        <v>0</v>
      </c>
      <c r="J4159">
        <v>0.2</v>
      </c>
      <c r="K4159" t="s">
        <v>17</v>
      </c>
      <c r="L4159">
        <v>2</v>
      </c>
      <c r="M4159">
        <f t="shared" si="64"/>
        <v>1</v>
      </c>
    </row>
    <row r="4160" spans="1:13" x14ac:dyDescent="0.3">
      <c r="A4160">
        <v>22</v>
      </c>
      <c r="B4160">
        <v>14400</v>
      </c>
      <c r="C4160" t="s">
        <v>13</v>
      </c>
      <c r="D4160">
        <v>2</v>
      </c>
      <c r="E4160" t="s">
        <v>20</v>
      </c>
      <c r="F4160" t="s">
        <v>29</v>
      </c>
      <c r="G4160">
        <v>2500</v>
      </c>
      <c r="I4160">
        <v>1</v>
      </c>
      <c r="J4160">
        <v>0.17</v>
      </c>
      <c r="K4160" t="s">
        <v>16</v>
      </c>
      <c r="L4160">
        <v>2</v>
      </c>
      <c r="M4160">
        <f t="shared" si="64"/>
        <v>0</v>
      </c>
    </row>
    <row r="4161" spans="1:13" x14ac:dyDescent="0.3">
      <c r="A4161">
        <v>23</v>
      </c>
      <c r="B4161">
        <v>92000</v>
      </c>
      <c r="C4161" t="s">
        <v>26</v>
      </c>
      <c r="D4161">
        <v>4</v>
      </c>
      <c r="E4161" t="s">
        <v>18</v>
      </c>
      <c r="F4161" t="s">
        <v>29</v>
      </c>
      <c r="G4161">
        <v>15600</v>
      </c>
      <c r="H4161">
        <v>16.350000000000001</v>
      </c>
      <c r="I4161">
        <v>0</v>
      </c>
      <c r="J4161">
        <v>0.17</v>
      </c>
      <c r="K4161" t="s">
        <v>17</v>
      </c>
      <c r="L4161">
        <v>3</v>
      </c>
      <c r="M4161">
        <f t="shared" si="64"/>
        <v>1</v>
      </c>
    </row>
    <row r="4162" spans="1:13" x14ac:dyDescent="0.3">
      <c r="A4162">
        <v>25</v>
      </c>
      <c r="B4162">
        <v>92000</v>
      </c>
      <c r="C4162" t="s">
        <v>26</v>
      </c>
      <c r="D4162">
        <v>9</v>
      </c>
      <c r="E4162" t="s">
        <v>14</v>
      </c>
      <c r="F4162" t="s">
        <v>19</v>
      </c>
      <c r="G4162">
        <v>13000</v>
      </c>
      <c r="H4162">
        <v>11.26</v>
      </c>
      <c r="I4162">
        <v>0</v>
      </c>
      <c r="J4162">
        <v>0.14000000000000001</v>
      </c>
      <c r="K4162" t="s">
        <v>16</v>
      </c>
      <c r="L4162">
        <v>2</v>
      </c>
      <c r="M4162">
        <f t="shared" ref="M4162:M4225" si="65">COUNTIFS($A$2:$A$10001,A4162,$B$2:$B$10001,B4162,$C$2:$C$10001,C4162,$D$2:$D$10001,D4162,$E$2:$E$10001,E4162,$F$2:$F$10001,F4162,$G$2:$G$10001,G4162,$H$2:$H$10001,H4162,$I$2:$I$10001,I4162,$J$2:$J$10001,J4162,$K$2:$K$10001,K4162,$L$2:$L$10001,L4162)</f>
        <v>1</v>
      </c>
    </row>
    <row r="4163" spans="1:13" x14ac:dyDescent="0.3">
      <c r="A4163">
        <v>23</v>
      </c>
      <c r="B4163">
        <v>92000</v>
      </c>
      <c r="C4163" t="s">
        <v>26</v>
      </c>
      <c r="D4163">
        <v>0</v>
      </c>
      <c r="E4163" t="s">
        <v>18</v>
      </c>
      <c r="F4163" t="s">
        <v>19</v>
      </c>
      <c r="G4163">
        <v>12950</v>
      </c>
      <c r="H4163">
        <v>9.9600000000000009</v>
      </c>
      <c r="I4163">
        <v>0</v>
      </c>
      <c r="J4163">
        <v>0.14000000000000001</v>
      </c>
      <c r="K4163" t="s">
        <v>16</v>
      </c>
      <c r="L4163">
        <v>2</v>
      </c>
      <c r="M4163">
        <f t="shared" si="65"/>
        <v>1</v>
      </c>
    </row>
    <row r="4164" spans="1:13" x14ac:dyDescent="0.3">
      <c r="A4164">
        <v>26</v>
      </c>
      <c r="B4164">
        <v>80004</v>
      </c>
      <c r="C4164" t="s">
        <v>26</v>
      </c>
      <c r="D4164">
        <v>7</v>
      </c>
      <c r="E4164" t="s">
        <v>25</v>
      </c>
      <c r="F4164" t="s">
        <v>15</v>
      </c>
      <c r="G4164">
        <v>7500</v>
      </c>
      <c r="H4164">
        <v>15.23</v>
      </c>
      <c r="I4164">
        <v>1</v>
      </c>
      <c r="J4164">
        <v>0.09</v>
      </c>
      <c r="K4164" t="s">
        <v>17</v>
      </c>
      <c r="L4164">
        <v>2</v>
      </c>
      <c r="M4164">
        <f t="shared" si="65"/>
        <v>1</v>
      </c>
    </row>
    <row r="4165" spans="1:13" x14ac:dyDescent="0.3">
      <c r="A4165">
        <v>24</v>
      </c>
      <c r="B4165">
        <v>19464</v>
      </c>
      <c r="C4165" t="s">
        <v>13</v>
      </c>
      <c r="E4165" t="s">
        <v>20</v>
      </c>
      <c r="F4165" t="s">
        <v>15</v>
      </c>
      <c r="G4165">
        <v>2500</v>
      </c>
      <c r="H4165">
        <v>13.84</v>
      </c>
      <c r="I4165">
        <v>1</v>
      </c>
      <c r="J4165">
        <v>0.13</v>
      </c>
      <c r="K4165" t="s">
        <v>17</v>
      </c>
      <c r="L4165">
        <v>3</v>
      </c>
      <c r="M4165">
        <f t="shared" si="65"/>
        <v>0</v>
      </c>
    </row>
    <row r="4166" spans="1:13" x14ac:dyDescent="0.3">
      <c r="A4166">
        <v>25</v>
      </c>
      <c r="B4166">
        <v>80004</v>
      </c>
      <c r="C4166" t="s">
        <v>26</v>
      </c>
      <c r="D4166">
        <v>8</v>
      </c>
      <c r="E4166" t="s">
        <v>20</v>
      </c>
      <c r="F4166" t="s">
        <v>21</v>
      </c>
      <c r="G4166">
        <v>6000</v>
      </c>
      <c r="H4166">
        <v>8</v>
      </c>
      <c r="I4166">
        <v>1</v>
      </c>
      <c r="J4166">
        <v>7.0000000000000007E-2</v>
      </c>
      <c r="K4166" t="s">
        <v>16</v>
      </c>
      <c r="L4166">
        <v>2</v>
      </c>
      <c r="M4166">
        <f t="shared" si="65"/>
        <v>1</v>
      </c>
    </row>
    <row r="4167" spans="1:13" x14ac:dyDescent="0.3">
      <c r="A4167">
        <v>26</v>
      </c>
      <c r="B4167">
        <v>80040</v>
      </c>
      <c r="C4167" t="s">
        <v>26</v>
      </c>
      <c r="D4167">
        <v>6</v>
      </c>
      <c r="E4167" t="s">
        <v>20</v>
      </c>
      <c r="F4167" t="s">
        <v>21</v>
      </c>
      <c r="G4167">
        <v>10000</v>
      </c>
      <c r="I4167">
        <v>1</v>
      </c>
      <c r="J4167">
        <v>0.12</v>
      </c>
      <c r="K4167" t="s">
        <v>16</v>
      </c>
      <c r="L4167">
        <v>2</v>
      </c>
      <c r="M4167">
        <f t="shared" si="65"/>
        <v>0</v>
      </c>
    </row>
    <row r="4168" spans="1:13" x14ac:dyDescent="0.3">
      <c r="A4168">
        <v>25</v>
      </c>
      <c r="B4168">
        <v>20000</v>
      </c>
      <c r="C4168" t="s">
        <v>13</v>
      </c>
      <c r="D4168">
        <v>2</v>
      </c>
      <c r="E4168" t="s">
        <v>20</v>
      </c>
      <c r="F4168" t="s">
        <v>30</v>
      </c>
      <c r="G4168">
        <v>2500</v>
      </c>
      <c r="H4168">
        <v>15.7</v>
      </c>
      <c r="I4168">
        <v>1</v>
      </c>
      <c r="J4168">
        <v>0.13</v>
      </c>
      <c r="K4168" t="s">
        <v>16</v>
      </c>
      <c r="L4168">
        <v>2</v>
      </c>
      <c r="M4168">
        <f t="shared" si="65"/>
        <v>1</v>
      </c>
    </row>
    <row r="4169" spans="1:13" x14ac:dyDescent="0.3">
      <c r="A4169">
        <v>26</v>
      </c>
      <c r="B4169">
        <v>46800</v>
      </c>
      <c r="C4169" t="s">
        <v>13</v>
      </c>
      <c r="D4169">
        <v>0</v>
      </c>
      <c r="E4169" t="s">
        <v>18</v>
      </c>
      <c r="F4169" t="s">
        <v>19</v>
      </c>
      <c r="G4169">
        <v>12500</v>
      </c>
      <c r="H4169">
        <v>11.86</v>
      </c>
      <c r="I4169">
        <v>0</v>
      </c>
      <c r="J4169">
        <v>0.27</v>
      </c>
      <c r="K4169" t="s">
        <v>16</v>
      </c>
      <c r="L4169">
        <v>3</v>
      </c>
      <c r="M4169">
        <f t="shared" si="65"/>
        <v>1</v>
      </c>
    </row>
    <row r="4170" spans="1:13" x14ac:dyDescent="0.3">
      <c r="A4170">
        <v>21</v>
      </c>
      <c r="B4170">
        <v>49000</v>
      </c>
      <c r="C4170" t="s">
        <v>13</v>
      </c>
      <c r="D4170">
        <v>5</v>
      </c>
      <c r="E4170" t="s">
        <v>27</v>
      </c>
      <c r="F4170" t="s">
        <v>21</v>
      </c>
      <c r="G4170">
        <v>12500</v>
      </c>
      <c r="H4170">
        <v>7.49</v>
      </c>
      <c r="I4170">
        <v>0</v>
      </c>
      <c r="J4170">
        <v>0.26</v>
      </c>
      <c r="K4170" t="s">
        <v>16</v>
      </c>
      <c r="L4170">
        <v>4</v>
      </c>
      <c r="M4170">
        <f t="shared" si="65"/>
        <v>1</v>
      </c>
    </row>
    <row r="4171" spans="1:13" x14ac:dyDescent="0.3">
      <c r="A4171">
        <v>24</v>
      </c>
      <c r="B4171">
        <v>50000</v>
      </c>
      <c r="C4171" t="s">
        <v>13</v>
      </c>
      <c r="D4171">
        <v>0</v>
      </c>
      <c r="E4171" t="s">
        <v>25</v>
      </c>
      <c r="F4171" t="s">
        <v>21</v>
      </c>
      <c r="G4171">
        <v>12500</v>
      </c>
      <c r="H4171">
        <v>7.88</v>
      </c>
      <c r="I4171">
        <v>0</v>
      </c>
      <c r="J4171">
        <v>0.25</v>
      </c>
      <c r="K4171" t="s">
        <v>16</v>
      </c>
      <c r="L4171">
        <v>3</v>
      </c>
      <c r="M4171">
        <f t="shared" si="65"/>
        <v>1</v>
      </c>
    </row>
    <row r="4172" spans="1:13" x14ac:dyDescent="0.3">
      <c r="A4172">
        <v>26</v>
      </c>
      <c r="B4172">
        <v>92700</v>
      </c>
      <c r="C4172" t="s">
        <v>26</v>
      </c>
      <c r="D4172">
        <v>6</v>
      </c>
      <c r="E4172" t="s">
        <v>18</v>
      </c>
      <c r="F4172" t="s">
        <v>19</v>
      </c>
      <c r="G4172">
        <v>1500</v>
      </c>
      <c r="H4172">
        <v>9.6300000000000008</v>
      </c>
      <c r="I4172">
        <v>0</v>
      </c>
      <c r="J4172">
        <v>0.02</v>
      </c>
      <c r="K4172" t="s">
        <v>16</v>
      </c>
      <c r="L4172">
        <v>2</v>
      </c>
      <c r="M4172">
        <f t="shared" si="65"/>
        <v>1</v>
      </c>
    </row>
    <row r="4173" spans="1:13" x14ac:dyDescent="0.3">
      <c r="A4173">
        <v>22</v>
      </c>
      <c r="B4173">
        <v>34800</v>
      </c>
      <c r="C4173" t="s">
        <v>23</v>
      </c>
      <c r="D4173">
        <v>4</v>
      </c>
      <c r="E4173" t="s">
        <v>14</v>
      </c>
      <c r="F4173" t="s">
        <v>15</v>
      </c>
      <c r="G4173">
        <v>7350</v>
      </c>
      <c r="H4173">
        <v>14.22</v>
      </c>
      <c r="I4173">
        <v>0</v>
      </c>
      <c r="J4173">
        <v>0.21</v>
      </c>
      <c r="K4173" t="s">
        <v>16</v>
      </c>
      <c r="L4173">
        <v>2</v>
      </c>
      <c r="M4173">
        <f t="shared" si="65"/>
        <v>1</v>
      </c>
    </row>
    <row r="4174" spans="1:13" x14ac:dyDescent="0.3">
      <c r="A4174">
        <v>26</v>
      </c>
      <c r="B4174">
        <v>92795</v>
      </c>
      <c r="C4174" t="s">
        <v>26</v>
      </c>
      <c r="D4174">
        <v>10</v>
      </c>
      <c r="E4174" t="s">
        <v>14</v>
      </c>
      <c r="F4174" t="s">
        <v>19</v>
      </c>
      <c r="G4174">
        <v>19000</v>
      </c>
      <c r="H4174">
        <v>10.37</v>
      </c>
      <c r="I4174">
        <v>0</v>
      </c>
      <c r="J4174">
        <v>0.2</v>
      </c>
      <c r="K4174" t="s">
        <v>16</v>
      </c>
      <c r="L4174">
        <v>4</v>
      </c>
      <c r="M4174">
        <f t="shared" si="65"/>
        <v>1</v>
      </c>
    </row>
    <row r="4175" spans="1:13" x14ac:dyDescent="0.3">
      <c r="A4175">
        <v>25</v>
      </c>
      <c r="B4175">
        <v>93000</v>
      </c>
      <c r="C4175" t="s">
        <v>26</v>
      </c>
      <c r="D4175">
        <v>9</v>
      </c>
      <c r="E4175" t="s">
        <v>27</v>
      </c>
      <c r="F4175" t="s">
        <v>30</v>
      </c>
      <c r="G4175">
        <v>12000</v>
      </c>
      <c r="H4175">
        <v>16.77</v>
      </c>
      <c r="I4175">
        <v>0</v>
      </c>
      <c r="J4175">
        <v>0.13</v>
      </c>
      <c r="K4175" t="s">
        <v>17</v>
      </c>
      <c r="L4175">
        <v>4</v>
      </c>
      <c r="M4175">
        <f t="shared" si="65"/>
        <v>1</v>
      </c>
    </row>
    <row r="4176" spans="1:13" x14ac:dyDescent="0.3">
      <c r="A4176">
        <v>25</v>
      </c>
      <c r="B4176">
        <v>93000</v>
      </c>
      <c r="C4176" t="s">
        <v>26</v>
      </c>
      <c r="D4176">
        <v>1</v>
      </c>
      <c r="E4176" t="s">
        <v>27</v>
      </c>
      <c r="F4176" t="s">
        <v>21</v>
      </c>
      <c r="G4176">
        <v>12000</v>
      </c>
      <c r="H4176">
        <v>6.62</v>
      </c>
      <c r="I4176">
        <v>0</v>
      </c>
      <c r="J4176">
        <v>0.13</v>
      </c>
      <c r="K4176" t="s">
        <v>16</v>
      </c>
      <c r="L4176">
        <v>2</v>
      </c>
      <c r="M4176">
        <f t="shared" si="65"/>
        <v>1</v>
      </c>
    </row>
    <row r="4177" spans="1:13" x14ac:dyDescent="0.3">
      <c r="A4177">
        <v>26</v>
      </c>
      <c r="B4177">
        <v>51000</v>
      </c>
      <c r="C4177" t="s">
        <v>13</v>
      </c>
      <c r="D4177">
        <v>10</v>
      </c>
      <c r="E4177" t="s">
        <v>25</v>
      </c>
      <c r="F4177" t="s">
        <v>29</v>
      </c>
      <c r="G4177">
        <v>12500</v>
      </c>
      <c r="H4177">
        <v>14.18</v>
      </c>
      <c r="I4177">
        <v>1</v>
      </c>
      <c r="J4177">
        <v>0.25</v>
      </c>
      <c r="K4177" t="s">
        <v>16</v>
      </c>
      <c r="L4177">
        <v>4</v>
      </c>
      <c r="M4177">
        <f t="shared" si="65"/>
        <v>1</v>
      </c>
    </row>
    <row r="4178" spans="1:13" x14ac:dyDescent="0.3">
      <c r="A4178">
        <v>26</v>
      </c>
      <c r="B4178">
        <v>93000</v>
      </c>
      <c r="C4178" t="s">
        <v>26</v>
      </c>
      <c r="D4178">
        <v>10</v>
      </c>
      <c r="E4178" t="s">
        <v>25</v>
      </c>
      <c r="F4178" t="s">
        <v>19</v>
      </c>
      <c r="G4178">
        <v>6000</v>
      </c>
      <c r="H4178">
        <v>10.99</v>
      </c>
      <c r="I4178">
        <v>0</v>
      </c>
      <c r="J4178">
        <v>0.06</v>
      </c>
      <c r="K4178" t="s">
        <v>16</v>
      </c>
      <c r="L4178">
        <v>3</v>
      </c>
      <c r="M4178">
        <f t="shared" si="65"/>
        <v>1</v>
      </c>
    </row>
    <row r="4179" spans="1:13" x14ac:dyDescent="0.3">
      <c r="A4179">
        <v>22</v>
      </c>
      <c r="B4179">
        <v>60000</v>
      </c>
      <c r="C4179" t="s">
        <v>13</v>
      </c>
      <c r="D4179">
        <v>6</v>
      </c>
      <c r="E4179" t="s">
        <v>20</v>
      </c>
      <c r="F4179" t="s">
        <v>19</v>
      </c>
      <c r="G4179">
        <v>12500</v>
      </c>
      <c r="H4179">
        <v>10.59</v>
      </c>
      <c r="I4179">
        <v>0</v>
      </c>
      <c r="J4179">
        <v>0.21</v>
      </c>
      <c r="K4179" t="s">
        <v>16</v>
      </c>
      <c r="L4179">
        <v>4</v>
      </c>
      <c r="M4179">
        <f t="shared" si="65"/>
        <v>1</v>
      </c>
    </row>
    <row r="4180" spans="1:13" x14ac:dyDescent="0.3">
      <c r="A4180">
        <v>24</v>
      </c>
      <c r="B4180">
        <v>60000</v>
      </c>
      <c r="C4180" t="s">
        <v>13</v>
      </c>
      <c r="D4180">
        <v>4</v>
      </c>
      <c r="E4180" t="s">
        <v>18</v>
      </c>
      <c r="F4180" t="s">
        <v>19</v>
      </c>
      <c r="G4180">
        <v>12500</v>
      </c>
      <c r="H4180">
        <v>11.49</v>
      </c>
      <c r="I4180">
        <v>0</v>
      </c>
      <c r="J4180">
        <v>0.21</v>
      </c>
      <c r="K4180" t="s">
        <v>16</v>
      </c>
      <c r="L4180">
        <v>2</v>
      </c>
      <c r="M4180">
        <f t="shared" si="65"/>
        <v>1</v>
      </c>
    </row>
    <row r="4181" spans="1:13" x14ac:dyDescent="0.3">
      <c r="A4181">
        <v>22</v>
      </c>
      <c r="B4181">
        <v>62000</v>
      </c>
      <c r="C4181" t="s">
        <v>13</v>
      </c>
      <c r="D4181">
        <v>6</v>
      </c>
      <c r="E4181" t="s">
        <v>14</v>
      </c>
      <c r="F4181" t="s">
        <v>21</v>
      </c>
      <c r="G4181">
        <v>12500</v>
      </c>
      <c r="H4181">
        <v>7.29</v>
      </c>
      <c r="I4181">
        <v>0</v>
      </c>
      <c r="J4181">
        <v>0.2</v>
      </c>
      <c r="K4181" t="s">
        <v>16</v>
      </c>
      <c r="L4181">
        <v>2</v>
      </c>
      <c r="M4181">
        <f t="shared" si="65"/>
        <v>1</v>
      </c>
    </row>
    <row r="4182" spans="1:13" x14ac:dyDescent="0.3">
      <c r="A4182">
        <v>22</v>
      </c>
      <c r="B4182">
        <v>63000</v>
      </c>
      <c r="C4182" t="s">
        <v>13</v>
      </c>
      <c r="D4182">
        <v>2</v>
      </c>
      <c r="E4182" t="s">
        <v>18</v>
      </c>
      <c r="F4182" t="s">
        <v>19</v>
      </c>
      <c r="G4182">
        <v>12500</v>
      </c>
      <c r="H4182">
        <v>10.25</v>
      </c>
      <c r="I4182">
        <v>0</v>
      </c>
      <c r="J4182">
        <v>0.2</v>
      </c>
      <c r="K4182" t="s">
        <v>16</v>
      </c>
      <c r="L4182">
        <v>3</v>
      </c>
      <c r="M4182">
        <f t="shared" si="65"/>
        <v>1</v>
      </c>
    </row>
    <row r="4183" spans="1:13" x14ac:dyDescent="0.3">
      <c r="A4183">
        <v>26</v>
      </c>
      <c r="B4183">
        <v>93000</v>
      </c>
      <c r="C4183" t="s">
        <v>26</v>
      </c>
      <c r="D4183">
        <v>4</v>
      </c>
      <c r="E4183" t="s">
        <v>20</v>
      </c>
      <c r="F4183" t="s">
        <v>15</v>
      </c>
      <c r="G4183">
        <v>5600</v>
      </c>
      <c r="I4183">
        <v>0</v>
      </c>
      <c r="J4183">
        <v>0.06</v>
      </c>
      <c r="K4183" t="s">
        <v>17</v>
      </c>
      <c r="L4183">
        <v>4</v>
      </c>
      <c r="M4183">
        <f t="shared" si="65"/>
        <v>0</v>
      </c>
    </row>
    <row r="4184" spans="1:13" x14ac:dyDescent="0.3">
      <c r="A4184">
        <v>23</v>
      </c>
      <c r="B4184">
        <v>65000</v>
      </c>
      <c r="C4184" t="s">
        <v>13</v>
      </c>
      <c r="D4184">
        <v>0</v>
      </c>
      <c r="E4184" t="s">
        <v>18</v>
      </c>
      <c r="F4184" t="s">
        <v>19</v>
      </c>
      <c r="G4184">
        <v>12500</v>
      </c>
      <c r="H4184">
        <v>11.48</v>
      </c>
      <c r="I4184">
        <v>0</v>
      </c>
      <c r="J4184">
        <v>0.19</v>
      </c>
      <c r="K4184" t="s">
        <v>16</v>
      </c>
      <c r="L4184">
        <v>4</v>
      </c>
      <c r="M4184">
        <f t="shared" si="65"/>
        <v>1</v>
      </c>
    </row>
    <row r="4185" spans="1:13" x14ac:dyDescent="0.3">
      <c r="A4185">
        <v>21</v>
      </c>
      <c r="B4185">
        <v>93000</v>
      </c>
      <c r="C4185" t="s">
        <v>26</v>
      </c>
      <c r="D4185">
        <v>4</v>
      </c>
      <c r="E4185" t="s">
        <v>18</v>
      </c>
      <c r="F4185" t="s">
        <v>15</v>
      </c>
      <c r="G4185">
        <v>9800</v>
      </c>
      <c r="H4185">
        <v>12.73</v>
      </c>
      <c r="I4185">
        <v>0</v>
      </c>
      <c r="J4185">
        <v>0.11</v>
      </c>
      <c r="K4185" t="s">
        <v>16</v>
      </c>
      <c r="L4185">
        <v>3</v>
      </c>
      <c r="M4185">
        <f t="shared" si="65"/>
        <v>1</v>
      </c>
    </row>
    <row r="4186" spans="1:13" x14ac:dyDescent="0.3">
      <c r="A4186">
        <v>24</v>
      </c>
      <c r="B4186">
        <v>70000</v>
      </c>
      <c r="C4186" t="s">
        <v>13</v>
      </c>
      <c r="D4186">
        <v>3</v>
      </c>
      <c r="E4186" t="s">
        <v>28</v>
      </c>
      <c r="F4186" t="s">
        <v>21</v>
      </c>
      <c r="G4186">
        <v>12500</v>
      </c>
      <c r="H4186">
        <v>7.88</v>
      </c>
      <c r="I4186">
        <v>0</v>
      </c>
      <c r="J4186">
        <v>0.18</v>
      </c>
      <c r="K4186" t="s">
        <v>16</v>
      </c>
      <c r="L4186">
        <v>3</v>
      </c>
      <c r="M4186">
        <f t="shared" si="65"/>
        <v>1</v>
      </c>
    </row>
    <row r="4187" spans="1:13" x14ac:dyDescent="0.3">
      <c r="A4187">
        <v>25</v>
      </c>
      <c r="B4187">
        <v>80400</v>
      </c>
      <c r="C4187" t="s">
        <v>13</v>
      </c>
      <c r="D4187">
        <v>2</v>
      </c>
      <c r="E4187" t="s">
        <v>27</v>
      </c>
      <c r="F4187" t="s">
        <v>21</v>
      </c>
      <c r="G4187">
        <v>12500</v>
      </c>
      <c r="H4187">
        <v>9.3800000000000008</v>
      </c>
      <c r="I4187">
        <v>0</v>
      </c>
      <c r="J4187">
        <v>0.16</v>
      </c>
      <c r="K4187" t="s">
        <v>16</v>
      </c>
      <c r="L4187">
        <v>2</v>
      </c>
      <c r="M4187">
        <f t="shared" si="65"/>
        <v>1</v>
      </c>
    </row>
    <row r="4188" spans="1:13" x14ac:dyDescent="0.3">
      <c r="A4188">
        <v>26</v>
      </c>
      <c r="B4188">
        <v>95000</v>
      </c>
      <c r="C4188" t="s">
        <v>13</v>
      </c>
      <c r="D4188">
        <v>3</v>
      </c>
      <c r="E4188" t="s">
        <v>14</v>
      </c>
      <c r="F4188" t="s">
        <v>15</v>
      </c>
      <c r="G4188">
        <v>12500</v>
      </c>
      <c r="H4188">
        <v>12.61</v>
      </c>
      <c r="I4188">
        <v>0</v>
      </c>
      <c r="J4188">
        <v>0.13</v>
      </c>
      <c r="K4188" t="s">
        <v>16</v>
      </c>
      <c r="L4188">
        <v>2</v>
      </c>
      <c r="M4188">
        <f t="shared" si="65"/>
        <v>1</v>
      </c>
    </row>
    <row r="4189" spans="1:13" x14ac:dyDescent="0.3">
      <c r="A4189">
        <v>24</v>
      </c>
      <c r="B4189">
        <v>110000</v>
      </c>
      <c r="C4189" t="s">
        <v>13</v>
      </c>
      <c r="D4189">
        <v>1</v>
      </c>
      <c r="E4189" t="s">
        <v>25</v>
      </c>
      <c r="F4189" t="s">
        <v>19</v>
      </c>
      <c r="G4189">
        <v>12500</v>
      </c>
      <c r="H4189">
        <v>9.6199999999999992</v>
      </c>
      <c r="I4189">
        <v>0</v>
      </c>
      <c r="J4189">
        <v>0.11</v>
      </c>
      <c r="K4189" t="s">
        <v>16</v>
      </c>
      <c r="L4189">
        <v>4</v>
      </c>
      <c r="M4189">
        <f t="shared" si="65"/>
        <v>1</v>
      </c>
    </row>
    <row r="4190" spans="1:13" x14ac:dyDescent="0.3">
      <c r="A4190">
        <v>22</v>
      </c>
      <c r="B4190">
        <v>93240</v>
      </c>
      <c r="C4190" t="s">
        <v>26</v>
      </c>
      <c r="D4190">
        <v>6</v>
      </c>
      <c r="E4190" t="s">
        <v>20</v>
      </c>
      <c r="F4190" t="s">
        <v>21</v>
      </c>
      <c r="G4190">
        <v>7000</v>
      </c>
      <c r="H4190">
        <v>9.6300000000000008</v>
      </c>
      <c r="I4190">
        <v>0</v>
      </c>
      <c r="J4190">
        <v>0.08</v>
      </c>
      <c r="K4190" t="s">
        <v>16</v>
      </c>
      <c r="L4190">
        <v>2</v>
      </c>
      <c r="M4190">
        <f t="shared" si="65"/>
        <v>1</v>
      </c>
    </row>
    <row r="4191" spans="1:13" x14ac:dyDescent="0.3">
      <c r="A4191">
        <v>25</v>
      </c>
      <c r="B4191">
        <v>42504</v>
      </c>
      <c r="C4191" t="s">
        <v>13</v>
      </c>
      <c r="D4191">
        <v>0</v>
      </c>
      <c r="E4191" t="s">
        <v>14</v>
      </c>
      <c r="F4191" t="s">
        <v>19</v>
      </c>
      <c r="G4191">
        <v>12600</v>
      </c>
      <c r="H4191">
        <v>11.26</v>
      </c>
      <c r="I4191">
        <v>0</v>
      </c>
      <c r="J4191">
        <v>0.3</v>
      </c>
      <c r="K4191" t="s">
        <v>16</v>
      </c>
      <c r="L4191">
        <v>3</v>
      </c>
      <c r="M4191">
        <f t="shared" si="65"/>
        <v>1</v>
      </c>
    </row>
    <row r="4192" spans="1:13" x14ac:dyDescent="0.3">
      <c r="A4192">
        <v>26</v>
      </c>
      <c r="B4192">
        <v>93500</v>
      </c>
      <c r="C4192" t="s">
        <v>26</v>
      </c>
      <c r="D4192">
        <v>9</v>
      </c>
      <c r="E4192" t="s">
        <v>27</v>
      </c>
      <c r="F4192" t="s">
        <v>30</v>
      </c>
      <c r="G4192">
        <v>6250</v>
      </c>
      <c r="H4192">
        <v>14.83</v>
      </c>
      <c r="I4192">
        <v>0</v>
      </c>
      <c r="J4192">
        <v>7.0000000000000007E-2</v>
      </c>
      <c r="K4192" t="s">
        <v>17</v>
      </c>
      <c r="L4192">
        <v>3</v>
      </c>
      <c r="M4192">
        <f t="shared" si="65"/>
        <v>1</v>
      </c>
    </row>
    <row r="4193" spans="1:13" x14ac:dyDescent="0.3">
      <c r="A4193">
        <v>22</v>
      </c>
      <c r="B4193">
        <v>74000</v>
      </c>
      <c r="C4193" t="s">
        <v>13</v>
      </c>
      <c r="D4193">
        <v>6</v>
      </c>
      <c r="E4193" t="s">
        <v>20</v>
      </c>
      <c r="F4193" t="s">
        <v>19</v>
      </c>
      <c r="G4193">
        <v>12600</v>
      </c>
      <c r="H4193">
        <v>10.65</v>
      </c>
      <c r="I4193">
        <v>0</v>
      </c>
      <c r="J4193">
        <v>0.17</v>
      </c>
      <c r="K4193" t="s">
        <v>16</v>
      </c>
      <c r="L4193">
        <v>3</v>
      </c>
      <c r="M4193">
        <f t="shared" si="65"/>
        <v>1</v>
      </c>
    </row>
    <row r="4194" spans="1:13" x14ac:dyDescent="0.3">
      <c r="A4194">
        <v>22</v>
      </c>
      <c r="B4194">
        <v>52000</v>
      </c>
      <c r="C4194" t="s">
        <v>13</v>
      </c>
      <c r="D4194">
        <v>3</v>
      </c>
      <c r="E4194" t="s">
        <v>14</v>
      </c>
      <c r="F4194" t="s">
        <v>30</v>
      </c>
      <c r="G4194">
        <v>12750</v>
      </c>
      <c r="H4194">
        <v>18.25</v>
      </c>
      <c r="I4194">
        <v>1</v>
      </c>
      <c r="J4194">
        <v>0.25</v>
      </c>
      <c r="K4194" t="s">
        <v>16</v>
      </c>
      <c r="L4194">
        <v>4</v>
      </c>
      <c r="M4194">
        <f t="shared" si="65"/>
        <v>1</v>
      </c>
    </row>
    <row r="4195" spans="1:13" x14ac:dyDescent="0.3">
      <c r="A4195">
        <v>23</v>
      </c>
      <c r="B4195">
        <v>38500</v>
      </c>
      <c r="C4195" t="s">
        <v>13</v>
      </c>
      <c r="D4195">
        <v>8</v>
      </c>
      <c r="E4195" t="s">
        <v>25</v>
      </c>
      <c r="F4195" t="s">
        <v>21</v>
      </c>
      <c r="G4195">
        <v>12800</v>
      </c>
      <c r="H4195">
        <v>8.9</v>
      </c>
      <c r="I4195">
        <v>1</v>
      </c>
      <c r="J4195">
        <v>0.33</v>
      </c>
      <c r="K4195" t="s">
        <v>16</v>
      </c>
      <c r="L4195">
        <v>4</v>
      </c>
      <c r="M4195">
        <f t="shared" si="65"/>
        <v>1</v>
      </c>
    </row>
    <row r="4196" spans="1:13" x14ac:dyDescent="0.3">
      <c r="A4196">
        <v>26</v>
      </c>
      <c r="B4196">
        <v>94000</v>
      </c>
      <c r="C4196" t="s">
        <v>26</v>
      </c>
      <c r="D4196">
        <v>8</v>
      </c>
      <c r="E4196" t="s">
        <v>20</v>
      </c>
      <c r="F4196" t="s">
        <v>21</v>
      </c>
      <c r="G4196">
        <v>15000</v>
      </c>
      <c r="H4196">
        <v>6.17</v>
      </c>
      <c r="I4196">
        <v>0</v>
      </c>
      <c r="J4196">
        <v>0.16</v>
      </c>
      <c r="K4196" t="s">
        <v>16</v>
      </c>
      <c r="L4196">
        <v>2</v>
      </c>
      <c r="M4196">
        <f t="shared" si="65"/>
        <v>1</v>
      </c>
    </row>
    <row r="4197" spans="1:13" x14ac:dyDescent="0.3">
      <c r="A4197">
        <v>21</v>
      </c>
      <c r="B4197">
        <v>40000</v>
      </c>
      <c r="C4197" t="s">
        <v>13</v>
      </c>
      <c r="E4197" t="s">
        <v>27</v>
      </c>
      <c r="F4197" t="s">
        <v>19</v>
      </c>
      <c r="G4197">
        <v>12800</v>
      </c>
      <c r="H4197">
        <v>12.69</v>
      </c>
      <c r="I4197">
        <v>1</v>
      </c>
      <c r="J4197">
        <v>0.32</v>
      </c>
      <c r="K4197" t="s">
        <v>16</v>
      </c>
      <c r="L4197">
        <v>2</v>
      </c>
      <c r="M4197">
        <f t="shared" si="65"/>
        <v>0</v>
      </c>
    </row>
    <row r="4198" spans="1:13" x14ac:dyDescent="0.3">
      <c r="A4198">
        <v>25</v>
      </c>
      <c r="B4198">
        <v>94000</v>
      </c>
      <c r="C4198" t="s">
        <v>26</v>
      </c>
      <c r="D4198">
        <v>5</v>
      </c>
      <c r="E4198" t="s">
        <v>14</v>
      </c>
      <c r="F4198" t="s">
        <v>19</v>
      </c>
      <c r="G4198">
        <v>20000</v>
      </c>
      <c r="I4198">
        <v>0</v>
      </c>
      <c r="J4198">
        <v>0.21</v>
      </c>
      <c r="K4198" t="s">
        <v>16</v>
      </c>
      <c r="L4198">
        <v>4</v>
      </c>
      <c r="M4198">
        <f t="shared" si="65"/>
        <v>0</v>
      </c>
    </row>
    <row r="4199" spans="1:13" x14ac:dyDescent="0.3">
      <c r="A4199">
        <v>26</v>
      </c>
      <c r="B4199">
        <v>94000</v>
      </c>
      <c r="C4199" t="s">
        <v>26</v>
      </c>
      <c r="D4199">
        <v>1</v>
      </c>
      <c r="E4199" t="s">
        <v>25</v>
      </c>
      <c r="F4199" t="s">
        <v>21</v>
      </c>
      <c r="G4199">
        <v>5000</v>
      </c>
      <c r="H4199">
        <v>7.68</v>
      </c>
      <c r="I4199">
        <v>0</v>
      </c>
      <c r="J4199">
        <v>0.05</v>
      </c>
      <c r="K4199" t="s">
        <v>16</v>
      </c>
      <c r="L4199">
        <v>3</v>
      </c>
      <c r="M4199">
        <f t="shared" si="65"/>
        <v>1</v>
      </c>
    </row>
    <row r="4200" spans="1:13" x14ac:dyDescent="0.3">
      <c r="A4200">
        <v>23</v>
      </c>
      <c r="B4200">
        <v>46000</v>
      </c>
      <c r="C4200" t="s">
        <v>13</v>
      </c>
      <c r="D4200">
        <v>2</v>
      </c>
      <c r="E4200" t="s">
        <v>18</v>
      </c>
      <c r="F4200" t="s">
        <v>22</v>
      </c>
      <c r="G4200">
        <v>12800</v>
      </c>
      <c r="H4200">
        <v>19.41</v>
      </c>
      <c r="I4200">
        <v>1</v>
      </c>
      <c r="J4200">
        <v>0.28000000000000003</v>
      </c>
      <c r="K4200" t="s">
        <v>17</v>
      </c>
      <c r="L4200">
        <v>3</v>
      </c>
      <c r="M4200">
        <f t="shared" si="65"/>
        <v>1</v>
      </c>
    </row>
    <row r="4201" spans="1:13" x14ac:dyDescent="0.3">
      <c r="A4201">
        <v>22</v>
      </c>
      <c r="B4201">
        <v>94342</v>
      </c>
      <c r="C4201" t="s">
        <v>26</v>
      </c>
      <c r="E4201" t="s">
        <v>18</v>
      </c>
      <c r="F4201" t="s">
        <v>19</v>
      </c>
      <c r="G4201">
        <v>2400</v>
      </c>
      <c r="H4201">
        <v>10.59</v>
      </c>
      <c r="I4201">
        <v>0</v>
      </c>
      <c r="J4201">
        <v>0.03</v>
      </c>
      <c r="K4201" t="s">
        <v>16</v>
      </c>
      <c r="L4201">
        <v>4</v>
      </c>
      <c r="M4201">
        <f t="shared" si="65"/>
        <v>0</v>
      </c>
    </row>
    <row r="4202" spans="1:13" x14ac:dyDescent="0.3">
      <c r="A4202">
        <v>25</v>
      </c>
      <c r="B4202">
        <v>94400</v>
      </c>
      <c r="C4202" t="s">
        <v>26</v>
      </c>
      <c r="D4202">
        <v>4</v>
      </c>
      <c r="E4202" t="s">
        <v>20</v>
      </c>
      <c r="F4202" t="s">
        <v>21</v>
      </c>
      <c r="G4202">
        <v>35000</v>
      </c>
      <c r="H4202">
        <v>7.49</v>
      </c>
      <c r="I4202">
        <v>0</v>
      </c>
      <c r="J4202">
        <v>0.37</v>
      </c>
      <c r="K4202" t="s">
        <v>16</v>
      </c>
      <c r="L4202">
        <v>3</v>
      </c>
      <c r="M4202">
        <f t="shared" si="65"/>
        <v>1</v>
      </c>
    </row>
    <row r="4203" spans="1:13" x14ac:dyDescent="0.3">
      <c r="A4203">
        <v>24</v>
      </c>
      <c r="B4203">
        <v>56000</v>
      </c>
      <c r="C4203" t="s">
        <v>13</v>
      </c>
      <c r="D4203">
        <v>0</v>
      </c>
      <c r="E4203" t="s">
        <v>18</v>
      </c>
      <c r="F4203" t="s">
        <v>19</v>
      </c>
      <c r="G4203">
        <v>12800</v>
      </c>
      <c r="I4203">
        <v>0</v>
      </c>
      <c r="J4203">
        <v>0.23</v>
      </c>
      <c r="K4203" t="s">
        <v>16</v>
      </c>
      <c r="L4203">
        <v>4</v>
      </c>
      <c r="M4203">
        <f t="shared" si="65"/>
        <v>0</v>
      </c>
    </row>
    <row r="4204" spans="1:13" x14ac:dyDescent="0.3">
      <c r="A4204">
        <v>26</v>
      </c>
      <c r="B4204">
        <v>94500</v>
      </c>
      <c r="C4204" t="s">
        <v>23</v>
      </c>
      <c r="D4204">
        <v>10</v>
      </c>
      <c r="E4204" t="s">
        <v>27</v>
      </c>
      <c r="F4204" t="s">
        <v>21</v>
      </c>
      <c r="G4204">
        <v>2000</v>
      </c>
      <c r="H4204">
        <v>5.42</v>
      </c>
      <c r="I4204">
        <v>0</v>
      </c>
      <c r="J4204">
        <v>0.02</v>
      </c>
      <c r="K4204" t="s">
        <v>16</v>
      </c>
      <c r="L4204">
        <v>2</v>
      </c>
      <c r="M4204">
        <f t="shared" si="65"/>
        <v>1</v>
      </c>
    </row>
    <row r="4205" spans="1:13" x14ac:dyDescent="0.3">
      <c r="A4205">
        <v>22</v>
      </c>
      <c r="B4205">
        <v>94692</v>
      </c>
      <c r="C4205" t="s">
        <v>26</v>
      </c>
      <c r="D4205">
        <v>5</v>
      </c>
      <c r="E4205" t="s">
        <v>18</v>
      </c>
      <c r="F4205" t="s">
        <v>19</v>
      </c>
      <c r="G4205">
        <v>20000</v>
      </c>
      <c r="H4205">
        <v>11.49</v>
      </c>
      <c r="I4205">
        <v>0</v>
      </c>
      <c r="J4205">
        <v>0.21</v>
      </c>
      <c r="K4205" t="s">
        <v>16</v>
      </c>
      <c r="L4205">
        <v>4</v>
      </c>
      <c r="M4205">
        <f t="shared" si="65"/>
        <v>1</v>
      </c>
    </row>
    <row r="4206" spans="1:13" x14ac:dyDescent="0.3">
      <c r="A4206">
        <v>23</v>
      </c>
      <c r="B4206">
        <v>94940</v>
      </c>
      <c r="C4206" t="s">
        <v>26</v>
      </c>
      <c r="D4206">
        <v>4</v>
      </c>
      <c r="E4206" t="s">
        <v>27</v>
      </c>
      <c r="F4206" t="s">
        <v>21</v>
      </c>
      <c r="G4206">
        <v>2000</v>
      </c>
      <c r="H4206">
        <v>5.42</v>
      </c>
      <c r="I4206">
        <v>0</v>
      </c>
      <c r="J4206">
        <v>0.02</v>
      </c>
      <c r="K4206" t="s">
        <v>16</v>
      </c>
      <c r="L4206">
        <v>3</v>
      </c>
      <c r="M4206">
        <f t="shared" si="65"/>
        <v>1</v>
      </c>
    </row>
    <row r="4207" spans="1:13" x14ac:dyDescent="0.3">
      <c r="A4207">
        <v>23</v>
      </c>
      <c r="B4207">
        <v>64000</v>
      </c>
      <c r="C4207" t="s">
        <v>13</v>
      </c>
      <c r="D4207">
        <v>6</v>
      </c>
      <c r="E4207" t="s">
        <v>18</v>
      </c>
      <c r="F4207" t="s">
        <v>15</v>
      </c>
      <c r="G4207">
        <v>12800</v>
      </c>
      <c r="H4207">
        <v>14.35</v>
      </c>
      <c r="I4207">
        <v>0</v>
      </c>
      <c r="J4207">
        <v>0.2</v>
      </c>
      <c r="K4207" t="s">
        <v>17</v>
      </c>
      <c r="L4207">
        <v>4</v>
      </c>
      <c r="M4207">
        <f t="shared" si="65"/>
        <v>1</v>
      </c>
    </row>
    <row r="4208" spans="1:13" x14ac:dyDescent="0.3">
      <c r="A4208">
        <v>23</v>
      </c>
      <c r="B4208">
        <v>95000</v>
      </c>
      <c r="C4208" t="s">
        <v>26</v>
      </c>
      <c r="D4208">
        <v>0</v>
      </c>
      <c r="E4208" t="s">
        <v>27</v>
      </c>
      <c r="F4208" t="s">
        <v>19</v>
      </c>
      <c r="G4208">
        <v>10000</v>
      </c>
      <c r="H4208">
        <v>9.91</v>
      </c>
      <c r="I4208">
        <v>0</v>
      </c>
      <c r="J4208">
        <v>0.11</v>
      </c>
      <c r="K4208" t="s">
        <v>16</v>
      </c>
      <c r="L4208">
        <v>3</v>
      </c>
      <c r="M4208">
        <f t="shared" si="65"/>
        <v>1</v>
      </c>
    </row>
    <row r="4209" spans="1:13" x14ac:dyDescent="0.3">
      <c r="A4209">
        <v>23</v>
      </c>
      <c r="B4209">
        <v>95000</v>
      </c>
      <c r="C4209" t="s">
        <v>26</v>
      </c>
      <c r="D4209">
        <v>7</v>
      </c>
      <c r="E4209" t="s">
        <v>18</v>
      </c>
      <c r="F4209" t="s">
        <v>21</v>
      </c>
      <c r="G4209">
        <v>19000</v>
      </c>
      <c r="H4209">
        <v>7.51</v>
      </c>
      <c r="I4209">
        <v>0</v>
      </c>
      <c r="J4209">
        <v>0.2</v>
      </c>
      <c r="K4209" t="s">
        <v>16</v>
      </c>
      <c r="L4209">
        <v>4</v>
      </c>
      <c r="M4209">
        <f t="shared" si="65"/>
        <v>1</v>
      </c>
    </row>
    <row r="4210" spans="1:13" x14ac:dyDescent="0.3">
      <c r="A4210">
        <v>23</v>
      </c>
      <c r="B4210">
        <v>95000</v>
      </c>
      <c r="C4210" t="s">
        <v>26</v>
      </c>
      <c r="D4210">
        <v>7</v>
      </c>
      <c r="E4210" t="s">
        <v>18</v>
      </c>
      <c r="F4210" t="s">
        <v>21</v>
      </c>
      <c r="G4210">
        <v>35000</v>
      </c>
      <c r="H4210">
        <v>7.9</v>
      </c>
      <c r="I4210">
        <v>0</v>
      </c>
      <c r="J4210">
        <v>0.37</v>
      </c>
      <c r="K4210" t="s">
        <v>16</v>
      </c>
      <c r="L4210">
        <v>4</v>
      </c>
      <c r="M4210">
        <f t="shared" si="65"/>
        <v>1</v>
      </c>
    </row>
    <row r="4211" spans="1:13" x14ac:dyDescent="0.3">
      <c r="A4211">
        <v>25</v>
      </c>
      <c r="B4211">
        <v>103000</v>
      </c>
      <c r="C4211" t="s">
        <v>13</v>
      </c>
      <c r="D4211">
        <v>9</v>
      </c>
      <c r="E4211" t="s">
        <v>28</v>
      </c>
      <c r="F4211" t="s">
        <v>30</v>
      </c>
      <c r="G4211">
        <v>12800</v>
      </c>
      <c r="H4211">
        <v>15.7</v>
      </c>
      <c r="I4211">
        <v>0</v>
      </c>
      <c r="J4211">
        <v>0.12</v>
      </c>
      <c r="K4211" t="s">
        <v>17</v>
      </c>
      <c r="L4211">
        <v>4</v>
      </c>
      <c r="M4211">
        <f t="shared" si="65"/>
        <v>1</v>
      </c>
    </row>
    <row r="4212" spans="1:13" x14ac:dyDescent="0.3">
      <c r="A4212">
        <v>22</v>
      </c>
      <c r="B4212">
        <v>95000</v>
      </c>
      <c r="C4212" t="s">
        <v>26</v>
      </c>
      <c r="D4212">
        <v>4</v>
      </c>
      <c r="E4212" t="s">
        <v>18</v>
      </c>
      <c r="F4212" t="s">
        <v>21</v>
      </c>
      <c r="G4212">
        <v>6400</v>
      </c>
      <c r="H4212">
        <v>7.9</v>
      </c>
      <c r="I4212">
        <v>0</v>
      </c>
      <c r="J4212">
        <v>7.0000000000000007E-2</v>
      </c>
      <c r="K4212" t="s">
        <v>16</v>
      </c>
      <c r="L4212">
        <v>4</v>
      </c>
      <c r="M4212">
        <f t="shared" si="65"/>
        <v>1</v>
      </c>
    </row>
    <row r="4213" spans="1:13" x14ac:dyDescent="0.3">
      <c r="A4213">
        <v>24</v>
      </c>
      <c r="B4213">
        <v>95000</v>
      </c>
      <c r="C4213" t="s">
        <v>26</v>
      </c>
      <c r="D4213">
        <v>7</v>
      </c>
      <c r="E4213" t="s">
        <v>28</v>
      </c>
      <c r="F4213" t="s">
        <v>19</v>
      </c>
      <c r="G4213">
        <v>10000</v>
      </c>
      <c r="H4213">
        <v>10.65</v>
      </c>
      <c r="I4213">
        <v>0</v>
      </c>
      <c r="J4213">
        <v>0.11</v>
      </c>
      <c r="K4213" t="s">
        <v>16</v>
      </c>
      <c r="L4213">
        <v>4</v>
      </c>
      <c r="M4213">
        <f t="shared" si="65"/>
        <v>1</v>
      </c>
    </row>
    <row r="4214" spans="1:13" x14ac:dyDescent="0.3">
      <c r="A4214">
        <v>22</v>
      </c>
      <c r="B4214">
        <v>31760</v>
      </c>
      <c r="C4214" t="s">
        <v>13</v>
      </c>
      <c r="D4214">
        <v>3</v>
      </c>
      <c r="E4214" t="s">
        <v>20</v>
      </c>
      <c r="F4214" t="s">
        <v>19</v>
      </c>
      <c r="G4214">
        <v>12875</v>
      </c>
      <c r="H4214">
        <v>12.53</v>
      </c>
      <c r="I4214">
        <v>1</v>
      </c>
      <c r="J4214">
        <v>0.41</v>
      </c>
      <c r="K4214" t="s">
        <v>16</v>
      </c>
      <c r="L4214">
        <v>4</v>
      </c>
      <c r="M4214">
        <f t="shared" si="65"/>
        <v>1</v>
      </c>
    </row>
    <row r="4215" spans="1:13" x14ac:dyDescent="0.3">
      <c r="A4215">
        <v>26</v>
      </c>
      <c r="B4215">
        <v>95000</v>
      </c>
      <c r="C4215" t="s">
        <v>26</v>
      </c>
      <c r="D4215">
        <v>10</v>
      </c>
      <c r="E4215" t="s">
        <v>27</v>
      </c>
      <c r="F4215" t="s">
        <v>15</v>
      </c>
      <c r="G4215">
        <v>15000</v>
      </c>
      <c r="H4215">
        <v>15.96</v>
      </c>
      <c r="I4215">
        <v>0</v>
      </c>
      <c r="J4215">
        <v>0.16</v>
      </c>
      <c r="K4215" t="s">
        <v>17</v>
      </c>
      <c r="L4215">
        <v>2</v>
      </c>
      <c r="M4215">
        <f t="shared" si="65"/>
        <v>1</v>
      </c>
    </row>
    <row r="4216" spans="1:13" x14ac:dyDescent="0.3">
      <c r="A4216">
        <v>21</v>
      </c>
      <c r="B4216">
        <v>44000</v>
      </c>
      <c r="C4216" t="s">
        <v>13</v>
      </c>
      <c r="D4216">
        <v>0</v>
      </c>
      <c r="E4216" t="s">
        <v>18</v>
      </c>
      <c r="F4216" t="s">
        <v>30</v>
      </c>
      <c r="G4216">
        <v>12875</v>
      </c>
      <c r="H4216">
        <v>15.31</v>
      </c>
      <c r="I4216">
        <v>1</v>
      </c>
      <c r="J4216">
        <v>0.28999999999999998</v>
      </c>
      <c r="K4216" t="s">
        <v>16</v>
      </c>
      <c r="L4216">
        <v>2</v>
      </c>
      <c r="M4216">
        <f t="shared" si="65"/>
        <v>1</v>
      </c>
    </row>
    <row r="4217" spans="1:13" x14ac:dyDescent="0.3">
      <c r="A4217">
        <v>23</v>
      </c>
      <c r="B4217">
        <v>95000</v>
      </c>
      <c r="C4217" t="s">
        <v>26</v>
      </c>
      <c r="D4217">
        <v>8</v>
      </c>
      <c r="E4217" t="s">
        <v>14</v>
      </c>
      <c r="F4217" t="s">
        <v>15</v>
      </c>
      <c r="G4217">
        <v>7200</v>
      </c>
      <c r="H4217">
        <v>14.79</v>
      </c>
      <c r="I4217">
        <v>0</v>
      </c>
      <c r="J4217">
        <v>0.08</v>
      </c>
      <c r="K4217" t="s">
        <v>17</v>
      </c>
      <c r="L4217">
        <v>4</v>
      </c>
      <c r="M4217">
        <f t="shared" si="65"/>
        <v>1</v>
      </c>
    </row>
    <row r="4218" spans="1:13" x14ac:dyDescent="0.3">
      <c r="A4218">
        <v>22</v>
      </c>
      <c r="B4218">
        <v>50000</v>
      </c>
      <c r="C4218" t="s">
        <v>13</v>
      </c>
      <c r="D4218">
        <v>3</v>
      </c>
      <c r="E4218" t="s">
        <v>14</v>
      </c>
      <c r="F4218" t="s">
        <v>15</v>
      </c>
      <c r="G4218">
        <v>13000</v>
      </c>
      <c r="H4218">
        <v>12.23</v>
      </c>
      <c r="I4218">
        <v>0</v>
      </c>
      <c r="J4218">
        <v>0.26</v>
      </c>
      <c r="K4218" t="s">
        <v>16</v>
      </c>
      <c r="L4218">
        <v>3</v>
      </c>
      <c r="M4218">
        <f t="shared" si="65"/>
        <v>1</v>
      </c>
    </row>
    <row r="4219" spans="1:13" x14ac:dyDescent="0.3">
      <c r="A4219">
        <v>26</v>
      </c>
      <c r="B4219">
        <v>50000</v>
      </c>
      <c r="C4219" t="s">
        <v>13</v>
      </c>
      <c r="D4219">
        <v>0</v>
      </c>
      <c r="E4219" t="s">
        <v>28</v>
      </c>
      <c r="F4219" t="s">
        <v>19</v>
      </c>
      <c r="G4219">
        <v>13000</v>
      </c>
      <c r="I4219">
        <v>0</v>
      </c>
      <c r="J4219">
        <v>0.26</v>
      </c>
      <c r="K4219" t="s">
        <v>16</v>
      </c>
      <c r="L4219">
        <v>3</v>
      </c>
      <c r="M4219">
        <f t="shared" si="65"/>
        <v>0</v>
      </c>
    </row>
    <row r="4220" spans="1:13" x14ac:dyDescent="0.3">
      <c r="A4220">
        <v>22</v>
      </c>
      <c r="B4220">
        <v>33716</v>
      </c>
      <c r="C4220" t="s">
        <v>23</v>
      </c>
      <c r="D4220">
        <v>6</v>
      </c>
      <c r="E4220" t="s">
        <v>18</v>
      </c>
      <c r="F4220" t="s">
        <v>21</v>
      </c>
      <c r="G4220">
        <v>13750</v>
      </c>
      <c r="H4220">
        <v>6.92</v>
      </c>
      <c r="I4220">
        <v>0</v>
      </c>
      <c r="J4220">
        <v>0.41</v>
      </c>
      <c r="K4220" t="s">
        <v>16</v>
      </c>
      <c r="L4220">
        <v>2</v>
      </c>
      <c r="M4220">
        <f t="shared" si="65"/>
        <v>1</v>
      </c>
    </row>
    <row r="4221" spans="1:13" x14ac:dyDescent="0.3">
      <c r="A4221">
        <v>26</v>
      </c>
      <c r="B4221">
        <v>50000</v>
      </c>
      <c r="C4221" t="s">
        <v>13</v>
      </c>
      <c r="D4221">
        <v>0</v>
      </c>
      <c r="E4221" t="s">
        <v>14</v>
      </c>
      <c r="F4221" t="s">
        <v>15</v>
      </c>
      <c r="G4221">
        <v>13000</v>
      </c>
      <c r="H4221">
        <v>12.09</v>
      </c>
      <c r="I4221">
        <v>0</v>
      </c>
      <c r="J4221">
        <v>0.26</v>
      </c>
      <c r="K4221" t="s">
        <v>16</v>
      </c>
      <c r="L4221">
        <v>3</v>
      </c>
      <c r="M4221">
        <f t="shared" si="65"/>
        <v>1</v>
      </c>
    </row>
    <row r="4222" spans="1:13" x14ac:dyDescent="0.3">
      <c r="A4222">
        <v>24</v>
      </c>
      <c r="B4222">
        <v>45996</v>
      </c>
      <c r="C4222" t="s">
        <v>13</v>
      </c>
      <c r="D4222">
        <v>1</v>
      </c>
      <c r="E4222" t="s">
        <v>14</v>
      </c>
      <c r="F4222" t="s">
        <v>15</v>
      </c>
      <c r="G4222">
        <v>13000</v>
      </c>
      <c r="H4222">
        <v>13.47</v>
      </c>
      <c r="I4222">
        <v>1</v>
      </c>
      <c r="J4222">
        <v>0.28000000000000003</v>
      </c>
      <c r="K4222" t="s">
        <v>17</v>
      </c>
      <c r="L4222">
        <v>2</v>
      </c>
      <c r="M4222">
        <f t="shared" si="65"/>
        <v>1</v>
      </c>
    </row>
    <row r="4223" spans="1:13" x14ac:dyDescent="0.3">
      <c r="A4223">
        <v>24</v>
      </c>
      <c r="B4223">
        <v>95000</v>
      </c>
      <c r="C4223" t="s">
        <v>26</v>
      </c>
      <c r="D4223">
        <v>3</v>
      </c>
      <c r="E4223" t="s">
        <v>25</v>
      </c>
      <c r="F4223" t="s">
        <v>19</v>
      </c>
      <c r="G4223">
        <v>35000</v>
      </c>
      <c r="H4223">
        <v>11.99</v>
      </c>
      <c r="I4223">
        <v>0</v>
      </c>
      <c r="J4223">
        <v>0.37</v>
      </c>
      <c r="K4223" t="s">
        <v>16</v>
      </c>
      <c r="L4223">
        <v>2</v>
      </c>
      <c r="M4223">
        <f t="shared" si="65"/>
        <v>1</v>
      </c>
    </row>
    <row r="4224" spans="1:13" x14ac:dyDescent="0.3">
      <c r="A4224">
        <v>25</v>
      </c>
      <c r="B4224">
        <v>52000</v>
      </c>
      <c r="C4224" t="s">
        <v>13</v>
      </c>
      <c r="D4224">
        <v>3</v>
      </c>
      <c r="E4224" t="s">
        <v>20</v>
      </c>
      <c r="F4224" t="s">
        <v>30</v>
      </c>
      <c r="G4224">
        <v>13000</v>
      </c>
      <c r="H4224">
        <v>15.31</v>
      </c>
      <c r="I4224">
        <v>0</v>
      </c>
      <c r="J4224">
        <v>0.25</v>
      </c>
      <c r="K4224" t="s">
        <v>17</v>
      </c>
      <c r="L4224">
        <v>2</v>
      </c>
      <c r="M4224">
        <f t="shared" si="65"/>
        <v>1</v>
      </c>
    </row>
    <row r="4225" spans="1:13" x14ac:dyDescent="0.3">
      <c r="A4225">
        <v>25</v>
      </c>
      <c r="B4225">
        <v>95000</v>
      </c>
      <c r="C4225" t="s">
        <v>26</v>
      </c>
      <c r="D4225">
        <v>0</v>
      </c>
      <c r="E4225" t="s">
        <v>25</v>
      </c>
      <c r="F4225" t="s">
        <v>19</v>
      </c>
      <c r="G4225">
        <v>15000</v>
      </c>
      <c r="H4225">
        <v>11.49</v>
      </c>
      <c r="I4225">
        <v>0</v>
      </c>
      <c r="J4225">
        <v>0.16</v>
      </c>
      <c r="K4225" t="s">
        <v>16</v>
      </c>
      <c r="L4225">
        <v>3</v>
      </c>
      <c r="M4225">
        <f t="shared" si="65"/>
        <v>1</v>
      </c>
    </row>
    <row r="4226" spans="1:13" x14ac:dyDescent="0.3">
      <c r="A4226">
        <v>25</v>
      </c>
      <c r="B4226">
        <v>55000</v>
      </c>
      <c r="C4226" t="s">
        <v>13</v>
      </c>
      <c r="D4226">
        <v>9</v>
      </c>
      <c r="E4226" t="s">
        <v>28</v>
      </c>
      <c r="F4226" t="s">
        <v>21</v>
      </c>
      <c r="G4226">
        <v>13000</v>
      </c>
      <c r="H4226">
        <v>7.51</v>
      </c>
      <c r="I4226">
        <v>0</v>
      </c>
      <c r="J4226">
        <v>0.24</v>
      </c>
      <c r="K4226" t="s">
        <v>16</v>
      </c>
      <c r="L4226">
        <v>4</v>
      </c>
      <c r="M4226">
        <f t="shared" ref="M4226:M4289" si="66">COUNTIFS($A$2:$A$10001,A4226,$B$2:$B$10001,B4226,$C$2:$C$10001,C4226,$D$2:$D$10001,D4226,$E$2:$E$10001,E4226,$F$2:$F$10001,F4226,$G$2:$G$10001,G4226,$H$2:$H$10001,H4226,$I$2:$I$10001,I4226,$J$2:$J$10001,J4226,$K$2:$K$10001,K4226,$L$2:$L$10001,L4226)</f>
        <v>1</v>
      </c>
    </row>
    <row r="4227" spans="1:13" x14ac:dyDescent="0.3">
      <c r="A4227">
        <v>22</v>
      </c>
      <c r="B4227">
        <v>33600</v>
      </c>
      <c r="C4227" t="s">
        <v>23</v>
      </c>
      <c r="E4227" t="s">
        <v>20</v>
      </c>
      <c r="F4227" t="s">
        <v>15</v>
      </c>
      <c r="G4227">
        <v>12000</v>
      </c>
      <c r="H4227">
        <v>13.06</v>
      </c>
      <c r="I4227">
        <v>0</v>
      </c>
      <c r="J4227">
        <v>0.36</v>
      </c>
      <c r="K4227" t="s">
        <v>17</v>
      </c>
      <c r="L4227">
        <v>4</v>
      </c>
      <c r="M4227">
        <f t="shared" si="66"/>
        <v>0</v>
      </c>
    </row>
    <row r="4228" spans="1:13" x14ac:dyDescent="0.3">
      <c r="A4228">
        <v>26</v>
      </c>
      <c r="B4228">
        <v>95000</v>
      </c>
      <c r="C4228" t="s">
        <v>26</v>
      </c>
      <c r="D4228">
        <v>9</v>
      </c>
      <c r="E4228" t="s">
        <v>27</v>
      </c>
      <c r="F4228" t="s">
        <v>30</v>
      </c>
      <c r="G4228">
        <v>17000</v>
      </c>
      <c r="H4228">
        <v>15.65</v>
      </c>
      <c r="I4228">
        <v>0</v>
      </c>
      <c r="J4228">
        <v>0.18</v>
      </c>
      <c r="K4228" t="s">
        <v>16</v>
      </c>
      <c r="L4228">
        <v>2</v>
      </c>
      <c r="M4228">
        <f t="shared" si="66"/>
        <v>1</v>
      </c>
    </row>
    <row r="4229" spans="1:13" x14ac:dyDescent="0.3">
      <c r="A4229">
        <v>21</v>
      </c>
      <c r="B4229">
        <v>33600</v>
      </c>
      <c r="C4229" t="s">
        <v>23</v>
      </c>
      <c r="D4229">
        <v>5</v>
      </c>
      <c r="E4229" t="s">
        <v>14</v>
      </c>
      <c r="F4229" t="s">
        <v>21</v>
      </c>
      <c r="G4229">
        <v>10000</v>
      </c>
      <c r="H4229">
        <v>7.88</v>
      </c>
      <c r="I4229">
        <v>0</v>
      </c>
      <c r="J4229">
        <v>0.3</v>
      </c>
      <c r="K4229" t="s">
        <v>16</v>
      </c>
      <c r="L4229">
        <v>2</v>
      </c>
      <c r="M4229">
        <f t="shared" si="66"/>
        <v>1</v>
      </c>
    </row>
    <row r="4230" spans="1:13" x14ac:dyDescent="0.3">
      <c r="A4230">
        <v>22</v>
      </c>
      <c r="B4230">
        <v>64000</v>
      </c>
      <c r="C4230" t="s">
        <v>13</v>
      </c>
      <c r="D4230">
        <v>7</v>
      </c>
      <c r="E4230" t="s">
        <v>18</v>
      </c>
      <c r="F4230" t="s">
        <v>30</v>
      </c>
      <c r="G4230">
        <v>13000</v>
      </c>
      <c r="H4230">
        <v>14.11</v>
      </c>
      <c r="I4230">
        <v>0</v>
      </c>
      <c r="J4230">
        <v>0.2</v>
      </c>
      <c r="K4230" t="s">
        <v>17</v>
      </c>
      <c r="L4230">
        <v>3</v>
      </c>
      <c r="M4230">
        <f t="shared" si="66"/>
        <v>1</v>
      </c>
    </row>
    <row r="4231" spans="1:13" x14ac:dyDescent="0.3">
      <c r="A4231">
        <v>24</v>
      </c>
      <c r="B4231">
        <v>95000</v>
      </c>
      <c r="C4231" t="s">
        <v>23</v>
      </c>
      <c r="D4231">
        <v>8</v>
      </c>
      <c r="E4231" t="s">
        <v>18</v>
      </c>
      <c r="F4231" t="s">
        <v>29</v>
      </c>
      <c r="G4231">
        <v>25000</v>
      </c>
      <c r="H4231">
        <v>16.32</v>
      </c>
      <c r="I4231">
        <v>0</v>
      </c>
      <c r="J4231">
        <v>0.26</v>
      </c>
      <c r="K4231" t="s">
        <v>16</v>
      </c>
      <c r="L4231">
        <v>3</v>
      </c>
      <c r="M4231">
        <f t="shared" si="66"/>
        <v>1</v>
      </c>
    </row>
    <row r="4232" spans="1:13" x14ac:dyDescent="0.3">
      <c r="A4232">
        <v>21</v>
      </c>
      <c r="B4232">
        <v>33600</v>
      </c>
      <c r="C4232" t="s">
        <v>23</v>
      </c>
      <c r="D4232">
        <v>5</v>
      </c>
      <c r="E4232" t="s">
        <v>27</v>
      </c>
      <c r="F4232" t="s">
        <v>19</v>
      </c>
      <c r="G4232">
        <v>3000</v>
      </c>
      <c r="H4232">
        <v>11.83</v>
      </c>
      <c r="I4232">
        <v>0</v>
      </c>
      <c r="J4232">
        <v>0.09</v>
      </c>
      <c r="K4232" t="s">
        <v>16</v>
      </c>
      <c r="L4232">
        <v>4</v>
      </c>
      <c r="M4232">
        <f t="shared" si="66"/>
        <v>1</v>
      </c>
    </row>
    <row r="4233" spans="1:13" x14ac:dyDescent="0.3">
      <c r="A4233">
        <v>22</v>
      </c>
      <c r="B4233">
        <v>65000</v>
      </c>
      <c r="C4233" t="s">
        <v>13</v>
      </c>
      <c r="D4233">
        <v>3</v>
      </c>
      <c r="E4233" t="s">
        <v>18</v>
      </c>
      <c r="F4233" t="s">
        <v>29</v>
      </c>
      <c r="G4233">
        <v>13000</v>
      </c>
      <c r="I4233">
        <v>0</v>
      </c>
      <c r="J4233">
        <v>0.2</v>
      </c>
      <c r="K4233" t="s">
        <v>17</v>
      </c>
      <c r="L4233">
        <v>4</v>
      </c>
      <c r="M4233">
        <f t="shared" si="66"/>
        <v>0</v>
      </c>
    </row>
    <row r="4234" spans="1:13" x14ac:dyDescent="0.3">
      <c r="A4234">
        <v>21</v>
      </c>
      <c r="B4234">
        <v>95000</v>
      </c>
      <c r="C4234" t="s">
        <v>26</v>
      </c>
      <c r="D4234">
        <v>5</v>
      </c>
      <c r="E4234" t="s">
        <v>27</v>
      </c>
      <c r="F4234" t="s">
        <v>21</v>
      </c>
      <c r="G4234">
        <v>15000</v>
      </c>
      <c r="I4234">
        <v>0</v>
      </c>
      <c r="J4234">
        <v>0.16</v>
      </c>
      <c r="K4234" t="s">
        <v>16</v>
      </c>
      <c r="L4234">
        <v>2</v>
      </c>
      <c r="M4234">
        <f t="shared" si="66"/>
        <v>0</v>
      </c>
    </row>
    <row r="4235" spans="1:13" x14ac:dyDescent="0.3">
      <c r="A4235">
        <v>24</v>
      </c>
      <c r="B4235">
        <v>67500</v>
      </c>
      <c r="C4235" t="s">
        <v>13</v>
      </c>
      <c r="D4235">
        <v>1</v>
      </c>
      <c r="E4235" t="s">
        <v>27</v>
      </c>
      <c r="F4235" t="s">
        <v>15</v>
      </c>
      <c r="G4235">
        <v>13000</v>
      </c>
      <c r="H4235">
        <v>13.98</v>
      </c>
      <c r="I4235">
        <v>0</v>
      </c>
      <c r="J4235">
        <v>0.19</v>
      </c>
      <c r="K4235" t="s">
        <v>17</v>
      </c>
      <c r="L4235">
        <v>3</v>
      </c>
      <c r="M4235">
        <f t="shared" si="66"/>
        <v>1</v>
      </c>
    </row>
    <row r="4236" spans="1:13" x14ac:dyDescent="0.3">
      <c r="A4236">
        <v>24</v>
      </c>
      <c r="B4236">
        <v>95000</v>
      </c>
      <c r="C4236" t="s">
        <v>26</v>
      </c>
      <c r="D4236">
        <v>8</v>
      </c>
      <c r="E4236" t="s">
        <v>27</v>
      </c>
      <c r="F4236" t="s">
        <v>30</v>
      </c>
      <c r="G4236">
        <v>16000</v>
      </c>
      <c r="H4236">
        <v>15.33</v>
      </c>
      <c r="I4236">
        <v>0</v>
      </c>
      <c r="J4236">
        <v>0.17</v>
      </c>
      <c r="K4236" t="s">
        <v>16</v>
      </c>
      <c r="L4236">
        <v>3</v>
      </c>
      <c r="M4236">
        <f t="shared" si="66"/>
        <v>1</v>
      </c>
    </row>
    <row r="4237" spans="1:13" x14ac:dyDescent="0.3">
      <c r="A4237">
        <v>24</v>
      </c>
      <c r="B4237">
        <v>95000</v>
      </c>
      <c r="C4237" t="s">
        <v>26</v>
      </c>
      <c r="D4237">
        <v>2</v>
      </c>
      <c r="E4237" t="s">
        <v>27</v>
      </c>
      <c r="F4237" t="s">
        <v>19</v>
      </c>
      <c r="G4237">
        <v>20000</v>
      </c>
      <c r="H4237">
        <v>10.62</v>
      </c>
      <c r="I4237">
        <v>0</v>
      </c>
      <c r="J4237">
        <v>0.21</v>
      </c>
      <c r="K4237" t="s">
        <v>16</v>
      </c>
      <c r="L4237">
        <v>4</v>
      </c>
      <c r="M4237">
        <f t="shared" si="66"/>
        <v>1</v>
      </c>
    </row>
    <row r="4238" spans="1:13" x14ac:dyDescent="0.3">
      <c r="A4238">
        <v>23</v>
      </c>
      <c r="B4238">
        <v>69996</v>
      </c>
      <c r="C4238" t="s">
        <v>13</v>
      </c>
      <c r="D4238">
        <v>8</v>
      </c>
      <c r="E4238" t="s">
        <v>18</v>
      </c>
      <c r="F4238" t="s">
        <v>19</v>
      </c>
      <c r="G4238">
        <v>13000</v>
      </c>
      <c r="H4238">
        <v>11.58</v>
      </c>
      <c r="I4238">
        <v>0</v>
      </c>
      <c r="J4238">
        <v>0.19</v>
      </c>
      <c r="K4238" t="s">
        <v>16</v>
      </c>
      <c r="L4238">
        <v>3</v>
      </c>
      <c r="M4238">
        <f t="shared" si="66"/>
        <v>1</v>
      </c>
    </row>
    <row r="4239" spans="1:13" x14ac:dyDescent="0.3">
      <c r="A4239">
        <v>24</v>
      </c>
      <c r="B4239">
        <v>70000</v>
      </c>
      <c r="C4239" t="s">
        <v>13</v>
      </c>
      <c r="D4239">
        <v>2</v>
      </c>
      <c r="E4239" t="s">
        <v>25</v>
      </c>
      <c r="F4239" t="s">
        <v>19</v>
      </c>
      <c r="G4239">
        <v>13000</v>
      </c>
      <c r="H4239">
        <v>10</v>
      </c>
      <c r="I4239">
        <v>0</v>
      </c>
      <c r="J4239">
        <v>0.19</v>
      </c>
      <c r="K4239" t="s">
        <v>16</v>
      </c>
      <c r="L4239">
        <v>2</v>
      </c>
      <c r="M4239">
        <f t="shared" si="66"/>
        <v>1</v>
      </c>
    </row>
    <row r="4240" spans="1:13" x14ac:dyDescent="0.3">
      <c r="A4240">
        <v>26</v>
      </c>
      <c r="B4240">
        <v>95000</v>
      </c>
      <c r="C4240" t="s">
        <v>23</v>
      </c>
      <c r="D4240">
        <v>5</v>
      </c>
      <c r="E4240" t="s">
        <v>18</v>
      </c>
      <c r="F4240" t="s">
        <v>21</v>
      </c>
      <c r="G4240">
        <v>8000</v>
      </c>
      <c r="I4240">
        <v>0</v>
      </c>
      <c r="J4240">
        <v>0.08</v>
      </c>
      <c r="K4240" t="s">
        <v>16</v>
      </c>
      <c r="L4240">
        <v>2</v>
      </c>
      <c r="M4240">
        <f t="shared" si="66"/>
        <v>0</v>
      </c>
    </row>
    <row r="4241" spans="1:13" x14ac:dyDescent="0.3">
      <c r="A4241">
        <v>23</v>
      </c>
      <c r="B4241">
        <v>33004</v>
      </c>
      <c r="C4241" t="s">
        <v>23</v>
      </c>
      <c r="D4241">
        <v>5</v>
      </c>
      <c r="E4241" t="s">
        <v>18</v>
      </c>
      <c r="F4241" t="s">
        <v>21</v>
      </c>
      <c r="G4241">
        <v>5000</v>
      </c>
      <c r="H4241">
        <v>8.59</v>
      </c>
      <c r="I4241">
        <v>0</v>
      </c>
      <c r="J4241">
        <v>0.15</v>
      </c>
      <c r="K4241" t="s">
        <v>16</v>
      </c>
      <c r="L4241">
        <v>4</v>
      </c>
      <c r="M4241">
        <f t="shared" si="66"/>
        <v>1</v>
      </c>
    </row>
    <row r="4242" spans="1:13" x14ac:dyDescent="0.3">
      <c r="A4242">
        <v>25</v>
      </c>
      <c r="B4242">
        <v>75000</v>
      </c>
      <c r="C4242" t="s">
        <v>13</v>
      </c>
      <c r="D4242">
        <v>4</v>
      </c>
      <c r="E4242" t="s">
        <v>25</v>
      </c>
      <c r="F4242" t="s">
        <v>19</v>
      </c>
      <c r="G4242">
        <v>13000</v>
      </c>
      <c r="H4242">
        <v>11.48</v>
      </c>
      <c r="I4242">
        <v>0</v>
      </c>
      <c r="J4242">
        <v>0.17</v>
      </c>
      <c r="K4242" t="s">
        <v>16</v>
      </c>
      <c r="L4242">
        <v>4</v>
      </c>
      <c r="M4242">
        <f t="shared" si="66"/>
        <v>1</v>
      </c>
    </row>
    <row r="4243" spans="1:13" x14ac:dyDescent="0.3">
      <c r="A4243">
        <v>23</v>
      </c>
      <c r="B4243">
        <v>76000</v>
      </c>
      <c r="C4243" t="s">
        <v>13</v>
      </c>
      <c r="D4243">
        <v>3</v>
      </c>
      <c r="E4243" t="s">
        <v>14</v>
      </c>
      <c r="F4243" t="s">
        <v>15</v>
      </c>
      <c r="G4243">
        <v>13000</v>
      </c>
      <c r="I4243">
        <v>0</v>
      </c>
      <c r="J4243">
        <v>0.17</v>
      </c>
      <c r="K4243" t="s">
        <v>17</v>
      </c>
      <c r="L4243">
        <v>2</v>
      </c>
      <c r="M4243">
        <f t="shared" si="66"/>
        <v>0</v>
      </c>
    </row>
    <row r="4244" spans="1:13" x14ac:dyDescent="0.3">
      <c r="A4244">
        <v>25</v>
      </c>
      <c r="B4244">
        <v>83195</v>
      </c>
      <c r="C4244" t="s">
        <v>13</v>
      </c>
      <c r="D4244">
        <v>9</v>
      </c>
      <c r="E4244" t="s">
        <v>20</v>
      </c>
      <c r="F4244" t="s">
        <v>19</v>
      </c>
      <c r="G4244">
        <v>13000</v>
      </c>
      <c r="H4244">
        <v>11.71</v>
      </c>
      <c r="I4244">
        <v>0</v>
      </c>
      <c r="J4244">
        <v>0.16</v>
      </c>
      <c r="K4244" t="s">
        <v>16</v>
      </c>
      <c r="L4244">
        <v>3</v>
      </c>
      <c r="M4244">
        <f t="shared" si="66"/>
        <v>1</v>
      </c>
    </row>
    <row r="4245" spans="1:13" x14ac:dyDescent="0.3">
      <c r="A4245">
        <v>25</v>
      </c>
      <c r="B4245">
        <v>95004</v>
      </c>
      <c r="C4245" t="s">
        <v>23</v>
      </c>
      <c r="D4245">
        <v>9</v>
      </c>
      <c r="E4245" t="s">
        <v>18</v>
      </c>
      <c r="F4245" t="s">
        <v>19</v>
      </c>
      <c r="G4245">
        <v>2800</v>
      </c>
      <c r="H4245">
        <v>9.91</v>
      </c>
      <c r="I4245">
        <v>0</v>
      </c>
      <c r="J4245">
        <v>0.03</v>
      </c>
      <c r="K4245" t="s">
        <v>16</v>
      </c>
      <c r="L4245">
        <v>3</v>
      </c>
      <c r="M4245">
        <f t="shared" si="66"/>
        <v>1</v>
      </c>
    </row>
    <row r="4246" spans="1:13" x14ac:dyDescent="0.3">
      <c r="A4246">
        <v>21</v>
      </c>
      <c r="B4246">
        <v>83004</v>
      </c>
      <c r="C4246" t="s">
        <v>26</v>
      </c>
      <c r="D4246">
        <v>2</v>
      </c>
      <c r="E4246" t="s">
        <v>25</v>
      </c>
      <c r="F4246" t="s">
        <v>30</v>
      </c>
      <c r="G4246">
        <v>10000</v>
      </c>
      <c r="H4246">
        <v>15.28</v>
      </c>
      <c r="I4246">
        <v>1</v>
      </c>
      <c r="J4246">
        <v>0.12</v>
      </c>
      <c r="K4246" t="s">
        <v>16</v>
      </c>
      <c r="L4246">
        <v>4</v>
      </c>
      <c r="M4246">
        <f t="shared" si="66"/>
        <v>1</v>
      </c>
    </row>
    <row r="4247" spans="1:13" x14ac:dyDescent="0.3">
      <c r="A4247">
        <v>26</v>
      </c>
      <c r="B4247">
        <v>95004</v>
      </c>
      <c r="C4247" t="s">
        <v>26</v>
      </c>
      <c r="D4247">
        <v>10</v>
      </c>
      <c r="E4247" t="s">
        <v>28</v>
      </c>
      <c r="F4247" t="s">
        <v>19</v>
      </c>
      <c r="G4247">
        <v>24250</v>
      </c>
      <c r="H4247">
        <v>8.8800000000000008</v>
      </c>
      <c r="I4247">
        <v>0</v>
      </c>
      <c r="J4247">
        <v>0.26</v>
      </c>
      <c r="K4247" t="s">
        <v>16</v>
      </c>
      <c r="L4247">
        <v>3</v>
      </c>
      <c r="M4247">
        <f t="shared" si="66"/>
        <v>1</v>
      </c>
    </row>
    <row r="4248" spans="1:13" x14ac:dyDescent="0.3">
      <c r="A4248">
        <v>24</v>
      </c>
      <c r="B4248">
        <v>95004</v>
      </c>
      <c r="C4248" t="s">
        <v>26</v>
      </c>
      <c r="D4248">
        <v>8</v>
      </c>
      <c r="E4248" t="s">
        <v>27</v>
      </c>
      <c r="F4248" t="s">
        <v>21</v>
      </c>
      <c r="G4248">
        <v>16000</v>
      </c>
      <c r="H4248">
        <v>5.79</v>
      </c>
      <c r="I4248">
        <v>0</v>
      </c>
      <c r="J4248">
        <v>0.17</v>
      </c>
      <c r="K4248" t="s">
        <v>16</v>
      </c>
      <c r="L4248">
        <v>4</v>
      </c>
      <c r="M4248">
        <f t="shared" si="66"/>
        <v>1</v>
      </c>
    </row>
    <row r="4249" spans="1:13" x14ac:dyDescent="0.3">
      <c r="A4249">
        <v>25</v>
      </c>
      <c r="B4249">
        <v>95004</v>
      </c>
      <c r="C4249" t="s">
        <v>26</v>
      </c>
      <c r="D4249">
        <v>9</v>
      </c>
      <c r="E4249" t="s">
        <v>18</v>
      </c>
      <c r="F4249" t="s">
        <v>21</v>
      </c>
      <c r="G4249">
        <v>18000</v>
      </c>
      <c r="H4249">
        <v>7.51</v>
      </c>
      <c r="I4249">
        <v>0</v>
      </c>
      <c r="J4249">
        <v>0.19</v>
      </c>
      <c r="K4249" t="s">
        <v>16</v>
      </c>
      <c r="L4249">
        <v>4</v>
      </c>
      <c r="M4249">
        <f t="shared" si="66"/>
        <v>1</v>
      </c>
    </row>
    <row r="4250" spans="1:13" x14ac:dyDescent="0.3">
      <c r="A4250">
        <v>23</v>
      </c>
      <c r="B4250">
        <v>95004</v>
      </c>
      <c r="C4250" t="s">
        <v>26</v>
      </c>
      <c r="D4250">
        <v>4</v>
      </c>
      <c r="E4250" t="s">
        <v>27</v>
      </c>
      <c r="F4250" t="s">
        <v>21</v>
      </c>
      <c r="G4250">
        <v>10000</v>
      </c>
      <c r="H4250">
        <v>7.51</v>
      </c>
      <c r="I4250">
        <v>0</v>
      </c>
      <c r="J4250">
        <v>0.11</v>
      </c>
      <c r="K4250" t="s">
        <v>16</v>
      </c>
      <c r="L4250">
        <v>4</v>
      </c>
      <c r="M4250">
        <f t="shared" si="66"/>
        <v>1</v>
      </c>
    </row>
    <row r="4251" spans="1:13" x14ac:dyDescent="0.3">
      <c r="A4251">
        <v>22</v>
      </c>
      <c r="B4251">
        <v>95004</v>
      </c>
      <c r="C4251" t="s">
        <v>23</v>
      </c>
      <c r="D4251">
        <v>6</v>
      </c>
      <c r="E4251" t="s">
        <v>18</v>
      </c>
      <c r="F4251" t="s">
        <v>19</v>
      </c>
      <c r="G4251">
        <v>7200</v>
      </c>
      <c r="H4251">
        <v>10.95</v>
      </c>
      <c r="I4251">
        <v>0</v>
      </c>
      <c r="J4251">
        <v>0.08</v>
      </c>
      <c r="K4251" t="s">
        <v>16</v>
      </c>
      <c r="L4251">
        <v>4</v>
      </c>
      <c r="M4251">
        <f t="shared" si="66"/>
        <v>1</v>
      </c>
    </row>
    <row r="4252" spans="1:13" x14ac:dyDescent="0.3">
      <c r="A4252">
        <v>23</v>
      </c>
      <c r="B4252">
        <v>95327</v>
      </c>
      <c r="C4252" t="s">
        <v>23</v>
      </c>
      <c r="D4252">
        <v>4</v>
      </c>
      <c r="E4252" t="s">
        <v>27</v>
      </c>
      <c r="F4252" t="s">
        <v>21</v>
      </c>
      <c r="G4252">
        <v>4325</v>
      </c>
      <c r="H4252">
        <v>7.74</v>
      </c>
      <c r="I4252">
        <v>0</v>
      </c>
      <c r="J4252">
        <v>0.05</v>
      </c>
      <c r="K4252" t="s">
        <v>16</v>
      </c>
      <c r="L4252">
        <v>2</v>
      </c>
      <c r="M4252">
        <f t="shared" si="66"/>
        <v>1</v>
      </c>
    </row>
    <row r="4253" spans="1:13" x14ac:dyDescent="0.3">
      <c r="A4253">
        <v>21</v>
      </c>
      <c r="B4253">
        <v>95400</v>
      </c>
      <c r="C4253" t="s">
        <v>26</v>
      </c>
      <c r="D4253">
        <v>0</v>
      </c>
      <c r="E4253" t="s">
        <v>20</v>
      </c>
      <c r="F4253" t="s">
        <v>21</v>
      </c>
      <c r="G4253">
        <v>12000</v>
      </c>
      <c r="H4253">
        <v>5.42</v>
      </c>
      <c r="I4253">
        <v>0</v>
      </c>
      <c r="J4253">
        <v>0.13</v>
      </c>
      <c r="K4253" t="s">
        <v>16</v>
      </c>
      <c r="L4253">
        <v>2</v>
      </c>
      <c r="M4253">
        <f t="shared" si="66"/>
        <v>1</v>
      </c>
    </row>
    <row r="4254" spans="1:13" x14ac:dyDescent="0.3">
      <c r="A4254">
        <v>26</v>
      </c>
      <c r="B4254">
        <v>95400</v>
      </c>
      <c r="C4254" t="s">
        <v>26</v>
      </c>
      <c r="D4254">
        <v>8</v>
      </c>
      <c r="E4254" t="s">
        <v>20</v>
      </c>
      <c r="F4254" t="s">
        <v>15</v>
      </c>
      <c r="G4254">
        <v>5000</v>
      </c>
      <c r="H4254">
        <v>12.68</v>
      </c>
      <c r="I4254">
        <v>0</v>
      </c>
      <c r="J4254">
        <v>0.05</v>
      </c>
      <c r="K4254" t="s">
        <v>16</v>
      </c>
      <c r="L4254">
        <v>3</v>
      </c>
      <c r="M4254">
        <f t="shared" si="66"/>
        <v>1</v>
      </c>
    </row>
    <row r="4255" spans="1:13" x14ac:dyDescent="0.3">
      <c r="A4255">
        <v>23</v>
      </c>
      <c r="B4255">
        <v>95620</v>
      </c>
      <c r="C4255" t="s">
        <v>26</v>
      </c>
      <c r="D4255">
        <v>7</v>
      </c>
      <c r="E4255" t="s">
        <v>18</v>
      </c>
      <c r="F4255" t="s">
        <v>30</v>
      </c>
      <c r="G4255">
        <v>13500</v>
      </c>
      <c r="H4255">
        <v>14.96</v>
      </c>
      <c r="I4255">
        <v>0</v>
      </c>
      <c r="J4255">
        <v>0.14000000000000001</v>
      </c>
      <c r="K4255" t="s">
        <v>17</v>
      </c>
      <c r="L4255">
        <v>4</v>
      </c>
      <c r="M4255">
        <f t="shared" si="66"/>
        <v>1</v>
      </c>
    </row>
    <row r="4256" spans="1:13" x14ac:dyDescent="0.3">
      <c r="A4256">
        <v>24</v>
      </c>
      <c r="B4256">
        <v>90100</v>
      </c>
      <c r="C4256" t="s">
        <v>13</v>
      </c>
      <c r="D4256">
        <v>6</v>
      </c>
      <c r="E4256" t="s">
        <v>14</v>
      </c>
      <c r="F4256" t="s">
        <v>19</v>
      </c>
      <c r="G4256">
        <v>13000</v>
      </c>
      <c r="H4256">
        <v>12.69</v>
      </c>
      <c r="I4256">
        <v>1</v>
      </c>
      <c r="J4256">
        <v>0.12</v>
      </c>
      <c r="K4256" t="s">
        <v>16</v>
      </c>
      <c r="L4256">
        <v>4</v>
      </c>
      <c r="M4256">
        <f t="shared" si="66"/>
        <v>1</v>
      </c>
    </row>
    <row r="4257" spans="1:13" x14ac:dyDescent="0.3">
      <c r="A4257">
        <v>23</v>
      </c>
      <c r="B4257">
        <v>120000</v>
      </c>
      <c r="C4257" t="s">
        <v>13</v>
      </c>
      <c r="D4257">
        <v>7</v>
      </c>
      <c r="E4257" t="s">
        <v>20</v>
      </c>
      <c r="F4257" t="s">
        <v>19</v>
      </c>
      <c r="G4257">
        <v>13000</v>
      </c>
      <c r="H4257">
        <v>11.71</v>
      </c>
      <c r="I4257">
        <v>0</v>
      </c>
      <c r="J4257">
        <v>0.11</v>
      </c>
      <c r="K4257" t="s">
        <v>16</v>
      </c>
      <c r="L4257">
        <v>4</v>
      </c>
      <c r="M4257">
        <f t="shared" si="66"/>
        <v>1</v>
      </c>
    </row>
    <row r="4258" spans="1:13" x14ac:dyDescent="0.3">
      <c r="A4258">
        <v>22</v>
      </c>
      <c r="B4258">
        <v>96000</v>
      </c>
      <c r="C4258" t="s">
        <v>26</v>
      </c>
      <c r="D4258">
        <v>6</v>
      </c>
      <c r="E4258" t="s">
        <v>18</v>
      </c>
      <c r="F4258" t="s">
        <v>15</v>
      </c>
      <c r="G4258">
        <v>6000</v>
      </c>
      <c r="H4258">
        <v>13.49</v>
      </c>
      <c r="I4258">
        <v>0</v>
      </c>
      <c r="J4258">
        <v>0.06</v>
      </c>
      <c r="K4258" t="s">
        <v>16</v>
      </c>
      <c r="L4258">
        <v>3</v>
      </c>
      <c r="M4258">
        <f t="shared" si="66"/>
        <v>1</v>
      </c>
    </row>
    <row r="4259" spans="1:13" x14ac:dyDescent="0.3">
      <c r="A4259">
        <v>26</v>
      </c>
      <c r="B4259">
        <v>96000</v>
      </c>
      <c r="C4259" t="s">
        <v>26</v>
      </c>
      <c r="D4259">
        <v>10</v>
      </c>
      <c r="E4259" t="s">
        <v>28</v>
      </c>
      <c r="F4259" t="s">
        <v>29</v>
      </c>
      <c r="G4259">
        <v>24000</v>
      </c>
      <c r="H4259">
        <v>19.420000000000002</v>
      </c>
      <c r="I4259">
        <v>0</v>
      </c>
      <c r="J4259">
        <v>0.25</v>
      </c>
      <c r="K4259" t="s">
        <v>16</v>
      </c>
      <c r="L4259">
        <v>4</v>
      </c>
      <c r="M4259">
        <f t="shared" si="66"/>
        <v>1</v>
      </c>
    </row>
    <row r="4260" spans="1:13" x14ac:dyDescent="0.3">
      <c r="A4260">
        <v>25</v>
      </c>
      <c r="B4260">
        <v>57840</v>
      </c>
      <c r="C4260" t="s">
        <v>13</v>
      </c>
      <c r="D4260">
        <v>5</v>
      </c>
      <c r="E4260" t="s">
        <v>14</v>
      </c>
      <c r="F4260" t="s">
        <v>19</v>
      </c>
      <c r="G4260">
        <v>13600</v>
      </c>
      <c r="H4260">
        <v>9.99</v>
      </c>
      <c r="I4260">
        <v>0</v>
      </c>
      <c r="J4260">
        <v>0.24</v>
      </c>
      <c r="K4260" t="s">
        <v>16</v>
      </c>
      <c r="L4260">
        <v>2</v>
      </c>
      <c r="M4260">
        <f t="shared" si="66"/>
        <v>1</v>
      </c>
    </row>
    <row r="4261" spans="1:13" x14ac:dyDescent="0.3">
      <c r="A4261">
        <v>25</v>
      </c>
      <c r="B4261">
        <v>96000</v>
      </c>
      <c r="C4261" t="s">
        <v>26</v>
      </c>
      <c r="D4261">
        <v>5</v>
      </c>
      <c r="E4261" t="s">
        <v>25</v>
      </c>
      <c r="F4261" t="s">
        <v>21</v>
      </c>
      <c r="G4261">
        <v>35000</v>
      </c>
      <c r="H4261">
        <v>7.49</v>
      </c>
      <c r="I4261">
        <v>0</v>
      </c>
      <c r="J4261">
        <v>0.36</v>
      </c>
      <c r="K4261" t="s">
        <v>16</v>
      </c>
      <c r="L4261">
        <v>3</v>
      </c>
      <c r="M4261">
        <f t="shared" si="66"/>
        <v>1</v>
      </c>
    </row>
    <row r="4262" spans="1:13" x14ac:dyDescent="0.3">
      <c r="A4262">
        <v>25</v>
      </c>
      <c r="B4262">
        <v>68000</v>
      </c>
      <c r="C4262" t="s">
        <v>13</v>
      </c>
      <c r="D4262">
        <v>2</v>
      </c>
      <c r="E4262" t="s">
        <v>25</v>
      </c>
      <c r="F4262" t="s">
        <v>19</v>
      </c>
      <c r="G4262">
        <v>13600</v>
      </c>
      <c r="H4262">
        <v>10</v>
      </c>
      <c r="I4262">
        <v>0</v>
      </c>
      <c r="J4262">
        <v>0.2</v>
      </c>
      <c r="K4262" t="s">
        <v>16</v>
      </c>
      <c r="L4262">
        <v>3</v>
      </c>
      <c r="M4262">
        <f t="shared" si="66"/>
        <v>1</v>
      </c>
    </row>
    <row r="4263" spans="1:13" x14ac:dyDescent="0.3">
      <c r="A4263">
        <v>24</v>
      </c>
      <c r="B4263">
        <v>96000</v>
      </c>
      <c r="C4263" t="s">
        <v>26</v>
      </c>
      <c r="D4263">
        <v>1</v>
      </c>
      <c r="E4263" t="s">
        <v>28</v>
      </c>
      <c r="F4263" t="s">
        <v>19</v>
      </c>
      <c r="G4263">
        <v>4800</v>
      </c>
      <c r="H4263">
        <v>11.99</v>
      </c>
      <c r="I4263">
        <v>0</v>
      </c>
      <c r="J4263">
        <v>0.05</v>
      </c>
      <c r="K4263" t="s">
        <v>16</v>
      </c>
      <c r="L4263">
        <v>3</v>
      </c>
      <c r="M4263">
        <f t="shared" si="66"/>
        <v>1</v>
      </c>
    </row>
    <row r="4264" spans="1:13" x14ac:dyDescent="0.3">
      <c r="A4264">
        <v>23</v>
      </c>
      <c r="B4264">
        <v>78625</v>
      </c>
      <c r="C4264" t="s">
        <v>13</v>
      </c>
      <c r="D4264">
        <v>3</v>
      </c>
      <c r="E4264" t="s">
        <v>20</v>
      </c>
      <c r="F4264" t="s">
        <v>19</v>
      </c>
      <c r="G4264">
        <v>13600</v>
      </c>
      <c r="H4264">
        <v>9.8800000000000008</v>
      </c>
      <c r="I4264">
        <v>0</v>
      </c>
      <c r="J4264">
        <v>0.17</v>
      </c>
      <c r="K4264" t="s">
        <v>16</v>
      </c>
      <c r="L4264">
        <v>3</v>
      </c>
      <c r="M4264">
        <f t="shared" si="66"/>
        <v>1</v>
      </c>
    </row>
    <row r="4265" spans="1:13" x14ac:dyDescent="0.3">
      <c r="A4265">
        <v>23</v>
      </c>
      <c r="B4265">
        <v>96000</v>
      </c>
      <c r="C4265" t="s">
        <v>26</v>
      </c>
      <c r="D4265">
        <v>2</v>
      </c>
      <c r="E4265" t="s">
        <v>14</v>
      </c>
      <c r="F4265" t="s">
        <v>21</v>
      </c>
      <c r="G4265">
        <v>12000</v>
      </c>
      <c r="H4265">
        <v>7.49</v>
      </c>
      <c r="I4265">
        <v>0</v>
      </c>
      <c r="J4265">
        <v>0.13</v>
      </c>
      <c r="K4265" t="s">
        <v>16</v>
      </c>
      <c r="L4265">
        <v>4</v>
      </c>
      <c r="M4265">
        <f t="shared" si="66"/>
        <v>1</v>
      </c>
    </row>
    <row r="4266" spans="1:13" x14ac:dyDescent="0.3">
      <c r="A4266">
        <v>24</v>
      </c>
      <c r="B4266">
        <v>96000</v>
      </c>
      <c r="C4266" t="s">
        <v>26</v>
      </c>
      <c r="D4266">
        <v>2</v>
      </c>
      <c r="E4266" t="s">
        <v>27</v>
      </c>
      <c r="F4266" t="s">
        <v>19</v>
      </c>
      <c r="G4266">
        <v>4200</v>
      </c>
      <c r="I4266">
        <v>0</v>
      </c>
      <c r="J4266">
        <v>0.04</v>
      </c>
      <c r="K4266" t="s">
        <v>16</v>
      </c>
      <c r="L4266">
        <v>4</v>
      </c>
      <c r="M4266">
        <f t="shared" si="66"/>
        <v>0</v>
      </c>
    </row>
    <row r="4267" spans="1:13" x14ac:dyDescent="0.3">
      <c r="A4267">
        <v>26</v>
      </c>
      <c r="B4267">
        <v>96000</v>
      </c>
      <c r="C4267" t="s">
        <v>26</v>
      </c>
      <c r="D4267">
        <v>6</v>
      </c>
      <c r="E4267" t="s">
        <v>14</v>
      </c>
      <c r="F4267" t="s">
        <v>19</v>
      </c>
      <c r="G4267">
        <v>20000</v>
      </c>
      <c r="H4267">
        <v>11.11</v>
      </c>
      <c r="I4267">
        <v>0</v>
      </c>
      <c r="J4267">
        <v>0.21</v>
      </c>
      <c r="K4267" t="s">
        <v>16</v>
      </c>
      <c r="L4267">
        <v>4</v>
      </c>
      <c r="M4267">
        <f t="shared" si="66"/>
        <v>1</v>
      </c>
    </row>
    <row r="4268" spans="1:13" x14ac:dyDescent="0.3">
      <c r="A4268">
        <v>26</v>
      </c>
      <c r="B4268">
        <v>96000</v>
      </c>
      <c r="C4268" t="s">
        <v>26</v>
      </c>
      <c r="D4268">
        <v>4</v>
      </c>
      <c r="E4268" t="s">
        <v>27</v>
      </c>
      <c r="F4268" t="s">
        <v>19</v>
      </c>
      <c r="G4268">
        <v>11625</v>
      </c>
      <c r="H4268">
        <v>10</v>
      </c>
      <c r="I4268">
        <v>0</v>
      </c>
      <c r="J4268">
        <v>0.12</v>
      </c>
      <c r="K4268" t="s">
        <v>16</v>
      </c>
      <c r="L4268">
        <v>3</v>
      </c>
      <c r="M4268">
        <f t="shared" si="66"/>
        <v>1</v>
      </c>
    </row>
    <row r="4269" spans="1:13" x14ac:dyDescent="0.3">
      <c r="A4269">
        <v>23</v>
      </c>
      <c r="B4269">
        <v>96000</v>
      </c>
      <c r="C4269" t="s">
        <v>26</v>
      </c>
      <c r="D4269">
        <v>0</v>
      </c>
      <c r="E4269" t="s">
        <v>27</v>
      </c>
      <c r="F4269" t="s">
        <v>19</v>
      </c>
      <c r="G4269">
        <v>20000</v>
      </c>
      <c r="H4269">
        <v>11.11</v>
      </c>
      <c r="I4269">
        <v>0</v>
      </c>
      <c r="J4269">
        <v>0.21</v>
      </c>
      <c r="K4269" t="s">
        <v>16</v>
      </c>
      <c r="L4269">
        <v>2</v>
      </c>
      <c r="M4269">
        <f t="shared" si="66"/>
        <v>1</v>
      </c>
    </row>
    <row r="4270" spans="1:13" x14ac:dyDescent="0.3">
      <c r="A4270">
        <v>23</v>
      </c>
      <c r="B4270">
        <v>33000</v>
      </c>
      <c r="C4270" t="s">
        <v>23</v>
      </c>
      <c r="D4270">
        <v>5</v>
      </c>
      <c r="E4270" t="s">
        <v>27</v>
      </c>
      <c r="F4270" t="s">
        <v>19</v>
      </c>
      <c r="G4270">
        <v>3600</v>
      </c>
      <c r="H4270">
        <v>11.58</v>
      </c>
      <c r="I4270">
        <v>0</v>
      </c>
      <c r="J4270">
        <v>0.11</v>
      </c>
      <c r="K4270" t="s">
        <v>16</v>
      </c>
      <c r="L4270">
        <v>4</v>
      </c>
      <c r="M4270">
        <f t="shared" si="66"/>
        <v>1</v>
      </c>
    </row>
    <row r="4271" spans="1:13" x14ac:dyDescent="0.3">
      <c r="A4271">
        <v>22</v>
      </c>
      <c r="B4271">
        <v>96000</v>
      </c>
      <c r="C4271" t="s">
        <v>26</v>
      </c>
      <c r="D4271">
        <v>2</v>
      </c>
      <c r="E4271" t="s">
        <v>18</v>
      </c>
      <c r="F4271" t="s">
        <v>21</v>
      </c>
      <c r="G4271">
        <v>12000</v>
      </c>
      <c r="I4271">
        <v>0</v>
      </c>
      <c r="J4271">
        <v>0.13</v>
      </c>
      <c r="K4271" t="s">
        <v>16</v>
      </c>
      <c r="L4271">
        <v>3</v>
      </c>
      <c r="M4271">
        <f t="shared" si="66"/>
        <v>0</v>
      </c>
    </row>
    <row r="4272" spans="1:13" x14ac:dyDescent="0.3">
      <c r="A4272">
        <v>25</v>
      </c>
      <c r="B4272">
        <v>35000</v>
      </c>
      <c r="C4272" t="s">
        <v>13</v>
      </c>
      <c r="D4272">
        <v>0</v>
      </c>
      <c r="E4272" t="s">
        <v>25</v>
      </c>
      <c r="F4272" t="s">
        <v>21</v>
      </c>
      <c r="G4272">
        <v>13750</v>
      </c>
      <c r="H4272">
        <v>7.51</v>
      </c>
      <c r="I4272">
        <v>1</v>
      </c>
      <c r="J4272">
        <v>0.39</v>
      </c>
      <c r="K4272" t="s">
        <v>16</v>
      </c>
      <c r="L4272">
        <v>4</v>
      </c>
      <c r="M4272">
        <f t="shared" si="66"/>
        <v>1</v>
      </c>
    </row>
    <row r="4273" spans="1:13" x14ac:dyDescent="0.3">
      <c r="A4273">
        <v>22</v>
      </c>
      <c r="B4273">
        <v>96000</v>
      </c>
      <c r="C4273" t="s">
        <v>26</v>
      </c>
      <c r="D4273">
        <v>3</v>
      </c>
      <c r="E4273" t="s">
        <v>18</v>
      </c>
      <c r="F4273" t="s">
        <v>21</v>
      </c>
      <c r="G4273">
        <v>20000</v>
      </c>
      <c r="H4273">
        <v>7.88</v>
      </c>
      <c r="I4273">
        <v>0</v>
      </c>
      <c r="J4273">
        <v>0.21</v>
      </c>
      <c r="K4273" t="s">
        <v>16</v>
      </c>
      <c r="L4273">
        <v>3</v>
      </c>
      <c r="M4273">
        <f t="shared" si="66"/>
        <v>1</v>
      </c>
    </row>
    <row r="4274" spans="1:13" x14ac:dyDescent="0.3">
      <c r="A4274">
        <v>22</v>
      </c>
      <c r="B4274">
        <v>53591</v>
      </c>
      <c r="C4274" t="s">
        <v>13</v>
      </c>
      <c r="D4274">
        <v>6</v>
      </c>
      <c r="E4274" t="s">
        <v>18</v>
      </c>
      <c r="F4274" t="s">
        <v>30</v>
      </c>
      <c r="G4274">
        <v>13750</v>
      </c>
      <c r="H4274">
        <v>14.96</v>
      </c>
      <c r="I4274">
        <v>0</v>
      </c>
      <c r="J4274">
        <v>0.26</v>
      </c>
      <c r="K4274" t="s">
        <v>16</v>
      </c>
      <c r="L4274">
        <v>2</v>
      </c>
      <c r="M4274">
        <f t="shared" si="66"/>
        <v>1</v>
      </c>
    </row>
    <row r="4275" spans="1:13" x14ac:dyDescent="0.3">
      <c r="A4275">
        <v>22</v>
      </c>
      <c r="B4275">
        <v>32760</v>
      </c>
      <c r="C4275" t="s">
        <v>23</v>
      </c>
      <c r="D4275">
        <v>2</v>
      </c>
      <c r="E4275" t="s">
        <v>27</v>
      </c>
      <c r="F4275" t="s">
        <v>15</v>
      </c>
      <c r="G4275">
        <v>7000</v>
      </c>
      <c r="H4275">
        <v>11.78</v>
      </c>
      <c r="I4275">
        <v>0</v>
      </c>
      <c r="J4275">
        <v>0.21</v>
      </c>
      <c r="K4275" t="s">
        <v>17</v>
      </c>
      <c r="L4275">
        <v>4</v>
      </c>
      <c r="M4275">
        <f t="shared" si="66"/>
        <v>1</v>
      </c>
    </row>
    <row r="4276" spans="1:13" x14ac:dyDescent="0.3">
      <c r="A4276">
        <v>23</v>
      </c>
      <c r="B4276">
        <v>96000</v>
      </c>
      <c r="C4276" t="s">
        <v>26</v>
      </c>
      <c r="D4276">
        <v>7</v>
      </c>
      <c r="E4276" t="s">
        <v>25</v>
      </c>
      <c r="F4276" t="s">
        <v>21</v>
      </c>
      <c r="G4276">
        <v>5000</v>
      </c>
      <c r="H4276">
        <v>7.51</v>
      </c>
      <c r="I4276">
        <v>0</v>
      </c>
      <c r="J4276">
        <v>0.05</v>
      </c>
      <c r="K4276" t="s">
        <v>16</v>
      </c>
      <c r="L4276">
        <v>2</v>
      </c>
      <c r="M4276">
        <f t="shared" si="66"/>
        <v>1</v>
      </c>
    </row>
    <row r="4277" spans="1:13" x14ac:dyDescent="0.3">
      <c r="A4277">
        <v>24</v>
      </c>
      <c r="B4277">
        <v>32700</v>
      </c>
      <c r="C4277" t="s">
        <v>23</v>
      </c>
      <c r="D4277">
        <v>8</v>
      </c>
      <c r="E4277" t="s">
        <v>18</v>
      </c>
      <c r="F4277" t="s">
        <v>21</v>
      </c>
      <c r="G4277">
        <v>4200</v>
      </c>
      <c r="H4277">
        <v>7.29</v>
      </c>
      <c r="I4277">
        <v>0</v>
      </c>
      <c r="J4277">
        <v>0.13</v>
      </c>
      <c r="K4277" t="s">
        <v>16</v>
      </c>
      <c r="L4277">
        <v>2</v>
      </c>
      <c r="M4277">
        <f t="shared" si="66"/>
        <v>1</v>
      </c>
    </row>
    <row r="4278" spans="1:13" x14ac:dyDescent="0.3">
      <c r="A4278">
        <v>25</v>
      </c>
      <c r="B4278">
        <v>80600</v>
      </c>
      <c r="C4278" t="s">
        <v>13</v>
      </c>
      <c r="D4278">
        <v>9</v>
      </c>
      <c r="E4278" t="s">
        <v>20</v>
      </c>
      <c r="F4278" t="s">
        <v>19</v>
      </c>
      <c r="G4278">
        <v>13800</v>
      </c>
      <c r="H4278">
        <v>11.99</v>
      </c>
      <c r="I4278">
        <v>0</v>
      </c>
      <c r="J4278">
        <v>0.17</v>
      </c>
      <c r="K4278" t="s">
        <v>16</v>
      </c>
      <c r="L4278">
        <v>3</v>
      </c>
      <c r="M4278">
        <f t="shared" si="66"/>
        <v>1</v>
      </c>
    </row>
    <row r="4279" spans="1:13" x14ac:dyDescent="0.3">
      <c r="A4279">
        <v>25</v>
      </c>
      <c r="B4279">
        <v>96000</v>
      </c>
      <c r="C4279" t="s">
        <v>26</v>
      </c>
      <c r="D4279">
        <v>6</v>
      </c>
      <c r="E4279" t="s">
        <v>18</v>
      </c>
      <c r="F4279" t="s">
        <v>19</v>
      </c>
      <c r="G4279">
        <v>20000</v>
      </c>
      <c r="I4279">
        <v>0</v>
      </c>
      <c r="J4279">
        <v>0.21</v>
      </c>
      <c r="K4279" t="s">
        <v>16</v>
      </c>
      <c r="L4279">
        <v>2</v>
      </c>
      <c r="M4279">
        <f t="shared" si="66"/>
        <v>0</v>
      </c>
    </row>
    <row r="4280" spans="1:13" x14ac:dyDescent="0.3">
      <c r="A4280">
        <v>24</v>
      </c>
      <c r="B4280">
        <v>105000</v>
      </c>
      <c r="C4280" t="s">
        <v>13</v>
      </c>
      <c r="D4280">
        <v>2</v>
      </c>
      <c r="E4280" t="s">
        <v>27</v>
      </c>
      <c r="F4280" t="s">
        <v>21</v>
      </c>
      <c r="G4280">
        <v>13800</v>
      </c>
      <c r="H4280">
        <v>7.66</v>
      </c>
      <c r="I4280">
        <v>0</v>
      </c>
      <c r="J4280">
        <v>0.13</v>
      </c>
      <c r="K4280" t="s">
        <v>16</v>
      </c>
      <c r="L4280">
        <v>2</v>
      </c>
      <c r="M4280">
        <f t="shared" si="66"/>
        <v>1</v>
      </c>
    </row>
    <row r="4281" spans="1:13" x14ac:dyDescent="0.3">
      <c r="A4281">
        <v>26</v>
      </c>
      <c r="B4281">
        <v>96000</v>
      </c>
      <c r="C4281" t="s">
        <v>26</v>
      </c>
      <c r="D4281">
        <v>3</v>
      </c>
      <c r="E4281" t="s">
        <v>18</v>
      </c>
      <c r="F4281" t="s">
        <v>15</v>
      </c>
      <c r="G4281">
        <v>12000</v>
      </c>
      <c r="H4281">
        <v>13.11</v>
      </c>
      <c r="I4281">
        <v>0</v>
      </c>
      <c r="J4281">
        <v>0.13</v>
      </c>
      <c r="K4281" t="s">
        <v>16</v>
      </c>
      <c r="L4281">
        <v>4</v>
      </c>
      <c r="M4281">
        <f t="shared" si="66"/>
        <v>1</v>
      </c>
    </row>
    <row r="4282" spans="1:13" x14ac:dyDescent="0.3">
      <c r="A4282">
        <v>23</v>
      </c>
      <c r="B4282">
        <v>32500</v>
      </c>
      <c r="C4282" t="s">
        <v>23</v>
      </c>
      <c r="D4282">
        <v>2</v>
      </c>
      <c r="E4282" t="s">
        <v>27</v>
      </c>
      <c r="F4282" t="s">
        <v>15</v>
      </c>
      <c r="G4282">
        <v>5000</v>
      </c>
      <c r="H4282">
        <v>13.99</v>
      </c>
      <c r="I4282">
        <v>0</v>
      </c>
      <c r="J4282">
        <v>0.15</v>
      </c>
      <c r="K4282" t="s">
        <v>17</v>
      </c>
      <c r="L4282">
        <v>3</v>
      </c>
      <c r="M4282">
        <f t="shared" si="66"/>
        <v>1</v>
      </c>
    </row>
    <row r="4283" spans="1:13" x14ac:dyDescent="0.3">
      <c r="A4283">
        <v>25</v>
      </c>
      <c r="B4283">
        <v>32500</v>
      </c>
      <c r="C4283" t="s">
        <v>23</v>
      </c>
      <c r="D4283">
        <v>9</v>
      </c>
      <c r="E4283" t="s">
        <v>14</v>
      </c>
      <c r="F4283" t="s">
        <v>19</v>
      </c>
      <c r="G4283">
        <v>3600</v>
      </c>
      <c r="I4283">
        <v>0</v>
      </c>
      <c r="J4283">
        <v>0.11</v>
      </c>
      <c r="K4283" t="s">
        <v>16</v>
      </c>
      <c r="L4283">
        <v>4</v>
      </c>
      <c r="M4283">
        <f t="shared" si="66"/>
        <v>0</v>
      </c>
    </row>
    <row r="4284" spans="1:13" x14ac:dyDescent="0.3">
      <c r="A4284">
        <v>26</v>
      </c>
      <c r="B4284">
        <v>42000</v>
      </c>
      <c r="C4284" t="s">
        <v>13</v>
      </c>
      <c r="D4284">
        <v>4</v>
      </c>
      <c r="E4284" t="s">
        <v>25</v>
      </c>
      <c r="F4284" t="s">
        <v>19</v>
      </c>
      <c r="G4284">
        <v>14000</v>
      </c>
      <c r="H4284">
        <v>9.4499999999999993</v>
      </c>
      <c r="I4284">
        <v>1</v>
      </c>
      <c r="J4284">
        <v>0.33</v>
      </c>
      <c r="K4284" t="s">
        <v>16</v>
      </c>
      <c r="L4284">
        <v>2</v>
      </c>
      <c r="M4284">
        <f t="shared" si="66"/>
        <v>1</v>
      </c>
    </row>
    <row r="4285" spans="1:13" x14ac:dyDescent="0.3">
      <c r="A4285">
        <v>23</v>
      </c>
      <c r="B4285">
        <v>96260</v>
      </c>
      <c r="C4285" t="s">
        <v>26</v>
      </c>
      <c r="E4285" t="s">
        <v>18</v>
      </c>
      <c r="F4285" t="s">
        <v>30</v>
      </c>
      <c r="G4285">
        <v>25200</v>
      </c>
      <c r="H4285">
        <v>15.65</v>
      </c>
      <c r="I4285">
        <v>0</v>
      </c>
      <c r="J4285">
        <v>0.26</v>
      </c>
      <c r="K4285" t="s">
        <v>16</v>
      </c>
      <c r="L4285">
        <v>2</v>
      </c>
      <c r="M4285">
        <f t="shared" si="66"/>
        <v>0</v>
      </c>
    </row>
    <row r="4286" spans="1:13" x14ac:dyDescent="0.3">
      <c r="A4286">
        <v>25</v>
      </c>
      <c r="B4286">
        <v>96500</v>
      </c>
      <c r="C4286" t="s">
        <v>26</v>
      </c>
      <c r="D4286">
        <v>0</v>
      </c>
      <c r="E4286" t="s">
        <v>20</v>
      </c>
      <c r="F4286" t="s">
        <v>21</v>
      </c>
      <c r="G4286">
        <v>10000</v>
      </c>
      <c r="H4286">
        <v>6.17</v>
      </c>
      <c r="I4286">
        <v>0</v>
      </c>
      <c r="J4286">
        <v>0.1</v>
      </c>
      <c r="K4286" t="s">
        <v>16</v>
      </c>
      <c r="L4286">
        <v>2</v>
      </c>
      <c r="M4286">
        <f t="shared" si="66"/>
        <v>1</v>
      </c>
    </row>
    <row r="4287" spans="1:13" x14ac:dyDescent="0.3">
      <c r="A4287">
        <v>24</v>
      </c>
      <c r="B4287">
        <v>96500</v>
      </c>
      <c r="C4287" t="s">
        <v>26</v>
      </c>
      <c r="D4287">
        <v>1</v>
      </c>
      <c r="E4287" t="s">
        <v>18</v>
      </c>
      <c r="F4287" t="s">
        <v>29</v>
      </c>
      <c r="G4287">
        <v>14000</v>
      </c>
      <c r="H4287">
        <v>17.190000000000001</v>
      </c>
      <c r="I4287">
        <v>0</v>
      </c>
      <c r="J4287">
        <v>0.15</v>
      </c>
      <c r="K4287" t="s">
        <v>16</v>
      </c>
      <c r="L4287">
        <v>4</v>
      </c>
      <c r="M4287">
        <f t="shared" si="66"/>
        <v>1</v>
      </c>
    </row>
    <row r="4288" spans="1:13" x14ac:dyDescent="0.3">
      <c r="A4288">
        <v>23</v>
      </c>
      <c r="B4288">
        <v>97000</v>
      </c>
      <c r="C4288" t="s">
        <v>26</v>
      </c>
      <c r="D4288">
        <v>5</v>
      </c>
      <c r="E4288" t="s">
        <v>18</v>
      </c>
      <c r="F4288" t="s">
        <v>19</v>
      </c>
      <c r="G4288">
        <v>12000</v>
      </c>
      <c r="H4288">
        <v>9.91</v>
      </c>
      <c r="I4288">
        <v>0</v>
      </c>
      <c r="J4288">
        <v>0.12</v>
      </c>
      <c r="K4288" t="s">
        <v>16</v>
      </c>
      <c r="L4288">
        <v>2</v>
      </c>
      <c r="M4288">
        <f t="shared" si="66"/>
        <v>1</v>
      </c>
    </row>
    <row r="4289" spans="1:13" x14ac:dyDescent="0.3">
      <c r="A4289">
        <v>26</v>
      </c>
      <c r="B4289">
        <v>97000</v>
      </c>
      <c r="C4289" t="s">
        <v>26</v>
      </c>
      <c r="D4289">
        <v>5</v>
      </c>
      <c r="E4289" t="s">
        <v>25</v>
      </c>
      <c r="F4289" t="s">
        <v>21</v>
      </c>
      <c r="G4289">
        <v>4000</v>
      </c>
      <c r="H4289">
        <v>6.62</v>
      </c>
      <c r="I4289">
        <v>0</v>
      </c>
      <c r="J4289">
        <v>0.04</v>
      </c>
      <c r="K4289" t="s">
        <v>16</v>
      </c>
      <c r="L4289">
        <v>4</v>
      </c>
      <c r="M4289">
        <f t="shared" si="66"/>
        <v>1</v>
      </c>
    </row>
    <row r="4290" spans="1:13" x14ac:dyDescent="0.3">
      <c r="A4290">
        <v>22</v>
      </c>
      <c r="B4290">
        <v>97000</v>
      </c>
      <c r="C4290" t="s">
        <v>26</v>
      </c>
      <c r="D4290">
        <v>4</v>
      </c>
      <c r="E4290" t="s">
        <v>20</v>
      </c>
      <c r="F4290" t="s">
        <v>21</v>
      </c>
      <c r="G4290">
        <v>5000</v>
      </c>
      <c r="H4290">
        <v>6.99</v>
      </c>
      <c r="I4290">
        <v>0</v>
      </c>
      <c r="J4290">
        <v>0.05</v>
      </c>
      <c r="K4290" t="s">
        <v>16</v>
      </c>
      <c r="L4290">
        <v>4</v>
      </c>
      <c r="M4290">
        <f t="shared" ref="M4290:M4353" si="67">COUNTIFS($A$2:$A$10001,A4290,$B$2:$B$10001,B4290,$C$2:$C$10001,C4290,$D$2:$D$10001,D4290,$E$2:$E$10001,E4290,$F$2:$F$10001,F4290,$G$2:$G$10001,G4290,$H$2:$H$10001,H4290,$I$2:$I$10001,I4290,$J$2:$J$10001,J4290,$K$2:$K$10001,K4290,$L$2:$L$10001,L4290)</f>
        <v>1</v>
      </c>
    </row>
    <row r="4291" spans="1:13" x14ac:dyDescent="0.3">
      <c r="A4291">
        <v>23</v>
      </c>
      <c r="B4291">
        <v>46800</v>
      </c>
      <c r="C4291" t="s">
        <v>13</v>
      </c>
      <c r="D4291">
        <v>4</v>
      </c>
      <c r="E4291" t="s">
        <v>18</v>
      </c>
      <c r="F4291" t="s">
        <v>19</v>
      </c>
      <c r="G4291">
        <v>14000</v>
      </c>
      <c r="H4291">
        <v>10.37</v>
      </c>
      <c r="I4291">
        <v>0</v>
      </c>
      <c r="J4291">
        <v>0.3</v>
      </c>
      <c r="K4291" t="s">
        <v>16</v>
      </c>
      <c r="L4291">
        <v>3</v>
      </c>
      <c r="M4291">
        <f t="shared" si="67"/>
        <v>1</v>
      </c>
    </row>
    <row r="4292" spans="1:13" x14ac:dyDescent="0.3">
      <c r="A4292">
        <v>22</v>
      </c>
      <c r="B4292">
        <v>97000</v>
      </c>
      <c r="C4292" t="s">
        <v>26</v>
      </c>
      <c r="D4292">
        <v>6</v>
      </c>
      <c r="E4292" t="s">
        <v>18</v>
      </c>
      <c r="F4292" t="s">
        <v>21</v>
      </c>
      <c r="G4292">
        <v>12975</v>
      </c>
      <c r="H4292">
        <v>6.91</v>
      </c>
      <c r="I4292">
        <v>0</v>
      </c>
      <c r="J4292">
        <v>0.13</v>
      </c>
      <c r="K4292" t="s">
        <v>16</v>
      </c>
      <c r="L4292">
        <v>4</v>
      </c>
      <c r="M4292">
        <f t="shared" si="67"/>
        <v>1</v>
      </c>
    </row>
    <row r="4293" spans="1:13" x14ac:dyDescent="0.3">
      <c r="A4293">
        <v>26</v>
      </c>
      <c r="B4293">
        <v>97000</v>
      </c>
      <c r="C4293" t="s">
        <v>26</v>
      </c>
      <c r="D4293">
        <v>4</v>
      </c>
      <c r="E4293" t="s">
        <v>14</v>
      </c>
      <c r="F4293" t="s">
        <v>15</v>
      </c>
      <c r="G4293">
        <v>6000</v>
      </c>
      <c r="H4293">
        <v>13.61</v>
      </c>
      <c r="I4293">
        <v>0</v>
      </c>
      <c r="J4293">
        <v>0.06</v>
      </c>
      <c r="K4293" t="s">
        <v>16</v>
      </c>
      <c r="L4293">
        <v>3</v>
      </c>
      <c r="M4293">
        <f t="shared" si="67"/>
        <v>1</v>
      </c>
    </row>
    <row r="4294" spans="1:13" x14ac:dyDescent="0.3">
      <c r="A4294">
        <v>24</v>
      </c>
      <c r="B4294">
        <v>49150</v>
      </c>
      <c r="C4294" t="s">
        <v>13</v>
      </c>
      <c r="E4294" t="s">
        <v>18</v>
      </c>
      <c r="F4294" t="s">
        <v>19</v>
      </c>
      <c r="G4294">
        <v>14000</v>
      </c>
      <c r="H4294">
        <v>11.71</v>
      </c>
      <c r="I4294">
        <v>0</v>
      </c>
      <c r="J4294">
        <v>0.28000000000000003</v>
      </c>
      <c r="K4294" t="s">
        <v>16</v>
      </c>
      <c r="L4294">
        <v>3</v>
      </c>
      <c r="M4294">
        <f t="shared" si="67"/>
        <v>0</v>
      </c>
    </row>
    <row r="4295" spans="1:13" x14ac:dyDescent="0.3">
      <c r="A4295">
        <v>24</v>
      </c>
      <c r="B4295">
        <v>50000</v>
      </c>
      <c r="C4295" t="s">
        <v>13</v>
      </c>
      <c r="D4295">
        <v>2</v>
      </c>
      <c r="E4295" t="s">
        <v>28</v>
      </c>
      <c r="F4295" t="s">
        <v>19</v>
      </c>
      <c r="G4295">
        <v>14000</v>
      </c>
      <c r="H4295">
        <v>9.8800000000000008</v>
      </c>
      <c r="I4295">
        <v>0</v>
      </c>
      <c r="J4295">
        <v>0.28000000000000003</v>
      </c>
      <c r="K4295" t="s">
        <v>16</v>
      </c>
      <c r="L4295">
        <v>2</v>
      </c>
      <c r="M4295">
        <f t="shared" si="67"/>
        <v>1</v>
      </c>
    </row>
    <row r="4296" spans="1:13" x14ac:dyDescent="0.3">
      <c r="A4296">
        <v>25</v>
      </c>
      <c r="B4296">
        <v>97700</v>
      </c>
      <c r="C4296" t="s">
        <v>26</v>
      </c>
      <c r="D4296">
        <v>6</v>
      </c>
      <c r="E4296" t="s">
        <v>20</v>
      </c>
      <c r="F4296" t="s">
        <v>21</v>
      </c>
      <c r="G4296">
        <v>8000</v>
      </c>
      <c r="H4296">
        <v>7.49</v>
      </c>
      <c r="I4296">
        <v>0</v>
      </c>
      <c r="J4296">
        <v>0.08</v>
      </c>
      <c r="K4296" t="s">
        <v>16</v>
      </c>
      <c r="L4296">
        <v>2</v>
      </c>
      <c r="M4296">
        <f t="shared" si="67"/>
        <v>1</v>
      </c>
    </row>
    <row r="4297" spans="1:13" x14ac:dyDescent="0.3">
      <c r="A4297">
        <v>22</v>
      </c>
      <c r="B4297">
        <v>32000</v>
      </c>
      <c r="C4297" t="s">
        <v>23</v>
      </c>
      <c r="D4297">
        <v>2</v>
      </c>
      <c r="E4297" t="s">
        <v>14</v>
      </c>
      <c r="F4297" t="s">
        <v>21</v>
      </c>
      <c r="G4297">
        <v>3000</v>
      </c>
      <c r="H4297">
        <v>6.99</v>
      </c>
      <c r="I4297">
        <v>0</v>
      </c>
      <c r="J4297">
        <v>0.09</v>
      </c>
      <c r="K4297" t="s">
        <v>16</v>
      </c>
      <c r="L4297">
        <v>4</v>
      </c>
      <c r="M4297">
        <f t="shared" si="67"/>
        <v>1</v>
      </c>
    </row>
    <row r="4298" spans="1:13" x14ac:dyDescent="0.3">
      <c r="A4298">
        <v>23</v>
      </c>
      <c r="B4298">
        <v>98000</v>
      </c>
      <c r="C4298" t="s">
        <v>23</v>
      </c>
      <c r="D4298">
        <v>6</v>
      </c>
      <c r="E4298" t="s">
        <v>18</v>
      </c>
      <c r="F4298" t="s">
        <v>30</v>
      </c>
      <c r="G4298">
        <v>10000</v>
      </c>
      <c r="H4298">
        <v>18.07</v>
      </c>
      <c r="I4298">
        <v>0</v>
      </c>
      <c r="J4298">
        <v>0.1</v>
      </c>
      <c r="K4298" t="s">
        <v>17</v>
      </c>
      <c r="L4298">
        <v>3</v>
      </c>
      <c r="M4298">
        <f t="shared" si="67"/>
        <v>1</v>
      </c>
    </row>
    <row r="4299" spans="1:13" x14ac:dyDescent="0.3">
      <c r="A4299">
        <v>24</v>
      </c>
      <c r="B4299">
        <v>98000</v>
      </c>
      <c r="C4299" t="s">
        <v>26</v>
      </c>
      <c r="D4299">
        <v>8</v>
      </c>
      <c r="E4299" t="s">
        <v>20</v>
      </c>
      <c r="F4299" t="s">
        <v>19</v>
      </c>
      <c r="G4299">
        <v>6500</v>
      </c>
      <c r="H4299">
        <v>11.11</v>
      </c>
      <c r="I4299">
        <v>0</v>
      </c>
      <c r="J4299">
        <v>7.0000000000000007E-2</v>
      </c>
      <c r="K4299" t="s">
        <v>16</v>
      </c>
      <c r="L4299">
        <v>3</v>
      </c>
      <c r="M4299">
        <f t="shared" si="67"/>
        <v>1</v>
      </c>
    </row>
    <row r="4300" spans="1:13" x14ac:dyDescent="0.3">
      <c r="A4300">
        <v>22</v>
      </c>
      <c r="B4300">
        <v>54000</v>
      </c>
      <c r="C4300" t="s">
        <v>13</v>
      </c>
      <c r="D4300">
        <v>0</v>
      </c>
      <c r="E4300" t="s">
        <v>14</v>
      </c>
      <c r="F4300" t="s">
        <v>21</v>
      </c>
      <c r="G4300">
        <v>14000</v>
      </c>
      <c r="H4300">
        <v>7.14</v>
      </c>
      <c r="I4300">
        <v>0</v>
      </c>
      <c r="J4300">
        <v>0.26</v>
      </c>
      <c r="K4300" t="s">
        <v>16</v>
      </c>
      <c r="L4300">
        <v>2</v>
      </c>
      <c r="M4300">
        <f t="shared" si="67"/>
        <v>1</v>
      </c>
    </row>
    <row r="4301" spans="1:13" x14ac:dyDescent="0.3">
      <c r="A4301">
        <v>24</v>
      </c>
      <c r="B4301">
        <v>98000</v>
      </c>
      <c r="C4301" t="s">
        <v>26</v>
      </c>
      <c r="E4301" t="s">
        <v>14</v>
      </c>
      <c r="F4301" t="s">
        <v>21</v>
      </c>
      <c r="G4301">
        <v>5000</v>
      </c>
      <c r="H4301">
        <v>5.79</v>
      </c>
      <c r="I4301">
        <v>0</v>
      </c>
      <c r="J4301">
        <v>0.05</v>
      </c>
      <c r="K4301" t="s">
        <v>16</v>
      </c>
      <c r="L4301">
        <v>2</v>
      </c>
      <c r="M4301">
        <f t="shared" si="67"/>
        <v>0</v>
      </c>
    </row>
    <row r="4302" spans="1:13" x14ac:dyDescent="0.3">
      <c r="A4302">
        <v>23</v>
      </c>
      <c r="B4302">
        <v>98000</v>
      </c>
      <c r="C4302" t="s">
        <v>26</v>
      </c>
      <c r="D4302">
        <v>7</v>
      </c>
      <c r="E4302" t="s">
        <v>27</v>
      </c>
      <c r="F4302" t="s">
        <v>21</v>
      </c>
      <c r="G4302">
        <v>10000</v>
      </c>
      <c r="I4302">
        <v>0</v>
      </c>
      <c r="J4302">
        <v>0.1</v>
      </c>
      <c r="K4302" t="s">
        <v>16</v>
      </c>
      <c r="L4302">
        <v>4</v>
      </c>
      <c r="M4302">
        <f t="shared" si="67"/>
        <v>0</v>
      </c>
    </row>
    <row r="4303" spans="1:13" x14ac:dyDescent="0.3">
      <c r="A4303">
        <v>25</v>
      </c>
      <c r="B4303">
        <v>86000</v>
      </c>
      <c r="C4303" t="s">
        <v>26</v>
      </c>
      <c r="D4303">
        <v>7</v>
      </c>
      <c r="E4303" t="s">
        <v>25</v>
      </c>
      <c r="F4303" t="s">
        <v>30</v>
      </c>
      <c r="G4303">
        <v>24000</v>
      </c>
      <c r="I4303">
        <v>1</v>
      </c>
      <c r="J4303">
        <v>0.28000000000000003</v>
      </c>
      <c r="K4303" t="s">
        <v>17</v>
      </c>
      <c r="L4303">
        <v>2</v>
      </c>
      <c r="M4303">
        <f t="shared" si="67"/>
        <v>0</v>
      </c>
    </row>
    <row r="4304" spans="1:13" x14ac:dyDescent="0.3">
      <c r="A4304">
        <v>22</v>
      </c>
      <c r="B4304">
        <v>86000</v>
      </c>
      <c r="C4304" t="s">
        <v>26</v>
      </c>
      <c r="D4304">
        <v>7</v>
      </c>
      <c r="E4304" t="s">
        <v>18</v>
      </c>
      <c r="F4304" t="s">
        <v>15</v>
      </c>
      <c r="G4304">
        <v>18000</v>
      </c>
      <c r="H4304">
        <v>13.48</v>
      </c>
      <c r="I4304">
        <v>1</v>
      </c>
      <c r="J4304">
        <v>0.21</v>
      </c>
      <c r="K4304" t="s">
        <v>16</v>
      </c>
      <c r="L4304">
        <v>2</v>
      </c>
      <c r="M4304">
        <f t="shared" si="67"/>
        <v>1</v>
      </c>
    </row>
    <row r="4305" spans="1:13" x14ac:dyDescent="0.3">
      <c r="A4305">
        <v>26</v>
      </c>
      <c r="B4305">
        <v>98000</v>
      </c>
      <c r="C4305" t="s">
        <v>26</v>
      </c>
      <c r="D4305">
        <v>7</v>
      </c>
      <c r="E4305" t="s">
        <v>27</v>
      </c>
      <c r="F4305" t="s">
        <v>21</v>
      </c>
      <c r="G4305">
        <v>14000</v>
      </c>
      <c r="H4305">
        <v>7.88</v>
      </c>
      <c r="I4305">
        <v>0</v>
      </c>
      <c r="J4305">
        <v>0.14000000000000001</v>
      </c>
      <c r="K4305" t="s">
        <v>16</v>
      </c>
      <c r="L4305">
        <v>3</v>
      </c>
      <c r="M4305">
        <f t="shared" si="67"/>
        <v>1</v>
      </c>
    </row>
    <row r="4306" spans="1:13" x14ac:dyDescent="0.3">
      <c r="A4306">
        <v>24</v>
      </c>
      <c r="B4306">
        <v>98000</v>
      </c>
      <c r="C4306" t="s">
        <v>26</v>
      </c>
      <c r="D4306">
        <v>8</v>
      </c>
      <c r="E4306" t="s">
        <v>14</v>
      </c>
      <c r="F4306" t="s">
        <v>19</v>
      </c>
      <c r="G4306">
        <v>25000</v>
      </c>
      <c r="H4306">
        <v>11.83</v>
      </c>
      <c r="I4306">
        <v>0</v>
      </c>
      <c r="J4306">
        <v>0.26</v>
      </c>
      <c r="K4306" t="s">
        <v>16</v>
      </c>
      <c r="L4306">
        <v>3</v>
      </c>
      <c r="M4306">
        <f t="shared" si="67"/>
        <v>1</v>
      </c>
    </row>
    <row r="4307" spans="1:13" x14ac:dyDescent="0.3">
      <c r="A4307">
        <v>23</v>
      </c>
      <c r="B4307">
        <v>98000</v>
      </c>
      <c r="C4307" t="s">
        <v>26</v>
      </c>
      <c r="D4307">
        <v>4</v>
      </c>
      <c r="E4307" t="s">
        <v>18</v>
      </c>
      <c r="F4307" t="s">
        <v>21</v>
      </c>
      <c r="G4307">
        <v>14500</v>
      </c>
      <c r="H4307">
        <v>8.94</v>
      </c>
      <c r="I4307">
        <v>0</v>
      </c>
      <c r="J4307">
        <v>0.15</v>
      </c>
      <c r="K4307" t="s">
        <v>16</v>
      </c>
      <c r="L4307">
        <v>3</v>
      </c>
      <c r="M4307">
        <f t="shared" si="67"/>
        <v>1</v>
      </c>
    </row>
    <row r="4308" spans="1:13" x14ac:dyDescent="0.3">
      <c r="A4308">
        <v>23</v>
      </c>
      <c r="B4308">
        <v>32000</v>
      </c>
      <c r="C4308" t="s">
        <v>23</v>
      </c>
      <c r="D4308">
        <v>4</v>
      </c>
      <c r="E4308" t="s">
        <v>20</v>
      </c>
      <c r="F4308" t="s">
        <v>15</v>
      </c>
      <c r="G4308">
        <v>7500</v>
      </c>
      <c r="H4308">
        <v>12.98</v>
      </c>
      <c r="I4308">
        <v>0</v>
      </c>
      <c r="J4308">
        <v>0.23</v>
      </c>
      <c r="K4308" t="s">
        <v>16</v>
      </c>
      <c r="L4308">
        <v>3</v>
      </c>
      <c r="M4308">
        <f t="shared" si="67"/>
        <v>1</v>
      </c>
    </row>
    <row r="4309" spans="1:13" x14ac:dyDescent="0.3">
      <c r="A4309">
        <v>21</v>
      </c>
      <c r="B4309">
        <v>55260</v>
      </c>
      <c r="C4309" t="s">
        <v>13</v>
      </c>
      <c r="D4309">
        <v>0</v>
      </c>
      <c r="E4309" t="s">
        <v>18</v>
      </c>
      <c r="F4309" t="s">
        <v>21</v>
      </c>
      <c r="G4309">
        <v>14000</v>
      </c>
      <c r="H4309">
        <v>6.54</v>
      </c>
      <c r="I4309">
        <v>0</v>
      </c>
      <c r="J4309">
        <v>0.25</v>
      </c>
      <c r="K4309" t="s">
        <v>16</v>
      </c>
      <c r="L4309">
        <v>2</v>
      </c>
      <c r="M4309">
        <f t="shared" si="67"/>
        <v>1</v>
      </c>
    </row>
    <row r="4310" spans="1:13" x14ac:dyDescent="0.3">
      <c r="A4310">
        <v>21</v>
      </c>
      <c r="B4310">
        <v>98132</v>
      </c>
      <c r="C4310" t="s">
        <v>26</v>
      </c>
      <c r="D4310">
        <v>5</v>
      </c>
      <c r="E4310" t="s">
        <v>14</v>
      </c>
      <c r="F4310" t="s">
        <v>19</v>
      </c>
      <c r="G4310">
        <v>15000</v>
      </c>
      <c r="H4310">
        <v>11.36</v>
      </c>
      <c r="I4310">
        <v>0</v>
      </c>
      <c r="J4310">
        <v>0.15</v>
      </c>
      <c r="K4310" t="s">
        <v>16</v>
      </c>
      <c r="L4310">
        <v>4</v>
      </c>
      <c r="M4310">
        <f t="shared" si="67"/>
        <v>1</v>
      </c>
    </row>
    <row r="4311" spans="1:13" x14ac:dyDescent="0.3">
      <c r="A4311">
        <v>22</v>
      </c>
      <c r="B4311">
        <v>55992</v>
      </c>
      <c r="C4311" t="s">
        <v>13</v>
      </c>
      <c r="D4311">
        <v>6</v>
      </c>
      <c r="E4311" t="s">
        <v>27</v>
      </c>
      <c r="F4311" t="s">
        <v>19</v>
      </c>
      <c r="G4311">
        <v>14000</v>
      </c>
      <c r="H4311">
        <v>12.21</v>
      </c>
      <c r="I4311">
        <v>0</v>
      </c>
      <c r="J4311">
        <v>0.25</v>
      </c>
      <c r="K4311" t="s">
        <v>16</v>
      </c>
      <c r="L4311">
        <v>3</v>
      </c>
      <c r="M4311">
        <f t="shared" si="67"/>
        <v>1</v>
      </c>
    </row>
    <row r="4312" spans="1:13" x14ac:dyDescent="0.3">
      <c r="A4312">
        <v>22</v>
      </c>
      <c r="B4312">
        <v>56000</v>
      </c>
      <c r="C4312" t="s">
        <v>13</v>
      </c>
      <c r="D4312">
        <v>5</v>
      </c>
      <c r="E4312" t="s">
        <v>18</v>
      </c>
      <c r="F4312" t="s">
        <v>15</v>
      </c>
      <c r="G4312">
        <v>14000</v>
      </c>
      <c r="H4312">
        <v>14.35</v>
      </c>
      <c r="I4312">
        <v>0</v>
      </c>
      <c r="J4312">
        <v>0.25</v>
      </c>
      <c r="K4312" t="s">
        <v>17</v>
      </c>
      <c r="L4312">
        <v>4</v>
      </c>
      <c r="M4312">
        <f t="shared" si="67"/>
        <v>1</v>
      </c>
    </row>
    <row r="4313" spans="1:13" x14ac:dyDescent="0.3">
      <c r="A4313">
        <v>23</v>
      </c>
      <c r="B4313">
        <v>98800</v>
      </c>
      <c r="C4313" t="s">
        <v>26</v>
      </c>
      <c r="D4313">
        <v>7</v>
      </c>
      <c r="E4313" t="s">
        <v>27</v>
      </c>
      <c r="F4313" t="s">
        <v>19</v>
      </c>
      <c r="G4313">
        <v>1000</v>
      </c>
      <c r="H4313">
        <v>11.49</v>
      </c>
      <c r="I4313">
        <v>0</v>
      </c>
      <c r="J4313">
        <v>0.01</v>
      </c>
      <c r="K4313" t="s">
        <v>16</v>
      </c>
      <c r="L4313">
        <v>3</v>
      </c>
      <c r="M4313">
        <f t="shared" si="67"/>
        <v>1</v>
      </c>
    </row>
    <row r="4314" spans="1:13" x14ac:dyDescent="0.3">
      <c r="A4314">
        <v>26</v>
      </c>
      <c r="B4314">
        <v>57600</v>
      </c>
      <c r="C4314" t="s">
        <v>13</v>
      </c>
      <c r="D4314">
        <v>10</v>
      </c>
      <c r="E4314" t="s">
        <v>27</v>
      </c>
      <c r="F4314" t="s">
        <v>19</v>
      </c>
      <c r="G4314">
        <v>14000</v>
      </c>
      <c r="H4314">
        <v>10.37</v>
      </c>
      <c r="I4314">
        <v>0</v>
      </c>
      <c r="J4314">
        <v>0.24</v>
      </c>
      <c r="K4314" t="s">
        <v>16</v>
      </c>
      <c r="L4314">
        <v>2</v>
      </c>
      <c r="M4314">
        <f t="shared" si="67"/>
        <v>1</v>
      </c>
    </row>
    <row r="4315" spans="1:13" x14ac:dyDescent="0.3">
      <c r="A4315">
        <v>22</v>
      </c>
      <c r="B4315">
        <v>60000</v>
      </c>
      <c r="C4315" t="s">
        <v>13</v>
      </c>
      <c r="D4315">
        <v>6</v>
      </c>
      <c r="E4315" t="s">
        <v>20</v>
      </c>
      <c r="F4315" t="s">
        <v>21</v>
      </c>
      <c r="G4315">
        <v>14000</v>
      </c>
      <c r="H4315">
        <v>6.03</v>
      </c>
      <c r="I4315">
        <v>0</v>
      </c>
      <c r="J4315">
        <v>0.23</v>
      </c>
      <c r="K4315" t="s">
        <v>16</v>
      </c>
      <c r="L4315">
        <v>2</v>
      </c>
      <c r="M4315">
        <f t="shared" si="67"/>
        <v>1</v>
      </c>
    </row>
    <row r="4316" spans="1:13" x14ac:dyDescent="0.3">
      <c r="A4316">
        <v>25</v>
      </c>
      <c r="B4316">
        <v>99000</v>
      </c>
      <c r="C4316" t="s">
        <v>26</v>
      </c>
      <c r="D4316">
        <v>9</v>
      </c>
      <c r="E4316" t="s">
        <v>25</v>
      </c>
      <c r="F4316" t="s">
        <v>21</v>
      </c>
      <c r="G4316">
        <v>15000</v>
      </c>
      <c r="H4316">
        <v>6.17</v>
      </c>
      <c r="I4316">
        <v>0</v>
      </c>
      <c r="J4316">
        <v>0.15</v>
      </c>
      <c r="K4316" t="s">
        <v>16</v>
      </c>
      <c r="L4316">
        <v>4</v>
      </c>
      <c r="M4316">
        <f t="shared" si="67"/>
        <v>1</v>
      </c>
    </row>
    <row r="4317" spans="1:13" x14ac:dyDescent="0.3">
      <c r="A4317">
        <v>23</v>
      </c>
      <c r="B4317">
        <v>60000</v>
      </c>
      <c r="C4317" t="s">
        <v>13</v>
      </c>
      <c r="D4317">
        <v>4</v>
      </c>
      <c r="E4317" t="s">
        <v>18</v>
      </c>
      <c r="F4317" t="s">
        <v>30</v>
      </c>
      <c r="G4317">
        <v>14000</v>
      </c>
      <c r="H4317">
        <v>14.84</v>
      </c>
      <c r="I4317">
        <v>0</v>
      </c>
      <c r="J4317">
        <v>0.23</v>
      </c>
      <c r="K4317" t="s">
        <v>17</v>
      </c>
      <c r="L4317">
        <v>3</v>
      </c>
      <c r="M4317">
        <f t="shared" si="67"/>
        <v>1</v>
      </c>
    </row>
    <row r="4318" spans="1:13" x14ac:dyDescent="0.3">
      <c r="A4318">
        <v>24</v>
      </c>
      <c r="B4318">
        <v>87220</v>
      </c>
      <c r="C4318" t="s">
        <v>26</v>
      </c>
      <c r="D4318">
        <v>7</v>
      </c>
      <c r="E4318" t="s">
        <v>27</v>
      </c>
      <c r="F4318" t="s">
        <v>15</v>
      </c>
      <c r="G4318">
        <v>8000</v>
      </c>
      <c r="I4318">
        <v>1</v>
      </c>
      <c r="J4318">
        <v>0.09</v>
      </c>
      <c r="K4318" t="s">
        <v>17</v>
      </c>
      <c r="L4318">
        <v>3</v>
      </c>
      <c r="M4318">
        <f t="shared" si="67"/>
        <v>0</v>
      </c>
    </row>
    <row r="4319" spans="1:13" x14ac:dyDescent="0.3">
      <c r="A4319">
        <v>22</v>
      </c>
      <c r="B4319">
        <v>99600</v>
      </c>
      <c r="C4319" t="s">
        <v>26</v>
      </c>
      <c r="D4319">
        <v>6</v>
      </c>
      <c r="E4319" t="s">
        <v>20</v>
      </c>
      <c r="F4319" t="s">
        <v>21</v>
      </c>
      <c r="G4319">
        <v>7125</v>
      </c>
      <c r="H4319">
        <v>7.51</v>
      </c>
      <c r="I4319">
        <v>0</v>
      </c>
      <c r="J4319">
        <v>7.0000000000000007E-2</v>
      </c>
      <c r="K4319" t="s">
        <v>16</v>
      </c>
      <c r="L4319">
        <v>4</v>
      </c>
      <c r="M4319">
        <f t="shared" si="67"/>
        <v>1</v>
      </c>
    </row>
    <row r="4320" spans="1:13" x14ac:dyDescent="0.3">
      <c r="A4320">
        <v>24</v>
      </c>
      <c r="B4320">
        <v>99750</v>
      </c>
      <c r="C4320" t="s">
        <v>26</v>
      </c>
      <c r="D4320">
        <v>8</v>
      </c>
      <c r="E4320" t="s">
        <v>28</v>
      </c>
      <c r="F4320" t="s">
        <v>19</v>
      </c>
      <c r="G4320">
        <v>12000</v>
      </c>
      <c r="H4320">
        <v>9.6199999999999992</v>
      </c>
      <c r="I4320">
        <v>0</v>
      </c>
      <c r="J4320">
        <v>0.12</v>
      </c>
      <c r="K4320" t="s">
        <v>16</v>
      </c>
      <c r="L4320">
        <v>3</v>
      </c>
      <c r="M4320">
        <f t="shared" si="67"/>
        <v>1</v>
      </c>
    </row>
    <row r="4321" spans="1:13" x14ac:dyDescent="0.3">
      <c r="A4321">
        <v>23</v>
      </c>
      <c r="B4321">
        <v>99996</v>
      </c>
      <c r="C4321" t="s">
        <v>26</v>
      </c>
      <c r="D4321">
        <v>2</v>
      </c>
      <c r="E4321" t="s">
        <v>20</v>
      </c>
      <c r="F4321" t="s">
        <v>19</v>
      </c>
      <c r="G4321">
        <v>4800</v>
      </c>
      <c r="H4321">
        <v>11.49</v>
      </c>
      <c r="I4321">
        <v>0</v>
      </c>
      <c r="J4321">
        <v>0.05</v>
      </c>
      <c r="K4321" t="s">
        <v>16</v>
      </c>
      <c r="L4321">
        <v>2</v>
      </c>
      <c r="M4321">
        <f t="shared" si="67"/>
        <v>1</v>
      </c>
    </row>
    <row r="4322" spans="1:13" x14ac:dyDescent="0.3">
      <c r="A4322">
        <v>24</v>
      </c>
      <c r="B4322">
        <v>62004</v>
      </c>
      <c r="C4322" t="s">
        <v>13</v>
      </c>
      <c r="D4322">
        <v>6</v>
      </c>
      <c r="E4322" t="s">
        <v>27</v>
      </c>
      <c r="F4322" t="s">
        <v>21</v>
      </c>
      <c r="G4322">
        <v>14000</v>
      </c>
      <c r="H4322">
        <v>8.59</v>
      </c>
      <c r="I4322">
        <v>0</v>
      </c>
      <c r="J4322">
        <v>0.23</v>
      </c>
      <c r="K4322" t="s">
        <v>16</v>
      </c>
      <c r="L4322">
        <v>4</v>
      </c>
      <c r="M4322">
        <f t="shared" si="67"/>
        <v>1</v>
      </c>
    </row>
    <row r="4323" spans="1:13" x14ac:dyDescent="0.3">
      <c r="A4323">
        <v>24</v>
      </c>
      <c r="B4323">
        <v>100000</v>
      </c>
      <c r="C4323" t="s">
        <v>23</v>
      </c>
      <c r="D4323">
        <v>4</v>
      </c>
      <c r="E4323" t="s">
        <v>14</v>
      </c>
      <c r="F4323" t="s">
        <v>21</v>
      </c>
      <c r="G4323">
        <v>6000</v>
      </c>
      <c r="H4323">
        <v>8.9</v>
      </c>
      <c r="I4323">
        <v>0</v>
      </c>
      <c r="J4323">
        <v>0.06</v>
      </c>
      <c r="K4323" t="s">
        <v>16</v>
      </c>
      <c r="L4323">
        <v>2</v>
      </c>
      <c r="M4323">
        <f t="shared" si="67"/>
        <v>1</v>
      </c>
    </row>
    <row r="4324" spans="1:13" x14ac:dyDescent="0.3">
      <c r="A4324">
        <v>26</v>
      </c>
      <c r="B4324">
        <v>66000</v>
      </c>
      <c r="C4324" t="s">
        <v>13</v>
      </c>
      <c r="D4324">
        <v>10</v>
      </c>
      <c r="E4324" t="s">
        <v>20</v>
      </c>
      <c r="F4324" t="s">
        <v>21</v>
      </c>
      <c r="G4324">
        <v>14000</v>
      </c>
      <c r="H4324">
        <v>6.62</v>
      </c>
      <c r="I4324">
        <v>0</v>
      </c>
      <c r="J4324">
        <v>0.21</v>
      </c>
      <c r="K4324" t="s">
        <v>16</v>
      </c>
      <c r="L4324">
        <v>3</v>
      </c>
      <c r="M4324">
        <f t="shared" si="67"/>
        <v>1</v>
      </c>
    </row>
    <row r="4325" spans="1:13" x14ac:dyDescent="0.3">
      <c r="A4325">
        <v>25</v>
      </c>
      <c r="B4325">
        <v>31200</v>
      </c>
      <c r="C4325" t="s">
        <v>23</v>
      </c>
      <c r="D4325">
        <v>9</v>
      </c>
      <c r="E4325" t="s">
        <v>20</v>
      </c>
      <c r="F4325" t="s">
        <v>21</v>
      </c>
      <c r="G4325">
        <v>15000</v>
      </c>
      <c r="H4325">
        <v>6.03</v>
      </c>
      <c r="I4325">
        <v>0</v>
      </c>
      <c r="J4325">
        <v>0.48</v>
      </c>
      <c r="K4325" t="s">
        <v>16</v>
      </c>
      <c r="L4325">
        <v>4</v>
      </c>
      <c r="M4325">
        <f t="shared" si="67"/>
        <v>1</v>
      </c>
    </row>
    <row r="4326" spans="1:13" x14ac:dyDescent="0.3">
      <c r="A4326">
        <v>26</v>
      </c>
      <c r="B4326">
        <v>100000</v>
      </c>
      <c r="C4326" t="s">
        <v>26</v>
      </c>
      <c r="D4326">
        <v>7</v>
      </c>
      <c r="E4326" t="s">
        <v>27</v>
      </c>
      <c r="F4326" t="s">
        <v>21</v>
      </c>
      <c r="G4326">
        <v>9200</v>
      </c>
      <c r="H4326">
        <v>6.03</v>
      </c>
      <c r="I4326">
        <v>0</v>
      </c>
      <c r="J4326">
        <v>0.09</v>
      </c>
      <c r="K4326" t="s">
        <v>16</v>
      </c>
      <c r="L4326">
        <v>3</v>
      </c>
      <c r="M4326">
        <f t="shared" si="67"/>
        <v>1</v>
      </c>
    </row>
    <row r="4327" spans="1:13" x14ac:dyDescent="0.3">
      <c r="A4327">
        <v>26</v>
      </c>
      <c r="B4327">
        <v>69575</v>
      </c>
      <c r="C4327" t="s">
        <v>13</v>
      </c>
      <c r="D4327">
        <v>3</v>
      </c>
      <c r="E4327" t="s">
        <v>14</v>
      </c>
      <c r="F4327" t="s">
        <v>21</v>
      </c>
      <c r="G4327">
        <v>14000</v>
      </c>
      <c r="H4327">
        <v>9.6300000000000008</v>
      </c>
      <c r="I4327">
        <v>0</v>
      </c>
      <c r="J4327">
        <v>0.2</v>
      </c>
      <c r="K4327" t="s">
        <v>16</v>
      </c>
      <c r="L4327">
        <v>3</v>
      </c>
      <c r="M4327">
        <f t="shared" si="67"/>
        <v>1</v>
      </c>
    </row>
    <row r="4328" spans="1:13" x14ac:dyDescent="0.3">
      <c r="A4328">
        <v>25</v>
      </c>
      <c r="B4328">
        <v>70000</v>
      </c>
      <c r="C4328" t="s">
        <v>13</v>
      </c>
      <c r="D4328">
        <v>2</v>
      </c>
      <c r="E4328" t="s">
        <v>28</v>
      </c>
      <c r="F4328" t="s">
        <v>19</v>
      </c>
      <c r="G4328">
        <v>14000</v>
      </c>
      <c r="H4328">
        <v>9.99</v>
      </c>
      <c r="I4328">
        <v>0</v>
      </c>
      <c r="J4328">
        <v>0.2</v>
      </c>
      <c r="K4328" t="s">
        <v>16</v>
      </c>
      <c r="L4328">
        <v>2</v>
      </c>
      <c r="M4328">
        <f t="shared" si="67"/>
        <v>1</v>
      </c>
    </row>
    <row r="4329" spans="1:13" x14ac:dyDescent="0.3">
      <c r="A4329">
        <v>24</v>
      </c>
      <c r="B4329">
        <v>72000</v>
      </c>
      <c r="C4329" t="s">
        <v>13</v>
      </c>
      <c r="D4329">
        <v>8</v>
      </c>
      <c r="E4329" t="s">
        <v>18</v>
      </c>
      <c r="F4329" t="s">
        <v>21</v>
      </c>
      <c r="G4329">
        <v>14000</v>
      </c>
      <c r="H4329">
        <v>7.9</v>
      </c>
      <c r="I4329">
        <v>0</v>
      </c>
      <c r="J4329">
        <v>0.19</v>
      </c>
      <c r="K4329" t="s">
        <v>16</v>
      </c>
      <c r="L4329">
        <v>4</v>
      </c>
      <c r="M4329">
        <f t="shared" si="67"/>
        <v>1</v>
      </c>
    </row>
    <row r="4330" spans="1:13" x14ac:dyDescent="0.3">
      <c r="A4330">
        <v>23</v>
      </c>
      <c r="B4330">
        <v>100000</v>
      </c>
      <c r="C4330" t="s">
        <v>26</v>
      </c>
      <c r="D4330">
        <v>5</v>
      </c>
      <c r="E4330" t="s">
        <v>14</v>
      </c>
      <c r="F4330" t="s">
        <v>19</v>
      </c>
      <c r="G4330">
        <v>8000</v>
      </c>
      <c r="H4330">
        <v>11.49</v>
      </c>
      <c r="I4330">
        <v>0</v>
      </c>
      <c r="J4330">
        <v>0.08</v>
      </c>
      <c r="K4330" t="s">
        <v>16</v>
      </c>
      <c r="L4330">
        <v>4</v>
      </c>
      <c r="M4330">
        <f t="shared" si="67"/>
        <v>1</v>
      </c>
    </row>
    <row r="4331" spans="1:13" x14ac:dyDescent="0.3">
      <c r="A4331">
        <v>25</v>
      </c>
      <c r="B4331">
        <v>100000</v>
      </c>
      <c r="C4331" t="s">
        <v>26</v>
      </c>
      <c r="D4331">
        <v>9</v>
      </c>
      <c r="E4331" t="s">
        <v>18</v>
      </c>
      <c r="F4331" t="s">
        <v>15</v>
      </c>
      <c r="G4331">
        <v>7500</v>
      </c>
      <c r="H4331">
        <v>13.99</v>
      </c>
      <c r="I4331">
        <v>0</v>
      </c>
      <c r="J4331">
        <v>7.0000000000000007E-2</v>
      </c>
      <c r="K4331" t="s">
        <v>16</v>
      </c>
      <c r="L4331">
        <v>4</v>
      </c>
      <c r="M4331">
        <f t="shared" si="67"/>
        <v>1</v>
      </c>
    </row>
    <row r="4332" spans="1:13" x14ac:dyDescent="0.3">
      <c r="A4332">
        <v>26</v>
      </c>
      <c r="B4332">
        <v>100000</v>
      </c>
      <c r="C4332" t="s">
        <v>23</v>
      </c>
      <c r="D4332">
        <v>10</v>
      </c>
      <c r="E4332" t="s">
        <v>14</v>
      </c>
      <c r="F4332" t="s">
        <v>19</v>
      </c>
      <c r="G4332">
        <v>10000</v>
      </c>
      <c r="H4332">
        <v>10.59</v>
      </c>
      <c r="I4332">
        <v>0</v>
      </c>
      <c r="J4332">
        <v>0.1</v>
      </c>
      <c r="K4332" t="s">
        <v>16</v>
      </c>
      <c r="L4332">
        <v>2</v>
      </c>
      <c r="M4332">
        <f t="shared" si="67"/>
        <v>1</v>
      </c>
    </row>
    <row r="4333" spans="1:13" x14ac:dyDescent="0.3">
      <c r="A4333">
        <v>24</v>
      </c>
      <c r="B4333">
        <v>100000</v>
      </c>
      <c r="C4333" t="s">
        <v>26</v>
      </c>
      <c r="D4333">
        <v>7</v>
      </c>
      <c r="E4333" t="s">
        <v>18</v>
      </c>
      <c r="F4333" t="s">
        <v>30</v>
      </c>
      <c r="G4333">
        <v>10300</v>
      </c>
      <c r="H4333">
        <v>15.99</v>
      </c>
      <c r="I4333">
        <v>0</v>
      </c>
      <c r="J4333">
        <v>0.1</v>
      </c>
      <c r="K4333" t="s">
        <v>17</v>
      </c>
      <c r="L4333">
        <v>4</v>
      </c>
      <c r="M4333">
        <f t="shared" si="67"/>
        <v>1</v>
      </c>
    </row>
    <row r="4334" spans="1:13" x14ac:dyDescent="0.3">
      <c r="A4334">
        <v>24</v>
      </c>
      <c r="B4334">
        <v>88000</v>
      </c>
      <c r="C4334" t="s">
        <v>26</v>
      </c>
      <c r="D4334">
        <v>5</v>
      </c>
      <c r="E4334" t="s">
        <v>25</v>
      </c>
      <c r="F4334" t="s">
        <v>29</v>
      </c>
      <c r="G4334">
        <v>24000</v>
      </c>
      <c r="H4334">
        <v>19.690000000000001</v>
      </c>
      <c r="I4334">
        <v>1</v>
      </c>
      <c r="J4334">
        <v>0.27</v>
      </c>
      <c r="K4334" t="s">
        <v>16</v>
      </c>
      <c r="L4334">
        <v>2</v>
      </c>
      <c r="M4334">
        <f t="shared" si="67"/>
        <v>1</v>
      </c>
    </row>
    <row r="4335" spans="1:13" x14ac:dyDescent="0.3">
      <c r="A4335">
        <v>26</v>
      </c>
      <c r="B4335">
        <v>100000</v>
      </c>
      <c r="C4335" t="s">
        <v>26</v>
      </c>
      <c r="D4335">
        <v>4</v>
      </c>
      <c r="E4335" t="s">
        <v>25</v>
      </c>
      <c r="F4335" t="s">
        <v>19</v>
      </c>
      <c r="G4335">
        <v>25000</v>
      </c>
      <c r="H4335">
        <v>11.99</v>
      </c>
      <c r="I4335">
        <v>0</v>
      </c>
      <c r="J4335">
        <v>0.25</v>
      </c>
      <c r="K4335" t="s">
        <v>16</v>
      </c>
      <c r="L4335">
        <v>3</v>
      </c>
      <c r="M4335">
        <f t="shared" si="67"/>
        <v>1</v>
      </c>
    </row>
    <row r="4336" spans="1:13" x14ac:dyDescent="0.3">
      <c r="A4336">
        <v>26</v>
      </c>
      <c r="B4336">
        <v>80000</v>
      </c>
      <c r="C4336" t="s">
        <v>13</v>
      </c>
      <c r="D4336">
        <v>6</v>
      </c>
      <c r="E4336" t="s">
        <v>18</v>
      </c>
      <c r="F4336" t="s">
        <v>19</v>
      </c>
      <c r="G4336">
        <v>14000</v>
      </c>
      <c r="I4336">
        <v>0</v>
      </c>
      <c r="J4336">
        <v>0.17</v>
      </c>
      <c r="K4336" t="s">
        <v>16</v>
      </c>
      <c r="L4336">
        <v>2</v>
      </c>
      <c r="M4336">
        <f t="shared" si="67"/>
        <v>0</v>
      </c>
    </row>
    <row r="4337" spans="1:13" x14ac:dyDescent="0.3">
      <c r="A4337">
        <v>23</v>
      </c>
      <c r="B4337">
        <v>80000</v>
      </c>
      <c r="C4337" t="s">
        <v>13</v>
      </c>
      <c r="D4337">
        <v>0</v>
      </c>
      <c r="E4337" t="s">
        <v>27</v>
      </c>
      <c r="F4337" t="s">
        <v>15</v>
      </c>
      <c r="G4337">
        <v>14000</v>
      </c>
      <c r="H4337">
        <v>14.27</v>
      </c>
      <c r="I4337">
        <v>0</v>
      </c>
      <c r="J4337">
        <v>0.17</v>
      </c>
      <c r="K4337" t="s">
        <v>17</v>
      </c>
      <c r="L4337">
        <v>2</v>
      </c>
      <c r="M4337">
        <f t="shared" si="67"/>
        <v>1</v>
      </c>
    </row>
    <row r="4338" spans="1:13" x14ac:dyDescent="0.3">
      <c r="A4338">
        <v>24</v>
      </c>
      <c r="B4338">
        <v>81000</v>
      </c>
      <c r="C4338" t="s">
        <v>13</v>
      </c>
      <c r="D4338">
        <v>2</v>
      </c>
      <c r="E4338" t="s">
        <v>25</v>
      </c>
      <c r="F4338" t="s">
        <v>15</v>
      </c>
      <c r="G4338">
        <v>14000</v>
      </c>
      <c r="H4338">
        <v>14.17</v>
      </c>
      <c r="I4338">
        <v>0</v>
      </c>
      <c r="J4338">
        <v>0.17</v>
      </c>
      <c r="K4338" t="s">
        <v>16</v>
      </c>
      <c r="L4338">
        <v>4</v>
      </c>
      <c r="M4338">
        <f t="shared" si="67"/>
        <v>1</v>
      </c>
    </row>
    <row r="4339" spans="1:13" x14ac:dyDescent="0.3">
      <c r="A4339">
        <v>22</v>
      </c>
      <c r="B4339">
        <v>100000</v>
      </c>
      <c r="C4339" t="s">
        <v>26</v>
      </c>
      <c r="D4339">
        <v>3</v>
      </c>
      <c r="E4339" t="s">
        <v>27</v>
      </c>
      <c r="F4339" t="s">
        <v>19</v>
      </c>
      <c r="G4339">
        <v>12000</v>
      </c>
      <c r="H4339">
        <v>11.11</v>
      </c>
      <c r="I4339">
        <v>0</v>
      </c>
      <c r="J4339">
        <v>0.12</v>
      </c>
      <c r="K4339" t="s">
        <v>16</v>
      </c>
      <c r="L4339">
        <v>3</v>
      </c>
      <c r="M4339">
        <f t="shared" si="67"/>
        <v>1</v>
      </c>
    </row>
    <row r="4340" spans="1:13" x14ac:dyDescent="0.3">
      <c r="A4340">
        <v>24</v>
      </c>
      <c r="B4340">
        <v>100000</v>
      </c>
      <c r="C4340" t="s">
        <v>26</v>
      </c>
      <c r="D4340">
        <v>8</v>
      </c>
      <c r="E4340" t="s">
        <v>27</v>
      </c>
      <c r="F4340" t="s">
        <v>21</v>
      </c>
      <c r="G4340">
        <v>6000</v>
      </c>
      <c r="H4340">
        <v>5.79</v>
      </c>
      <c r="I4340">
        <v>0</v>
      </c>
      <c r="J4340">
        <v>0.06</v>
      </c>
      <c r="K4340" t="s">
        <v>16</v>
      </c>
      <c r="L4340">
        <v>2</v>
      </c>
      <c r="M4340">
        <f t="shared" si="67"/>
        <v>1</v>
      </c>
    </row>
    <row r="4341" spans="1:13" x14ac:dyDescent="0.3">
      <c r="A4341">
        <v>24</v>
      </c>
      <c r="B4341">
        <v>100000</v>
      </c>
      <c r="C4341" t="s">
        <v>26</v>
      </c>
      <c r="D4341">
        <v>8</v>
      </c>
      <c r="E4341" t="s">
        <v>27</v>
      </c>
      <c r="F4341" t="s">
        <v>22</v>
      </c>
      <c r="G4341">
        <v>30000</v>
      </c>
      <c r="H4341">
        <v>18.62</v>
      </c>
      <c r="I4341">
        <v>0</v>
      </c>
      <c r="J4341">
        <v>0.3</v>
      </c>
      <c r="K4341" t="s">
        <v>17</v>
      </c>
      <c r="L4341">
        <v>2</v>
      </c>
      <c r="M4341">
        <f t="shared" si="67"/>
        <v>1</v>
      </c>
    </row>
    <row r="4342" spans="1:13" x14ac:dyDescent="0.3">
      <c r="A4342">
        <v>24</v>
      </c>
      <c r="B4342">
        <v>100000</v>
      </c>
      <c r="C4342" t="s">
        <v>26</v>
      </c>
      <c r="D4342">
        <v>9</v>
      </c>
      <c r="E4342" t="s">
        <v>27</v>
      </c>
      <c r="F4342" t="s">
        <v>21</v>
      </c>
      <c r="G4342">
        <v>12800</v>
      </c>
      <c r="H4342">
        <v>5.79</v>
      </c>
      <c r="I4342">
        <v>0</v>
      </c>
      <c r="J4342">
        <v>0.13</v>
      </c>
      <c r="K4342" t="s">
        <v>16</v>
      </c>
      <c r="L4342">
        <v>4</v>
      </c>
      <c r="M4342">
        <f t="shared" si="67"/>
        <v>1</v>
      </c>
    </row>
    <row r="4343" spans="1:13" x14ac:dyDescent="0.3">
      <c r="A4343">
        <v>24</v>
      </c>
      <c r="B4343">
        <v>100000</v>
      </c>
      <c r="C4343" t="s">
        <v>26</v>
      </c>
      <c r="D4343">
        <v>6</v>
      </c>
      <c r="E4343" t="s">
        <v>14</v>
      </c>
      <c r="F4343" t="s">
        <v>21</v>
      </c>
      <c r="G4343">
        <v>20000</v>
      </c>
      <c r="H4343">
        <v>6.17</v>
      </c>
      <c r="I4343">
        <v>0</v>
      </c>
      <c r="J4343">
        <v>0.2</v>
      </c>
      <c r="K4343" t="s">
        <v>16</v>
      </c>
      <c r="L4343">
        <v>4</v>
      </c>
      <c r="M4343">
        <f t="shared" si="67"/>
        <v>1</v>
      </c>
    </row>
    <row r="4344" spans="1:13" x14ac:dyDescent="0.3">
      <c r="A4344">
        <v>22</v>
      </c>
      <c r="B4344">
        <v>100000</v>
      </c>
      <c r="C4344" t="s">
        <v>26</v>
      </c>
      <c r="D4344">
        <v>6</v>
      </c>
      <c r="E4344" t="s">
        <v>18</v>
      </c>
      <c r="F4344" t="s">
        <v>19</v>
      </c>
      <c r="G4344">
        <v>10000</v>
      </c>
      <c r="H4344">
        <v>10.74</v>
      </c>
      <c r="I4344">
        <v>0</v>
      </c>
      <c r="J4344">
        <v>0.1</v>
      </c>
      <c r="K4344" t="s">
        <v>16</v>
      </c>
      <c r="L4344">
        <v>3</v>
      </c>
      <c r="M4344">
        <f t="shared" si="67"/>
        <v>1</v>
      </c>
    </row>
    <row r="4345" spans="1:13" x14ac:dyDescent="0.3">
      <c r="A4345">
        <v>25</v>
      </c>
      <c r="B4345">
        <v>100000</v>
      </c>
      <c r="C4345" t="s">
        <v>26</v>
      </c>
      <c r="D4345">
        <v>0</v>
      </c>
      <c r="E4345" t="s">
        <v>18</v>
      </c>
      <c r="F4345" t="s">
        <v>21</v>
      </c>
      <c r="G4345">
        <v>7500</v>
      </c>
      <c r="H4345">
        <v>6.54</v>
      </c>
      <c r="I4345">
        <v>0</v>
      </c>
      <c r="J4345">
        <v>7.0000000000000007E-2</v>
      </c>
      <c r="K4345" t="s">
        <v>16</v>
      </c>
      <c r="L4345">
        <v>4</v>
      </c>
      <c r="M4345">
        <f t="shared" si="67"/>
        <v>1</v>
      </c>
    </row>
    <row r="4346" spans="1:13" x14ac:dyDescent="0.3">
      <c r="A4346">
        <v>24</v>
      </c>
      <c r="B4346">
        <v>88000</v>
      </c>
      <c r="C4346" t="s">
        <v>13</v>
      </c>
      <c r="D4346">
        <v>0</v>
      </c>
      <c r="E4346" t="s">
        <v>28</v>
      </c>
      <c r="F4346" t="s">
        <v>19</v>
      </c>
      <c r="G4346">
        <v>14000</v>
      </c>
      <c r="H4346">
        <v>9.99</v>
      </c>
      <c r="I4346">
        <v>0</v>
      </c>
      <c r="J4346">
        <v>0.16</v>
      </c>
      <c r="K4346" t="s">
        <v>16</v>
      </c>
      <c r="L4346">
        <v>3</v>
      </c>
      <c r="M4346">
        <f t="shared" si="67"/>
        <v>1</v>
      </c>
    </row>
    <row r="4347" spans="1:13" x14ac:dyDescent="0.3">
      <c r="A4347">
        <v>25</v>
      </c>
      <c r="B4347">
        <v>90996</v>
      </c>
      <c r="C4347" t="s">
        <v>13</v>
      </c>
      <c r="D4347">
        <v>5</v>
      </c>
      <c r="E4347" t="s">
        <v>14</v>
      </c>
      <c r="F4347" t="s">
        <v>15</v>
      </c>
      <c r="G4347">
        <v>14000</v>
      </c>
      <c r="H4347">
        <v>12.23</v>
      </c>
      <c r="I4347">
        <v>0</v>
      </c>
      <c r="J4347">
        <v>0.15</v>
      </c>
      <c r="K4347" t="s">
        <v>16</v>
      </c>
      <c r="L4347">
        <v>2</v>
      </c>
      <c r="M4347">
        <f t="shared" si="67"/>
        <v>1</v>
      </c>
    </row>
    <row r="4348" spans="1:13" x14ac:dyDescent="0.3">
      <c r="A4348">
        <v>25</v>
      </c>
      <c r="B4348">
        <v>100000</v>
      </c>
      <c r="C4348" t="s">
        <v>23</v>
      </c>
      <c r="D4348">
        <v>2</v>
      </c>
      <c r="E4348" t="s">
        <v>28</v>
      </c>
      <c r="F4348" t="s">
        <v>21</v>
      </c>
      <c r="G4348">
        <v>15000</v>
      </c>
      <c r="H4348">
        <v>6.17</v>
      </c>
      <c r="I4348">
        <v>0</v>
      </c>
      <c r="J4348">
        <v>0.15</v>
      </c>
      <c r="K4348" t="s">
        <v>16</v>
      </c>
      <c r="L4348">
        <v>4</v>
      </c>
      <c r="M4348">
        <f t="shared" si="67"/>
        <v>1</v>
      </c>
    </row>
    <row r="4349" spans="1:13" x14ac:dyDescent="0.3">
      <c r="A4349">
        <v>24</v>
      </c>
      <c r="B4349">
        <v>100000</v>
      </c>
      <c r="C4349" t="s">
        <v>26</v>
      </c>
      <c r="D4349">
        <v>4</v>
      </c>
      <c r="E4349" t="s">
        <v>27</v>
      </c>
      <c r="F4349" t="s">
        <v>21</v>
      </c>
      <c r="G4349">
        <v>16000</v>
      </c>
      <c r="H4349">
        <v>6.54</v>
      </c>
      <c r="I4349">
        <v>0</v>
      </c>
      <c r="J4349">
        <v>0.16</v>
      </c>
      <c r="K4349" t="s">
        <v>16</v>
      </c>
      <c r="L4349">
        <v>2</v>
      </c>
      <c r="M4349">
        <f t="shared" si="67"/>
        <v>1</v>
      </c>
    </row>
    <row r="4350" spans="1:13" x14ac:dyDescent="0.3">
      <c r="A4350">
        <v>23</v>
      </c>
      <c r="B4350">
        <v>100000</v>
      </c>
      <c r="C4350" t="s">
        <v>26</v>
      </c>
      <c r="D4350">
        <v>2</v>
      </c>
      <c r="E4350" t="s">
        <v>27</v>
      </c>
      <c r="F4350" t="s">
        <v>21</v>
      </c>
      <c r="G4350">
        <v>14000</v>
      </c>
      <c r="H4350">
        <v>6.17</v>
      </c>
      <c r="I4350">
        <v>0</v>
      </c>
      <c r="J4350">
        <v>0.14000000000000001</v>
      </c>
      <c r="K4350" t="s">
        <v>16</v>
      </c>
      <c r="L4350">
        <v>3</v>
      </c>
      <c r="M4350">
        <f t="shared" si="67"/>
        <v>1</v>
      </c>
    </row>
    <row r="4351" spans="1:13" x14ac:dyDescent="0.3">
      <c r="A4351">
        <v>24</v>
      </c>
      <c r="B4351">
        <v>95000</v>
      </c>
      <c r="C4351" t="s">
        <v>13</v>
      </c>
      <c r="D4351">
        <v>5</v>
      </c>
      <c r="E4351" t="s">
        <v>27</v>
      </c>
      <c r="F4351" t="s">
        <v>19</v>
      </c>
      <c r="G4351">
        <v>14000</v>
      </c>
      <c r="I4351">
        <v>0</v>
      </c>
      <c r="J4351">
        <v>0.15</v>
      </c>
      <c r="K4351" t="s">
        <v>16</v>
      </c>
      <c r="L4351">
        <v>2</v>
      </c>
      <c r="M4351">
        <f t="shared" si="67"/>
        <v>0</v>
      </c>
    </row>
    <row r="4352" spans="1:13" x14ac:dyDescent="0.3">
      <c r="A4352">
        <v>22</v>
      </c>
      <c r="B4352">
        <v>100000</v>
      </c>
      <c r="C4352" t="s">
        <v>26</v>
      </c>
      <c r="D4352">
        <v>7</v>
      </c>
      <c r="E4352" t="s">
        <v>18</v>
      </c>
      <c r="F4352" t="s">
        <v>21</v>
      </c>
      <c r="G4352">
        <v>20000</v>
      </c>
      <c r="H4352">
        <v>6.91</v>
      </c>
      <c r="I4352">
        <v>0</v>
      </c>
      <c r="J4352">
        <v>0.2</v>
      </c>
      <c r="K4352" t="s">
        <v>16</v>
      </c>
      <c r="L4352">
        <v>4</v>
      </c>
      <c r="M4352">
        <f t="shared" si="67"/>
        <v>1</v>
      </c>
    </row>
    <row r="4353" spans="1:13" x14ac:dyDescent="0.3">
      <c r="A4353">
        <v>24</v>
      </c>
      <c r="B4353">
        <v>100000</v>
      </c>
      <c r="C4353" t="s">
        <v>26</v>
      </c>
      <c r="D4353">
        <v>8</v>
      </c>
      <c r="E4353" t="s">
        <v>18</v>
      </c>
      <c r="F4353" t="s">
        <v>21</v>
      </c>
      <c r="G4353">
        <v>16800</v>
      </c>
      <c r="H4353">
        <v>7.88</v>
      </c>
      <c r="I4353">
        <v>0</v>
      </c>
      <c r="J4353">
        <v>0.17</v>
      </c>
      <c r="K4353" t="s">
        <v>16</v>
      </c>
      <c r="L4353">
        <v>4</v>
      </c>
      <c r="M4353">
        <f t="shared" si="67"/>
        <v>1</v>
      </c>
    </row>
    <row r="4354" spans="1:13" x14ac:dyDescent="0.3">
      <c r="A4354">
        <v>24</v>
      </c>
      <c r="B4354">
        <v>100000</v>
      </c>
      <c r="C4354" t="s">
        <v>26</v>
      </c>
      <c r="D4354">
        <v>5</v>
      </c>
      <c r="E4354" t="s">
        <v>27</v>
      </c>
      <c r="F4354" t="s">
        <v>21</v>
      </c>
      <c r="G4354">
        <v>7000</v>
      </c>
      <c r="H4354">
        <v>6.76</v>
      </c>
      <c r="I4354">
        <v>0</v>
      </c>
      <c r="J4354">
        <v>7.0000000000000007E-2</v>
      </c>
      <c r="K4354" t="s">
        <v>16</v>
      </c>
      <c r="L4354">
        <v>3</v>
      </c>
      <c r="M4354">
        <f t="shared" ref="M4354:M4417" si="68">COUNTIFS($A$2:$A$10001,A4354,$B$2:$B$10001,B4354,$C$2:$C$10001,C4354,$D$2:$D$10001,D4354,$E$2:$E$10001,E4354,$F$2:$F$10001,F4354,$G$2:$G$10001,G4354,$H$2:$H$10001,H4354,$I$2:$I$10001,I4354,$J$2:$J$10001,J4354,$K$2:$K$10001,K4354,$L$2:$L$10001,L4354)</f>
        <v>1</v>
      </c>
    </row>
    <row r="4355" spans="1:13" x14ac:dyDescent="0.3">
      <c r="A4355">
        <v>26</v>
      </c>
      <c r="B4355">
        <v>100000</v>
      </c>
      <c r="C4355" t="s">
        <v>26</v>
      </c>
      <c r="D4355">
        <v>0</v>
      </c>
      <c r="E4355" t="s">
        <v>25</v>
      </c>
      <c r="F4355" t="s">
        <v>15</v>
      </c>
      <c r="G4355">
        <v>17000</v>
      </c>
      <c r="H4355">
        <v>13.61</v>
      </c>
      <c r="I4355">
        <v>0</v>
      </c>
      <c r="J4355">
        <v>0.17</v>
      </c>
      <c r="K4355" t="s">
        <v>17</v>
      </c>
      <c r="L4355">
        <v>3</v>
      </c>
      <c r="M4355">
        <f t="shared" si="68"/>
        <v>1</v>
      </c>
    </row>
    <row r="4356" spans="1:13" x14ac:dyDescent="0.3">
      <c r="A4356">
        <v>24</v>
      </c>
      <c r="B4356">
        <v>98000</v>
      </c>
      <c r="C4356" t="s">
        <v>13</v>
      </c>
      <c r="D4356">
        <v>4</v>
      </c>
      <c r="E4356" t="s">
        <v>18</v>
      </c>
      <c r="F4356" t="s">
        <v>15</v>
      </c>
      <c r="G4356">
        <v>14000</v>
      </c>
      <c r="H4356">
        <v>14.26</v>
      </c>
      <c r="I4356">
        <v>1</v>
      </c>
      <c r="J4356">
        <v>0.14000000000000001</v>
      </c>
      <c r="K4356" t="s">
        <v>16</v>
      </c>
      <c r="L4356">
        <v>3</v>
      </c>
      <c r="M4356">
        <f t="shared" si="68"/>
        <v>1</v>
      </c>
    </row>
    <row r="4357" spans="1:13" x14ac:dyDescent="0.3">
      <c r="A4357">
        <v>23</v>
      </c>
      <c r="B4357">
        <v>100000</v>
      </c>
      <c r="C4357" t="s">
        <v>26</v>
      </c>
      <c r="D4357">
        <v>7</v>
      </c>
      <c r="E4357" t="s">
        <v>18</v>
      </c>
      <c r="F4357" t="s">
        <v>21</v>
      </c>
      <c r="G4357">
        <v>15000</v>
      </c>
      <c r="H4357">
        <v>7.88</v>
      </c>
      <c r="I4357">
        <v>0</v>
      </c>
      <c r="J4357">
        <v>0.15</v>
      </c>
      <c r="K4357" t="s">
        <v>16</v>
      </c>
      <c r="L4357">
        <v>4</v>
      </c>
      <c r="M4357">
        <f t="shared" si="68"/>
        <v>1</v>
      </c>
    </row>
    <row r="4358" spans="1:13" x14ac:dyDescent="0.3">
      <c r="A4358">
        <v>24</v>
      </c>
      <c r="B4358">
        <v>100000</v>
      </c>
      <c r="C4358" t="s">
        <v>26</v>
      </c>
      <c r="D4358">
        <v>0</v>
      </c>
      <c r="E4358" t="s">
        <v>25</v>
      </c>
      <c r="F4358" t="s">
        <v>15</v>
      </c>
      <c r="G4358">
        <v>16000</v>
      </c>
      <c r="H4358">
        <v>14.72</v>
      </c>
      <c r="I4358">
        <v>0</v>
      </c>
      <c r="J4358">
        <v>0.16</v>
      </c>
      <c r="K4358" t="s">
        <v>16</v>
      </c>
      <c r="L4358">
        <v>2</v>
      </c>
      <c r="M4358">
        <f t="shared" si="68"/>
        <v>1</v>
      </c>
    </row>
    <row r="4359" spans="1:13" x14ac:dyDescent="0.3">
      <c r="A4359">
        <v>23</v>
      </c>
      <c r="B4359">
        <v>113000</v>
      </c>
      <c r="C4359" t="s">
        <v>13</v>
      </c>
      <c r="D4359">
        <v>2</v>
      </c>
      <c r="E4359" t="s">
        <v>25</v>
      </c>
      <c r="F4359" t="s">
        <v>15</v>
      </c>
      <c r="G4359">
        <v>14000</v>
      </c>
      <c r="H4359">
        <v>13.49</v>
      </c>
      <c r="I4359">
        <v>0</v>
      </c>
      <c r="J4359">
        <v>0.12</v>
      </c>
      <c r="K4359" t="s">
        <v>17</v>
      </c>
      <c r="L4359">
        <v>2</v>
      </c>
      <c r="M4359">
        <f t="shared" si="68"/>
        <v>1</v>
      </c>
    </row>
    <row r="4360" spans="1:13" x14ac:dyDescent="0.3">
      <c r="A4360">
        <v>26</v>
      </c>
      <c r="B4360">
        <v>100000</v>
      </c>
      <c r="C4360" t="s">
        <v>26</v>
      </c>
      <c r="D4360">
        <v>5</v>
      </c>
      <c r="E4360" t="s">
        <v>18</v>
      </c>
      <c r="F4360" t="s">
        <v>19</v>
      </c>
      <c r="G4360">
        <v>24000</v>
      </c>
      <c r="H4360">
        <v>10.99</v>
      </c>
      <c r="I4360">
        <v>0</v>
      </c>
      <c r="J4360">
        <v>0.24</v>
      </c>
      <c r="K4360" t="s">
        <v>16</v>
      </c>
      <c r="L4360">
        <v>4</v>
      </c>
      <c r="M4360">
        <f t="shared" si="68"/>
        <v>1</v>
      </c>
    </row>
    <row r="4361" spans="1:13" x14ac:dyDescent="0.3">
      <c r="A4361">
        <v>22</v>
      </c>
      <c r="B4361">
        <v>100000</v>
      </c>
      <c r="C4361" t="s">
        <v>26</v>
      </c>
      <c r="D4361">
        <v>0</v>
      </c>
      <c r="E4361" t="s">
        <v>27</v>
      </c>
      <c r="F4361" t="s">
        <v>15</v>
      </c>
      <c r="G4361">
        <v>15000</v>
      </c>
      <c r="H4361">
        <v>13.85</v>
      </c>
      <c r="I4361">
        <v>0</v>
      </c>
      <c r="J4361">
        <v>0.15</v>
      </c>
      <c r="K4361" t="s">
        <v>16</v>
      </c>
      <c r="L4361">
        <v>3</v>
      </c>
      <c r="M4361">
        <f t="shared" si="68"/>
        <v>1</v>
      </c>
    </row>
    <row r="4362" spans="1:13" x14ac:dyDescent="0.3">
      <c r="A4362">
        <v>23</v>
      </c>
      <c r="B4362">
        <v>100000</v>
      </c>
      <c r="C4362" t="s">
        <v>26</v>
      </c>
      <c r="D4362">
        <v>5</v>
      </c>
      <c r="E4362" t="s">
        <v>25</v>
      </c>
      <c r="F4362" t="s">
        <v>19</v>
      </c>
      <c r="G4362">
        <v>20000</v>
      </c>
      <c r="H4362">
        <v>11.36</v>
      </c>
      <c r="I4362">
        <v>0</v>
      </c>
      <c r="J4362">
        <v>0.2</v>
      </c>
      <c r="K4362" t="s">
        <v>16</v>
      </c>
      <c r="L4362">
        <v>3</v>
      </c>
      <c r="M4362">
        <f t="shared" si="68"/>
        <v>1</v>
      </c>
    </row>
    <row r="4363" spans="1:13" x14ac:dyDescent="0.3">
      <c r="A4363">
        <v>22</v>
      </c>
      <c r="B4363">
        <v>30004</v>
      </c>
      <c r="C4363" t="s">
        <v>23</v>
      </c>
      <c r="D4363">
        <v>6</v>
      </c>
      <c r="E4363" t="s">
        <v>18</v>
      </c>
      <c r="F4363" t="s">
        <v>21</v>
      </c>
      <c r="G4363">
        <v>7500</v>
      </c>
      <c r="I4363">
        <v>0</v>
      </c>
      <c r="J4363">
        <v>0.25</v>
      </c>
      <c r="K4363" t="s">
        <v>16</v>
      </c>
      <c r="L4363">
        <v>2</v>
      </c>
      <c r="M4363">
        <f t="shared" si="68"/>
        <v>0</v>
      </c>
    </row>
    <row r="4364" spans="1:13" x14ac:dyDescent="0.3">
      <c r="A4364">
        <v>24</v>
      </c>
      <c r="B4364">
        <v>100000</v>
      </c>
      <c r="C4364" t="s">
        <v>23</v>
      </c>
      <c r="D4364">
        <v>2</v>
      </c>
      <c r="E4364" t="s">
        <v>28</v>
      </c>
      <c r="F4364" t="s">
        <v>19</v>
      </c>
      <c r="G4364">
        <v>24000</v>
      </c>
      <c r="H4364">
        <v>10.99</v>
      </c>
      <c r="I4364">
        <v>0</v>
      </c>
      <c r="J4364">
        <v>0.24</v>
      </c>
      <c r="K4364" t="s">
        <v>16</v>
      </c>
      <c r="L4364">
        <v>4</v>
      </c>
      <c r="M4364">
        <f t="shared" si="68"/>
        <v>1</v>
      </c>
    </row>
    <row r="4365" spans="1:13" x14ac:dyDescent="0.3">
      <c r="A4365">
        <v>22</v>
      </c>
      <c r="B4365">
        <v>128165</v>
      </c>
      <c r="C4365" t="s">
        <v>13</v>
      </c>
      <c r="D4365">
        <v>6</v>
      </c>
      <c r="E4365" t="s">
        <v>25</v>
      </c>
      <c r="F4365" t="s">
        <v>21</v>
      </c>
      <c r="G4365">
        <v>14000</v>
      </c>
      <c r="H4365">
        <v>8.94</v>
      </c>
      <c r="I4365">
        <v>0</v>
      </c>
      <c r="J4365">
        <v>0.11</v>
      </c>
      <c r="K4365" t="s">
        <v>16</v>
      </c>
      <c r="L4365">
        <v>3</v>
      </c>
      <c r="M4365">
        <f t="shared" si="68"/>
        <v>1</v>
      </c>
    </row>
    <row r="4366" spans="1:13" x14ac:dyDescent="0.3">
      <c r="A4366">
        <v>22</v>
      </c>
      <c r="B4366">
        <v>140000</v>
      </c>
      <c r="C4366" t="s">
        <v>13</v>
      </c>
      <c r="D4366">
        <v>0</v>
      </c>
      <c r="E4366" t="s">
        <v>14</v>
      </c>
      <c r="F4366" t="s">
        <v>15</v>
      </c>
      <c r="G4366">
        <v>14000</v>
      </c>
      <c r="H4366">
        <v>13.11</v>
      </c>
      <c r="I4366">
        <v>0</v>
      </c>
      <c r="J4366">
        <v>0.1</v>
      </c>
      <c r="K4366" t="s">
        <v>16</v>
      </c>
      <c r="L4366">
        <v>3</v>
      </c>
      <c r="M4366">
        <f t="shared" si="68"/>
        <v>1</v>
      </c>
    </row>
    <row r="4367" spans="1:13" x14ac:dyDescent="0.3">
      <c r="A4367">
        <v>24</v>
      </c>
      <c r="B4367">
        <v>100000</v>
      </c>
      <c r="C4367" t="s">
        <v>26</v>
      </c>
      <c r="D4367">
        <v>8</v>
      </c>
      <c r="E4367" t="s">
        <v>28</v>
      </c>
      <c r="F4367" t="s">
        <v>30</v>
      </c>
      <c r="G4367">
        <v>12000</v>
      </c>
      <c r="H4367">
        <v>15.33</v>
      </c>
      <c r="I4367">
        <v>0</v>
      </c>
      <c r="J4367">
        <v>0.12</v>
      </c>
      <c r="K4367" t="s">
        <v>16</v>
      </c>
      <c r="L4367">
        <v>4</v>
      </c>
      <c r="M4367">
        <f t="shared" si="68"/>
        <v>1</v>
      </c>
    </row>
    <row r="4368" spans="1:13" x14ac:dyDescent="0.3">
      <c r="A4368">
        <v>22</v>
      </c>
      <c r="B4368">
        <v>100000</v>
      </c>
      <c r="C4368" t="s">
        <v>26</v>
      </c>
      <c r="D4368">
        <v>0</v>
      </c>
      <c r="E4368" t="s">
        <v>25</v>
      </c>
      <c r="F4368" t="s">
        <v>19</v>
      </c>
      <c r="G4368">
        <v>20000</v>
      </c>
      <c r="H4368">
        <v>11.83</v>
      </c>
      <c r="I4368">
        <v>0</v>
      </c>
      <c r="J4368">
        <v>0.2</v>
      </c>
      <c r="K4368" t="s">
        <v>16</v>
      </c>
      <c r="L4368">
        <v>2</v>
      </c>
      <c r="M4368">
        <f t="shared" si="68"/>
        <v>1</v>
      </c>
    </row>
    <row r="4369" spans="1:13" x14ac:dyDescent="0.3">
      <c r="A4369">
        <v>24</v>
      </c>
      <c r="B4369">
        <v>100000</v>
      </c>
      <c r="C4369" t="s">
        <v>26</v>
      </c>
      <c r="D4369">
        <v>0</v>
      </c>
      <c r="E4369" t="s">
        <v>28</v>
      </c>
      <c r="F4369" t="s">
        <v>15</v>
      </c>
      <c r="G4369">
        <v>10000</v>
      </c>
      <c r="H4369">
        <v>12.87</v>
      </c>
      <c r="I4369">
        <v>0</v>
      </c>
      <c r="J4369">
        <v>0.1</v>
      </c>
      <c r="K4369" t="s">
        <v>17</v>
      </c>
      <c r="L4369">
        <v>4</v>
      </c>
      <c r="M4369">
        <f t="shared" si="68"/>
        <v>1</v>
      </c>
    </row>
    <row r="4370" spans="1:13" x14ac:dyDescent="0.3">
      <c r="A4370">
        <v>22</v>
      </c>
      <c r="B4370">
        <v>100000</v>
      </c>
      <c r="C4370" t="s">
        <v>26</v>
      </c>
      <c r="D4370">
        <v>6</v>
      </c>
      <c r="E4370" t="s">
        <v>25</v>
      </c>
      <c r="F4370" t="s">
        <v>21</v>
      </c>
      <c r="G4370">
        <v>15000</v>
      </c>
      <c r="H4370">
        <v>8.94</v>
      </c>
      <c r="I4370">
        <v>0</v>
      </c>
      <c r="J4370">
        <v>0.15</v>
      </c>
      <c r="K4370" t="s">
        <v>16</v>
      </c>
      <c r="L4370">
        <v>3</v>
      </c>
      <c r="M4370">
        <f t="shared" si="68"/>
        <v>1</v>
      </c>
    </row>
    <row r="4371" spans="1:13" x14ac:dyDescent="0.3">
      <c r="A4371">
        <v>23</v>
      </c>
      <c r="B4371">
        <v>24000</v>
      </c>
      <c r="C4371" t="s">
        <v>13</v>
      </c>
      <c r="D4371">
        <v>1</v>
      </c>
      <c r="E4371" t="s">
        <v>27</v>
      </c>
      <c r="F4371" t="s">
        <v>19</v>
      </c>
      <c r="G4371">
        <v>14075</v>
      </c>
      <c r="I4371">
        <v>1</v>
      </c>
      <c r="J4371">
        <v>0.59</v>
      </c>
      <c r="K4371" t="s">
        <v>16</v>
      </c>
      <c r="L4371">
        <v>3</v>
      </c>
      <c r="M4371">
        <f t="shared" si="68"/>
        <v>0</v>
      </c>
    </row>
    <row r="4372" spans="1:13" x14ac:dyDescent="0.3">
      <c r="A4372">
        <v>24</v>
      </c>
      <c r="B4372">
        <v>100000</v>
      </c>
      <c r="C4372" t="s">
        <v>26</v>
      </c>
      <c r="D4372">
        <v>8</v>
      </c>
      <c r="E4372" t="s">
        <v>25</v>
      </c>
      <c r="F4372" t="s">
        <v>19</v>
      </c>
      <c r="G4372">
        <v>13000</v>
      </c>
      <c r="H4372">
        <v>11.48</v>
      </c>
      <c r="I4372">
        <v>0</v>
      </c>
      <c r="J4372">
        <v>0.13</v>
      </c>
      <c r="K4372" t="s">
        <v>16</v>
      </c>
      <c r="L4372">
        <v>4</v>
      </c>
      <c r="M4372">
        <f t="shared" si="68"/>
        <v>1</v>
      </c>
    </row>
    <row r="4373" spans="1:13" x14ac:dyDescent="0.3">
      <c r="A4373">
        <v>21</v>
      </c>
      <c r="B4373">
        <v>27996</v>
      </c>
      <c r="C4373" t="s">
        <v>13</v>
      </c>
      <c r="D4373">
        <v>2</v>
      </c>
      <c r="E4373" t="s">
        <v>27</v>
      </c>
      <c r="F4373" t="s">
        <v>19</v>
      </c>
      <c r="G4373">
        <v>14075</v>
      </c>
      <c r="I4373">
        <v>1</v>
      </c>
      <c r="J4373">
        <v>0.5</v>
      </c>
      <c r="K4373" t="s">
        <v>16</v>
      </c>
      <c r="L4373">
        <v>2</v>
      </c>
      <c r="M4373">
        <f t="shared" si="68"/>
        <v>0</v>
      </c>
    </row>
    <row r="4374" spans="1:13" x14ac:dyDescent="0.3">
      <c r="A4374">
        <v>25</v>
      </c>
      <c r="B4374">
        <v>100000</v>
      </c>
      <c r="C4374" t="s">
        <v>26</v>
      </c>
      <c r="D4374">
        <v>9</v>
      </c>
      <c r="E4374" t="s">
        <v>14</v>
      </c>
      <c r="F4374" t="s">
        <v>21</v>
      </c>
      <c r="G4374">
        <v>12000</v>
      </c>
      <c r="H4374">
        <v>8.94</v>
      </c>
      <c r="I4374">
        <v>0</v>
      </c>
      <c r="J4374">
        <v>0.12</v>
      </c>
      <c r="K4374" t="s">
        <v>16</v>
      </c>
      <c r="L4374">
        <v>4</v>
      </c>
      <c r="M4374">
        <f t="shared" si="68"/>
        <v>1</v>
      </c>
    </row>
    <row r="4375" spans="1:13" x14ac:dyDescent="0.3">
      <c r="A4375">
        <v>23</v>
      </c>
      <c r="B4375">
        <v>100000</v>
      </c>
      <c r="C4375" t="s">
        <v>26</v>
      </c>
      <c r="D4375">
        <v>1</v>
      </c>
      <c r="E4375" t="s">
        <v>27</v>
      </c>
      <c r="F4375" t="s">
        <v>19</v>
      </c>
      <c r="G4375">
        <v>25000</v>
      </c>
      <c r="H4375">
        <v>11.58</v>
      </c>
      <c r="I4375">
        <v>0</v>
      </c>
      <c r="J4375">
        <v>0.25</v>
      </c>
      <c r="K4375" t="s">
        <v>16</v>
      </c>
      <c r="L4375">
        <v>3</v>
      </c>
      <c r="M4375">
        <f t="shared" si="68"/>
        <v>1</v>
      </c>
    </row>
    <row r="4376" spans="1:13" x14ac:dyDescent="0.3">
      <c r="A4376">
        <v>24</v>
      </c>
      <c r="B4376">
        <v>100000</v>
      </c>
      <c r="C4376" t="s">
        <v>26</v>
      </c>
      <c r="D4376">
        <v>3</v>
      </c>
      <c r="E4376" t="s">
        <v>18</v>
      </c>
      <c r="F4376" t="s">
        <v>19</v>
      </c>
      <c r="G4376">
        <v>15000</v>
      </c>
      <c r="H4376">
        <v>12.21</v>
      </c>
      <c r="I4376">
        <v>0</v>
      </c>
      <c r="J4376">
        <v>0.15</v>
      </c>
      <c r="K4376" t="s">
        <v>16</v>
      </c>
      <c r="L4376">
        <v>2</v>
      </c>
      <c r="M4376">
        <f t="shared" si="68"/>
        <v>1</v>
      </c>
    </row>
    <row r="4377" spans="1:13" x14ac:dyDescent="0.3">
      <c r="A4377">
        <v>23</v>
      </c>
      <c r="B4377">
        <v>100000</v>
      </c>
      <c r="C4377" t="s">
        <v>24</v>
      </c>
      <c r="D4377">
        <v>1</v>
      </c>
      <c r="E4377" t="s">
        <v>18</v>
      </c>
      <c r="F4377" t="s">
        <v>19</v>
      </c>
      <c r="G4377">
        <v>15000</v>
      </c>
      <c r="I4377">
        <v>0</v>
      </c>
      <c r="J4377">
        <v>0.15</v>
      </c>
      <c r="K4377" t="s">
        <v>16</v>
      </c>
      <c r="L4377">
        <v>2</v>
      </c>
      <c r="M4377">
        <f t="shared" si="68"/>
        <v>0</v>
      </c>
    </row>
    <row r="4378" spans="1:13" x14ac:dyDescent="0.3">
      <c r="A4378">
        <v>26</v>
      </c>
      <c r="B4378">
        <v>30000</v>
      </c>
      <c r="C4378" t="s">
        <v>23</v>
      </c>
      <c r="D4378">
        <v>3</v>
      </c>
      <c r="E4378" t="s">
        <v>20</v>
      </c>
      <c r="F4378" t="s">
        <v>21</v>
      </c>
      <c r="G4378">
        <v>6000</v>
      </c>
      <c r="H4378">
        <v>7.9</v>
      </c>
      <c r="I4378">
        <v>0</v>
      </c>
      <c r="J4378">
        <v>0.2</v>
      </c>
      <c r="K4378" t="s">
        <v>16</v>
      </c>
      <c r="L4378">
        <v>2</v>
      </c>
      <c r="M4378">
        <f t="shared" si="68"/>
        <v>1</v>
      </c>
    </row>
    <row r="4379" spans="1:13" x14ac:dyDescent="0.3">
      <c r="A4379">
        <v>22</v>
      </c>
      <c r="B4379">
        <v>100000</v>
      </c>
      <c r="C4379" t="s">
        <v>26</v>
      </c>
      <c r="D4379">
        <v>0</v>
      </c>
      <c r="E4379" t="s">
        <v>14</v>
      </c>
      <c r="F4379" t="s">
        <v>15</v>
      </c>
      <c r="G4379">
        <v>24000</v>
      </c>
      <c r="H4379">
        <v>13.47</v>
      </c>
      <c r="I4379">
        <v>0</v>
      </c>
      <c r="J4379">
        <v>0.24</v>
      </c>
      <c r="K4379" t="s">
        <v>16</v>
      </c>
      <c r="L4379">
        <v>4</v>
      </c>
      <c r="M4379">
        <f t="shared" si="68"/>
        <v>1</v>
      </c>
    </row>
    <row r="4380" spans="1:13" x14ac:dyDescent="0.3">
      <c r="A4380">
        <v>24</v>
      </c>
      <c r="B4380">
        <v>88000</v>
      </c>
      <c r="C4380" t="s">
        <v>26</v>
      </c>
      <c r="D4380">
        <v>0</v>
      </c>
      <c r="E4380" t="s">
        <v>18</v>
      </c>
      <c r="F4380" t="s">
        <v>19</v>
      </c>
      <c r="G4380">
        <v>15000</v>
      </c>
      <c r="H4380">
        <v>10.199999999999999</v>
      </c>
      <c r="I4380">
        <v>1</v>
      </c>
      <c r="J4380">
        <v>0.17</v>
      </c>
      <c r="K4380" t="s">
        <v>16</v>
      </c>
      <c r="L4380">
        <v>4</v>
      </c>
      <c r="M4380">
        <f t="shared" si="68"/>
        <v>1</v>
      </c>
    </row>
    <row r="4381" spans="1:13" x14ac:dyDescent="0.3">
      <c r="A4381">
        <v>26</v>
      </c>
      <c r="B4381">
        <v>100000</v>
      </c>
      <c r="C4381" t="s">
        <v>26</v>
      </c>
      <c r="D4381">
        <v>7</v>
      </c>
      <c r="E4381" t="s">
        <v>25</v>
      </c>
      <c r="F4381" t="s">
        <v>21</v>
      </c>
      <c r="G4381">
        <v>7500</v>
      </c>
      <c r="H4381">
        <v>8.32</v>
      </c>
      <c r="I4381">
        <v>0</v>
      </c>
      <c r="J4381">
        <v>7.0000000000000007E-2</v>
      </c>
      <c r="K4381" t="s">
        <v>16</v>
      </c>
      <c r="L4381">
        <v>3</v>
      </c>
      <c r="M4381">
        <f t="shared" si="68"/>
        <v>1</v>
      </c>
    </row>
    <row r="4382" spans="1:13" x14ac:dyDescent="0.3">
      <c r="A4382">
        <v>24</v>
      </c>
      <c r="B4382">
        <v>100000</v>
      </c>
      <c r="C4382" t="s">
        <v>26</v>
      </c>
      <c r="D4382">
        <v>1</v>
      </c>
      <c r="E4382" t="s">
        <v>25</v>
      </c>
      <c r="F4382" t="s">
        <v>21</v>
      </c>
      <c r="G4382">
        <v>6000</v>
      </c>
      <c r="I4382">
        <v>0</v>
      </c>
      <c r="J4382">
        <v>0.06</v>
      </c>
      <c r="K4382" t="s">
        <v>16</v>
      </c>
      <c r="L4382">
        <v>3</v>
      </c>
      <c r="M4382">
        <f t="shared" si="68"/>
        <v>0</v>
      </c>
    </row>
    <row r="4383" spans="1:13" x14ac:dyDescent="0.3">
      <c r="A4383">
        <v>26</v>
      </c>
      <c r="B4383">
        <v>100000</v>
      </c>
      <c r="C4383" t="s">
        <v>26</v>
      </c>
      <c r="D4383">
        <v>9</v>
      </c>
      <c r="E4383" t="s">
        <v>18</v>
      </c>
      <c r="F4383" t="s">
        <v>19</v>
      </c>
      <c r="G4383">
        <v>12800</v>
      </c>
      <c r="H4383">
        <v>9.4499999999999993</v>
      </c>
      <c r="I4383">
        <v>0</v>
      </c>
      <c r="J4383">
        <v>0.13</v>
      </c>
      <c r="K4383" t="s">
        <v>16</v>
      </c>
      <c r="L4383">
        <v>3</v>
      </c>
      <c r="M4383">
        <f t="shared" si="68"/>
        <v>1</v>
      </c>
    </row>
    <row r="4384" spans="1:13" x14ac:dyDescent="0.3">
      <c r="A4384">
        <v>21</v>
      </c>
      <c r="B4384">
        <v>78000</v>
      </c>
      <c r="C4384" t="s">
        <v>13</v>
      </c>
      <c r="D4384">
        <v>1</v>
      </c>
      <c r="E4384" t="s">
        <v>18</v>
      </c>
      <c r="F4384" t="s">
        <v>19</v>
      </c>
      <c r="G4384">
        <v>14275</v>
      </c>
      <c r="H4384">
        <v>9.91</v>
      </c>
      <c r="I4384">
        <v>0</v>
      </c>
      <c r="J4384">
        <v>0.18</v>
      </c>
      <c r="K4384" t="s">
        <v>16</v>
      </c>
      <c r="L4384">
        <v>4</v>
      </c>
      <c r="M4384">
        <f t="shared" si="68"/>
        <v>1</v>
      </c>
    </row>
    <row r="4385" spans="1:13" x14ac:dyDescent="0.3">
      <c r="A4385">
        <v>26</v>
      </c>
      <c r="B4385">
        <v>135000</v>
      </c>
      <c r="C4385" t="s">
        <v>13</v>
      </c>
      <c r="D4385">
        <v>10</v>
      </c>
      <c r="E4385" t="s">
        <v>20</v>
      </c>
      <c r="F4385" t="s">
        <v>19</v>
      </c>
      <c r="G4385">
        <v>14275</v>
      </c>
      <c r="H4385">
        <v>9.4499999999999993</v>
      </c>
      <c r="I4385">
        <v>0</v>
      </c>
      <c r="J4385">
        <v>0.11</v>
      </c>
      <c r="K4385" t="s">
        <v>16</v>
      </c>
      <c r="L4385">
        <v>2</v>
      </c>
      <c r="M4385">
        <f t="shared" si="68"/>
        <v>1</v>
      </c>
    </row>
    <row r="4386" spans="1:13" x14ac:dyDescent="0.3">
      <c r="A4386">
        <v>24</v>
      </c>
      <c r="B4386">
        <v>74909</v>
      </c>
      <c r="C4386" t="s">
        <v>26</v>
      </c>
      <c r="D4386">
        <v>8</v>
      </c>
      <c r="E4386" t="s">
        <v>14</v>
      </c>
      <c r="F4386" t="s">
        <v>19</v>
      </c>
      <c r="G4386">
        <v>14000</v>
      </c>
      <c r="H4386">
        <v>9.99</v>
      </c>
      <c r="I4386">
        <v>1</v>
      </c>
      <c r="J4386">
        <v>0.16</v>
      </c>
      <c r="K4386" t="s">
        <v>16</v>
      </c>
      <c r="L4386">
        <v>2</v>
      </c>
      <c r="M4386">
        <f t="shared" si="68"/>
        <v>1</v>
      </c>
    </row>
    <row r="4387" spans="1:13" x14ac:dyDescent="0.3">
      <c r="A4387">
        <v>25</v>
      </c>
      <c r="B4387">
        <v>100505</v>
      </c>
      <c r="C4387" t="s">
        <v>23</v>
      </c>
      <c r="D4387">
        <v>9</v>
      </c>
      <c r="E4387" t="s">
        <v>28</v>
      </c>
      <c r="F4387" t="s">
        <v>19</v>
      </c>
      <c r="G4387">
        <v>35000</v>
      </c>
      <c r="H4387">
        <v>11.99</v>
      </c>
      <c r="I4387">
        <v>0</v>
      </c>
      <c r="J4387">
        <v>0.35</v>
      </c>
      <c r="K4387" t="s">
        <v>16</v>
      </c>
      <c r="L4387">
        <v>3</v>
      </c>
      <c r="M4387">
        <f t="shared" si="68"/>
        <v>1</v>
      </c>
    </row>
    <row r="4388" spans="1:13" x14ac:dyDescent="0.3">
      <c r="A4388">
        <v>24</v>
      </c>
      <c r="B4388">
        <v>35000</v>
      </c>
      <c r="C4388" t="s">
        <v>13</v>
      </c>
      <c r="D4388">
        <v>4</v>
      </c>
      <c r="E4388" t="s">
        <v>20</v>
      </c>
      <c r="F4388" t="s">
        <v>30</v>
      </c>
      <c r="G4388">
        <v>14400</v>
      </c>
      <c r="H4388">
        <v>15.7</v>
      </c>
      <c r="I4388">
        <v>1</v>
      </c>
      <c r="J4388">
        <v>0.41</v>
      </c>
      <c r="K4388" t="s">
        <v>16</v>
      </c>
      <c r="L4388">
        <v>4</v>
      </c>
      <c r="M4388">
        <f t="shared" si="68"/>
        <v>1</v>
      </c>
    </row>
    <row r="4389" spans="1:13" x14ac:dyDescent="0.3">
      <c r="A4389">
        <v>26</v>
      </c>
      <c r="B4389">
        <v>100800</v>
      </c>
      <c r="C4389" t="s">
        <v>26</v>
      </c>
      <c r="D4389">
        <v>7</v>
      </c>
      <c r="E4389" t="s">
        <v>18</v>
      </c>
      <c r="F4389" t="s">
        <v>19</v>
      </c>
      <c r="G4389">
        <v>8000</v>
      </c>
      <c r="H4389">
        <v>11.99</v>
      </c>
      <c r="I4389">
        <v>0</v>
      </c>
      <c r="J4389">
        <v>0.08</v>
      </c>
      <c r="K4389" t="s">
        <v>16</v>
      </c>
      <c r="L4389">
        <v>3</v>
      </c>
      <c r="M4389">
        <f t="shared" si="68"/>
        <v>1</v>
      </c>
    </row>
    <row r="4390" spans="1:13" x14ac:dyDescent="0.3">
      <c r="A4390">
        <v>24</v>
      </c>
      <c r="B4390">
        <v>100800</v>
      </c>
      <c r="C4390" t="s">
        <v>26</v>
      </c>
      <c r="D4390">
        <v>4</v>
      </c>
      <c r="E4390" t="s">
        <v>18</v>
      </c>
      <c r="F4390" t="s">
        <v>19</v>
      </c>
      <c r="G4390">
        <v>21000</v>
      </c>
      <c r="H4390">
        <v>11.49</v>
      </c>
      <c r="I4390">
        <v>0</v>
      </c>
      <c r="J4390">
        <v>0.21</v>
      </c>
      <c r="K4390" t="s">
        <v>16</v>
      </c>
      <c r="L4390">
        <v>4</v>
      </c>
      <c r="M4390">
        <f t="shared" si="68"/>
        <v>1</v>
      </c>
    </row>
    <row r="4391" spans="1:13" x14ac:dyDescent="0.3">
      <c r="A4391">
        <v>23</v>
      </c>
      <c r="B4391">
        <v>36000</v>
      </c>
      <c r="C4391" t="s">
        <v>13</v>
      </c>
      <c r="D4391">
        <v>3</v>
      </c>
      <c r="E4391" t="s">
        <v>20</v>
      </c>
      <c r="F4391" t="s">
        <v>15</v>
      </c>
      <c r="G4391">
        <v>14400</v>
      </c>
      <c r="H4391">
        <v>13.57</v>
      </c>
      <c r="I4391">
        <v>1</v>
      </c>
      <c r="J4391">
        <v>0.4</v>
      </c>
      <c r="K4391" t="s">
        <v>16</v>
      </c>
      <c r="L4391">
        <v>2</v>
      </c>
      <c r="M4391">
        <f t="shared" si="68"/>
        <v>1</v>
      </c>
    </row>
    <row r="4392" spans="1:13" x14ac:dyDescent="0.3">
      <c r="A4392">
        <v>25</v>
      </c>
      <c r="B4392">
        <v>101000</v>
      </c>
      <c r="C4392" t="s">
        <v>26</v>
      </c>
      <c r="D4392">
        <v>9</v>
      </c>
      <c r="E4392" t="s">
        <v>18</v>
      </c>
      <c r="F4392" t="s">
        <v>19</v>
      </c>
      <c r="G4392">
        <v>17000</v>
      </c>
      <c r="H4392">
        <v>11.71</v>
      </c>
      <c r="I4392">
        <v>0</v>
      </c>
      <c r="J4392">
        <v>0.17</v>
      </c>
      <c r="K4392" t="s">
        <v>16</v>
      </c>
      <c r="L4392">
        <v>3</v>
      </c>
      <c r="M4392">
        <f t="shared" si="68"/>
        <v>1</v>
      </c>
    </row>
    <row r="4393" spans="1:13" x14ac:dyDescent="0.3">
      <c r="A4393">
        <v>21</v>
      </c>
      <c r="B4393">
        <v>36500</v>
      </c>
      <c r="C4393" t="s">
        <v>13</v>
      </c>
      <c r="D4393">
        <v>1</v>
      </c>
      <c r="E4393" t="s">
        <v>20</v>
      </c>
      <c r="F4393" t="s">
        <v>30</v>
      </c>
      <c r="G4393">
        <v>14400</v>
      </c>
      <c r="H4393">
        <v>15.05</v>
      </c>
      <c r="I4393">
        <v>1</v>
      </c>
      <c r="J4393">
        <v>0.39</v>
      </c>
      <c r="K4393" t="s">
        <v>16</v>
      </c>
      <c r="L4393">
        <v>4</v>
      </c>
      <c r="M4393">
        <f t="shared" si="68"/>
        <v>1</v>
      </c>
    </row>
    <row r="4394" spans="1:13" x14ac:dyDescent="0.3">
      <c r="A4394">
        <v>22</v>
      </c>
      <c r="B4394">
        <v>101000</v>
      </c>
      <c r="C4394" t="s">
        <v>26</v>
      </c>
      <c r="D4394">
        <v>7</v>
      </c>
      <c r="E4394" t="s">
        <v>18</v>
      </c>
      <c r="F4394" t="s">
        <v>30</v>
      </c>
      <c r="G4394">
        <v>25000</v>
      </c>
      <c r="I4394">
        <v>0</v>
      </c>
      <c r="J4394">
        <v>0.25</v>
      </c>
      <c r="K4394" t="s">
        <v>17</v>
      </c>
      <c r="L4394">
        <v>3</v>
      </c>
      <c r="M4394">
        <f t="shared" si="68"/>
        <v>0</v>
      </c>
    </row>
    <row r="4395" spans="1:13" x14ac:dyDescent="0.3">
      <c r="A4395">
        <v>24</v>
      </c>
      <c r="B4395">
        <v>101000</v>
      </c>
      <c r="C4395" t="s">
        <v>23</v>
      </c>
      <c r="D4395">
        <v>5</v>
      </c>
      <c r="E4395" t="s">
        <v>14</v>
      </c>
      <c r="F4395" t="s">
        <v>19</v>
      </c>
      <c r="G4395">
        <v>24250</v>
      </c>
      <c r="H4395">
        <v>12.53</v>
      </c>
      <c r="I4395">
        <v>0</v>
      </c>
      <c r="J4395">
        <v>0.24</v>
      </c>
      <c r="K4395" t="s">
        <v>16</v>
      </c>
      <c r="L4395">
        <v>4</v>
      </c>
      <c r="M4395">
        <f t="shared" si="68"/>
        <v>1</v>
      </c>
    </row>
    <row r="4396" spans="1:13" x14ac:dyDescent="0.3">
      <c r="A4396">
        <v>22</v>
      </c>
      <c r="B4396">
        <v>48000</v>
      </c>
      <c r="C4396" t="s">
        <v>13</v>
      </c>
      <c r="D4396">
        <v>0</v>
      </c>
      <c r="E4396" t="s">
        <v>25</v>
      </c>
      <c r="F4396" t="s">
        <v>15</v>
      </c>
      <c r="G4396">
        <v>14400</v>
      </c>
      <c r="H4396">
        <v>13.49</v>
      </c>
      <c r="I4396">
        <v>0</v>
      </c>
      <c r="J4396">
        <v>0.3</v>
      </c>
      <c r="K4396" t="s">
        <v>17</v>
      </c>
      <c r="L4396">
        <v>2</v>
      </c>
      <c r="M4396">
        <f t="shared" si="68"/>
        <v>1</v>
      </c>
    </row>
    <row r="4397" spans="1:13" x14ac:dyDescent="0.3">
      <c r="A4397">
        <v>24</v>
      </c>
      <c r="B4397">
        <v>50000</v>
      </c>
      <c r="C4397" t="s">
        <v>13</v>
      </c>
      <c r="D4397">
        <v>4</v>
      </c>
      <c r="E4397" t="s">
        <v>25</v>
      </c>
      <c r="F4397" t="s">
        <v>21</v>
      </c>
      <c r="G4397">
        <v>14400</v>
      </c>
      <c r="I4397">
        <v>0</v>
      </c>
      <c r="J4397">
        <v>0.28999999999999998</v>
      </c>
      <c r="K4397" t="s">
        <v>16</v>
      </c>
      <c r="L4397">
        <v>2</v>
      </c>
      <c r="M4397">
        <f t="shared" si="68"/>
        <v>0</v>
      </c>
    </row>
    <row r="4398" spans="1:13" x14ac:dyDescent="0.3">
      <c r="A4398">
        <v>25</v>
      </c>
      <c r="B4398">
        <v>102000</v>
      </c>
      <c r="C4398" t="s">
        <v>26</v>
      </c>
      <c r="D4398">
        <v>5</v>
      </c>
      <c r="E4398" t="s">
        <v>18</v>
      </c>
      <c r="F4398" t="s">
        <v>19</v>
      </c>
      <c r="G4398">
        <v>6975</v>
      </c>
      <c r="H4398">
        <v>9.91</v>
      </c>
      <c r="I4398">
        <v>0</v>
      </c>
      <c r="J4398">
        <v>7.0000000000000007E-2</v>
      </c>
      <c r="K4398" t="s">
        <v>16</v>
      </c>
      <c r="L4398">
        <v>3</v>
      </c>
      <c r="M4398">
        <f t="shared" si="68"/>
        <v>1</v>
      </c>
    </row>
    <row r="4399" spans="1:13" x14ac:dyDescent="0.3">
      <c r="A4399">
        <v>23</v>
      </c>
      <c r="B4399">
        <v>102000</v>
      </c>
      <c r="C4399" t="s">
        <v>26</v>
      </c>
      <c r="D4399">
        <v>5</v>
      </c>
      <c r="E4399" t="s">
        <v>20</v>
      </c>
      <c r="F4399" t="s">
        <v>21</v>
      </c>
      <c r="G4399">
        <v>35000</v>
      </c>
      <c r="H4399">
        <v>7.9</v>
      </c>
      <c r="I4399">
        <v>0</v>
      </c>
      <c r="J4399">
        <v>0.34</v>
      </c>
      <c r="K4399" t="s">
        <v>16</v>
      </c>
      <c r="L4399">
        <v>3</v>
      </c>
      <c r="M4399">
        <f t="shared" si="68"/>
        <v>1</v>
      </c>
    </row>
    <row r="4400" spans="1:13" x14ac:dyDescent="0.3">
      <c r="A4400">
        <v>25</v>
      </c>
      <c r="B4400">
        <v>102000</v>
      </c>
      <c r="C4400" t="s">
        <v>23</v>
      </c>
      <c r="D4400">
        <v>9</v>
      </c>
      <c r="E4400" t="s">
        <v>14</v>
      </c>
      <c r="F4400" t="s">
        <v>19</v>
      </c>
      <c r="G4400">
        <v>8000</v>
      </c>
      <c r="H4400">
        <v>12.42</v>
      </c>
      <c r="I4400">
        <v>0</v>
      </c>
      <c r="J4400">
        <v>0.08</v>
      </c>
      <c r="K4400" t="s">
        <v>16</v>
      </c>
      <c r="L4400">
        <v>4</v>
      </c>
      <c r="M4400">
        <f t="shared" si="68"/>
        <v>1</v>
      </c>
    </row>
    <row r="4401" spans="1:13" x14ac:dyDescent="0.3">
      <c r="A4401">
        <v>24</v>
      </c>
      <c r="B4401">
        <v>102000</v>
      </c>
      <c r="C4401" t="s">
        <v>26</v>
      </c>
      <c r="D4401">
        <v>5</v>
      </c>
      <c r="E4401" t="s">
        <v>14</v>
      </c>
      <c r="F4401" t="s">
        <v>15</v>
      </c>
      <c r="G4401">
        <v>12000</v>
      </c>
      <c r="H4401">
        <v>15.27</v>
      </c>
      <c r="I4401">
        <v>0</v>
      </c>
      <c r="J4401">
        <v>0.12</v>
      </c>
      <c r="K4401" t="s">
        <v>16</v>
      </c>
      <c r="L4401">
        <v>3</v>
      </c>
      <c r="M4401">
        <f t="shared" si="68"/>
        <v>1</v>
      </c>
    </row>
    <row r="4402" spans="1:13" x14ac:dyDescent="0.3">
      <c r="A4402">
        <v>24</v>
      </c>
      <c r="B4402">
        <v>102000</v>
      </c>
      <c r="C4402" t="s">
        <v>23</v>
      </c>
      <c r="D4402">
        <v>5</v>
      </c>
      <c r="E4402" t="s">
        <v>20</v>
      </c>
      <c r="F4402" t="s">
        <v>21</v>
      </c>
      <c r="G4402">
        <v>23800</v>
      </c>
      <c r="H4402">
        <v>8.9</v>
      </c>
      <c r="I4402">
        <v>0</v>
      </c>
      <c r="J4402">
        <v>0.23</v>
      </c>
      <c r="K4402" t="s">
        <v>16</v>
      </c>
      <c r="L4402">
        <v>2</v>
      </c>
      <c r="M4402">
        <f t="shared" si="68"/>
        <v>1</v>
      </c>
    </row>
    <row r="4403" spans="1:13" x14ac:dyDescent="0.3">
      <c r="A4403">
        <v>23</v>
      </c>
      <c r="B4403">
        <v>102000</v>
      </c>
      <c r="C4403" t="s">
        <v>26</v>
      </c>
      <c r="D4403">
        <v>7</v>
      </c>
      <c r="E4403" t="s">
        <v>25</v>
      </c>
      <c r="F4403" t="s">
        <v>15</v>
      </c>
      <c r="G4403">
        <v>6000</v>
      </c>
      <c r="I4403">
        <v>0</v>
      </c>
      <c r="J4403">
        <v>0.06</v>
      </c>
      <c r="K4403" t="s">
        <v>17</v>
      </c>
      <c r="L4403">
        <v>3</v>
      </c>
      <c r="M4403">
        <f t="shared" si="68"/>
        <v>0</v>
      </c>
    </row>
    <row r="4404" spans="1:13" x14ac:dyDescent="0.3">
      <c r="A4404">
        <v>23</v>
      </c>
      <c r="B4404">
        <v>58977</v>
      </c>
      <c r="C4404" t="s">
        <v>13</v>
      </c>
      <c r="D4404">
        <v>7</v>
      </c>
      <c r="E4404" t="s">
        <v>25</v>
      </c>
      <c r="F4404" t="s">
        <v>15</v>
      </c>
      <c r="G4404">
        <v>14400</v>
      </c>
      <c r="I4404">
        <v>0</v>
      </c>
      <c r="J4404">
        <v>0.24</v>
      </c>
      <c r="K4404" t="s">
        <v>16</v>
      </c>
      <c r="L4404">
        <v>4</v>
      </c>
      <c r="M4404">
        <f t="shared" si="68"/>
        <v>0</v>
      </c>
    </row>
    <row r="4405" spans="1:13" x14ac:dyDescent="0.3">
      <c r="A4405">
        <v>23</v>
      </c>
      <c r="B4405">
        <v>59000</v>
      </c>
      <c r="C4405" t="s">
        <v>13</v>
      </c>
      <c r="D4405">
        <v>4</v>
      </c>
      <c r="E4405" t="s">
        <v>20</v>
      </c>
      <c r="F4405" t="s">
        <v>21</v>
      </c>
      <c r="G4405">
        <v>14400</v>
      </c>
      <c r="H4405">
        <v>8.9</v>
      </c>
      <c r="I4405">
        <v>0</v>
      </c>
      <c r="J4405">
        <v>0.24</v>
      </c>
      <c r="K4405" t="s">
        <v>16</v>
      </c>
      <c r="L4405">
        <v>3</v>
      </c>
      <c r="M4405">
        <f t="shared" si="68"/>
        <v>1</v>
      </c>
    </row>
    <row r="4406" spans="1:13" x14ac:dyDescent="0.3">
      <c r="A4406">
        <v>24</v>
      </c>
      <c r="B4406">
        <v>102000</v>
      </c>
      <c r="C4406" t="s">
        <v>26</v>
      </c>
      <c r="D4406">
        <v>7</v>
      </c>
      <c r="E4406" t="s">
        <v>14</v>
      </c>
      <c r="F4406" t="s">
        <v>19</v>
      </c>
      <c r="G4406">
        <v>7200</v>
      </c>
      <c r="I4406">
        <v>0</v>
      </c>
      <c r="J4406">
        <v>7.0000000000000007E-2</v>
      </c>
      <c r="K4406" t="s">
        <v>16</v>
      </c>
      <c r="L4406">
        <v>3</v>
      </c>
      <c r="M4406">
        <f t="shared" si="68"/>
        <v>0</v>
      </c>
    </row>
    <row r="4407" spans="1:13" x14ac:dyDescent="0.3">
      <c r="A4407">
        <v>26</v>
      </c>
      <c r="B4407">
        <v>102000</v>
      </c>
      <c r="C4407" t="s">
        <v>26</v>
      </c>
      <c r="D4407">
        <v>3</v>
      </c>
      <c r="E4407" t="s">
        <v>25</v>
      </c>
      <c r="F4407" t="s">
        <v>19</v>
      </c>
      <c r="G4407">
        <v>20000</v>
      </c>
      <c r="H4407">
        <v>11.36</v>
      </c>
      <c r="I4407">
        <v>0</v>
      </c>
      <c r="J4407">
        <v>0.2</v>
      </c>
      <c r="K4407" t="s">
        <v>16</v>
      </c>
      <c r="L4407">
        <v>4</v>
      </c>
      <c r="M4407">
        <f t="shared" si="68"/>
        <v>1</v>
      </c>
    </row>
    <row r="4408" spans="1:13" x14ac:dyDescent="0.3">
      <c r="A4408">
        <v>26</v>
      </c>
      <c r="B4408">
        <v>102500</v>
      </c>
      <c r="C4408" t="s">
        <v>26</v>
      </c>
      <c r="D4408">
        <v>4</v>
      </c>
      <c r="E4408" t="s">
        <v>18</v>
      </c>
      <c r="F4408" t="s">
        <v>21</v>
      </c>
      <c r="G4408">
        <v>11800</v>
      </c>
      <c r="H4408">
        <v>6.03</v>
      </c>
      <c r="I4408">
        <v>0</v>
      </c>
      <c r="J4408">
        <v>0.12</v>
      </c>
      <c r="K4408" t="s">
        <v>16</v>
      </c>
      <c r="L4408">
        <v>2</v>
      </c>
      <c r="M4408">
        <f t="shared" si="68"/>
        <v>1</v>
      </c>
    </row>
    <row r="4409" spans="1:13" x14ac:dyDescent="0.3">
      <c r="A4409">
        <v>24</v>
      </c>
      <c r="B4409">
        <v>102996</v>
      </c>
      <c r="C4409" t="s">
        <v>26</v>
      </c>
      <c r="D4409">
        <v>1</v>
      </c>
      <c r="E4409" t="s">
        <v>27</v>
      </c>
      <c r="F4409" t="s">
        <v>15</v>
      </c>
      <c r="G4409">
        <v>5000</v>
      </c>
      <c r="H4409">
        <v>14.22</v>
      </c>
      <c r="I4409">
        <v>0</v>
      </c>
      <c r="J4409">
        <v>0.05</v>
      </c>
      <c r="K4409" t="s">
        <v>17</v>
      </c>
      <c r="L4409">
        <v>4</v>
      </c>
      <c r="M4409">
        <f t="shared" si="68"/>
        <v>1</v>
      </c>
    </row>
    <row r="4410" spans="1:13" x14ac:dyDescent="0.3">
      <c r="A4410">
        <v>22</v>
      </c>
      <c r="B4410">
        <v>102996</v>
      </c>
      <c r="C4410" t="s">
        <v>26</v>
      </c>
      <c r="D4410">
        <v>6</v>
      </c>
      <c r="E4410" t="s">
        <v>14</v>
      </c>
      <c r="F4410" t="s">
        <v>21</v>
      </c>
      <c r="G4410">
        <v>8000</v>
      </c>
      <c r="H4410">
        <v>7.74</v>
      </c>
      <c r="I4410">
        <v>0</v>
      </c>
      <c r="J4410">
        <v>0.08</v>
      </c>
      <c r="K4410" t="s">
        <v>16</v>
      </c>
      <c r="L4410">
        <v>3</v>
      </c>
      <c r="M4410">
        <f t="shared" si="68"/>
        <v>1</v>
      </c>
    </row>
    <row r="4411" spans="1:13" x14ac:dyDescent="0.3">
      <c r="A4411">
        <v>22</v>
      </c>
      <c r="B4411">
        <v>103000</v>
      </c>
      <c r="C4411" t="s">
        <v>26</v>
      </c>
      <c r="D4411">
        <v>2</v>
      </c>
      <c r="E4411" t="s">
        <v>14</v>
      </c>
      <c r="F4411" t="s">
        <v>19</v>
      </c>
      <c r="G4411">
        <v>6000</v>
      </c>
      <c r="I4411">
        <v>0</v>
      </c>
      <c r="J4411">
        <v>0.06</v>
      </c>
      <c r="K4411" t="s">
        <v>16</v>
      </c>
      <c r="L4411">
        <v>4</v>
      </c>
      <c r="M4411">
        <f t="shared" si="68"/>
        <v>0</v>
      </c>
    </row>
    <row r="4412" spans="1:13" x14ac:dyDescent="0.3">
      <c r="A4412">
        <v>22</v>
      </c>
      <c r="B4412">
        <v>80000</v>
      </c>
      <c r="C4412" t="s">
        <v>13</v>
      </c>
      <c r="D4412">
        <v>1</v>
      </c>
      <c r="E4412" t="s">
        <v>20</v>
      </c>
      <c r="F4412" t="s">
        <v>19</v>
      </c>
      <c r="G4412">
        <v>14400</v>
      </c>
      <c r="H4412">
        <v>11.71</v>
      </c>
      <c r="I4412">
        <v>0</v>
      </c>
      <c r="J4412">
        <v>0.18</v>
      </c>
      <c r="K4412" t="s">
        <v>16</v>
      </c>
      <c r="L4412">
        <v>2</v>
      </c>
      <c r="M4412">
        <f t="shared" si="68"/>
        <v>1</v>
      </c>
    </row>
    <row r="4413" spans="1:13" x14ac:dyDescent="0.3">
      <c r="A4413">
        <v>21</v>
      </c>
      <c r="B4413">
        <v>80400</v>
      </c>
      <c r="C4413" t="s">
        <v>13</v>
      </c>
      <c r="D4413">
        <v>5</v>
      </c>
      <c r="E4413" t="s">
        <v>27</v>
      </c>
      <c r="F4413" t="s">
        <v>21</v>
      </c>
      <c r="G4413">
        <v>14400</v>
      </c>
      <c r="I4413">
        <v>0</v>
      </c>
      <c r="J4413">
        <v>0.18</v>
      </c>
      <c r="K4413" t="s">
        <v>16</v>
      </c>
      <c r="L4413">
        <v>4</v>
      </c>
      <c r="M4413">
        <f t="shared" si="68"/>
        <v>0</v>
      </c>
    </row>
    <row r="4414" spans="1:13" x14ac:dyDescent="0.3">
      <c r="A4414">
        <v>26</v>
      </c>
      <c r="B4414">
        <v>81380</v>
      </c>
      <c r="C4414" t="s">
        <v>13</v>
      </c>
      <c r="D4414">
        <v>9</v>
      </c>
      <c r="E4414" t="s">
        <v>14</v>
      </c>
      <c r="F4414" t="s">
        <v>19</v>
      </c>
      <c r="G4414">
        <v>14400</v>
      </c>
      <c r="H4414">
        <v>10.37</v>
      </c>
      <c r="I4414">
        <v>0</v>
      </c>
      <c r="J4414">
        <v>0.18</v>
      </c>
      <c r="K4414" t="s">
        <v>16</v>
      </c>
      <c r="L4414">
        <v>4</v>
      </c>
      <c r="M4414">
        <f t="shared" si="68"/>
        <v>1</v>
      </c>
    </row>
    <row r="4415" spans="1:13" x14ac:dyDescent="0.3">
      <c r="A4415">
        <v>26</v>
      </c>
      <c r="B4415">
        <v>88068</v>
      </c>
      <c r="C4415" t="s">
        <v>13</v>
      </c>
      <c r="D4415">
        <v>10</v>
      </c>
      <c r="E4415" t="s">
        <v>25</v>
      </c>
      <c r="F4415" t="s">
        <v>19</v>
      </c>
      <c r="G4415">
        <v>14400</v>
      </c>
      <c r="I4415">
        <v>0</v>
      </c>
      <c r="J4415">
        <v>0.16</v>
      </c>
      <c r="K4415" t="s">
        <v>16</v>
      </c>
      <c r="L4415">
        <v>2</v>
      </c>
      <c r="M4415">
        <f t="shared" si="68"/>
        <v>0</v>
      </c>
    </row>
    <row r="4416" spans="1:13" x14ac:dyDescent="0.3">
      <c r="A4416">
        <v>25</v>
      </c>
      <c r="B4416">
        <v>104000</v>
      </c>
      <c r="C4416" t="s">
        <v>23</v>
      </c>
      <c r="D4416">
        <v>2</v>
      </c>
      <c r="E4416" t="s">
        <v>28</v>
      </c>
      <c r="F4416" t="s">
        <v>21</v>
      </c>
      <c r="G4416">
        <v>10000</v>
      </c>
      <c r="H4416">
        <v>6.92</v>
      </c>
      <c r="I4416">
        <v>0</v>
      </c>
      <c r="J4416">
        <v>0.1</v>
      </c>
      <c r="K4416" t="s">
        <v>16</v>
      </c>
      <c r="L4416">
        <v>2</v>
      </c>
      <c r="M4416">
        <f t="shared" si="68"/>
        <v>1</v>
      </c>
    </row>
    <row r="4417" spans="1:13" x14ac:dyDescent="0.3">
      <c r="A4417">
        <v>25</v>
      </c>
      <c r="B4417">
        <v>30000</v>
      </c>
      <c r="C4417" t="s">
        <v>23</v>
      </c>
      <c r="D4417">
        <v>9</v>
      </c>
      <c r="E4417" t="s">
        <v>25</v>
      </c>
      <c r="F4417" t="s">
        <v>29</v>
      </c>
      <c r="G4417">
        <v>1200</v>
      </c>
      <c r="H4417">
        <v>16.690000000000001</v>
      </c>
      <c r="I4417">
        <v>1</v>
      </c>
      <c r="J4417">
        <v>0.04</v>
      </c>
      <c r="K4417" t="s">
        <v>17</v>
      </c>
      <c r="L4417">
        <v>3</v>
      </c>
      <c r="M4417">
        <f t="shared" si="68"/>
        <v>1</v>
      </c>
    </row>
    <row r="4418" spans="1:13" x14ac:dyDescent="0.3">
      <c r="A4418">
        <v>24</v>
      </c>
      <c r="B4418">
        <v>104000</v>
      </c>
      <c r="C4418" t="s">
        <v>26</v>
      </c>
      <c r="D4418">
        <v>9</v>
      </c>
      <c r="E4418" t="s">
        <v>20</v>
      </c>
      <c r="F4418" t="s">
        <v>19</v>
      </c>
      <c r="G4418">
        <v>14000</v>
      </c>
      <c r="H4418">
        <v>9.99</v>
      </c>
      <c r="I4418">
        <v>0</v>
      </c>
      <c r="J4418">
        <v>0.13</v>
      </c>
      <c r="K4418" t="s">
        <v>16</v>
      </c>
      <c r="L4418">
        <v>3</v>
      </c>
      <c r="M4418">
        <f t="shared" ref="M4418:M4481" si="69">COUNTIFS($A$2:$A$10001,A4418,$B$2:$B$10001,B4418,$C$2:$C$10001,C4418,$D$2:$D$10001,D4418,$E$2:$E$10001,E4418,$F$2:$F$10001,F4418,$G$2:$G$10001,G4418,$H$2:$H$10001,H4418,$I$2:$I$10001,I4418,$J$2:$J$10001,J4418,$K$2:$K$10001,K4418,$L$2:$L$10001,L4418)</f>
        <v>1</v>
      </c>
    </row>
    <row r="4419" spans="1:13" x14ac:dyDescent="0.3">
      <c r="A4419">
        <v>25</v>
      </c>
      <c r="B4419">
        <v>104000</v>
      </c>
      <c r="C4419" t="s">
        <v>26</v>
      </c>
      <c r="D4419">
        <v>4</v>
      </c>
      <c r="E4419" t="s">
        <v>27</v>
      </c>
      <c r="F4419" t="s">
        <v>15</v>
      </c>
      <c r="G4419">
        <v>11000</v>
      </c>
      <c r="H4419">
        <v>13.11</v>
      </c>
      <c r="I4419">
        <v>0</v>
      </c>
      <c r="J4419">
        <v>0.11</v>
      </c>
      <c r="K4419" t="s">
        <v>16</v>
      </c>
      <c r="L4419">
        <v>3</v>
      </c>
      <c r="M4419">
        <f t="shared" si="69"/>
        <v>1</v>
      </c>
    </row>
    <row r="4420" spans="1:13" x14ac:dyDescent="0.3">
      <c r="A4420">
        <v>26</v>
      </c>
      <c r="B4420">
        <v>28000</v>
      </c>
      <c r="C4420" t="s">
        <v>13</v>
      </c>
      <c r="D4420">
        <v>10</v>
      </c>
      <c r="E4420" t="s">
        <v>20</v>
      </c>
      <c r="F4420" t="s">
        <v>19</v>
      </c>
      <c r="G4420">
        <v>14500</v>
      </c>
      <c r="H4420">
        <v>12.53</v>
      </c>
      <c r="I4420">
        <v>1</v>
      </c>
      <c r="J4420">
        <v>0.52</v>
      </c>
      <c r="K4420" t="s">
        <v>16</v>
      </c>
      <c r="L4420">
        <v>3</v>
      </c>
      <c r="M4420">
        <f t="shared" si="69"/>
        <v>1</v>
      </c>
    </row>
    <row r="4421" spans="1:13" x14ac:dyDescent="0.3">
      <c r="A4421">
        <v>24</v>
      </c>
      <c r="B4421">
        <v>104000</v>
      </c>
      <c r="C4421" t="s">
        <v>26</v>
      </c>
      <c r="D4421">
        <v>8</v>
      </c>
      <c r="E4421" t="s">
        <v>18</v>
      </c>
      <c r="F4421" t="s">
        <v>15</v>
      </c>
      <c r="G4421">
        <v>25000</v>
      </c>
      <c r="H4421">
        <v>12.84</v>
      </c>
      <c r="I4421">
        <v>0</v>
      </c>
      <c r="J4421">
        <v>0.24</v>
      </c>
      <c r="K4421" t="s">
        <v>16</v>
      </c>
      <c r="L4421">
        <v>2</v>
      </c>
      <c r="M4421">
        <f t="shared" si="69"/>
        <v>1</v>
      </c>
    </row>
    <row r="4422" spans="1:13" x14ac:dyDescent="0.3">
      <c r="A4422">
        <v>21</v>
      </c>
      <c r="B4422">
        <v>104000</v>
      </c>
      <c r="C4422" t="s">
        <v>26</v>
      </c>
      <c r="D4422">
        <v>5</v>
      </c>
      <c r="E4422" t="s">
        <v>18</v>
      </c>
      <c r="F4422" t="s">
        <v>21</v>
      </c>
      <c r="G4422">
        <v>15000</v>
      </c>
      <c r="H4422">
        <v>9.6300000000000008</v>
      </c>
      <c r="I4422">
        <v>0</v>
      </c>
      <c r="J4422">
        <v>0.14000000000000001</v>
      </c>
      <c r="K4422" t="s">
        <v>16</v>
      </c>
      <c r="L4422">
        <v>4</v>
      </c>
      <c r="M4422">
        <f t="shared" si="69"/>
        <v>1</v>
      </c>
    </row>
    <row r="4423" spans="1:13" x14ac:dyDescent="0.3">
      <c r="A4423">
        <v>26</v>
      </c>
      <c r="B4423">
        <v>104004</v>
      </c>
      <c r="C4423" t="s">
        <v>26</v>
      </c>
      <c r="D4423">
        <v>10</v>
      </c>
      <c r="E4423" t="s">
        <v>25</v>
      </c>
      <c r="F4423" t="s">
        <v>15</v>
      </c>
      <c r="G4423">
        <v>15000</v>
      </c>
      <c r="H4423">
        <v>14.22</v>
      </c>
      <c r="I4423">
        <v>0</v>
      </c>
      <c r="J4423">
        <v>0.14000000000000001</v>
      </c>
      <c r="K4423" t="s">
        <v>16</v>
      </c>
      <c r="L4423">
        <v>2</v>
      </c>
      <c r="M4423">
        <f t="shared" si="69"/>
        <v>1</v>
      </c>
    </row>
    <row r="4424" spans="1:13" x14ac:dyDescent="0.3">
      <c r="A4424">
        <v>26</v>
      </c>
      <c r="B4424">
        <v>104676</v>
      </c>
      <c r="C4424" t="s">
        <v>26</v>
      </c>
      <c r="E4424" t="s">
        <v>14</v>
      </c>
      <c r="F4424" t="s">
        <v>21</v>
      </c>
      <c r="G4424">
        <v>16000</v>
      </c>
      <c r="H4424">
        <v>5.99</v>
      </c>
      <c r="I4424">
        <v>0</v>
      </c>
      <c r="J4424">
        <v>0.15</v>
      </c>
      <c r="K4424" t="s">
        <v>16</v>
      </c>
      <c r="L4424">
        <v>4</v>
      </c>
      <c r="M4424">
        <f t="shared" si="69"/>
        <v>0</v>
      </c>
    </row>
    <row r="4425" spans="1:13" x14ac:dyDescent="0.3">
      <c r="A4425">
        <v>21</v>
      </c>
      <c r="B4425">
        <v>104740</v>
      </c>
      <c r="C4425" t="s">
        <v>26</v>
      </c>
      <c r="D4425">
        <v>5</v>
      </c>
      <c r="E4425" t="s">
        <v>14</v>
      </c>
      <c r="F4425" t="s">
        <v>19</v>
      </c>
      <c r="G4425">
        <v>19200</v>
      </c>
      <c r="H4425">
        <v>11.99</v>
      </c>
      <c r="I4425">
        <v>0</v>
      </c>
      <c r="J4425">
        <v>0.18</v>
      </c>
      <c r="K4425" t="s">
        <v>16</v>
      </c>
      <c r="L4425">
        <v>3</v>
      </c>
      <c r="M4425">
        <f t="shared" si="69"/>
        <v>1</v>
      </c>
    </row>
    <row r="4426" spans="1:13" x14ac:dyDescent="0.3">
      <c r="A4426">
        <v>25</v>
      </c>
      <c r="B4426">
        <v>105000</v>
      </c>
      <c r="C4426" t="s">
        <v>26</v>
      </c>
      <c r="D4426">
        <v>2</v>
      </c>
      <c r="E4426" t="s">
        <v>25</v>
      </c>
      <c r="F4426" t="s">
        <v>19</v>
      </c>
      <c r="G4426">
        <v>9600</v>
      </c>
      <c r="H4426">
        <v>11.71</v>
      </c>
      <c r="I4426">
        <v>0</v>
      </c>
      <c r="J4426">
        <v>0.09</v>
      </c>
      <c r="K4426" t="s">
        <v>16</v>
      </c>
      <c r="L4426">
        <v>3</v>
      </c>
      <c r="M4426">
        <f t="shared" si="69"/>
        <v>1</v>
      </c>
    </row>
    <row r="4427" spans="1:13" x14ac:dyDescent="0.3">
      <c r="A4427">
        <v>25</v>
      </c>
      <c r="B4427">
        <v>30600</v>
      </c>
      <c r="C4427" t="s">
        <v>13</v>
      </c>
      <c r="D4427">
        <v>0</v>
      </c>
      <c r="E4427" t="s">
        <v>14</v>
      </c>
      <c r="F4427" t="s">
        <v>29</v>
      </c>
      <c r="G4427">
        <v>14500</v>
      </c>
      <c r="H4427">
        <v>17.04</v>
      </c>
      <c r="I4427">
        <v>1</v>
      </c>
      <c r="J4427">
        <v>0.47</v>
      </c>
      <c r="K4427" t="s">
        <v>16</v>
      </c>
      <c r="L4427">
        <v>3</v>
      </c>
      <c r="M4427">
        <f t="shared" si="69"/>
        <v>1</v>
      </c>
    </row>
    <row r="4428" spans="1:13" x14ac:dyDescent="0.3">
      <c r="A4428">
        <v>24</v>
      </c>
      <c r="B4428">
        <v>105000</v>
      </c>
      <c r="C4428" t="s">
        <v>26</v>
      </c>
      <c r="D4428">
        <v>8</v>
      </c>
      <c r="E4428" t="s">
        <v>18</v>
      </c>
      <c r="F4428" t="s">
        <v>15</v>
      </c>
      <c r="G4428">
        <v>3000</v>
      </c>
      <c r="I4428">
        <v>0</v>
      </c>
      <c r="J4428">
        <v>0.03</v>
      </c>
      <c r="K4428" t="s">
        <v>17</v>
      </c>
      <c r="L4428">
        <v>3</v>
      </c>
      <c r="M4428">
        <f t="shared" si="69"/>
        <v>0</v>
      </c>
    </row>
    <row r="4429" spans="1:13" x14ac:dyDescent="0.3">
      <c r="A4429">
        <v>21</v>
      </c>
      <c r="B4429">
        <v>30000</v>
      </c>
      <c r="C4429" t="s">
        <v>13</v>
      </c>
      <c r="D4429">
        <v>1</v>
      </c>
      <c r="E4429" t="s">
        <v>27</v>
      </c>
      <c r="F4429" t="s">
        <v>30</v>
      </c>
      <c r="G4429">
        <v>14500</v>
      </c>
      <c r="H4429">
        <v>14.59</v>
      </c>
      <c r="I4429">
        <v>1</v>
      </c>
      <c r="J4429">
        <v>0.48</v>
      </c>
      <c r="K4429" t="s">
        <v>17</v>
      </c>
      <c r="L4429">
        <v>2</v>
      </c>
      <c r="M4429">
        <f t="shared" si="69"/>
        <v>1</v>
      </c>
    </row>
    <row r="4430" spans="1:13" x14ac:dyDescent="0.3">
      <c r="A4430">
        <v>26</v>
      </c>
      <c r="B4430">
        <v>36000</v>
      </c>
      <c r="C4430" t="s">
        <v>13</v>
      </c>
      <c r="D4430">
        <v>2</v>
      </c>
      <c r="E4430" t="s">
        <v>25</v>
      </c>
      <c r="F4430" t="s">
        <v>19</v>
      </c>
      <c r="G4430">
        <v>14500</v>
      </c>
      <c r="H4430">
        <v>9.8800000000000008</v>
      </c>
      <c r="I4430">
        <v>1</v>
      </c>
      <c r="J4430">
        <v>0.4</v>
      </c>
      <c r="K4430" t="s">
        <v>16</v>
      </c>
      <c r="L4430">
        <v>3</v>
      </c>
      <c r="M4430">
        <f t="shared" si="69"/>
        <v>1</v>
      </c>
    </row>
    <row r="4431" spans="1:13" x14ac:dyDescent="0.3">
      <c r="A4431">
        <v>22</v>
      </c>
      <c r="B4431">
        <v>105000</v>
      </c>
      <c r="C4431" t="s">
        <v>26</v>
      </c>
      <c r="D4431">
        <v>6</v>
      </c>
      <c r="E4431" t="s">
        <v>25</v>
      </c>
      <c r="F4431" t="s">
        <v>19</v>
      </c>
      <c r="G4431">
        <v>3650</v>
      </c>
      <c r="H4431">
        <v>11.99</v>
      </c>
      <c r="I4431">
        <v>0</v>
      </c>
      <c r="J4431">
        <v>0.03</v>
      </c>
      <c r="K4431" t="s">
        <v>16</v>
      </c>
      <c r="L4431">
        <v>3</v>
      </c>
      <c r="M4431">
        <f t="shared" si="69"/>
        <v>1</v>
      </c>
    </row>
    <row r="4432" spans="1:13" x14ac:dyDescent="0.3">
      <c r="A4432">
        <v>25</v>
      </c>
      <c r="B4432">
        <v>36000</v>
      </c>
      <c r="C4432" t="s">
        <v>13</v>
      </c>
      <c r="D4432">
        <v>0</v>
      </c>
      <c r="E4432" t="s">
        <v>27</v>
      </c>
      <c r="F4432" t="s">
        <v>30</v>
      </c>
      <c r="G4432">
        <v>14500</v>
      </c>
      <c r="H4432">
        <v>14.54</v>
      </c>
      <c r="I4432">
        <v>1</v>
      </c>
      <c r="J4432">
        <v>0.4</v>
      </c>
      <c r="K4432" t="s">
        <v>17</v>
      </c>
      <c r="L4432">
        <v>2</v>
      </c>
      <c r="M4432">
        <f t="shared" si="69"/>
        <v>1</v>
      </c>
    </row>
    <row r="4433" spans="1:13" x14ac:dyDescent="0.3">
      <c r="A4433">
        <v>24</v>
      </c>
      <c r="B4433">
        <v>43000</v>
      </c>
      <c r="C4433" t="s">
        <v>13</v>
      </c>
      <c r="D4433">
        <v>3</v>
      </c>
      <c r="E4433" t="s">
        <v>20</v>
      </c>
      <c r="F4433" t="s">
        <v>19</v>
      </c>
      <c r="G4433">
        <v>14500</v>
      </c>
      <c r="H4433">
        <v>10.75</v>
      </c>
      <c r="I4433">
        <v>1</v>
      </c>
      <c r="J4433">
        <v>0.34</v>
      </c>
      <c r="K4433" t="s">
        <v>16</v>
      </c>
      <c r="L4433">
        <v>2</v>
      </c>
      <c r="M4433">
        <f t="shared" si="69"/>
        <v>1</v>
      </c>
    </row>
    <row r="4434" spans="1:13" x14ac:dyDescent="0.3">
      <c r="A4434">
        <v>24</v>
      </c>
      <c r="B4434">
        <v>105000</v>
      </c>
      <c r="C4434" t="s">
        <v>26</v>
      </c>
      <c r="D4434">
        <v>2</v>
      </c>
      <c r="E4434" t="s">
        <v>14</v>
      </c>
      <c r="F4434" t="s">
        <v>19</v>
      </c>
      <c r="G4434">
        <v>9850</v>
      </c>
      <c r="H4434">
        <v>9.6300000000000008</v>
      </c>
      <c r="I4434">
        <v>0</v>
      </c>
      <c r="J4434">
        <v>0.09</v>
      </c>
      <c r="K4434" t="s">
        <v>16</v>
      </c>
      <c r="L4434">
        <v>2</v>
      </c>
      <c r="M4434">
        <f t="shared" si="69"/>
        <v>1</v>
      </c>
    </row>
    <row r="4435" spans="1:13" x14ac:dyDescent="0.3">
      <c r="A4435">
        <v>25</v>
      </c>
      <c r="B4435">
        <v>45000</v>
      </c>
      <c r="C4435" t="s">
        <v>13</v>
      </c>
      <c r="D4435">
        <v>0</v>
      </c>
      <c r="E4435" t="s">
        <v>20</v>
      </c>
      <c r="F4435" t="s">
        <v>15</v>
      </c>
      <c r="G4435">
        <v>14500</v>
      </c>
      <c r="H4435">
        <v>13.16</v>
      </c>
      <c r="I4435">
        <v>1</v>
      </c>
      <c r="J4435">
        <v>0.32</v>
      </c>
      <c r="K4435" t="s">
        <v>16</v>
      </c>
      <c r="L4435">
        <v>2</v>
      </c>
      <c r="M4435">
        <f t="shared" si="69"/>
        <v>1</v>
      </c>
    </row>
    <row r="4436" spans="1:13" x14ac:dyDescent="0.3">
      <c r="A4436">
        <v>23</v>
      </c>
      <c r="B4436">
        <v>45504</v>
      </c>
      <c r="C4436" t="s">
        <v>13</v>
      </c>
      <c r="D4436">
        <v>2</v>
      </c>
      <c r="E4436" t="s">
        <v>20</v>
      </c>
      <c r="F4436" t="s">
        <v>15</v>
      </c>
      <c r="G4436">
        <v>14500</v>
      </c>
      <c r="I4436">
        <v>1</v>
      </c>
      <c r="J4436">
        <v>0.32</v>
      </c>
      <c r="K4436" t="s">
        <v>16</v>
      </c>
      <c r="L4436">
        <v>3</v>
      </c>
      <c r="M4436">
        <f t="shared" si="69"/>
        <v>0</v>
      </c>
    </row>
    <row r="4437" spans="1:13" x14ac:dyDescent="0.3">
      <c r="A4437">
        <v>24</v>
      </c>
      <c r="B4437">
        <v>45600</v>
      </c>
      <c r="C4437" t="s">
        <v>13</v>
      </c>
      <c r="D4437">
        <v>0</v>
      </c>
      <c r="E4437" t="s">
        <v>27</v>
      </c>
      <c r="F4437" t="s">
        <v>15</v>
      </c>
      <c r="G4437">
        <v>14500</v>
      </c>
      <c r="I4437">
        <v>1</v>
      </c>
      <c r="J4437">
        <v>0.32</v>
      </c>
      <c r="K4437" t="s">
        <v>16</v>
      </c>
      <c r="L4437">
        <v>3</v>
      </c>
      <c r="M4437">
        <f t="shared" si="69"/>
        <v>0</v>
      </c>
    </row>
    <row r="4438" spans="1:13" x14ac:dyDescent="0.3">
      <c r="A4438">
        <v>24</v>
      </c>
      <c r="B4438">
        <v>55000</v>
      </c>
      <c r="C4438" t="s">
        <v>13</v>
      </c>
      <c r="D4438">
        <v>3</v>
      </c>
      <c r="E4438" t="s">
        <v>18</v>
      </c>
      <c r="F4438" t="s">
        <v>21</v>
      </c>
      <c r="G4438">
        <v>14500</v>
      </c>
      <c r="H4438">
        <v>6.62</v>
      </c>
      <c r="I4438">
        <v>0</v>
      </c>
      <c r="J4438">
        <v>0.26</v>
      </c>
      <c r="K4438" t="s">
        <v>16</v>
      </c>
      <c r="L4438">
        <v>2</v>
      </c>
      <c r="M4438">
        <f t="shared" si="69"/>
        <v>1</v>
      </c>
    </row>
    <row r="4439" spans="1:13" x14ac:dyDescent="0.3">
      <c r="A4439">
        <v>23</v>
      </c>
      <c r="B4439">
        <v>105000</v>
      </c>
      <c r="C4439" t="s">
        <v>26</v>
      </c>
      <c r="D4439">
        <v>5</v>
      </c>
      <c r="E4439" t="s">
        <v>18</v>
      </c>
      <c r="F4439" t="s">
        <v>29</v>
      </c>
      <c r="G4439">
        <v>15000</v>
      </c>
      <c r="H4439">
        <v>16.82</v>
      </c>
      <c r="I4439">
        <v>0</v>
      </c>
      <c r="J4439">
        <v>0.14000000000000001</v>
      </c>
      <c r="K4439" t="s">
        <v>17</v>
      </c>
      <c r="L4439">
        <v>4</v>
      </c>
      <c r="M4439">
        <f t="shared" si="69"/>
        <v>1</v>
      </c>
    </row>
    <row r="4440" spans="1:13" x14ac:dyDescent="0.3">
      <c r="A4440">
        <v>23</v>
      </c>
      <c r="B4440">
        <v>105000</v>
      </c>
      <c r="C4440" t="s">
        <v>26</v>
      </c>
      <c r="D4440">
        <v>8</v>
      </c>
      <c r="E4440" t="s">
        <v>27</v>
      </c>
      <c r="F4440" t="s">
        <v>21</v>
      </c>
      <c r="G4440">
        <v>10000</v>
      </c>
      <c r="I4440">
        <v>0</v>
      </c>
      <c r="J4440">
        <v>0.1</v>
      </c>
      <c r="K4440" t="s">
        <v>16</v>
      </c>
      <c r="L4440">
        <v>3</v>
      </c>
      <c r="M4440">
        <f t="shared" si="69"/>
        <v>0</v>
      </c>
    </row>
    <row r="4441" spans="1:13" x14ac:dyDescent="0.3">
      <c r="A4441">
        <v>22</v>
      </c>
      <c r="B4441">
        <v>105000</v>
      </c>
      <c r="C4441" t="s">
        <v>26</v>
      </c>
      <c r="D4441">
        <v>6</v>
      </c>
      <c r="E4441" t="s">
        <v>20</v>
      </c>
      <c r="F4441" t="s">
        <v>15</v>
      </c>
      <c r="G4441">
        <v>6000</v>
      </c>
      <c r="H4441">
        <v>14.22</v>
      </c>
      <c r="I4441">
        <v>0</v>
      </c>
      <c r="J4441">
        <v>0.06</v>
      </c>
      <c r="K4441" t="s">
        <v>17</v>
      </c>
      <c r="L4441">
        <v>3</v>
      </c>
      <c r="M4441">
        <f t="shared" si="69"/>
        <v>1</v>
      </c>
    </row>
    <row r="4442" spans="1:13" x14ac:dyDescent="0.3">
      <c r="A4442">
        <v>25</v>
      </c>
      <c r="B4442">
        <v>105000</v>
      </c>
      <c r="C4442" t="s">
        <v>26</v>
      </c>
      <c r="D4442">
        <v>9</v>
      </c>
      <c r="E4442" t="s">
        <v>25</v>
      </c>
      <c r="F4442" t="s">
        <v>15</v>
      </c>
      <c r="G4442">
        <v>12000</v>
      </c>
      <c r="H4442">
        <v>13.48</v>
      </c>
      <c r="I4442">
        <v>0</v>
      </c>
      <c r="J4442">
        <v>0.11</v>
      </c>
      <c r="K4442" t="s">
        <v>16</v>
      </c>
      <c r="L4442">
        <v>3</v>
      </c>
      <c r="M4442">
        <f t="shared" si="69"/>
        <v>1</v>
      </c>
    </row>
    <row r="4443" spans="1:13" x14ac:dyDescent="0.3">
      <c r="A4443">
        <v>22</v>
      </c>
      <c r="B4443">
        <v>105000</v>
      </c>
      <c r="C4443" t="s">
        <v>26</v>
      </c>
      <c r="D4443">
        <v>6</v>
      </c>
      <c r="E4443" t="s">
        <v>18</v>
      </c>
      <c r="F4443" t="s">
        <v>21</v>
      </c>
      <c r="G4443">
        <v>7500</v>
      </c>
      <c r="I4443">
        <v>0</v>
      </c>
      <c r="J4443">
        <v>7.0000000000000007E-2</v>
      </c>
      <c r="K4443" t="s">
        <v>16</v>
      </c>
      <c r="L4443">
        <v>2</v>
      </c>
      <c r="M4443">
        <f t="shared" si="69"/>
        <v>0</v>
      </c>
    </row>
    <row r="4444" spans="1:13" x14ac:dyDescent="0.3">
      <c r="A4444">
        <v>25</v>
      </c>
      <c r="B4444">
        <v>105000</v>
      </c>
      <c r="C4444" t="s">
        <v>26</v>
      </c>
      <c r="D4444">
        <v>0</v>
      </c>
      <c r="E4444" t="s">
        <v>18</v>
      </c>
      <c r="F4444" t="s">
        <v>19</v>
      </c>
      <c r="G4444">
        <v>5000</v>
      </c>
      <c r="H4444">
        <v>11.48</v>
      </c>
      <c r="I4444">
        <v>0</v>
      </c>
      <c r="J4444">
        <v>0.05</v>
      </c>
      <c r="K4444" t="s">
        <v>16</v>
      </c>
      <c r="L4444">
        <v>2</v>
      </c>
      <c r="M4444">
        <f t="shared" si="69"/>
        <v>1</v>
      </c>
    </row>
    <row r="4445" spans="1:13" x14ac:dyDescent="0.3">
      <c r="A4445">
        <v>25</v>
      </c>
      <c r="B4445">
        <v>162000</v>
      </c>
      <c r="C4445" t="s">
        <v>13</v>
      </c>
      <c r="D4445">
        <v>5</v>
      </c>
      <c r="E4445" t="s">
        <v>18</v>
      </c>
      <c r="F4445" t="s">
        <v>21</v>
      </c>
      <c r="G4445">
        <v>14500</v>
      </c>
      <c r="H4445">
        <v>7.9</v>
      </c>
      <c r="I4445">
        <v>0</v>
      </c>
      <c r="J4445">
        <v>0.09</v>
      </c>
      <c r="K4445" t="s">
        <v>16</v>
      </c>
      <c r="L4445">
        <v>4</v>
      </c>
      <c r="M4445">
        <f t="shared" si="69"/>
        <v>1</v>
      </c>
    </row>
    <row r="4446" spans="1:13" x14ac:dyDescent="0.3">
      <c r="A4446">
        <v>26</v>
      </c>
      <c r="B4446">
        <v>30000</v>
      </c>
      <c r="C4446" t="s">
        <v>23</v>
      </c>
      <c r="D4446">
        <v>3</v>
      </c>
      <c r="E4446" t="s">
        <v>20</v>
      </c>
      <c r="F4446" t="s">
        <v>19</v>
      </c>
      <c r="G4446">
        <v>12000</v>
      </c>
      <c r="H4446">
        <v>11.36</v>
      </c>
      <c r="I4446">
        <v>0</v>
      </c>
      <c r="J4446">
        <v>0.4</v>
      </c>
      <c r="K4446" t="s">
        <v>16</v>
      </c>
      <c r="L4446">
        <v>3</v>
      </c>
      <c r="M4446">
        <f t="shared" si="69"/>
        <v>1</v>
      </c>
    </row>
    <row r="4447" spans="1:13" x14ac:dyDescent="0.3">
      <c r="A4447">
        <v>25</v>
      </c>
      <c r="B4447">
        <v>105000</v>
      </c>
      <c r="C4447" t="s">
        <v>26</v>
      </c>
      <c r="D4447">
        <v>6</v>
      </c>
      <c r="E4447" t="s">
        <v>20</v>
      </c>
      <c r="F4447" t="s">
        <v>30</v>
      </c>
      <c r="G4447">
        <v>6500</v>
      </c>
      <c r="H4447">
        <v>13.87</v>
      </c>
      <c r="I4447">
        <v>0</v>
      </c>
      <c r="J4447">
        <v>0.06</v>
      </c>
      <c r="K4447" t="s">
        <v>16</v>
      </c>
      <c r="L4447">
        <v>4</v>
      </c>
      <c r="M4447">
        <f t="shared" si="69"/>
        <v>1</v>
      </c>
    </row>
    <row r="4448" spans="1:13" x14ac:dyDescent="0.3">
      <c r="A4448">
        <v>24</v>
      </c>
      <c r="B4448">
        <v>105000</v>
      </c>
      <c r="C4448" t="s">
        <v>26</v>
      </c>
      <c r="D4448">
        <v>4</v>
      </c>
      <c r="E4448" t="s">
        <v>27</v>
      </c>
      <c r="F4448" t="s">
        <v>15</v>
      </c>
      <c r="G4448">
        <v>4000</v>
      </c>
      <c r="H4448">
        <v>11.34</v>
      </c>
      <c r="I4448">
        <v>0</v>
      </c>
      <c r="J4448">
        <v>0.04</v>
      </c>
      <c r="K4448" t="s">
        <v>16</v>
      </c>
      <c r="L4448">
        <v>4</v>
      </c>
      <c r="M4448">
        <f t="shared" si="69"/>
        <v>1</v>
      </c>
    </row>
    <row r="4449" spans="1:13" x14ac:dyDescent="0.3">
      <c r="A4449">
        <v>23</v>
      </c>
      <c r="B4449">
        <v>38800</v>
      </c>
      <c r="C4449" t="s">
        <v>13</v>
      </c>
      <c r="D4449">
        <v>2</v>
      </c>
      <c r="E4449" t="s">
        <v>14</v>
      </c>
      <c r="F4449" t="s">
        <v>21</v>
      </c>
      <c r="G4449">
        <v>14575</v>
      </c>
      <c r="I4449">
        <v>1</v>
      </c>
      <c r="J4449">
        <v>0.38</v>
      </c>
      <c r="K4449" t="s">
        <v>16</v>
      </c>
      <c r="L4449">
        <v>4</v>
      </c>
      <c r="M4449">
        <f t="shared" si="69"/>
        <v>0</v>
      </c>
    </row>
    <row r="4450" spans="1:13" x14ac:dyDescent="0.3">
      <c r="A4450">
        <v>24</v>
      </c>
      <c r="B4450">
        <v>105018</v>
      </c>
      <c r="C4450" t="s">
        <v>26</v>
      </c>
      <c r="D4450">
        <v>8</v>
      </c>
      <c r="E4450" t="s">
        <v>28</v>
      </c>
      <c r="F4450" t="s">
        <v>30</v>
      </c>
      <c r="G4450">
        <v>28000</v>
      </c>
      <c r="H4450">
        <v>15.62</v>
      </c>
      <c r="I4450">
        <v>0</v>
      </c>
      <c r="J4450">
        <v>0.27</v>
      </c>
      <c r="K4450" t="s">
        <v>17</v>
      </c>
      <c r="L4450">
        <v>4</v>
      </c>
      <c r="M4450">
        <f t="shared" si="69"/>
        <v>1</v>
      </c>
    </row>
    <row r="4451" spans="1:13" x14ac:dyDescent="0.3">
      <c r="A4451">
        <v>25</v>
      </c>
      <c r="B4451">
        <v>31200</v>
      </c>
      <c r="C4451" t="s">
        <v>13</v>
      </c>
      <c r="D4451">
        <v>8</v>
      </c>
      <c r="E4451" t="s">
        <v>25</v>
      </c>
      <c r="F4451" t="s">
        <v>15</v>
      </c>
      <c r="G4451">
        <v>14700</v>
      </c>
      <c r="H4451">
        <v>12.29</v>
      </c>
      <c r="I4451">
        <v>1</v>
      </c>
      <c r="J4451">
        <v>0.47</v>
      </c>
      <c r="K4451" t="s">
        <v>16</v>
      </c>
      <c r="L4451">
        <v>4</v>
      </c>
      <c r="M4451">
        <f t="shared" si="69"/>
        <v>1</v>
      </c>
    </row>
    <row r="4452" spans="1:13" x14ac:dyDescent="0.3">
      <c r="A4452">
        <v>24</v>
      </c>
      <c r="B4452">
        <v>82440</v>
      </c>
      <c r="C4452" t="s">
        <v>13</v>
      </c>
      <c r="D4452">
        <v>8</v>
      </c>
      <c r="E4452" t="s">
        <v>25</v>
      </c>
      <c r="F4452" t="s">
        <v>21</v>
      </c>
      <c r="G4452">
        <v>14700</v>
      </c>
      <c r="H4452">
        <v>8.49</v>
      </c>
      <c r="I4452">
        <v>0</v>
      </c>
      <c r="J4452">
        <v>0.18</v>
      </c>
      <c r="K4452" t="s">
        <v>16</v>
      </c>
      <c r="L4452">
        <v>4</v>
      </c>
      <c r="M4452">
        <f t="shared" si="69"/>
        <v>1</v>
      </c>
    </row>
    <row r="4453" spans="1:13" x14ac:dyDescent="0.3">
      <c r="A4453">
        <v>23</v>
      </c>
      <c r="B4453">
        <v>105600</v>
      </c>
      <c r="C4453" t="s">
        <v>26</v>
      </c>
      <c r="D4453">
        <v>2</v>
      </c>
      <c r="E4453" t="s">
        <v>20</v>
      </c>
      <c r="F4453" t="s">
        <v>21</v>
      </c>
      <c r="G4453">
        <v>25000</v>
      </c>
      <c r="H4453">
        <v>6.99</v>
      </c>
      <c r="I4453">
        <v>0</v>
      </c>
      <c r="J4453">
        <v>0.24</v>
      </c>
      <c r="K4453" t="s">
        <v>16</v>
      </c>
      <c r="L4453">
        <v>4</v>
      </c>
      <c r="M4453">
        <f t="shared" si="69"/>
        <v>1</v>
      </c>
    </row>
    <row r="4454" spans="1:13" x14ac:dyDescent="0.3">
      <c r="A4454">
        <v>22</v>
      </c>
      <c r="B4454">
        <v>28000</v>
      </c>
      <c r="C4454" t="s">
        <v>13</v>
      </c>
      <c r="D4454">
        <v>6</v>
      </c>
      <c r="E4454" t="s">
        <v>18</v>
      </c>
      <c r="F4454" t="s">
        <v>19</v>
      </c>
      <c r="G4454">
        <v>15000</v>
      </c>
      <c r="H4454">
        <v>10.99</v>
      </c>
      <c r="I4454">
        <v>1</v>
      </c>
      <c r="J4454">
        <v>0.54</v>
      </c>
      <c r="K4454" t="s">
        <v>16</v>
      </c>
      <c r="L4454">
        <v>2</v>
      </c>
      <c r="M4454">
        <f t="shared" si="69"/>
        <v>1</v>
      </c>
    </row>
    <row r="4455" spans="1:13" x14ac:dyDescent="0.3">
      <c r="A4455">
        <v>23</v>
      </c>
      <c r="B4455">
        <v>105600</v>
      </c>
      <c r="C4455" t="s">
        <v>26</v>
      </c>
      <c r="D4455">
        <v>7</v>
      </c>
      <c r="E4455" t="s">
        <v>25</v>
      </c>
      <c r="F4455" t="s">
        <v>21</v>
      </c>
      <c r="G4455">
        <v>15000</v>
      </c>
      <c r="H4455">
        <v>7.51</v>
      </c>
      <c r="I4455">
        <v>0</v>
      </c>
      <c r="J4455">
        <v>0.14000000000000001</v>
      </c>
      <c r="K4455" t="s">
        <v>16</v>
      </c>
      <c r="L4455">
        <v>3</v>
      </c>
      <c r="M4455">
        <f t="shared" si="69"/>
        <v>1</v>
      </c>
    </row>
    <row r="4456" spans="1:13" x14ac:dyDescent="0.3">
      <c r="A4456">
        <v>24</v>
      </c>
      <c r="B4456">
        <v>105804</v>
      </c>
      <c r="C4456" t="s">
        <v>26</v>
      </c>
      <c r="D4456">
        <v>8</v>
      </c>
      <c r="E4456" t="s">
        <v>20</v>
      </c>
      <c r="F4456" t="s">
        <v>21</v>
      </c>
      <c r="G4456">
        <v>15000</v>
      </c>
      <c r="H4456">
        <v>7.49</v>
      </c>
      <c r="I4456">
        <v>0</v>
      </c>
      <c r="J4456">
        <v>0.14000000000000001</v>
      </c>
      <c r="K4456" t="s">
        <v>16</v>
      </c>
      <c r="L4456">
        <v>3</v>
      </c>
      <c r="M4456">
        <f t="shared" si="69"/>
        <v>1</v>
      </c>
    </row>
    <row r="4457" spans="1:13" x14ac:dyDescent="0.3">
      <c r="A4457">
        <v>23</v>
      </c>
      <c r="B4457">
        <v>105999</v>
      </c>
      <c r="C4457" t="s">
        <v>26</v>
      </c>
      <c r="D4457">
        <v>6</v>
      </c>
      <c r="E4457" t="s">
        <v>27</v>
      </c>
      <c r="F4457" t="s">
        <v>19</v>
      </c>
      <c r="G4457">
        <v>8550</v>
      </c>
      <c r="H4457">
        <v>9.8800000000000008</v>
      </c>
      <c r="I4457">
        <v>0</v>
      </c>
      <c r="J4457">
        <v>0.08</v>
      </c>
      <c r="K4457" t="s">
        <v>16</v>
      </c>
      <c r="L4457">
        <v>2</v>
      </c>
      <c r="M4457">
        <f t="shared" si="69"/>
        <v>1</v>
      </c>
    </row>
    <row r="4458" spans="1:13" x14ac:dyDescent="0.3">
      <c r="A4458">
        <v>25</v>
      </c>
      <c r="B4458">
        <v>94000</v>
      </c>
      <c r="C4458" t="s">
        <v>26</v>
      </c>
      <c r="D4458">
        <v>1</v>
      </c>
      <c r="E4458" t="s">
        <v>27</v>
      </c>
      <c r="F4458" t="s">
        <v>29</v>
      </c>
      <c r="G4458">
        <v>25000</v>
      </c>
      <c r="I4458">
        <v>1</v>
      </c>
      <c r="J4458">
        <v>0.27</v>
      </c>
      <c r="K4458" t="s">
        <v>17</v>
      </c>
      <c r="L4458">
        <v>2</v>
      </c>
      <c r="M4458">
        <f t="shared" si="69"/>
        <v>0</v>
      </c>
    </row>
    <row r="4459" spans="1:13" x14ac:dyDescent="0.3">
      <c r="A4459">
        <v>26</v>
      </c>
      <c r="B4459">
        <v>30000</v>
      </c>
      <c r="C4459" t="s">
        <v>23</v>
      </c>
      <c r="D4459">
        <v>3</v>
      </c>
      <c r="E4459" t="s">
        <v>18</v>
      </c>
      <c r="F4459" t="s">
        <v>19</v>
      </c>
      <c r="G4459">
        <v>7500</v>
      </c>
      <c r="H4459">
        <v>11.14</v>
      </c>
      <c r="I4459">
        <v>0</v>
      </c>
      <c r="J4459">
        <v>0.25</v>
      </c>
      <c r="K4459" t="s">
        <v>16</v>
      </c>
      <c r="L4459">
        <v>3</v>
      </c>
      <c r="M4459">
        <f t="shared" si="69"/>
        <v>1</v>
      </c>
    </row>
    <row r="4460" spans="1:13" x14ac:dyDescent="0.3">
      <c r="A4460">
        <v>26</v>
      </c>
      <c r="B4460">
        <v>30000</v>
      </c>
      <c r="C4460" t="s">
        <v>13</v>
      </c>
      <c r="D4460">
        <v>5</v>
      </c>
      <c r="E4460" t="s">
        <v>25</v>
      </c>
      <c r="F4460" t="s">
        <v>15</v>
      </c>
      <c r="G4460">
        <v>15000</v>
      </c>
      <c r="H4460">
        <v>12.84</v>
      </c>
      <c r="I4460">
        <v>1</v>
      </c>
      <c r="J4460">
        <v>0.5</v>
      </c>
      <c r="K4460" t="s">
        <v>16</v>
      </c>
      <c r="L4460">
        <v>3</v>
      </c>
      <c r="M4460">
        <f t="shared" si="69"/>
        <v>1</v>
      </c>
    </row>
    <row r="4461" spans="1:13" x14ac:dyDescent="0.3">
      <c r="A4461">
        <v>24</v>
      </c>
      <c r="B4461">
        <v>106800</v>
      </c>
      <c r="C4461" t="s">
        <v>26</v>
      </c>
      <c r="D4461">
        <v>6</v>
      </c>
      <c r="E4461" t="s">
        <v>18</v>
      </c>
      <c r="F4461" t="s">
        <v>21</v>
      </c>
      <c r="G4461">
        <v>11525</v>
      </c>
      <c r="H4461">
        <v>5.42</v>
      </c>
      <c r="I4461">
        <v>0</v>
      </c>
      <c r="J4461">
        <v>0.11</v>
      </c>
      <c r="K4461" t="s">
        <v>16</v>
      </c>
      <c r="L4461">
        <v>4</v>
      </c>
      <c r="M4461">
        <f t="shared" si="69"/>
        <v>1</v>
      </c>
    </row>
    <row r="4462" spans="1:13" x14ac:dyDescent="0.3">
      <c r="A4462">
        <v>26</v>
      </c>
      <c r="B4462">
        <v>30000</v>
      </c>
      <c r="C4462" t="s">
        <v>23</v>
      </c>
      <c r="D4462">
        <v>5</v>
      </c>
      <c r="E4462" t="s">
        <v>27</v>
      </c>
      <c r="F4462" t="s">
        <v>21</v>
      </c>
      <c r="G4462">
        <v>5000</v>
      </c>
      <c r="I4462">
        <v>0</v>
      </c>
      <c r="J4462">
        <v>0.17</v>
      </c>
      <c r="K4462" t="s">
        <v>16</v>
      </c>
      <c r="L4462">
        <v>4</v>
      </c>
      <c r="M4462">
        <f t="shared" si="69"/>
        <v>0</v>
      </c>
    </row>
    <row r="4463" spans="1:13" x14ac:dyDescent="0.3">
      <c r="A4463">
        <v>23</v>
      </c>
      <c r="B4463">
        <v>106925</v>
      </c>
      <c r="C4463" t="s">
        <v>26</v>
      </c>
      <c r="D4463">
        <v>7</v>
      </c>
      <c r="E4463" t="s">
        <v>18</v>
      </c>
      <c r="F4463" t="s">
        <v>19</v>
      </c>
      <c r="G4463">
        <v>24250</v>
      </c>
      <c r="H4463">
        <v>12.18</v>
      </c>
      <c r="I4463">
        <v>0</v>
      </c>
      <c r="J4463">
        <v>0.23</v>
      </c>
      <c r="K4463" t="s">
        <v>16</v>
      </c>
      <c r="L4463">
        <v>3</v>
      </c>
      <c r="M4463">
        <f t="shared" si="69"/>
        <v>1</v>
      </c>
    </row>
    <row r="4464" spans="1:13" x14ac:dyDescent="0.3">
      <c r="A4464">
        <v>22</v>
      </c>
      <c r="B4464">
        <v>106982</v>
      </c>
      <c r="C4464" t="s">
        <v>26</v>
      </c>
      <c r="D4464">
        <v>6</v>
      </c>
      <c r="E4464" t="s">
        <v>18</v>
      </c>
      <c r="F4464" t="s">
        <v>30</v>
      </c>
      <c r="G4464">
        <v>30000</v>
      </c>
      <c r="H4464">
        <v>14.91</v>
      </c>
      <c r="I4464">
        <v>0</v>
      </c>
      <c r="J4464">
        <v>0.28000000000000003</v>
      </c>
      <c r="K4464" t="s">
        <v>17</v>
      </c>
      <c r="L4464">
        <v>3</v>
      </c>
      <c r="M4464">
        <f t="shared" si="69"/>
        <v>1</v>
      </c>
    </row>
    <row r="4465" spans="1:13" x14ac:dyDescent="0.3">
      <c r="A4465">
        <v>25</v>
      </c>
      <c r="B4465">
        <v>30000</v>
      </c>
      <c r="C4465" t="s">
        <v>23</v>
      </c>
      <c r="D4465">
        <v>1</v>
      </c>
      <c r="E4465" t="s">
        <v>20</v>
      </c>
      <c r="F4465" t="s">
        <v>21</v>
      </c>
      <c r="G4465">
        <v>3000</v>
      </c>
      <c r="H4465">
        <v>9.6300000000000008</v>
      </c>
      <c r="I4465">
        <v>0</v>
      </c>
      <c r="J4465">
        <v>0.1</v>
      </c>
      <c r="K4465" t="s">
        <v>16</v>
      </c>
      <c r="L4465">
        <v>2</v>
      </c>
      <c r="M4465">
        <f t="shared" si="69"/>
        <v>1</v>
      </c>
    </row>
    <row r="4466" spans="1:13" x14ac:dyDescent="0.3">
      <c r="A4466">
        <v>22</v>
      </c>
      <c r="B4466">
        <v>32000</v>
      </c>
      <c r="C4466" t="s">
        <v>13</v>
      </c>
      <c r="D4466">
        <v>6</v>
      </c>
      <c r="E4466" t="s">
        <v>18</v>
      </c>
      <c r="F4466" t="s">
        <v>19</v>
      </c>
      <c r="G4466">
        <v>15000</v>
      </c>
      <c r="H4466">
        <v>9.8800000000000008</v>
      </c>
      <c r="I4466">
        <v>1</v>
      </c>
      <c r="J4466">
        <v>0.47</v>
      </c>
      <c r="K4466" t="s">
        <v>16</v>
      </c>
      <c r="L4466">
        <v>4</v>
      </c>
      <c r="M4466">
        <f t="shared" si="69"/>
        <v>1</v>
      </c>
    </row>
    <row r="4467" spans="1:13" x14ac:dyDescent="0.3">
      <c r="A4467">
        <v>23</v>
      </c>
      <c r="B4467">
        <v>95000</v>
      </c>
      <c r="C4467" t="s">
        <v>26</v>
      </c>
      <c r="D4467">
        <v>1</v>
      </c>
      <c r="E4467" t="s">
        <v>28</v>
      </c>
      <c r="F4467" t="s">
        <v>15</v>
      </c>
      <c r="G4467">
        <v>19800</v>
      </c>
      <c r="H4467">
        <v>13.22</v>
      </c>
      <c r="I4467">
        <v>1</v>
      </c>
      <c r="J4467">
        <v>0.21</v>
      </c>
      <c r="K4467" t="s">
        <v>17</v>
      </c>
      <c r="L4467">
        <v>3</v>
      </c>
      <c r="M4467">
        <f t="shared" si="69"/>
        <v>1</v>
      </c>
    </row>
    <row r="4468" spans="1:13" x14ac:dyDescent="0.3">
      <c r="A4468">
        <v>22</v>
      </c>
      <c r="B4468">
        <v>107000</v>
      </c>
      <c r="C4468" t="s">
        <v>26</v>
      </c>
      <c r="D4468">
        <v>2</v>
      </c>
      <c r="E4468" t="s">
        <v>14</v>
      </c>
      <c r="F4468" t="s">
        <v>15</v>
      </c>
      <c r="G4468">
        <v>17400</v>
      </c>
      <c r="H4468">
        <v>13.47</v>
      </c>
      <c r="I4468">
        <v>0</v>
      </c>
      <c r="J4468">
        <v>0.16</v>
      </c>
      <c r="K4468" t="s">
        <v>16</v>
      </c>
      <c r="L4468">
        <v>4</v>
      </c>
      <c r="M4468">
        <f t="shared" si="69"/>
        <v>1</v>
      </c>
    </row>
    <row r="4469" spans="1:13" x14ac:dyDescent="0.3">
      <c r="A4469">
        <v>22</v>
      </c>
      <c r="B4469">
        <v>107004</v>
      </c>
      <c r="C4469" t="s">
        <v>26</v>
      </c>
      <c r="D4469">
        <v>2</v>
      </c>
      <c r="E4469" t="s">
        <v>18</v>
      </c>
      <c r="F4469" t="s">
        <v>21</v>
      </c>
      <c r="G4469">
        <v>10000</v>
      </c>
      <c r="H4469">
        <v>7.29</v>
      </c>
      <c r="I4469">
        <v>0</v>
      </c>
      <c r="J4469">
        <v>0.09</v>
      </c>
      <c r="K4469" t="s">
        <v>16</v>
      </c>
      <c r="L4469">
        <v>3</v>
      </c>
      <c r="M4469">
        <f t="shared" si="69"/>
        <v>1</v>
      </c>
    </row>
    <row r="4470" spans="1:13" x14ac:dyDescent="0.3">
      <c r="A4470">
        <v>24</v>
      </c>
      <c r="B4470">
        <v>107203</v>
      </c>
      <c r="C4470" t="s">
        <v>26</v>
      </c>
      <c r="D4470">
        <v>8</v>
      </c>
      <c r="E4470" t="s">
        <v>20</v>
      </c>
      <c r="F4470" t="s">
        <v>21</v>
      </c>
      <c r="G4470">
        <v>6000</v>
      </c>
      <c r="H4470">
        <v>7.4</v>
      </c>
      <c r="I4470">
        <v>0</v>
      </c>
      <c r="J4470">
        <v>0.06</v>
      </c>
      <c r="K4470" t="s">
        <v>16</v>
      </c>
      <c r="L4470">
        <v>2</v>
      </c>
      <c r="M4470">
        <f t="shared" si="69"/>
        <v>1</v>
      </c>
    </row>
    <row r="4471" spans="1:13" x14ac:dyDescent="0.3">
      <c r="A4471">
        <v>26</v>
      </c>
      <c r="B4471">
        <v>33600</v>
      </c>
      <c r="C4471" t="s">
        <v>13</v>
      </c>
      <c r="D4471">
        <v>0</v>
      </c>
      <c r="E4471" t="s">
        <v>20</v>
      </c>
      <c r="F4471" t="s">
        <v>15</v>
      </c>
      <c r="G4471">
        <v>2000</v>
      </c>
      <c r="I4471">
        <v>0</v>
      </c>
      <c r="J4471">
        <v>0.06</v>
      </c>
      <c r="K4471" t="s">
        <v>17</v>
      </c>
      <c r="L4471">
        <v>2</v>
      </c>
      <c r="M4471">
        <f t="shared" si="69"/>
        <v>0</v>
      </c>
    </row>
    <row r="4472" spans="1:13" x14ac:dyDescent="0.3">
      <c r="A4472">
        <v>24</v>
      </c>
      <c r="B4472">
        <v>30000</v>
      </c>
      <c r="C4472" t="s">
        <v>23</v>
      </c>
      <c r="D4472">
        <v>6</v>
      </c>
      <c r="E4472" t="s">
        <v>28</v>
      </c>
      <c r="F4472" t="s">
        <v>19</v>
      </c>
      <c r="G4472">
        <v>7500</v>
      </c>
      <c r="H4472">
        <v>10.96</v>
      </c>
      <c r="I4472">
        <v>0</v>
      </c>
      <c r="J4472">
        <v>0.25</v>
      </c>
      <c r="K4472" t="s">
        <v>16</v>
      </c>
      <c r="L4472">
        <v>4</v>
      </c>
      <c r="M4472">
        <f t="shared" si="69"/>
        <v>1</v>
      </c>
    </row>
    <row r="4473" spans="1:13" x14ac:dyDescent="0.3">
      <c r="A4473">
        <v>25</v>
      </c>
      <c r="B4473">
        <v>108000</v>
      </c>
      <c r="C4473" t="s">
        <v>26</v>
      </c>
      <c r="D4473">
        <v>9</v>
      </c>
      <c r="E4473" t="s">
        <v>20</v>
      </c>
      <c r="F4473" t="s">
        <v>19</v>
      </c>
      <c r="G4473">
        <v>4800</v>
      </c>
      <c r="H4473">
        <v>12.42</v>
      </c>
      <c r="I4473">
        <v>0</v>
      </c>
      <c r="J4473">
        <v>0.04</v>
      </c>
      <c r="K4473" t="s">
        <v>16</v>
      </c>
      <c r="L4473">
        <v>4</v>
      </c>
      <c r="M4473">
        <f t="shared" si="69"/>
        <v>1</v>
      </c>
    </row>
    <row r="4474" spans="1:13" x14ac:dyDescent="0.3">
      <c r="A4474">
        <v>24</v>
      </c>
      <c r="B4474">
        <v>34860</v>
      </c>
      <c r="C4474" t="s">
        <v>13</v>
      </c>
      <c r="D4474">
        <v>0</v>
      </c>
      <c r="E4474" t="s">
        <v>27</v>
      </c>
      <c r="F4474" t="s">
        <v>19</v>
      </c>
      <c r="G4474">
        <v>2000</v>
      </c>
      <c r="I4474">
        <v>0</v>
      </c>
      <c r="J4474">
        <v>0.06</v>
      </c>
      <c r="K4474" t="s">
        <v>16</v>
      </c>
      <c r="L4474">
        <v>2</v>
      </c>
      <c r="M4474">
        <f t="shared" si="69"/>
        <v>0</v>
      </c>
    </row>
    <row r="4475" spans="1:13" x14ac:dyDescent="0.3">
      <c r="A4475">
        <v>23</v>
      </c>
      <c r="B4475">
        <v>34884</v>
      </c>
      <c r="C4475" t="s">
        <v>13</v>
      </c>
      <c r="D4475">
        <v>3</v>
      </c>
      <c r="E4475" t="s">
        <v>18</v>
      </c>
      <c r="F4475" t="s">
        <v>21</v>
      </c>
      <c r="G4475">
        <v>2000</v>
      </c>
      <c r="H4475">
        <v>6.92</v>
      </c>
      <c r="I4475">
        <v>0</v>
      </c>
      <c r="J4475">
        <v>0.06</v>
      </c>
      <c r="K4475" t="s">
        <v>16</v>
      </c>
      <c r="L4475">
        <v>2</v>
      </c>
      <c r="M4475">
        <f t="shared" si="69"/>
        <v>1</v>
      </c>
    </row>
    <row r="4476" spans="1:13" x14ac:dyDescent="0.3">
      <c r="A4476">
        <v>24</v>
      </c>
      <c r="B4476">
        <v>108000</v>
      </c>
      <c r="C4476" t="s">
        <v>26</v>
      </c>
      <c r="D4476">
        <v>8</v>
      </c>
      <c r="E4476" t="s">
        <v>25</v>
      </c>
      <c r="F4476" t="s">
        <v>21</v>
      </c>
      <c r="G4476">
        <v>4200</v>
      </c>
      <c r="I4476">
        <v>0</v>
      </c>
      <c r="J4476">
        <v>0.04</v>
      </c>
      <c r="K4476" t="s">
        <v>16</v>
      </c>
      <c r="L4476">
        <v>3</v>
      </c>
      <c r="M4476">
        <f t="shared" si="69"/>
        <v>0</v>
      </c>
    </row>
    <row r="4477" spans="1:13" x14ac:dyDescent="0.3">
      <c r="A4477">
        <v>25</v>
      </c>
      <c r="B4477">
        <v>108000</v>
      </c>
      <c r="C4477" t="s">
        <v>26</v>
      </c>
      <c r="D4477">
        <v>0</v>
      </c>
      <c r="E4477" t="s">
        <v>28</v>
      </c>
      <c r="F4477" t="s">
        <v>19</v>
      </c>
      <c r="G4477">
        <v>21000</v>
      </c>
      <c r="H4477">
        <v>11.71</v>
      </c>
      <c r="I4477">
        <v>0</v>
      </c>
      <c r="J4477">
        <v>0.19</v>
      </c>
      <c r="K4477" t="s">
        <v>16</v>
      </c>
      <c r="L4477">
        <v>4</v>
      </c>
      <c r="M4477">
        <f t="shared" si="69"/>
        <v>1</v>
      </c>
    </row>
    <row r="4478" spans="1:13" x14ac:dyDescent="0.3">
      <c r="A4478">
        <v>26</v>
      </c>
      <c r="B4478">
        <v>35000</v>
      </c>
      <c r="C4478" t="s">
        <v>13</v>
      </c>
      <c r="D4478">
        <v>9</v>
      </c>
      <c r="E4478" t="s">
        <v>14</v>
      </c>
      <c r="F4478" t="s">
        <v>15</v>
      </c>
      <c r="G4478">
        <v>2000</v>
      </c>
      <c r="H4478">
        <v>13.99</v>
      </c>
      <c r="I4478">
        <v>0</v>
      </c>
      <c r="J4478">
        <v>0.06</v>
      </c>
      <c r="K4478" t="s">
        <v>16</v>
      </c>
      <c r="L4478">
        <v>2</v>
      </c>
      <c r="M4478">
        <f t="shared" si="69"/>
        <v>1</v>
      </c>
    </row>
    <row r="4479" spans="1:13" x14ac:dyDescent="0.3">
      <c r="A4479">
        <v>24</v>
      </c>
      <c r="B4479">
        <v>108000</v>
      </c>
      <c r="C4479" t="s">
        <v>26</v>
      </c>
      <c r="D4479">
        <v>4</v>
      </c>
      <c r="E4479" t="s">
        <v>20</v>
      </c>
      <c r="F4479" t="s">
        <v>21</v>
      </c>
      <c r="G4479">
        <v>10000</v>
      </c>
      <c r="H4479">
        <v>5.99</v>
      </c>
      <c r="I4479">
        <v>0</v>
      </c>
      <c r="J4479">
        <v>0.09</v>
      </c>
      <c r="K4479" t="s">
        <v>16</v>
      </c>
      <c r="L4479">
        <v>2</v>
      </c>
      <c r="M4479">
        <f t="shared" si="69"/>
        <v>1</v>
      </c>
    </row>
    <row r="4480" spans="1:13" x14ac:dyDescent="0.3">
      <c r="A4480">
        <v>22</v>
      </c>
      <c r="B4480">
        <v>35000</v>
      </c>
      <c r="C4480" t="s">
        <v>13</v>
      </c>
      <c r="D4480">
        <v>0</v>
      </c>
      <c r="E4480" t="s">
        <v>27</v>
      </c>
      <c r="F4480" t="s">
        <v>15</v>
      </c>
      <c r="G4480">
        <v>2000</v>
      </c>
      <c r="H4480">
        <v>12.99</v>
      </c>
      <c r="I4480">
        <v>0</v>
      </c>
      <c r="J4480">
        <v>0.06</v>
      </c>
      <c r="K4480" t="s">
        <v>17</v>
      </c>
      <c r="L4480">
        <v>2</v>
      </c>
      <c r="M4480">
        <f t="shared" si="69"/>
        <v>1</v>
      </c>
    </row>
    <row r="4481" spans="1:13" x14ac:dyDescent="0.3">
      <c r="A4481">
        <v>26</v>
      </c>
      <c r="B4481">
        <v>108000</v>
      </c>
      <c r="C4481" t="s">
        <v>26</v>
      </c>
      <c r="D4481">
        <v>4</v>
      </c>
      <c r="E4481" t="s">
        <v>20</v>
      </c>
      <c r="F4481" t="s">
        <v>21</v>
      </c>
      <c r="G4481">
        <v>9000</v>
      </c>
      <c r="H4481">
        <v>5.79</v>
      </c>
      <c r="I4481">
        <v>0</v>
      </c>
      <c r="J4481">
        <v>0.08</v>
      </c>
      <c r="K4481" t="s">
        <v>16</v>
      </c>
      <c r="L4481">
        <v>2</v>
      </c>
      <c r="M4481">
        <f t="shared" si="69"/>
        <v>1</v>
      </c>
    </row>
    <row r="4482" spans="1:13" x14ac:dyDescent="0.3">
      <c r="A4482">
        <v>26</v>
      </c>
      <c r="B4482">
        <v>108000</v>
      </c>
      <c r="C4482" t="s">
        <v>26</v>
      </c>
      <c r="D4482">
        <v>3</v>
      </c>
      <c r="E4482" t="s">
        <v>27</v>
      </c>
      <c r="F4482" t="s">
        <v>19</v>
      </c>
      <c r="G4482">
        <v>9000</v>
      </c>
      <c r="H4482">
        <v>10.38</v>
      </c>
      <c r="I4482">
        <v>0</v>
      </c>
      <c r="J4482">
        <v>0.08</v>
      </c>
      <c r="K4482" t="s">
        <v>16</v>
      </c>
      <c r="L4482">
        <v>4</v>
      </c>
      <c r="M4482">
        <f t="shared" ref="M4482:M4545" si="70">COUNTIFS($A$2:$A$10001,A4482,$B$2:$B$10001,B4482,$C$2:$C$10001,C4482,$D$2:$D$10001,D4482,$E$2:$E$10001,E4482,$F$2:$F$10001,F4482,$G$2:$G$10001,G4482,$H$2:$H$10001,H4482,$I$2:$I$10001,I4482,$J$2:$J$10001,J4482,$K$2:$K$10001,K4482,$L$2:$L$10001,L4482)</f>
        <v>1</v>
      </c>
    </row>
    <row r="4483" spans="1:13" x14ac:dyDescent="0.3">
      <c r="A4483">
        <v>25</v>
      </c>
      <c r="B4483">
        <v>108000</v>
      </c>
      <c r="C4483" t="s">
        <v>26</v>
      </c>
      <c r="D4483">
        <v>5</v>
      </c>
      <c r="E4483" t="s">
        <v>27</v>
      </c>
      <c r="F4483" t="s">
        <v>21</v>
      </c>
      <c r="G4483">
        <v>10000</v>
      </c>
      <c r="H4483">
        <v>7.88</v>
      </c>
      <c r="I4483">
        <v>0</v>
      </c>
      <c r="J4483">
        <v>0.09</v>
      </c>
      <c r="K4483" t="s">
        <v>16</v>
      </c>
      <c r="L4483">
        <v>3</v>
      </c>
      <c r="M4483">
        <f t="shared" si="70"/>
        <v>1</v>
      </c>
    </row>
    <row r="4484" spans="1:13" x14ac:dyDescent="0.3">
      <c r="A4484">
        <v>24</v>
      </c>
      <c r="B4484">
        <v>108000</v>
      </c>
      <c r="C4484" t="s">
        <v>26</v>
      </c>
      <c r="D4484">
        <v>5</v>
      </c>
      <c r="E4484" t="s">
        <v>18</v>
      </c>
      <c r="F4484" t="s">
        <v>30</v>
      </c>
      <c r="G4484">
        <v>9950</v>
      </c>
      <c r="H4484">
        <v>14.96</v>
      </c>
      <c r="I4484">
        <v>0</v>
      </c>
      <c r="J4484">
        <v>0.09</v>
      </c>
      <c r="K4484" t="s">
        <v>17</v>
      </c>
      <c r="L4484">
        <v>4</v>
      </c>
      <c r="M4484">
        <f t="shared" si="70"/>
        <v>1</v>
      </c>
    </row>
    <row r="4485" spans="1:13" x14ac:dyDescent="0.3">
      <c r="A4485">
        <v>23</v>
      </c>
      <c r="B4485">
        <v>108000</v>
      </c>
      <c r="C4485" t="s">
        <v>26</v>
      </c>
      <c r="D4485">
        <v>7</v>
      </c>
      <c r="E4485" t="s">
        <v>25</v>
      </c>
      <c r="F4485" t="s">
        <v>21</v>
      </c>
      <c r="G4485">
        <v>4500</v>
      </c>
      <c r="H4485">
        <v>7.14</v>
      </c>
      <c r="I4485">
        <v>0</v>
      </c>
      <c r="J4485">
        <v>0.04</v>
      </c>
      <c r="K4485" t="s">
        <v>16</v>
      </c>
      <c r="L4485">
        <v>3</v>
      </c>
      <c r="M4485">
        <f t="shared" si="70"/>
        <v>1</v>
      </c>
    </row>
    <row r="4486" spans="1:13" x14ac:dyDescent="0.3">
      <c r="A4486">
        <v>26</v>
      </c>
      <c r="B4486">
        <v>36108</v>
      </c>
      <c r="C4486" t="s">
        <v>13</v>
      </c>
      <c r="D4486">
        <v>7</v>
      </c>
      <c r="E4486" t="s">
        <v>14</v>
      </c>
      <c r="F4486" t="s">
        <v>30</v>
      </c>
      <c r="G4486">
        <v>2000</v>
      </c>
      <c r="H4486">
        <v>16.489999999999998</v>
      </c>
      <c r="I4486">
        <v>0</v>
      </c>
      <c r="J4486">
        <v>0.06</v>
      </c>
      <c r="K4486" t="s">
        <v>16</v>
      </c>
      <c r="L4486">
        <v>3</v>
      </c>
      <c r="M4486">
        <f t="shared" si="70"/>
        <v>1</v>
      </c>
    </row>
    <row r="4487" spans="1:13" x14ac:dyDescent="0.3">
      <c r="A4487">
        <v>26</v>
      </c>
      <c r="B4487">
        <v>108000</v>
      </c>
      <c r="C4487" t="s">
        <v>26</v>
      </c>
      <c r="D4487">
        <v>2</v>
      </c>
      <c r="E4487" t="s">
        <v>14</v>
      </c>
      <c r="F4487" t="s">
        <v>19</v>
      </c>
      <c r="G4487">
        <v>18500</v>
      </c>
      <c r="H4487">
        <v>12.18</v>
      </c>
      <c r="I4487">
        <v>0</v>
      </c>
      <c r="J4487">
        <v>0.17</v>
      </c>
      <c r="K4487" t="s">
        <v>16</v>
      </c>
      <c r="L4487">
        <v>2</v>
      </c>
      <c r="M4487">
        <f t="shared" si="70"/>
        <v>1</v>
      </c>
    </row>
    <row r="4488" spans="1:13" x14ac:dyDescent="0.3">
      <c r="A4488">
        <v>23</v>
      </c>
      <c r="B4488">
        <v>108000</v>
      </c>
      <c r="C4488" t="s">
        <v>26</v>
      </c>
      <c r="D4488">
        <v>1</v>
      </c>
      <c r="E4488" t="s">
        <v>18</v>
      </c>
      <c r="F4488" t="s">
        <v>19</v>
      </c>
      <c r="G4488">
        <v>14000</v>
      </c>
      <c r="H4488">
        <v>11.89</v>
      </c>
      <c r="I4488">
        <v>0</v>
      </c>
      <c r="J4488">
        <v>0.13</v>
      </c>
      <c r="K4488" t="s">
        <v>16</v>
      </c>
      <c r="L4488">
        <v>2</v>
      </c>
      <c r="M4488">
        <f t="shared" si="70"/>
        <v>1</v>
      </c>
    </row>
    <row r="4489" spans="1:13" x14ac:dyDescent="0.3">
      <c r="A4489">
        <v>24</v>
      </c>
      <c r="B4489">
        <v>108000</v>
      </c>
      <c r="C4489" t="s">
        <v>24</v>
      </c>
      <c r="D4489">
        <v>5</v>
      </c>
      <c r="E4489" t="s">
        <v>18</v>
      </c>
      <c r="F4489" t="s">
        <v>19</v>
      </c>
      <c r="G4489">
        <v>10000</v>
      </c>
      <c r="H4489">
        <v>9.6999999999999993</v>
      </c>
      <c r="I4489">
        <v>0</v>
      </c>
      <c r="J4489">
        <v>0.09</v>
      </c>
      <c r="K4489" t="s">
        <v>16</v>
      </c>
      <c r="L4489">
        <v>4</v>
      </c>
      <c r="M4489">
        <f t="shared" si="70"/>
        <v>1</v>
      </c>
    </row>
    <row r="4490" spans="1:13" x14ac:dyDescent="0.3">
      <c r="A4490">
        <v>24</v>
      </c>
      <c r="B4490">
        <v>38000</v>
      </c>
      <c r="C4490" t="s">
        <v>13</v>
      </c>
      <c r="D4490">
        <v>1</v>
      </c>
      <c r="E4490" t="s">
        <v>14</v>
      </c>
      <c r="F4490" t="s">
        <v>19</v>
      </c>
      <c r="G4490">
        <v>2000</v>
      </c>
      <c r="H4490">
        <v>11.83</v>
      </c>
      <c r="I4490">
        <v>0</v>
      </c>
      <c r="J4490">
        <v>0.05</v>
      </c>
      <c r="K4490" t="s">
        <v>16</v>
      </c>
      <c r="L4490">
        <v>2</v>
      </c>
      <c r="M4490">
        <f t="shared" si="70"/>
        <v>1</v>
      </c>
    </row>
    <row r="4491" spans="1:13" x14ac:dyDescent="0.3">
      <c r="A4491">
        <v>26</v>
      </c>
      <c r="B4491">
        <v>109000</v>
      </c>
      <c r="C4491" t="s">
        <v>26</v>
      </c>
      <c r="D4491">
        <v>10</v>
      </c>
      <c r="E4491" t="s">
        <v>20</v>
      </c>
      <c r="F4491" t="s">
        <v>21</v>
      </c>
      <c r="G4491">
        <v>15000</v>
      </c>
      <c r="H4491">
        <v>6.99</v>
      </c>
      <c r="I4491">
        <v>0</v>
      </c>
      <c r="J4491">
        <v>0.14000000000000001</v>
      </c>
      <c r="K4491" t="s">
        <v>16</v>
      </c>
      <c r="L4491">
        <v>4</v>
      </c>
      <c r="M4491">
        <f t="shared" si="70"/>
        <v>1</v>
      </c>
    </row>
    <row r="4492" spans="1:13" x14ac:dyDescent="0.3">
      <c r="A4492">
        <v>25</v>
      </c>
      <c r="B4492">
        <v>109000</v>
      </c>
      <c r="C4492" t="s">
        <v>26</v>
      </c>
      <c r="D4492">
        <v>5</v>
      </c>
      <c r="E4492" t="s">
        <v>27</v>
      </c>
      <c r="F4492" t="s">
        <v>21</v>
      </c>
      <c r="G4492">
        <v>5000</v>
      </c>
      <c r="H4492">
        <v>8.49</v>
      </c>
      <c r="I4492">
        <v>0</v>
      </c>
      <c r="J4492">
        <v>0.05</v>
      </c>
      <c r="K4492" t="s">
        <v>16</v>
      </c>
      <c r="L4492">
        <v>3</v>
      </c>
      <c r="M4492">
        <f t="shared" si="70"/>
        <v>1</v>
      </c>
    </row>
    <row r="4493" spans="1:13" x14ac:dyDescent="0.3">
      <c r="A4493">
        <v>26</v>
      </c>
      <c r="B4493">
        <v>109000</v>
      </c>
      <c r="C4493" t="s">
        <v>26</v>
      </c>
      <c r="D4493">
        <v>0</v>
      </c>
      <c r="E4493" t="s">
        <v>25</v>
      </c>
      <c r="F4493" t="s">
        <v>21</v>
      </c>
      <c r="G4493">
        <v>20000</v>
      </c>
      <c r="H4493">
        <v>6.54</v>
      </c>
      <c r="I4493">
        <v>0</v>
      </c>
      <c r="J4493">
        <v>0.18</v>
      </c>
      <c r="K4493" t="s">
        <v>16</v>
      </c>
      <c r="L4493">
        <v>3</v>
      </c>
      <c r="M4493">
        <f t="shared" si="70"/>
        <v>1</v>
      </c>
    </row>
    <row r="4494" spans="1:13" x14ac:dyDescent="0.3">
      <c r="A4494">
        <v>22</v>
      </c>
      <c r="B4494">
        <v>97000</v>
      </c>
      <c r="C4494" t="s">
        <v>26</v>
      </c>
      <c r="D4494">
        <v>4</v>
      </c>
      <c r="E4494" t="s">
        <v>25</v>
      </c>
      <c r="F4494" t="s">
        <v>19</v>
      </c>
      <c r="G4494">
        <v>14000</v>
      </c>
      <c r="H4494">
        <v>11.48</v>
      </c>
      <c r="I4494">
        <v>1</v>
      </c>
      <c r="J4494">
        <v>0.14000000000000001</v>
      </c>
      <c r="K4494" t="s">
        <v>16</v>
      </c>
      <c r="L4494">
        <v>2</v>
      </c>
      <c r="M4494">
        <f t="shared" si="70"/>
        <v>1</v>
      </c>
    </row>
    <row r="4495" spans="1:13" x14ac:dyDescent="0.3">
      <c r="A4495">
        <v>26</v>
      </c>
      <c r="B4495">
        <v>109200</v>
      </c>
      <c r="C4495" t="s">
        <v>26</v>
      </c>
      <c r="D4495">
        <v>10</v>
      </c>
      <c r="E4495" t="s">
        <v>20</v>
      </c>
      <c r="F4495" t="s">
        <v>21</v>
      </c>
      <c r="G4495">
        <v>2300</v>
      </c>
      <c r="H4495">
        <v>7.9</v>
      </c>
      <c r="I4495">
        <v>0</v>
      </c>
      <c r="J4495">
        <v>0.02</v>
      </c>
      <c r="K4495" t="s">
        <v>16</v>
      </c>
      <c r="L4495">
        <v>4</v>
      </c>
      <c r="M4495">
        <f t="shared" si="70"/>
        <v>1</v>
      </c>
    </row>
    <row r="4496" spans="1:13" x14ac:dyDescent="0.3">
      <c r="A4496">
        <v>26</v>
      </c>
      <c r="B4496">
        <v>110000</v>
      </c>
      <c r="C4496" t="s">
        <v>26</v>
      </c>
      <c r="D4496">
        <v>1</v>
      </c>
      <c r="E4496" t="s">
        <v>14</v>
      </c>
      <c r="F4496" t="s">
        <v>19</v>
      </c>
      <c r="G4496">
        <v>5000</v>
      </c>
      <c r="H4496">
        <v>12.69</v>
      </c>
      <c r="I4496">
        <v>0</v>
      </c>
      <c r="J4496">
        <v>0.05</v>
      </c>
      <c r="K4496" t="s">
        <v>16</v>
      </c>
      <c r="L4496">
        <v>2</v>
      </c>
      <c r="M4496">
        <f t="shared" si="70"/>
        <v>1</v>
      </c>
    </row>
    <row r="4497" spans="1:13" x14ac:dyDescent="0.3">
      <c r="A4497">
        <v>21</v>
      </c>
      <c r="B4497">
        <v>33800</v>
      </c>
      <c r="C4497" t="s">
        <v>13</v>
      </c>
      <c r="D4497">
        <v>5</v>
      </c>
      <c r="E4497" t="s">
        <v>14</v>
      </c>
      <c r="F4497" t="s">
        <v>19</v>
      </c>
      <c r="G4497">
        <v>15000</v>
      </c>
      <c r="H4497">
        <v>11.71</v>
      </c>
      <c r="I4497">
        <v>1</v>
      </c>
      <c r="J4497">
        <v>0.44</v>
      </c>
      <c r="K4497" t="s">
        <v>16</v>
      </c>
      <c r="L4497">
        <v>2</v>
      </c>
      <c r="M4497">
        <f t="shared" si="70"/>
        <v>1</v>
      </c>
    </row>
    <row r="4498" spans="1:13" x14ac:dyDescent="0.3">
      <c r="A4498">
        <v>23</v>
      </c>
      <c r="B4498">
        <v>110000</v>
      </c>
      <c r="C4498" t="s">
        <v>26</v>
      </c>
      <c r="E4498" t="s">
        <v>18</v>
      </c>
      <c r="F4498" t="s">
        <v>19</v>
      </c>
      <c r="G4498">
        <v>25000</v>
      </c>
      <c r="H4498">
        <v>9.91</v>
      </c>
      <c r="I4498">
        <v>0</v>
      </c>
      <c r="J4498">
        <v>0.23</v>
      </c>
      <c r="K4498" t="s">
        <v>16</v>
      </c>
      <c r="L4498">
        <v>3</v>
      </c>
      <c r="M4498">
        <f t="shared" si="70"/>
        <v>0</v>
      </c>
    </row>
    <row r="4499" spans="1:13" x14ac:dyDescent="0.3">
      <c r="A4499">
        <v>22</v>
      </c>
      <c r="B4499">
        <v>110000</v>
      </c>
      <c r="C4499" t="s">
        <v>26</v>
      </c>
      <c r="D4499">
        <v>6</v>
      </c>
      <c r="E4499" t="s">
        <v>20</v>
      </c>
      <c r="F4499" t="s">
        <v>21</v>
      </c>
      <c r="G4499">
        <v>2800</v>
      </c>
      <c r="H4499">
        <v>8.49</v>
      </c>
      <c r="I4499">
        <v>0</v>
      </c>
      <c r="J4499">
        <v>0.03</v>
      </c>
      <c r="K4499" t="s">
        <v>16</v>
      </c>
      <c r="L4499">
        <v>4</v>
      </c>
      <c r="M4499">
        <f t="shared" si="70"/>
        <v>1</v>
      </c>
    </row>
    <row r="4500" spans="1:13" x14ac:dyDescent="0.3">
      <c r="A4500">
        <v>22</v>
      </c>
      <c r="B4500">
        <v>110000</v>
      </c>
      <c r="C4500" t="s">
        <v>26</v>
      </c>
      <c r="D4500">
        <v>0</v>
      </c>
      <c r="E4500" t="s">
        <v>25</v>
      </c>
      <c r="F4500" t="s">
        <v>21</v>
      </c>
      <c r="G4500">
        <v>28000</v>
      </c>
      <c r="H4500">
        <v>7.49</v>
      </c>
      <c r="I4500">
        <v>0</v>
      </c>
      <c r="J4500">
        <v>0.25</v>
      </c>
      <c r="K4500" t="s">
        <v>16</v>
      </c>
      <c r="L4500">
        <v>4</v>
      </c>
      <c r="M4500">
        <f t="shared" si="70"/>
        <v>1</v>
      </c>
    </row>
    <row r="4501" spans="1:13" x14ac:dyDescent="0.3">
      <c r="A4501">
        <v>24</v>
      </c>
      <c r="B4501">
        <v>37200</v>
      </c>
      <c r="C4501" t="s">
        <v>13</v>
      </c>
      <c r="D4501">
        <v>3</v>
      </c>
      <c r="E4501" t="s">
        <v>27</v>
      </c>
      <c r="F4501" t="s">
        <v>30</v>
      </c>
      <c r="G4501">
        <v>2000</v>
      </c>
      <c r="I4501">
        <v>1</v>
      </c>
      <c r="J4501">
        <v>0.05</v>
      </c>
      <c r="K4501" t="s">
        <v>16</v>
      </c>
      <c r="L4501">
        <v>2</v>
      </c>
      <c r="M4501">
        <f t="shared" si="70"/>
        <v>0</v>
      </c>
    </row>
    <row r="4502" spans="1:13" x14ac:dyDescent="0.3">
      <c r="A4502">
        <v>24</v>
      </c>
      <c r="B4502">
        <v>110000</v>
      </c>
      <c r="C4502" t="s">
        <v>26</v>
      </c>
      <c r="D4502">
        <v>8</v>
      </c>
      <c r="E4502" t="s">
        <v>20</v>
      </c>
      <c r="F4502" t="s">
        <v>30</v>
      </c>
      <c r="G4502">
        <v>10000</v>
      </c>
      <c r="H4502">
        <v>15.62</v>
      </c>
      <c r="I4502">
        <v>0</v>
      </c>
      <c r="J4502">
        <v>0.09</v>
      </c>
      <c r="K4502" t="s">
        <v>17</v>
      </c>
      <c r="L4502">
        <v>4</v>
      </c>
      <c r="M4502">
        <f t="shared" si="70"/>
        <v>1</v>
      </c>
    </row>
    <row r="4503" spans="1:13" x14ac:dyDescent="0.3">
      <c r="A4503">
        <v>24</v>
      </c>
      <c r="B4503">
        <v>98000</v>
      </c>
      <c r="C4503" t="s">
        <v>26</v>
      </c>
      <c r="D4503">
        <v>1</v>
      </c>
      <c r="E4503" t="s">
        <v>25</v>
      </c>
      <c r="F4503" t="s">
        <v>15</v>
      </c>
      <c r="G4503">
        <v>16000</v>
      </c>
      <c r="H4503">
        <v>14.79</v>
      </c>
      <c r="I4503">
        <v>1</v>
      </c>
      <c r="J4503">
        <v>0.16</v>
      </c>
      <c r="K4503" t="s">
        <v>17</v>
      </c>
      <c r="L4503">
        <v>2</v>
      </c>
      <c r="M4503">
        <f t="shared" si="70"/>
        <v>1</v>
      </c>
    </row>
    <row r="4504" spans="1:13" x14ac:dyDescent="0.3">
      <c r="A4504">
        <v>23</v>
      </c>
      <c r="B4504">
        <v>45000</v>
      </c>
      <c r="C4504" t="s">
        <v>13</v>
      </c>
      <c r="D4504">
        <v>1</v>
      </c>
      <c r="E4504" t="s">
        <v>25</v>
      </c>
      <c r="F4504" t="s">
        <v>15</v>
      </c>
      <c r="G4504">
        <v>2000</v>
      </c>
      <c r="H4504">
        <v>13.49</v>
      </c>
      <c r="I4504">
        <v>0</v>
      </c>
      <c r="J4504">
        <v>0.04</v>
      </c>
      <c r="K4504" t="s">
        <v>16</v>
      </c>
      <c r="L4504">
        <v>2</v>
      </c>
      <c r="M4504">
        <f t="shared" si="70"/>
        <v>1</v>
      </c>
    </row>
    <row r="4505" spans="1:13" x14ac:dyDescent="0.3">
      <c r="A4505">
        <v>26</v>
      </c>
      <c r="B4505">
        <v>110000</v>
      </c>
      <c r="C4505" t="s">
        <v>26</v>
      </c>
      <c r="D4505">
        <v>5</v>
      </c>
      <c r="E4505" t="s">
        <v>20</v>
      </c>
      <c r="F4505" t="s">
        <v>19</v>
      </c>
      <c r="G4505">
        <v>15000</v>
      </c>
      <c r="H4505">
        <v>11.11</v>
      </c>
      <c r="I4505">
        <v>0</v>
      </c>
      <c r="J4505">
        <v>0.14000000000000001</v>
      </c>
      <c r="K4505" t="s">
        <v>16</v>
      </c>
      <c r="L4505">
        <v>3</v>
      </c>
      <c r="M4505">
        <f t="shared" si="70"/>
        <v>1</v>
      </c>
    </row>
    <row r="4506" spans="1:13" x14ac:dyDescent="0.3">
      <c r="A4506">
        <v>22</v>
      </c>
      <c r="B4506">
        <v>110000</v>
      </c>
      <c r="C4506" t="s">
        <v>26</v>
      </c>
      <c r="D4506">
        <v>6</v>
      </c>
      <c r="E4506" t="s">
        <v>27</v>
      </c>
      <c r="F4506" t="s">
        <v>19</v>
      </c>
      <c r="G4506">
        <v>6000</v>
      </c>
      <c r="H4506">
        <v>9.99</v>
      </c>
      <c r="I4506">
        <v>0</v>
      </c>
      <c r="J4506">
        <v>0.05</v>
      </c>
      <c r="K4506" t="s">
        <v>16</v>
      </c>
      <c r="L4506">
        <v>3</v>
      </c>
      <c r="M4506">
        <f t="shared" si="70"/>
        <v>1</v>
      </c>
    </row>
    <row r="4507" spans="1:13" x14ac:dyDescent="0.3">
      <c r="A4507">
        <v>26</v>
      </c>
      <c r="B4507">
        <v>45600</v>
      </c>
      <c r="C4507" t="s">
        <v>13</v>
      </c>
      <c r="D4507">
        <v>5</v>
      </c>
      <c r="E4507" t="s">
        <v>27</v>
      </c>
      <c r="F4507" t="s">
        <v>21</v>
      </c>
      <c r="G4507">
        <v>2000</v>
      </c>
      <c r="I4507">
        <v>0</v>
      </c>
      <c r="J4507">
        <v>0.04</v>
      </c>
      <c r="K4507" t="s">
        <v>16</v>
      </c>
      <c r="L4507">
        <v>3</v>
      </c>
      <c r="M4507">
        <f t="shared" si="70"/>
        <v>0</v>
      </c>
    </row>
    <row r="4508" spans="1:13" x14ac:dyDescent="0.3">
      <c r="A4508">
        <v>23</v>
      </c>
      <c r="B4508">
        <v>110000</v>
      </c>
      <c r="C4508" t="s">
        <v>26</v>
      </c>
      <c r="D4508">
        <v>8</v>
      </c>
      <c r="E4508" t="s">
        <v>27</v>
      </c>
      <c r="F4508" t="s">
        <v>15</v>
      </c>
      <c r="G4508">
        <v>7500</v>
      </c>
      <c r="H4508">
        <v>13.72</v>
      </c>
      <c r="I4508">
        <v>0</v>
      </c>
      <c r="J4508">
        <v>7.0000000000000007E-2</v>
      </c>
      <c r="K4508" t="s">
        <v>16</v>
      </c>
      <c r="L4508">
        <v>4</v>
      </c>
      <c r="M4508">
        <f t="shared" si="70"/>
        <v>1</v>
      </c>
    </row>
    <row r="4509" spans="1:13" x14ac:dyDescent="0.3">
      <c r="A4509">
        <v>26</v>
      </c>
      <c r="B4509">
        <v>110000</v>
      </c>
      <c r="C4509" t="s">
        <v>23</v>
      </c>
      <c r="D4509">
        <v>8</v>
      </c>
      <c r="E4509" t="s">
        <v>18</v>
      </c>
      <c r="F4509" t="s">
        <v>19</v>
      </c>
      <c r="G4509">
        <v>17000</v>
      </c>
      <c r="H4509">
        <v>8.8800000000000008</v>
      </c>
      <c r="I4509">
        <v>0</v>
      </c>
      <c r="J4509">
        <v>0.15</v>
      </c>
      <c r="K4509" t="s">
        <v>16</v>
      </c>
      <c r="L4509">
        <v>4</v>
      </c>
      <c r="M4509">
        <f t="shared" si="70"/>
        <v>1</v>
      </c>
    </row>
    <row r="4510" spans="1:13" x14ac:dyDescent="0.3">
      <c r="A4510">
        <v>24</v>
      </c>
      <c r="B4510">
        <v>110000</v>
      </c>
      <c r="C4510" t="s">
        <v>26</v>
      </c>
      <c r="D4510">
        <v>8</v>
      </c>
      <c r="E4510" t="s">
        <v>20</v>
      </c>
      <c r="F4510" t="s">
        <v>15</v>
      </c>
      <c r="G4510">
        <v>5600</v>
      </c>
      <c r="H4510">
        <v>12.98</v>
      </c>
      <c r="I4510">
        <v>0</v>
      </c>
      <c r="J4510">
        <v>0.05</v>
      </c>
      <c r="K4510" t="s">
        <v>17</v>
      </c>
      <c r="L4510">
        <v>4</v>
      </c>
      <c r="M4510">
        <f t="shared" si="70"/>
        <v>1</v>
      </c>
    </row>
    <row r="4511" spans="1:13" x14ac:dyDescent="0.3">
      <c r="A4511">
        <v>26</v>
      </c>
      <c r="B4511">
        <v>110000</v>
      </c>
      <c r="C4511" t="s">
        <v>26</v>
      </c>
      <c r="D4511">
        <v>10</v>
      </c>
      <c r="E4511" t="s">
        <v>27</v>
      </c>
      <c r="F4511" t="s">
        <v>15</v>
      </c>
      <c r="G4511">
        <v>8000</v>
      </c>
      <c r="H4511">
        <v>14.35</v>
      </c>
      <c r="I4511">
        <v>0</v>
      </c>
      <c r="J4511">
        <v>7.0000000000000007E-2</v>
      </c>
      <c r="K4511" t="s">
        <v>17</v>
      </c>
      <c r="L4511">
        <v>2</v>
      </c>
      <c r="M4511">
        <f t="shared" si="70"/>
        <v>1</v>
      </c>
    </row>
    <row r="4512" spans="1:13" x14ac:dyDescent="0.3">
      <c r="A4512">
        <v>26</v>
      </c>
      <c r="B4512">
        <v>110000</v>
      </c>
      <c r="C4512" t="s">
        <v>26</v>
      </c>
      <c r="D4512">
        <v>2</v>
      </c>
      <c r="E4512" t="s">
        <v>27</v>
      </c>
      <c r="F4512" t="s">
        <v>30</v>
      </c>
      <c r="G4512">
        <v>4500</v>
      </c>
      <c r="H4512">
        <v>14.84</v>
      </c>
      <c r="I4512">
        <v>0</v>
      </c>
      <c r="J4512">
        <v>0.04</v>
      </c>
      <c r="K4512" t="s">
        <v>16</v>
      </c>
      <c r="L4512">
        <v>4</v>
      </c>
      <c r="M4512">
        <f t="shared" si="70"/>
        <v>1</v>
      </c>
    </row>
    <row r="4513" spans="1:13" x14ac:dyDescent="0.3">
      <c r="A4513">
        <v>24</v>
      </c>
      <c r="B4513">
        <v>42000</v>
      </c>
      <c r="C4513" t="s">
        <v>13</v>
      </c>
      <c r="D4513">
        <v>1</v>
      </c>
      <c r="E4513" t="s">
        <v>28</v>
      </c>
      <c r="F4513" t="s">
        <v>30</v>
      </c>
      <c r="G4513">
        <v>2000</v>
      </c>
      <c r="H4513">
        <v>15.62</v>
      </c>
      <c r="I4513">
        <v>1</v>
      </c>
      <c r="J4513">
        <v>0.05</v>
      </c>
      <c r="K4513" t="s">
        <v>17</v>
      </c>
      <c r="L4513">
        <v>2</v>
      </c>
      <c r="M4513">
        <f t="shared" si="70"/>
        <v>1</v>
      </c>
    </row>
    <row r="4514" spans="1:13" x14ac:dyDescent="0.3">
      <c r="A4514">
        <v>25</v>
      </c>
      <c r="B4514">
        <v>110000</v>
      </c>
      <c r="C4514" t="s">
        <v>26</v>
      </c>
      <c r="D4514">
        <v>9</v>
      </c>
      <c r="E4514" t="s">
        <v>20</v>
      </c>
      <c r="F4514" t="s">
        <v>21</v>
      </c>
      <c r="G4514">
        <v>20000</v>
      </c>
      <c r="H4514">
        <v>7.88</v>
      </c>
      <c r="I4514">
        <v>0</v>
      </c>
      <c r="J4514">
        <v>0.18</v>
      </c>
      <c r="K4514" t="s">
        <v>16</v>
      </c>
      <c r="L4514">
        <v>2</v>
      </c>
      <c r="M4514">
        <f t="shared" si="70"/>
        <v>1</v>
      </c>
    </row>
    <row r="4515" spans="1:13" x14ac:dyDescent="0.3">
      <c r="A4515">
        <v>25</v>
      </c>
      <c r="B4515">
        <v>110000</v>
      </c>
      <c r="C4515" t="s">
        <v>26</v>
      </c>
      <c r="D4515">
        <v>7</v>
      </c>
      <c r="E4515" t="s">
        <v>18</v>
      </c>
      <c r="F4515" t="s">
        <v>21</v>
      </c>
      <c r="G4515">
        <v>8000</v>
      </c>
      <c r="H4515">
        <v>7.14</v>
      </c>
      <c r="I4515">
        <v>0</v>
      </c>
      <c r="J4515">
        <v>7.0000000000000007E-2</v>
      </c>
      <c r="K4515" t="s">
        <v>16</v>
      </c>
      <c r="L4515">
        <v>4</v>
      </c>
      <c r="M4515">
        <f t="shared" si="70"/>
        <v>1</v>
      </c>
    </row>
    <row r="4516" spans="1:13" x14ac:dyDescent="0.3">
      <c r="A4516">
        <v>24</v>
      </c>
      <c r="B4516">
        <v>110000</v>
      </c>
      <c r="C4516" t="s">
        <v>26</v>
      </c>
      <c r="D4516">
        <v>5</v>
      </c>
      <c r="E4516" t="s">
        <v>27</v>
      </c>
      <c r="F4516" t="s">
        <v>19</v>
      </c>
      <c r="G4516">
        <v>15000</v>
      </c>
      <c r="H4516">
        <v>10.25</v>
      </c>
      <c r="I4516">
        <v>0</v>
      </c>
      <c r="J4516">
        <v>0.14000000000000001</v>
      </c>
      <c r="K4516" t="s">
        <v>16</v>
      </c>
      <c r="L4516">
        <v>4</v>
      </c>
      <c r="M4516">
        <f t="shared" si="70"/>
        <v>1</v>
      </c>
    </row>
    <row r="4517" spans="1:13" x14ac:dyDescent="0.3">
      <c r="A4517">
        <v>22</v>
      </c>
      <c r="B4517">
        <v>110000</v>
      </c>
      <c r="C4517" t="s">
        <v>26</v>
      </c>
      <c r="D4517">
        <v>7</v>
      </c>
      <c r="E4517" t="s">
        <v>25</v>
      </c>
      <c r="F4517" t="s">
        <v>15</v>
      </c>
      <c r="G4517">
        <v>8000</v>
      </c>
      <c r="H4517">
        <v>13.85</v>
      </c>
      <c r="I4517">
        <v>0</v>
      </c>
      <c r="J4517">
        <v>7.0000000000000007E-2</v>
      </c>
      <c r="K4517" t="s">
        <v>16</v>
      </c>
      <c r="L4517">
        <v>2</v>
      </c>
      <c r="M4517">
        <f t="shared" si="70"/>
        <v>1</v>
      </c>
    </row>
    <row r="4518" spans="1:13" x14ac:dyDescent="0.3">
      <c r="A4518">
        <v>24</v>
      </c>
      <c r="B4518">
        <v>110000</v>
      </c>
      <c r="C4518" t="s">
        <v>23</v>
      </c>
      <c r="D4518">
        <v>8</v>
      </c>
      <c r="E4518" t="s">
        <v>27</v>
      </c>
      <c r="F4518" t="s">
        <v>15</v>
      </c>
      <c r="G4518">
        <v>16000</v>
      </c>
      <c r="H4518">
        <v>12.73</v>
      </c>
      <c r="I4518">
        <v>0</v>
      </c>
      <c r="J4518">
        <v>0.15</v>
      </c>
      <c r="K4518" t="s">
        <v>16</v>
      </c>
      <c r="L4518">
        <v>4</v>
      </c>
      <c r="M4518">
        <f t="shared" si="70"/>
        <v>1</v>
      </c>
    </row>
    <row r="4519" spans="1:13" x14ac:dyDescent="0.3">
      <c r="A4519">
        <v>24</v>
      </c>
      <c r="B4519">
        <v>50000</v>
      </c>
      <c r="C4519" t="s">
        <v>13</v>
      </c>
      <c r="D4519">
        <v>8</v>
      </c>
      <c r="E4519" t="s">
        <v>28</v>
      </c>
      <c r="F4519" t="s">
        <v>30</v>
      </c>
      <c r="G4519">
        <v>2000</v>
      </c>
      <c r="I4519">
        <v>0</v>
      </c>
      <c r="J4519">
        <v>0.04</v>
      </c>
      <c r="K4519" t="s">
        <v>16</v>
      </c>
      <c r="L4519">
        <v>2</v>
      </c>
      <c r="M4519">
        <f t="shared" si="70"/>
        <v>0</v>
      </c>
    </row>
    <row r="4520" spans="1:13" x14ac:dyDescent="0.3">
      <c r="A4520">
        <v>24</v>
      </c>
      <c r="B4520">
        <v>110000</v>
      </c>
      <c r="C4520" t="s">
        <v>26</v>
      </c>
      <c r="D4520">
        <v>8</v>
      </c>
      <c r="E4520" t="s">
        <v>18</v>
      </c>
      <c r="F4520" t="s">
        <v>21</v>
      </c>
      <c r="G4520">
        <v>6000</v>
      </c>
      <c r="H4520">
        <v>8.59</v>
      </c>
      <c r="I4520">
        <v>0</v>
      </c>
      <c r="J4520">
        <v>0.05</v>
      </c>
      <c r="K4520" t="s">
        <v>16</v>
      </c>
      <c r="L4520">
        <v>3</v>
      </c>
      <c r="M4520">
        <f t="shared" si="70"/>
        <v>1</v>
      </c>
    </row>
    <row r="4521" spans="1:13" x14ac:dyDescent="0.3">
      <c r="A4521">
        <v>25</v>
      </c>
      <c r="B4521">
        <v>35000</v>
      </c>
      <c r="C4521" t="s">
        <v>13</v>
      </c>
      <c r="D4521">
        <v>1</v>
      </c>
      <c r="E4521" t="s">
        <v>27</v>
      </c>
      <c r="F4521" t="s">
        <v>21</v>
      </c>
      <c r="G4521">
        <v>15000</v>
      </c>
      <c r="H4521">
        <v>7.49</v>
      </c>
      <c r="I4521">
        <v>1</v>
      </c>
      <c r="J4521">
        <v>0.43</v>
      </c>
      <c r="K4521" t="s">
        <v>16</v>
      </c>
      <c r="L4521">
        <v>3</v>
      </c>
      <c r="M4521">
        <f t="shared" si="70"/>
        <v>1</v>
      </c>
    </row>
    <row r="4522" spans="1:13" x14ac:dyDescent="0.3">
      <c r="A4522">
        <v>21</v>
      </c>
      <c r="B4522">
        <v>36000</v>
      </c>
      <c r="C4522" t="s">
        <v>13</v>
      </c>
      <c r="D4522">
        <v>3</v>
      </c>
      <c r="E4522" t="s">
        <v>14</v>
      </c>
      <c r="F4522" t="s">
        <v>21</v>
      </c>
      <c r="G4522">
        <v>15000</v>
      </c>
      <c r="H4522">
        <v>6.62</v>
      </c>
      <c r="I4522">
        <v>1</v>
      </c>
      <c r="J4522">
        <v>0.42</v>
      </c>
      <c r="K4522" t="s">
        <v>16</v>
      </c>
      <c r="L4522">
        <v>2</v>
      </c>
      <c r="M4522">
        <f t="shared" si="70"/>
        <v>1</v>
      </c>
    </row>
    <row r="4523" spans="1:13" x14ac:dyDescent="0.3">
      <c r="A4523">
        <v>25</v>
      </c>
      <c r="B4523">
        <v>36000</v>
      </c>
      <c r="C4523" t="s">
        <v>13</v>
      </c>
      <c r="D4523">
        <v>4</v>
      </c>
      <c r="E4523" t="s">
        <v>27</v>
      </c>
      <c r="F4523" t="s">
        <v>19</v>
      </c>
      <c r="G4523">
        <v>15000</v>
      </c>
      <c r="H4523">
        <v>9.6300000000000008</v>
      </c>
      <c r="I4523">
        <v>1</v>
      </c>
      <c r="J4523">
        <v>0.42</v>
      </c>
      <c r="K4523" t="s">
        <v>16</v>
      </c>
      <c r="L4523">
        <v>3</v>
      </c>
      <c r="M4523">
        <f t="shared" si="70"/>
        <v>1</v>
      </c>
    </row>
    <row r="4524" spans="1:13" x14ac:dyDescent="0.3">
      <c r="A4524">
        <v>22</v>
      </c>
      <c r="B4524">
        <v>110000</v>
      </c>
      <c r="C4524" t="s">
        <v>26</v>
      </c>
      <c r="D4524">
        <v>7</v>
      </c>
      <c r="E4524" t="s">
        <v>18</v>
      </c>
      <c r="F4524" t="s">
        <v>15</v>
      </c>
      <c r="G4524">
        <v>20000</v>
      </c>
      <c r="H4524">
        <v>12.41</v>
      </c>
      <c r="I4524">
        <v>0</v>
      </c>
      <c r="J4524">
        <v>0.18</v>
      </c>
      <c r="K4524" t="s">
        <v>16</v>
      </c>
      <c r="L4524">
        <v>2</v>
      </c>
      <c r="M4524">
        <f t="shared" si="70"/>
        <v>1</v>
      </c>
    </row>
    <row r="4525" spans="1:13" x14ac:dyDescent="0.3">
      <c r="A4525">
        <v>26</v>
      </c>
      <c r="B4525">
        <v>36000</v>
      </c>
      <c r="C4525" t="s">
        <v>13</v>
      </c>
      <c r="D4525">
        <v>2</v>
      </c>
      <c r="E4525" t="s">
        <v>20</v>
      </c>
      <c r="F4525" t="s">
        <v>21</v>
      </c>
      <c r="G4525">
        <v>15000</v>
      </c>
      <c r="H4525">
        <v>7.66</v>
      </c>
      <c r="I4525">
        <v>1</v>
      </c>
      <c r="J4525">
        <v>0.42</v>
      </c>
      <c r="K4525" t="s">
        <v>16</v>
      </c>
      <c r="L4525">
        <v>3</v>
      </c>
      <c r="M4525">
        <f t="shared" si="70"/>
        <v>1</v>
      </c>
    </row>
    <row r="4526" spans="1:13" x14ac:dyDescent="0.3">
      <c r="A4526">
        <v>23</v>
      </c>
      <c r="B4526">
        <v>36000</v>
      </c>
      <c r="C4526" t="s">
        <v>13</v>
      </c>
      <c r="D4526">
        <v>3</v>
      </c>
      <c r="E4526" t="s">
        <v>27</v>
      </c>
      <c r="F4526" t="s">
        <v>30</v>
      </c>
      <c r="G4526">
        <v>15000</v>
      </c>
      <c r="H4526">
        <v>14.59</v>
      </c>
      <c r="I4526">
        <v>1</v>
      </c>
      <c r="J4526">
        <v>0.42</v>
      </c>
      <c r="K4526" t="s">
        <v>16</v>
      </c>
      <c r="L4526">
        <v>4</v>
      </c>
      <c r="M4526">
        <f t="shared" si="70"/>
        <v>1</v>
      </c>
    </row>
    <row r="4527" spans="1:13" x14ac:dyDescent="0.3">
      <c r="A4527">
        <v>25</v>
      </c>
      <c r="B4527">
        <v>110004</v>
      </c>
      <c r="C4527" t="s">
        <v>26</v>
      </c>
      <c r="D4527">
        <v>9</v>
      </c>
      <c r="E4527" t="s">
        <v>28</v>
      </c>
      <c r="F4527" t="s">
        <v>21</v>
      </c>
      <c r="G4527">
        <v>15000</v>
      </c>
      <c r="H4527">
        <v>7.66</v>
      </c>
      <c r="I4527">
        <v>0</v>
      </c>
      <c r="J4527">
        <v>0.14000000000000001</v>
      </c>
      <c r="K4527" t="s">
        <v>16</v>
      </c>
      <c r="L4527">
        <v>4</v>
      </c>
      <c r="M4527">
        <f t="shared" si="70"/>
        <v>1</v>
      </c>
    </row>
    <row r="4528" spans="1:13" x14ac:dyDescent="0.3">
      <c r="A4528">
        <v>24</v>
      </c>
      <c r="B4528">
        <v>110004</v>
      </c>
      <c r="C4528" t="s">
        <v>26</v>
      </c>
      <c r="D4528">
        <v>8</v>
      </c>
      <c r="E4528" t="s">
        <v>25</v>
      </c>
      <c r="F4528" t="s">
        <v>15</v>
      </c>
      <c r="G4528">
        <v>16000</v>
      </c>
      <c r="I4528">
        <v>0</v>
      </c>
      <c r="J4528">
        <v>0.15</v>
      </c>
      <c r="K4528" t="s">
        <v>16</v>
      </c>
      <c r="L4528">
        <v>3</v>
      </c>
      <c r="M4528">
        <f t="shared" si="70"/>
        <v>0</v>
      </c>
    </row>
    <row r="4529" spans="1:13" x14ac:dyDescent="0.3">
      <c r="A4529">
        <v>26</v>
      </c>
      <c r="B4529">
        <v>110400</v>
      </c>
      <c r="C4529" t="s">
        <v>26</v>
      </c>
      <c r="D4529">
        <v>3</v>
      </c>
      <c r="E4529" t="s">
        <v>20</v>
      </c>
      <c r="F4529" t="s">
        <v>22</v>
      </c>
      <c r="G4529">
        <v>9800</v>
      </c>
      <c r="I4529">
        <v>0</v>
      </c>
      <c r="J4529">
        <v>0.09</v>
      </c>
      <c r="K4529" t="s">
        <v>17</v>
      </c>
      <c r="L4529">
        <v>3</v>
      </c>
      <c r="M4529">
        <f t="shared" si="70"/>
        <v>0</v>
      </c>
    </row>
    <row r="4530" spans="1:13" x14ac:dyDescent="0.3">
      <c r="A4530">
        <v>22</v>
      </c>
      <c r="B4530">
        <v>36021</v>
      </c>
      <c r="C4530" t="s">
        <v>13</v>
      </c>
      <c r="D4530">
        <v>0</v>
      </c>
      <c r="E4530" t="s">
        <v>27</v>
      </c>
      <c r="F4530" t="s">
        <v>19</v>
      </c>
      <c r="G4530">
        <v>15000</v>
      </c>
      <c r="I4530">
        <v>1</v>
      </c>
      <c r="J4530">
        <v>0.42</v>
      </c>
      <c r="K4530" t="s">
        <v>16</v>
      </c>
      <c r="L4530">
        <v>3</v>
      </c>
      <c r="M4530">
        <f t="shared" si="70"/>
        <v>0</v>
      </c>
    </row>
    <row r="4531" spans="1:13" x14ac:dyDescent="0.3">
      <c r="A4531">
        <v>24</v>
      </c>
      <c r="B4531">
        <v>28000</v>
      </c>
      <c r="C4531" t="s">
        <v>23</v>
      </c>
      <c r="D4531">
        <v>6</v>
      </c>
      <c r="E4531" t="s">
        <v>28</v>
      </c>
      <c r="F4531" t="s">
        <v>19</v>
      </c>
      <c r="G4531">
        <v>10000</v>
      </c>
      <c r="H4531">
        <v>10.37</v>
      </c>
      <c r="I4531">
        <v>0</v>
      </c>
      <c r="J4531">
        <v>0.36</v>
      </c>
      <c r="K4531" t="s">
        <v>16</v>
      </c>
      <c r="L4531">
        <v>2</v>
      </c>
      <c r="M4531">
        <f t="shared" si="70"/>
        <v>1</v>
      </c>
    </row>
    <row r="4532" spans="1:13" x14ac:dyDescent="0.3">
      <c r="A4532">
        <v>22</v>
      </c>
      <c r="B4532">
        <v>98656</v>
      </c>
      <c r="C4532" t="s">
        <v>26</v>
      </c>
      <c r="D4532">
        <v>3</v>
      </c>
      <c r="E4532" t="s">
        <v>18</v>
      </c>
      <c r="F4532" t="s">
        <v>15</v>
      </c>
      <c r="G4532">
        <v>7500</v>
      </c>
      <c r="H4532">
        <v>13.06</v>
      </c>
      <c r="I4532">
        <v>1</v>
      </c>
      <c r="J4532">
        <v>0.08</v>
      </c>
      <c r="K4532" t="s">
        <v>17</v>
      </c>
      <c r="L4532">
        <v>3</v>
      </c>
      <c r="M4532">
        <f t="shared" si="70"/>
        <v>1</v>
      </c>
    </row>
    <row r="4533" spans="1:13" x14ac:dyDescent="0.3">
      <c r="A4533">
        <v>21</v>
      </c>
      <c r="B4533">
        <v>111000</v>
      </c>
      <c r="C4533" t="s">
        <v>26</v>
      </c>
      <c r="D4533">
        <v>4</v>
      </c>
      <c r="E4533" t="s">
        <v>27</v>
      </c>
      <c r="F4533" t="s">
        <v>21</v>
      </c>
      <c r="G4533">
        <v>28000</v>
      </c>
      <c r="H4533">
        <v>7.49</v>
      </c>
      <c r="I4533">
        <v>0</v>
      </c>
      <c r="J4533">
        <v>0.25</v>
      </c>
      <c r="K4533" t="s">
        <v>16</v>
      </c>
      <c r="L4533">
        <v>2</v>
      </c>
      <c r="M4533">
        <f t="shared" si="70"/>
        <v>1</v>
      </c>
    </row>
    <row r="4534" spans="1:13" x14ac:dyDescent="0.3">
      <c r="A4534">
        <v>21</v>
      </c>
      <c r="B4534">
        <v>28000</v>
      </c>
      <c r="C4534" t="s">
        <v>23</v>
      </c>
      <c r="D4534">
        <v>3</v>
      </c>
      <c r="E4534" t="s">
        <v>27</v>
      </c>
      <c r="F4534" t="s">
        <v>21</v>
      </c>
      <c r="G4534">
        <v>4000</v>
      </c>
      <c r="H4534">
        <v>7.88</v>
      </c>
      <c r="I4534">
        <v>0</v>
      </c>
      <c r="J4534">
        <v>0.14000000000000001</v>
      </c>
      <c r="K4534" t="s">
        <v>16</v>
      </c>
      <c r="L4534">
        <v>3</v>
      </c>
      <c r="M4534">
        <f t="shared" si="70"/>
        <v>1</v>
      </c>
    </row>
    <row r="4535" spans="1:13" x14ac:dyDescent="0.3">
      <c r="A4535">
        <v>23</v>
      </c>
      <c r="B4535">
        <v>28000</v>
      </c>
      <c r="C4535" t="s">
        <v>23</v>
      </c>
      <c r="D4535">
        <v>0</v>
      </c>
      <c r="E4535" t="s">
        <v>27</v>
      </c>
      <c r="F4535" t="s">
        <v>19</v>
      </c>
      <c r="G4535">
        <v>1250</v>
      </c>
      <c r="H4535">
        <v>10.99</v>
      </c>
      <c r="I4535">
        <v>0</v>
      </c>
      <c r="J4535">
        <v>0.04</v>
      </c>
      <c r="K4535" t="s">
        <v>16</v>
      </c>
      <c r="L4535">
        <v>4</v>
      </c>
      <c r="M4535">
        <f t="shared" si="70"/>
        <v>1</v>
      </c>
    </row>
    <row r="4536" spans="1:13" x14ac:dyDescent="0.3">
      <c r="A4536">
        <v>25</v>
      </c>
      <c r="B4536">
        <v>38000</v>
      </c>
      <c r="C4536" t="s">
        <v>13</v>
      </c>
      <c r="D4536">
        <v>9</v>
      </c>
      <c r="E4536" t="s">
        <v>20</v>
      </c>
      <c r="F4536" t="s">
        <v>29</v>
      </c>
      <c r="G4536">
        <v>15000</v>
      </c>
      <c r="H4536">
        <v>16.45</v>
      </c>
      <c r="I4536">
        <v>1</v>
      </c>
      <c r="J4536">
        <v>0.39</v>
      </c>
      <c r="K4536" t="s">
        <v>17</v>
      </c>
      <c r="L4536">
        <v>3</v>
      </c>
      <c r="M4536">
        <f t="shared" si="70"/>
        <v>1</v>
      </c>
    </row>
    <row r="4537" spans="1:13" x14ac:dyDescent="0.3">
      <c r="A4537">
        <v>22</v>
      </c>
      <c r="B4537">
        <v>112000</v>
      </c>
      <c r="C4537" t="s">
        <v>26</v>
      </c>
      <c r="D4537">
        <v>2</v>
      </c>
      <c r="E4537" t="s">
        <v>20</v>
      </c>
      <c r="F4537" t="s">
        <v>21</v>
      </c>
      <c r="G4537">
        <v>4000</v>
      </c>
      <c r="H4537">
        <v>8.9</v>
      </c>
      <c r="I4537">
        <v>0</v>
      </c>
      <c r="J4537">
        <v>0.04</v>
      </c>
      <c r="K4537" t="s">
        <v>16</v>
      </c>
      <c r="L4537">
        <v>3</v>
      </c>
      <c r="M4537">
        <f t="shared" si="70"/>
        <v>1</v>
      </c>
    </row>
    <row r="4538" spans="1:13" x14ac:dyDescent="0.3">
      <c r="A4538">
        <v>23</v>
      </c>
      <c r="B4538">
        <v>112000</v>
      </c>
      <c r="C4538" t="s">
        <v>26</v>
      </c>
      <c r="D4538">
        <v>5</v>
      </c>
      <c r="E4538" t="s">
        <v>20</v>
      </c>
      <c r="F4538" t="s">
        <v>19</v>
      </c>
      <c r="G4538">
        <v>12000</v>
      </c>
      <c r="H4538">
        <v>11.99</v>
      </c>
      <c r="I4538">
        <v>0</v>
      </c>
      <c r="J4538">
        <v>0.11</v>
      </c>
      <c r="K4538" t="s">
        <v>16</v>
      </c>
      <c r="L4538">
        <v>3</v>
      </c>
      <c r="M4538">
        <f t="shared" si="70"/>
        <v>1</v>
      </c>
    </row>
    <row r="4539" spans="1:13" x14ac:dyDescent="0.3">
      <c r="A4539">
        <v>24</v>
      </c>
      <c r="B4539">
        <v>112000</v>
      </c>
      <c r="C4539" t="s">
        <v>26</v>
      </c>
      <c r="D4539">
        <v>0</v>
      </c>
      <c r="E4539" t="s">
        <v>18</v>
      </c>
      <c r="F4539" t="s">
        <v>21</v>
      </c>
      <c r="G4539">
        <v>3000</v>
      </c>
      <c r="H4539">
        <v>5.99</v>
      </c>
      <c r="I4539">
        <v>0</v>
      </c>
      <c r="J4539">
        <v>0.03</v>
      </c>
      <c r="K4539" t="s">
        <v>16</v>
      </c>
      <c r="L4539">
        <v>3</v>
      </c>
      <c r="M4539">
        <f t="shared" si="70"/>
        <v>1</v>
      </c>
    </row>
    <row r="4540" spans="1:13" x14ac:dyDescent="0.3">
      <c r="A4540">
        <v>24</v>
      </c>
      <c r="B4540">
        <v>112000</v>
      </c>
      <c r="C4540" t="s">
        <v>26</v>
      </c>
      <c r="D4540">
        <v>5</v>
      </c>
      <c r="E4540" t="s">
        <v>20</v>
      </c>
      <c r="F4540" t="s">
        <v>30</v>
      </c>
      <c r="G4540">
        <v>15000</v>
      </c>
      <c r="H4540">
        <v>15.31</v>
      </c>
      <c r="I4540">
        <v>0</v>
      </c>
      <c r="J4540">
        <v>0.13</v>
      </c>
      <c r="K4540" t="s">
        <v>16</v>
      </c>
      <c r="L4540">
        <v>4</v>
      </c>
      <c r="M4540">
        <f t="shared" si="70"/>
        <v>1</v>
      </c>
    </row>
    <row r="4541" spans="1:13" x14ac:dyDescent="0.3">
      <c r="A4541">
        <v>26</v>
      </c>
      <c r="B4541">
        <v>85000</v>
      </c>
      <c r="C4541" t="s">
        <v>26</v>
      </c>
      <c r="D4541">
        <v>4</v>
      </c>
      <c r="E4541" t="s">
        <v>14</v>
      </c>
      <c r="F4541" t="s">
        <v>19</v>
      </c>
      <c r="G4541">
        <v>2750</v>
      </c>
      <c r="H4541">
        <v>9.33</v>
      </c>
      <c r="I4541">
        <v>1</v>
      </c>
      <c r="J4541">
        <v>0.03</v>
      </c>
      <c r="K4541" t="s">
        <v>16</v>
      </c>
      <c r="L4541">
        <v>3</v>
      </c>
      <c r="M4541">
        <f t="shared" si="70"/>
        <v>1</v>
      </c>
    </row>
    <row r="4542" spans="1:13" x14ac:dyDescent="0.3">
      <c r="A4542">
        <v>25</v>
      </c>
      <c r="B4542">
        <v>100000</v>
      </c>
      <c r="C4542" t="s">
        <v>26</v>
      </c>
      <c r="D4542">
        <v>4</v>
      </c>
      <c r="E4542" t="s">
        <v>18</v>
      </c>
      <c r="F4542" t="s">
        <v>19</v>
      </c>
      <c r="G4542">
        <v>9000</v>
      </c>
      <c r="H4542">
        <v>9.64</v>
      </c>
      <c r="I4542">
        <v>1</v>
      </c>
      <c r="J4542">
        <v>0.09</v>
      </c>
      <c r="K4542" t="s">
        <v>16</v>
      </c>
      <c r="L4542">
        <v>3</v>
      </c>
      <c r="M4542">
        <f t="shared" si="70"/>
        <v>1</v>
      </c>
    </row>
    <row r="4543" spans="1:13" x14ac:dyDescent="0.3">
      <c r="A4543">
        <v>23</v>
      </c>
      <c r="B4543">
        <v>40000</v>
      </c>
      <c r="C4543" t="s">
        <v>13</v>
      </c>
      <c r="D4543">
        <v>7</v>
      </c>
      <c r="E4543" t="s">
        <v>20</v>
      </c>
      <c r="F4543" t="s">
        <v>21</v>
      </c>
      <c r="G4543">
        <v>15000</v>
      </c>
      <c r="H4543">
        <v>7.49</v>
      </c>
      <c r="I4543">
        <v>1</v>
      </c>
      <c r="J4543">
        <v>0.38</v>
      </c>
      <c r="K4543" t="s">
        <v>16</v>
      </c>
      <c r="L4543">
        <v>3</v>
      </c>
      <c r="M4543">
        <f t="shared" si="70"/>
        <v>1</v>
      </c>
    </row>
    <row r="4544" spans="1:13" x14ac:dyDescent="0.3">
      <c r="A4544">
        <v>24</v>
      </c>
      <c r="B4544">
        <v>40000</v>
      </c>
      <c r="C4544" t="s">
        <v>13</v>
      </c>
      <c r="D4544">
        <v>0</v>
      </c>
      <c r="E4544" t="s">
        <v>14</v>
      </c>
      <c r="F4544" t="s">
        <v>21</v>
      </c>
      <c r="G4544">
        <v>15000</v>
      </c>
      <c r="H4544">
        <v>7.88</v>
      </c>
      <c r="I4544">
        <v>1</v>
      </c>
      <c r="J4544">
        <v>0.38</v>
      </c>
      <c r="K4544" t="s">
        <v>16</v>
      </c>
      <c r="L4544">
        <v>4</v>
      </c>
      <c r="M4544">
        <f t="shared" si="70"/>
        <v>1</v>
      </c>
    </row>
    <row r="4545" spans="1:13" x14ac:dyDescent="0.3">
      <c r="A4545">
        <v>24</v>
      </c>
      <c r="B4545">
        <v>40000</v>
      </c>
      <c r="C4545" t="s">
        <v>13</v>
      </c>
      <c r="D4545">
        <v>1</v>
      </c>
      <c r="E4545" t="s">
        <v>18</v>
      </c>
      <c r="F4545" t="s">
        <v>15</v>
      </c>
      <c r="G4545">
        <v>15000</v>
      </c>
      <c r="H4545">
        <v>12.87</v>
      </c>
      <c r="I4545">
        <v>1</v>
      </c>
      <c r="J4545">
        <v>0.38</v>
      </c>
      <c r="K4545" t="s">
        <v>17</v>
      </c>
      <c r="L4545">
        <v>3</v>
      </c>
      <c r="M4545">
        <f t="shared" si="70"/>
        <v>1</v>
      </c>
    </row>
    <row r="4546" spans="1:13" x14ac:dyDescent="0.3">
      <c r="A4546">
        <v>22</v>
      </c>
      <c r="B4546">
        <v>112774</v>
      </c>
      <c r="C4546" t="s">
        <v>26</v>
      </c>
      <c r="D4546">
        <v>6</v>
      </c>
      <c r="E4546" t="s">
        <v>27</v>
      </c>
      <c r="F4546" t="s">
        <v>15</v>
      </c>
      <c r="G4546">
        <v>6400</v>
      </c>
      <c r="H4546">
        <v>13.06</v>
      </c>
      <c r="I4546">
        <v>0</v>
      </c>
      <c r="J4546">
        <v>0.06</v>
      </c>
      <c r="K4546" t="s">
        <v>17</v>
      </c>
      <c r="L4546">
        <v>4</v>
      </c>
      <c r="M4546">
        <f t="shared" ref="M4546:M4609" si="71">COUNTIFS($A$2:$A$10001,A4546,$B$2:$B$10001,B4546,$C$2:$C$10001,C4546,$D$2:$D$10001,D4546,$E$2:$E$10001,E4546,$F$2:$F$10001,F4546,$G$2:$G$10001,G4546,$H$2:$H$10001,H4546,$I$2:$I$10001,I4546,$J$2:$J$10001,J4546,$K$2:$K$10001,K4546,$L$2:$L$10001,L4546)</f>
        <v>1</v>
      </c>
    </row>
    <row r="4547" spans="1:13" x14ac:dyDescent="0.3">
      <c r="A4547">
        <v>23</v>
      </c>
      <c r="B4547">
        <v>112976</v>
      </c>
      <c r="C4547" t="s">
        <v>26</v>
      </c>
      <c r="D4547">
        <v>2</v>
      </c>
      <c r="E4547" t="s">
        <v>14</v>
      </c>
      <c r="F4547" t="s">
        <v>21</v>
      </c>
      <c r="G4547">
        <v>20000</v>
      </c>
      <c r="H4547">
        <v>6.91</v>
      </c>
      <c r="I4547">
        <v>0</v>
      </c>
      <c r="J4547">
        <v>0.18</v>
      </c>
      <c r="K4547" t="s">
        <v>16</v>
      </c>
      <c r="L4547">
        <v>2</v>
      </c>
      <c r="M4547">
        <f t="shared" si="71"/>
        <v>1</v>
      </c>
    </row>
    <row r="4548" spans="1:13" x14ac:dyDescent="0.3">
      <c r="A4548">
        <v>26</v>
      </c>
      <c r="B4548">
        <v>34988</v>
      </c>
      <c r="C4548" t="s">
        <v>13</v>
      </c>
      <c r="D4548">
        <v>9</v>
      </c>
      <c r="E4548" t="s">
        <v>28</v>
      </c>
      <c r="F4548" t="s">
        <v>15</v>
      </c>
      <c r="G4548">
        <v>15000</v>
      </c>
      <c r="H4548">
        <v>13.98</v>
      </c>
      <c r="I4548">
        <v>1</v>
      </c>
      <c r="J4548">
        <v>0.43</v>
      </c>
      <c r="K4548" t="s">
        <v>16</v>
      </c>
      <c r="L4548">
        <v>2</v>
      </c>
      <c r="M4548">
        <f t="shared" si="71"/>
        <v>1</v>
      </c>
    </row>
    <row r="4549" spans="1:13" x14ac:dyDescent="0.3">
      <c r="A4549">
        <v>23</v>
      </c>
      <c r="B4549">
        <v>113000</v>
      </c>
      <c r="C4549" t="s">
        <v>26</v>
      </c>
      <c r="D4549">
        <v>2</v>
      </c>
      <c r="E4549" t="s">
        <v>27</v>
      </c>
      <c r="F4549" t="s">
        <v>21</v>
      </c>
      <c r="G4549">
        <v>22400</v>
      </c>
      <c r="H4549">
        <v>7.49</v>
      </c>
      <c r="I4549">
        <v>0</v>
      </c>
      <c r="J4549">
        <v>0.2</v>
      </c>
      <c r="K4549" t="s">
        <v>16</v>
      </c>
      <c r="L4549">
        <v>2</v>
      </c>
      <c r="M4549">
        <f t="shared" si="71"/>
        <v>1</v>
      </c>
    </row>
    <row r="4550" spans="1:13" x14ac:dyDescent="0.3">
      <c r="A4550">
        <v>21</v>
      </c>
      <c r="B4550">
        <v>27600</v>
      </c>
      <c r="C4550" t="s">
        <v>23</v>
      </c>
      <c r="D4550">
        <v>3</v>
      </c>
      <c r="E4550" t="s">
        <v>18</v>
      </c>
      <c r="F4550" t="s">
        <v>15</v>
      </c>
      <c r="G4550">
        <v>1000</v>
      </c>
      <c r="H4550">
        <v>15.27</v>
      </c>
      <c r="I4550">
        <v>0</v>
      </c>
      <c r="J4550">
        <v>0.04</v>
      </c>
      <c r="K4550" t="s">
        <v>17</v>
      </c>
      <c r="L4550">
        <v>2</v>
      </c>
      <c r="M4550">
        <f t="shared" si="71"/>
        <v>1</v>
      </c>
    </row>
    <row r="4551" spans="1:13" x14ac:dyDescent="0.3">
      <c r="A4551">
        <v>25</v>
      </c>
      <c r="B4551">
        <v>113000</v>
      </c>
      <c r="C4551" t="s">
        <v>26</v>
      </c>
      <c r="D4551">
        <v>8</v>
      </c>
      <c r="E4551" t="s">
        <v>27</v>
      </c>
      <c r="F4551" t="s">
        <v>19</v>
      </c>
      <c r="G4551">
        <v>21000</v>
      </c>
      <c r="H4551">
        <v>11.49</v>
      </c>
      <c r="I4551">
        <v>0</v>
      </c>
      <c r="J4551">
        <v>0.19</v>
      </c>
      <c r="K4551" t="s">
        <v>16</v>
      </c>
      <c r="L4551">
        <v>4</v>
      </c>
      <c r="M4551">
        <f t="shared" si="71"/>
        <v>1</v>
      </c>
    </row>
    <row r="4552" spans="1:13" x14ac:dyDescent="0.3">
      <c r="A4552">
        <v>26</v>
      </c>
      <c r="B4552">
        <v>113000</v>
      </c>
      <c r="C4552" t="s">
        <v>26</v>
      </c>
      <c r="D4552">
        <v>2</v>
      </c>
      <c r="E4552" t="s">
        <v>14</v>
      </c>
      <c r="F4552" t="s">
        <v>19</v>
      </c>
      <c r="G4552">
        <v>3200</v>
      </c>
      <c r="I4552">
        <v>0</v>
      </c>
      <c r="J4552">
        <v>0.03</v>
      </c>
      <c r="K4552" t="s">
        <v>16</v>
      </c>
      <c r="L4552">
        <v>3</v>
      </c>
      <c r="M4552">
        <f t="shared" si="71"/>
        <v>0</v>
      </c>
    </row>
    <row r="4553" spans="1:13" x14ac:dyDescent="0.3">
      <c r="A4553">
        <v>22</v>
      </c>
      <c r="B4553">
        <v>41000</v>
      </c>
      <c r="C4553" t="s">
        <v>13</v>
      </c>
      <c r="D4553">
        <v>3</v>
      </c>
      <c r="E4553" t="s">
        <v>25</v>
      </c>
      <c r="F4553" t="s">
        <v>15</v>
      </c>
      <c r="G4553">
        <v>15000</v>
      </c>
      <c r="H4553">
        <v>12.73</v>
      </c>
      <c r="I4553">
        <v>1</v>
      </c>
      <c r="J4553">
        <v>0.37</v>
      </c>
      <c r="K4553" t="s">
        <v>16</v>
      </c>
      <c r="L4553">
        <v>3</v>
      </c>
      <c r="M4553">
        <f t="shared" si="71"/>
        <v>1</v>
      </c>
    </row>
    <row r="4554" spans="1:13" x14ac:dyDescent="0.3">
      <c r="A4554">
        <v>24</v>
      </c>
      <c r="B4554">
        <v>101000</v>
      </c>
      <c r="C4554" t="s">
        <v>26</v>
      </c>
      <c r="D4554">
        <v>3</v>
      </c>
      <c r="E4554" t="s">
        <v>18</v>
      </c>
      <c r="F4554" t="s">
        <v>21</v>
      </c>
      <c r="G4554">
        <v>7000</v>
      </c>
      <c r="I4554">
        <v>1</v>
      </c>
      <c r="J4554">
        <v>7.0000000000000007E-2</v>
      </c>
      <c r="K4554" t="s">
        <v>16</v>
      </c>
      <c r="L4554">
        <v>4</v>
      </c>
      <c r="M4554">
        <f t="shared" si="71"/>
        <v>0</v>
      </c>
    </row>
    <row r="4555" spans="1:13" x14ac:dyDescent="0.3">
      <c r="A4555">
        <v>23</v>
      </c>
      <c r="B4555">
        <v>42000</v>
      </c>
      <c r="C4555" t="s">
        <v>13</v>
      </c>
      <c r="D4555">
        <v>7</v>
      </c>
      <c r="E4555" t="s">
        <v>27</v>
      </c>
      <c r="F4555" t="s">
        <v>15</v>
      </c>
      <c r="G4555">
        <v>15000</v>
      </c>
      <c r="H4555">
        <v>13.49</v>
      </c>
      <c r="I4555">
        <v>1</v>
      </c>
      <c r="J4555">
        <v>0.36</v>
      </c>
      <c r="K4555" t="s">
        <v>16</v>
      </c>
      <c r="L4555">
        <v>3</v>
      </c>
      <c r="M4555">
        <f t="shared" si="71"/>
        <v>1</v>
      </c>
    </row>
    <row r="4556" spans="1:13" x14ac:dyDescent="0.3">
      <c r="A4556">
        <v>26</v>
      </c>
      <c r="B4556">
        <v>101000</v>
      </c>
      <c r="C4556" t="s">
        <v>26</v>
      </c>
      <c r="D4556">
        <v>10</v>
      </c>
      <c r="E4556" t="s">
        <v>27</v>
      </c>
      <c r="F4556" t="s">
        <v>22</v>
      </c>
      <c r="G4556">
        <v>25000</v>
      </c>
      <c r="H4556">
        <v>17.46</v>
      </c>
      <c r="I4556">
        <v>1</v>
      </c>
      <c r="J4556">
        <v>0.25</v>
      </c>
      <c r="K4556" t="s">
        <v>16</v>
      </c>
      <c r="L4556">
        <v>4</v>
      </c>
      <c r="M4556">
        <f t="shared" si="71"/>
        <v>1</v>
      </c>
    </row>
    <row r="4557" spans="1:13" x14ac:dyDescent="0.3">
      <c r="A4557">
        <v>23</v>
      </c>
      <c r="B4557">
        <v>113200</v>
      </c>
      <c r="C4557" t="s">
        <v>26</v>
      </c>
      <c r="D4557">
        <v>3</v>
      </c>
      <c r="E4557" t="s">
        <v>18</v>
      </c>
      <c r="F4557" t="s">
        <v>19</v>
      </c>
      <c r="G4557">
        <v>24250</v>
      </c>
      <c r="H4557">
        <v>10.62</v>
      </c>
      <c r="I4557">
        <v>0</v>
      </c>
      <c r="J4557">
        <v>0.21</v>
      </c>
      <c r="K4557" t="s">
        <v>16</v>
      </c>
      <c r="L4557">
        <v>3</v>
      </c>
      <c r="M4557">
        <f t="shared" si="71"/>
        <v>1</v>
      </c>
    </row>
    <row r="4558" spans="1:13" x14ac:dyDescent="0.3">
      <c r="A4558">
        <v>23</v>
      </c>
      <c r="B4558">
        <v>42000</v>
      </c>
      <c r="C4558" t="s">
        <v>13</v>
      </c>
      <c r="D4558">
        <v>7</v>
      </c>
      <c r="E4558" t="s">
        <v>27</v>
      </c>
      <c r="F4558" t="s">
        <v>19</v>
      </c>
      <c r="G4558">
        <v>15000</v>
      </c>
      <c r="H4558">
        <v>11.83</v>
      </c>
      <c r="I4558">
        <v>1</v>
      </c>
      <c r="J4558">
        <v>0.36</v>
      </c>
      <c r="K4558" t="s">
        <v>16</v>
      </c>
      <c r="L4558">
        <v>4</v>
      </c>
      <c r="M4558">
        <f t="shared" si="71"/>
        <v>1</v>
      </c>
    </row>
    <row r="4559" spans="1:13" x14ac:dyDescent="0.3">
      <c r="A4559">
        <v>23</v>
      </c>
      <c r="B4559">
        <v>114000</v>
      </c>
      <c r="C4559" t="s">
        <v>26</v>
      </c>
      <c r="D4559">
        <v>1</v>
      </c>
      <c r="E4559" t="s">
        <v>18</v>
      </c>
      <c r="F4559" t="s">
        <v>19</v>
      </c>
      <c r="G4559">
        <v>17325</v>
      </c>
      <c r="H4559">
        <v>11.99</v>
      </c>
      <c r="I4559">
        <v>0</v>
      </c>
      <c r="J4559">
        <v>0.15</v>
      </c>
      <c r="K4559" t="s">
        <v>16</v>
      </c>
      <c r="L4559">
        <v>2</v>
      </c>
      <c r="M4559">
        <f t="shared" si="71"/>
        <v>1</v>
      </c>
    </row>
    <row r="4560" spans="1:13" x14ac:dyDescent="0.3">
      <c r="A4560">
        <v>23</v>
      </c>
      <c r="B4560">
        <v>114000</v>
      </c>
      <c r="C4560" t="s">
        <v>26</v>
      </c>
      <c r="D4560">
        <v>7</v>
      </c>
      <c r="E4560" t="s">
        <v>18</v>
      </c>
      <c r="F4560" t="s">
        <v>15</v>
      </c>
      <c r="G4560">
        <v>8000</v>
      </c>
      <c r="H4560">
        <v>12.68</v>
      </c>
      <c r="I4560">
        <v>0</v>
      </c>
      <c r="J4560">
        <v>7.0000000000000007E-2</v>
      </c>
      <c r="K4560" t="s">
        <v>16</v>
      </c>
      <c r="L4560">
        <v>4</v>
      </c>
      <c r="M4560">
        <f t="shared" si="71"/>
        <v>1</v>
      </c>
    </row>
    <row r="4561" spans="1:13" x14ac:dyDescent="0.3">
      <c r="A4561">
        <v>25</v>
      </c>
      <c r="B4561">
        <v>36000</v>
      </c>
      <c r="C4561" t="s">
        <v>13</v>
      </c>
      <c r="D4561">
        <v>1</v>
      </c>
      <c r="E4561" t="s">
        <v>14</v>
      </c>
      <c r="F4561" t="s">
        <v>30</v>
      </c>
      <c r="G4561">
        <v>15000</v>
      </c>
      <c r="H4561">
        <v>15.05</v>
      </c>
      <c r="I4561">
        <v>1</v>
      </c>
      <c r="J4561">
        <v>0.42</v>
      </c>
      <c r="K4561" t="s">
        <v>17</v>
      </c>
      <c r="L4561">
        <v>2</v>
      </c>
      <c r="M4561">
        <f t="shared" si="71"/>
        <v>1</v>
      </c>
    </row>
    <row r="4562" spans="1:13" x14ac:dyDescent="0.3">
      <c r="A4562">
        <v>23</v>
      </c>
      <c r="B4562">
        <v>114000</v>
      </c>
      <c r="C4562" t="s">
        <v>26</v>
      </c>
      <c r="D4562">
        <v>4</v>
      </c>
      <c r="E4562" t="s">
        <v>20</v>
      </c>
      <c r="F4562" t="s">
        <v>19</v>
      </c>
      <c r="G4562">
        <v>10000</v>
      </c>
      <c r="I4562">
        <v>0</v>
      </c>
      <c r="J4562">
        <v>0.09</v>
      </c>
      <c r="K4562" t="s">
        <v>16</v>
      </c>
      <c r="L4562">
        <v>2</v>
      </c>
      <c r="M4562">
        <f t="shared" si="71"/>
        <v>0</v>
      </c>
    </row>
    <row r="4563" spans="1:13" x14ac:dyDescent="0.3">
      <c r="A4563">
        <v>24</v>
      </c>
      <c r="B4563">
        <v>42300</v>
      </c>
      <c r="C4563" t="s">
        <v>13</v>
      </c>
      <c r="D4563">
        <v>8</v>
      </c>
      <c r="E4563" t="s">
        <v>20</v>
      </c>
      <c r="F4563" t="s">
        <v>19</v>
      </c>
      <c r="G4563">
        <v>15000</v>
      </c>
      <c r="H4563">
        <v>11.99</v>
      </c>
      <c r="I4563">
        <v>1</v>
      </c>
      <c r="J4563">
        <v>0.35</v>
      </c>
      <c r="K4563" t="s">
        <v>16</v>
      </c>
      <c r="L4563">
        <v>4</v>
      </c>
      <c r="M4563">
        <f t="shared" si="71"/>
        <v>1</v>
      </c>
    </row>
    <row r="4564" spans="1:13" x14ac:dyDescent="0.3">
      <c r="A4564">
        <v>25</v>
      </c>
      <c r="B4564">
        <v>114000</v>
      </c>
      <c r="C4564" t="s">
        <v>26</v>
      </c>
      <c r="D4564">
        <v>4</v>
      </c>
      <c r="E4564" t="s">
        <v>18</v>
      </c>
      <c r="F4564" t="s">
        <v>21</v>
      </c>
      <c r="G4564">
        <v>10000</v>
      </c>
      <c r="H4564">
        <v>9.32</v>
      </c>
      <c r="I4564">
        <v>0</v>
      </c>
      <c r="J4564">
        <v>0.09</v>
      </c>
      <c r="K4564" t="s">
        <v>16</v>
      </c>
      <c r="L4564">
        <v>4</v>
      </c>
      <c r="M4564">
        <f t="shared" si="71"/>
        <v>1</v>
      </c>
    </row>
    <row r="4565" spans="1:13" x14ac:dyDescent="0.3">
      <c r="A4565">
        <v>24</v>
      </c>
      <c r="B4565">
        <v>114000</v>
      </c>
      <c r="C4565" t="s">
        <v>26</v>
      </c>
      <c r="D4565">
        <v>2</v>
      </c>
      <c r="E4565" t="s">
        <v>25</v>
      </c>
      <c r="F4565" t="s">
        <v>19</v>
      </c>
      <c r="G4565">
        <v>15000</v>
      </c>
      <c r="H4565">
        <v>9.76</v>
      </c>
      <c r="I4565">
        <v>0</v>
      </c>
      <c r="J4565">
        <v>0.13</v>
      </c>
      <c r="K4565" t="s">
        <v>16</v>
      </c>
      <c r="L4565">
        <v>3</v>
      </c>
      <c r="M4565">
        <f t="shared" si="71"/>
        <v>1</v>
      </c>
    </row>
    <row r="4566" spans="1:13" x14ac:dyDescent="0.3">
      <c r="A4566">
        <v>25</v>
      </c>
      <c r="B4566">
        <v>114996</v>
      </c>
      <c r="C4566" t="s">
        <v>26</v>
      </c>
      <c r="D4566">
        <v>7</v>
      </c>
      <c r="E4566" t="s">
        <v>25</v>
      </c>
      <c r="F4566" t="s">
        <v>15</v>
      </c>
      <c r="G4566">
        <v>5000</v>
      </c>
      <c r="H4566">
        <v>13.49</v>
      </c>
      <c r="I4566">
        <v>0</v>
      </c>
      <c r="J4566">
        <v>0.04</v>
      </c>
      <c r="K4566" t="s">
        <v>16</v>
      </c>
      <c r="L4566">
        <v>3</v>
      </c>
      <c r="M4566">
        <f t="shared" si="71"/>
        <v>1</v>
      </c>
    </row>
    <row r="4567" spans="1:13" x14ac:dyDescent="0.3">
      <c r="A4567">
        <v>24</v>
      </c>
      <c r="B4567">
        <v>27168</v>
      </c>
      <c r="C4567" t="s">
        <v>23</v>
      </c>
      <c r="D4567">
        <v>5</v>
      </c>
      <c r="E4567" t="s">
        <v>27</v>
      </c>
      <c r="F4567" t="s">
        <v>19</v>
      </c>
      <c r="G4567">
        <v>7500</v>
      </c>
      <c r="H4567">
        <v>9.99</v>
      </c>
      <c r="I4567">
        <v>0</v>
      </c>
      <c r="J4567">
        <v>0.28000000000000003</v>
      </c>
      <c r="K4567" t="s">
        <v>16</v>
      </c>
      <c r="L4567">
        <v>2</v>
      </c>
      <c r="M4567">
        <f t="shared" si="71"/>
        <v>1</v>
      </c>
    </row>
    <row r="4568" spans="1:13" x14ac:dyDescent="0.3">
      <c r="A4568">
        <v>25</v>
      </c>
      <c r="B4568">
        <v>102996</v>
      </c>
      <c r="C4568" t="s">
        <v>26</v>
      </c>
      <c r="D4568">
        <v>4</v>
      </c>
      <c r="E4568" t="s">
        <v>25</v>
      </c>
      <c r="F4568" t="s">
        <v>30</v>
      </c>
      <c r="G4568">
        <v>20000</v>
      </c>
      <c r="H4568">
        <v>14.54</v>
      </c>
      <c r="I4568">
        <v>1</v>
      </c>
      <c r="J4568">
        <v>0.19</v>
      </c>
      <c r="K4568" t="s">
        <v>17</v>
      </c>
      <c r="L4568">
        <v>3</v>
      </c>
      <c r="M4568">
        <f t="shared" si="71"/>
        <v>1</v>
      </c>
    </row>
    <row r="4569" spans="1:13" x14ac:dyDescent="0.3">
      <c r="A4569">
        <v>26</v>
      </c>
      <c r="B4569">
        <v>114996</v>
      </c>
      <c r="C4569" t="s">
        <v>26</v>
      </c>
      <c r="D4569">
        <v>1</v>
      </c>
      <c r="E4569" t="s">
        <v>18</v>
      </c>
      <c r="F4569" t="s">
        <v>19</v>
      </c>
      <c r="G4569">
        <v>24000</v>
      </c>
      <c r="H4569">
        <v>10.62</v>
      </c>
      <c r="I4569">
        <v>0</v>
      </c>
      <c r="J4569">
        <v>0.21</v>
      </c>
      <c r="K4569" t="s">
        <v>16</v>
      </c>
      <c r="L4569">
        <v>3</v>
      </c>
      <c r="M4569">
        <f t="shared" si="71"/>
        <v>1</v>
      </c>
    </row>
    <row r="4570" spans="1:13" x14ac:dyDescent="0.3">
      <c r="A4570">
        <v>23</v>
      </c>
      <c r="B4570">
        <v>115000</v>
      </c>
      <c r="C4570" t="s">
        <v>26</v>
      </c>
      <c r="D4570">
        <v>7</v>
      </c>
      <c r="E4570" t="s">
        <v>18</v>
      </c>
      <c r="F4570" t="s">
        <v>15</v>
      </c>
      <c r="G4570">
        <v>10000</v>
      </c>
      <c r="H4570">
        <v>14.27</v>
      </c>
      <c r="I4570">
        <v>0</v>
      </c>
      <c r="J4570">
        <v>0.09</v>
      </c>
      <c r="K4570" t="s">
        <v>16</v>
      </c>
      <c r="L4570">
        <v>2</v>
      </c>
      <c r="M4570">
        <f t="shared" si="71"/>
        <v>1</v>
      </c>
    </row>
    <row r="4571" spans="1:13" x14ac:dyDescent="0.3">
      <c r="A4571">
        <v>25</v>
      </c>
      <c r="B4571">
        <v>115000</v>
      </c>
      <c r="C4571" t="s">
        <v>26</v>
      </c>
      <c r="D4571">
        <v>3</v>
      </c>
      <c r="E4571" t="s">
        <v>25</v>
      </c>
      <c r="F4571" t="s">
        <v>15</v>
      </c>
      <c r="G4571">
        <v>19000</v>
      </c>
      <c r="H4571">
        <v>13.49</v>
      </c>
      <c r="I4571">
        <v>0</v>
      </c>
      <c r="J4571">
        <v>0.17</v>
      </c>
      <c r="K4571" t="s">
        <v>16</v>
      </c>
      <c r="L4571">
        <v>4</v>
      </c>
      <c r="M4571">
        <f t="shared" si="71"/>
        <v>1</v>
      </c>
    </row>
    <row r="4572" spans="1:13" x14ac:dyDescent="0.3">
      <c r="A4572">
        <v>25</v>
      </c>
      <c r="B4572">
        <v>115000</v>
      </c>
      <c r="C4572" t="s">
        <v>26</v>
      </c>
      <c r="D4572">
        <v>9</v>
      </c>
      <c r="E4572" t="s">
        <v>20</v>
      </c>
      <c r="F4572" t="s">
        <v>21</v>
      </c>
      <c r="G4572">
        <v>4000</v>
      </c>
      <c r="H4572">
        <v>6.03</v>
      </c>
      <c r="I4572">
        <v>0</v>
      </c>
      <c r="J4572">
        <v>0.03</v>
      </c>
      <c r="K4572" t="s">
        <v>16</v>
      </c>
      <c r="L4572">
        <v>4</v>
      </c>
      <c r="M4572">
        <f t="shared" si="71"/>
        <v>1</v>
      </c>
    </row>
    <row r="4573" spans="1:13" x14ac:dyDescent="0.3">
      <c r="A4573">
        <v>23</v>
      </c>
      <c r="B4573">
        <v>115000</v>
      </c>
      <c r="C4573" t="s">
        <v>26</v>
      </c>
      <c r="D4573">
        <v>4</v>
      </c>
      <c r="E4573" t="s">
        <v>18</v>
      </c>
      <c r="F4573" t="s">
        <v>21</v>
      </c>
      <c r="G4573">
        <v>24000</v>
      </c>
      <c r="H4573">
        <v>7.9</v>
      </c>
      <c r="I4573">
        <v>0</v>
      </c>
      <c r="J4573">
        <v>0.21</v>
      </c>
      <c r="K4573" t="s">
        <v>16</v>
      </c>
      <c r="L4573">
        <v>3</v>
      </c>
      <c r="M4573">
        <f t="shared" si="71"/>
        <v>1</v>
      </c>
    </row>
    <row r="4574" spans="1:13" x14ac:dyDescent="0.3">
      <c r="A4574">
        <v>22</v>
      </c>
      <c r="B4574">
        <v>43000</v>
      </c>
      <c r="C4574" t="s">
        <v>13</v>
      </c>
      <c r="D4574">
        <v>7</v>
      </c>
      <c r="E4574" t="s">
        <v>25</v>
      </c>
      <c r="F4574" t="s">
        <v>19</v>
      </c>
      <c r="G4574">
        <v>15000</v>
      </c>
      <c r="H4574">
        <v>10.99</v>
      </c>
      <c r="I4574">
        <v>1</v>
      </c>
      <c r="J4574">
        <v>0.35</v>
      </c>
      <c r="K4574" t="s">
        <v>16</v>
      </c>
      <c r="L4574">
        <v>2</v>
      </c>
      <c r="M4574">
        <f t="shared" si="71"/>
        <v>1</v>
      </c>
    </row>
    <row r="4575" spans="1:13" x14ac:dyDescent="0.3">
      <c r="A4575">
        <v>24</v>
      </c>
      <c r="B4575">
        <v>37680</v>
      </c>
      <c r="C4575" t="s">
        <v>13</v>
      </c>
      <c r="D4575">
        <v>8</v>
      </c>
      <c r="E4575" t="s">
        <v>18</v>
      </c>
      <c r="F4575" t="s">
        <v>31</v>
      </c>
      <c r="G4575">
        <v>15000</v>
      </c>
      <c r="H4575">
        <v>19.82</v>
      </c>
      <c r="I4575">
        <v>1</v>
      </c>
      <c r="J4575">
        <v>0.4</v>
      </c>
      <c r="K4575" t="s">
        <v>16</v>
      </c>
      <c r="L4575">
        <v>2</v>
      </c>
      <c r="M4575">
        <f t="shared" si="71"/>
        <v>1</v>
      </c>
    </row>
    <row r="4576" spans="1:13" x14ac:dyDescent="0.3">
      <c r="A4576">
        <v>25</v>
      </c>
      <c r="B4576">
        <v>38400</v>
      </c>
      <c r="C4576" t="s">
        <v>13</v>
      </c>
      <c r="D4576">
        <v>3</v>
      </c>
      <c r="E4576" t="s">
        <v>25</v>
      </c>
      <c r="F4576" t="s">
        <v>19</v>
      </c>
      <c r="G4576">
        <v>15000</v>
      </c>
      <c r="H4576">
        <v>10.65</v>
      </c>
      <c r="I4576">
        <v>1</v>
      </c>
      <c r="J4576">
        <v>0.39</v>
      </c>
      <c r="K4576" t="s">
        <v>16</v>
      </c>
      <c r="L4576">
        <v>2</v>
      </c>
      <c r="M4576">
        <f t="shared" si="71"/>
        <v>1</v>
      </c>
    </row>
    <row r="4577" spans="1:13" x14ac:dyDescent="0.3">
      <c r="A4577">
        <v>25</v>
      </c>
      <c r="B4577">
        <v>115000</v>
      </c>
      <c r="C4577" t="s">
        <v>26</v>
      </c>
      <c r="D4577">
        <v>7</v>
      </c>
      <c r="E4577" t="s">
        <v>20</v>
      </c>
      <c r="F4577" t="s">
        <v>21</v>
      </c>
      <c r="G4577">
        <v>18000</v>
      </c>
      <c r="H4577">
        <v>7.51</v>
      </c>
      <c r="I4577">
        <v>0</v>
      </c>
      <c r="J4577">
        <v>0.16</v>
      </c>
      <c r="K4577" t="s">
        <v>16</v>
      </c>
      <c r="L4577">
        <v>2</v>
      </c>
      <c r="M4577">
        <f t="shared" si="71"/>
        <v>1</v>
      </c>
    </row>
    <row r="4578" spans="1:13" x14ac:dyDescent="0.3">
      <c r="A4578">
        <v>23</v>
      </c>
      <c r="B4578">
        <v>45000</v>
      </c>
      <c r="C4578" t="s">
        <v>13</v>
      </c>
      <c r="D4578">
        <v>1</v>
      </c>
      <c r="E4578" t="s">
        <v>20</v>
      </c>
      <c r="F4578" t="s">
        <v>21</v>
      </c>
      <c r="G4578">
        <v>15000</v>
      </c>
      <c r="H4578">
        <v>7.9</v>
      </c>
      <c r="I4578">
        <v>1</v>
      </c>
      <c r="J4578">
        <v>0.33</v>
      </c>
      <c r="K4578" t="s">
        <v>16</v>
      </c>
      <c r="L4578">
        <v>4</v>
      </c>
      <c r="M4578">
        <f t="shared" si="71"/>
        <v>1</v>
      </c>
    </row>
    <row r="4579" spans="1:13" x14ac:dyDescent="0.3">
      <c r="A4579">
        <v>22</v>
      </c>
      <c r="B4579">
        <v>115000</v>
      </c>
      <c r="C4579" t="s">
        <v>26</v>
      </c>
      <c r="D4579">
        <v>6</v>
      </c>
      <c r="E4579" t="s">
        <v>27</v>
      </c>
      <c r="F4579" t="s">
        <v>21</v>
      </c>
      <c r="G4579">
        <v>12000</v>
      </c>
      <c r="H4579">
        <v>5.99</v>
      </c>
      <c r="I4579">
        <v>0</v>
      </c>
      <c r="J4579">
        <v>0.1</v>
      </c>
      <c r="K4579" t="s">
        <v>16</v>
      </c>
      <c r="L4579">
        <v>4</v>
      </c>
      <c r="M4579">
        <f t="shared" si="71"/>
        <v>1</v>
      </c>
    </row>
    <row r="4580" spans="1:13" x14ac:dyDescent="0.3">
      <c r="A4580">
        <v>23</v>
      </c>
      <c r="B4580">
        <v>115000</v>
      </c>
      <c r="C4580" t="s">
        <v>26</v>
      </c>
      <c r="D4580">
        <v>3</v>
      </c>
      <c r="E4580" t="s">
        <v>18</v>
      </c>
      <c r="F4580" t="s">
        <v>19</v>
      </c>
      <c r="G4580">
        <v>10000</v>
      </c>
      <c r="H4580">
        <v>10.59</v>
      </c>
      <c r="I4580">
        <v>0</v>
      </c>
      <c r="J4580">
        <v>0.09</v>
      </c>
      <c r="K4580" t="s">
        <v>16</v>
      </c>
      <c r="L4580">
        <v>2</v>
      </c>
      <c r="M4580">
        <f t="shared" si="71"/>
        <v>1</v>
      </c>
    </row>
    <row r="4581" spans="1:13" x14ac:dyDescent="0.3">
      <c r="A4581">
        <v>26</v>
      </c>
      <c r="B4581">
        <v>45000</v>
      </c>
      <c r="C4581" t="s">
        <v>13</v>
      </c>
      <c r="D4581">
        <v>10</v>
      </c>
      <c r="E4581" t="s">
        <v>25</v>
      </c>
      <c r="F4581" t="s">
        <v>21</v>
      </c>
      <c r="G4581">
        <v>15000</v>
      </c>
      <c r="H4581">
        <v>7.29</v>
      </c>
      <c r="I4581">
        <v>1</v>
      </c>
      <c r="J4581">
        <v>0.33</v>
      </c>
      <c r="K4581" t="s">
        <v>16</v>
      </c>
      <c r="L4581">
        <v>4</v>
      </c>
      <c r="M4581">
        <f t="shared" si="71"/>
        <v>1</v>
      </c>
    </row>
    <row r="4582" spans="1:13" x14ac:dyDescent="0.3">
      <c r="A4582">
        <v>23</v>
      </c>
      <c r="B4582">
        <v>39000</v>
      </c>
      <c r="C4582" t="s">
        <v>13</v>
      </c>
      <c r="D4582">
        <v>7</v>
      </c>
      <c r="E4582" t="s">
        <v>14</v>
      </c>
      <c r="F4582" t="s">
        <v>30</v>
      </c>
      <c r="G4582">
        <v>15000</v>
      </c>
      <c r="H4582">
        <v>15.28</v>
      </c>
      <c r="I4582">
        <v>1</v>
      </c>
      <c r="J4582">
        <v>0.38</v>
      </c>
      <c r="K4582" t="s">
        <v>16</v>
      </c>
      <c r="L4582">
        <v>3</v>
      </c>
      <c r="M4582">
        <f t="shared" si="71"/>
        <v>1</v>
      </c>
    </row>
    <row r="4583" spans="1:13" x14ac:dyDescent="0.3">
      <c r="A4583">
        <v>25</v>
      </c>
      <c r="B4583">
        <v>115000</v>
      </c>
      <c r="C4583" t="s">
        <v>26</v>
      </c>
      <c r="D4583">
        <v>4</v>
      </c>
      <c r="E4583" t="s">
        <v>27</v>
      </c>
      <c r="F4583" t="s">
        <v>21</v>
      </c>
      <c r="G4583">
        <v>20000</v>
      </c>
      <c r="H4583">
        <v>6.91</v>
      </c>
      <c r="I4583">
        <v>0</v>
      </c>
      <c r="J4583">
        <v>0.17</v>
      </c>
      <c r="K4583" t="s">
        <v>16</v>
      </c>
      <c r="L4583">
        <v>2</v>
      </c>
      <c r="M4583">
        <f t="shared" si="71"/>
        <v>1</v>
      </c>
    </row>
    <row r="4584" spans="1:13" x14ac:dyDescent="0.3">
      <c r="A4584">
        <v>23</v>
      </c>
      <c r="B4584">
        <v>45000</v>
      </c>
      <c r="C4584" t="s">
        <v>13</v>
      </c>
      <c r="D4584">
        <v>0</v>
      </c>
      <c r="E4584" t="s">
        <v>14</v>
      </c>
      <c r="F4584" t="s">
        <v>19</v>
      </c>
      <c r="G4584">
        <v>15000</v>
      </c>
      <c r="I4584">
        <v>1</v>
      </c>
      <c r="J4584">
        <v>0.33</v>
      </c>
      <c r="K4584" t="s">
        <v>16</v>
      </c>
      <c r="L4584">
        <v>3</v>
      </c>
      <c r="M4584">
        <f t="shared" si="71"/>
        <v>0</v>
      </c>
    </row>
    <row r="4585" spans="1:13" x14ac:dyDescent="0.3">
      <c r="A4585">
        <v>24</v>
      </c>
      <c r="B4585">
        <v>115000</v>
      </c>
      <c r="C4585" t="s">
        <v>26</v>
      </c>
      <c r="D4585">
        <v>4</v>
      </c>
      <c r="E4585" t="s">
        <v>25</v>
      </c>
      <c r="F4585" t="s">
        <v>21</v>
      </c>
      <c r="G4585">
        <v>8000</v>
      </c>
      <c r="H4585">
        <v>7.51</v>
      </c>
      <c r="I4585">
        <v>0</v>
      </c>
      <c r="J4585">
        <v>7.0000000000000007E-2</v>
      </c>
      <c r="K4585" t="s">
        <v>16</v>
      </c>
      <c r="L4585">
        <v>4</v>
      </c>
      <c r="M4585">
        <f t="shared" si="71"/>
        <v>1</v>
      </c>
    </row>
    <row r="4586" spans="1:13" x14ac:dyDescent="0.3">
      <c r="A4586">
        <v>26</v>
      </c>
      <c r="B4586">
        <v>115000</v>
      </c>
      <c r="C4586" t="s">
        <v>26</v>
      </c>
      <c r="D4586">
        <v>5</v>
      </c>
      <c r="E4586" t="s">
        <v>27</v>
      </c>
      <c r="F4586" t="s">
        <v>19</v>
      </c>
      <c r="G4586">
        <v>6000</v>
      </c>
      <c r="H4586">
        <v>10.75</v>
      </c>
      <c r="I4586">
        <v>0</v>
      </c>
      <c r="J4586">
        <v>0.05</v>
      </c>
      <c r="K4586" t="s">
        <v>16</v>
      </c>
      <c r="L4586">
        <v>2</v>
      </c>
      <c r="M4586">
        <f t="shared" si="71"/>
        <v>1</v>
      </c>
    </row>
    <row r="4587" spans="1:13" x14ac:dyDescent="0.3">
      <c r="A4587">
        <v>23</v>
      </c>
      <c r="B4587">
        <v>39000</v>
      </c>
      <c r="C4587" t="s">
        <v>13</v>
      </c>
      <c r="D4587">
        <v>1</v>
      </c>
      <c r="E4587" t="s">
        <v>18</v>
      </c>
      <c r="F4587" t="s">
        <v>19</v>
      </c>
      <c r="G4587">
        <v>15000</v>
      </c>
      <c r="H4587">
        <v>12.21</v>
      </c>
      <c r="I4587">
        <v>1</v>
      </c>
      <c r="J4587">
        <v>0.38</v>
      </c>
      <c r="K4587" t="s">
        <v>16</v>
      </c>
      <c r="L4587">
        <v>4</v>
      </c>
      <c r="M4587">
        <f t="shared" si="71"/>
        <v>1</v>
      </c>
    </row>
    <row r="4588" spans="1:13" x14ac:dyDescent="0.3">
      <c r="A4588">
        <v>23</v>
      </c>
      <c r="B4588">
        <v>115000</v>
      </c>
      <c r="C4588" t="s">
        <v>26</v>
      </c>
      <c r="D4588">
        <v>3</v>
      </c>
      <c r="E4588" t="s">
        <v>18</v>
      </c>
      <c r="F4588" t="s">
        <v>19</v>
      </c>
      <c r="G4588">
        <v>13000</v>
      </c>
      <c r="H4588">
        <v>11.83</v>
      </c>
      <c r="I4588">
        <v>0</v>
      </c>
      <c r="J4588">
        <v>0.11</v>
      </c>
      <c r="K4588" t="s">
        <v>16</v>
      </c>
      <c r="L4588">
        <v>4</v>
      </c>
      <c r="M4588">
        <f t="shared" si="71"/>
        <v>1</v>
      </c>
    </row>
    <row r="4589" spans="1:13" x14ac:dyDescent="0.3">
      <c r="A4589">
        <v>26</v>
      </c>
      <c r="B4589">
        <v>115000</v>
      </c>
      <c r="C4589" t="s">
        <v>26</v>
      </c>
      <c r="D4589">
        <v>6</v>
      </c>
      <c r="E4589" t="s">
        <v>28</v>
      </c>
      <c r="F4589" t="s">
        <v>15</v>
      </c>
      <c r="G4589">
        <v>15000</v>
      </c>
      <c r="H4589">
        <v>12.87</v>
      </c>
      <c r="I4589">
        <v>0</v>
      </c>
      <c r="J4589">
        <v>0.13</v>
      </c>
      <c r="K4589" t="s">
        <v>17</v>
      </c>
      <c r="L4589">
        <v>3</v>
      </c>
      <c r="M4589">
        <f t="shared" si="71"/>
        <v>1</v>
      </c>
    </row>
    <row r="4590" spans="1:13" x14ac:dyDescent="0.3">
      <c r="A4590">
        <v>24</v>
      </c>
      <c r="B4590">
        <v>115000</v>
      </c>
      <c r="C4590" t="s">
        <v>26</v>
      </c>
      <c r="D4590">
        <v>8</v>
      </c>
      <c r="E4590" t="s">
        <v>18</v>
      </c>
      <c r="F4590" t="s">
        <v>19</v>
      </c>
      <c r="G4590">
        <v>15000</v>
      </c>
      <c r="H4590">
        <v>11.48</v>
      </c>
      <c r="I4590">
        <v>0</v>
      </c>
      <c r="J4590">
        <v>0.13</v>
      </c>
      <c r="K4590" t="s">
        <v>16</v>
      </c>
      <c r="L4590">
        <v>3</v>
      </c>
      <c r="M4590">
        <f t="shared" si="71"/>
        <v>1</v>
      </c>
    </row>
    <row r="4591" spans="1:13" x14ac:dyDescent="0.3">
      <c r="A4591">
        <v>25</v>
      </c>
      <c r="B4591">
        <v>45000</v>
      </c>
      <c r="C4591" t="s">
        <v>13</v>
      </c>
      <c r="D4591">
        <v>4</v>
      </c>
      <c r="E4591" t="s">
        <v>25</v>
      </c>
      <c r="F4591" t="s">
        <v>15</v>
      </c>
      <c r="G4591">
        <v>15000</v>
      </c>
      <c r="I4591">
        <v>1</v>
      </c>
      <c r="J4591">
        <v>0.33</v>
      </c>
      <c r="K4591" t="s">
        <v>16</v>
      </c>
      <c r="L4591">
        <v>3</v>
      </c>
      <c r="M4591">
        <f t="shared" si="71"/>
        <v>0</v>
      </c>
    </row>
    <row r="4592" spans="1:13" x14ac:dyDescent="0.3">
      <c r="A4592">
        <v>26</v>
      </c>
      <c r="B4592">
        <v>46890</v>
      </c>
      <c r="C4592" t="s">
        <v>13</v>
      </c>
      <c r="D4592">
        <v>9</v>
      </c>
      <c r="E4592" t="s">
        <v>20</v>
      </c>
      <c r="F4592" t="s">
        <v>15</v>
      </c>
      <c r="G4592">
        <v>15000</v>
      </c>
      <c r="H4592">
        <v>12.99</v>
      </c>
      <c r="I4592">
        <v>1</v>
      </c>
      <c r="J4592">
        <v>0.32</v>
      </c>
      <c r="K4592" t="s">
        <v>17</v>
      </c>
      <c r="L4592">
        <v>3</v>
      </c>
      <c r="M4592">
        <f t="shared" si="71"/>
        <v>1</v>
      </c>
    </row>
    <row r="4593" spans="1:13" x14ac:dyDescent="0.3">
      <c r="A4593">
        <v>24</v>
      </c>
      <c r="B4593">
        <v>115500</v>
      </c>
      <c r="C4593" t="s">
        <v>26</v>
      </c>
      <c r="D4593">
        <v>8</v>
      </c>
      <c r="E4593" t="s">
        <v>28</v>
      </c>
      <c r="F4593" t="s">
        <v>21</v>
      </c>
      <c r="G4593">
        <v>10000</v>
      </c>
      <c r="H4593">
        <v>7.75</v>
      </c>
      <c r="I4593">
        <v>0</v>
      </c>
      <c r="J4593">
        <v>0.09</v>
      </c>
      <c r="K4593" t="s">
        <v>16</v>
      </c>
      <c r="L4593">
        <v>4</v>
      </c>
      <c r="M4593">
        <f t="shared" si="71"/>
        <v>1</v>
      </c>
    </row>
    <row r="4594" spans="1:13" x14ac:dyDescent="0.3">
      <c r="A4594">
        <v>26</v>
      </c>
      <c r="B4594">
        <v>115600</v>
      </c>
      <c r="C4594" t="s">
        <v>26</v>
      </c>
      <c r="D4594">
        <v>4</v>
      </c>
      <c r="E4594" t="s">
        <v>25</v>
      </c>
      <c r="F4594" t="s">
        <v>21</v>
      </c>
      <c r="G4594">
        <v>9925</v>
      </c>
      <c r="H4594">
        <v>7.29</v>
      </c>
      <c r="I4594">
        <v>0</v>
      </c>
      <c r="J4594">
        <v>0.09</v>
      </c>
      <c r="K4594" t="s">
        <v>16</v>
      </c>
      <c r="L4594">
        <v>4</v>
      </c>
      <c r="M4594">
        <f t="shared" si="71"/>
        <v>1</v>
      </c>
    </row>
    <row r="4595" spans="1:13" x14ac:dyDescent="0.3">
      <c r="A4595">
        <v>24</v>
      </c>
      <c r="B4595">
        <v>115800</v>
      </c>
      <c r="C4595" t="s">
        <v>26</v>
      </c>
      <c r="D4595">
        <v>5</v>
      </c>
      <c r="E4595" t="s">
        <v>20</v>
      </c>
      <c r="F4595" t="s">
        <v>19</v>
      </c>
      <c r="G4595">
        <v>12000</v>
      </c>
      <c r="H4595">
        <v>10.99</v>
      </c>
      <c r="I4595">
        <v>0</v>
      </c>
      <c r="J4595">
        <v>0.1</v>
      </c>
      <c r="K4595" t="s">
        <v>16</v>
      </c>
      <c r="L4595">
        <v>3</v>
      </c>
      <c r="M4595">
        <f t="shared" si="71"/>
        <v>1</v>
      </c>
    </row>
    <row r="4596" spans="1:13" x14ac:dyDescent="0.3">
      <c r="A4596">
        <v>23</v>
      </c>
      <c r="B4596">
        <v>116000</v>
      </c>
      <c r="C4596" t="s">
        <v>26</v>
      </c>
      <c r="D4596">
        <v>8</v>
      </c>
      <c r="E4596" t="s">
        <v>18</v>
      </c>
      <c r="F4596" t="s">
        <v>30</v>
      </c>
      <c r="G4596">
        <v>15825</v>
      </c>
      <c r="H4596">
        <v>15.62</v>
      </c>
      <c r="I4596">
        <v>0</v>
      </c>
      <c r="J4596">
        <v>0.14000000000000001</v>
      </c>
      <c r="K4596" t="s">
        <v>17</v>
      </c>
      <c r="L4596">
        <v>4</v>
      </c>
      <c r="M4596">
        <f t="shared" si="71"/>
        <v>1</v>
      </c>
    </row>
    <row r="4597" spans="1:13" x14ac:dyDescent="0.3">
      <c r="A4597">
        <v>23</v>
      </c>
      <c r="B4597">
        <v>47000</v>
      </c>
      <c r="C4597" t="s">
        <v>13</v>
      </c>
      <c r="D4597">
        <v>3</v>
      </c>
      <c r="E4597" t="s">
        <v>27</v>
      </c>
      <c r="F4597" t="s">
        <v>19</v>
      </c>
      <c r="G4597">
        <v>15000</v>
      </c>
      <c r="H4597">
        <v>11.48</v>
      </c>
      <c r="I4597">
        <v>1</v>
      </c>
      <c r="J4597">
        <v>0.32</v>
      </c>
      <c r="K4597" t="s">
        <v>16</v>
      </c>
      <c r="L4597">
        <v>4</v>
      </c>
      <c r="M4597">
        <f t="shared" si="71"/>
        <v>1</v>
      </c>
    </row>
    <row r="4598" spans="1:13" x14ac:dyDescent="0.3">
      <c r="A4598">
        <v>23</v>
      </c>
      <c r="B4598">
        <v>33195</v>
      </c>
      <c r="C4598" t="s">
        <v>13</v>
      </c>
      <c r="D4598">
        <v>5</v>
      </c>
      <c r="E4598" t="s">
        <v>18</v>
      </c>
      <c r="F4598" t="s">
        <v>19</v>
      </c>
      <c r="G4598">
        <v>1800</v>
      </c>
      <c r="H4598">
        <v>11.99</v>
      </c>
      <c r="I4598">
        <v>0</v>
      </c>
      <c r="J4598">
        <v>0.05</v>
      </c>
      <c r="K4598" t="s">
        <v>16</v>
      </c>
      <c r="L4598">
        <v>4</v>
      </c>
      <c r="M4598">
        <f t="shared" si="71"/>
        <v>1</v>
      </c>
    </row>
    <row r="4599" spans="1:13" x14ac:dyDescent="0.3">
      <c r="A4599">
        <v>21</v>
      </c>
      <c r="B4599">
        <v>34000</v>
      </c>
      <c r="C4599" t="s">
        <v>13</v>
      </c>
      <c r="D4599">
        <v>4</v>
      </c>
      <c r="E4599" t="s">
        <v>18</v>
      </c>
      <c r="F4599" t="s">
        <v>19</v>
      </c>
      <c r="G4599">
        <v>1800</v>
      </c>
      <c r="H4599">
        <v>11.49</v>
      </c>
      <c r="I4599">
        <v>0</v>
      </c>
      <c r="J4599">
        <v>0.05</v>
      </c>
      <c r="K4599" t="s">
        <v>16</v>
      </c>
      <c r="L4599">
        <v>4</v>
      </c>
      <c r="M4599">
        <f t="shared" si="71"/>
        <v>1</v>
      </c>
    </row>
    <row r="4600" spans="1:13" x14ac:dyDescent="0.3">
      <c r="A4600">
        <v>24</v>
      </c>
      <c r="B4600">
        <v>35000</v>
      </c>
      <c r="C4600" t="s">
        <v>13</v>
      </c>
      <c r="D4600">
        <v>0</v>
      </c>
      <c r="E4600" t="s">
        <v>14</v>
      </c>
      <c r="F4600" t="s">
        <v>21</v>
      </c>
      <c r="G4600">
        <v>1800</v>
      </c>
      <c r="H4600">
        <v>7.14</v>
      </c>
      <c r="I4600">
        <v>0</v>
      </c>
      <c r="J4600">
        <v>0.05</v>
      </c>
      <c r="K4600" t="s">
        <v>16</v>
      </c>
      <c r="L4600">
        <v>2</v>
      </c>
      <c r="M4600">
        <f t="shared" si="71"/>
        <v>1</v>
      </c>
    </row>
    <row r="4601" spans="1:13" x14ac:dyDescent="0.3">
      <c r="A4601">
        <v>24</v>
      </c>
      <c r="B4601">
        <v>117000</v>
      </c>
      <c r="C4601" t="s">
        <v>26</v>
      </c>
      <c r="D4601">
        <v>8</v>
      </c>
      <c r="E4601" t="s">
        <v>14</v>
      </c>
      <c r="F4601" t="s">
        <v>21</v>
      </c>
      <c r="G4601">
        <v>10800</v>
      </c>
      <c r="I4601">
        <v>0</v>
      </c>
      <c r="J4601">
        <v>0.09</v>
      </c>
      <c r="K4601" t="s">
        <v>16</v>
      </c>
      <c r="L4601">
        <v>3</v>
      </c>
      <c r="M4601">
        <f t="shared" si="71"/>
        <v>0</v>
      </c>
    </row>
    <row r="4602" spans="1:13" x14ac:dyDescent="0.3">
      <c r="A4602">
        <v>26</v>
      </c>
      <c r="B4602">
        <v>35000</v>
      </c>
      <c r="C4602" t="s">
        <v>13</v>
      </c>
      <c r="D4602">
        <v>3</v>
      </c>
      <c r="E4602" t="s">
        <v>14</v>
      </c>
      <c r="F4602" t="s">
        <v>19</v>
      </c>
      <c r="G4602">
        <v>1800</v>
      </c>
      <c r="H4602">
        <v>11.36</v>
      </c>
      <c r="I4602">
        <v>0</v>
      </c>
      <c r="J4602">
        <v>0.05</v>
      </c>
      <c r="K4602" t="s">
        <v>16</v>
      </c>
      <c r="L4602">
        <v>3</v>
      </c>
      <c r="M4602">
        <f t="shared" si="71"/>
        <v>1</v>
      </c>
    </row>
    <row r="4603" spans="1:13" x14ac:dyDescent="0.3">
      <c r="A4603">
        <v>25</v>
      </c>
      <c r="B4603">
        <v>30000</v>
      </c>
      <c r="C4603" t="s">
        <v>13</v>
      </c>
      <c r="D4603">
        <v>9</v>
      </c>
      <c r="E4603" t="s">
        <v>14</v>
      </c>
      <c r="F4603" t="s">
        <v>21</v>
      </c>
      <c r="G4603">
        <v>1800</v>
      </c>
      <c r="H4603">
        <v>8.49</v>
      </c>
      <c r="I4603">
        <v>1</v>
      </c>
      <c r="J4603">
        <v>0.06</v>
      </c>
      <c r="K4603" t="s">
        <v>16</v>
      </c>
      <c r="L4603">
        <v>2</v>
      </c>
      <c r="M4603">
        <f t="shared" si="71"/>
        <v>1</v>
      </c>
    </row>
    <row r="4604" spans="1:13" x14ac:dyDescent="0.3">
      <c r="A4604">
        <v>26</v>
      </c>
      <c r="B4604">
        <v>117000</v>
      </c>
      <c r="C4604" t="s">
        <v>23</v>
      </c>
      <c r="D4604">
        <v>10</v>
      </c>
      <c r="E4604" t="s">
        <v>27</v>
      </c>
      <c r="F4604" t="s">
        <v>19</v>
      </c>
      <c r="G4604">
        <v>7200</v>
      </c>
      <c r="H4604">
        <v>10.74</v>
      </c>
      <c r="I4604">
        <v>0</v>
      </c>
      <c r="J4604">
        <v>0.06</v>
      </c>
      <c r="K4604" t="s">
        <v>16</v>
      </c>
      <c r="L4604">
        <v>4</v>
      </c>
      <c r="M4604">
        <f t="shared" si="71"/>
        <v>1</v>
      </c>
    </row>
    <row r="4605" spans="1:13" x14ac:dyDescent="0.3">
      <c r="A4605">
        <v>26</v>
      </c>
      <c r="B4605">
        <v>117000</v>
      </c>
      <c r="C4605" t="s">
        <v>26</v>
      </c>
      <c r="D4605">
        <v>8</v>
      </c>
      <c r="E4605" t="s">
        <v>28</v>
      </c>
      <c r="F4605" t="s">
        <v>21</v>
      </c>
      <c r="G4605">
        <v>6000</v>
      </c>
      <c r="H4605">
        <v>7.51</v>
      </c>
      <c r="I4605">
        <v>0</v>
      </c>
      <c r="J4605">
        <v>0.05</v>
      </c>
      <c r="K4605" t="s">
        <v>16</v>
      </c>
      <c r="L4605">
        <v>4</v>
      </c>
      <c r="M4605">
        <f t="shared" si="71"/>
        <v>1</v>
      </c>
    </row>
    <row r="4606" spans="1:13" x14ac:dyDescent="0.3">
      <c r="A4606">
        <v>23</v>
      </c>
      <c r="B4606">
        <v>117000</v>
      </c>
      <c r="C4606" t="s">
        <v>26</v>
      </c>
      <c r="D4606">
        <v>8</v>
      </c>
      <c r="E4606" t="s">
        <v>27</v>
      </c>
      <c r="F4606" t="s">
        <v>29</v>
      </c>
      <c r="G4606">
        <v>14000</v>
      </c>
      <c r="H4606">
        <v>15.68</v>
      </c>
      <c r="I4606">
        <v>0</v>
      </c>
      <c r="J4606">
        <v>0.12</v>
      </c>
      <c r="K4606" t="s">
        <v>17</v>
      </c>
      <c r="L4606">
        <v>4</v>
      </c>
      <c r="M4606">
        <f t="shared" si="71"/>
        <v>1</v>
      </c>
    </row>
    <row r="4607" spans="1:13" x14ac:dyDescent="0.3">
      <c r="A4607">
        <v>22</v>
      </c>
      <c r="B4607">
        <v>26400</v>
      </c>
      <c r="C4607" t="s">
        <v>23</v>
      </c>
      <c r="D4607">
        <v>1</v>
      </c>
      <c r="E4607" t="s">
        <v>20</v>
      </c>
      <c r="F4607" t="s">
        <v>15</v>
      </c>
      <c r="G4607">
        <v>7300</v>
      </c>
      <c r="H4607">
        <v>13.61</v>
      </c>
      <c r="I4607">
        <v>0</v>
      </c>
      <c r="J4607">
        <v>0.28000000000000003</v>
      </c>
      <c r="K4607" t="s">
        <v>17</v>
      </c>
      <c r="L4607">
        <v>2</v>
      </c>
      <c r="M4607">
        <f t="shared" si="71"/>
        <v>1</v>
      </c>
    </row>
    <row r="4608" spans="1:13" x14ac:dyDescent="0.3">
      <c r="A4608">
        <v>24</v>
      </c>
      <c r="B4608">
        <v>117996</v>
      </c>
      <c r="C4608" t="s">
        <v>26</v>
      </c>
      <c r="D4608">
        <v>6</v>
      </c>
      <c r="E4608" t="s">
        <v>27</v>
      </c>
      <c r="F4608" t="s">
        <v>29</v>
      </c>
      <c r="G4608">
        <v>18000</v>
      </c>
      <c r="H4608">
        <v>17.04</v>
      </c>
      <c r="I4608">
        <v>0</v>
      </c>
      <c r="J4608">
        <v>0.15</v>
      </c>
      <c r="K4608" t="s">
        <v>17</v>
      </c>
      <c r="L4608">
        <v>3</v>
      </c>
      <c r="M4608">
        <f t="shared" si="71"/>
        <v>1</v>
      </c>
    </row>
    <row r="4609" spans="1:13" x14ac:dyDescent="0.3">
      <c r="A4609">
        <v>24</v>
      </c>
      <c r="B4609">
        <v>118000</v>
      </c>
      <c r="C4609" t="s">
        <v>26</v>
      </c>
      <c r="D4609">
        <v>8</v>
      </c>
      <c r="E4609" t="s">
        <v>28</v>
      </c>
      <c r="F4609" t="s">
        <v>21</v>
      </c>
      <c r="G4609">
        <v>5000</v>
      </c>
      <c r="H4609">
        <v>5.42</v>
      </c>
      <c r="I4609">
        <v>0</v>
      </c>
      <c r="J4609">
        <v>0.04</v>
      </c>
      <c r="K4609" t="s">
        <v>16</v>
      </c>
      <c r="L4609">
        <v>2</v>
      </c>
      <c r="M4609">
        <f t="shared" si="71"/>
        <v>1</v>
      </c>
    </row>
    <row r="4610" spans="1:13" x14ac:dyDescent="0.3">
      <c r="A4610">
        <v>25</v>
      </c>
      <c r="B4610">
        <v>118000</v>
      </c>
      <c r="C4610" t="s">
        <v>26</v>
      </c>
      <c r="D4610">
        <v>8</v>
      </c>
      <c r="E4610" t="s">
        <v>28</v>
      </c>
      <c r="F4610" t="s">
        <v>21</v>
      </c>
      <c r="G4610">
        <v>15000</v>
      </c>
      <c r="H4610">
        <v>7.88</v>
      </c>
      <c r="I4610">
        <v>0</v>
      </c>
      <c r="J4610">
        <v>0.13</v>
      </c>
      <c r="K4610" t="s">
        <v>16</v>
      </c>
      <c r="L4610">
        <v>4</v>
      </c>
      <c r="M4610">
        <f t="shared" ref="M4610:M4673" si="72">COUNTIFS($A$2:$A$10001,A4610,$B$2:$B$10001,B4610,$C$2:$C$10001,C4610,$D$2:$D$10001,D4610,$E$2:$E$10001,E4610,$F$2:$F$10001,F4610,$G$2:$G$10001,G4610,$H$2:$H$10001,H4610,$I$2:$I$10001,I4610,$J$2:$J$10001,J4610,$K$2:$K$10001,K4610,$L$2:$L$10001,L4610)</f>
        <v>1</v>
      </c>
    </row>
    <row r="4611" spans="1:13" x14ac:dyDescent="0.3">
      <c r="A4611">
        <v>25</v>
      </c>
      <c r="B4611">
        <v>118000</v>
      </c>
      <c r="C4611" t="s">
        <v>26</v>
      </c>
      <c r="D4611">
        <v>8</v>
      </c>
      <c r="E4611" t="s">
        <v>28</v>
      </c>
      <c r="F4611" t="s">
        <v>19</v>
      </c>
      <c r="G4611">
        <v>25000</v>
      </c>
      <c r="H4611">
        <v>11.12</v>
      </c>
      <c r="I4611">
        <v>0</v>
      </c>
      <c r="J4611">
        <v>0.21</v>
      </c>
      <c r="K4611" t="s">
        <v>16</v>
      </c>
      <c r="L4611">
        <v>2</v>
      </c>
      <c r="M4611">
        <f t="shared" si="72"/>
        <v>1</v>
      </c>
    </row>
    <row r="4612" spans="1:13" x14ac:dyDescent="0.3">
      <c r="A4612">
        <v>23</v>
      </c>
      <c r="B4612">
        <v>47000</v>
      </c>
      <c r="C4612" t="s">
        <v>13</v>
      </c>
      <c r="D4612">
        <v>1</v>
      </c>
      <c r="E4612" t="s">
        <v>20</v>
      </c>
      <c r="F4612" t="s">
        <v>15</v>
      </c>
      <c r="G4612">
        <v>15000</v>
      </c>
      <c r="H4612">
        <v>12.04</v>
      </c>
      <c r="I4612">
        <v>1</v>
      </c>
      <c r="J4612">
        <v>0.32</v>
      </c>
      <c r="K4612" t="s">
        <v>17</v>
      </c>
      <c r="L4612">
        <v>2</v>
      </c>
      <c r="M4612">
        <f t="shared" si="72"/>
        <v>1</v>
      </c>
    </row>
    <row r="4613" spans="1:13" x14ac:dyDescent="0.3">
      <c r="A4613">
        <v>22</v>
      </c>
      <c r="B4613">
        <v>26232</v>
      </c>
      <c r="C4613" t="s">
        <v>23</v>
      </c>
      <c r="E4613" t="s">
        <v>14</v>
      </c>
      <c r="F4613" t="s">
        <v>21</v>
      </c>
      <c r="G4613">
        <v>6000</v>
      </c>
      <c r="H4613">
        <v>6.03</v>
      </c>
      <c r="I4613">
        <v>0</v>
      </c>
      <c r="J4613">
        <v>0.23</v>
      </c>
      <c r="K4613" t="s">
        <v>16</v>
      </c>
      <c r="L4613">
        <v>2</v>
      </c>
      <c r="M4613">
        <f t="shared" si="72"/>
        <v>0</v>
      </c>
    </row>
    <row r="4614" spans="1:13" x14ac:dyDescent="0.3">
      <c r="A4614">
        <v>25</v>
      </c>
      <c r="B4614">
        <v>118000</v>
      </c>
      <c r="C4614" t="s">
        <v>26</v>
      </c>
      <c r="D4614">
        <v>9</v>
      </c>
      <c r="E4614" t="s">
        <v>25</v>
      </c>
      <c r="F4614" t="s">
        <v>21</v>
      </c>
      <c r="G4614">
        <v>2000</v>
      </c>
      <c r="H4614">
        <v>7.12</v>
      </c>
      <c r="I4614">
        <v>0</v>
      </c>
      <c r="J4614">
        <v>0.02</v>
      </c>
      <c r="K4614" t="s">
        <v>16</v>
      </c>
      <c r="L4614">
        <v>2</v>
      </c>
      <c r="M4614">
        <f t="shared" si="72"/>
        <v>1</v>
      </c>
    </row>
    <row r="4615" spans="1:13" x14ac:dyDescent="0.3">
      <c r="A4615">
        <v>22</v>
      </c>
      <c r="B4615">
        <v>118812</v>
      </c>
      <c r="C4615" t="s">
        <v>26</v>
      </c>
      <c r="D4615">
        <v>6</v>
      </c>
      <c r="E4615" t="s">
        <v>14</v>
      </c>
      <c r="F4615" t="s">
        <v>15</v>
      </c>
      <c r="G4615">
        <v>15000</v>
      </c>
      <c r="H4615">
        <v>13.35</v>
      </c>
      <c r="I4615">
        <v>0</v>
      </c>
      <c r="J4615">
        <v>0.13</v>
      </c>
      <c r="K4615" t="s">
        <v>16</v>
      </c>
      <c r="L4615">
        <v>2</v>
      </c>
      <c r="M4615">
        <f t="shared" si="72"/>
        <v>1</v>
      </c>
    </row>
    <row r="4616" spans="1:13" x14ac:dyDescent="0.3">
      <c r="A4616">
        <v>22</v>
      </c>
      <c r="B4616">
        <v>119000</v>
      </c>
      <c r="C4616" t="s">
        <v>26</v>
      </c>
      <c r="D4616">
        <v>6</v>
      </c>
      <c r="E4616" t="s">
        <v>20</v>
      </c>
      <c r="F4616" t="s">
        <v>30</v>
      </c>
      <c r="G4616">
        <v>35000</v>
      </c>
      <c r="H4616">
        <v>16.489999999999998</v>
      </c>
      <c r="I4616">
        <v>0</v>
      </c>
      <c r="J4616">
        <v>0.28999999999999998</v>
      </c>
      <c r="K4616" t="s">
        <v>16</v>
      </c>
      <c r="L4616">
        <v>3</v>
      </c>
      <c r="M4616">
        <f t="shared" si="72"/>
        <v>1</v>
      </c>
    </row>
    <row r="4617" spans="1:13" x14ac:dyDescent="0.3">
      <c r="A4617">
        <v>24</v>
      </c>
      <c r="B4617">
        <v>119500</v>
      </c>
      <c r="C4617" t="s">
        <v>23</v>
      </c>
      <c r="D4617">
        <v>8</v>
      </c>
      <c r="E4617" t="s">
        <v>28</v>
      </c>
      <c r="F4617" t="s">
        <v>19</v>
      </c>
      <c r="G4617">
        <v>3500</v>
      </c>
      <c r="H4617">
        <v>12.18</v>
      </c>
      <c r="I4617">
        <v>0</v>
      </c>
      <c r="J4617">
        <v>0.03</v>
      </c>
      <c r="K4617" t="s">
        <v>16</v>
      </c>
      <c r="L4617">
        <v>2</v>
      </c>
      <c r="M4617">
        <f t="shared" si="72"/>
        <v>1</v>
      </c>
    </row>
    <row r="4618" spans="1:13" x14ac:dyDescent="0.3">
      <c r="A4618">
        <v>24</v>
      </c>
      <c r="B4618">
        <v>120000</v>
      </c>
      <c r="C4618" t="s">
        <v>26</v>
      </c>
      <c r="D4618">
        <v>8</v>
      </c>
      <c r="E4618" t="s">
        <v>27</v>
      </c>
      <c r="F4618" t="s">
        <v>21</v>
      </c>
      <c r="G4618">
        <v>20000</v>
      </c>
      <c r="H4618">
        <v>7.9</v>
      </c>
      <c r="I4618">
        <v>0</v>
      </c>
      <c r="J4618">
        <v>0.17</v>
      </c>
      <c r="K4618" t="s">
        <v>16</v>
      </c>
      <c r="L4618">
        <v>4</v>
      </c>
      <c r="M4618">
        <f t="shared" si="72"/>
        <v>1</v>
      </c>
    </row>
    <row r="4619" spans="1:13" x14ac:dyDescent="0.3">
      <c r="A4619">
        <v>26</v>
      </c>
      <c r="B4619">
        <v>120000</v>
      </c>
      <c r="C4619" t="s">
        <v>26</v>
      </c>
      <c r="E4619" t="s">
        <v>27</v>
      </c>
      <c r="F4619" t="s">
        <v>19</v>
      </c>
      <c r="G4619">
        <v>25000</v>
      </c>
      <c r="H4619">
        <v>12.69</v>
      </c>
      <c r="I4619">
        <v>0</v>
      </c>
      <c r="J4619">
        <v>0.21</v>
      </c>
      <c r="K4619" t="s">
        <v>16</v>
      </c>
      <c r="L4619">
        <v>2</v>
      </c>
      <c r="M4619">
        <f t="shared" si="72"/>
        <v>0</v>
      </c>
    </row>
    <row r="4620" spans="1:13" x14ac:dyDescent="0.3">
      <c r="A4620">
        <v>23</v>
      </c>
      <c r="B4620">
        <v>48800</v>
      </c>
      <c r="C4620" t="s">
        <v>13</v>
      </c>
      <c r="D4620">
        <v>3</v>
      </c>
      <c r="E4620" t="s">
        <v>18</v>
      </c>
      <c r="F4620" t="s">
        <v>19</v>
      </c>
      <c r="G4620">
        <v>15000</v>
      </c>
      <c r="H4620">
        <v>11.36</v>
      </c>
      <c r="I4620">
        <v>1</v>
      </c>
      <c r="J4620">
        <v>0.31</v>
      </c>
      <c r="K4620" t="s">
        <v>16</v>
      </c>
      <c r="L4620">
        <v>4</v>
      </c>
      <c r="M4620">
        <f t="shared" si="72"/>
        <v>1</v>
      </c>
    </row>
    <row r="4621" spans="1:13" x14ac:dyDescent="0.3">
      <c r="A4621">
        <v>25</v>
      </c>
      <c r="B4621">
        <v>49000</v>
      </c>
      <c r="C4621" t="s">
        <v>13</v>
      </c>
      <c r="D4621">
        <v>5</v>
      </c>
      <c r="E4621" t="s">
        <v>14</v>
      </c>
      <c r="F4621" t="s">
        <v>19</v>
      </c>
      <c r="G4621">
        <v>15000</v>
      </c>
      <c r="H4621">
        <v>12.18</v>
      </c>
      <c r="I4621">
        <v>1</v>
      </c>
      <c r="J4621">
        <v>0.31</v>
      </c>
      <c r="K4621" t="s">
        <v>16</v>
      </c>
      <c r="L4621">
        <v>4</v>
      </c>
      <c r="M4621">
        <f t="shared" si="72"/>
        <v>1</v>
      </c>
    </row>
    <row r="4622" spans="1:13" x14ac:dyDescent="0.3">
      <c r="A4622">
        <v>22</v>
      </c>
      <c r="B4622">
        <v>50000</v>
      </c>
      <c r="C4622" t="s">
        <v>13</v>
      </c>
      <c r="D4622">
        <v>6</v>
      </c>
      <c r="E4622" t="s">
        <v>18</v>
      </c>
      <c r="F4622" t="s">
        <v>21</v>
      </c>
      <c r="G4622">
        <v>15000</v>
      </c>
      <c r="H4622">
        <v>6.03</v>
      </c>
      <c r="I4622">
        <v>0</v>
      </c>
      <c r="J4622">
        <v>0.3</v>
      </c>
      <c r="K4622" t="s">
        <v>16</v>
      </c>
      <c r="L4622">
        <v>2</v>
      </c>
      <c r="M4622">
        <f t="shared" si="72"/>
        <v>1</v>
      </c>
    </row>
    <row r="4623" spans="1:13" x14ac:dyDescent="0.3">
      <c r="A4623">
        <v>25</v>
      </c>
      <c r="B4623">
        <v>120000</v>
      </c>
      <c r="C4623" t="s">
        <v>26</v>
      </c>
      <c r="D4623">
        <v>5</v>
      </c>
      <c r="E4623" t="s">
        <v>28</v>
      </c>
      <c r="F4623" t="s">
        <v>21</v>
      </c>
      <c r="G4623">
        <v>21000</v>
      </c>
      <c r="H4623">
        <v>7.9</v>
      </c>
      <c r="I4623">
        <v>0</v>
      </c>
      <c r="J4623">
        <v>0.17</v>
      </c>
      <c r="K4623" t="s">
        <v>16</v>
      </c>
      <c r="L4623">
        <v>2</v>
      </c>
      <c r="M4623">
        <f t="shared" si="72"/>
        <v>1</v>
      </c>
    </row>
    <row r="4624" spans="1:13" x14ac:dyDescent="0.3">
      <c r="A4624">
        <v>25</v>
      </c>
      <c r="B4624">
        <v>120000</v>
      </c>
      <c r="C4624" t="s">
        <v>26</v>
      </c>
      <c r="D4624">
        <v>5</v>
      </c>
      <c r="E4624" t="s">
        <v>20</v>
      </c>
      <c r="F4624" t="s">
        <v>21</v>
      </c>
      <c r="G4624">
        <v>28000</v>
      </c>
      <c r="H4624">
        <v>7.9</v>
      </c>
      <c r="I4624">
        <v>0</v>
      </c>
      <c r="J4624">
        <v>0.23</v>
      </c>
      <c r="K4624" t="s">
        <v>16</v>
      </c>
      <c r="L4624">
        <v>2</v>
      </c>
      <c r="M4624">
        <f t="shared" si="72"/>
        <v>1</v>
      </c>
    </row>
    <row r="4625" spans="1:13" x14ac:dyDescent="0.3">
      <c r="A4625">
        <v>25</v>
      </c>
      <c r="B4625">
        <v>120000</v>
      </c>
      <c r="C4625" t="s">
        <v>26</v>
      </c>
      <c r="D4625">
        <v>5</v>
      </c>
      <c r="E4625" t="s">
        <v>14</v>
      </c>
      <c r="F4625" t="s">
        <v>21</v>
      </c>
      <c r="G4625">
        <v>10000</v>
      </c>
      <c r="H4625">
        <v>6.62</v>
      </c>
      <c r="I4625">
        <v>0</v>
      </c>
      <c r="J4625">
        <v>0.08</v>
      </c>
      <c r="K4625" t="s">
        <v>16</v>
      </c>
      <c r="L4625">
        <v>3</v>
      </c>
      <c r="M4625">
        <f t="shared" si="72"/>
        <v>1</v>
      </c>
    </row>
    <row r="4626" spans="1:13" x14ac:dyDescent="0.3">
      <c r="A4626">
        <v>24</v>
      </c>
      <c r="B4626">
        <v>25920</v>
      </c>
      <c r="C4626" t="s">
        <v>23</v>
      </c>
      <c r="D4626">
        <v>4</v>
      </c>
      <c r="E4626" t="s">
        <v>18</v>
      </c>
      <c r="F4626" t="s">
        <v>30</v>
      </c>
      <c r="G4626">
        <v>3250</v>
      </c>
      <c r="H4626">
        <v>15.99</v>
      </c>
      <c r="I4626">
        <v>0</v>
      </c>
      <c r="J4626">
        <v>0.13</v>
      </c>
      <c r="K4626" t="s">
        <v>17</v>
      </c>
      <c r="L4626">
        <v>4</v>
      </c>
      <c r="M4626">
        <f t="shared" si="72"/>
        <v>1</v>
      </c>
    </row>
    <row r="4627" spans="1:13" x14ac:dyDescent="0.3">
      <c r="A4627">
        <v>23</v>
      </c>
      <c r="B4627">
        <v>120000</v>
      </c>
      <c r="C4627" t="s">
        <v>26</v>
      </c>
      <c r="D4627">
        <v>7</v>
      </c>
      <c r="E4627" t="s">
        <v>25</v>
      </c>
      <c r="F4627" t="s">
        <v>19</v>
      </c>
      <c r="G4627">
        <v>10000</v>
      </c>
      <c r="H4627">
        <v>9.91</v>
      </c>
      <c r="I4627">
        <v>0</v>
      </c>
      <c r="J4627">
        <v>0.08</v>
      </c>
      <c r="K4627" t="s">
        <v>16</v>
      </c>
      <c r="L4627">
        <v>3</v>
      </c>
      <c r="M4627">
        <f t="shared" si="72"/>
        <v>1</v>
      </c>
    </row>
    <row r="4628" spans="1:13" x14ac:dyDescent="0.3">
      <c r="A4628">
        <v>23</v>
      </c>
      <c r="B4628">
        <v>120000</v>
      </c>
      <c r="C4628" t="s">
        <v>26</v>
      </c>
      <c r="D4628">
        <v>8</v>
      </c>
      <c r="E4628" t="s">
        <v>18</v>
      </c>
      <c r="F4628" t="s">
        <v>19</v>
      </c>
      <c r="G4628">
        <v>4000</v>
      </c>
      <c r="H4628">
        <v>10.65</v>
      </c>
      <c r="I4628">
        <v>0</v>
      </c>
      <c r="J4628">
        <v>0.03</v>
      </c>
      <c r="K4628" t="s">
        <v>16</v>
      </c>
      <c r="L4628">
        <v>2</v>
      </c>
      <c r="M4628">
        <f t="shared" si="72"/>
        <v>1</v>
      </c>
    </row>
    <row r="4629" spans="1:13" x14ac:dyDescent="0.3">
      <c r="A4629">
        <v>22</v>
      </c>
      <c r="B4629">
        <v>25899</v>
      </c>
      <c r="C4629" t="s">
        <v>23</v>
      </c>
      <c r="D4629">
        <v>7</v>
      </c>
      <c r="E4629" t="s">
        <v>27</v>
      </c>
      <c r="F4629" t="s">
        <v>19</v>
      </c>
      <c r="G4629">
        <v>6250</v>
      </c>
      <c r="H4629">
        <v>12.69</v>
      </c>
      <c r="I4629">
        <v>0</v>
      </c>
      <c r="J4629">
        <v>0.24</v>
      </c>
      <c r="K4629" t="s">
        <v>16</v>
      </c>
      <c r="L4629">
        <v>2</v>
      </c>
      <c r="M4629">
        <f t="shared" si="72"/>
        <v>1</v>
      </c>
    </row>
    <row r="4630" spans="1:13" x14ac:dyDescent="0.3">
      <c r="A4630">
        <v>23</v>
      </c>
      <c r="B4630">
        <v>120000</v>
      </c>
      <c r="C4630" t="s">
        <v>26</v>
      </c>
      <c r="D4630">
        <v>3</v>
      </c>
      <c r="E4630" t="s">
        <v>27</v>
      </c>
      <c r="F4630" t="s">
        <v>21</v>
      </c>
      <c r="G4630">
        <v>5000</v>
      </c>
      <c r="H4630">
        <v>8.9</v>
      </c>
      <c r="I4630">
        <v>0</v>
      </c>
      <c r="J4630">
        <v>0.04</v>
      </c>
      <c r="K4630" t="s">
        <v>16</v>
      </c>
      <c r="L4630">
        <v>4</v>
      </c>
      <c r="M4630">
        <f t="shared" si="72"/>
        <v>1</v>
      </c>
    </row>
    <row r="4631" spans="1:13" x14ac:dyDescent="0.3">
      <c r="A4631">
        <v>22</v>
      </c>
      <c r="B4631">
        <v>44000</v>
      </c>
      <c r="C4631" t="s">
        <v>13</v>
      </c>
      <c r="D4631">
        <v>5</v>
      </c>
      <c r="E4631" t="s">
        <v>28</v>
      </c>
      <c r="F4631" t="s">
        <v>19</v>
      </c>
      <c r="G4631">
        <v>15000</v>
      </c>
      <c r="H4631">
        <v>11.11</v>
      </c>
      <c r="I4631">
        <v>1</v>
      </c>
      <c r="J4631">
        <v>0.34</v>
      </c>
      <c r="K4631" t="s">
        <v>16</v>
      </c>
      <c r="L4631">
        <v>3</v>
      </c>
      <c r="M4631">
        <f t="shared" si="72"/>
        <v>1</v>
      </c>
    </row>
    <row r="4632" spans="1:13" x14ac:dyDescent="0.3">
      <c r="A4632">
        <v>23</v>
      </c>
      <c r="B4632">
        <v>120000</v>
      </c>
      <c r="C4632" t="s">
        <v>26</v>
      </c>
      <c r="D4632">
        <v>3</v>
      </c>
      <c r="E4632" t="s">
        <v>14</v>
      </c>
      <c r="F4632" t="s">
        <v>19</v>
      </c>
      <c r="G4632">
        <v>30000</v>
      </c>
      <c r="H4632">
        <v>11.49</v>
      </c>
      <c r="I4632">
        <v>0</v>
      </c>
      <c r="J4632">
        <v>0.25</v>
      </c>
      <c r="K4632" t="s">
        <v>16</v>
      </c>
      <c r="L4632">
        <v>4</v>
      </c>
      <c r="M4632">
        <f t="shared" si="72"/>
        <v>1</v>
      </c>
    </row>
    <row r="4633" spans="1:13" x14ac:dyDescent="0.3">
      <c r="A4633">
        <v>22</v>
      </c>
      <c r="B4633">
        <v>120000</v>
      </c>
      <c r="C4633" t="s">
        <v>26</v>
      </c>
      <c r="D4633">
        <v>0</v>
      </c>
      <c r="E4633" t="s">
        <v>18</v>
      </c>
      <c r="F4633" t="s">
        <v>30</v>
      </c>
      <c r="G4633">
        <v>16800</v>
      </c>
      <c r="H4633">
        <v>15.62</v>
      </c>
      <c r="I4633">
        <v>0</v>
      </c>
      <c r="J4633">
        <v>0.14000000000000001</v>
      </c>
      <c r="K4633" t="s">
        <v>16</v>
      </c>
      <c r="L4633">
        <v>4</v>
      </c>
      <c r="M4633">
        <f t="shared" si="72"/>
        <v>1</v>
      </c>
    </row>
    <row r="4634" spans="1:13" x14ac:dyDescent="0.3">
      <c r="A4634">
        <v>24</v>
      </c>
      <c r="B4634">
        <v>120000</v>
      </c>
      <c r="C4634" t="s">
        <v>26</v>
      </c>
      <c r="D4634">
        <v>8</v>
      </c>
      <c r="E4634" t="s">
        <v>20</v>
      </c>
      <c r="F4634" t="s">
        <v>19</v>
      </c>
      <c r="G4634">
        <v>8575</v>
      </c>
      <c r="I4634">
        <v>0</v>
      </c>
      <c r="J4634">
        <v>7.0000000000000007E-2</v>
      </c>
      <c r="K4634" t="s">
        <v>16</v>
      </c>
      <c r="L4634">
        <v>3</v>
      </c>
      <c r="M4634">
        <f t="shared" si="72"/>
        <v>0</v>
      </c>
    </row>
    <row r="4635" spans="1:13" x14ac:dyDescent="0.3">
      <c r="A4635">
        <v>24</v>
      </c>
      <c r="B4635">
        <v>91800</v>
      </c>
      <c r="C4635" t="s">
        <v>23</v>
      </c>
      <c r="D4635">
        <v>8</v>
      </c>
      <c r="E4635" t="s">
        <v>14</v>
      </c>
      <c r="F4635" t="s">
        <v>29</v>
      </c>
      <c r="G4635">
        <v>10000</v>
      </c>
      <c r="H4635">
        <v>19.29</v>
      </c>
      <c r="I4635">
        <v>1</v>
      </c>
      <c r="J4635">
        <v>0.09</v>
      </c>
      <c r="K4635" t="s">
        <v>16</v>
      </c>
      <c r="L4635">
        <v>2</v>
      </c>
      <c r="M4635">
        <f t="shared" si="72"/>
        <v>1</v>
      </c>
    </row>
    <row r="4636" spans="1:13" x14ac:dyDescent="0.3">
      <c r="A4636">
        <v>26</v>
      </c>
      <c r="B4636">
        <v>108000</v>
      </c>
      <c r="C4636" t="s">
        <v>26</v>
      </c>
      <c r="D4636">
        <v>8</v>
      </c>
      <c r="E4636" t="s">
        <v>28</v>
      </c>
      <c r="F4636" t="s">
        <v>19</v>
      </c>
      <c r="G4636">
        <v>15000</v>
      </c>
      <c r="H4636">
        <v>11.49</v>
      </c>
      <c r="I4636">
        <v>1</v>
      </c>
      <c r="J4636">
        <v>0.14000000000000001</v>
      </c>
      <c r="K4636" t="s">
        <v>16</v>
      </c>
      <c r="L4636">
        <v>3</v>
      </c>
      <c r="M4636">
        <f t="shared" si="72"/>
        <v>1</v>
      </c>
    </row>
    <row r="4637" spans="1:13" x14ac:dyDescent="0.3">
      <c r="A4637">
        <v>23</v>
      </c>
      <c r="B4637">
        <v>120000</v>
      </c>
      <c r="C4637" t="s">
        <v>26</v>
      </c>
      <c r="D4637">
        <v>7</v>
      </c>
      <c r="E4637" t="s">
        <v>18</v>
      </c>
      <c r="F4637" t="s">
        <v>21</v>
      </c>
      <c r="G4637">
        <v>12000</v>
      </c>
      <c r="H4637">
        <v>5.42</v>
      </c>
      <c r="I4637">
        <v>0</v>
      </c>
      <c r="J4637">
        <v>0.1</v>
      </c>
      <c r="K4637" t="s">
        <v>16</v>
      </c>
      <c r="L4637">
        <v>3</v>
      </c>
      <c r="M4637">
        <f t="shared" si="72"/>
        <v>1</v>
      </c>
    </row>
    <row r="4638" spans="1:13" x14ac:dyDescent="0.3">
      <c r="A4638">
        <v>25</v>
      </c>
      <c r="B4638">
        <v>120000</v>
      </c>
      <c r="C4638" t="s">
        <v>26</v>
      </c>
      <c r="D4638">
        <v>2</v>
      </c>
      <c r="E4638" t="s">
        <v>20</v>
      </c>
      <c r="F4638" t="s">
        <v>22</v>
      </c>
      <c r="G4638">
        <v>10000</v>
      </c>
      <c r="H4638">
        <v>20.99</v>
      </c>
      <c r="I4638">
        <v>0</v>
      </c>
      <c r="J4638">
        <v>0.08</v>
      </c>
      <c r="K4638" t="s">
        <v>16</v>
      </c>
      <c r="L4638">
        <v>4</v>
      </c>
      <c r="M4638">
        <f t="shared" si="72"/>
        <v>1</v>
      </c>
    </row>
    <row r="4639" spans="1:13" x14ac:dyDescent="0.3">
      <c r="A4639">
        <v>22</v>
      </c>
      <c r="B4639">
        <v>120000</v>
      </c>
      <c r="C4639" t="s">
        <v>26</v>
      </c>
      <c r="D4639">
        <v>3</v>
      </c>
      <c r="E4639" t="s">
        <v>14</v>
      </c>
      <c r="F4639" t="s">
        <v>15</v>
      </c>
      <c r="G4639">
        <v>5000</v>
      </c>
      <c r="H4639">
        <v>14.79</v>
      </c>
      <c r="I4639">
        <v>0</v>
      </c>
      <c r="J4639">
        <v>0.04</v>
      </c>
      <c r="K4639" t="s">
        <v>16</v>
      </c>
      <c r="L4639">
        <v>2</v>
      </c>
      <c r="M4639">
        <f t="shared" si="72"/>
        <v>1</v>
      </c>
    </row>
    <row r="4640" spans="1:13" x14ac:dyDescent="0.3">
      <c r="A4640">
        <v>23</v>
      </c>
      <c r="B4640">
        <v>120000</v>
      </c>
      <c r="C4640" t="s">
        <v>26</v>
      </c>
      <c r="D4640">
        <v>7</v>
      </c>
      <c r="E4640" t="s">
        <v>14</v>
      </c>
      <c r="F4640" t="s">
        <v>21</v>
      </c>
      <c r="G4640">
        <v>6000</v>
      </c>
      <c r="H4640">
        <v>6.99</v>
      </c>
      <c r="I4640">
        <v>0</v>
      </c>
      <c r="J4640">
        <v>0.05</v>
      </c>
      <c r="K4640" t="s">
        <v>16</v>
      </c>
      <c r="L4640">
        <v>3</v>
      </c>
      <c r="M4640">
        <f t="shared" si="72"/>
        <v>1</v>
      </c>
    </row>
    <row r="4641" spans="1:13" x14ac:dyDescent="0.3">
      <c r="A4641">
        <v>22</v>
      </c>
      <c r="B4641">
        <v>120000</v>
      </c>
      <c r="C4641" t="s">
        <v>26</v>
      </c>
      <c r="D4641">
        <v>6</v>
      </c>
      <c r="E4641" t="s">
        <v>27</v>
      </c>
      <c r="F4641" t="s">
        <v>21</v>
      </c>
      <c r="G4641">
        <v>12000</v>
      </c>
      <c r="H4641">
        <v>7.49</v>
      </c>
      <c r="I4641">
        <v>0</v>
      </c>
      <c r="J4641">
        <v>0.1</v>
      </c>
      <c r="K4641" t="s">
        <v>16</v>
      </c>
      <c r="L4641">
        <v>4</v>
      </c>
      <c r="M4641">
        <f t="shared" si="72"/>
        <v>1</v>
      </c>
    </row>
    <row r="4642" spans="1:13" x14ac:dyDescent="0.3">
      <c r="A4642">
        <v>23</v>
      </c>
      <c r="B4642">
        <v>50000</v>
      </c>
      <c r="C4642" t="s">
        <v>13</v>
      </c>
      <c r="D4642">
        <v>7</v>
      </c>
      <c r="E4642" t="s">
        <v>20</v>
      </c>
      <c r="F4642" t="s">
        <v>21</v>
      </c>
      <c r="G4642">
        <v>15000</v>
      </c>
      <c r="H4642">
        <v>7.88</v>
      </c>
      <c r="I4642">
        <v>0</v>
      </c>
      <c r="J4642">
        <v>0.3</v>
      </c>
      <c r="K4642" t="s">
        <v>16</v>
      </c>
      <c r="L4642">
        <v>4</v>
      </c>
      <c r="M4642">
        <f t="shared" si="72"/>
        <v>1</v>
      </c>
    </row>
    <row r="4643" spans="1:13" x14ac:dyDescent="0.3">
      <c r="A4643">
        <v>23</v>
      </c>
      <c r="B4643">
        <v>120000</v>
      </c>
      <c r="C4643" t="s">
        <v>26</v>
      </c>
      <c r="D4643">
        <v>5</v>
      </c>
      <c r="E4643" t="s">
        <v>14</v>
      </c>
      <c r="F4643" t="s">
        <v>19</v>
      </c>
      <c r="G4643">
        <v>6000</v>
      </c>
      <c r="H4643">
        <v>9.99</v>
      </c>
      <c r="I4643">
        <v>0</v>
      </c>
      <c r="J4643">
        <v>0.05</v>
      </c>
      <c r="K4643" t="s">
        <v>16</v>
      </c>
      <c r="L4643">
        <v>3</v>
      </c>
      <c r="M4643">
        <f t="shared" si="72"/>
        <v>1</v>
      </c>
    </row>
    <row r="4644" spans="1:13" x14ac:dyDescent="0.3">
      <c r="A4644">
        <v>24</v>
      </c>
      <c r="B4644">
        <v>50000</v>
      </c>
      <c r="C4644" t="s">
        <v>13</v>
      </c>
      <c r="D4644">
        <v>2</v>
      </c>
      <c r="E4644" t="s">
        <v>27</v>
      </c>
      <c r="F4644" t="s">
        <v>19</v>
      </c>
      <c r="G4644">
        <v>15000</v>
      </c>
      <c r="H4644">
        <v>11.36</v>
      </c>
      <c r="I4644">
        <v>0</v>
      </c>
      <c r="J4644">
        <v>0.3</v>
      </c>
      <c r="K4644" t="s">
        <v>16</v>
      </c>
      <c r="L4644">
        <v>2</v>
      </c>
      <c r="M4644">
        <f t="shared" si="72"/>
        <v>1</v>
      </c>
    </row>
    <row r="4645" spans="1:13" x14ac:dyDescent="0.3">
      <c r="A4645">
        <v>26</v>
      </c>
      <c r="B4645">
        <v>120000</v>
      </c>
      <c r="C4645" t="s">
        <v>26</v>
      </c>
      <c r="D4645">
        <v>5</v>
      </c>
      <c r="E4645" t="s">
        <v>18</v>
      </c>
      <c r="F4645" t="s">
        <v>19</v>
      </c>
      <c r="G4645">
        <v>13000</v>
      </c>
      <c r="H4645">
        <v>10.99</v>
      </c>
      <c r="I4645">
        <v>0</v>
      </c>
      <c r="J4645">
        <v>0.11</v>
      </c>
      <c r="K4645" t="s">
        <v>16</v>
      </c>
      <c r="L4645">
        <v>2</v>
      </c>
      <c r="M4645">
        <f t="shared" si="72"/>
        <v>1</v>
      </c>
    </row>
    <row r="4646" spans="1:13" x14ac:dyDescent="0.3">
      <c r="A4646">
        <v>25</v>
      </c>
      <c r="B4646">
        <v>120000</v>
      </c>
      <c r="C4646" t="s">
        <v>26</v>
      </c>
      <c r="D4646">
        <v>7</v>
      </c>
      <c r="E4646" t="s">
        <v>14</v>
      </c>
      <c r="F4646" t="s">
        <v>21</v>
      </c>
      <c r="G4646">
        <v>14500</v>
      </c>
      <c r="H4646">
        <v>7.49</v>
      </c>
      <c r="I4646">
        <v>0</v>
      </c>
      <c r="J4646">
        <v>0.12</v>
      </c>
      <c r="K4646" t="s">
        <v>16</v>
      </c>
      <c r="L4646">
        <v>4</v>
      </c>
      <c r="M4646">
        <f t="shared" si="72"/>
        <v>1</v>
      </c>
    </row>
    <row r="4647" spans="1:13" x14ac:dyDescent="0.3">
      <c r="A4647">
        <v>26</v>
      </c>
      <c r="B4647">
        <v>50004</v>
      </c>
      <c r="C4647" t="s">
        <v>13</v>
      </c>
      <c r="D4647">
        <v>3</v>
      </c>
      <c r="E4647" t="s">
        <v>27</v>
      </c>
      <c r="F4647" t="s">
        <v>15</v>
      </c>
      <c r="G4647">
        <v>15000</v>
      </c>
      <c r="H4647">
        <v>13.72</v>
      </c>
      <c r="I4647">
        <v>0</v>
      </c>
      <c r="J4647">
        <v>0.3</v>
      </c>
      <c r="K4647" t="s">
        <v>17</v>
      </c>
      <c r="L4647">
        <v>4</v>
      </c>
      <c r="M4647">
        <f t="shared" si="72"/>
        <v>1</v>
      </c>
    </row>
    <row r="4648" spans="1:13" x14ac:dyDescent="0.3">
      <c r="A4648">
        <v>22</v>
      </c>
      <c r="B4648">
        <v>50004</v>
      </c>
      <c r="C4648" t="s">
        <v>13</v>
      </c>
      <c r="D4648">
        <v>6</v>
      </c>
      <c r="E4648" t="s">
        <v>27</v>
      </c>
      <c r="F4648" t="s">
        <v>30</v>
      </c>
      <c r="G4648">
        <v>15000</v>
      </c>
      <c r="H4648">
        <v>15.05</v>
      </c>
      <c r="I4648">
        <v>0</v>
      </c>
      <c r="J4648">
        <v>0.3</v>
      </c>
      <c r="K4648" t="s">
        <v>17</v>
      </c>
      <c r="L4648">
        <v>2</v>
      </c>
      <c r="M4648">
        <f t="shared" si="72"/>
        <v>1</v>
      </c>
    </row>
    <row r="4649" spans="1:13" x14ac:dyDescent="0.3">
      <c r="A4649">
        <v>23</v>
      </c>
      <c r="B4649">
        <v>120000</v>
      </c>
      <c r="C4649" t="s">
        <v>26</v>
      </c>
      <c r="D4649">
        <v>7</v>
      </c>
      <c r="E4649" t="s">
        <v>25</v>
      </c>
      <c r="F4649" t="s">
        <v>19</v>
      </c>
      <c r="G4649">
        <v>15000</v>
      </c>
      <c r="I4649">
        <v>0</v>
      </c>
      <c r="J4649">
        <v>0.13</v>
      </c>
      <c r="K4649" t="s">
        <v>16</v>
      </c>
      <c r="L4649">
        <v>4</v>
      </c>
      <c r="M4649">
        <f t="shared" si="72"/>
        <v>0</v>
      </c>
    </row>
    <row r="4650" spans="1:13" x14ac:dyDescent="0.3">
      <c r="A4650">
        <v>26</v>
      </c>
      <c r="B4650">
        <v>50400</v>
      </c>
      <c r="C4650" t="s">
        <v>13</v>
      </c>
      <c r="D4650">
        <v>10</v>
      </c>
      <c r="E4650" t="s">
        <v>28</v>
      </c>
      <c r="F4650" t="s">
        <v>19</v>
      </c>
      <c r="G4650">
        <v>15000</v>
      </c>
      <c r="H4650">
        <v>10.75</v>
      </c>
      <c r="I4650">
        <v>0</v>
      </c>
      <c r="J4650">
        <v>0.3</v>
      </c>
      <c r="K4650" t="s">
        <v>16</v>
      </c>
      <c r="L4650">
        <v>2</v>
      </c>
      <c r="M4650">
        <f t="shared" si="72"/>
        <v>1</v>
      </c>
    </row>
    <row r="4651" spans="1:13" x14ac:dyDescent="0.3">
      <c r="A4651">
        <v>25</v>
      </c>
      <c r="B4651">
        <v>120000</v>
      </c>
      <c r="C4651" t="s">
        <v>26</v>
      </c>
      <c r="D4651">
        <v>9</v>
      </c>
      <c r="E4651" t="s">
        <v>28</v>
      </c>
      <c r="F4651" t="s">
        <v>19</v>
      </c>
      <c r="G4651">
        <v>28000</v>
      </c>
      <c r="H4651">
        <v>10.74</v>
      </c>
      <c r="I4651">
        <v>0</v>
      </c>
      <c r="J4651">
        <v>0.23</v>
      </c>
      <c r="K4651" t="s">
        <v>16</v>
      </c>
      <c r="L4651">
        <v>3</v>
      </c>
      <c r="M4651">
        <f t="shared" si="72"/>
        <v>1</v>
      </c>
    </row>
    <row r="4652" spans="1:13" x14ac:dyDescent="0.3">
      <c r="A4652">
        <v>25</v>
      </c>
      <c r="B4652">
        <v>50500</v>
      </c>
      <c r="C4652" t="s">
        <v>13</v>
      </c>
      <c r="D4652">
        <v>4</v>
      </c>
      <c r="E4652" t="s">
        <v>27</v>
      </c>
      <c r="F4652" t="s">
        <v>19</v>
      </c>
      <c r="G4652">
        <v>15000</v>
      </c>
      <c r="H4652">
        <v>11.14</v>
      </c>
      <c r="I4652">
        <v>0</v>
      </c>
      <c r="J4652">
        <v>0.3</v>
      </c>
      <c r="K4652" t="s">
        <v>16</v>
      </c>
      <c r="L4652">
        <v>4</v>
      </c>
      <c r="M4652">
        <f t="shared" si="72"/>
        <v>1</v>
      </c>
    </row>
    <row r="4653" spans="1:13" x14ac:dyDescent="0.3">
      <c r="A4653">
        <v>25</v>
      </c>
      <c r="B4653">
        <v>120000</v>
      </c>
      <c r="C4653" t="s">
        <v>26</v>
      </c>
      <c r="D4653">
        <v>9</v>
      </c>
      <c r="E4653" t="s">
        <v>20</v>
      </c>
      <c r="F4653" t="s">
        <v>19</v>
      </c>
      <c r="G4653">
        <v>10000</v>
      </c>
      <c r="H4653">
        <v>10.37</v>
      </c>
      <c r="I4653">
        <v>0</v>
      </c>
      <c r="J4653">
        <v>0.08</v>
      </c>
      <c r="K4653" t="s">
        <v>16</v>
      </c>
      <c r="L4653">
        <v>3</v>
      </c>
      <c r="M4653">
        <f t="shared" si="72"/>
        <v>1</v>
      </c>
    </row>
    <row r="4654" spans="1:13" x14ac:dyDescent="0.3">
      <c r="A4654">
        <v>26</v>
      </c>
      <c r="B4654">
        <v>120000</v>
      </c>
      <c r="C4654" t="s">
        <v>26</v>
      </c>
      <c r="D4654">
        <v>10</v>
      </c>
      <c r="E4654" t="s">
        <v>14</v>
      </c>
      <c r="F4654" t="s">
        <v>21</v>
      </c>
      <c r="G4654">
        <v>10000</v>
      </c>
      <c r="H4654">
        <v>5.42</v>
      </c>
      <c r="I4654">
        <v>0</v>
      </c>
      <c r="J4654">
        <v>0.08</v>
      </c>
      <c r="K4654" t="s">
        <v>16</v>
      </c>
      <c r="L4654">
        <v>2</v>
      </c>
      <c r="M4654">
        <f t="shared" si="72"/>
        <v>1</v>
      </c>
    </row>
    <row r="4655" spans="1:13" x14ac:dyDescent="0.3">
      <c r="A4655">
        <v>26</v>
      </c>
      <c r="B4655">
        <v>120000</v>
      </c>
      <c r="C4655" t="s">
        <v>26</v>
      </c>
      <c r="D4655">
        <v>0</v>
      </c>
      <c r="E4655" t="s">
        <v>18</v>
      </c>
      <c r="F4655" t="s">
        <v>21</v>
      </c>
      <c r="G4655">
        <v>6000</v>
      </c>
      <c r="I4655">
        <v>0</v>
      </c>
      <c r="J4655">
        <v>0.05</v>
      </c>
      <c r="K4655" t="s">
        <v>16</v>
      </c>
      <c r="L4655">
        <v>2</v>
      </c>
      <c r="M4655">
        <f t="shared" si="72"/>
        <v>0</v>
      </c>
    </row>
    <row r="4656" spans="1:13" x14ac:dyDescent="0.3">
      <c r="A4656">
        <v>22</v>
      </c>
      <c r="B4656">
        <v>120000</v>
      </c>
      <c r="C4656" t="s">
        <v>26</v>
      </c>
      <c r="D4656">
        <v>2</v>
      </c>
      <c r="E4656" t="s">
        <v>18</v>
      </c>
      <c r="F4656" t="s">
        <v>21</v>
      </c>
      <c r="G4656">
        <v>17400</v>
      </c>
      <c r="H4656">
        <v>7.66</v>
      </c>
      <c r="I4656">
        <v>0</v>
      </c>
      <c r="J4656">
        <v>0.14000000000000001</v>
      </c>
      <c r="K4656" t="s">
        <v>16</v>
      </c>
      <c r="L4656">
        <v>2</v>
      </c>
      <c r="M4656">
        <f t="shared" si="72"/>
        <v>1</v>
      </c>
    </row>
    <row r="4657" spans="1:13" x14ac:dyDescent="0.3">
      <c r="A4657">
        <v>22</v>
      </c>
      <c r="B4657">
        <v>51000</v>
      </c>
      <c r="C4657" t="s">
        <v>13</v>
      </c>
      <c r="D4657">
        <v>6</v>
      </c>
      <c r="E4657" t="s">
        <v>25</v>
      </c>
      <c r="F4657" t="s">
        <v>19</v>
      </c>
      <c r="G4657">
        <v>15000</v>
      </c>
      <c r="H4657">
        <v>11.11</v>
      </c>
      <c r="I4657">
        <v>0</v>
      </c>
      <c r="J4657">
        <v>0.28999999999999998</v>
      </c>
      <c r="K4657" t="s">
        <v>16</v>
      </c>
      <c r="L4657">
        <v>4</v>
      </c>
      <c r="M4657">
        <f t="shared" si="72"/>
        <v>1</v>
      </c>
    </row>
    <row r="4658" spans="1:13" x14ac:dyDescent="0.3">
      <c r="A4658">
        <v>23</v>
      </c>
      <c r="B4658">
        <v>120000</v>
      </c>
      <c r="C4658" t="s">
        <v>26</v>
      </c>
      <c r="D4658">
        <v>7</v>
      </c>
      <c r="E4658" t="s">
        <v>27</v>
      </c>
      <c r="F4658" t="s">
        <v>15</v>
      </c>
      <c r="G4658">
        <v>6000</v>
      </c>
      <c r="H4658">
        <v>13.06</v>
      </c>
      <c r="I4658">
        <v>0</v>
      </c>
      <c r="J4658">
        <v>0.05</v>
      </c>
      <c r="K4658" t="s">
        <v>16</v>
      </c>
      <c r="L4658">
        <v>4</v>
      </c>
      <c r="M4658">
        <f t="shared" si="72"/>
        <v>1</v>
      </c>
    </row>
    <row r="4659" spans="1:13" x14ac:dyDescent="0.3">
      <c r="A4659">
        <v>26</v>
      </c>
      <c r="B4659">
        <v>120000</v>
      </c>
      <c r="C4659" t="s">
        <v>26</v>
      </c>
      <c r="D4659">
        <v>3</v>
      </c>
      <c r="E4659" t="s">
        <v>25</v>
      </c>
      <c r="F4659" t="s">
        <v>19</v>
      </c>
      <c r="G4659">
        <v>25000</v>
      </c>
      <c r="I4659">
        <v>0</v>
      </c>
      <c r="J4659">
        <v>0.21</v>
      </c>
      <c r="K4659" t="s">
        <v>16</v>
      </c>
      <c r="L4659">
        <v>3</v>
      </c>
      <c r="M4659">
        <f t="shared" si="72"/>
        <v>0</v>
      </c>
    </row>
    <row r="4660" spans="1:13" x14ac:dyDescent="0.3">
      <c r="A4660">
        <v>24</v>
      </c>
      <c r="B4660">
        <v>120000</v>
      </c>
      <c r="C4660" t="s">
        <v>26</v>
      </c>
      <c r="D4660">
        <v>8</v>
      </c>
      <c r="E4660" t="s">
        <v>25</v>
      </c>
      <c r="F4660" t="s">
        <v>15</v>
      </c>
      <c r="G4660">
        <v>8400</v>
      </c>
      <c r="H4660">
        <v>13.72</v>
      </c>
      <c r="I4660">
        <v>0</v>
      </c>
      <c r="J4660">
        <v>7.0000000000000007E-2</v>
      </c>
      <c r="K4660" t="s">
        <v>17</v>
      </c>
      <c r="L4660">
        <v>2</v>
      </c>
      <c r="M4660">
        <f t="shared" si="72"/>
        <v>1</v>
      </c>
    </row>
    <row r="4661" spans="1:13" x14ac:dyDescent="0.3">
      <c r="A4661">
        <v>24</v>
      </c>
      <c r="B4661">
        <v>120000</v>
      </c>
      <c r="C4661" t="s">
        <v>26</v>
      </c>
      <c r="D4661">
        <v>0</v>
      </c>
      <c r="E4661" t="s">
        <v>18</v>
      </c>
      <c r="F4661" t="s">
        <v>30</v>
      </c>
      <c r="G4661">
        <v>25000</v>
      </c>
      <c r="H4661">
        <v>15.2</v>
      </c>
      <c r="I4661">
        <v>0</v>
      </c>
      <c r="J4661">
        <v>0.21</v>
      </c>
      <c r="K4661" t="s">
        <v>17</v>
      </c>
      <c r="L4661">
        <v>3</v>
      </c>
      <c r="M4661">
        <f t="shared" si="72"/>
        <v>1</v>
      </c>
    </row>
    <row r="4662" spans="1:13" x14ac:dyDescent="0.3">
      <c r="A4662">
        <v>25</v>
      </c>
      <c r="B4662">
        <v>120000</v>
      </c>
      <c r="C4662" t="s">
        <v>26</v>
      </c>
      <c r="D4662">
        <v>9</v>
      </c>
      <c r="E4662" t="s">
        <v>20</v>
      </c>
      <c r="F4662" t="s">
        <v>15</v>
      </c>
      <c r="G4662">
        <v>25000</v>
      </c>
      <c r="H4662">
        <v>13.72</v>
      </c>
      <c r="I4662">
        <v>0</v>
      </c>
      <c r="J4662">
        <v>0.21</v>
      </c>
      <c r="K4662" t="s">
        <v>16</v>
      </c>
      <c r="L4662">
        <v>3</v>
      </c>
      <c r="M4662">
        <f t="shared" si="72"/>
        <v>1</v>
      </c>
    </row>
    <row r="4663" spans="1:13" x14ac:dyDescent="0.3">
      <c r="A4663">
        <v>23</v>
      </c>
      <c r="B4663">
        <v>120000</v>
      </c>
      <c r="C4663" t="s">
        <v>26</v>
      </c>
      <c r="D4663">
        <v>5</v>
      </c>
      <c r="E4663" t="s">
        <v>18</v>
      </c>
      <c r="F4663" t="s">
        <v>21</v>
      </c>
      <c r="G4663">
        <v>14000</v>
      </c>
      <c r="I4663">
        <v>0</v>
      </c>
      <c r="J4663">
        <v>0.12</v>
      </c>
      <c r="K4663" t="s">
        <v>16</v>
      </c>
      <c r="L4663">
        <v>3</v>
      </c>
      <c r="M4663">
        <f t="shared" si="72"/>
        <v>0</v>
      </c>
    </row>
    <row r="4664" spans="1:13" x14ac:dyDescent="0.3">
      <c r="A4664">
        <v>24</v>
      </c>
      <c r="B4664">
        <v>91800</v>
      </c>
      <c r="C4664" t="s">
        <v>26</v>
      </c>
      <c r="D4664">
        <v>8</v>
      </c>
      <c r="E4664" t="s">
        <v>14</v>
      </c>
      <c r="F4664" t="s">
        <v>30</v>
      </c>
      <c r="G4664">
        <v>15000</v>
      </c>
      <c r="H4664">
        <v>16.32</v>
      </c>
      <c r="I4664">
        <v>1</v>
      </c>
      <c r="J4664">
        <v>0.14000000000000001</v>
      </c>
      <c r="K4664" t="s">
        <v>17</v>
      </c>
      <c r="L4664">
        <v>2</v>
      </c>
      <c r="M4664">
        <f t="shared" si="72"/>
        <v>1</v>
      </c>
    </row>
    <row r="4665" spans="1:13" x14ac:dyDescent="0.3">
      <c r="A4665">
        <v>23</v>
      </c>
      <c r="B4665">
        <v>120000</v>
      </c>
      <c r="C4665" t="s">
        <v>26</v>
      </c>
      <c r="D4665">
        <v>8</v>
      </c>
      <c r="E4665" t="s">
        <v>14</v>
      </c>
      <c r="F4665" t="s">
        <v>21</v>
      </c>
      <c r="G4665">
        <v>10000</v>
      </c>
      <c r="H4665">
        <v>7.88</v>
      </c>
      <c r="I4665">
        <v>0</v>
      </c>
      <c r="J4665">
        <v>0.08</v>
      </c>
      <c r="K4665" t="s">
        <v>16</v>
      </c>
      <c r="L4665">
        <v>2</v>
      </c>
      <c r="M4665">
        <f t="shared" si="72"/>
        <v>1</v>
      </c>
    </row>
    <row r="4666" spans="1:13" x14ac:dyDescent="0.3">
      <c r="A4666">
        <v>26</v>
      </c>
      <c r="B4666">
        <v>120000</v>
      </c>
      <c r="C4666" t="s">
        <v>26</v>
      </c>
      <c r="D4666">
        <v>8</v>
      </c>
      <c r="E4666" t="s">
        <v>25</v>
      </c>
      <c r="F4666" t="s">
        <v>21</v>
      </c>
      <c r="G4666">
        <v>4000</v>
      </c>
      <c r="H4666">
        <v>7.14</v>
      </c>
      <c r="I4666">
        <v>0</v>
      </c>
      <c r="J4666">
        <v>0.03</v>
      </c>
      <c r="K4666" t="s">
        <v>16</v>
      </c>
      <c r="L4666">
        <v>3</v>
      </c>
      <c r="M4666">
        <f t="shared" si="72"/>
        <v>1</v>
      </c>
    </row>
    <row r="4667" spans="1:13" x14ac:dyDescent="0.3">
      <c r="A4667">
        <v>24</v>
      </c>
      <c r="B4667">
        <v>23000</v>
      </c>
      <c r="C4667" t="s">
        <v>13</v>
      </c>
      <c r="D4667">
        <v>2</v>
      </c>
      <c r="E4667" t="s">
        <v>18</v>
      </c>
      <c r="F4667" t="s">
        <v>15</v>
      </c>
      <c r="G4667">
        <v>1600</v>
      </c>
      <c r="I4667">
        <v>0</v>
      </c>
      <c r="J4667">
        <v>7.0000000000000007E-2</v>
      </c>
      <c r="K4667" t="s">
        <v>17</v>
      </c>
      <c r="L4667">
        <v>2</v>
      </c>
      <c r="M4667">
        <f t="shared" si="72"/>
        <v>0</v>
      </c>
    </row>
    <row r="4668" spans="1:13" x14ac:dyDescent="0.3">
      <c r="A4668">
        <v>24</v>
      </c>
      <c r="B4668">
        <v>23000</v>
      </c>
      <c r="C4668" t="s">
        <v>13</v>
      </c>
      <c r="D4668">
        <v>2</v>
      </c>
      <c r="E4668" t="s">
        <v>18</v>
      </c>
      <c r="F4668" t="s">
        <v>21</v>
      </c>
      <c r="G4668">
        <v>1600</v>
      </c>
      <c r="H4668">
        <v>7.68</v>
      </c>
      <c r="I4668">
        <v>0</v>
      </c>
      <c r="J4668">
        <v>7.0000000000000007E-2</v>
      </c>
      <c r="K4668" t="s">
        <v>16</v>
      </c>
      <c r="L4668">
        <v>2</v>
      </c>
      <c r="M4668">
        <f t="shared" si="72"/>
        <v>1</v>
      </c>
    </row>
    <row r="4669" spans="1:13" x14ac:dyDescent="0.3">
      <c r="A4669">
        <v>26</v>
      </c>
      <c r="B4669">
        <v>25200</v>
      </c>
      <c r="C4669" t="s">
        <v>13</v>
      </c>
      <c r="D4669">
        <v>0</v>
      </c>
      <c r="E4669" t="s">
        <v>27</v>
      </c>
      <c r="F4669" t="s">
        <v>15</v>
      </c>
      <c r="G4669">
        <v>1600</v>
      </c>
      <c r="I4669">
        <v>0</v>
      </c>
      <c r="J4669">
        <v>0.06</v>
      </c>
      <c r="K4669" t="s">
        <v>17</v>
      </c>
      <c r="L4669">
        <v>2</v>
      </c>
      <c r="M4669">
        <f t="shared" si="72"/>
        <v>0</v>
      </c>
    </row>
    <row r="4670" spans="1:13" x14ac:dyDescent="0.3">
      <c r="A4670">
        <v>23</v>
      </c>
      <c r="B4670">
        <v>26000</v>
      </c>
      <c r="C4670" t="s">
        <v>13</v>
      </c>
      <c r="D4670">
        <v>1</v>
      </c>
      <c r="E4670" t="s">
        <v>20</v>
      </c>
      <c r="F4670" t="s">
        <v>30</v>
      </c>
      <c r="G4670">
        <v>1600</v>
      </c>
      <c r="H4670">
        <v>16.29</v>
      </c>
      <c r="I4670">
        <v>1</v>
      </c>
      <c r="J4670">
        <v>0.06</v>
      </c>
      <c r="K4670" t="s">
        <v>17</v>
      </c>
      <c r="L4670">
        <v>3</v>
      </c>
      <c r="M4670">
        <f t="shared" si="72"/>
        <v>1</v>
      </c>
    </row>
    <row r="4671" spans="1:13" x14ac:dyDescent="0.3">
      <c r="A4671">
        <v>26</v>
      </c>
      <c r="B4671">
        <v>120000</v>
      </c>
      <c r="C4671" t="s">
        <v>26</v>
      </c>
      <c r="D4671">
        <v>10</v>
      </c>
      <c r="E4671" t="s">
        <v>20</v>
      </c>
      <c r="F4671" t="s">
        <v>15</v>
      </c>
      <c r="G4671">
        <v>10000</v>
      </c>
      <c r="H4671">
        <v>12.73</v>
      </c>
      <c r="I4671">
        <v>0</v>
      </c>
      <c r="J4671">
        <v>0.08</v>
      </c>
      <c r="K4671" t="s">
        <v>16</v>
      </c>
      <c r="L4671">
        <v>3</v>
      </c>
      <c r="M4671">
        <f t="shared" si="72"/>
        <v>1</v>
      </c>
    </row>
    <row r="4672" spans="1:13" x14ac:dyDescent="0.3">
      <c r="A4672">
        <v>26</v>
      </c>
      <c r="B4672">
        <v>120000</v>
      </c>
      <c r="C4672" t="s">
        <v>26</v>
      </c>
      <c r="D4672">
        <v>0</v>
      </c>
      <c r="E4672" t="s">
        <v>20</v>
      </c>
      <c r="F4672" t="s">
        <v>15</v>
      </c>
      <c r="G4672">
        <v>20000</v>
      </c>
      <c r="H4672">
        <v>13.85</v>
      </c>
      <c r="I4672">
        <v>0</v>
      </c>
      <c r="J4672">
        <v>0.17</v>
      </c>
      <c r="K4672" t="s">
        <v>16</v>
      </c>
      <c r="L4672">
        <v>3</v>
      </c>
      <c r="M4672">
        <f t="shared" si="72"/>
        <v>1</v>
      </c>
    </row>
    <row r="4673" spans="1:13" x14ac:dyDescent="0.3">
      <c r="A4673">
        <v>25</v>
      </c>
      <c r="B4673">
        <v>25000</v>
      </c>
      <c r="C4673" t="s">
        <v>23</v>
      </c>
      <c r="D4673">
        <v>4</v>
      </c>
      <c r="E4673" t="s">
        <v>14</v>
      </c>
      <c r="F4673" t="s">
        <v>15</v>
      </c>
      <c r="G4673">
        <v>17500</v>
      </c>
      <c r="H4673">
        <v>14.22</v>
      </c>
      <c r="I4673">
        <v>0</v>
      </c>
      <c r="J4673">
        <v>0.7</v>
      </c>
      <c r="K4673" t="s">
        <v>16</v>
      </c>
      <c r="L4673">
        <v>2</v>
      </c>
      <c r="M4673">
        <f t="shared" si="72"/>
        <v>1</v>
      </c>
    </row>
    <row r="4674" spans="1:13" x14ac:dyDescent="0.3">
      <c r="A4674">
        <v>23</v>
      </c>
      <c r="B4674">
        <v>29000</v>
      </c>
      <c r="C4674" t="s">
        <v>13</v>
      </c>
      <c r="D4674">
        <v>0</v>
      </c>
      <c r="E4674" t="s">
        <v>25</v>
      </c>
      <c r="F4674" t="s">
        <v>21</v>
      </c>
      <c r="G4674">
        <v>1600</v>
      </c>
      <c r="H4674">
        <v>7.88</v>
      </c>
      <c r="I4674">
        <v>1</v>
      </c>
      <c r="J4674">
        <v>0.06</v>
      </c>
      <c r="K4674" t="s">
        <v>16</v>
      </c>
      <c r="L4674">
        <v>3</v>
      </c>
      <c r="M4674">
        <f t="shared" ref="M4674:M4737" si="73">COUNTIFS($A$2:$A$10001,A4674,$B$2:$B$10001,B4674,$C$2:$C$10001,C4674,$D$2:$D$10001,D4674,$E$2:$E$10001,E4674,$F$2:$F$10001,F4674,$G$2:$G$10001,G4674,$H$2:$H$10001,H4674,$I$2:$I$10001,I4674,$J$2:$J$10001,J4674,$K$2:$K$10001,K4674,$L$2:$L$10001,L4674)</f>
        <v>1</v>
      </c>
    </row>
    <row r="4675" spans="1:13" x14ac:dyDescent="0.3">
      <c r="A4675">
        <v>25</v>
      </c>
      <c r="B4675">
        <v>25000</v>
      </c>
      <c r="C4675" t="s">
        <v>23</v>
      </c>
      <c r="D4675">
        <v>4</v>
      </c>
      <c r="E4675" t="s">
        <v>27</v>
      </c>
      <c r="F4675" t="s">
        <v>19</v>
      </c>
      <c r="G4675">
        <v>2000</v>
      </c>
      <c r="H4675">
        <v>10.99</v>
      </c>
      <c r="I4675">
        <v>0</v>
      </c>
      <c r="J4675">
        <v>0.08</v>
      </c>
      <c r="K4675" t="s">
        <v>16</v>
      </c>
      <c r="L4675">
        <v>3</v>
      </c>
      <c r="M4675">
        <f t="shared" si="73"/>
        <v>1</v>
      </c>
    </row>
    <row r="4676" spans="1:13" x14ac:dyDescent="0.3">
      <c r="A4676">
        <v>22</v>
      </c>
      <c r="B4676">
        <v>120000</v>
      </c>
      <c r="C4676" t="s">
        <v>26</v>
      </c>
      <c r="D4676">
        <v>3</v>
      </c>
      <c r="E4676" t="s">
        <v>14</v>
      </c>
      <c r="F4676" t="s">
        <v>15</v>
      </c>
      <c r="G4676">
        <v>9600</v>
      </c>
      <c r="H4676">
        <v>13.22</v>
      </c>
      <c r="I4676">
        <v>0</v>
      </c>
      <c r="J4676">
        <v>0.08</v>
      </c>
      <c r="K4676" t="s">
        <v>17</v>
      </c>
      <c r="L4676">
        <v>4</v>
      </c>
      <c r="M4676">
        <f t="shared" si="73"/>
        <v>1</v>
      </c>
    </row>
    <row r="4677" spans="1:13" x14ac:dyDescent="0.3">
      <c r="A4677">
        <v>26</v>
      </c>
      <c r="B4677">
        <v>120000</v>
      </c>
      <c r="C4677" t="s">
        <v>26</v>
      </c>
      <c r="D4677">
        <v>1</v>
      </c>
      <c r="E4677" t="s">
        <v>28</v>
      </c>
      <c r="F4677" t="s">
        <v>29</v>
      </c>
      <c r="G4677">
        <v>20000</v>
      </c>
      <c r="H4677">
        <v>17.739999999999998</v>
      </c>
      <c r="I4677">
        <v>0</v>
      </c>
      <c r="J4677">
        <v>0.17</v>
      </c>
      <c r="K4677" t="s">
        <v>17</v>
      </c>
      <c r="L4677">
        <v>3</v>
      </c>
      <c r="M4677">
        <f t="shared" si="73"/>
        <v>1</v>
      </c>
    </row>
    <row r="4678" spans="1:13" x14ac:dyDescent="0.3">
      <c r="A4678">
        <v>26</v>
      </c>
      <c r="B4678">
        <v>120000</v>
      </c>
      <c r="C4678" t="s">
        <v>26</v>
      </c>
      <c r="D4678">
        <v>10</v>
      </c>
      <c r="E4678" t="s">
        <v>28</v>
      </c>
      <c r="F4678" t="s">
        <v>15</v>
      </c>
      <c r="G4678">
        <v>20000</v>
      </c>
      <c r="H4678">
        <v>13.79</v>
      </c>
      <c r="I4678">
        <v>0</v>
      </c>
      <c r="J4678">
        <v>0.17</v>
      </c>
      <c r="K4678" t="s">
        <v>17</v>
      </c>
      <c r="L4678">
        <v>4</v>
      </c>
      <c r="M4678">
        <f t="shared" si="73"/>
        <v>1</v>
      </c>
    </row>
    <row r="4679" spans="1:13" x14ac:dyDescent="0.3">
      <c r="A4679">
        <v>23</v>
      </c>
      <c r="B4679">
        <v>45000</v>
      </c>
      <c r="C4679" t="s">
        <v>13</v>
      </c>
      <c r="D4679">
        <v>6</v>
      </c>
      <c r="E4679" t="s">
        <v>27</v>
      </c>
      <c r="F4679" t="s">
        <v>19</v>
      </c>
      <c r="G4679">
        <v>1600</v>
      </c>
      <c r="H4679">
        <v>10.08</v>
      </c>
      <c r="I4679">
        <v>0</v>
      </c>
      <c r="J4679">
        <v>0.04</v>
      </c>
      <c r="K4679" t="s">
        <v>16</v>
      </c>
      <c r="L4679">
        <v>4</v>
      </c>
      <c r="M4679">
        <f t="shared" si="73"/>
        <v>1</v>
      </c>
    </row>
    <row r="4680" spans="1:13" x14ac:dyDescent="0.3">
      <c r="A4680">
        <v>23</v>
      </c>
      <c r="B4680">
        <v>108000</v>
      </c>
      <c r="C4680" t="s">
        <v>26</v>
      </c>
      <c r="D4680">
        <v>7</v>
      </c>
      <c r="E4680" t="s">
        <v>28</v>
      </c>
      <c r="F4680" t="s">
        <v>19</v>
      </c>
      <c r="G4680">
        <v>18000</v>
      </c>
      <c r="H4680">
        <v>11.26</v>
      </c>
      <c r="I4680">
        <v>1</v>
      </c>
      <c r="J4680">
        <v>0.17</v>
      </c>
      <c r="K4680" t="s">
        <v>16</v>
      </c>
      <c r="L4680">
        <v>2</v>
      </c>
      <c r="M4680">
        <f t="shared" si="73"/>
        <v>1</v>
      </c>
    </row>
    <row r="4681" spans="1:13" x14ac:dyDescent="0.3">
      <c r="A4681">
        <v>21</v>
      </c>
      <c r="B4681">
        <v>51000</v>
      </c>
      <c r="C4681" t="s">
        <v>13</v>
      </c>
      <c r="D4681">
        <v>5</v>
      </c>
      <c r="E4681" t="s">
        <v>27</v>
      </c>
      <c r="F4681" t="s">
        <v>30</v>
      </c>
      <c r="G4681">
        <v>1600</v>
      </c>
      <c r="H4681">
        <v>15.62</v>
      </c>
      <c r="I4681">
        <v>1</v>
      </c>
      <c r="J4681">
        <v>0.03</v>
      </c>
      <c r="K4681" t="s">
        <v>16</v>
      </c>
      <c r="L4681">
        <v>4</v>
      </c>
      <c r="M4681">
        <f t="shared" si="73"/>
        <v>1</v>
      </c>
    </row>
    <row r="4682" spans="1:13" x14ac:dyDescent="0.3">
      <c r="A4682">
        <v>24</v>
      </c>
      <c r="B4682">
        <v>120000</v>
      </c>
      <c r="C4682" t="s">
        <v>26</v>
      </c>
      <c r="D4682">
        <v>7</v>
      </c>
      <c r="E4682" t="s">
        <v>18</v>
      </c>
      <c r="F4682" t="s">
        <v>19</v>
      </c>
      <c r="G4682">
        <v>2500</v>
      </c>
      <c r="I4682">
        <v>0</v>
      </c>
      <c r="J4682">
        <v>0.02</v>
      </c>
      <c r="K4682" t="s">
        <v>16</v>
      </c>
      <c r="L4682">
        <v>3</v>
      </c>
      <c r="M4682">
        <f t="shared" si="73"/>
        <v>0</v>
      </c>
    </row>
    <row r="4683" spans="1:13" x14ac:dyDescent="0.3">
      <c r="A4683">
        <v>22</v>
      </c>
      <c r="B4683">
        <v>82000</v>
      </c>
      <c r="C4683" t="s">
        <v>13</v>
      </c>
      <c r="D4683">
        <v>2</v>
      </c>
      <c r="E4683" t="s">
        <v>18</v>
      </c>
      <c r="F4683" t="s">
        <v>19</v>
      </c>
      <c r="G4683">
        <v>1600</v>
      </c>
      <c r="H4683">
        <v>11.89</v>
      </c>
      <c r="I4683">
        <v>0</v>
      </c>
      <c r="J4683">
        <v>0.02</v>
      </c>
      <c r="K4683" t="s">
        <v>16</v>
      </c>
      <c r="L4683">
        <v>2</v>
      </c>
      <c r="M4683">
        <f t="shared" si="73"/>
        <v>1</v>
      </c>
    </row>
    <row r="4684" spans="1:13" x14ac:dyDescent="0.3">
      <c r="A4684">
        <v>22</v>
      </c>
      <c r="B4684">
        <v>24996</v>
      </c>
      <c r="C4684" t="s">
        <v>23</v>
      </c>
      <c r="D4684">
        <v>2</v>
      </c>
      <c r="E4684" t="s">
        <v>20</v>
      </c>
      <c r="F4684" t="s">
        <v>19</v>
      </c>
      <c r="G4684">
        <v>13000</v>
      </c>
      <c r="H4684">
        <v>8.8800000000000008</v>
      </c>
      <c r="I4684">
        <v>0</v>
      </c>
      <c r="J4684">
        <v>0.52</v>
      </c>
      <c r="K4684" t="s">
        <v>16</v>
      </c>
      <c r="L4684">
        <v>4</v>
      </c>
      <c r="M4684">
        <f t="shared" si="73"/>
        <v>1</v>
      </c>
    </row>
    <row r="4685" spans="1:13" x14ac:dyDescent="0.3">
      <c r="A4685">
        <v>25</v>
      </c>
      <c r="B4685">
        <v>120775</v>
      </c>
      <c r="C4685" t="s">
        <v>23</v>
      </c>
      <c r="D4685">
        <v>9</v>
      </c>
      <c r="E4685" t="s">
        <v>18</v>
      </c>
      <c r="F4685" t="s">
        <v>15</v>
      </c>
      <c r="G4685">
        <v>15000</v>
      </c>
      <c r="H4685">
        <v>13.11</v>
      </c>
      <c r="I4685">
        <v>0</v>
      </c>
      <c r="J4685">
        <v>0.12</v>
      </c>
      <c r="K4685" t="s">
        <v>16</v>
      </c>
      <c r="L4685">
        <v>4</v>
      </c>
      <c r="M4685">
        <f t="shared" si="73"/>
        <v>1</v>
      </c>
    </row>
    <row r="4686" spans="1:13" x14ac:dyDescent="0.3">
      <c r="A4686">
        <v>25</v>
      </c>
      <c r="B4686">
        <v>121000</v>
      </c>
      <c r="C4686" t="s">
        <v>26</v>
      </c>
      <c r="D4686">
        <v>6</v>
      </c>
      <c r="E4686" t="s">
        <v>27</v>
      </c>
      <c r="F4686" t="s">
        <v>19</v>
      </c>
      <c r="G4686">
        <v>13000</v>
      </c>
      <c r="I4686">
        <v>0</v>
      </c>
      <c r="J4686">
        <v>0.11</v>
      </c>
      <c r="K4686" t="s">
        <v>16</v>
      </c>
      <c r="L4686">
        <v>2</v>
      </c>
      <c r="M4686">
        <f t="shared" si="73"/>
        <v>0</v>
      </c>
    </row>
    <row r="4687" spans="1:13" x14ac:dyDescent="0.3">
      <c r="A4687">
        <v>23</v>
      </c>
      <c r="B4687">
        <v>121000</v>
      </c>
      <c r="C4687" t="s">
        <v>26</v>
      </c>
      <c r="D4687">
        <v>4</v>
      </c>
      <c r="E4687" t="s">
        <v>20</v>
      </c>
      <c r="F4687" t="s">
        <v>21</v>
      </c>
      <c r="G4687">
        <v>3600</v>
      </c>
      <c r="H4687">
        <v>5.79</v>
      </c>
      <c r="I4687">
        <v>0</v>
      </c>
      <c r="J4687">
        <v>0.03</v>
      </c>
      <c r="K4687" t="s">
        <v>16</v>
      </c>
      <c r="L4687">
        <v>4</v>
      </c>
      <c r="M4687">
        <f t="shared" si="73"/>
        <v>1</v>
      </c>
    </row>
    <row r="4688" spans="1:13" x14ac:dyDescent="0.3">
      <c r="A4688">
        <v>22</v>
      </c>
      <c r="B4688">
        <v>12000</v>
      </c>
      <c r="C4688" t="s">
        <v>13</v>
      </c>
      <c r="D4688">
        <v>1</v>
      </c>
      <c r="E4688" t="s">
        <v>27</v>
      </c>
      <c r="F4688" t="s">
        <v>21</v>
      </c>
      <c r="G4688">
        <v>1500</v>
      </c>
      <c r="H4688">
        <v>6.99</v>
      </c>
      <c r="I4688">
        <v>0</v>
      </c>
      <c r="J4688">
        <v>0.13</v>
      </c>
      <c r="K4688" t="s">
        <v>16</v>
      </c>
      <c r="L4688">
        <v>2</v>
      </c>
      <c r="M4688">
        <f t="shared" si="73"/>
        <v>1</v>
      </c>
    </row>
    <row r="4689" spans="1:13" x14ac:dyDescent="0.3">
      <c r="A4689">
        <v>23</v>
      </c>
      <c r="B4689">
        <v>24972</v>
      </c>
      <c r="C4689" t="s">
        <v>23</v>
      </c>
      <c r="E4689" t="s">
        <v>27</v>
      </c>
      <c r="F4689" t="s">
        <v>19</v>
      </c>
      <c r="G4689">
        <v>2600</v>
      </c>
      <c r="H4689">
        <v>11.86</v>
      </c>
      <c r="I4689">
        <v>0</v>
      </c>
      <c r="J4689">
        <v>0.1</v>
      </c>
      <c r="K4689" t="s">
        <v>16</v>
      </c>
      <c r="L4689">
        <v>4</v>
      </c>
      <c r="M4689">
        <f t="shared" si="73"/>
        <v>0</v>
      </c>
    </row>
    <row r="4690" spans="1:13" x14ac:dyDescent="0.3">
      <c r="A4690">
        <v>21</v>
      </c>
      <c r="B4690">
        <v>121352</v>
      </c>
      <c r="C4690" t="s">
        <v>26</v>
      </c>
      <c r="D4690">
        <v>5</v>
      </c>
      <c r="E4690" t="s">
        <v>25</v>
      </c>
      <c r="F4690" t="s">
        <v>15</v>
      </c>
      <c r="G4690">
        <v>7750</v>
      </c>
      <c r="I4690">
        <v>0</v>
      </c>
      <c r="J4690">
        <v>0.06</v>
      </c>
      <c r="K4690" t="s">
        <v>16</v>
      </c>
      <c r="L4690">
        <v>4</v>
      </c>
      <c r="M4690">
        <f t="shared" si="73"/>
        <v>0</v>
      </c>
    </row>
    <row r="4691" spans="1:13" x14ac:dyDescent="0.3">
      <c r="A4691">
        <v>22</v>
      </c>
      <c r="B4691">
        <v>24960</v>
      </c>
      <c r="C4691" t="s">
        <v>23</v>
      </c>
      <c r="E4691" t="s">
        <v>20</v>
      </c>
      <c r="F4691" t="s">
        <v>21</v>
      </c>
      <c r="G4691">
        <v>4525</v>
      </c>
      <c r="H4691">
        <v>7.51</v>
      </c>
      <c r="I4691">
        <v>0</v>
      </c>
      <c r="J4691">
        <v>0.18</v>
      </c>
      <c r="K4691" t="s">
        <v>16</v>
      </c>
      <c r="L4691">
        <v>4</v>
      </c>
      <c r="M4691">
        <f t="shared" si="73"/>
        <v>0</v>
      </c>
    </row>
    <row r="4692" spans="1:13" x14ac:dyDescent="0.3">
      <c r="A4692">
        <v>25</v>
      </c>
      <c r="B4692">
        <v>14400</v>
      </c>
      <c r="C4692" t="s">
        <v>13</v>
      </c>
      <c r="D4692">
        <v>0</v>
      </c>
      <c r="E4692" t="s">
        <v>27</v>
      </c>
      <c r="F4692" t="s">
        <v>15</v>
      </c>
      <c r="G4692">
        <v>1500</v>
      </c>
      <c r="H4692">
        <v>12.99</v>
      </c>
      <c r="I4692">
        <v>1</v>
      </c>
      <c r="J4692">
        <v>0.1</v>
      </c>
      <c r="K4692" t="s">
        <v>17</v>
      </c>
      <c r="L4692">
        <v>2</v>
      </c>
      <c r="M4692">
        <f t="shared" si="73"/>
        <v>1</v>
      </c>
    </row>
    <row r="4693" spans="1:13" x14ac:dyDescent="0.3">
      <c r="A4693">
        <v>25</v>
      </c>
      <c r="B4693">
        <v>24864</v>
      </c>
      <c r="C4693" t="s">
        <v>23</v>
      </c>
      <c r="D4693">
        <v>9</v>
      </c>
      <c r="E4693" t="s">
        <v>27</v>
      </c>
      <c r="F4693" t="s">
        <v>19</v>
      </c>
      <c r="G4693">
        <v>9000</v>
      </c>
      <c r="I4693">
        <v>0</v>
      </c>
      <c r="J4693">
        <v>0.36</v>
      </c>
      <c r="K4693" t="s">
        <v>16</v>
      </c>
      <c r="L4693">
        <v>3</v>
      </c>
      <c r="M4693">
        <f t="shared" si="73"/>
        <v>0</v>
      </c>
    </row>
    <row r="4694" spans="1:13" x14ac:dyDescent="0.3">
      <c r="A4694">
        <v>25</v>
      </c>
      <c r="B4694">
        <v>110000</v>
      </c>
      <c r="C4694" t="s">
        <v>26</v>
      </c>
      <c r="D4694">
        <v>9</v>
      </c>
      <c r="E4694" t="s">
        <v>25</v>
      </c>
      <c r="F4694" t="s">
        <v>30</v>
      </c>
      <c r="G4694">
        <v>12000</v>
      </c>
      <c r="H4694">
        <v>15.99</v>
      </c>
      <c r="I4694">
        <v>1</v>
      </c>
      <c r="J4694">
        <v>0.11</v>
      </c>
      <c r="K4694" t="s">
        <v>16</v>
      </c>
      <c r="L4694">
        <v>3</v>
      </c>
      <c r="M4694">
        <f t="shared" si="73"/>
        <v>1</v>
      </c>
    </row>
    <row r="4695" spans="1:13" x14ac:dyDescent="0.3">
      <c r="A4695">
        <v>23</v>
      </c>
      <c r="B4695">
        <v>122000</v>
      </c>
      <c r="C4695" t="s">
        <v>26</v>
      </c>
      <c r="D4695">
        <v>5</v>
      </c>
      <c r="E4695" t="s">
        <v>20</v>
      </c>
      <c r="F4695" t="s">
        <v>21</v>
      </c>
      <c r="G4695">
        <v>12000</v>
      </c>
      <c r="H4695">
        <v>7.29</v>
      </c>
      <c r="I4695">
        <v>0</v>
      </c>
      <c r="J4695">
        <v>0.1</v>
      </c>
      <c r="K4695" t="s">
        <v>16</v>
      </c>
      <c r="L4695">
        <v>3</v>
      </c>
      <c r="M4695">
        <f t="shared" si="73"/>
        <v>1</v>
      </c>
    </row>
    <row r="4696" spans="1:13" x14ac:dyDescent="0.3">
      <c r="A4696">
        <v>22</v>
      </c>
      <c r="B4696">
        <v>24605</v>
      </c>
      <c r="C4696" t="s">
        <v>23</v>
      </c>
      <c r="D4696">
        <v>3</v>
      </c>
      <c r="E4696" t="s">
        <v>27</v>
      </c>
      <c r="F4696" t="s">
        <v>15</v>
      </c>
      <c r="G4696">
        <v>10000</v>
      </c>
      <c r="I4696">
        <v>0</v>
      </c>
      <c r="J4696">
        <v>0.41</v>
      </c>
      <c r="K4696" t="s">
        <v>17</v>
      </c>
      <c r="L4696">
        <v>2</v>
      </c>
      <c r="M4696">
        <f t="shared" si="73"/>
        <v>0</v>
      </c>
    </row>
    <row r="4697" spans="1:13" x14ac:dyDescent="0.3">
      <c r="A4697">
        <v>26</v>
      </c>
      <c r="B4697">
        <v>14400</v>
      </c>
      <c r="C4697" t="s">
        <v>13</v>
      </c>
      <c r="D4697">
        <v>1</v>
      </c>
      <c r="E4697" t="s">
        <v>20</v>
      </c>
      <c r="F4697" t="s">
        <v>19</v>
      </c>
      <c r="G4697">
        <v>1500</v>
      </c>
      <c r="H4697">
        <v>9.25</v>
      </c>
      <c r="I4697">
        <v>0</v>
      </c>
      <c r="J4697">
        <v>0.1</v>
      </c>
      <c r="K4697" t="s">
        <v>16</v>
      </c>
      <c r="L4697">
        <v>4</v>
      </c>
      <c r="M4697">
        <f t="shared" si="73"/>
        <v>1</v>
      </c>
    </row>
    <row r="4698" spans="1:13" x14ac:dyDescent="0.3">
      <c r="A4698">
        <v>21</v>
      </c>
      <c r="B4698">
        <v>15600</v>
      </c>
      <c r="C4698" t="s">
        <v>13</v>
      </c>
      <c r="D4698">
        <v>2</v>
      </c>
      <c r="E4698" t="s">
        <v>18</v>
      </c>
      <c r="F4698" t="s">
        <v>19</v>
      </c>
      <c r="G4698">
        <v>1500</v>
      </c>
      <c r="H4698">
        <v>11.86</v>
      </c>
      <c r="I4698">
        <v>0</v>
      </c>
      <c r="J4698">
        <v>0.1</v>
      </c>
      <c r="K4698" t="s">
        <v>16</v>
      </c>
      <c r="L4698">
        <v>2</v>
      </c>
      <c r="M4698">
        <f t="shared" si="73"/>
        <v>1</v>
      </c>
    </row>
    <row r="4699" spans="1:13" x14ac:dyDescent="0.3">
      <c r="A4699">
        <v>26</v>
      </c>
      <c r="B4699">
        <v>122000</v>
      </c>
      <c r="C4699" t="s">
        <v>26</v>
      </c>
      <c r="D4699">
        <v>10</v>
      </c>
      <c r="E4699" t="s">
        <v>20</v>
      </c>
      <c r="F4699" t="s">
        <v>21</v>
      </c>
      <c r="G4699">
        <v>6000</v>
      </c>
      <c r="H4699">
        <v>7.51</v>
      </c>
      <c r="I4699">
        <v>0</v>
      </c>
      <c r="J4699">
        <v>0.05</v>
      </c>
      <c r="K4699" t="s">
        <v>16</v>
      </c>
      <c r="L4699">
        <v>2</v>
      </c>
      <c r="M4699">
        <f t="shared" si="73"/>
        <v>1</v>
      </c>
    </row>
    <row r="4700" spans="1:13" x14ac:dyDescent="0.3">
      <c r="A4700">
        <v>21</v>
      </c>
      <c r="B4700">
        <v>15874</v>
      </c>
      <c r="C4700" t="s">
        <v>13</v>
      </c>
      <c r="E4700" t="s">
        <v>18</v>
      </c>
      <c r="F4700" t="s">
        <v>19</v>
      </c>
      <c r="G4700">
        <v>1500</v>
      </c>
      <c r="I4700">
        <v>0</v>
      </c>
      <c r="J4700">
        <v>0.09</v>
      </c>
      <c r="K4700" t="s">
        <v>16</v>
      </c>
      <c r="L4700">
        <v>3</v>
      </c>
      <c r="M4700">
        <f t="shared" si="73"/>
        <v>0</v>
      </c>
    </row>
    <row r="4701" spans="1:13" x14ac:dyDescent="0.3">
      <c r="A4701">
        <v>24</v>
      </c>
      <c r="B4701">
        <v>123000</v>
      </c>
      <c r="C4701" t="s">
        <v>26</v>
      </c>
      <c r="D4701">
        <v>6</v>
      </c>
      <c r="E4701" t="s">
        <v>20</v>
      </c>
      <c r="F4701" t="s">
        <v>19</v>
      </c>
      <c r="G4701">
        <v>4750</v>
      </c>
      <c r="H4701">
        <v>10.99</v>
      </c>
      <c r="I4701">
        <v>0</v>
      </c>
      <c r="J4701">
        <v>0.04</v>
      </c>
      <c r="K4701" t="s">
        <v>16</v>
      </c>
      <c r="L4701">
        <v>3</v>
      </c>
      <c r="M4701">
        <f t="shared" si="73"/>
        <v>1</v>
      </c>
    </row>
    <row r="4702" spans="1:13" x14ac:dyDescent="0.3">
      <c r="A4702">
        <v>23</v>
      </c>
      <c r="B4702">
        <v>24000</v>
      </c>
      <c r="C4702" t="s">
        <v>23</v>
      </c>
      <c r="D4702">
        <v>5</v>
      </c>
      <c r="E4702" t="s">
        <v>27</v>
      </c>
      <c r="F4702" t="s">
        <v>21</v>
      </c>
      <c r="G4702">
        <v>12000</v>
      </c>
      <c r="I4702">
        <v>0</v>
      </c>
      <c r="J4702">
        <v>0.5</v>
      </c>
      <c r="K4702" t="s">
        <v>16</v>
      </c>
      <c r="L4702">
        <v>4</v>
      </c>
      <c r="M4702">
        <f t="shared" si="73"/>
        <v>0</v>
      </c>
    </row>
    <row r="4703" spans="1:13" x14ac:dyDescent="0.3">
      <c r="A4703">
        <v>22</v>
      </c>
      <c r="B4703">
        <v>124000</v>
      </c>
      <c r="C4703" t="s">
        <v>26</v>
      </c>
      <c r="D4703">
        <v>6</v>
      </c>
      <c r="E4703" t="s">
        <v>14</v>
      </c>
      <c r="F4703" t="s">
        <v>15</v>
      </c>
      <c r="G4703">
        <v>11000</v>
      </c>
      <c r="I4703">
        <v>0</v>
      </c>
      <c r="J4703">
        <v>0.09</v>
      </c>
      <c r="K4703" t="s">
        <v>16</v>
      </c>
      <c r="L4703">
        <v>3</v>
      </c>
      <c r="M4703">
        <f t="shared" si="73"/>
        <v>0</v>
      </c>
    </row>
    <row r="4704" spans="1:13" x14ac:dyDescent="0.3">
      <c r="A4704">
        <v>26</v>
      </c>
      <c r="B4704">
        <v>112000</v>
      </c>
      <c r="C4704" t="s">
        <v>26</v>
      </c>
      <c r="D4704">
        <v>5</v>
      </c>
      <c r="E4704" t="s">
        <v>25</v>
      </c>
      <c r="F4704" t="s">
        <v>19</v>
      </c>
      <c r="G4704">
        <v>20000</v>
      </c>
      <c r="H4704">
        <v>12.53</v>
      </c>
      <c r="I4704">
        <v>1</v>
      </c>
      <c r="J4704">
        <v>0.18</v>
      </c>
      <c r="K4704" t="s">
        <v>16</v>
      </c>
      <c r="L4704">
        <v>4</v>
      </c>
      <c r="M4704">
        <f t="shared" si="73"/>
        <v>1</v>
      </c>
    </row>
    <row r="4705" spans="1:13" x14ac:dyDescent="0.3">
      <c r="A4705">
        <v>26</v>
      </c>
      <c r="B4705">
        <v>124726</v>
      </c>
      <c r="C4705" t="s">
        <v>26</v>
      </c>
      <c r="D4705">
        <v>3</v>
      </c>
      <c r="E4705" t="s">
        <v>20</v>
      </c>
      <c r="F4705" t="s">
        <v>21</v>
      </c>
      <c r="G4705">
        <v>15000</v>
      </c>
      <c r="H4705">
        <v>7.29</v>
      </c>
      <c r="I4705">
        <v>0</v>
      </c>
      <c r="J4705">
        <v>0.12</v>
      </c>
      <c r="K4705" t="s">
        <v>16</v>
      </c>
      <c r="L4705">
        <v>3</v>
      </c>
      <c r="M4705">
        <f t="shared" si="73"/>
        <v>1</v>
      </c>
    </row>
    <row r="4706" spans="1:13" x14ac:dyDescent="0.3">
      <c r="A4706">
        <v>22</v>
      </c>
      <c r="B4706">
        <v>21216</v>
      </c>
      <c r="C4706" t="s">
        <v>13</v>
      </c>
      <c r="D4706">
        <v>0</v>
      </c>
      <c r="E4706" t="s">
        <v>14</v>
      </c>
      <c r="F4706" t="s">
        <v>19</v>
      </c>
      <c r="G4706">
        <v>1500</v>
      </c>
      <c r="H4706">
        <v>11.86</v>
      </c>
      <c r="I4706">
        <v>0</v>
      </c>
      <c r="J4706">
        <v>7.0000000000000007E-2</v>
      </c>
      <c r="K4706" t="s">
        <v>16</v>
      </c>
      <c r="L4706">
        <v>2</v>
      </c>
      <c r="M4706">
        <f t="shared" si="73"/>
        <v>1</v>
      </c>
    </row>
    <row r="4707" spans="1:13" x14ac:dyDescent="0.3">
      <c r="A4707">
        <v>24</v>
      </c>
      <c r="B4707">
        <v>23004</v>
      </c>
      <c r="C4707" t="s">
        <v>13</v>
      </c>
      <c r="D4707">
        <v>9</v>
      </c>
      <c r="E4707" t="s">
        <v>25</v>
      </c>
      <c r="F4707" t="s">
        <v>21</v>
      </c>
      <c r="G4707">
        <v>1500</v>
      </c>
      <c r="H4707">
        <v>7.68</v>
      </c>
      <c r="I4707">
        <v>0</v>
      </c>
      <c r="J4707">
        <v>7.0000000000000007E-2</v>
      </c>
      <c r="K4707" t="s">
        <v>16</v>
      </c>
      <c r="L4707">
        <v>2</v>
      </c>
      <c r="M4707">
        <f t="shared" si="73"/>
        <v>1</v>
      </c>
    </row>
    <row r="4708" spans="1:13" x14ac:dyDescent="0.3">
      <c r="A4708">
        <v>26</v>
      </c>
      <c r="B4708">
        <v>24000</v>
      </c>
      <c r="C4708" t="s">
        <v>13</v>
      </c>
      <c r="D4708">
        <v>0</v>
      </c>
      <c r="E4708" t="s">
        <v>18</v>
      </c>
      <c r="F4708" t="s">
        <v>30</v>
      </c>
      <c r="G4708">
        <v>1500</v>
      </c>
      <c r="H4708">
        <v>14.54</v>
      </c>
      <c r="I4708">
        <v>1</v>
      </c>
      <c r="J4708">
        <v>0.06</v>
      </c>
      <c r="K4708" t="s">
        <v>17</v>
      </c>
      <c r="L4708">
        <v>4</v>
      </c>
      <c r="M4708">
        <f t="shared" si="73"/>
        <v>1</v>
      </c>
    </row>
    <row r="4709" spans="1:13" x14ac:dyDescent="0.3">
      <c r="A4709">
        <v>23</v>
      </c>
      <c r="B4709">
        <v>24000</v>
      </c>
      <c r="C4709" t="s">
        <v>13</v>
      </c>
      <c r="D4709">
        <v>4</v>
      </c>
      <c r="E4709" t="s">
        <v>27</v>
      </c>
      <c r="F4709" t="s">
        <v>19</v>
      </c>
      <c r="G4709">
        <v>1500</v>
      </c>
      <c r="H4709">
        <v>11.49</v>
      </c>
      <c r="I4709">
        <v>0</v>
      </c>
      <c r="J4709">
        <v>0.06</v>
      </c>
      <c r="K4709" t="s">
        <v>16</v>
      </c>
      <c r="L4709">
        <v>2</v>
      </c>
      <c r="M4709">
        <f t="shared" si="73"/>
        <v>1</v>
      </c>
    </row>
    <row r="4710" spans="1:13" x14ac:dyDescent="0.3">
      <c r="A4710">
        <v>23</v>
      </c>
      <c r="B4710">
        <v>125000</v>
      </c>
      <c r="C4710" t="s">
        <v>26</v>
      </c>
      <c r="D4710">
        <v>7</v>
      </c>
      <c r="E4710" t="s">
        <v>18</v>
      </c>
      <c r="F4710" t="s">
        <v>19</v>
      </c>
      <c r="G4710">
        <v>5000</v>
      </c>
      <c r="I4710">
        <v>0</v>
      </c>
      <c r="J4710">
        <v>0.04</v>
      </c>
      <c r="K4710" t="s">
        <v>16</v>
      </c>
      <c r="L4710">
        <v>2</v>
      </c>
      <c r="M4710">
        <f t="shared" si="73"/>
        <v>0</v>
      </c>
    </row>
    <row r="4711" spans="1:13" x14ac:dyDescent="0.3">
      <c r="A4711">
        <v>25</v>
      </c>
      <c r="B4711">
        <v>125000</v>
      </c>
      <c r="C4711" t="s">
        <v>23</v>
      </c>
      <c r="D4711">
        <v>9</v>
      </c>
      <c r="E4711" t="s">
        <v>20</v>
      </c>
      <c r="F4711" t="s">
        <v>19</v>
      </c>
      <c r="G4711">
        <v>25000</v>
      </c>
      <c r="H4711">
        <v>10.59</v>
      </c>
      <c r="I4711">
        <v>0</v>
      </c>
      <c r="J4711">
        <v>0.2</v>
      </c>
      <c r="K4711" t="s">
        <v>16</v>
      </c>
      <c r="L4711">
        <v>2</v>
      </c>
      <c r="M4711">
        <f t="shared" si="73"/>
        <v>1</v>
      </c>
    </row>
    <row r="4712" spans="1:13" x14ac:dyDescent="0.3">
      <c r="A4712">
        <v>26</v>
      </c>
      <c r="B4712">
        <v>125000</v>
      </c>
      <c r="C4712" t="s">
        <v>23</v>
      </c>
      <c r="D4712">
        <v>10</v>
      </c>
      <c r="E4712" t="s">
        <v>14</v>
      </c>
      <c r="F4712" t="s">
        <v>21</v>
      </c>
      <c r="G4712">
        <v>6000</v>
      </c>
      <c r="H4712">
        <v>5.42</v>
      </c>
      <c r="I4712">
        <v>0</v>
      </c>
      <c r="J4712">
        <v>0.05</v>
      </c>
      <c r="K4712" t="s">
        <v>16</v>
      </c>
      <c r="L4712">
        <v>4</v>
      </c>
      <c r="M4712">
        <f t="shared" si="73"/>
        <v>1</v>
      </c>
    </row>
    <row r="4713" spans="1:13" x14ac:dyDescent="0.3">
      <c r="A4713">
        <v>26</v>
      </c>
      <c r="B4713">
        <v>125000</v>
      </c>
      <c r="C4713" t="s">
        <v>26</v>
      </c>
      <c r="D4713">
        <v>10</v>
      </c>
      <c r="E4713" t="s">
        <v>20</v>
      </c>
      <c r="F4713" t="s">
        <v>21</v>
      </c>
      <c r="G4713">
        <v>10200</v>
      </c>
      <c r="H4713">
        <v>7.49</v>
      </c>
      <c r="I4713">
        <v>0</v>
      </c>
      <c r="J4713">
        <v>0.08</v>
      </c>
      <c r="K4713" t="s">
        <v>16</v>
      </c>
      <c r="L4713">
        <v>4</v>
      </c>
      <c r="M4713">
        <f t="shared" si="73"/>
        <v>1</v>
      </c>
    </row>
    <row r="4714" spans="1:13" x14ac:dyDescent="0.3">
      <c r="A4714">
        <v>26</v>
      </c>
      <c r="B4714">
        <v>113000</v>
      </c>
      <c r="C4714" t="s">
        <v>26</v>
      </c>
      <c r="D4714">
        <v>10</v>
      </c>
      <c r="E4714" t="s">
        <v>20</v>
      </c>
      <c r="F4714" t="s">
        <v>21</v>
      </c>
      <c r="G4714">
        <v>12000</v>
      </c>
      <c r="H4714">
        <v>7.29</v>
      </c>
      <c r="I4714">
        <v>1</v>
      </c>
      <c r="J4714">
        <v>0.11</v>
      </c>
      <c r="K4714" t="s">
        <v>16</v>
      </c>
      <c r="L4714">
        <v>2</v>
      </c>
      <c r="M4714">
        <f t="shared" si="73"/>
        <v>1</v>
      </c>
    </row>
    <row r="4715" spans="1:13" x14ac:dyDescent="0.3">
      <c r="A4715">
        <v>25</v>
      </c>
      <c r="B4715">
        <v>125000</v>
      </c>
      <c r="C4715" t="s">
        <v>26</v>
      </c>
      <c r="D4715">
        <v>9</v>
      </c>
      <c r="E4715" t="s">
        <v>20</v>
      </c>
      <c r="F4715" t="s">
        <v>19</v>
      </c>
      <c r="G4715">
        <v>12000</v>
      </c>
      <c r="H4715">
        <v>11.11</v>
      </c>
      <c r="I4715">
        <v>0</v>
      </c>
      <c r="J4715">
        <v>0.1</v>
      </c>
      <c r="K4715" t="s">
        <v>16</v>
      </c>
      <c r="L4715">
        <v>3</v>
      </c>
      <c r="M4715">
        <f t="shared" si="73"/>
        <v>1</v>
      </c>
    </row>
    <row r="4716" spans="1:13" x14ac:dyDescent="0.3">
      <c r="A4716">
        <v>25</v>
      </c>
      <c r="B4716">
        <v>125000</v>
      </c>
      <c r="C4716" t="s">
        <v>26</v>
      </c>
      <c r="D4716">
        <v>9</v>
      </c>
      <c r="E4716" t="s">
        <v>25</v>
      </c>
      <c r="F4716" t="s">
        <v>19</v>
      </c>
      <c r="G4716">
        <v>25000</v>
      </c>
      <c r="H4716">
        <v>11.49</v>
      </c>
      <c r="I4716">
        <v>0</v>
      </c>
      <c r="J4716">
        <v>0.2</v>
      </c>
      <c r="K4716" t="s">
        <v>16</v>
      </c>
      <c r="L4716">
        <v>3</v>
      </c>
      <c r="M4716">
        <f t="shared" si="73"/>
        <v>1</v>
      </c>
    </row>
    <row r="4717" spans="1:13" x14ac:dyDescent="0.3">
      <c r="A4717">
        <v>23</v>
      </c>
      <c r="B4717">
        <v>113000</v>
      </c>
      <c r="C4717" t="s">
        <v>26</v>
      </c>
      <c r="D4717">
        <v>6</v>
      </c>
      <c r="E4717" t="s">
        <v>25</v>
      </c>
      <c r="F4717" t="s">
        <v>19</v>
      </c>
      <c r="G4717">
        <v>10000</v>
      </c>
      <c r="H4717">
        <v>10.38</v>
      </c>
      <c r="I4717">
        <v>1</v>
      </c>
      <c r="J4717">
        <v>0.09</v>
      </c>
      <c r="K4717" t="s">
        <v>16</v>
      </c>
      <c r="L4717">
        <v>3</v>
      </c>
      <c r="M4717">
        <f t="shared" si="73"/>
        <v>1</v>
      </c>
    </row>
    <row r="4718" spans="1:13" x14ac:dyDescent="0.3">
      <c r="A4718">
        <v>21</v>
      </c>
      <c r="B4718">
        <v>125000</v>
      </c>
      <c r="C4718" t="s">
        <v>26</v>
      </c>
      <c r="D4718">
        <v>0</v>
      </c>
      <c r="E4718" t="s">
        <v>20</v>
      </c>
      <c r="F4718" t="s">
        <v>21</v>
      </c>
      <c r="G4718">
        <v>10000</v>
      </c>
      <c r="H4718">
        <v>7.51</v>
      </c>
      <c r="I4718">
        <v>0</v>
      </c>
      <c r="J4718">
        <v>0.08</v>
      </c>
      <c r="K4718" t="s">
        <v>16</v>
      </c>
      <c r="L4718">
        <v>2</v>
      </c>
      <c r="M4718">
        <f t="shared" si="73"/>
        <v>1</v>
      </c>
    </row>
    <row r="4719" spans="1:13" x14ac:dyDescent="0.3">
      <c r="A4719">
        <v>24</v>
      </c>
      <c r="B4719">
        <v>55000</v>
      </c>
      <c r="C4719" t="s">
        <v>13</v>
      </c>
      <c r="D4719">
        <v>2</v>
      </c>
      <c r="E4719" t="s">
        <v>20</v>
      </c>
      <c r="F4719" t="s">
        <v>21</v>
      </c>
      <c r="G4719">
        <v>15000</v>
      </c>
      <c r="I4719">
        <v>0</v>
      </c>
      <c r="J4719">
        <v>0.27</v>
      </c>
      <c r="K4719" t="s">
        <v>16</v>
      </c>
      <c r="L4719">
        <v>2</v>
      </c>
      <c r="M4719">
        <f t="shared" si="73"/>
        <v>0</v>
      </c>
    </row>
    <row r="4720" spans="1:13" x14ac:dyDescent="0.3">
      <c r="A4720">
        <v>24</v>
      </c>
      <c r="B4720">
        <v>49200</v>
      </c>
      <c r="C4720" t="s">
        <v>13</v>
      </c>
      <c r="D4720">
        <v>8</v>
      </c>
      <c r="E4720" t="s">
        <v>25</v>
      </c>
      <c r="F4720" t="s">
        <v>29</v>
      </c>
      <c r="G4720">
        <v>15000</v>
      </c>
      <c r="H4720">
        <v>18.39</v>
      </c>
      <c r="I4720">
        <v>1</v>
      </c>
      <c r="J4720">
        <v>0.3</v>
      </c>
      <c r="K4720" t="s">
        <v>17</v>
      </c>
      <c r="L4720">
        <v>4</v>
      </c>
      <c r="M4720">
        <f t="shared" si="73"/>
        <v>1</v>
      </c>
    </row>
    <row r="4721" spans="1:13" x14ac:dyDescent="0.3">
      <c r="A4721">
        <v>22</v>
      </c>
      <c r="B4721">
        <v>24000</v>
      </c>
      <c r="C4721" t="s">
        <v>23</v>
      </c>
      <c r="D4721">
        <v>0</v>
      </c>
      <c r="E4721" t="s">
        <v>14</v>
      </c>
      <c r="F4721" t="s">
        <v>15</v>
      </c>
      <c r="G4721">
        <v>5000</v>
      </c>
      <c r="H4721">
        <v>13.35</v>
      </c>
      <c r="I4721">
        <v>0</v>
      </c>
      <c r="J4721">
        <v>0.21</v>
      </c>
      <c r="K4721" t="s">
        <v>16</v>
      </c>
      <c r="L4721">
        <v>4</v>
      </c>
      <c r="M4721">
        <f t="shared" si="73"/>
        <v>1</v>
      </c>
    </row>
    <row r="4722" spans="1:13" x14ac:dyDescent="0.3">
      <c r="A4722">
        <v>24</v>
      </c>
      <c r="B4722">
        <v>49700</v>
      </c>
      <c r="C4722" t="s">
        <v>13</v>
      </c>
      <c r="D4722">
        <v>3</v>
      </c>
      <c r="E4722" t="s">
        <v>14</v>
      </c>
      <c r="F4722" t="s">
        <v>29</v>
      </c>
      <c r="G4722">
        <v>15000</v>
      </c>
      <c r="H4722">
        <v>15.68</v>
      </c>
      <c r="I4722">
        <v>1</v>
      </c>
      <c r="J4722">
        <v>0.3</v>
      </c>
      <c r="K4722" t="s">
        <v>16</v>
      </c>
      <c r="L4722">
        <v>4</v>
      </c>
      <c r="M4722">
        <f t="shared" si="73"/>
        <v>1</v>
      </c>
    </row>
    <row r="4723" spans="1:13" x14ac:dyDescent="0.3">
      <c r="A4723">
        <v>23</v>
      </c>
      <c r="B4723">
        <v>96050</v>
      </c>
      <c r="C4723" t="s">
        <v>26</v>
      </c>
      <c r="D4723">
        <v>0</v>
      </c>
      <c r="E4723" t="s">
        <v>14</v>
      </c>
      <c r="F4723" t="s">
        <v>22</v>
      </c>
      <c r="G4723">
        <v>15000</v>
      </c>
      <c r="H4723">
        <v>19.13</v>
      </c>
      <c r="I4723">
        <v>1</v>
      </c>
      <c r="J4723">
        <v>0.13</v>
      </c>
      <c r="K4723" t="s">
        <v>16</v>
      </c>
      <c r="L4723">
        <v>2</v>
      </c>
      <c r="M4723">
        <f t="shared" si="73"/>
        <v>1</v>
      </c>
    </row>
    <row r="4724" spans="1:13" x14ac:dyDescent="0.3">
      <c r="A4724">
        <v>22</v>
      </c>
      <c r="B4724">
        <v>24000</v>
      </c>
      <c r="C4724" t="s">
        <v>23</v>
      </c>
      <c r="D4724">
        <v>2</v>
      </c>
      <c r="E4724" t="s">
        <v>20</v>
      </c>
      <c r="F4724" t="s">
        <v>15</v>
      </c>
      <c r="G4724">
        <v>3000</v>
      </c>
      <c r="H4724">
        <v>13.61</v>
      </c>
      <c r="I4724">
        <v>0</v>
      </c>
      <c r="J4724">
        <v>0.13</v>
      </c>
      <c r="K4724" t="s">
        <v>16</v>
      </c>
      <c r="L4724">
        <v>2</v>
      </c>
      <c r="M4724">
        <f t="shared" si="73"/>
        <v>1</v>
      </c>
    </row>
    <row r="4725" spans="1:13" x14ac:dyDescent="0.3">
      <c r="A4725">
        <v>26</v>
      </c>
      <c r="B4725">
        <v>125000</v>
      </c>
      <c r="C4725" t="s">
        <v>26</v>
      </c>
      <c r="D4725">
        <v>6</v>
      </c>
      <c r="E4725" t="s">
        <v>28</v>
      </c>
      <c r="F4725" t="s">
        <v>21</v>
      </c>
      <c r="G4725">
        <v>16000</v>
      </c>
      <c r="H4725">
        <v>8.94</v>
      </c>
      <c r="I4725">
        <v>0</v>
      </c>
      <c r="J4725">
        <v>0.13</v>
      </c>
      <c r="K4725" t="s">
        <v>16</v>
      </c>
      <c r="L4725">
        <v>4</v>
      </c>
      <c r="M4725">
        <f t="shared" si="73"/>
        <v>1</v>
      </c>
    </row>
    <row r="4726" spans="1:13" x14ac:dyDescent="0.3">
      <c r="A4726">
        <v>25</v>
      </c>
      <c r="B4726">
        <v>125000</v>
      </c>
      <c r="C4726" t="s">
        <v>26</v>
      </c>
      <c r="D4726">
        <v>6</v>
      </c>
      <c r="E4726" t="s">
        <v>14</v>
      </c>
      <c r="F4726" t="s">
        <v>21</v>
      </c>
      <c r="G4726">
        <v>8000</v>
      </c>
      <c r="H4726">
        <v>9.6300000000000008</v>
      </c>
      <c r="I4726">
        <v>0</v>
      </c>
      <c r="J4726">
        <v>0.06</v>
      </c>
      <c r="K4726" t="s">
        <v>16</v>
      </c>
      <c r="L4726">
        <v>2</v>
      </c>
      <c r="M4726">
        <f t="shared" si="73"/>
        <v>1</v>
      </c>
    </row>
    <row r="4727" spans="1:13" x14ac:dyDescent="0.3">
      <c r="A4727">
        <v>22</v>
      </c>
      <c r="B4727">
        <v>125000</v>
      </c>
      <c r="C4727" t="s">
        <v>26</v>
      </c>
      <c r="D4727">
        <v>6</v>
      </c>
      <c r="E4727" t="s">
        <v>27</v>
      </c>
      <c r="F4727" t="s">
        <v>19</v>
      </c>
      <c r="G4727">
        <v>10000</v>
      </c>
      <c r="I4727">
        <v>0</v>
      </c>
      <c r="J4727">
        <v>0.08</v>
      </c>
      <c r="K4727" t="s">
        <v>16</v>
      </c>
      <c r="L4727">
        <v>2</v>
      </c>
      <c r="M4727">
        <f t="shared" si="73"/>
        <v>0</v>
      </c>
    </row>
    <row r="4728" spans="1:13" x14ac:dyDescent="0.3">
      <c r="A4728">
        <v>22</v>
      </c>
      <c r="B4728">
        <v>125004</v>
      </c>
      <c r="C4728" t="s">
        <v>26</v>
      </c>
      <c r="D4728">
        <v>6</v>
      </c>
      <c r="E4728" t="s">
        <v>18</v>
      </c>
      <c r="F4728" t="s">
        <v>21</v>
      </c>
      <c r="G4728">
        <v>30000</v>
      </c>
      <c r="H4728">
        <v>7.9</v>
      </c>
      <c r="I4728">
        <v>0</v>
      </c>
      <c r="J4728">
        <v>0.24</v>
      </c>
      <c r="K4728" t="s">
        <v>16</v>
      </c>
      <c r="L4728">
        <v>2</v>
      </c>
      <c r="M4728">
        <f t="shared" si="73"/>
        <v>1</v>
      </c>
    </row>
    <row r="4729" spans="1:13" x14ac:dyDescent="0.3">
      <c r="A4729">
        <v>23</v>
      </c>
      <c r="B4729">
        <v>24000</v>
      </c>
      <c r="C4729" t="s">
        <v>23</v>
      </c>
      <c r="E4729" t="s">
        <v>27</v>
      </c>
      <c r="F4729" t="s">
        <v>19</v>
      </c>
      <c r="G4729">
        <v>5000</v>
      </c>
      <c r="H4729">
        <v>10.38</v>
      </c>
      <c r="I4729">
        <v>0</v>
      </c>
      <c r="J4729">
        <v>0.21</v>
      </c>
      <c r="K4729" t="s">
        <v>16</v>
      </c>
      <c r="L4729">
        <v>4</v>
      </c>
      <c r="M4729">
        <f t="shared" si="73"/>
        <v>0</v>
      </c>
    </row>
    <row r="4730" spans="1:13" x14ac:dyDescent="0.3">
      <c r="A4730">
        <v>25</v>
      </c>
      <c r="B4730">
        <v>125004</v>
      </c>
      <c r="C4730" t="s">
        <v>26</v>
      </c>
      <c r="D4730">
        <v>0</v>
      </c>
      <c r="E4730" t="s">
        <v>28</v>
      </c>
      <c r="F4730" t="s">
        <v>21</v>
      </c>
      <c r="G4730">
        <v>15000</v>
      </c>
      <c r="H4730">
        <v>7.88</v>
      </c>
      <c r="I4730">
        <v>0</v>
      </c>
      <c r="J4730">
        <v>0.12</v>
      </c>
      <c r="K4730" t="s">
        <v>16</v>
      </c>
      <c r="L4730">
        <v>3</v>
      </c>
      <c r="M4730">
        <f t="shared" si="73"/>
        <v>1</v>
      </c>
    </row>
    <row r="4731" spans="1:13" x14ac:dyDescent="0.3">
      <c r="A4731">
        <v>25</v>
      </c>
      <c r="B4731">
        <v>126000</v>
      </c>
      <c r="C4731" t="s">
        <v>26</v>
      </c>
      <c r="D4731">
        <v>9</v>
      </c>
      <c r="E4731" t="s">
        <v>18</v>
      </c>
      <c r="F4731" t="s">
        <v>21</v>
      </c>
      <c r="G4731">
        <v>15000</v>
      </c>
      <c r="H4731">
        <v>7.9</v>
      </c>
      <c r="I4731">
        <v>0</v>
      </c>
      <c r="J4731">
        <v>0.12</v>
      </c>
      <c r="K4731" t="s">
        <v>16</v>
      </c>
      <c r="L4731">
        <v>3</v>
      </c>
      <c r="M4731">
        <f t="shared" si="73"/>
        <v>1</v>
      </c>
    </row>
    <row r="4732" spans="1:13" x14ac:dyDescent="0.3">
      <c r="A4732">
        <v>25</v>
      </c>
      <c r="B4732">
        <v>126000</v>
      </c>
      <c r="C4732" t="s">
        <v>26</v>
      </c>
      <c r="D4732">
        <v>9</v>
      </c>
      <c r="E4732" t="s">
        <v>27</v>
      </c>
      <c r="F4732" t="s">
        <v>19</v>
      </c>
      <c r="G4732">
        <v>10200</v>
      </c>
      <c r="I4732">
        <v>0</v>
      </c>
      <c r="J4732">
        <v>0.08</v>
      </c>
      <c r="K4732" t="s">
        <v>16</v>
      </c>
      <c r="L4732">
        <v>4</v>
      </c>
      <c r="M4732">
        <f t="shared" si="73"/>
        <v>0</v>
      </c>
    </row>
    <row r="4733" spans="1:13" x14ac:dyDescent="0.3">
      <c r="A4733">
        <v>24</v>
      </c>
      <c r="B4733">
        <v>126000</v>
      </c>
      <c r="C4733" t="s">
        <v>26</v>
      </c>
      <c r="D4733">
        <v>7</v>
      </c>
      <c r="E4733" t="s">
        <v>14</v>
      </c>
      <c r="F4733" t="s">
        <v>15</v>
      </c>
      <c r="G4733">
        <v>11800</v>
      </c>
      <c r="I4733">
        <v>0</v>
      </c>
      <c r="J4733">
        <v>0.09</v>
      </c>
      <c r="K4733" t="s">
        <v>17</v>
      </c>
      <c r="L4733">
        <v>2</v>
      </c>
      <c r="M4733">
        <f t="shared" si="73"/>
        <v>0</v>
      </c>
    </row>
    <row r="4734" spans="1:13" x14ac:dyDescent="0.3">
      <c r="A4734">
        <v>22</v>
      </c>
      <c r="B4734">
        <v>126000</v>
      </c>
      <c r="C4734" t="s">
        <v>26</v>
      </c>
      <c r="D4734">
        <v>6</v>
      </c>
      <c r="E4734" t="s">
        <v>18</v>
      </c>
      <c r="F4734" t="s">
        <v>30</v>
      </c>
      <c r="G4734">
        <v>3600</v>
      </c>
      <c r="H4734">
        <v>15.99</v>
      </c>
      <c r="I4734">
        <v>0</v>
      </c>
      <c r="J4734">
        <v>0.03</v>
      </c>
      <c r="K4734" t="s">
        <v>16</v>
      </c>
      <c r="L4734">
        <v>3</v>
      </c>
      <c r="M4734">
        <f t="shared" si="73"/>
        <v>1</v>
      </c>
    </row>
    <row r="4735" spans="1:13" x14ac:dyDescent="0.3">
      <c r="A4735">
        <v>23</v>
      </c>
      <c r="B4735">
        <v>24000</v>
      </c>
      <c r="C4735" t="s">
        <v>23</v>
      </c>
      <c r="D4735">
        <v>0</v>
      </c>
      <c r="E4735" t="s">
        <v>18</v>
      </c>
      <c r="F4735" t="s">
        <v>21</v>
      </c>
      <c r="G4735">
        <v>7000</v>
      </c>
      <c r="H4735">
        <v>7.14</v>
      </c>
      <c r="I4735">
        <v>0</v>
      </c>
      <c r="J4735">
        <v>0.28999999999999998</v>
      </c>
      <c r="K4735" t="s">
        <v>16</v>
      </c>
      <c r="L4735">
        <v>3</v>
      </c>
      <c r="M4735">
        <f t="shared" si="73"/>
        <v>1</v>
      </c>
    </row>
    <row r="4736" spans="1:13" x14ac:dyDescent="0.3">
      <c r="A4736">
        <v>26</v>
      </c>
      <c r="B4736">
        <v>126000</v>
      </c>
      <c r="C4736" t="s">
        <v>26</v>
      </c>
      <c r="D4736">
        <v>4</v>
      </c>
      <c r="E4736" t="s">
        <v>28</v>
      </c>
      <c r="F4736" t="s">
        <v>15</v>
      </c>
      <c r="G4736">
        <v>7500</v>
      </c>
      <c r="H4736">
        <v>13.92</v>
      </c>
      <c r="I4736">
        <v>0</v>
      </c>
      <c r="J4736">
        <v>0.06</v>
      </c>
      <c r="K4736" t="s">
        <v>16</v>
      </c>
      <c r="L4736">
        <v>3</v>
      </c>
      <c r="M4736">
        <f t="shared" si="73"/>
        <v>1</v>
      </c>
    </row>
    <row r="4737" spans="1:13" x14ac:dyDescent="0.3">
      <c r="A4737">
        <v>25</v>
      </c>
      <c r="B4737">
        <v>127000</v>
      </c>
      <c r="C4737" t="s">
        <v>26</v>
      </c>
      <c r="D4737">
        <v>9</v>
      </c>
      <c r="E4737" t="s">
        <v>20</v>
      </c>
      <c r="F4737" t="s">
        <v>19</v>
      </c>
      <c r="G4737">
        <v>6000</v>
      </c>
      <c r="H4737">
        <v>9.91</v>
      </c>
      <c r="I4737">
        <v>0</v>
      </c>
      <c r="J4737">
        <v>0.05</v>
      </c>
      <c r="K4737" t="s">
        <v>16</v>
      </c>
      <c r="L4737">
        <v>2</v>
      </c>
      <c r="M4737">
        <f t="shared" si="73"/>
        <v>1</v>
      </c>
    </row>
    <row r="4738" spans="1:13" x14ac:dyDescent="0.3">
      <c r="A4738">
        <v>26</v>
      </c>
      <c r="B4738">
        <v>127000</v>
      </c>
      <c r="C4738" t="s">
        <v>26</v>
      </c>
      <c r="D4738">
        <v>10</v>
      </c>
      <c r="E4738" t="s">
        <v>18</v>
      </c>
      <c r="F4738" t="s">
        <v>21</v>
      </c>
      <c r="G4738">
        <v>6000</v>
      </c>
      <c r="H4738">
        <v>5.42</v>
      </c>
      <c r="I4738">
        <v>0</v>
      </c>
      <c r="J4738">
        <v>0.05</v>
      </c>
      <c r="K4738" t="s">
        <v>16</v>
      </c>
      <c r="L4738">
        <v>3</v>
      </c>
      <c r="M4738">
        <f t="shared" ref="M4738:M4801" si="74">COUNTIFS($A$2:$A$10001,A4738,$B$2:$B$10001,B4738,$C$2:$C$10001,C4738,$D$2:$D$10001,D4738,$E$2:$E$10001,E4738,$F$2:$F$10001,F4738,$G$2:$G$10001,G4738,$H$2:$H$10001,H4738,$I$2:$I$10001,I4738,$J$2:$J$10001,J4738,$K$2:$K$10001,K4738,$L$2:$L$10001,L4738)</f>
        <v>1</v>
      </c>
    </row>
    <row r="4739" spans="1:13" x14ac:dyDescent="0.3">
      <c r="A4739">
        <v>26</v>
      </c>
      <c r="B4739">
        <v>127500</v>
      </c>
      <c r="C4739" t="s">
        <v>26</v>
      </c>
      <c r="D4739">
        <v>7</v>
      </c>
      <c r="E4739" t="s">
        <v>28</v>
      </c>
      <c r="F4739" t="s">
        <v>21</v>
      </c>
      <c r="G4739">
        <v>10000</v>
      </c>
      <c r="H4739">
        <v>7.51</v>
      </c>
      <c r="I4739">
        <v>0</v>
      </c>
      <c r="J4739">
        <v>0.08</v>
      </c>
      <c r="K4739" t="s">
        <v>16</v>
      </c>
      <c r="L4739">
        <v>3</v>
      </c>
      <c r="M4739">
        <f t="shared" si="74"/>
        <v>1</v>
      </c>
    </row>
    <row r="4740" spans="1:13" x14ac:dyDescent="0.3">
      <c r="A4740">
        <v>23</v>
      </c>
      <c r="B4740">
        <v>54000</v>
      </c>
      <c r="C4740" t="s">
        <v>13</v>
      </c>
      <c r="D4740">
        <v>7</v>
      </c>
      <c r="E4740" t="s">
        <v>14</v>
      </c>
      <c r="F4740" t="s">
        <v>15</v>
      </c>
      <c r="G4740">
        <v>15000</v>
      </c>
      <c r="H4740">
        <v>15.27</v>
      </c>
      <c r="I4740">
        <v>1</v>
      </c>
      <c r="J4740">
        <v>0.28000000000000003</v>
      </c>
      <c r="K4740" t="s">
        <v>16</v>
      </c>
      <c r="L4740">
        <v>2</v>
      </c>
      <c r="M4740">
        <f t="shared" si="74"/>
        <v>1</v>
      </c>
    </row>
    <row r="4741" spans="1:13" x14ac:dyDescent="0.3">
      <c r="A4741">
        <v>23</v>
      </c>
      <c r="B4741">
        <v>128000</v>
      </c>
      <c r="C4741" t="s">
        <v>26</v>
      </c>
      <c r="D4741">
        <v>7</v>
      </c>
      <c r="E4741" t="s">
        <v>18</v>
      </c>
      <c r="F4741" t="s">
        <v>21</v>
      </c>
      <c r="G4741">
        <v>6000</v>
      </c>
      <c r="H4741">
        <v>7.49</v>
      </c>
      <c r="I4741">
        <v>0</v>
      </c>
      <c r="J4741">
        <v>0.05</v>
      </c>
      <c r="K4741" t="s">
        <v>16</v>
      </c>
      <c r="L4741">
        <v>2</v>
      </c>
      <c r="M4741">
        <f t="shared" si="74"/>
        <v>1</v>
      </c>
    </row>
    <row r="4742" spans="1:13" x14ac:dyDescent="0.3">
      <c r="A4742">
        <v>22</v>
      </c>
      <c r="B4742">
        <v>128000</v>
      </c>
      <c r="C4742" t="s">
        <v>26</v>
      </c>
      <c r="D4742">
        <v>6</v>
      </c>
      <c r="E4742" t="s">
        <v>27</v>
      </c>
      <c r="F4742" t="s">
        <v>21</v>
      </c>
      <c r="G4742">
        <v>21600</v>
      </c>
      <c r="H4742">
        <v>6.91</v>
      </c>
      <c r="I4742">
        <v>0</v>
      </c>
      <c r="J4742">
        <v>0.17</v>
      </c>
      <c r="K4742" t="s">
        <v>16</v>
      </c>
      <c r="L4742">
        <v>4</v>
      </c>
      <c r="M4742">
        <f t="shared" si="74"/>
        <v>1</v>
      </c>
    </row>
    <row r="4743" spans="1:13" x14ac:dyDescent="0.3">
      <c r="A4743">
        <v>23</v>
      </c>
      <c r="B4743">
        <v>128000</v>
      </c>
      <c r="C4743" t="s">
        <v>26</v>
      </c>
      <c r="D4743">
        <v>7</v>
      </c>
      <c r="E4743" t="s">
        <v>27</v>
      </c>
      <c r="F4743" t="s">
        <v>15</v>
      </c>
      <c r="G4743">
        <v>3000</v>
      </c>
      <c r="H4743">
        <v>14.72</v>
      </c>
      <c r="I4743">
        <v>0</v>
      </c>
      <c r="J4743">
        <v>0.02</v>
      </c>
      <c r="K4743" t="s">
        <v>17</v>
      </c>
      <c r="L4743">
        <v>4</v>
      </c>
      <c r="M4743">
        <f t="shared" si="74"/>
        <v>1</v>
      </c>
    </row>
    <row r="4744" spans="1:13" x14ac:dyDescent="0.3">
      <c r="A4744">
        <v>22</v>
      </c>
      <c r="B4744">
        <v>128474</v>
      </c>
      <c r="C4744" t="s">
        <v>26</v>
      </c>
      <c r="D4744">
        <v>6</v>
      </c>
      <c r="E4744" t="s">
        <v>25</v>
      </c>
      <c r="F4744" t="s">
        <v>21</v>
      </c>
      <c r="G4744">
        <v>30000</v>
      </c>
      <c r="H4744">
        <v>7.29</v>
      </c>
      <c r="I4744">
        <v>0</v>
      </c>
      <c r="J4744">
        <v>0.23</v>
      </c>
      <c r="K4744" t="s">
        <v>16</v>
      </c>
      <c r="L4744">
        <v>2</v>
      </c>
      <c r="M4744">
        <f t="shared" si="74"/>
        <v>1</v>
      </c>
    </row>
    <row r="4745" spans="1:13" x14ac:dyDescent="0.3">
      <c r="A4745">
        <v>25</v>
      </c>
      <c r="B4745">
        <v>129600</v>
      </c>
      <c r="C4745" t="s">
        <v>26</v>
      </c>
      <c r="D4745">
        <v>0</v>
      </c>
      <c r="E4745" t="s">
        <v>20</v>
      </c>
      <c r="F4745" t="s">
        <v>19</v>
      </c>
      <c r="G4745">
        <v>3000</v>
      </c>
      <c r="H4745">
        <v>11.12</v>
      </c>
      <c r="I4745">
        <v>0</v>
      </c>
      <c r="J4745">
        <v>0.02</v>
      </c>
      <c r="K4745" t="s">
        <v>16</v>
      </c>
      <c r="L4745">
        <v>3</v>
      </c>
      <c r="M4745">
        <f t="shared" si="74"/>
        <v>1</v>
      </c>
    </row>
    <row r="4746" spans="1:13" x14ac:dyDescent="0.3">
      <c r="A4746">
        <v>24</v>
      </c>
      <c r="B4746">
        <v>60000</v>
      </c>
      <c r="C4746" t="s">
        <v>13</v>
      </c>
      <c r="D4746">
        <v>6</v>
      </c>
      <c r="E4746" t="s">
        <v>28</v>
      </c>
      <c r="F4746" t="s">
        <v>15</v>
      </c>
      <c r="G4746">
        <v>15000</v>
      </c>
      <c r="H4746">
        <v>13.99</v>
      </c>
      <c r="I4746">
        <v>0</v>
      </c>
      <c r="J4746">
        <v>0.25</v>
      </c>
      <c r="K4746" t="s">
        <v>16</v>
      </c>
      <c r="L4746">
        <v>4</v>
      </c>
      <c r="M4746">
        <f t="shared" si="74"/>
        <v>1</v>
      </c>
    </row>
    <row r="4747" spans="1:13" x14ac:dyDescent="0.3">
      <c r="A4747">
        <v>22</v>
      </c>
      <c r="B4747">
        <v>130000</v>
      </c>
      <c r="C4747" t="s">
        <v>26</v>
      </c>
      <c r="D4747">
        <v>6</v>
      </c>
      <c r="E4747" t="s">
        <v>20</v>
      </c>
      <c r="F4747" t="s">
        <v>15</v>
      </c>
      <c r="G4747">
        <v>3000</v>
      </c>
      <c r="H4747">
        <v>13.49</v>
      </c>
      <c r="I4747">
        <v>0</v>
      </c>
      <c r="J4747">
        <v>0.02</v>
      </c>
      <c r="K4747" t="s">
        <v>16</v>
      </c>
      <c r="L4747">
        <v>2</v>
      </c>
      <c r="M4747">
        <f t="shared" si="74"/>
        <v>1</v>
      </c>
    </row>
    <row r="4748" spans="1:13" x14ac:dyDescent="0.3">
      <c r="A4748">
        <v>26</v>
      </c>
      <c r="B4748">
        <v>130000</v>
      </c>
      <c r="C4748" t="s">
        <v>26</v>
      </c>
      <c r="D4748">
        <v>10</v>
      </c>
      <c r="E4748" t="s">
        <v>20</v>
      </c>
      <c r="F4748" t="s">
        <v>30</v>
      </c>
      <c r="G4748">
        <v>3000</v>
      </c>
      <c r="H4748">
        <v>17.579999999999998</v>
      </c>
      <c r="I4748">
        <v>0</v>
      </c>
      <c r="J4748">
        <v>0.02</v>
      </c>
      <c r="K4748" t="s">
        <v>17</v>
      </c>
      <c r="L4748">
        <v>3</v>
      </c>
      <c r="M4748">
        <f t="shared" si="74"/>
        <v>1</v>
      </c>
    </row>
    <row r="4749" spans="1:13" x14ac:dyDescent="0.3">
      <c r="A4749">
        <v>26</v>
      </c>
      <c r="B4749">
        <v>130000</v>
      </c>
      <c r="C4749" t="s">
        <v>26</v>
      </c>
      <c r="D4749">
        <v>5</v>
      </c>
      <c r="E4749" t="s">
        <v>20</v>
      </c>
      <c r="F4749" t="s">
        <v>30</v>
      </c>
      <c r="G4749">
        <v>35000</v>
      </c>
      <c r="H4749">
        <v>18.25</v>
      </c>
      <c r="I4749">
        <v>0</v>
      </c>
      <c r="J4749">
        <v>0.27</v>
      </c>
      <c r="K4749" t="s">
        <v>17</v>
      </c>
      <c r="L4749">
        <v>4</v>
      </c>
      <c r="M4749">
        <f t="shared" si="74"/>
        <v>1</v>
      </c>
    </row>
    <row r="4750" spans="1:13" x14ac:dyDescent="0.3">
      <c r="A4750">
        <v>24</v>
      </c>
      <c r="B4750">
        <v>130000</v>
      </c>
      <c r="C4750" t="s">
        <v>26</v>
      </c>
      <c r="D4750">
        <v>3</v>
      </c>
      <c r="E4750" t="s">
        <v>25</v>
      </c>
      <c r="F4750" t="s">
        <v>19</v>
      </c>
      <c r="G4750">
        <v>5000</v>
      </c>
      <c r="H4750">
        <v>12.42</v>
      </c>
      <c r="I4750">
        <v>0</v>
      </c>
      <c r="J4750">
        <v>0.04</v>
      </c>
      <c r="K4750" t="s">
        <v>16</v>
      </c>
      <c r="L4750">
        <v>2</v>
      </c>
      <c r="M4750">
        <f t="shared" si="74"/>
        <v>1</v>
      </c>
    </row>
    <row r="4751" spans="1:13" x14ac:dyDescent="0.3">
      <c r="A4751">
        <v>26</v>
      </c>
      <c r="B4751">
        <v>130000</v>
      </c>
      <c r="C4751" t="s">
        <v>26</v>
      </c>
      <c r="D4751">
        <v>2</v>
      </c>
      <c r="E4751" t="s">
        <v>14</v>
      </c>
      <c r="F4751" t="s">
        <v>21</v>
      </c>
      <c r="G4751">
        <v>18000</v>
      </c>
      <c r="H4751">
        <v>7.9</v>
      </c>
      <c r="I4751">
        <v>0</v>
      </c>
      <c r="J4751">
        <v>0.14000000000000001</v>
      </c>
      <c r="K4751" t="s">
        <v>16</v>
      </c>
      <c r="L4751">
        <v>2</v>
      </c>
      <c r="M4751">
        <f t="shared" si="74"/>
        <v>1</v>
      </c>
    </row>
    <row r="4752" spans="1:13" x14ac:dyDescent="0.3">
      <c r="A4752">
        <v>22</v>
      </c>
      <c r="B4752">
        <v>60000</v>
      </c>
      <c r="C4752" t="s">
        <v>13</v>
      </c>
      <c r="D4752">
        <v>5</v>
      </c>
      <c r="E4752" t="s">
        <v>14</v>
      </c>
      <c r="F4752" t="s">
        <v>21</v>
      </c>
      <c r="G4752">
        <v>15000</v>
      </c>
      <c r="I4752">
        <v>0</v>
      </c>
      <c r="J4752">
        <v>0.25</v>
      </c>
      <c r="K4752" t="s">
        <v>16</v>
      </c>
      <c r="L4752">
        <v>4</v>
      </c>
      <c r="M4752">
        <f t="shared" si="74"/>
        <v>0</v>
      </c>
    </row>
    <row r="4753" spans="1:13" x14ac:dyDescent="0.3">
      <c r="A4753">
        <v>26</v>
      </c>
      <c r="B4753">
        <v>130000</v>
      </c>
      <c r="C4753" t="s">
        <v>26</v>
      </c>
      <c r="D4753">
        <v>7</v>
      </c>
      <c r="E4753" t="s">
        <v>27</v>
      </c>
      <c r="F4753" t="s">
        <v>30</v>
      </c>
      <c r="G4753">
        <v>6500</v>
      </c>
      <c r="H4753">
        <v>15.99</v>
      </c>
      <c r="I4753">
        <v>0</v>
      </c>
      <c r="J4753">
        <v>0.05</v>
      </c>
      <c r="K4753" t="s">
        <v>17</v>
      </c>
      <c r="L4753">
        <v>3</v>
      </c>
      <c r="M4753">
        <f t="shared" si="74"/>
        <v>1</v>
      </c>
    </row>
    <row r="4754" spans="1:13" x14ac:dyDescent="0.3">
      <c r="A4754">
        <v>23</v>
      </c>
      <c r="B4754">
        <v>60000</v>
      </c>
      <c r="C4754" t="s">
        <v>13</v>
      </c>
      <c r="D4754">
        <v>7</v>
      </c>
      <c r="E4754" t="s">
        <v>20</v>
      </c>
      <c r="F4754" t="s">
        <v>15</v>
      </c>
      <c r="G4754">
        <v>15000</v>
      </c>
      <c r="H4754">
        <v>14.22</v>
      </c>
      <c r="I4754">
        <v>0</v>
      </c>
      <c r="J4754">
        <v>0.25</v>
      </c>
      <c r="K4754" t="s">
        <v>17</v>
      </c>
      <c r="L4754">
        <v>2</v>
      </c>
      <c r="M4754">
        <f t="shared" si="74"/>
        <v>1</v>
      </c>
    </row>
    <row r="4755" spans="1:13" x14ac:dyDescent="0.3">
      <c r="A4755">
        <v>24</v>
      </c>
      <c r="B4755">
        <v>130000</v>
      </c>
      <c r="C4755" t="s">
        <v>26</v>
      </c>
      <c r="D4755">
        <v>8</v>
      </c>
      <c r="E4755" t="s">
        <v>25</v>
      </c>
      <c r="F4755" t="s">
        <v>19</v>
      </c>
      <c r="G4755">
        <v>6000</v>
      </c>
      <c r="H4755">
        <v>10.59</v>
      </c>
      <c r="I4755">
        <v>0</v>
      </c>
      <c r="J4755">
        <v>0.05</v>
      </c>
      <c r="K4755" t="s">
        <v>16</v>
      </c>
      <c r="L4755">
        <v>2</v>
      </c>
      <c r="M4755">
        <f t="shared" si="74"/>
        <v>1</v>
      </c>
    </row>
    <row r="4756" spans="1:13" x14ac:dyDescent="0.3">
      <c r="A4756">
        <v>23</v>
      </c>
      <c r="B4756">
        <v>130000</v>
      </c>
      <c r="C4756" t="s">
        <v>26</v>
      </c>
      <c r="D4756">
        <v>1</v>
      </c>
      <c r="E4756" t="s">
        <v>18</v>
      </c>
      <c r="F4756" t="s">
        <v>15</v>
      </c>
      <c r="G4756">
        <v>15000</v>
      </c>
      <c r="H4756">
        <v>12.87</v>
      </c>
      <c r="I4756">
        <v>0</v>
      </c>
      <c r="J4756">
        <v>0.12</v>
      </c>
      <c r="K4756" t="s">
        <v>17</v>
      </c>
      <c r="L4756">
        <v>4</v>
      </c>
      <c r="M4756">
        <f t="shared" si="74"/>
        <v>1</v>
      </c>
    </row>
    <row r="4757" spans="1:13" x14ac:dyDescent="0.3">
      <c r="A4757">
        <v>23</v>
      </c>
      <c r="B4757">
        <v>130000</v>
      </c>
      <c r="C4757" t="s">
        <v>26</v>
      </c>
      <c r="D4757">
        <v>4</v>
      </c>
      <c r="E4757" t="s">
        <v>18</v>
      </c>
      <c r="F4757" t="s">
        <v>21</v>
      </c>
      <c r="G4757">
        <v>6800</v>
      </c>
      <c r="H4757">
        <v>8.49</v>
      </c>
      <c r="I4757">
        <v>0</v>
      </c>
      <c r="J4757">
        <v>0.05</v>
      </c>
      <c r="K4757" t="s">
        <v>16</v>
      </c>
      <c r="L4757">
        <v>3</v>
      </c>
      <c r="M4757">
        <f t="shared" si="74"/>
        <v>1</v>
      </c>
    </row>
    <row r="4758" spans="1:13" x14ac:dyDescent="0.3">
      <c r="A4758">
        <v>23</v>
      </c>
      <c r="B4758">
        <v>60480</v>
      </c>
      <c r="C4758" t="s">
        <v>13</v>
      </c>
      <c r="D4758">
        <v>7</v>
      </c>
      <c r="E4758" t="s">
        <v>18</v>
      </c>
      <c r="F4758" t="s">
        <v>19</v>
      </c>
      <c r="G4758">
        <v>15000</v>
      </c>
      <c r="H4758">
        <v>10.83</v>
      </c>
      <c r="I4758">
        <v>0</v>
      </c>
      <c r="J4758">
        <v>0.25</v>
      </c>
      <c r="K4758" t="s">
        <v>16</v>
      </c>
      <c r="L4758">
        <v>2</v>
      </c>
      <c r="M4758">
        <f t="shared" si="74"/>
        <v>1</v>
      </c>
    </row>
    <row r="4759" spans="1:13" x14ac:dyDescent="0.3">
      <c r="A4759">
        <v>24</v>
      </c>
      <c r="B4759">
        <v>100300</v>
      </c>
      <c r="C4759" t="s">
        <v>26</v>
      </c>
      <c r="D4759">
        <v>2</v>
      </c>
      <c r="E4759" t="s">
        <v>14</v>
      </c>
      <c r="F4759" t="s">
        <v>30</v>
      </c>
      <c r="G4759">
        <v>30000</v>
      </c>
      <c r="H4759">
        <v>14.91</v>
      </c>
      <c r="I4759">
        <v>1</v>
      </c>
      <c r="J4759">
        <v>0.25</v>
      </c>
      <c r="K4759" t="s">
        <v>17</v>
      </c>
      <c r="L4759">
        <v>3</v>
      </c>
      <c r="M4759">
        <f t="shared" si="74"/>
        <v>1</v>
      </c>
    </row>
    <row r="4760" spans="1:13" x14ac:dyDescent="0.3">
      <c r="A4760">
        <v>24</v>
      </c>
      <c r="B4760">
        <v>130000</v>
      </c>
      <c r="C4760" t="s">
        <v>26</v>
      </c>
      <c r="D4760">
        <v>4</v>
      </c>
      <c r="E4760" t="s">
        <v>28</v>
      </c>
      <c r="F4760" t="s">
        <v>19</v>
      </c>
      <c r="G4760">
        <v>25000</v>
      </c>
      <c r="H4760">
        <v>10.74</v>
      </c>
      <c r="I4760">
        <v>0</v>
      </c>
      <c r="J4760">
        <v>0.19</v>
      </c>
      <c r="K4760" t="s">
        <v>16</v>
      </c>
      <c r="L4760">
        <v>3</v>
      </c>
      <c r="M4760">
        <f t="shared" si="74"/>
        <v>1</v>
      </c>
    </row>
    <row r="4761" spans="1:13" x14ac:dyDescent="0.3">
      <c r="A4761">
        <v>25</v>
      </c>
      <c r="B4761">
        <v>130000</v>
      </c>
      <c r="C4761" t="s">
        <v>26</v>
      </c>
      <c r="D4761">
        <v>0</v>
      </c>
      <c r="E4761" t="s">
        <v>28</v>
      </c>
      <c r="F4761" t="s">
        <v>21</v>
      </c>
      <c r="G4761">
        <v>6325</v>
      </c>
      <c r="H4761">
        <v>6.54</v>
      </c>
      <c r="I4761">
        <v>0</v>
      </c>
      <c r="J4761">
        <v>0.05</v>
      </c>
      <c r="K4761" t="s">
        <v>16</v>
      </c>
      <c r="L4761">
        <v>3</v>
      </c>
      <c r="M4761">
        <f t="shared" si="74"/>
        <v>1</v>
      </c>
    </row>
    <row r="4762" spans="1:13" x14ac:dyDescent="0.3">
      <c r="A4762">
        <v>25</v>
      </c>
      <c r="B4762">
        <v>130000</v>
      </c>
      <c r="C4762" t="s">
        <v>26</v>
      </c>
      <c r="D4762">
        <v>2</v>
      </c>
      <c r="E4762" t="s">
        <v>27</v>
      </c>
      <c r="F4762" t="s">
        <v>21</v>
      </c>
      <c r="G4762">
        <v>12000</v>
      </c>
      <c r="H4762">
        <v>7.51</v>
      </c>
      <c r="I4762">
        <v>0</v>
      </c>
      <c r="J4762">
        <v>0.09</v>
      </c>
      <c r="K4762" t="s">
        <v>16</v>
      </c>
      <c r="L4762">
        <v>2</v>
      </c>
      <c r="M4762">
        <f t="shared" si="74"/>
        <v>1</v>
      </c>
    </row>
    <row r="4763" spans="1:13" x14ac:dyDescent="0.3">
      <c r="A4763">
        <v>24</v>
      </c>
      <c r="B4763">
        <v>130000</v>
      </c>
      <c r="C4763" t="s">
        <v>26</v>
      </c>
      <c r="D4763">
        <v>8</v>
      </c>
      <c r="E4763" t="s">
        <v>20</v>
      </c>
      <c r="F4763" t="s">
        <v>15</v>
      </c>
      <c r="G4763">
        <v>13000</v>
      </c>
      <c r="H4763">
        <v>13.61</v>
      </c>
      <c r="I4763">
        <v>0</v>
      </c>
      <c r="J4763">
        <v>0.1</v>
      </c>
      <c r="K4763" t="s">
        <v>16</v>
      </c>
      <c r="L4763">
        <v>4</v>
      </c>
      <c r="M4763">
        <f t="shared" si="74"/>
        <v>1</v>
      </c>
    </row>
    <row r="4764" spans="1:13" x14ac:dyDescent="0.3">
      <c r="A4764">
        <v>25</v>
      </c>
      <c r="B4764">
        <v>130000</v>
      </c>
      <c r="C4764" t="s">
        <v>26</v>
      </c>
      <c r="D4764">
        <v>5</v>
      </c>
      <c r="E4764" t="s">
        <v>27</v>
      </c>
      <c r="F4764" t="s">
        <v>15</v>
      </c>
      <c r="G4764">
        <v>20000</v>
      </c>
      <c r="H4764">
        <v>13.48</v>
      </c>
      <c r="I4764">
        <v>0</v>
      </c>
      <c r="J4764">
        <v>0.15</v>
      </c>
      <c r="K4764" t="s">
        <v>16</v>
      </c>
      <c r="L4764">
        <v>2</v>
      </c>
      <c r="M4764">
        <f t="shared" si="74"/>
        <v>1</v>
      </c>
    </row>
    <row r="4765" spans="1:13" x14ac:dyDescent="0.3">
      <c r="A4765">
        <v>24</v>
      </c>
      <c r="B4765">
        <v>61800</v>
      </c>
      <c r="C4765" t="s">
        <v>13</v>
      </c>
      <c r="D4765">
        <v>2</v>
      </c>
      <c r="E4765" t="s">
        <v>25</v>
      </c>
      <c r="F4765" t="s">
        <v>19</v>
      </c>
      <c r="G4765">
        <v>15000</v>
      </c>
      <c r="I4765">
        <v>0</v>
      </c>
      <c r="J4765">
        <v>0.24</v>
      </c>
      <c r="K4765" t="s">
        <v>16</v>
      </c>
      <c r="L4765">
        <v>4</v>
      </c>
      <c r="M4765">
        <f t="shared" si="74"/>
        <v>0</v>
      </c>
    </row>
    <row r="4766" spans="1:13" x14ac:dyDescent="0.3">
      <c r="A4766">
        <v>25</v>
      </c>
      <c r="B4766">
        <v>130000</v>
      </c>
      <c r="C4766" t="s">
        <v>26</v>
      </c>
      <c r="D4766">
        <v>3</v>
      </c>
      <c r="E4766" t="s">
        <v>28</v>
      </c>
      <c r="F4766" t="s">
        <v>19</v>
      </c>
      <c r="G4766">
        <v>25000</v>
      </c>
      <c r="H4766">
        <v>11.36</v>
      </c>
      <c r="I4766">
        <v>0</v>
      </c>
      <c r="J4766">
        <v>0.19</v>
      </c>
      <c r="K4766" t="s">
        <v>16</v>
      </c>
      <c r="L4766">
        <v>3</v>
      </c>
      <c r="M4766">
        <f t="shared" si="74"/>
        <v>1</v>
      </c>
    </row>
    <row r="4767" spans="1:13" x14ac:dyDescent="0.3">
      <c r="A4767">
        <v>21</v>
      </c>
      <c r="B4767">
        <v>56000</v>
      </c>
      <c r="C4767" t="s">
        <v>13</v>
      </c>
      <c r="D4767">
        <v>5</v>
      </c>
      <c r="E4767" t="s">
        <v>14</v>
      </c>
      <c r="F4767" t="s">
        <v>29</v>
      </c>
      <c r="G4767">
        <v>15000</v>
      </c>
      <c r="H4767">
        <v>16</v>
      </c>
      <c r="I4767">
        <v>1</v>
      </c>
      <c r="J4767">
        <v>0.27</v>
      </c>
      <c r="K4767" t="s">
        <v>16</v>
      </c>
      <c r="L4767">
        <v>2</v>
      </c>
      <c r="M4767">
        <f t="shared" si="74"/>
        <v>1</v>
      </c>
    </row>
    <row r="4768" spans="1:13" x14ac:dyDescent="0.3">
      <c r="A4768">
        <v>21</v>
      </c>
      <c r="B4768">
        <v>62004</v>
      </c>
      <c r="C4768" t="s">
        <v>13</v>
      </c>
      <c r="D4768">
        <v>0</v>
      </c>
      <c r="E4768" t="s">
        <v>27</v>
      </c>
      <c r="F4768" t="s">
        <v>21</v>
      </c>
      <c r="G4768">
        <v>15000</v>
      </c>
      <c r="H4768">
        <v>7.29</v>
      </c>
      <c r="I4768">
        <v>0</v>
      </c>
      <c r="J4768">
        <v>0.24</v>
      </c>
      <c r="K4768" t="s">
        <v>16</v>
      </c>
      <c r="L4768">
        <v>4</v>
      </c>
      <c r="M4768">
        <f t="shared" si="74"/>
        <v>1</v>
      </c>
    </row>
    <row r="4769" spans="1:13" x14ac:dyDescent="0.3">
      <c r="A4769">
        <v>24</v>
      </c>
      <c r="B4769">
        <v>130000</v>
      </c>
      <c r="C4769" t="s">
        <v>26</v>
      </c>
      <c r="D4769">
        <v>0</v>
      </c>
      <c r="E4769" t="s">
        <v>28</v>
      </c>
      <c r="F4769" t="s">
        <v>15</v>
      </c>
      <c r="G4769">
        <v>15000</v>
      </c>
      <c r="H4769">
        <v>14.26</v>
      </c>
      <c r="I4769">
        <v>0</v>
      </c>
      <c r="J4769">
        <v>0.12</v>
      </c>
      <c r="K4769" t="s">
        <v>17</v>
      </c>
      <c r="L4769">
        <v>4</v>
      </c>
      <c r="M4769">
        <f t="shared" si="74"/>
        <v>1</v>
      </c>
    </row>
    <row r="4770" spans="1:13" x14ac:dyDescent="0.3">
      <c r="A4770">
        <v>23</v>
      </c>
      <c r="B4770">
        <v>130000</v>
      </c>
      <c r="C4770" t="s">
        <v>23</v>
      </c>
      <c r="D4770">
        <v>7</v>
      </c>
      <c r="E4770" t="s">
        <v>27</v>
      </c>
      <c r="F4770" t="s">
        <v>30</v>
      </c>
      <c r="G4770">
        <v>22600</v>
      </c>
      <c r="H4770">
        <v>14.96</v>
      </c>
      <c r="I4770">
        <v>0</v>
      </c>
      <c r="J4770">
        <v>0.17</v>
      </c>
      <c r="K4770" t="s">
        <v>17</v>
      </c>
      <c r="L4770">
        <v>2</v>
      </c>
      <c r="M4770">
        <f t="shared" si="74"/>
        <v>1</v>
      </c>
    </row>
    <row r="4771" spans="1:13" x14ac:dyDescent="0.3">
      <c r="A4771">
        <v>22</v>
      </c>
      <c r="B4771">
        <v>22800</v>
      </c>
      <c r="C4771" t="s">
        <v>23</v>
      </c>
      <c r="D4771">
        <v>1</v>
      </c>
      <c r="E4771" t="s">
        <v>14</v>
      </c>
      <c r="F4771" t="s">
        <v>21</v>
      </c>
      <c r="G4771">
        <v>9000</v>
      </c>
      <c r="H4771">
        <v>5.99</v>
      </c>
      <c r="I4771">
        <v>0</v>
      </c>
      <c r="J4771">
        <v>0.39</v>
      </c>
      <c r="K4771" t="s">
        <v>16</v>
      </c>
      <c r="L4771">
        <v>2</v>
      </c>
      <c r="M4771">
        <f t="shared" si="74"/>
        <v>1</v>
      </c>
    </row>
    <row r="4772" spans="1:13" x14ac:dyDescent="0.3">
      <c r="A4772">
        <v>24</v>
      </c>
      <c r="B4772">
        <v>130000</v>
      </c>
      <c r="C4772" t="s">
        <v>26</v>
      </c>
      <c r="D4772">
        <v>2</v>
      </c>
      <c r="E4772" t="s">
        <v>14</v>
      </c>
      <c r="F4772" t="s">
        <v>19</v>
      </c>
      <c r="G4772">
        <v>1250</v>
      </c>
      <c r="H4772">
        <v>10.95</v>
      </c>
      <c r="I4772">
        <v>0</v>
      </c>
      <c r="J4772">
        <v>0.01</v>
      </c>
      <c r="K4772" t="s">
        <v>16</v>
      </c>
      <c r="L4772">
        <v>2</v>
      </c>
      <c r="M4772">
        <f t="shared" si="74"/>
        <v>1</v>
      </c>
    </row>
    <row r="4773" spans="1:13" x14ac:dyDescent="0.3">
      <c r="A4773">
        <v>24</v>
      </c>
      <c r="B4773">
        <v>130000</v>
      </c>
      <c r="C4773" t="s">
        <v>26</v>
      </c>
      <c r="D4773">
        <v>6</v>
      </c>
      <c r="E4773" t="s">
        <v>20</v>
      </c>
      <c r="F4773" t="s">
        <v>19</v>
      </c>
      <c r="G4773">
        <v>20000</v>
      </c>
      <c r="H4773">
        <v>11.58</v>
      </c>
      <c r="I4773">
        <v>0</v>
      </c>
      <c r="J4773">
        <v>0.15</v>
      </c>
      <c r="K4773" t="s">
        <v>16</v>
      </c>
      <c r="L4773">
        <v>2</v>
      </c>
      <c r="M4773">
        <f t="shared" si="74"/>
        <v>1</v>
      </c>
    </row>
    <row r="4774" spans="1:13" x14ac:dyDescent="0.3">
      <c r="A4774">
        <v>26</v>
      </c>
      <c r="B4774">
        <v>130000</v>
      </c>
      <c r="C4774" t="s">
        <v>26</v>
      </c>
      <c r="D4774">
        <v>3</v>
      </c>
      <c r="E4774" t="s">
        <v>20</v>
      </c>
      <c r="F4774" t="s">
        <v>19</v>
      </c>
      <c r="G4774">
        <v>5000</v>
      </c>
      <c r="H4774">
        <v>9.64</v>
      </c>
      <c r="I4774">
        <v>0</v>
      </c>
      <c r="J4774">
        <v>0.04</v>
      </c>
      <c r="K4774" t="s">
        <v>16</v>
      </c>
      <c r="L4774">
        <v>2</v>
      </c>
      <c r="M4774">
        <f t="shared" si="74"/>
        <v>1</v>
      </c>
    </row>
    <row r="4775" spans="1:13" x14ac:dyDescent="0.3">
      <c r="A4775">
        <v>23</v>
      </c>
      <c r="B4775">
        <v>130008</v>
      </c>
      <c r="C4775" t="s">
        <v>26</v>
      </c>
      <c r="D4775">
        <v>0</v>
      </c>
      <c r="E4775" t="s">
        <v>14</v>
      </c>
      <c r="F4775" t="s">
        <v>21</v>
      </c>
      <c r="G4775">
        <v>9000</v>
      </c>
      <c r="H4775">
        <v>7.74</v>
      </c>
      <c r="I4775">
        <v>0</v>
      </c>
      <c r="J4775">
        <v>7.0000000000000007E-2</v>
      </c>
      <c r="K4775" t="s">
        <v>16</v>
      </c>
      <c r="L4775">
        <v>2</v>
      </c>
      <c r="M4775">
        <f t="shared" si="74"/>
        <v>1</v>
      </c>
    </row>
    <row r="4776" spans="1:13" x14ac:dyDescent="0.3">
      <c r="A4776">
        <v>23</v>
      </c>
      <c r="B4776">
        <v>130104</v>
      </c>
      <c r="C4776" t="s">
        <v>26</v>
      </c>
      <c r="D4776">
        <v>7</v>
      </c>
      <c r="E4776" t="s">
        <v>27</v>
      </c>
      <c r="F4776" t="s">
        <v>21</v>
      </c>
      <c r="G4776">
        <v>24000</v>
      </c>
      <c r="H4776">
        <v>6.54</v>
      </c>
      <c r="I4776">
        <v>0</v>
      </c>
      <c r="J4776">
        <v>0.18</v>
      </c>
      <c r="K4776" t="s">
        <v>16</v>
      </c>
      <c r="L4776">
        <v>2</v>
      </c>
      <c r="M4776">
        <f t="shared" si="74"/>
        <v>1</v>
      </c>
    </row>
    <row r="4777" spans="1:13" x14ac:dyDescent="0.3">
      <c r="A4777">
        <v>26</v>
      </c>
      <c r="B4777">
        <v>22440</v>
      </c>
      <c r="C4777" t="s">
        <v>23</v>
      </c>
      <c r="D4777">
        <v>10</v>
      </c>
      <c r="E4777" t="s">
        <v>27</v>
      </c>
      <c r="F4777" t="s">
        <v>19</v>
      </c>
      <c r="G4777">
        <v>4750</v>
      </c>
      <c r="H4777">
        <v>11.86</v>
      </c>
      <c r="I4777">
        <v>0</v>
      </c>
      <c r="J4777">
        <v>0.21</v>
      </c>
      <c r="K4777" t="s">
        <v>16</v>
      </c>
      <c r="L4777">
        <v>4</v>
      </c>
      <c r="M4777">
        <f t="shared" si="74"/>
        <v>1</v>
      </c>
    </row>
    <row r="4778" spans="1:13" x14ac:dyDescent="0.3">
      <c r="A4778">
        <v>23</v>
      </c>
      <c r="B4778">
        <v>65000</v>
      </c>
      <c r="C4778" t="s">
        <v>13</v>
      </c>
      <c r="D4778">
        <v>7</v>
      </c>
      <c r="E4778" t="s">
        <v>27</v>
      </c>
      <c r="F4778" t="s">
        <v>19</v>
      </c>
      <c r="G4778">
        <v>15000</v>
      </c>
      <c r="H4778">
        <v>11.12</v>
      </c>
      <c r="I4778">
        <v>0</v>
      </c>
      <c r="J4778">
        <v>0.23</v>
      </c>
      <c r="K4778" t="s">
        <v>16</v>
      </c>
      <c r="L4778">
        <v>3</v>
      </c>
      <c r="M4778">
        <f t="shared" si="74"/>
        <v>1</v>
      </c>
    </row>
    <row r="4779" spans="1:13" x14ac:dyDescent="0.3">
      <c r="A4779">
        <v>23</v>
      </c>
      <c r="B4779">
        <v>132000</v>
      </c>
      <c r="C4779" t="s">
        <v>26</v>
      </c>
      <c r="D4779">
        <v>7</v>
      </c>
      <c r="E4779" t="s">
        <v>20</v>
      </c>
      <c r="F4779" t="s">
        <v>15</v>
      </c>
      <c r="G4779">
        <v>9000</v>
      </c>
      <c r="H4779">
        <v>11.34</v>
      </c>
      <c r="I4779">
        <v>0</v>
      </c>
      <c r="J4779">
        <v>7.0000000000000007E-2</v>
      </c>
      <c r="K4779" t="s">
        <v>17</v>
      </c>
      <c r="L4779">
        <v>3</v>
      </c>
      <c r="M4779">
        <f t="shared" si="74"/>
        <v>1</v>
      </c>
    </row>
    <row r="4780" spans="1:13" x14ac:dyDescent="0.3">
      <c r="A4780">
        <v>23</v>
      </c>
      <c r="B4780">
        <v>65000</v>
      </c>
      <c r="C4780" t="s">
        <v>13</v>
      </c>
      <c r="D4780">
        <v>0</v>
      </c>
      <c r="E4780" t="s">
        <v>14</v>
      </c>
      <c r="F4780" t="s">
        <v>21</v>
      </c>
      <c r="G4780">
        <v>15000</v>
      </c>
      <c r="H4780">
        <v>7.88</v>
      </c>
      <c r="I4780">
        <v>0</v>
      </c>
      <c r="J4780">
        <v>0.23</v>
      </c>
      <c r="K4780" t="s">
        <v>16</v>
      </c>
      <c r="L4780">
        <v>3</v>
      </c>
      <c r="M4780">
        <f t="shared" si="74"/>
        <v>1</v>
      </c>
    </row>
    <row r="4781" spans="1:13" x14ac:dyDescent="0.3">
      <c r="A4781">
        <v>22</v>
      </c>
      <c r="B4781">
        <v>65000</v>
      </c>
      <c r="C4781" t="s">
        <v>13</v>
      </c>
      <c r="D4781">
        <v>0</v>
      </c>
      <c r="E4781" t="s">
        <v>14</v>
      </c>
      <c r="F4781" t="s">
        <v>19</v>
      </c>
      <c r="G4781">
        <v>15000</v>
      </c>
      <c r="H4781">
        <v>11.36</v>
      </c>
      <c r="I4781">
        <v>0</v>
      </c>
      <c r="J4781">
        <v>0.23</v>
      </c>
      <c r="K4781" t="s">
        <v>16</v>
      </c>
      <c r="L4781">
        <v>3</v>
      </c>
      <c r="M4781">
        <f t="shared" si="74"/>
        <v>1</v>
      </c>
    </row>
    <row r="4782" spans="1:13" x14ac:dyDescent="0.3">
      <c r="A4782">
        <v>26</v>
      </c>
      <c r="B4782">
        <v>132500</v>
      </c>
      <c r="C4782" t="s">
        <v>26</v>
      </c>
      <c r="D4782">
        <v>1</v>
      </c>
      <c r="E4782" t="s">
        <v>28</v>
      </c>
      <c r="F4782" t="s">
        <v>19</v>
      </c>
      <c r="G4782">
        <v>12000</v>
      </c>
      <c r="H4782">
        <v>12.69</v>
      </c>
      <c r="I4782">
        <v>0</v>
      </c>
      <c r="J4782">
        <v>0.09</v>
      </c>
      <c r="K4782" t="s">
        <v>16</v>
      </c>
      <c r="L4782">
        <v>3</v>
      </c>
      <c r="M4782">
        <f t="shared" si="74"/>
        <v>1</v>
      </c>
    </row>
    <row r="4783" spans="1:13" x14ac:dyDescent="0.3">
      <c r="A4783">
        <v>24</v>
      </c>
      <c r="B4783">
        <v>65000</v>
      </c>
      <c r="C4783" t="s">
        <v>13</v>
      </c>
      <c r="D4783">
        <v>8</v>
      </c>
      <c r="E4783" t="s">
        <v>14</v>
      </c>
      <c r="F4783" t="s">
        <v>19</v>
      </c>
      <c r="G4783">
        <v>15000</v>
      </c>
      <c r="H4783">
        <v>9.8800000000000008</v>
      </c>
      <c r="I4783">
        <v>0</v>
      </c>
      <c r="J4783">
        <v>0.23</v>
      </c>
      <c r="K4783" t="s">
        <v>16</v>
      </c>
      <c r="L4783">
        <v>2</v>
      </c>
      <c r="M4783">
        <f t="shared" si="74"/>
        <v>1</v>
      </c>
    </row>
    <row r="4784" spans="1:13" x14ac:dyDescent="0.3">
      <c r="A4784">
        <v>24</v>
      </c>
      <c r="B4784">
        <v>132652</v>
      </c>
      <c r="C4784" t="s">
        <v>26</v>
      </c>
      <c r="D4784">
        <v>8</v>
      </c>
      <c r="E4784" t="s">
        <v>14</v>
      </c>
      <c r="F4784" t="s">
        <v>21</v>
      </c>
      <c r="G4784">
        <v>28000</v>
      </c>
      <c r="H4784">
        <v>8.49</v>
      </c>
      <c r="I4784">
        <v>0</v>
      </c>
      <c r="J4784">
        <v>0.21</v>
      </c>
      <c r="K4784" t="s">
        <v>16</v>
      </c>
      <c r="L4784">
        <v>3</v>
      </c>
      <c r="M4784">
        <f t="shared" si="74"/>
        <v>1</v>
      </c>
    </row>
    <row r="4785" spans="1:13" x14ac:dyDescent="0.3">
      <c r="A4785">
        <v>26</v>
      </c>
      <c r="B4785">
        <v>132750</v>
      </c>
      <c r="C4785" t="s">
        <v>26</v>
      </c>
      <c r="D4785">
        <v>8</v>
      </c>
      <c r="E4785" t="s">
        <v>28</v>
      </c>
      <c r="F4785" t="s">
        <v>19</v>
      </c>
      <c r="G4785">
        <v>12000</v>
      </c>
      <c r="H4785">
        <v>11.49</v>
      </c>
      <c r="I4785">
        <v>0</v>
      </c>
      <c r="J4785">
        <v>0.09</v>
      </c>
      <c r="K4785" t="s">
        <v>16</v>
      </c>
      <c r="L4785">
        <v>4</v>
      </c>
      <c r="M4785">
        <f t="shared" si="74"/>
        <v>1</v>
      </c>
    </row>
    <row r="4786" spans="1:13" x14ac:dyDescent="0.3">
      <c r="A4786">
        <v>24</v>
      </c>
      <c r="B4786">
        <v>133000</v>
      </c>
      <c r="C4786" t="s">
        <v>23</v>
      </c>
      <c r="D4786">
        <v>4</v>
      </c>
      <c r="E4786" t="s">
        <v>27</v>
      </c>
      <c r="F4786" t="s">
        <v>21</v>
      </c>
      <c r="G4786">
        <v>4000</v>
      </c>
      <c r="H4786">
        <v>7.4</v>
      </c>
      <c r="I4786">
        <v>0</v>
      </c>
      <c r="J4786">
        <v>0.03</v>
      </c>
      <c r="K4786" t="s">
        <v>16</v>
      </c>
      <c r="L4786">
        <v>3</v>
      </c>
      <c r="M4786">
        <f t="shared" si="74"/>
        <v>1</v>
      </c>
    </row>
    <row r="4787" spans="1:13" x14ac:dyDescent="0.3">
      <c r="A4787">
        <v>25</v>
      </c>
      <c r="B4787">
        <v>133119</v>
      </c>
      <c r="C4787" t="s">
        <v>26</v>
      </c>
      <c r="D4787">
        <v>10</v>
      </c>
      <c r="E4787" t="s">
        <v>25</v>
      </c>
      <c r="F4787" t="s">
        <v>19</v>
      </c>
      <c r="G4787">
        <v>25000</v>
      </c>
      <c r="I4787">
        <v>0</v>
      </c>
      <c r="J4787">
        <v>0.19</v>
      </c>
      <c r="K4787" t="s">
        <v>16</v>
      </c>
      <c r="L4787">
        <v>3</v>
      </c>
      <c r="M4787">
        <f t="shared" si="74"/>
        <v>0</v>
      </c>
    </row>
    <row r="4788" spans="1:13" x14ac:dyDescent="0.3">
      <c r="A4788">
        <v>26</v>
      </c>
      <c r="B4788">
        <v>134000</v>
      </c>
      <c r="C4788" t="s">
        <v>26</v>
      </c>
      <c r="D4788">
        <v>2</v>
      </c>
      <c r="E4788" t="s">
        <v>18</v>
      </c>
      <c r="F4788" t="s">
        <v>15</v>
      </c>
      <c r="G4788">
        <v>30000</v>
      </c>
      <c r="H4788">
        <v>13.49</v>
      </c>
      <c r="I4788">
        <v>0</v>
      </c>
      <c r="J4788">
        <v>0.22</v>
      </c>
      <c r="K4788" t="s">
        <v>17</v>
      </c>
      <c r="L4788">
        <v>3</v>
      </c>
      <c r="M4788">
        <f t="shared" si="74"/>
        <v>1</v>
      </c>
    </row>
    <row r="4789" spans="1:13" x14ac:dyDescent="0.3">
      <c r="A4789">
        <v>22</v>
      </c>
      <c r="B4789">
        <v>65004</v>
      </c>
      <c r="C4789" t="s">
        <v>13</v>
      </c>
      <c r="D4789">
        <v>4</v>
      </c>
      <c r="E4789" t="s">
        <v>27</v>
      </c>
      <c r="F4789" t="s">
        <v>29</v>
      </c>
      <c r="G4789">
        <v>15000</v>
      </c>
      <c r="H4789">
        <v>16.95</v>
      </c>
      <c r="I4789">
        <v>0</v>
      </c>
      <c r="J4789">
        <v>0.23</v>
      </c>
      <c r="K4789" t="s">
        <v>16</v>
      </c>
      <c r="L4789">
        <v>3</v>
      </c>
      <c r="M4789">
        <f t="shared" si="74"/>
        <v>1</v>
      </c>
    </row>
    <row r="4790" spans="1:13" x14ac:dyDescent="0.3">
      <c r="A4790">
        <v>26</v>
      </c>
      <c r="B4790">
        <v>134400</v>
      </c>
      <c r="C4790" t="s">
        <v>26</v>
      </c>
      <c r="D4790">
        <v>3</v>
      </c>
      <c r="E4790" t="s">
        <v>14</v>
      </c>
      <c r="F4790" t="s">
        <v>15</v>
      </c>
      <c r="G4790">
        <v>10000</v>
      </c>
      <c r="H4790">
        <v>12.68</v>
      </c>
      <c r="I4790">
        <v>0</v>
      </c>
      <c r="J4790">
        <v>7.0000000000000007E-2</v>
      </c>
      <c r="K4790" t="s">
        <v>16</v>
      </c>
      <c r="L4790">
        <v>3</v>
      </c>
      <c r="M4790">
        <f t="shared" si="74"/>
        <v>1</v>
      </c>
    </row>
    <row r="4791" spans="1:13" x14ac:dyDescent="0.3">
      <c r="A4791">
        <v>25</v>
      </c>
      <c r="B4791">
        <v>134748</v>
      </c>
      <c r="C4791" t="s">
        <v>26</v>
      </c>
      <c r="D4791">
        <v>4</v>
      </c>
      <c r="E4791" t="s">
        <v>28</v>
      </c>
      <c r="F4791" t="s">
        <v>19</v>
      </c>
      <c r="G4791">
        <v>25000</v>
      </c>
      <c r="H4791">
        <v>10.75</v>
      </c>
      <c r="I4791">
        <v>0</v>
      </c>
      <c r="J4791">
        <v>0.19</v>
      </c>
      <c r="K4791" t="s">
        <v>16</v>
      </c>
      <c r="L4791">
        <v>3</v>
      </c>
      <c r="M4791">
        <f t="shared" si="74"/>
        <v>1</v>
      </c>
    </row>
    <row r="4792" spans="1:13" x14ac:dyDescent="0.3">
      <c r="A4792">
        <v>24</v>
      </c>
      <c r="B4792">
        <v>135000</v>
      </c>
      <c r="C4792" t="s">
        <v>26</v>
      </c>
      <c r="D4792">
        <v>8</v>
      </c>
      <c r="E4792" t="s">
        <v>27</v>
      </c>
      <c r="F4792" t="s">
        <v>19</v>
      </c>
      <c r="G4792">
        <v>21000</v>
      </c>
      <c r="H4792">
        <v>12.69</v>
      </c>
      <c r="I4792">
        <v>0</v>
      </c>
      <c r="J4792">
        <v>0.16</v>
      </c>
      <c r="K4792" t="s">
        <v>16</v>
      </c>
      <c r="L4792">
        <v>2</v>
      </c>
      <c r="M4792">
        <f t="shared" si="74"/>
        <v>1</v>
      </c>
    </row>
    <row r="4793" spans="1:13" x14ac:dyDescent="0.3">
      <c r="A4793">
        <v>24</v>
      </c>
      <c r="B4793">
        <v>135000</v>
      </c>
      <c r="C4793" t="s">
        <v>26</v>
      </c>
      <c r="D4793">
        <v>5</v>
      </c>
      <c r="E4793" t="s">
        <v>28</v>
      </c>
      <c r="F4793" t="s">
        <v>21</v>
      </c>
      <c r="G4793">
        <v>8800</v>
      </c>
      <c r="H4793">
        <v>6.03</v>
      </c>
      <c r="I4793">
        <v>0</v>
      </c>
      <c r="J4793">
        <v>7.0000000000000007E-2</v>
      </c>
      <c r="K4793" t="s">
        <v>16</v>
      </c>
      <c r="L4793">
        <v>2</v>
      </c>
      <c r="M4793">
        <f t="shared" si="74"/>
        <v>1</v>
      </c>
    </row>
    <row r="4794" spans="1:13" x14ac:dyDescent="0.3">
      <c r="A4794">
        <v>25</v>
      </c>
      <c r="B4794">
        <v>135000</v>
      </c>
      <c r="C4794" t="s">
        <v>26</v>
      </c>
      <c r="D4794">
        <v>9</v>
      </c>
      <c r="E4794" t="s">
        <v>28</v>
      </c>
      <c r="F4794" t="s">
        <v>30</v>
      </c>
      <c r="G4794">
        <v>10000</v>
      </c>
      <c r="H4794">
        <v>15.62</v>
      </c>
      <c r="I4794">
        <v>0</v>
      </c>
      <c r="J4794">
        <v>7.0000000000000007E-2</v>
      </c>
      <c r="K4794" t="s">
        <v>17</v>
      </c>
      <c r="L4794">
        <v>3</v>
      </c>
      <c r="M4794">
        <f t="shared" si="74"/>
        <v>1</v>
      </c>
    </row>
    <row r="4795" spans="1:13" x14ac:dyDescent="0.3">
      <c r="A4795">
        <v>26</v>
      </c>
      <c r="B4795">
        <v>135000</v>
      </c>
      <c r="C4795" t="s">
        <v>26</v>
      </c>
      <c r="D4795">
        <v>10</v>
      </c>
      <c r="E4795" t="s">
        <v>25</v>
      </c>
      <c r="F4795" t="s">
        <v>15</v>
      </c>
      <c r="G4795">
        <v>24000</v>
      </c>
      <c r="H4795">
        <v>12.99</v>
      </c>
      <c r="I4795">
        <v>0</v>
      </c>
      <c r="J4795">
        <v>0.18</v>
      </c>
      <c r="K4795" t="s">
        <v>16</v>
      </c>
      <c r="L4795">
        <v>2</v>
      </c>
      <c r="M4795">
        <f t="shared" si="74"/>
        <v>1</v>
      </c>
    </row>
    <row r="4796" spans="1:13" x14ac:dyDescent="0.3">
      <c r="A4796">
        <v>24</v>
      </c>
      <c r="B4796">
        <v>135000</v>
      </c>
      <c r="C4796" t="s">
        <v>26</v>
      </c>
      <c r="D4796">
        <v>0</v>
      </c>
      <c r="E4796" t="s">
        <v>18</v>
      </c>
      <c r="F4796" t="s">
        <v>21</v>
      </c>
      <c r="G4796">
        <v>6000</v>
      </c>
      <c r="H4796">
        <v>6.92</v>
      </c>
      <c r="I4796">
        <v>0</v>
      </c>
      <c r="J4796">
        <v>0.04</v>
      </c>
      <c r="K4796" t="s">
        <v>16</v>
      </c>
      <c r="L4796">
        <v>2</v>
      </c>
      <c r="M4796">
        <f t="shared" si="74"/>
        <v>1</v>
      </c>
    </row>
    <row r="4797" spans="1:13" x14ac:dyDescent="0.3">
      <c r="A4797">
        <v>24</v>
      </c>
      <c r="B4797">
        <v>135000</v>
      </c>
      <c r="C4797" t="s">
        <v>26</v>
      </c>
      <c r="D4797">
        <v>8</v>
      </c>
      <c r="E4797" t="s">
        <v>20</v>
      </c>
      <c r="F4797" t="s">
        <v>19</v>
      </c>
      <c r="G4797">
        <v>21000</v>
      </c>
      <c r="H4797">
        <v>10.74</v>
      </c>
      <c r="I4797">
        <v>0</v>
      </c>
      <c r="J4797">
        <v>0.16</v>
      </c>
      <c r="K4797" t="s">
        <v>16</v>
      </c>
      <c r="L4797">
        <v>2</v>
      </c>
      <c r="M4797">
        <f t="shared" si="74"/>
        <v>1</v>
      </c>
    </row>
    <row r="4798" spans="1:13" x14ac:dyDescent="0.3">
      <c r="A4798">
        <v>24</v>
      </c>
      <c r="B4798">
        <v>135000</v>
      </c>
      <c r="C4798" t="s">
        <v>26</v>
      </c>
      <c r="D4798">
        <v>4</v>
      </c>
      <c r="E4798" t="s">
        <v>28</v>
      </c>
      <c r="F4798" t="s">
        <v>19</v>
      </c>
      <c r="G4798">
        <v>10000</v>
      </c>
      <c r="I4798">
        <v>0</v>
      </c>
      <c r="J4798">
        <v>7.0000000000000007E-2</v>
      </c>
      <c r="K4798" t="s">
        <v>16</v>
      </c>
      <c r="L4798">
        <v>3</v>
      </c>
      <c r="M4798">
        <f t="shared" si="74"/>
        <v>0</v>
      </c>
    </row>
    <row r="4799" spans="1:13" x14ac:dyDescent="0.3">
      <c r="A4799">
        <v>23</v>
      </c>
      <c r="B4799">
        <v>135000</v>
      </c>
      <c r="C4799" t="s">
        <v>23</v>
      </c>
      <c r="D4799">
        <v>7</v>
      </c>
      <c r="E4799" t="s">
        <v>27</v>
      </c>
      <c r="F4799" t="s">
        <v>21</v>
      </c>
      <c r="G4799">
        <v>16000</v>
      </c>
      <c r="H4799">
        <v>6.91</v>
      </c>
      <c r="I4799">
        <v>0</v>
      </c>
      <c r="J4799">
        <v>0.12</v>
      </c>
      <c r="K4799" t="s">
        <v>16</v>
      </c>
      <c r="L4799">
        <v>3</v>
      </c>
      <c r="M4799">
        <f t="shared" si="74"/>
        <v>1</v>
      </c>
    </row>
    <row r="4800" spans="1:13" x14ac:dyDescent="0.3">
      <c r="A4800">
        <v>21</v>
      </c>
      <c r="B4800">
        <v>69000</v>
      </c>
      <c r="C4800" t="s">
        <v>13</v>
      </c>
      <c r="D4800">
        <v>3</v>
      </c>
      <c r="E4800" t="s">
        <v>14</v>
      </c>
      <c r="F4800" t="s">
        <v>21</v>
      </c>
      <c r="G4800">
        <v>15000</v>
      </c>
      <c r="H4800">
        <v>8.49</v>
      </c>
      <c r="I4800">
        <v>0</v>
      </c>
      <c r="J4800">
        <v>0.22</v>
      </c>
      <c r="K4800" t="s">
        <v>16</v>
      </c>
      <c r="L4800">
        <v>2</v>
      </c>
      <c r="M4800">
        <f t="shared" si="74"/>
        <v>1</v>
      </c>
    </row>
    <row r="4801" spans="1:13" x14ac:dyDescent="0.3">
      <c r="A4801">
        <v>24</v>
      </c>
      <c r="B4801">
        <v>123000</v>
      </c>
      <c r="C4801" t="s">
        <v>26</v>
      </c>
      <c r="D4801">
        <v>8</v>
      </c>
      <c r="E4801" t="s">
        <v>25</v>
      </c>
      <c r="F4801" t="s">
        <v>15</v>
      </c>
      <c r="G4801">
        <v>24250</v>
      </c>
      <c r="H4801">
        <v>12.87</v>
      </c>
      <c r="I4801">
        <v>1</v>
      </c>
      <c r="J4801">
        <v>0.2</v>
      </c>
      <c r="K4801" t="s">
        <v>17</v>
      </c>
      <c r="L4801">
        <v>4</v>
      </c>
      <c r="M4801">
        <f t="shared" si="74"/>
        <v>1</v>
      </c>
    </row>
    <row r="4802" spans="1:13" x14ac:dyDescent="0.3">
      <c r="A4802">
        <v>24</v>
      </c>
      <c r="B4802">
        <v>135000</v>
      </c>
      <c r="C4802" t="s">
        <v>26</v>
      </c>
      <c r="D4802">
        <v>8</v>
      </c>
      <c r="E4802" t="s">
        <v>18</v>
      </c>
      <c r="F4802" t="s">
        <v>21</v>
      </c>
      <c r="G4802">
        <v>12000</v>
      </c>
      <c r="H4802">
        <v>9.3800000000000008</v>
      </c>
      <c r="I4802">
        <v>0</v>
      </c>
      <c r="J4802">
        <v>0.09</v>
      </c>
      <c r="K4802" t="s">
        <v>16</v>
      </c>
      <c r="L4802">
        <v>2</v>
      </c>
      <c r="M4802">
        <f t="shared" ref="M4802:M4865" si="75">COUNTIFS($A$2:$A$10001,A4802,$B$2:$B$10001,B4802,$C$2:$C$10001,C4802,$D$2:$D$10001,D4802,$E$2:$E$10001,E4802,$F$2:$F$10001,F4802,$G$2:$G$10001,G4802,$H$2:$H$10001,H4802,$I$2:$I$10001,I4802,$J$2:$J$10001,J4802,$K$2:$K$10001,K4802,$L$2:$L$10001,L4802)</f>
        <v>1</v>
      </c>
    </row>
    <row r="4803" spans="1:13" x14ac:dyDescent="0.3">
      <c r="A4803">
        <v>22</v>
      </c>
      <c r="B4803">
        <v>137004</v>
      </c>
      <c r="C4803" t="s">
        <v>26</v>
      </c>
      <c r="D4803">
        <v>3</v>
      </c>
      <c r="E4803" t="s">
        <v>27</v>
      </c>
      <c r="F4803" t="s">
        <v>21</v>
      </c>
      <c r="G4803">
        <v>10000</v>
      </c>
      <c r="H4803">
        <v>5.79</v>
      </c>
      <c r="I4803">
        <v>0</v>
      </c>
      <c r="J4803">
        <v>7.0000000000000007E-2</v>
      </c>
      <c r="K4803" t="s">
        <v>16</v>
      </c>
      <c r="L4803">
        <v>2</v>
      </c>
      <c r="M4803">
        <f t="shared" si="75"/>
        <v>1</v>
      </c>
    </row>
    <row r="4804" spans="1:13" x14ac:dyDescent="0.3">
      <c r="A4804">
        <v>21</v>
      </c>
      <c r="B4804">
        <v>70500</v>
      </c>
      <c r="C4804" t="s">
        <v>13</v>
      </c>
      <c r="D4804">
        <v>5</v>
      </c>
      <c r="E4804" t="s">
        <v>27</v>
      </c>
      <c r="F4804" t="s">
        <v>21</v>
      </c>
      <c r="G4804">
        <v>15000</v>
      </c>
      <c r="H4804">
        <v>8</v>
      </c>
      <c r="I4804">
        <v>0</v>
      </c>
      <c r="J4804">
        <v>0.21</v>
      </c>
      <c r="K4804" t="s">
        <v>16</v>
      </c>
      <c r="L4804">
        <v>3</v>
      </c>
      <c r="M4804">
        <f t="shared" si="75"/>
        <v>1</v>
      </c>
    </row>
    <row r="4805" spans="1:13" x14ac:dyDescent="0.3">
      <c r="A4805">
        <v>23</v>
      </c>
      <c r="B4805">
        <v>138000</v>
      </c>
      <c r="C4805" t="s">
        <v>26</v>
      </c>
      <c r="D4805">
        <v>7</v>
      </c>
      <c r="E4805" t="s">
        <v>20</v>
      </c>
      <c r="F4805" t="s">
        <v>19</v>
      </c>
      <c r="G4805">
        <v>2700</v>
      </c>
      <c r="H4805">
        <v>11.86</v>
      </c>
      <c r="I4805">
        <v>0</v>
      </c>
      <c r="J4805">
        <v>0.02</v>
      </c>
      <c r="K4805" t="s">
        <v>16</v>
      </c>
      <c r="L4805">
        <v>2</v>
      </c>
      <c r="M4805">
        <f t="shared" si="75"/>
        <v>1</v>
      </c>
    </row>
    <row r="4806" spans="1:13" x14ac:dyDescent="0.3">
      <c r="A4806">
        <v>24</v>
      </c>
      <c r="B4806">
        <v>65000</v>
      </c>
      <c r="C4806" t="s">
        <v>13</v>
      </c>
      <c r="D4806">
        <v>8</v>
      </c>
      <c r="E4806" t="s">
        <v>27</v>
      </c>
      <c r="F4806" t="s">
        <v>29</v>
      </c>
      <c r="G4806">
        <v>15000</v>
      </c>
      <c r="H4806">
        <v>16.32</v>
      </c>
      <c r="I4806">
        <v>1</v>
      </c>
      <c r="J4806">
        <v>0.23</v>
      </c>
      <c r="K4806" t="s">
        <v>17</v>
      </c>
      <c r="L4806">
        <v>4</v>
      </c>
      <c r="M4806">
        <f t="shared" si="75"/>
        <v>1</v>
      </c>
    </row>
    <row r="4807" spans="1:13" x14ac:dyDescent="0.3">
      <c r="A4807">
        <v>23</v>
      </c>
      <c r="B4807">
        <v>140000</v>
      </c>
      <c r="C4807" t="s">
        <v>23</v>
      </c>
      <c r="D4807">
        <v>6</v>
      </c>
      <c r="E4807" t="s">
        <v>18</v>
      </c>
      <c r="F4807" t="s">
        <v>15</v>
      </c>
      <c r="G4807">
        <v>16400</v>
      </c>
      <c r="H4807">
        <v>15.96</v>
      </c>
      <c r="I4807">
        <v>0</v>
      </c>
      <c r="J4807">
        <v>0.12</v>
      </c>
      <c r="K4807" t="s">
        <v>17</v>
      </c>
      <c r="L4807">
        <v>3</v>
      </c>
      <c r="M4807">
        <f t="shared" si="75"/>
        <v>1</v>
      </c>
    </row>
    <row r="4808" spans="1:13" x14ac:dyDescent="0.3">
      <c r="A4808">
        <v>23</v>
      </c>
      <c r="B4808">
        <v>140000</v>
      </c>
      <c r="C4808" t="s">
        <v>26</v>
      </c>
      <c r="D4808">
        <v>7</v>
      </c>
      <c r="E4808" t="s">
        <v>20</v>
      </c>
      <c r="F4808" t="s">
        <v>19</v>
      </c>
      <c r="G4808">
        <v>12000</v>
      </c>
      <c r="H4808">
        <v>11.71</v>
      </c>
      <c r="I4808">
        <v>0</v>
      </c>
      <c r="J4808">
        <v>0.09</v>
      </c>
      <c r="K4808" t="s">
        <v>16</v>
      </c>
      <c r="L4808">
        <v>4</v>
      </c>
      <c r="M4808">
        <f t="shared" si="75"/>
        <v>1</v>
      </c>
    </row>
    <row r="4809" spans="1:13" x14ac:dyDescent="0.3">
      <c r="A4809">
        <v>25</v>
      </c>
      <c r="B4809">
        <v>72000</v>
      </c>
      <c r="C4809" t="s">
        <v>13</v>
      </c>
      <c r="D4809">
        <v>7</v>
      </c>
      <c r="E4809" t="s">
        <v>25</v>
      </c>
      <c r="F4809" t="s">
        <v>19</v>
      </c>
      <c r="G4809">
        <v>15000</v>
      </c>
      <c r="H4809">
        <v>12.42</v>
      </c>
      <c r="I4809">
        <v>0</v>
      </c>
      <c r="J4809">
        <v>0.21</v>
      </c>
      <c r="K4809" t="s">
        <v>16</v>
      </c>
      <c r="L4809">
        <v>3</v>
      </c>
      <c r="M4809">
        <f t="shared" si="75"/>
        <v>1</v>
      </c>
    </row>
    <row r="4810" spans="1:13" x14ac:dyDescent="0.3">
      <c r="A4810">
        <v>26</v>
      </c>
      <c r="B4810">
        <v>72000</v>
      </c>
      <c r="C4810" t="s">
        <v>13</v>
      </c>
      <c r="D4810">
        <v>6</v>
      </c>
      <c r="E4810" t="s">
        <v>20</v>
      </c>
      <c r="F4810" t="s">
        <v>21</v>
      </c>
      <c r="G4810">
        <v>15000</v>
      </c>
      <c r="H4810">
        <v>6.92</v>
      </c>
      <c r="I4810">
        <v>0</v>
      </c>
      <c r="J4810">
        <v>0.21</v>
      </c>
      <c r="K4810" t="s">
        <v>16</v>
      </c>
      <c r="L4810">
        <v>3</v>
      </c>
      <c r="M4810">
        <f t="shared" si="75"/>
        <v>1</v>
      </c>
    </row>
    <row r="4811" spans="1:13" x14ac:dyDescent="0.3">
      <c r="A4811">
        <v>23</v>
      </c>
      <c r="B4811">
        <v>140000</v>
      </c>
      <c r="C4811" t="s">
        <v>26</v>
      </c>
      <c r="D4811">
        <v>7</v>
      </c>
      <c r="E4811" t="s">
        <v>20</v>
      </c>
      <c r="F4811" t="s">
        <v>21</v>
      </c>
      <c r="G4811">
        <v>12000</v>
      </c>
      <c r="H4811">
        <v>8.49</v>
      </c>
      <c r="I4811">
        <v>0</v>
      </c>
      <c r="J4811">
        <v>0.09</v>
      </c>
      <c r="K4811" t="s">
        <v>16</v>
      </c>
      <c r="L4811">
        <v>3</v>
      </c>
      <c r="M4811">
        <f t="shared" si="75"/>
        <v>1</v>
      </c>
    </row>
    <row r="4812" spans="1:13" x14ac:dyDescent="0.3">
      <c r="A4812">
        <v>24</v>
      </c>
      <c r="B4812">
        <v>72000</v>
      </c>
      <c r="C4812" t="s">
        <v>13</v>
      </c>
      <c r="D4812">
        <v>4</v>
      </c>
      <c r="E4812" t="s">
        <v>14</v>
      </c>
      <c r="F4812" t="s">
        <v>19</v>
      </c>
      <c r="G4812">
        <v>15000</v>
      </c>
      <c r="H4812">
        <v>10.99</v>
      </c>
      <c r="I4812">
        <v>0</v>
      </c>
      <c r="J4812">
        <v>0.21</v>
      </c>
      <c r="K4812" t="s">
        <v>16</v>
      </c>
      <c r="L4812">
        <v>4</v>
      </c>
      <c r="M4812">
        <f t="shared" si="75"/>
        <v>1</v>
      </c>
    </row>
    <row r="4813" spans="1:13" x14ac:dyDescent="0.3">
      <c r="A4813">
        <v>22</v>
      </c>
      <c r="B4813">
        <v>140000</v>
      </c>
      <c r="C4813" t="s">
        <v>26</v>
      </c>
      <c r="D4813">
        <v>6</v>
      </c>
      <c r="E4813" t="s">
        <v>18</v>
      </c>
      <c r="F4813" t="s">
        <v>19</v>
      </c>
      <c r="G4813">
        <v>10000</v>
      </c>
      <c r="H4813">
        <v>10.99</v>
      </c>
      <c r="I4813">
        <v>0</v>
      </c>
      <c r="J4813">
        <v>7.0000000000000007E-2</v>
      </c>
      <c r="K4813" t="s">
        <v>16</v>
      </c>
      <c r="L4813">
        <v>3</v>
      </c>
      <c r="M4813">
        <f t="shared" si="75"/>
        <v>1</v>
      </c>
    </row>
    <row r="4814" spans="1:13" x14ac:dyDescent="0.3">
      <c r="A4814">
        <v>24</v>
      </c>
      <c r="B4814">
        <v>140000</v>
      </c>
      <c r="C4814" t="s">
        <v>26</v>
      </c>
      <c r="D4814">
        <v>3</v>
      </c>
      <c r="E4814" t="s">
        <v>20</v>
      </c>
      <c r="F4814" t="s">
        <v>21</v>
      </c>
      <c r="G4814">
        <v>4475</v>
      </c>
      <c r="H4814">
        <v>7.49</v>
      </c>
      <c r="I4814">
        <v>0</v>
      </c>
      <c r="J4814">
        <v>0.03</v>
      </c>
      <c r="K4814" t="s">
        <v>16</v>
      </c>
      <c r="L4814">
        <v>4</v>
      </c>
      <c r="M4814">
        <f t="shared" si="75"/>
        <v>1</v>
      </c>
    </row>
    <row r="4815" spans="1:13" x14ac:dyDescent="0.3">
      <c r="A4815">
        <v>23</v>
      </c>
      <c r="B4815">
        <v>56525</v>
      </c>
      <c r="C4815" t="s">
        <v>13</v>
      </c>
      <c r="D4815">
        <v>1</v>
      </c>
      <c r="E4815" t="s">
        <v>14</v>
      </c>
      <c r="F4815" t="s">
        <v>19</v>
      </c>
      <c r="G4815">
        <v>15000</v>
      </c>
      <c r="H4815">
        <v>11.48</v>
      </c>
      <c r="I4815">
        <v>1</v>
      </c>
      <c r="J4815">
        <v>0.23</v>
      </c>
      <c r="K4815" t="s">
        <v>16</v>
      </c>
      <c r="L4815">
        <v>4</v>
      </c>
      <c r="M4815">
        <f t="shared" si="75"/>
        <v>1</v>
      </c>
    </row>
    <row r="4816" spans="1:13" x14ac:dyDescent="0.3">
      <c r="A4816">
        <v>23</v>
      </c>
      <c r="B4816">
        <v>140000</v>
      </c>
      <c r="C4816" t="s">
        <v>26</v>
      </c>
      <c r="D4816">
        <v>0</v>
      </c>
      <c r="E4816" t="s">
        <v>18</v>
      </c>
      <c r="F4816" t="s">
        <v>21</v>
      </c>
      <c r="G4816">
        <v>3500</v>
      </c>
      <c r="H4816">
        <v>5.79</v>
      </c>
      <c r="I4816">
        <v>0</v>
      </c>
      <c r="J4816">
        <v>0.03</v>
      </c>
      <c r="K4816" t="s">
        <v>16</v>
      </c>
      <c r="L4816">
        <v>3</v>
      </c>
      <c r="M4816">
        <f t="shared" si="75"/>
        <v>1</v>
      </c>
    </row>
    <row r="4817" spans="1:13" x14ac:dyDescent="0.3">
      <c r="A4817">
        <v>24</v>
      </c>
      <c r="B4817">
        <v>73500</v>
      </c>
      <c r="C4817" t="s">
        <v>13</v>
      </c>
      <c r="D4817">
        <v>7</v>
      </c>
      <c r="E4817" t="s">
        <v>14</v>
      </c>
      <c r="F4817" t="s">
        <v>15</v>
      </c>
      <c r="G4817">
        <v>15000</v>
      </c>
      <c r="H4817">
        <v>13.16</v>
      </c>
      <c r="I4817">
        <v>0</v>
      </c>
      <c r="J4817">
        <v>0.2</v>
      </c>
      <c r="K4817" t="s">
        <v>17</v>
      </c>
      <c r="L4817">
        <v>3</v>
      </c>
      <c r="M4817">
        <f t="shared" si="75"/>
        <v>1</v>
      </c>
    </row>
    <row r="4818" spans="1:13" x14ac:dyDescent="0.3">
      <c r="A4818">
        <v>23</v>
      </c>
      <c r="B4818">
        <v>74424</v>
      </c>
      <c r="C4818" t="s">
        <v>13</v>
      </c>
      <c r="D4818">
        <v>4</v>
      </c>
      <c r="E4818" t="s">
        <v>18</v>
      </c>
      <c r="F4818" t="s">
        <v>15</v>
      </c>
      <c r="G4818">
        <v>15000</v>
      </c>
      <c r="H4818">
        <v>13.47</v>
      </c>
      <c r="I4818">
        <v>0</v>
      </c>
      <c r="J4818">
        <v>0.2</v>
      </c>
      <c r="K4818" t="s">
        <v>17</v>
      </c>
      <c r="L4818">
        <v>3</v>
      </c>
      <c r="M4818">
        <f t="shared" si="75"/>
        <v>1</v>
      </c>
    </row>
    <row r="4819" spans="1:13" x14ac:dyDescent="0.3">
      <c r="A4819">
        <v>24</v>
      </c>
      <c r="B4819">
        <v>140000</v>
      </c>
      <c r="C4819" t="s">
        <v>26</v>
      </c>
      <c r="D4819">
        <v>8</v>
      </c>
      <c r="E4819" t="s">
        <v>14</v>
      </c>
      <c r="F4819" t="s">
        <v>19</v>
      </c>
      <c r="G4819">
        <v>16000</v>
      </c>
      <c r="H4819">
        <v>10.38</v>
      </c>
      <c r="I4819">
        <v>0</v>
      </c>
      <c r="J4819">
        <v>0.11</v>
      </c>
      <c r="K4819" t="s">
        <v>16</v>
      </c>
      <c r="L4819">
        <v>2</v>
      </c>
      <c r="M4819">
        <f t="shared" si="75"/>
        <v>1</v>
      </c>
    </row>
    <row r="4820" spans="1:13" x14ac:dyDescent="0.3">
      <c r="A4820">
        <v>24</v>
      </c>
      <c r="B4820">
        <v>75000</v>
      </c>
      <c r="C4820" t="s">
        <v>13</v>
      </c>
      <c r="D4820">
        <v>6</v>
      </c>
      <c r="E4820" t="s">
        <v>20</v>
      </c>
      <c r="F4820" t="s">
        <v>19</v>
      </c>
      <c r="G4820">
        <v>15000</v>
      </c>
      <c r="H4820">
        <v>11.71</v>
      </c>
      <c r="I4820">
        <v>0</v>
      </c>
      <c r="J4820">
        <v>0.2</v>
      </c>
      <c r="K4820" t="s">
        <v>16</v>
      </c>
      <c r="L4820">
        <v>4</v>
      </c>
      <c r="M4820">
        <f t="shared" si="75"/>
        <v>1</v>
      </c>
    </row>
    <row r="4821" spans="1:13" x14ac:dyDescent="0.3">
      <c r="A4821">
        <v>23</v>
      </c>
      <c r="B4821">
        <v>75000</v>
      </c>
      <c r="C4821" t="s">
        <v>13</v>
      </c>
      <c r="D4821">
        <v>4</v>
      </c>
      <c r="E4821" t="s">
        <v>14</v>
      </c>
      <c r="F4821" t="s">
        <v>19</v>
      </c>
      <c r="G4821">
        <v>15000</v>
      </c>
      <c r="I4821">
        <v>0</v>
      </c>
      <c r="J4821">
        <v>0.2</v>
      </c>
      <c r="K4821" t="s">
        <v>16</v>
      </c>
      <c r="L4821">
        <v>3</v>
      </c>
      <c r="M4821">
        <f t="shared" si="75"/>
        <v>0</v>
      </c>
    </row>
    <row r="4822" spans="1:13" x14ac:dyDescent="0.3">
      <c r="A4822">
        <v>22</v>
      </c>
      <c r="B4822">
        <v>108803</v>
      </c>
      <c r="C4822" t="s">
        <v>26</v>
      </c>
      <c r="D4822">
        <v>6</v>
      </c>
      <c r="E4822" t="s">
        <v>14</v>
      </c>
      <c r="F4822" t="s">
        <v>15</v>
      </c>
      <c r="G4822">
        <v>10000</v>
      </c>
      <c r="H4822">
        <v>12.23</v>
      </c>
      <c r="I4822">
        <v>1</v>
      </c>
      <c r="J4822">
        <v>0.08</v>
      </c>
      <c r="K4822" t="s">
        <v>16</v>
      </c>
      <c r="L4822">
        <v>4</v>
      </c>
      <c r="M4822">
        <f t="shared" si="75"/>
        <v>1</v>
      </c>
    </row>
    <row r="4823" spans="1:13" x14ac:dyDescent="0.3">
      <c r="A4823">
        <v>25</v>
      </c>
      <c r="B4823">
        <v>140004</v>
      </c>
      <c r="C4823" t="s">
        <v>24</v>
      </c>
      <c r="D4823">
        <v>8</v>
      </c>
      <c r="E4823" t="s">
        <v>14</v>
      </c>
      <c r="F4823" t="s">
        <v>15</v>
      </c>
      <c r="G4823">
        <v>4500</v>
      </c>
      <c r="H4823">
        <v>12.87</v>
      </c>
      <c r="I4823">
        <v>0</v>
      </c>
      <c r="J4823">
        <v>0.03</v>
      </c>
      <c r="K4823" t="s">
        <v>16</v>
      </c>
      <c r="L4823">
        <v>4</v>
      </c>
      <c r="M4823">
        <f t="shared" si="75"/>
        <v>1</v>
      </c>
    </row>
    <row r="4824" spans="1:13" x14ac:dyDescent="0.3">
      <c r="A4824">
        <v>24</v>
      </c>
      <c r="B4824">
        <v>141000</v>
      </c>
      <c r="C4824" t="s">
        <v>26</v>
      </c>
      <c r="D4824">
        <v>2</v>
      </c>
      <c r="E4824" t="s">
        <v>18</v>
      </c>
      <c r="F4824" t="s">
        <v>19</v>
      </c>
      <c r="G4824">
        <v>12000</v>
      </c>
      <c r="H4824">
        <v>12.53</v>
      </c>
      <c r="I4824">
        <v>0</v>
      </c>
      <c r="J4824">
        <v>0.09</v>
      </c>
      <c r="K4824" t="s">
        <v>16</v>
      </c>
      <c r="L4824">
        <v>4</v>
      </c>
      <c r="M4824">
        <f t="shared" si="75"/>
        <v>1</v>
      </c>
    </row>
    <row r="4825" spans="1:13" x14ac:dyDescent="0.3">
      <c r="A4825">
        <v>24</v>
      </c>
      <c r="B4825">
        <v>142000</v>
      </c>
      <c r="C4825" t="s">
        <v>23</v>
      </c>
      <c r="D4825">
        <v>0</v>
      </c>
      <c r="E4825" t="s">
        <v>27</v>
      </c>
      <c r="F4825" t="s">
        <v>21</v>
      </c>
      <c r="G4825">
        <v>7500</v>
      </c>
      <c r="H4825">
        <v>7.88</v>
      </c>
      <c r="I4825">
        <v>0</v>
      </c>
      <c r="J4825">
        <v>0.05</v>
      </c>
      <c r="K4825" t="s">
        <v>16</v>
      </c>
      <c r="L4825">
        <v>2</v>
      </c>
      <c r="M4825">
        <f t="shared" si="75"/>
        <v>1</v>
      </c>
    </row>
    <row r="4826" spans="1:13" x14ac:dyDescent="0.3">
      <c r="A4826">
        <v>25</v>
      </c>
      <c r="B4826">
        <v>69000</v>
      </c>
      <c r="C4826" t="s">
        <v>13</v>
      </c>
      <c r="D4826">
        <v>0</v>
      </c>
      <c r="E4826" t="s">
        <v>28</v>
      </c>
      <c r="F4826" t="s">
        <v>29</v>
      </c>
      <c r="G4826">
        <v>15000</v>
      </c>
      <c r="H4826">
        <v>16.7</v>
      </c>
      <c r="I4826">
        <v>1</v>
      </c>
      <c r="J4826">
        <v>0.22</v>
      </c>
      <c r="K4826" t="s">
        <v>17</v>
      </c>
      <c r="L4826">
        <v>3</v>
      </c>
      <c r="M4826">
        <f t="shared" si="75"/>
        <v>1</v>
      </c>
    </row>
    <row r="4827" spans="1:13" x14ac:dyDescent="0.3">
      <c r="A4827">
        <v>24</v>
      </c>
      <c r="B4827">
        <v>143123</v>
      </c>
      <c r="C4827" t="s">
        <v>26</v>
      </c>
      <c r="D4827">
        <v>2</v>
      </c>
      <c r="E4827" t="s">
        <v>20</v>
      </c>
      <c r="F4827" t="s">
        <v>30</v>
      </c>
      <c r="G4827">
        <v>4000</v>
      </c>
      <c r="H4827">
        <v>12.61</v>
      </c>
      <c r="I4827">
        <v>0</v>
      </c>
      <c r="J4827">
        <v>0.03</v>
      </c>
      <c r="K4827" t="s">
        <v>16</v>
      </c>
      <c r="L4827">
        <v>4</v>
      </c>
      <c r="M4827">
        <f t="shared" si="75"/>
        <v>1</v>
      </c>
    </row>
    <row r="4828" spans="1:13" x14ac:dyDescent="0.3">
      <c r="A4828">
        <v>23</v>
      </c>
      <c r="B4828">
        <v>144000</v>
      </c>
      <c r="C4828" t="s">
        <v>26</v>
      </c>
      <c r="D4828">
        <v>7</v>
      </c>
      <c r="E4828" t="s">
        <v>20</v>
      </c>
      <c r="F4828" t="s">
        <v>21</v>
      </c>
      <c r="G4828">
        <v>10000</v>
      </c>
      <c r="H4828">
        <v>5.99</v>
      </c>
      <c r="I4828">
        <v>0</v>
      </c>
      <c r="J4828">
        <v>7.0000000000000007E-2</v>
      </c>
      <c r="K4828" t="s">
        <v>16</v>
      </c>
      <c r="L4828">
        <v>2</v>
      </c>
      <c r="M4828">
        <f t="shared" si="75"/>
        <v>1</v>
      </c>
    </row>
    <row r="4829" spans="1:13" x14ac:dyDescent="0.3">
      <c r="A4829">
        <v>23</v>
      </c>
      <c r="B4829">
        <v>144000</v>
      </c>
      <c r="C4829" t="s">
        <v>23</v>
      </c>
      <c r="D4829">
        <v>1</v>
      </c>
      <c r="E4829" t="s">
        <v>27</v>
      </c>
      <c r="F4829" t="s">
        <v>21</v>
      </c>
      <c r="G4829">
        <v>6800</v>
      </c>
      <c r="H4829">
        <v>7.49</v>
      </c>
      <c r="I4829">
        <v>0</v>
      </c>
      <c r="J4829">
        <v>0.05</v>
      </c>
      <c r="K4829" t="s">
        <v>16</v>
      </c>
      <c r="L4829">
        <v>2</v>
      </c>
      <c r="M4829">
        <f t="shared" si="75"/>
        <v>1</v>
      </c>
    </row>
    <row r="4830" spans="1:13" x14ac:dyDescent="0.3">
      <c r="A4830">
        <v>23</v>
      </c>
      <c r="B4830">
        <v>145000</v>
      </c>
      <c r="C4830" t="s">
        <v>26</v>
      </c>
      <c r="D4830">
        <v>5</v>
      </c>
      <c r="E4830" t="s">
        <v>25</v>
      </c>
      <c r="F4830" t="s">
        <v>19</v>
      </c>
      <c r="G4830">
        <v>10000</v>
      </c>
      <c r="H4830">
        <v>11.71</v>
      </c>
      <c r="I4830">
        <v>0</v>
      </c>
      <c r="J4830">
        <v>7.0000000000000007E-2</v>
      </c>
      <c r="K4830" t="s">
        <v>16</v>
      </c>
      <c r="L4830">
        <v>3</v>
      </c>
      <c r="M4830">
        <f t="shared" si="75"/>
        <v>1</v>
      </c>
    </row>
    <row r="4831" spans="1:13" x14ac:dyDescent="0.3">
      <c r="A4831">
        <v>24</v>
      </c>
      <c r="B4831">
        <v>20000</v>
      </c>
      <c r="C4831" t="s">
        <v>23</v>
      </c>
      <c r="D4831">
        <v>2</v>
      </c>
      <c r="E4831" t="s">
        <v>28</v>
      </c>
      <c r="F4831" t="s">
        <v>21</v>
      </c>
      <c r="G4831">
        <v>3000</v>
      </c>
      <c r="H4831">
        <v>8.94</v>
      </c>
      <c r="I4831">
        <v>0</v>
      </c>
      <c r="J4831">
        <v>0.15</v>
      </c>
      <c r="K4831" t="s">
        <v>16</v>
      </c>
      <c r="L4831">
        <v>2</v>
      </c>
      <c r="M4831">
        <f t="shared" si="75"/>
        <v>1</v>
      </c>
    </row>
    <row r="4832" spans="1:13" x14ac:dyDescent="0.3">
      <c r="A4832">
        <v>26</v>
      </c>
      <c r="B4832">
        <v>77368</v>
      </c>
      <c r="C4832" t="s">
        <v>13</v>
      </c>
      <c r="D4832">
        <v>1</v>
      </c>
      <c r="E4832" t="s">
        <v>27</v>
      </c>
      <c r="F4832" t="s">
        <v>19</v>
      </c>
      <c r="G4832">
        <v>15000</v>
      </c>
      <c r="H4832">
        <v>10</v>
      </c>
      <c r="I4832">
        <v>0</v>
      </c>
      <c r="J4832">
        <v>0.19</v>
      </c>
      <c r="K4832" t="s">
        <v>16</v>
      </c>
      <c r="L4832">
        <v>3</v>
      </c>
      <c r="M4832">
        <f t="shared" si="75"/>
        <v>1</v>
      </c>
    </row>
    <row r="4833" spans="1:13" x14ac:dyDescent="0.3">
      <c r="A4833">
        <v>22</v>
      </c>
      <c r="B4833">
        <v>145000</v>
      </c>
      <c r="C4833" t="s">
        <v>26</v>
      </c>
      <c r="D4833">
        <v>6</v>
      </c>
      <c r="E4833" t="s">
        <v>20</v>
      </c>
      <c r="F4833" t="s">
        <v>21</v>
      </c>
      <c r="G4833">
        <v>12000</v>
      </c>
      <c r="H4833">
        <v>6.92</v>
      </c>
      <c r="I4833">
        <v>0</v>
      </c>
      <c r="J4833">
        <v>0.08</v>
      </c>
      <c r="K4833" t="s">
        <v>16</v>
      </c>
      <c r="L4833">
        <v>4</v>
      </c>
      <c r="M4833">
        <f t="shared" si="75"/>
        <v>1</v>
      </c>
    </row>
    <row r="4834" spans="1:13" x14ac:dyDescent="0.3">
      <c r="A4834">
        <v>25</v>
      </c>
      <c r="B4834">
        <v>145000</v>
      </c>
      <c r="C4834" t="s">
        <v>26</v>
      </c>
      <c r="D4834">
        <v>7</v>
      </c>
      <c r="E4834" t="s">
        <v>14</v>
      </c>
      <c r="F4834" t="s">
        <v>21</v>
      </c>
      <c r="G4834">
        <v>12000</v>
      </c>
      <c r="H4834">
        <v>5.79</v>
      </c>
      <c r="I4834">
        <v>0</v>
      </c>
      <c r="J4834">
        <v>0.08</v>
      </c>
      <c r="K4834" t="s">
        <v>16</v>
      </c>
      <c r="L4834">
        <v>2</v>
      </c>
      <c r="M4834">
        <f t="shared" si="75"/>
        <v>1</v>
      </c>
    </row>
    <row r="4835" spans="1:13" x14ac:dyDescent="0.3">
      <c r="A4835">
        <v>25</v>
      </c>
      <c r="B4835">
        <v>145000</v>
      </c>
      <c r="C4835" t="s">
        <v>26</v>
      </c>
      <c r="D4835">
        <v>3</v>
      </c>
      <c r="E4835" t="s">
        <v>18</v>
      </c>
      <c r="F4835" t="s">
        <v>19</v>
      </c>
      <c r="G4835">
        <v>25000</v>
      </c>
      <c r="H4835">
        <v>11.36</v>
      </c>
      <c r="I4835">
        <v>0</v>
      </c>
      <c r="J4835">
        <v>0.17</v>
      </c>
      <c r="K4835" t="s">
        <v>16</v>
      </c>
      <c r="L4835">
        <v>4</v>
      </c>
      <c r="M4835">
        <f t="shared" si="75"/>
        <v>1</v>
      </c>
    </row>
    <row r="4836" spans="1:13" x14ac:dyDescent="0.3">
      <c r="A4836">
        <v>23</v>
      </c>
      <c r="B4836">
        <v>145000</v>
      </c>
      <c r="C4836" t="s">
        <v>23</v>
      </c>
      <c r="D4836">
        <v>7</v>
      </c>
      <c r="E4836" t="s">
        <v>18</v>
      </c>
      <c r="F4836" t="s">
        <v>19</v>
      </c>
      <c r="G4836">
        <v>20800</v>
      </c>
      <c r="H4836">
        <v>11.83</v>
      </c>
      <c r="I4836">
        <v>0</v>
      </c>
      <c r="J4836">
        <v>0.14000000000000001</v>
      </c>
      <c r="K4836" t="s">
        <v>16</v>
      </c>
      <c r="L4836">
        <v>4</v>
      </c>
      <c r="M4836">
        <f t="shared" si="75"/>
        <v>1</v>
      </c>
    </row>
    <row r="4837" spans="1:13" x14ac:dyDescent="0.3">
      <c r="A4837">
        <v>26</v>
      </c>
      <c r="B4837">
        <v>80000</v>
      </c>
      <c r="C4837" t="s">
        <v>13</v>
      </c>
      <c r="D4837">
        <v>11</v>
      </c>
      <c r="E4837" t="s">
        <v>27</v>
      </c>
      <c r="F4837" t="s">
        <v>21</v>
      </c>
      <c r="G4837">
        <v>15000</v>
      </c>
      <c r="H4837">
        <v>8.49</v>
      </c>
      <c r="I4837">
        <v>0</v>
      </c>
      <c r="J4837">
        <v>0.19</v>
      </c>
      <c r="K4837" t="s">
        <v>16</v>
      </c>
      <c r="L4837">
        <v>2</v>
      </c>
      <c r="M4837">
        <f t="shared" si="75"/>
        <v>1</v>
      </c>
    </row>
    <row r="4838" spans="1:13" x14ac:dyDescent="0.3">
      <c r="A4838">
        <v>24</v>
      </c>
      <c r="B4838">
        <v>145008</v>
      </c>
      <c r="C4838" t="s">
        <v>26</v>
      </c>
      <c r="D4838">
        <v>8</v>
      </c>
      <c r="E4838" t="s">
        <v>18</v>
      </c>
      <c r="F4838" t="s">
        <v>21</v>
      </c>
      <c r="G4838">
        <v>5000</v>
      </c>
      <c r="H4838">
        <v>9.6300000000000008</v>
      </c>
      <c r="I4838">
        <v>0</v>
      </c>
      <c r="J4838">
        <v>0.03</v>
      </c>
      <c r="K4838" t="s">
        <v>16</v>
      </c>
      <c r="L4838">
        <v>4</v>
      </c>
      <c r="M4838">
        <f t="shared" si="75"/>
        <v>1</v>
      </c>
    </row>
    <row r="4839" spans="1:13" x14ac:dyDescent="0.3">
      <c r="A4839">
        <v>24</v>
      </c>
      <c r="B4839">
        <v>19764</v>
      </c>
      <c r="C4839" t="s">
        <v>23</v>
      </c>
      <c r="D4839">
        <v>0</v>
      </c>
      <c r="E4839" t="s">
        <v>27</v>
      </c>
      <c r="F4839" t="s">
        <v>15</v>
      </c>
      <c r="G4839">
        <v>4800</v>
      </c>
      <c r="H4839">
        <v>13.61</v>
      </c>
      <c r="I4839">
        <v>1</v>
      </c>
      <c r="J4839">
        <v>0.24</v>
      </c>
      <c r="K4839" t="s">
        <v>17</v>
      </c>
      <c r="L4839">
        <v>3</v>
      </c>
      <c r="M4839">
        <f t="shared" si="75"/>
        <v>1</v>
      </c>
    </row>
    <row r="4840" spans="1:13" x14ac:dyDescent="0.3">
      <c r="A4840">
        <v>25</v>
      </c>
      <c r="B4840">
        <v>133900</v>
      </c>
      <c r="C4840" t="s">
        <v>26</v>
      </c>
      <c r="D4840">
        <v>9</v>
      </c>
      <c r="E4840" t="s">
        <v>27</v>
      </c>
      <c r="F4840" t="s">
        <v>30</v>
      </c>
      <c r="G4840">
        <v>7500</v>
      </c>
      <c r="H4840">
        <v>13.49</v>
      </c>
      <c r="I4840">
        <v>1</v>
      </c>
      <c r="J4840">
        <v>0.06</v>
      </c>
      <c r="K4840" t="s">
        <v>17</v>
      </c>
      <c r="L4840">
        <v>2</v>
      </c>
      <c r="M4840">
        <f t="shared" si="75"/>
        <v>1</v>
      </c>
    </row>
    <row r="4841" spans="1:13" x14ac:dyDescent="0.3">
      <c r="A4841">
        <v>26</v>
      </c>
      <c r="B4841">
        <v>19500</v>
      </c>
      <c r="C4841" t="s">
        <v>23</v>
      </c>
      <c r="D4841">
        <v>0</v>
      </c>
      <c r="E4841" t="s">
        <v>20</v>
      </c>
      <c r="F4841" t="s">
        <v>21</v>
      </c>
      <c r="G4841">
        <v>5000</v>
      </c>
      <c r="H4841">
        <v>8</v>
      </c>
      <c r="I4841">
        <v>1</v>
      </c>
      <c r="J4841">
        <v>0.26</v>
      </c>
      <c r="K4841" t="s">
        <v>16</v>
      </c>
      <c r="L4841">
        <v>3</v>
      </c>
      <c r="M4841">
        <f t="shared" si="75"/>
        <v>1</v>
      </c>
    </row>
    <row r="4842" spans="1:13" x14ac:dyDescent="0.3">
      <c r="A4842">
        <v>24</v>
      </c>
      <c r="B4842">
        <v>134000</v>
      </c>
      <c r="C4842" t="s">
        <v>26</v>
      </c>
      <c r="D4842">
        <v>2</v>
      </c>
      <c r="E4842" t="s">
        <v>25</v>
      </c>
      <c r="F4842" t="s">
        <v>30</v>
      </c>
      <c r="G4842">
        <v>25000</v>
      </c>
      <c r="H4842">
        <v>14.83</v>
      </c>
      <c r="I4842">
        <v>1</v>
      </c>
      <c r="J4842">
        <v>0.19</v>
      </c>
      <c r="K4842" t="s">
        <v>16</v>
      </c>
      <c r="L4842">
        <v>4</v>
      </c>
      <c r="M4842">
        <f t="shared" si="75"/>
        <v>1</v>
      </c>
    </row>
    <row r="4843" spans="1:13" x14ac:dyDescent="0.3">
      <c r="A4843">
        <v>26</v>
      </c>
      <c r="B4843">
        <v>147000</v>
      </c>
      <c r="C4843" t="s">
        <v>26</v>
      </c>
      <c r="D4843">
        <v>3</v>
      </c>
      <c r="E4843" t="s">
        <v>28</v>
      </c>
      <c r="F4843" t="s">
        <v>21</v>
      </c>
      <c r="G4843">
        <v>4100</v>
      </c>
      <c r="H4843">
        <v>6.92</v>
      </c>
      <c r="I4843">
        <v>0</v>
      </c>
      <c r="J4843">
        <v>0.03</v>
      </c>
      <c r="K4843" t="s">
        <v>16</v>
      </c>
      <c r="L4843">
        <v>3</v>
      </c>
      <c r="M4843">
        <f t="shared" si="75"/>
        <v>1</v>
      </c>
    </row>
    <row r="4844" spans="1:13" x14ac:dyDescent="0.3">
      <c r="A4844">
        <v>23</v>
      </c>
      <c r="B4844">
        <v>149385</v>
      </c>
      <c r="C4844" t="s">
        <v>23</v>
      </c>
      <c r="D4844">
        <v>7</v>
      </c>
      <c r="E4844" t="s">
        <v>27</v>
      </c>
      <c r="F4844" t="s">
        <v>21</v>
      </c>
      <c r="G4844">
        <v>7000</v>
      </c>
      <c r="H4844">
        <v>8.94</v>
      </c>
      <c r="I4844">
        <v>0</v>
      </c>
      <c r="J4844">
        <v>0.05</v>
      </c>
      <c r="K4844" t="s">
        <v>16</v>
      </c>
      <c r="L4844">
        <v>4</v>
      </c>
      <c r="M4844">
        <f t="shared" si="75"/>
        <v>1</v>
      </c>
    </row>
    <row r="4845" spans="1:13" x14ac:dyDescent="0.3">
      <c r="A4845">
        <v>24</v>
      </c>
      <c r="B4845">
        <v>150000</v>
      </c>
      <c r="C4845" t="s">
        <v>26</v>
      </c>
      <c r="D4845">
        <v>8</v>
      </c>
      <c r="E4845" t="s">
        <v>18</v>
      </c>
      <c r="F4845" t="s">
        <v>21</v>
      </c>
      <c r="G4845">
        <v>8000</v>
      </c>
      <c r="H4845">
        <v>8.9</v>
      </c>
      <c r="I4845">
        <v>0</v>
      </c>
      <c r="J4845">
        <v>0.05</v>
      </c>
      <c r="K4845" t="s">
        <v>16</v>
      </c>
      <c r="L4845">
        <v>4</v>
      </c>
      <c r="M4845">
        <f t="shared" si="75"/>
        <v>1</v>
      </c>
    </row>
    <row r="4846" spans="1:13" x14ac:dyDescent="0.3">
      <c r="A4846">
        <v>26</v>
      </c>
      <c r="B4846">
        <v>150000</v>
      </c>
      <c r="C4846" t="s">
        <v>26</v>
      </c>
      <c r="D4846">
        <v>8</v>
      </c>
      <c r="E4846" t="s">
        <v>14</v>
      </c>
      <c r="F4846" t="s">
        <v>15</v>
      </c>
      <c r="G4846">
        <v>35000</v>
      </c>
      <c r="H4846">
        <v>15.96</v>
      </c>
      <c r="I4846">
        <v>0</v>
      </c>
      <c r="J4846">
        <v>0.23</v>
      </c>
      <c r="K4846" t="s">
        <v>16</v>
      </c>
      <c r="L4846">
        <v>3</v>
      </c>
      <c r="M4846">
        <f t="shared" si="75"/>
        <v>1</v>
      </c>
    </row>
    <row r="4847" spans="1:13" x14ac:dyDescent="0.3">
      <c r="A4847">
        <v>23</v>
      </c>
      <c r="B4847">
        <v>19200</v>
      </c>
      <c r="C4847" t="s">
        <v>23</v>
      </c>
      <c r="E4847" t="s">
        <v>20</v>
      </c>
      <c r="F4847" t="s">
        <v>21</v>
      </c>
      <c r="G4847">
        <v>6000</v>
      </c>
      <c r="H4847">
        <v>6.54</v>
      </c>
      <c r="I4847">
        <v>1</v>
      </c>
      <c r="J4847">
        <v>0.31</v>
      </c>
      <c r="K4847" t="s">
        <v>16</v>
      </c>
      <c r="L4847">
        <v>2</v>
      </c>
      <c r="M4847">
        <f t="shared" si="75"/>
        <v>0</v>
      </c>
    </row>
    <row r="4848" spans="1:13" x14ac:dyDescent="0.3">
      <c r="A4848">
        <v>25</v>
      </c>
      <c r="B4848">
        <v>150000</v>
      </c>
      <c r="C4848" t="s">
        <v>26</v>
      </c>
      <c r="D4848">
        <v>9</v>
      </c>
      <c r="E4848" t="s">
        <v>25</v>
      </c>
      <c r="F4848" t="s">
        <v>21</v>
      </c>
      <c r="G4848">
        <v>10000</v>
      </c>
      <c r="H4848">
        <v>5.42</v>
      </c>
      <c r="I4848">
        <v>0</v>
      </c>
      <c r="J4848">
        <v>7.0000000000000007E-2</v>
      </c>
      <c r="K4848" t="s">
        <v>16</v>
      </c>
      <c r="L4848">
        <v>4</v>
      </c>
      <c r="M4848">
        <f t="shared" si="75"/>
        <v>1</v>
      </c>
    </row>
    <row r="4849" spans="1:13" x14ac:dyDescent="0.3">
      <c r="A4849">
        <v>26</v>
      </c>
      <c r="B4849">
        <v>19200</v>
      </c>
      <c r="C4849" t="s">
        <v>23</v>
      </c>
      <c r="D4849">
        <v>7</v>
      </c>
      <c r="E4849" t="s">
        <v>20</v>
      </c>
      <c r="F4849" t="s">
        <v>21</v>
      </c>
      <c r="G4849">
        <v>4500</v>
      </c>
      <c r="H4849">
        <v>7.88</v>
      </c>
      <c r="I4849">
        <v>1</v>
      </c>
      <c r="J4849">
        <v>0.23</v>
      </c>
      <c r="K4849" t="s">
        <v>16</v>
      </c>
      <c r="L4849">
        <v>3</v>
      </c>
      <c r="M4849">
        <f t="shared" si="75"/>
        <v>1</v>
      </c>
    </row>
    <row r="4850" spans="1:13" x14ac:dyDescent="0.3">
      <c r="A4850">
        <v>23</v>
      </c>
      <c r="B4850">
        <v>150000</v>
      </c>
      <c r="C4850" t="s">
        <v>26</v>
      </c>
      <c r="D4850">
        <v>7</v>
      </c>
      <c r="E4850" t="s">
        <v>14</v>
      </c>
      <c r="F4850" t="s">
        <v>19</v>
      </c>
      <c r="G4850">
        <v>30000</v>
      </c>
      <c r="H4850">
        <v>9.99</v>
      </c>
      <c r="I4850">
        <v>0</v>
      </c>
      <c r="J4850">
        <v>0.2</v>
      </c>
      <c r="K4850" t="s">
        <v>16</v>
      </c>
      <c r="L4850">
        <v>3</v>
      </c>
      <c r="M4850">
        <f t="shared" si="75"/>
        <v>1</v>
      </c>
    </row>
    <row r="4851" spans="1:13" x14ac:dyDescent="0.3">
      <c r="A4851">
        <v>26</v>
      </c>
      <c r="B4851">
        <v>150000</v>
      </c>
      <c r="C4851" t="s">
        <v>26</v>
      </c>
      <c r="D4851">
        <v>6</v>
      </c>
      <c r="E4851" t="s">
        <v>18</v>
      </c>
      <c r="F4851" t="s">
        <v>30</v>
      </c>
      <c r="G4851">
        <v>6400</v>
      </c>
      <c r="H4851">
        <v>15.62</v>
      </c>
      <c r="I4851">
        <v>0</v>
      </c>
      <c r="J4851">
        <v>0.04</v>
      </c>
      <c r="K4851" t="s">
        <v>17</v>
      </c>
      <c r="L4851">
        <v>2</v>
      </c>
      <c r="M4851">
        <f t="shared" si="75"/>
        <v>1</v>
      </c>
    </row>
    <row r="4852" spans="1:13" x14ac:dyDescent="0.3">
      <c r="A4852">
        <v>26</v>
      </c>
      <c r="B4852">
        <v>150000</v>
      </c>
      <c r="C4852" t="s">
        <v>26</v>
      </c>
      <c r="D4852">
        <v>1</v>
      </c>
      <c r="E4852" t="s">
        <v>20</v>
      </c>
      <c r="F4852" t="s">
        <v>19</v>
      </c>
      <c r="G4852">
        <v>6000</v>
      </c>
      <c r="H4852">
        <v>10.74</v>
      </c>
      <c r="I4852">
        <v>0</v>
      </c>
      <c r="J4852">
        <v>0.04</v>
      </c>
      <c r="K4852" t="s">
        <v>16</v>
      </c>
      <c r="L4852">
        <v>2</v>
      </c>
      <c r="M4852">
        <f t="shared" si="75"/>
        <v>1</v>
      </c>
    </row>
    <row r="4853" spans="1:13" x14ac:dyDescent="0.3">
      <c r="A4853">
        <v>25</v>
      </c>
      <c r="B4853">
        <v>150000</v>
      </c>
      <c r="C4853" t="s">
        <v>26</v>
      </c>
      <c r="D4853">
        <v>4</v>
      </c>
      <c r="E4853" t="s">
        <v>18</v>
      </c>
      <c r="F4853" t="s">
        <v>21</v>
      </c>
      <c r="G4853">
        <v>6000</v>
      </c>
      <c r="H4853">
        <v>7.66</v>
      </c>
      <c r="I4853">
        <v>0</v>
      </c>
      <c r="J4853">
        <v>0.04</v>
      </c>
      <c r="K4853" t="s">
        <v>16</v>
      </c>
      <c r="L4853">
        <v>3</v>
      </c>
      <c r="M4853">
        <f t="shared" si="75"/>
        <v>1</v>
      </c>
    </row>
    <row r="4854" spans="1:13" x14ac:dyDescent="0.3">
      <c r="A4854">
        <v>23</v>
      </c>
      <c r="B4854">
        <v>150000</v>
      </c>
      <c r="C4854" t="s">
        <v>26</v>
      </c>
      <c r="D4854">
        <v>7</v>
      </c>
      <c r="E4854" t="s">
        <v>14</v>
      </c>
      <c r="F4854" t="s">
        <v>21</v>
      </c>
      <c r="G4854">
        <v>8000</v>
      </c>
      <c r="H4854">
        <v>6.91</v>
      </c>
      <c r="I4854">
        <v>0</v>
      </c>
      <c r="J4854">
        <v>0.05</v>
      </c>
      <c r="K4854" t="s">
        <v>16</v>
      </c>
      <c r="L4854">
        <v>2</v>
      </c>
      <c r="M4854">
        <f t="shared" si="75"/>
        <v>1</v>
      </c>
    </row>
    <row r="4855" spans="1:13" x14ac:dyDescent="0.3">
      <c r="A4855">
        <v>26</v>
      </c>
      <c r="B4855">
        <v>150000</v>
      </c>
      <c r="C4855" t="s">
        <v>26</v>
      </c>
      <c r="D4855">
        <v>3</v>
      </c>
      <c r="E4855" t="s">
        <v>25</v>
      </c>
      <c r="F4855" t="s">
        <v>19</v>
      </c>
      <c r="G4855">
        <v>25000</v>
      </c>
      <c r="H4855">
        <v>9.99</v>
      </c>
      <c r="I4855">
        <v>0</v>
      </c>
      <c r="J4855">
        <v>0.17</v>
      </c>
      <c r="K4855" t="s">
        <v>16</v>
      </c>
      <c r="L4855">
        <v>4</v>
      </c>
      <c r="M4855">
        <f t="shared" si="75"/>
        <v>1</v>
      </c>
    </row>
    <row r="4856" spans="1:13" x14ac:dyDescent="0.3">
      <c r="A4856">
        <v>26</v>
      </c>
      <c r="B4856">
        <v>150000</v>
      </c>
      <c r="C4856" t="s">
        <v>26</v>
      </c>
      <c r="D4856">
        <v>10</v>
      </c>
      <c r="E4856" t="s">
        <v>25</v>
      </c>
      <c r="F4856" t="s">
        <v>19</v>
      </c>
      <c r="G4856">
        <v>14000</v>
      </c>
      <c r="H4856">
        <v>10.36</v>
      </c>
      <c r="I4856">
        <v>0</v>
      </c>
      <c r="J4856">
        <v>0.09</v>
      </c>
      <c r="K4856" t="s">
        <v>16</v>
      </c>
      <c r="L4856">
        <v>3</v>
      </c>
      <c r="M4856">
        <f t="shared" si="75"/>
        <v>1</v>
      </c>
    </row>
    <row r="4857" spans="1:13" x14ac:dyDescent="0.3">
      <c r="A4857">
        <v>24</v>
      </c>
      <c r="B4857">
        <v>150000</v>
      </c>
      <c r="C4857" t="s">
        <v>26</v>
      </c>
      <c r="D4857">
        <v>3</v>
      </c>
      <c r="E4857" t="s">
        <v>14</v>
      </c>
      <c r="F4857" t="s">
        <v>15</v>
      </c>
      <c r="G4857">
        <v>15000</v>
      </c>
      <c r="I4857">
        <v>0</v>
      </c>
      <c r="J4857">
        <v>0.1</v>
      </c>
      <c r="K4857" t="s">
        <v>16</v>
      </c>
      <c r="L4857">
        <v>2</v>
      </c>
      <c r="M4857">
        <f t="shared" si="75"/>
        <v>0</v>
      </c>
    </row>
    <row r="4858" spans="1:13" x14ac:dyDescent="0.3">
      <c r="A4858">
        <v>26</v>
      </c>
      <c r="B4858">
        <v>90000</v>
      </c>
      <c r="C4858" t="s">
        <v>13</v>
      </c>
      <c r="D4858">
        <v>8</v>
      </c>
      <c r="E4858" t="s">
        <v>20</v>
      </c>
      <c r="F4858" t="s">
        <v>30</v>
      </c>
      <c r="G4858">
        <v>15000</v>
      </c>
      <c r="I4858">
        <v>0</v>
      </c>
      <c r="J4858">
        <v>0.17</v>
      </c>
      <c r="K4858" t="s">
        <v>17</v>
      </c>
      <c r="L4858">
        <v>3</v>
      </c>
      <c r="M4858">
        <f t="shared" si="75"/>
        <v>0</v>
      </c>
    </row>
    <row r="4859" spans="1:13" x14ac:dyDescent="0.3">
      <c r="A4859">
        <v>26</v>
      </c>
      <c r="B4859">
        <v>150000</v>
      </c>
      <c r="C4859" t="s">
        <v>23</v>
      </c>
      <c r="D4859">
        <v>6</v>
      </c>
      <c r="E4859" t="s">
        <v>18</v>
      </c>
      <c r="F4859" t="s">
        <v>30</v>
      </c>
      <c r="G4859">
        <v>7000</v>
      </c>
      <c r="H4859">
        <v>14.96</v>
      </c>
      <c r="I4859">
        <v>0</v>
      </c>
      <c r="J4859">
        <v>0.05</v>
      </c>
      <c r="K4859" t="s">
        <v>17</v>
      </c>
      <c r="L4859">
        <v>4</v>
      </c>
      <c r="M4859">
        <f t="shared" si="75"/>
        <v>1</v>
      </c>
    </row>
    <row r="4860" spans="1:13" x14ac:dyDescent="0.3">
      <c r="A4860">
        <v>24</v>
      </c>
      <c r="B4860">
        <v>150000</v>
      </c>
      <c r="C4860" t="s">
        <v>26</v>
      </c>
      <c r="D4860">
        <v>8</v>
      </c>
      <c r="E4860" t="s">
        <v>27</v>
      </c>
      <c r="F4860" t="s">
        <v>15</v>
      </c>
      <c r="G4860">
        <v>15000</v>
      </c>
      <c r="H4860">
        <v>13.16</v>
      </c>
      <c r="I4860">
        <v>0</v>
      </c>
      <c r="J4860">
        <v>0.1</v>
      </c>
      <c r="K4860" t="s">
        <v>17</v>
      </c>
      <c r="L4860">
        <v>3</v>
      </c>
      <c r="M4860">
        <f t="shared" si="75"/>
        <v>1</v>
      </c>
    </row>
    <row r="4861" spans="1:13" x14ac:dyDescent="0.3">
      <c r="A4861">
        <v>26</v>
      </c>
      <c r="B4861">
        <v>138000</v>
      </c>
      <c r="C4861" t="s">
        <v>26</v>
      </c>
      <c r="D4861">
        <v>4</v>
      </c>
      <c r="E4861" t="s">
        <v>18</v>
      </c>
      <c r="F4861" t="s">
        <v>22</v>
      </c>
      <c r="G4861">
        <v>18000</v>
      </c>
      <c r="H4861">
        <v>16.399999999999999</v>
      </c>
      <c r="I4861">
        <v>1</v>
      </c>
      <c r="J4861">
        <v>0.13</v>
      </c>
      <c r="K4861" t="s">
        <v>16</v>
      </c>
      <c r="L4861">
        <v>3</v>
      </c>
      <c r="M4861">
        <f t="shared" si="75"/>
        <v>1</v>
      </c>
    </row>
    <row r="4862" spans="1:13" x14ac:dyDescent="0.3">
      <c r="A4862">
        <v>23</v>
      </c>
      <c r="B4862">
        <v>150000</v>
      </c>
      <c r="C4862" t="s">
        <v>26</v>
      </c>
      <c r="D4862">
        <v>8</v>
      </c>
      <c r="E4862" t="s">
        <v>25</v>
      </c>
      <c r="F4862" t="s">
        <v>19</v>
      </c>
      <c r="G4862">
        <v>24000</v>
      </c>
      <c r="H4862">
        <v>9.76</v>
      </c>
      <c r="I4862">
        <v>0</v>
      </c>
      <c r="J4862">
        <v>0.16</v>
      </c>
      <c r="K4862" t="s">
        <v>16</v>
      </c>
      <c r="L4862">
        <v>4</v>
      </c>
      <c r="M4862">
        <f t="shared" si="75"/>
        <v>1</v>
      </c>
    </row>
    <row r="4863" spans="1:13" x14ac:dyDescent="0.3">
      <c r="A4863">
        <v>24</v>
      </c>
      <c r="B4863">
        <v>151000</v>
      </c>
      <c r="C4863" t="s">
        <v>26</v>
      </c>
      <c r="D4863">
        <v>8</v>
      </c>
      <c r="E4863" t="s">
        <v>28</v>
      </c>
      <c r="F4863" t="s">
        <v>15</v>
      </c>
      <c r="G4863">
        <v>35000</v>
      </c>
      <c r="H4863">
        <v>14.27</v>
      </c>
      <c r="I4863">
        <v>0</v>
      </c>
      <c r="J4863">
        <v>0.23</v>
      </c>
      <c r="K4863" t="s">
        <v>17</v>
      </c>
      <c r="L4863">
        <v>2</v>
      </c>
      <c r="M4863">
        <f t="shared" si="75"/>
        <v>1</v>
      </c>
    </row>
    <row r="4864" spans="1:13" x14ac:dyDescent="0.3">
      <c r="A4864">
        <v>24</v>
      </c>
      <c r="B4864">
        <v>31000</v>
      </c>
      <c r="C4864" t="s">
        <v>13</v>
      </c>
      <c r="D4864">
        <v>6</v>
      </c>
      <c r="E4864" t="s">
        <v>20</v>
      </c>
      <c r="F4864" t="s">
        <v>15</v>
      </c>
      <c r="G4864">
        <v>15075</v>
      </c>
      <c r="H4864">
        <v>15.27</v>
      </c>
      <c r="I4864">
        <v>1</v>
      </c>
      <c r="J4864">
        <v>0.49</v>
      </c>
      <c r="K4864" t="s">
        <v>17</v>
      </c>
      <c r="L4864">
        <v>2</v>
      </c>
      <c r="M4864">
        <f t="shared" si="75"/>
        <v>1</v>
      </c>
    </row>
    <row r="4865" spans="1:13" x14ac:dyDescent="0.3">
      <c r="A4865">
        <v>25</v>
      </c>
      <c r="B4865">
        <v>154000</v>
      </c>
      <c r="C4865" t="s">
        <v>26</v>
      </c>
      <c r="D4865">
        <v>2</v>
      </c>
      <c r="E4865" t="s">
        <v>28</v>
      </c>
      <c r="F4865" t="s">
        <v>15</v>
      </c>
      <c r="G4865">
        <v>9200</v>
      </c>
      <c r="H4865">
        <v>12.61</v>
      </c>
      <c r="I4865">
        <v>0</v>
      </c>
      <c r="J4865">
        <v>0.06</v>
      </c>
      <c r="K4865" t="s">
        <v>17</v>
      </c>
      <c r="L4865">
        <v>4</v>
      </c>
      <c r="M4865">
        <f t="shared" si="75"/>
        <v>1</v>
      </c>
    </row>
    <row r="4866" spans="1:13" x14ac:dyDescent="0.3">
      <c r="A4866">
        <v>25</v>
      </c>
      <c r="B4866">
        <v>154008</v>
      </c>
      <c r="C4866" t="s">
        <v>26</v>
      </c>
      <c r="D4866">
        <v>1</v>
      </c>
      <c r="E4866" t="s">
        <v>25</v>
      </c>
      <c r="F4866" t="s">
        <v>19</v>
      </c>
      <c r="G4866">
        <v>9600</v>
      </c>
      <c r="H4866">
        <v>10.95</v>
      </c>
      <c r="I4866">
        <v>0</v>
      </c>
      <c r="J4866">
        <v>0.06</v>
      </c>
      <c r="K4866" t="s">
        <v>16</v>
      </c>
      <c r="L4866">
        <v>4</v>
      </c>
      <c r="M4866">
        <f t="shared" ref="M4866:M4929" si="76">COUNTIFS($A$2:$A$10001,A4866,$B$2:$B$10001,B4866,$C$2:$C$10001,C4866,$D$2:$D$10001,D4866,$E$2:$E$10001,E4866,$F$2:$F$10001,F4866,$G$2:$G$10001,G4866,$H$2:$H$10001,H4866,$I$2:$I$10001,I4866,$J$2:$J$10001,J4866,$K$2:$K$10001,K4866,$L$2:$L$10001,L4866)</f>
        <v>1</v>
      </c>
    </row>
    <row r="4867" spans="1:13" x14ac:dyDescent="0.3">
      <c r="A4867">
        <v>25</v>
      </c>
      <c r="B4867">
        <v>155000</v>
      </c>
      <c r="C4867" t="s">
        <v>26</v>
      </c>
      <c r="D4867">
        <v>8</v>
      </c>
      <c r="E4867" t="s">
        <v>20</v>
      </c>
      <c r="F4867" t="s">
        <v>15</v>
      </c>
      <c r="G4867">
        <v>10000</v>
      </c>
      <c r="H4867">
        <v>13.06</v>
      </c>
      <c r="I4867">
        <v>0</v>
      </c>
      <c r="J4867">
        <v>0.06</v>
      </c>
      <c r="K4867" t="s">
        <v>17</v>
      </c>
      <c r="L4867">
        <v>3</v>
      </c>
      <c r="M4867">
        <f t="shared" si="76"/>
        <v>1</v>
      </c>
    </row>
    <row r="4868" spans="1:13" x14ac:dyDescent="0.3">
      <c r="A4868">
        <v>25</v>
      </c>
      <c r="B4868">
        <v>39000</v>
      </c>
      <c r="C4868" t="s">
        <v>13</v>
      </c>
      <c r="D4868">
        <v>9</v>
      </c>
      <c r="E4868" t="s">
        <v>27</v>
      </c>
      <c r="F4868" t="s">
        <v>30</v>
      </c>
      <c r="G4868">
        <v>15200</v>
      </c>
      <c r="H4868">
        <v>16</v>
      </c>
      <c r="I4868">
        <v>1</v>
      </c>
      <c r="J4868">
        <v>0.39</v>
      </c>
      <c r="K4868" t="s">
        <v>16</v>
      </c>
      <c r="L4868">
        <v>3</v>
      </c>
      <c r="M4868">
        <f t="shared" si="76"/>
        <v>1</v>
      </c>
    </row>
    <row r="4869" spans="1:13" x14ac:dyDescent="0.3">
      <c r="A4869">
        <v>25</v>
      </c>
      <c r="B4869">
        <v>155000</v>
      </c>
      <c r="C4869" t="s">
        <v>26</v>
      </c>
      <c r="D4869">
        <v>9</v>
      </c>
      <c r="E4869" t="s">
        <v>14</v>
      </c>
      <c r="F4869" t="s">
        <v>21</v>
      </c>
      <c r="G4869">
        <v>18000</v>
      </c>
      <c r="H4869">
        <v>7.51</v>
      </c>
      <c r="I4869">
        <v>0</v>
      </c>
      <c r="J4869">
        <v>0.12</v>
      </c>
      <c r="K4869" t="s">
        <v>16</v>
      </c>
      <c r="L4869">
        <v>2</v>
      </c>
      <c r="M4869">
        <f t="shared" si="76"/>
        <v>1</v>
      </c>
    </row>
    <row r="4870" spans="1:13" x14ac:dyDescent="0.3">
      <c r="A4870">
        <v>24</v>
      </c>
      <c r="B4870">
        <v>48000</v>
      </c>
      <c r="C4870" t="s">
        <v>13</v>
      </c>
      <c r="D4870">
        <v>4</v>
      </c>
      <c r="E4870" t="s">
        <v>25</v>
      </c>
      <c r="F4870" t="s">
        <v>19</v>
      </c>
      <c r="G4870">
        <v>15200</v>
      </c>
      <c r="H4870">
        <v>11.48</v>
      </c>
      <c r="I4870">
        <v>1</v>
      </c>
      <c r="J4870">
        <v>0.32</v>
      </c>
      <c r="K4870" t="s">
        <v>16</v>
      </c>
      <c r="L4870">
        <v>3</v>
      </c>
      <c r="M4870">
        <f t="shared" si="76"/>
        <v>1</v>
      </c>
    </row>
    <row r="4871" spans="1:13" x14ac:dyDescent="0.3">
      <c r="A4871">
        <v>22</v>
      </c>
      <c r="B4871">
        <v>28080</v>
      </c>
      <c r="C4871" t="s">
        <v>13</v>
      </c>
      <c r="D4871">
        <v>5</v>
      </c>
      <c r="E4871" t="s">
        <v>27</v>
      </c>
      <c r="F4871" t="s">
        <v>29</v>
      </c>
      <c r="G4871">
        <v>15250</v>
      </c>
      <c r="H4871">
        <v>16.7</v>
      </c>
      <c r="I4871">
        <v>1</v>
      </c>
      <c r="J4871">
        <v>0.54</v>
      </c>
      <c r="K4871" t="s">
        <v>16</v>
      </c>
      <c r="L4871">
        <v>4</v>
      </c>
      <c r="M4871">
        <f t="shared" si="76"/>
        <v>1</v>
      </c>
    </row>
    <row r="4872" spans="1:13" x14ac:dyDescent="0.3">
      <c r="A4872">
        <v>25</v>
      </c>
      <c r="B4872">
        <v>155796</v>
      </c>
      <c r="C4872" t="s">
        <v>26</v>
      </c>
      <c r="D4872">
        <v>4</v>
      </c>
      <c r="E4872" t="s">
        <v>20</v>
      </c>
      <c r="F4872" t="s">
        <v>15</v>
      </c>
      <c r="G4872">
        <v>25000</v>
      </c>
      <c r="H4872">
        <v>13.48</v>
      </c>
      <c r="I4872">
        <v>0</v>
      </c>
      <c r="J4872">
        <v>0.16</v>
      </c>
      <c r="K4872" t="s">
        <v>16</v>
      </c>
      <c r="L4872">
        <v>2</v>
      </c>
      <c r="M4872">
        <f t="shared" si="76"/>
        <v>1</v>
      </c>
    </row>
    <row r="4873" spans="1:13" x14ac:dyDescent="0.3">
      <c r="A4873">
        <v>26</v>
      </c>
      <c r="B4873">
        <v>156000</v>
      </c>
      <c r="C4873" t="s">
        <v>26</v>
      </c>
      <c r="D4873">
        <v>6</v>
      </c>
      <c r="E4873" t="s">
        <v>27</v>
      </c>
      <c r="F4873" t="s">
        <v>15</v>
      </c>
      <c r="G4873">
        <v>9600</v>
      </c>
      <c r="H4873">
        <v>14.27</v>
      </c>
      <c r="I4873">
        <v>0</v>
      </c>
      <c r="J4873">
        <v>0.06</v>
      </c>
      <c r="K4873" t="s">
        <v>17</v>
      </c>
      <c r="L4873">
        <v>2</v>
      </c>
      <c r="M4873">
        <f t="shared" si="76"/>
        <v>1</v>
      </c>
    </row>
    <row r="4874" spans="1:13" x14ac:dyDescent="0.3">
      <c r="A4874">
        <v>26</v>
      </c>
      <c r="B4874">
        <v>34000</v>
      </c>
      <c r="C4874" t="s">
        <v>13</v>
      </c>
      <c r="D4874">
        <v>3</v>
      </c>
      <c r="E4874" t="s">
        <v>27</v>
      </c>
      <c r="F4874" t="s">
        <v>15</v>
      </c>
      <c r="G4874">
        <v>15250</v>
      </c>
      <c r="H4874">
        <v>13.22</v>
      </c>
      <c r="I4874">
        <v>1</v>
      </c>
      <c r="J4874">
        <v>0.45</v>
      </c>
      <c r="K4874" t="s">
        <v>17</v>
      </c>
      <c r="L4874">
        <v>2</v>
      </c>
      <c r="M4874">
        <f t="shared" si="76"/>
        <v>1</v>
      </c>
    </row>
    <row r="4875" spans="1:13" x14ac:dyDescent="0.3">
      <c r="A4875">
        <v>26</v>
      </c>
      <c r="B4875">
        <v>17500</v>
      </c>
      <c r="C4875" t="s">
        <v>23</v>
      </c>
      <c r="D4875">
        <v>10</v>
      </c>
      <c r="E4875" t="s">
        <v>20</v>
      </c>
      <c r="F4875" t="s">
        <v>21</v>
      </c>
      <c r="G4875">
        <v>5500</v>
      </c>
      <c r="I4875">
        <v>1</v>
      </c>
      <c r="J4875">
        <v>0.31</v>
      </c>
      <c r="K4875" t="s">
        <v>16</v>
      </c>
      <c r="L4875">
        <v>2</v>
      </c>
      <c r="M4875">
        <f t="shared" si="76"/>
        <v>0</v>
      </c>
    </row>
    <row r="4876" spans="1:13" x14ac:dyDescent="0.3">
      <c r="A4876">
        <v>24</v>
      </c>
      <c r="B4876">
        <v>156000</v>
      </c>
      <c r="C4876" t="s">
        <v>26</v>
      </c>
      <c r="D4876">
        <v>6</v>
      </c>
      <c r="E4876" t="s">
        <v>14</v>
      </c>
      <c r="F4876" t="s">
        <v>15</v>
      </c>
      <c r="G4876">
        <v>15000</v>
      </c>
      <c r="H4876">
        <v>13.57</v>
      </c>
      <c r="I4876">
        <v>0</v>
      </c>
      <c r="J4876">
        <v>0.1</v>
      </c>
      <c r="K4876" t="s">
        <v>17</v>
      </c>
      <c r="L4876">
        <v>4</v>
      </c>
      <c r="M4876">
        <f t="shared" si="76"/>
        <v>1</v>
      </c>
    </row>
    <row r="4877" spans="1:13" x14ac:dyDescent="0.3">
      <c r="A4877">
        <v>22</v>
      </c>
      <c r="B4877">
        <v>54288</v>
      </c>
      <c r="C4877" t="s">
        <v>13</v>
      </c>
      <c r="D4877">
        <v>3</v>
      </c>
      <c r="E4877" t="s">
        <v>27</v>
      </c>
      <c r="F4877" t="s">
        <v>19</v>
      </c>
      <c r="G4877">
        <v>15350</v>
      </c>
      <c r="H4877">
        <v>12.18</v>
      </c>
      <c r="I4877">
        <v>0</v>
      </c>
      <c r="J4877">
        <v>0.28000000000000003</v>
      </c>
      <c r="K4877" t="s">
        <v>16</v>
      </c>
      <c r="L4877">
        <v>3</v>
      </c>
      <c r="M4877">
        <f t="shared" si="76"/>
        <v>1</v>
      </c>
    </row>
    <row r="4878" spans="1:13" x14ac:dyDescent="0.3">
      <c r="A4878">
        <v>25</v>
      </c>
      <c r="B4878">
        <v>144996</v>
      </c>
      <c r="C4878" t="s">
        <v>26</v>
      </c>
      <c r="D4878">
        <v>9</v>
      </c>
      <c r="E4878" t="s">
        <v>25</v>
      </c>
      <c r="F4878" t="s">
        <v>30</v>
      </c>
      <c r="G4878">
        <v>17600</v>
      </c>
      <c r="H4878">
        <v>14.84</v>
      </c>
      <c r="I4878">
        <v>1</v>
      </c>
      <c r="J4878">
        <v>0.12</v>
      </c>
      <c r="K4878" t="s">
        <v>16</v>
      </c>
      <c r="L4878">
        <v>3</v>
      </c>
      <c r="M4878">
        <f t="shared" si="76"/>
        <v>1</v>
      </c>
    </row>
    <row r="4879" spans="1:13" x14ac:dyDescent="0.3">
      <c r="A4879">
        <v>26</v>
      </c>
      <c r="B4879">
        <v>157500</v>
      </c>
      <c r="C4879" t="s">
        <v>26</v>
      </c>
      <c r="D4879">
        <v>4</v>
      </c>
      <c r="E4879" t="s">
        <v>20</v>
      </c>
      <c r="F4879" t="s">
        <v>19</v>
      </c>
      <c r="G4879">
        <v>25000</v>
      </c>
      <c r="H4879">
        <v>11.86</v>
      </c>
      <c r="I4879">
        <v>0</v>
      </c>
      <c r="J4879">
        <v>0.16</v>
      </c>
      <c r="K4879" t="s">
        <v>16</v>
      </c>
      <c r="L4879">
        <v>3</v>
      </c>
      <c r="M4879">
        <f t="shared" si="76"/>
        <v>1</v>
      </c>
    </row>
    <row r="4880" spans="1:13" x14ac:dyDescent="0.3">
      <c r="A4880">
        <v>25</v>
      </c>
      <c r="B4880">
        <v>158000</v>
      </c>
      <c r="C4880" t="s">
        <v>26</v>
      </c>
      <c r="D4880">
        <v>10</v>
      </c>
      <c r="E4880" t="s">
        <v>27</v>
      </c>
      <c r="F4880" t="s">
        <v>15</v>
      </c>
      <c r="G4880">
        <v>20000</v>
      </c>
      <c r="H4880">
        <v>14.26</v>
      </c>
      <c r="I4880">
        <v>0</v>
      </c>
      <c r="J4880">
        <v>0.13</v>
      </c>
      <c r="K4880" t="s">
        <v>17</v>
      </c>
      <c r="L4880">
        <v>2</v>
      </c>
      <c r="M4880">
        <f t="shared" si="76"/>
        <v>1</v>
      </c>
    </row>
    <row r="4881" spans="1:13" x14ac:dyDescent="0.3">
      <c r="A4881">
        <v>26</v>
      </c>
      <c r="B4881">
        <v>91800</v>
      </c>
      <c r="C4881" t="s">
        <v>13</v>
      </c>
      <c r="D4881">
        <v>7</v>
      </c>
      <c r="E4881" t="s">
        <v>14</v>
      </c>
      <c r="F4881" t="s">
        <v>15</v>
      </c>
      <c r="G4881">
        <v>15450</v>
      </c>
      <c r="H4881">
        <v>10.91</v>
      </c>
      <c r="I4881">
        <v>1</v>
      </c>
      <c r="J4881">
        <v>0.14000000000000001</v>
      </c>
      <c r="K4881" t="s">
        <v>17</v>
      </c>
      <c r="L4881">
        <v>3</v>
      </c>
      <c r="M4881">
        <f t="shared" si="76"/>
        <v>1</v>
      </c>
    </row>
    <row r="4882" spans="1:13" x14ac:dyDescent="0.3">
      <c r="A4882">
        <v>26</v>
      </c>
      <c r="B4882">
        <v>159960</v>
      </c>
      <c r="C4882" t="s">
        <v>26</v>
      </c>
      <c r="D4882">
        <v>11</v>
      </c>
      <c r="E4882" t="s">
        <v>28</v>
      </c>
      <c r="F4882" t="s">
        <v>21</v>
      </c>
      <c r="G4882">
        <v>18325</v>
      </c>
      <c r="H4882">
        <v>7.49</v>
      </c>
      <c r="I4882">
        <v>0</v>
      </c>
      <c r="J4882">
        <v>0.11</v>
      </c>
      <c r="K4882" t="s">
        <v>16</v>
      </c>
      <c r="L4882">
        <v>3</v>
      </c>
      <c r="M4882">
        <f t="shared" si="76"/>
        <v>1</v>
      </c>
    </row>
    <row r="4883" spans="1:13" x14ac:dyDescent="0.3">
      <c r="A4883">
        <v>26</v>
      </c>
      <c r="B4883">
        <v>125000</v>
      </c>
      <c r="C4883" t="s">
        <v>13</v>
      </c>
      <c r="D4883">
        <v>0</v>
      </c>
      <c r="E4883" t="s">
        <v>18</v>
      </c>
      <c r="F4883" t="s">
        <v>21</v>
      </c>
      <c r="G4883">
        <v>15500</v>
      </c>
      <c r="H4883">
        <v>7.88</v>
      </c>
      <c r="I4883">
        <v>0</v>
      </c>
      <c r="J4883">
        <v>0.12</v>
      </c>
      <c r="K4883" t="s">
        <v>16</v>
      </c>
      <c r="L4883">
        <v>2</v>
      </c>
      <c r="M4883">
        <f t="shared" si="76"/>
        <v>1</v>
      </c>
    </row>
    <row r="4884" spans="1:13" x14ac:dyDescent="0.3">
      <c r="A4884">
        <v>25</v>
      </c>
      <c r="B4884">
        <v>110000</v>
      </c>
      <c r="C4884" t="s">
        <v>13</v>
      </c>
      <c r="D4884">
        <v>5</v>
      </c>
      <c r="E4884" t="s">
        <v>28</v>
      </c>
      <c r="F4884" t="s">
        <v>30</v>
      </c>
      <c r="G4884">
        <v>15600</v>
      </c>
      <c r="H4884">
        <v>15.33</v>
      </c>
      <c r="I4884">
        <v>0</v>
      </c>
      <c r="J4884">
        <v>0.14000000000000001</v>
      </c>
      <c r="K4884" t="s">
        <v>17</v>
      </c>
      <c r="L4884">
        <v>4</v>
      </c>
      <c r="M4884">
        <f t="shared" si="76"/>
        <v>1</v>
      </c>
    </row>
    <row r="4885" spans="1:13" x14ac:dyDescent="0.3">
      <c r="A4885">
        <v>24</v>
      </c>
      <c r="B4885">
        <v>148000</v>
      </c>
      <c r="C4885" t="s">
        <v>26</v>
      </c>
      <c r="D4885">
        <v>8</v>
      </c>
      <c r="E4885" t="s">
        <v>25</v>
      </c>
      <c r="F4885" t="s">
        <v>30</v>
      </c>
      <c r="G4885">
        <v>25000</v>
      </c>
      <c r="H4885">
        <v>15.31</v>
      </c>
      <c r="I4885">
        <v>1</v>
      </c>
      <c r="J4885">
        <v>0.17</v>
      </c>
      <c r="K4885" t="s">
        <v>17</v>
      </c>
      <c r="L4885">
        <v>2</v>
      </c>
      <c r="M4885">
        <f t="shared" si="76"/>
        <v>1</v>
      </c>
    </row>
    <row r="4886" spans="1:13" x14ac:dyDescent="0.3">
      <c r="A4886">
        <v>24</v>
      </c>
      <c r="B4886">
        <v>76000</v>
      </c>
      <c r="C4886" t="s">
        <v>13</v>
      </c>
      <c r="D4886">
        <v>6</v>
      </c>
      <c r="E4886" t="s">
        <v>28</v>
      </c>
      <c r="F4886" t="s">
        <v>19</v>
      </c>
      <c r="G4886">
        <v>16000</v>
      </c>
      <c r="H4886">
        <v>10.99</v>
      </c>
      <c r="I4886">
        <v>0</v>
      </c>
      <c r="J4886">
        <v>0.21</v>
      </c>
      <c r="K4886" t="s">
        <v>16</v>
      </c>
      <c r="L4886">
        <v>3</v>
      </c>
      <c r="M4886">
        <f t="shared" si="76"/>
        <v>1</v>
      </c>
    </row>
    <row r="4887" spans="1:13" x14ac:dyDescent="0.3">
      <c r="A4887">
        <v>24</v>
      </c>
      <c r="B4887">
        <v>15996</v>
      </c>
      <c r="C4887" t="s">
        <v>23</v>
      </c>
      <c r="D4887">
        <v>8</v>
      </c>
      <c r="E4887" t="s">
        <v>18</v>
      </c>
      <c r="F4887" t="s">
        <v>21</v>
      </c>
      <c r="G4887">
        <v>4000</v>
      </c>
      <c r="H4887">
        <v>8</v>
      </c>
      <c r="I4887">
        <v>1</v>
      </c>
      <c r="J4887">
        <v>0.25</v>
      </c>
      <c r="K4887" t="s">
        <v>16</v>
      </c>
      <c r="L4887">
        <v>2</v>
      </c>
      <c r="M4887">
        <f t="shared" si="76"/>
        <v>1</v>
      </c>
    </row>
    <row r="4888" spans="1:13" x14ac:dyDescent="0.3">
      <c r="A4888">
        <v>23</v>
      </c>
      <c r="B4888">
        <v>77000</v>
      </c>
      <c r="C4888" t="s">
        <v>13</v>
      </c>
      <c r="D4888">
        <v>2</v>
      </c>
      <c r="E4888" t="s">
        <v>25</v>
      </c>
      <c r="F4888" t="s">
        <v>19</v>
      </c>
      <c r="G4888">
        <v>16000</v>
      </c>
      <c r="H4888">
        <v>11.14</v>
      </c>
      <c r="I4888">
        <v>0</v>
      </c>
      <c r="J4888">
        <v>0.21</v>
      </c>
      <c r="K4888" t="s">
        <v>16</v>
      </c>
      <c r="L4888">
        <v>3</v>
      </c>
      <c r="M4888">
        <f t="shared" si="76"/>
        <v>1</v>
      </c>
    </row>
    <row r="4889" spans="1:13" x14ac:dyDescent="0.3">
      <c r="A4889">
        <v>23</v>
      </c>
      <c r="B4889">
        <v>165996</v>
      </c>
      <c r="C4889" t="s">
        <v>26</v>
      </c>
      <c r="D4889">
        <v>8</v>
      </c>
      <c r="E4889" t="s">
        <v>27</v>
      </c>
      <c r="F4889" t="s">
        <v>21</v>
      </c>
      <c r="G4889">
        <v>10000</v>
      </c>
      <c r="I4889">
        <v>0</v>
      </c>
      <c r="J4889">
        <v>0.06</v>
      </c>
      <c r="K4889" t="s">
        <v>16</v>
      </c>
      <c r="L4889">
        <v>4</v>
      </c>
      <c r="M4889">
        <f t="shared" si="76"/>
        <v>0</v>
      </c>
    </row>
    <row r="4890" spans="1:13" x14ac:dyDescent="0.3">
      <c r="A4890">
        <v>23</v>
      </c>
      <c r="B4890">
        <v>167300</v>
      </c>
      <c r="C4890" t="s">
        <v>26</v>
      </c>
      <c r="D4890">
        <v>1</v>
      </c>
      <c r="E4890" t="s">
        <v>18</v>
      </c>
      <c r="F4890" t="s">
        <v>19</v>
      </c>
      <c r="G4890">
        <v>20000</v>
      </c>
      <c r="H4890">
        <v>12.21</v>
      </c>
      <c r="I4890">
        <v>0</v>
      </c>
      <c r="J4890">
        <v>0.12</v>
      </c>
      <c r="K4890" t="s">
        <v>16</v>
      </c>
      <c r="L4890">
        <v>2</v>
      </c>
      <c r="M4890">
        <f t="shared" si="76"/>
        <v>1</v>
      </c>
    </row>
    <row r="4891" spans="1:13" x14ac:dyDescent="0.3">
      <c r="A4891">
        <v>23</v>
      </c>
      <c r="B4891">
        <v>168000</v>
      </c>
      <c r="C4891" t="s">
        <v>26</v>
      </c>
      <c r="D4891">
        <v>6</v>
      </c>
      <c r="E4891" t="s">
        <v>20</v>
      </c>
      <c r="F4891" t="s">
        <v>19</v>
      </c>
      <c r="G4891">
        <v>15750</v>
      </c>
      <c r="H4891">
        <v>10.75</v>
      </c>
      <c r="I4891">
        <v>0</v>
      </c>
      <c r="J4891">
        <v>0.09</v>
      </c>
      <c r="K4891" t="s">
        <v>16</v>
      </c>
      <c r="L4891">
        <v>2</v>
      </c>
      <c r="M4891">
        <f t="shared" si="76"/>
        <v>1</v>
      </c>
    </row>
    <row r="4892" spans="1:13" x14ac:dyDescent="0.3">
      <c r="A4892">
        <v>23</v>
      </c>
      <c r="B4892">
        <v>80000</v>
      </c>
      <c r="C4892" t="s">
        <v>13</v>
      </c>
      <c r="D4892">
        <v>2</v>
      </c>
      <c r="E4892" t="s">
        <v>14</v>
      </c>
      <c r="F4892" t="s">
        <v>15</v>
      </c>
      <c r="G4892">
        <v>16000</v>
      </c>
      <c r="H4892">
        <v>13.85</v>
      </c>
      <c r="I4892">
        <v>0</v>
      </c>
      <c r="J4892">
        <v>0.2</v>
      </c>
      <c r="K4892" t="s">
        <v>16</v>
      </c>
      <c r="L4892">
        <v>3</v>
      </c>
      <c r="M4892">
        <f t="shared" si="76"/>
        <v>1</v>
      </c>
    </row>
    <row r="4893" spans="1:13" x14ac:dyDescent="0.3">
      <c r="A4893">
        <v>23</v>
      </c>
      <c r="B4893">
        <v>62900</v>
      </c>
      <c r="C4893" t="s">
        <v>13</v>
      </c>
      <c r="D4893">
        <v>1</v>
      </c>
      <c r="E4893" t="s">
        <v>14</v>
      </c>
      <c r="F4893" t="s">
        <v>29</v>
      </c>
      <c r="G4893">
        <v>16000</v>
      </c>
      <c r="H4893">
        <v>16.350000000000001</v>
      </c>
      <c r="I4893">
        <v>1</v>
      </c>
      <c r="J4893">
        <v>0.22</v>
      </c>
      <c r="K4893" t="s">
        <v>16</v>
      </c>
      <c r="L4893">
        <v>4</v>
      </c>
      <c r="M4893">
        <f t="shared" si="76"/>
        <v>1</v>
      </c>
    </row>
    <row r="4894" spans="1:13" x14ac:dyDescent="0.3">
      <c r="A4894">
        <v>25</v>
      </c>
      <c r="B4894">
        <v>80500</v>
      </c>
      <c r="C4894" t="s">
        <v>13</v>
      </c>
      <c r="D4894">
        <v>3</v>
      </c>
      <c r="E4894" t="s">
        <v>20</v>
      </c>
      <c r="F4894" t="s">
        <v>29</v>
      </c>
      <c r="G4894">
        <v>16000</v>
      </c>
      <c r="H4894">
        <v>16.45</v>
      </c>
      <c r="I4894">
        <v>0</v>
      </c>
      <c r="J4894">
        <v>0.2</v>
      </c>
      <c r="K4894" t="s">
        <v>17</v>
      </c>
      <c r="L4894">
        <v>4</v>
      </c>
      <c r="M4894">
        <f t="shared" si="76"/>
        <v>1</v>
      </c>
    </row>
    <row r="4895" spans="1:13" x14ac:dyDescent="0.3">
      <c r="A4895">
        <v>25</v>
      </c>
      <c r="B4895">
        <v>83000</v>
      </c>
      <c r="C4895" t="s">
        <v>13</v>
      </c>
      <c r="D4895">
        <v>2</v>
      </c>
      <c r="E4895" t="s">
        <v>25</v>
      </c>
      <c r="F4895" t="s">
        <v>19</v>
      </c>
      <c r="G4895">
        <v>16000</v>
      </c>
      <c r="H4895">
        <v>10.99</v>
      </c>
      <c r="I4895">
        <v>0</v>
      </c>
      <c r="J4895">
        <v>0.19</v>
      </c>
      <c r="K4895" t="s">
        <v>16</v>
      </c>
      <c r="L4895">
        <v>2</v>
      </c>
      <c r="M4895">
        <f t="shared" si="76"/>
        <v>1</v>
      </c>
    </row>
    <row r="4896" spans="1:13" x14ac:dyDescent="0.3">
      <c r="A4896">
        <v>25</v>
      </c>
      <c r="B4896">
        <v>170000</v>
      </c>
      <c r="C4896" t="s">
        <v>26</v>
      </c>
      <c r="D4896">
        <v>9</v>
      </c>
      <c r="E4896" t="s">
        <v>14</v>
      </c>
      <c r="F4896" t="s">
        <v>19</v>
      </c>
      <c r="G4896">
        <v>25000</v>
      </c>
      <c r="H4896">
        <v>10.75</v>
      </c>
      <c r="I4896">
        <v>0</v>
      </c>
      <c r="J4896">
        <v>0.15</v>
      </c>
      <c r="K4896" t="s">
        <v>16</v>
      </c>
      <c r="L4896">
        <v>2</v>
      </c>
      <c r="M4896">
        <f t="shared" si="76"/>
        <v>1</v>
      </c>
    </row>
    <row r="4897" spans="1:13" x14ac:dyDescent="0.3">
      <c r="A4897">
        <v>24</v>
      </c>
      <c r="B4897">
        <v>85000</v>
      </c>
      <c r="C4897" t="s">
        <v>13</v>
      </c>
      <c r="D4897">
        <v>1</v>
      </c>
      <c r="E4897" t="s">
        <v>27</v>
      </c>
      <c r="F4897" t="s">
        <v>19</v>
      </c>
      <c r="G4897">
        <v>16000</v>
      </c>
      <c r="H4897">
        <v>11.99</v>
      </c>
      <c r="I4897">
        <v>0</v>
      </c>
      <c r="J4897">
        <v>0.19</v>
      </c>
      <c r="K4897" t="s">
        <v>16</v>
      </c>
      <c r="L4897">
        <v>3</v>
      </c>
      <c r="M4897">
        <f t="shared" si="76"/>
        <v>1</v>
      </c>
    </row>
    <row r="4898" spans="1:13" x14ac:dyDescent="0.3">
      <c r="A4898">
        <v>24</v>
      </c>
      <c r="B4898">
        <v>134300</v>
      </c>
      <c r="C4898" t="s">
        <v>26</v>
      </c>
      <c r="D4898">
        <v>2</v>
      </c>
      <c r="E4898" t="s">
        <v>14</v>
      </c>
      <c r="F4898" t="s">
        <v>29</v>
      </c>
      <c r="G4898">
        <v>12000</v>
      </c>
      <c r="H4898">
        <v>16.45</v>
      </c>
      <c r="I4898">
        <v>1</v>
      </c>
      <c r="J4898">
        <v>0.08</v>
      </c>
      <c r="K4898" t="s">
        <v>16</v>
      </c>
      <c r="L4898">
        <v>2</v>
      </c>
      <c r="M4898">
        <f t="shared" si="76"/>
        <v>1</v>
      </c>
    </row>
    <row r="4899" spans="1:13" x14ac:dyDescent="0.3">
      <c r="A4899">
        <v>24</v>
      </c>
      <c r="B4899">
        <v>172000</v>
      </c>
      <c r="C4899" t="s">
        <v>26</v>
      </c>
      <c r="D4899">
        <v>5</v>
      </c>
      <c r="E4899" t="s">
        <v>18</v>
      </c>
      <c r="F4899" t="s">
        <v>19</v>
      </c>
      <c r="G4899">
        <v>15000</v>
      </c>
      <c r="H4899">
        <v>10.37</v>
      </c>
      <c r="I4899">
        <v>0</v>
      </c>
      <c r="J4899">
        <v>0.09</v>
      </c>
      <c r="K4899" t="s">
        <v>16</v>
      </c>
      <c r="L4899">
        <v>4</v>
      </c>
      <c r="M4899">
        <f t="shared" si="76"/>
        <v>1</v>
      </c>
    </row>
    <row r="4900" spans="1:13" x14ac:dyDescent="0.3">
      <c r="A4900">
        <v>26</v>
      </c>
      <c r="B4900">
        <v>173000</v>
      </c>
      <c r="C4900" t="s">
        <v>26</v>
      </c>
      <c r="D4900">
        <v>0</v>
      </c>
      <c r="E4900" t="s">
        <v>20</v>
      </c>
      <c r="F4900" t="s">
        <v>21</v>
      </c>
      <c r="G4900">
        <v>10000</v>
      </c>
      <c r="H4900">
        <v>8.07</v>
      </c>
      <c r="I4900">
        <v>0</v>
      </c>
      <c r="J4900">
        <v>0.06</v>
      </c>
      <c r="K4900" t="s">
        <v>16</v>
      </c>
      <c r="L4900">
        <v>4</v>
      </c>
      <c r="M4900">
        <f t="shared" si="76"/>
        <v>1</v>
      </c>
    </row>
    <row r="4901" spans="1:13" x14ac:dyDescent="0.3">
      <c r="A4901">
        <v>23</v>
      </c>
      <c r="B4901">
        <v>91000</v>
      </c>
      <c r="C4901" t="s">
        <v>13</v>
      </c>
      <c r="D4901">
        <v>2</v>
      </c>
      <c r="E4901" t="s">
        <v>18</v>
      </c>
      <c r="F4901" t="s">
        <v>15</v>
      </c>
      <c r="G4901">
        <v>16000</v>
      </c>
      <c r="H4901">
        <v>14.22</v>
      </c>
      <c r="I4901">
        <v>0</v>
      </c>
      <c r="J4901">
        <v>0.18</v>
      </c>
      <c r="K4901" t="s">
        <v>17</v>
      </c>
      <c r="L4901">
        <v>3</v>
      </c>
      <c r="M4901">
        <f t="shared" si="76"/>
        <v>1</v>
      </c>
    </row>
    <row r="4902" spans="1:13" x14ac:dyDescent="0.3">
      <c r="A4902">
        <v>24</v>
      </c>
      <c r="B4902">
        <v>79200</v>
      </c>
      <c r="C4902" t="s">
        <v>13</v>
      </c>
      <c r="D4902">
        <v>3</v>
      </c>
      <c r="E4902" t="s">
        <v>18</v>
      </c>
      <c r="F4902" t="s">
        <v>30</v>
      </c>
      <c r="G4902">
        <v>16000</v>
      </c>
      <c r="H4902">
        <v>12.67</v>
      </c>
      <c r="I4902">
        <v>1</v>
      </c>
      <c r="J4902">
        <v>0.2</v>
      </c>
      <c r="K4902" t="s">
        <v>17</v>
      </c>
      <c r="L4902">
        <v>2</v>
      </c>
      <c r="M4902">
        <f t="shared" si="76"/>
        <v>1</v>
      </c>
    </row>
    <row r="4903" spans="1:13" x14ac:dyDescent="0.3">
      <c r="A4903">
        <v>24</v>
      </c>
      <c r="B4903">
        <v>94000</v>
      </c>
      <c r="C4903" t="s">
        <v>13</v>
      </c>
      <c r="D4903">
        <v>8</v>
      </c>
      <c r="E4903" t="s">
        <v>28</v>
      </c>
      <c r="F4903" t="s">
        <v>19</v>
      </c>
      <c r="G4903">
        <v>16000</v>
      </c>
      <c r="H4903">
        <v>11.89</v>
      </c>
      <c r="I4903">
        <v>0</v>
      </c>
      <c r="J4903">
        <v>0.17</v>
      </c>
      <c r="K4903" t="s">
        <v>16</v>
      </c>
      <c r="L4903">
        <v>3</v>
      </c>
      <c r="M4903">
        <f t="shared" si="76"/>
        <v>1</v>
      </c>
    </row>
    <row r="4904" spans="1:13" x14ac:dyDescent="0.3">
      <c r="A4904">
        <v>24</v>
      </c>
      <c r="B4904">
        <v>176004</v>
      </c>
      <c r="C4904" t="s">
        <v>26</v>
      </c>
      <c r="D4904">
        <v>2</v>
      </c>
      <c r="E4904" t="s">
        <v>25</v>
      </c>
      <c r="F4904" t="s">
        <v>19</v>
      </c>
      <c r="G4904">
        <v>3200</v>
      </c>
      <c r="H4904">
        <v>10</v>
      </c>
      <c r="I4904">
        <v>0</v>
      </c>
      <c r="J4904">
        <v>0.02</v>
      </c>
      <c r="K4904" t="s">
        <v>16</v>
      </c>
      <c r="L4904">
        <v>4</v>
      </c>
      <c r="M4904">
        <f t="shared" si="76"/>
        <v>1</v>
      </c>
    </row>
    <row r="4905" spans="1:13" x14ac:dyDescent="0.3">
      <c r="A4905">
        <v>25</v>
      </c>
      <c r="B4905">
        <v>178364</v>
      </c>
      <c r="C4905" t="s">
        <v>26</v>
      </c>
      <c r="D4905">
        <v>9</v>
      </c>
      <c r="E4905" t="s">
        <v>20</v>
      </c>
      <c r="F4905" t="s">
        <v>29</v>
      </c>
      <c r="G4905">
        <v>8000</v>
      </c>
      <c r="H4905">
        <v>15.68</v>
      </c>
      <c r="I4905">
        <v>0</v>
      </c>
      <c r="J4905">
        <v>0.04</v>
      </c>
      <c r="K4905" t="s">
        <v>17</v>
      </c>
      <c r="L4905">
        <v>2</v>
      </c>
      <c r="M4905">
        <f t="shared" si="76"/>
        <v>1</v>
      </c>
    </row>
    <row r="4906" spans="1:13" x14ac:dyDescent="0.3">
      <c r="A4906">
        <v>22</v>
      </c>
      <c r="B4906">
        <v>179000</v>
      </c>
      <c r="C4906" t="s">
        <v>26</v>
      </c>
      <c r="D4906">
        <v>2</v>
      </c>
      <c r="E4906" t="s">
        <v>27</v>
      </c>
      <c r="F4906" t="s">
        <v>19</v>
      </c>
      <c r="G4906">
        <v>25000</v>
      </c>
      <c r="H4906">
        <v>10.99</v>
      </c>
      <c r="I4906">
        <v>0</v>
      </c>
      <c r="J4906">
        <v>0.14000000000000001</v>
      </c>
      <c r="K4906" t="s">
        <v>16</v>
      </c>
      <c r="L4906">
        <v>4</v>
      </c>
      <c r="M4906">
        <f t="shared" si="76"/>
        <v>1</v>
      </c>
    </row>
    <row r="4907" spans="1:13" x14ac:dyDescent="0.3">
      <c r="A4907">
        <v>22</v>
      </c>
      <c r="B4907">
        <v>83000</v>
      </c>
      <c r="C4907" t="s">
        <v>13</v>
      </c>
      <c r="D4907">
        <v>2</v>
      </c>
      <c r="E4907" t="s">
        <v>20</v>
      </c>
      <c r="F4907" t="s">
        <v>30</v>
      </c>
      <c r="G4907">
        <v>16000</v>
      </c>
      <c r="I4907">
        <v>1</v>
      </c>
      <c r="J4907">
        <v>0.19</v>
      </c>
      <c r="K4907" t="s">
        <v>16</v>
      </c>
      <c r="L4907">
        <v>3</v>
      </c>
      <c r="M4907">
        <f t="shared" si="76"/>
        <v>0</v>
      </c>
    </row>
    <row r="4908" spans="1:13" x14ac:dyDescent="0.3">
      <c r="A4908">
        <v>24</v>
      </c>
      <c r="B4908">
        <v>168000</v>
      </c>
      <c r="C4908" t="s">
        <v>26</v>
      </c>
      <c r="D4908">
        <v>0</v>
      </c>
      <c r="E4908" t="s">
        <v>20</v>
      </c>
      <c r="F4908" t="s">
        <v>29</v>
      </c>
      <c r="G4908">
        <v>25000</v>
      </c>
      <c r="H4908">
        <v>16.45</v>
      </c>
      <c r="I4908">
        <v>1</v>
      </c>
      <c r="J4908">
        <v>0.15</v>
      </c>
      <c r="K4908" t="s">
        <v>16</v>
      </c>
      <c r="L4908">
        <v>3</v>
      </c>
      <c r="M4908">
        <f t="shared" si="76"/>
        <v>1</v>
      </c>
    </row>
    <row r="4909" spans="1:13" x14ac:dyDescent="0.3">
      <c r="A4909">
        <v>23</v>
      </c>
      <c r="B4909">
        <v>180000</v>
      </c>
      <c r="C4909" t="s">
        <v>26</v>
      </c>
      <c r="D4909">
        <v>2</v>
      </c>
      <c r="E4909" t="s">
        <v>27</v>
      </c>
      <c r="F4909" t="s">
        <v>19</v>
      </c>
      <c r="G4909">
        <v>5000</v>
      </c>
      <c r="H4909">
        <v>9.33</v>
      </c>
      <c r="I4909">
        <v>0</v>
      </c>
      <c r="J4909">
        <v>0.03</v>
      </c>
      <c r="K4909" t="s">
        <v>16</v>
      </c>
      <c r="L4909">
        <v>4</v>
      </c>
      <c r="M4909">
        <f t="shared" si="76"/>
        <v>1</v>
      </c>
    </row>
    <row r="4910" spans="1:13" x14ac:dyDescent="0.3">
      <c r="A4910">
        <v>26</v>
      </c>
      <c r="B4910">
        <v>182000</v>
      </c>
      <c r="C4910" t="s">
        <v>26</v>
      </c>
      <c r="D4910">
        <v>10</v>
      </c>
      <c r="E4910" t="s">
        <v>14</v>
      </c>
      <c r="F4910" t="s">
        <v>19</v>
      </c>
      <c r="G4910">
        <v>24000</v>
      </c>
      <c r="I4910">
        <v>0</v>
      </c>
      <c r="J4910">
        <v>0.13</v>
      </c>
      <c r="K4910" t="s">
        <v>16</v>
      </c>
      <c r="L4910">
        <v>4</v>
      </c>
      <c r="M4910">
        <f t="shared" si="76"/>
        <v>0</v>
      </c>
    </row>
    <row r="4911" spans="1:13" x14ac:dyDescent="0.3">
      <c r="A4911">
        <v>24</v>
      </c>
      <c r="B4911">
        <v>100000</v>
      </c>
      <c r="C4911" t="s">
        <v>13</v>
      </c>
      <c r="D4911">
        <v>5</v>
      </c>
      <c r="E4911" t="s">
        <v>28</v>
      </c>
      <c r="F4911" t="s">
        <v>19</v>
      </c>
      <c r="G4911">
        <v>16000</v>
      </c>
      <c r="H4911">
        <v>11.12</v>
      </c>
      <c r="I4911">
        <v>0</v>
      </c>
      <c r="J4911">
        <v>0.16</v>
      </c>
      <c r="K4911" t="s">
        <v>16</v>
      </c>
      <c r="L4911">
        <v>3</v>
      </c>
      <c r="M4911">
        <f t="shared" si="76"/>
        <v>1</v>
      </c>
    </row>
    <row r="4912" spans="1:13" x14ac:dyDescent="0.3">
      <c r="A4912">
        <v>24</v>
      </c>
      <c r="B4912">
        <v>190000</v>
      </c>
      <c r="C4912" t="s">
        <v>26</v>
      </c>
      <c r="D4912">
        <v>6</v>
      </c>
      <c r="E4912" t="s">
        <v>20</v>
      </c>
      <c r="F4912" t="s">
        <v>21</v>
      </c>
      <c r="G4912">
        <v>5000</v>
      </c>
      <c r="H4912">
        <v>5.42</v>
      </c>
      <c r="I4912">
        <v>0</v>
      </c>
      <c r="J4912">
        <v>0.03</v>
      </c>
      <c r="K4912" t="s">
        <v>16</v>
      </c>
      <c r="L4912">
        <v>2</v>
      </c>
      <c r="M4912">
        <f t="shared" si="76"/>
        <v>1</v>
      </c>
    </row>
    <row r="4913" spans="1:13" x14ac:dyDescent="0.3">
      <c r="A4913">
        <v>24</v>
      </c>
      <c r="B4913">
        <v>195000</v>
      </c>
      <c r="C4913" t="s">
        <v>26</v>
      </c>
      <c r="D4913">
        <v>4</v>
      </c>
      <c r="E4913" t="s">
        <v>14</v>
      </c>
      <c r="F4913" t="s">
        <v>21</v>
      </c>
      <c r="G4913">
        <v>5000</v>
      </c>
      <c r="H4913">
        <v>8.9</v>
      </c>
      <c r="I4913">
        <v>0</v>
      </c>
      <c r="J4913">
        <v>0.03</v>
      </c>
      <c r="K4913" t="s">
        <v>16</v>
      </c>
      <c r="L4913">
        <v>3</v>
      </c>
      <c r="M4913">
        <f t="shared" si="76"/>
        <v>1</v>
      </c>
    </row>
    <row r="4914" spans="1:13" x14ac:dyDescent="0.3">
      <c r="A4914">
        <v>23</v>
      </c>
      <c r="B4914">
        <v>195000</v>
      </c>
      <c r="C4914" t="s">
        <v>26</v>
      </c>
      <c r="D4914">
        <v>0</v>
      </c>
      <c r="E4914" t="s">
        <v>18</v>
      </c>
      <c r="F4914" t="s">
        <v>19</v>
      </c>
      <c r="G4914">
        <v>20000</v>
      </c>
      <c r="H4914">
        <v>9.6300000000000008</v>
      </c>
      <c r="I4914">
        <v>0</v>
      </c>
      <c r="J4914">
        <v>0.1</v>
      </c>
      <c r="K4914" t="s">
        <v>16</v>
      </c>
      <c r="L4914">
        <v>3</v>
      </c>
      <c r="M4914">
        <f t="shared" si="76"/>
        <v>1</v>
      </c>
    </row>
    <row r="4915" spans="1:13" x14ac:dyDescent="0.3">
      <c r="A4915">
        <v>25</v>
      </c>
      <c r="B4915">
        <v>195054</v>
      </c>
      <c r="C4915" t="s">
        <v>26</v>
      </c>
      <c r="D4915">
        <v>9</v>
      </c>
      <c r="E4915" t="s">
        <v>28</v>
      </c>
      <c r="F4915" t="s">
        <v>19</v>
      </c>
      <c r="G4915">
        <v>10000</v>
      </c>
      <c r="H4915">
        <v>10.59</v>
      </c>
      <c r="I4915">
        <v>0</v>
      </c>
      <c r="J4915">
        <v>0.05</v>
      </c>
      <c r="K4915" t="s">
        <v>16</v>
      </c>
      <c r="L4915">
        <v>2</v>
      </c>
      <c r="M4915">
        <f t="shared" si="76"/>
        <v>1</v>
      </c>
    </row>
    <row r="4916" spans="1:13" x14ac:dyDescent="0.3">
      <c r="A4916">
        <v>24</v>
      </c>
      <c r="B4916">
        <v>98004</v>
      </c>
      <c r="C4916" t="s">
        <v>13</v>
      </c>
      <c r="D4916">
        <v>0</v>
      </c>
      <c r="E4916" t="s">
        <v>25</v>
      </c>
      <c r="F4916" t="s">
        <v>30</v>
      </c>
      <c r="G4916">
        <v>16000</v>
      </c>
      <c r="H4916">
        <v>16.32</v>
      </c>
      <c r="I4916">
        <v>1</v>
      </c>
      <c r="J4916">
        <v>0.16</v>
      </c>
      <c r="K4916" t="s">
        <v>16</v>
      </c>
      <c r="L4916">
        <v>2</v>
      </c>
      <c r="M4916">
        <f t="shared" si="76"/>
        <v>1</v>
      </c>
    </row>
    <row r="4917" spans="1:13" x14ac:dyDescent="0.3">
      <c r="A4917">
        <v>26</v>
      </c>
      <c r="B4917">
        <v>198000</v>
      </c>
      <c r="C4917" t="s">
        <v>26</v>
      </c>
      <c r="D4917">
        <v>8</v>
      </c>
      <c r="E4917" t="s">
        <v>25</v>
      </c>
      <c r="F4917" t="s">
        <v>21</v>
      </c>
      <c r="G4917">
        <v>12000</v>
      </c>
      <c r="H4917">
        <v>5.99</v>
      </c>
      <c r="I4917">
        <v>0</v>
      </c>
      <c r="J4917">
        <v>0.06</v>
      </c>
      <c r="K4917" t="s">
        <v>16</v>
      </c>
      <c r="L4917">
        <v>4</v>
      </c>
      <c r="M4917">
        <f t="shared" si="76"/>
        <v>1</v>
      </c>
    </row>
    <row r="4918" spans="1:13" x14ac:dyDescent="0.3">
      <c r="A4918">
        <v>23</v>
      </c>
      <c r="B4918">
        <v>14400</v>
      </c>
      <c r="C4918" t="s">
        <v>23</v>
      </c>
      <c r="D4918">
        <v>7</v>
      </c>
      <c r="E4918" t="s">
        <v>25</v>
      </c>
      <c r="F4918" t="s">
        <v>15</v>
      </c>
      <c r="G4918">
        <v>3000</v>
      </c>
      <c r="H4918">
        <v>14.72</v>
      </c>
      <c r="I4918">
        <v>1</v>
      </c>
      <c r="J4918">
        <v>0.21</v>
      </c>
      <c r="K4918" t="s">
        <v>17</v>
      </c>
      <c r="L4918">
        <v>2</v>
      </c>
      <c r="M4918">
        <f t="shared" si="76"/>
        <v>1</v>
      </c>
    </row>
    <row r="4919" spans="1:13" x14ac:dyDescent="0.3">
      <c r="A4919">
        <v>25</v>
      </c>
      <c r="B4919">
        <v>200000</v>
      </c>
      <c r="C4919" t="s">
        <v>26</v>
      </c>
      <c r="D4919">
        <v>3</v>
      </c>
      <c r="E4919" t="s">
        <v>27</v>
      </c>
      <c r="F4919" t="s">
        <v>29</v>
      </c>
      <c r="G4919">
        <v>35000</v>
      </c>
      <c r="H4919">
        <v>17.14</v>
      </c>
      <c r="I4919">
        <v>0</v>
      </c>
      <c r="J4919">
        <v>0.17</v>
      </c>
      <c r="K4919" t="s">
        <v>17</v>
      </c>
      <c r="L4919">
        <v>3</v>
      </c>
      <c r="M4919">
        <f t="shared" si="76"/>
        <v>1</v>
      </c>
    </row>
    <row r="4920" spans="1:13" x14ac:dyDescent="0.3">
      <c r="A4920">
        <v>24</v>
      </c>
      <c r="B4920">
        <v>200000</v>
      </c>
      <c r="C4920" t="s">
        <v>26</v>
      </c>
      <c r="D4920">
        <v>0</v>
      </c>
      <c r="E4920" t="s">
        <v>25</v>
      </c>
      <c r="F4920" t="s">
        <v>21</v>
      </c>
      <c r="G4920">
        <v>3025</v>
      </c>
      <c r="H4920">
        <v>6.17</v>
      </c>
      <c r="I4920">
        <v>0</v>
      </c>
      <c r="J4920">
        <v>0.02</v>
      </c>
      <c r="K4920" t="s">
        <v>16</v>
      </c>
      <c r="L4920">
        <v>3</v>
      </c>
      <c r="M4920">
        <f t="shared" si="76"/>
        <v>1</v>
      </c>
    </row>
    <row r="4921" spans="1:13" x14ac:dyDescent="0.3">
      <c r="A4921">
        <v>23</v>
      </c>
      <c r="B4921">
        <v>200000</v>
      </c>
      <c r="C4921" t="s">
        <v>26</v>
      </c>
      <c r="D4921">
        <v>0</v>
      </c>
      <c r="E4921" t="s">
        <v>20</v>
      </c>
      <c r="F4921" t="s">
        <v>21</v>
      </c>
      <c r="G4921">
        <v>5000</v>
      </c>
      <c r="H4921">
        <v>7.43</v>
      </c>
      <c r="I4921">
        <v>0</v>
      </c>
      <c r="J4921">
        <v>0.03</v>
      </c>
      <c r="K4921" t="s">
        <v>16</v>
      </c>
      <c r="L4921">
        <v>4</v>
      </c>
      <c r="M4921">
        <f t="shared" si="76"/>
        <v>1</v>
      </c>
    </row>
    <row r="4922" spans="1:13" x14ac:dyDescent="0.3">
      <c r="A4922">
        <v>26</v>
      </c>
      <c r="B4922">
        <v>200100</v>
      </c>
      <c r="C4922" t="s">
        <v>26</v>
      </c>
      <c r="D4922">
        <v>10</v>
      </c>
      <c r="E4922" t="s">
        <v>20</v>
      </c>
      <c r="F4922" t="s">
        <v>19</v>
      </c>
      <c r="G4922">
        <v>30000</v>
      </c>
      <c r="H4922">
        <v>11.71</v>
      </c>
      <c r="I4922">
        <v>0</v>
      </c>
      <c r="J4922">
        <v>0.15</v>
      </c>
      <c r="K4922" t="s">
        <v>16</v>
      </c>
      <c r="L4922">
        <v>4</v>
      </c>
      <c r="M4922">
        <f t="shared" si="76"/>
        <v>1</v>
      </c>
    </row>
    <row r="4923" spans="1:13" x14ac:dyDescent="0.3">
      <c r="A4923">
        <v>26</v>
      </c>
      <c r="B4923">
        <v>204000</v>
      </c>
      <c r="C4923" t="s">
        <v>26</v>
      </c>
      <c r="D4923">
        <v>10</v>
      </c>
      <c r="E4923" t="s">
        <v>14</v>
      </c>
      <c r="F4923" t="s">
        <v>15</v>
      </c>
      <c r="G4923">
        <v>15250</v>
      </c>
      <c r="H4923">
        <v>14.35</v>
      </c>
      <c r="I4923">
        <v>0</v>
      </c>
      <c r="J4923">
        <v>7.0000000000000007E-2</v>
      </c>
      <c r="K4923" t="s">
        <v>16</v>
      </c>
      <c r="L4923">
        <v>3</v>
      </c>
      <c r="M4923">
        <f t="shared" si="76"/>
        <v>1</v>
      </c>
    </row>
    <row r="4924" spans="1:13" x14ac:dyDescent="0.3">
      <c r="A4924">
        <v>24</v>
      </c>
      <c r="B4924">
        <v>205000</v>
      </c>
      <c r="C4924" t="s">
        <v>26</v>
      </c>
      <c r="D4924">
        <v>5</v>
      </c>
      <c r="E4924" t="s">
        <v>25</v>
      </c>
      <c r="F4924" t="s">
        <v>19</v>
      </c>
      <c r="G4924">
        <v>10000</v>
      </c>
      <c r="H4924">
        <v>9.6300000000000008</v>
      </c>
      <c r="I4924">
        <v>0</v>
      </c>
      <c r="J4924">
        <v>0.05</v>
      </c>
      <c r="K4924" t="s">
        <v>16</v>
      </c>
      <c r="L4924">
        <v>4</v>
      </c>
      <c r="M4924">
        <f t="shared" si="76"/>
        <v>1</v>
      </c>
    </row>
    <row r="4925" spans="1:13" x14ac:dyDescent="0.3">
      <c r="A4925">
        <v>24</v>
      </c>
      <c r="B4925">
        <v>35000</v>
      </c>
      <c r="C4925" t="s">
        <v>13</v>
      </c>
      <c r="D4925">
        <v>8</v>
      </c>
      <c r="E4925" t="s">
        <v>25</v>
      </c>
      <c r="F4925" t="s">
        <v>19</v>
      </c>
      <c r="G4925">
        <v>19000</v>
      </c>
      <c r="H4925">
        <v>11.36</v>
      </c>
      <c r="I4925">
        <v>1</v>
      </c>
      <c r="J4925">
        <v>0.54</v>
      </c>
      <c r="K4925" t="s">
        <v>16</v>
      </c>
      <c r="L4925">
        <v>2</v>
      </c>
      <c r="M4925">
        <f t="shared" si="76"/>
        <v>1</v>
      </c>
    </row>
    <row r="4926" spans="1:13" x14ac:dyDescent="0.3">
      <c r="A4926">
        <v>26</v>
      </c>
      <c r="B4926">
        <v>30000</v>
      </c>
      <c r="C4926" t="s">
        <v>13</v>
      </c>
      <c r="D4926">
        <v>5</v>
      </c>
      <c r="E4926" t="s">
        <v>25</v>
      </c>
      <c r="F4926" t="s">
        <v>21</v>
      </c>
      <c r="G4926">
        <v>19075</v>
      </c>
      <c r="H4926">
        <v>7.49</v>
      </c>
      <c r="I4926">
        <v>1</v>
      </c>
      <c r="J4926">
        <v>0.64</v>
      </c>
      <c r="K4926" t="s">
        <v>16</v>
      </c>
      <c r="L4926">
        <v>3</v>
      </c>
      <c r="M4926">
        <f t="shared" si="76"/>
        <v>1</v>
      </c>
    </row>
    <row r="4927" spans="1:13" x14ac:dyDescent="0.3">
      <c r="A4927">
        <v>26</v>
      </c>
      <c r="B4927">
        <v>216000</v>
      </c>
      <c r="C4927" t="s">
        <v>26</v>
      </c>
      <c r="D4927">
        <v>6</v>
      </c>
      <c r="E4927" t="s">
        <v>25</v>
      </c>
      <c r="F4927" t="s">
        <v>15</v>
      </c>
      <c r="G4927">
        <v>15000</v>
      </c>
      <c r="H4927">
        <v>13.98</v>
      </c>
      <c r="I4927">
        <v>1</v>
      </c>
      <c r="J4927">
        <v>7.0000000000000007E-2</v>
      </c>
      <c r="K4927" t="s">
        <v>17</v>
      </c>
      <c r="L4927">
        <v>3</v>
      </c>
      <c r="M4927">
        <f t="shared" si="76"/>
        <v>1</v>
      </c>
    </row>
    <row r="4928" spans="1:13" x14ac:dyDescent="0.3">
      <c r="A4928">
        <v>25</v>
      </c>
      <c r="B4928">
        <v>241875</v>
      </c>
      <c r="C4928" t="s">
        <v>26</v>
      </c>
      <c r="D4928">
        <v>4</v>
      </c>
      <c r="E4928" t="s">
        <v>18</v>
      </c>
      <c r="F4928" t="s">
        <v>21</v>
      </c>
      <c r="G4928">
        <v>16000</v>
      </c>
      <c r="H4928">
        <v>7.05</v>
      </c>
      <c r="I4928">
        <v>0</v>
      </c>
      <c r="J4928">
        <v>7.0000000000000007E-2</v>
      </c>
      <c r="K4928" t="s">
        <v>16</v>
      </c>
      <c r="L4928">
        <v>4</v>
      </c>
      <c r="M4928">
        <f t="shared" si="76"/>
        <v>1</v>
      </c>
    </row>
    <row r="4929" spans="1:13" x14ac:dyDescent="0.3">
      <c r="A4929">
        <v>24</v>
      </c>
      <c r="B4929">
        <v>243600</v>
      </c>
      <c r="C4929" t="s">
        <v>26</v>
      </c>
      <c r="D4929">
        <v>6</v>
      </c>
      <c r="E4929" t="s">
        <v>14</v>
      </c>
      <c r="F4929" t="s">
        <v>21</v>
      </c>
      <c r="G4929">
        <v>12000</v>
      </c>
      <c r="H4929">
        <v>6.03</v>
      </c>
      <c r="I4929">
        <v>0</v>
      </c>
      <c r="J4929">
        <v>0.05</v>
      </c>
      <c r="K4929" t="s">
        <v>16</v>
      </c>
      <c r="L4929">
        <v>3</v>
      </c>
      <c r="M4929">
        <f t="shared" si="76"/>
        <v>1</v>
      </c>
    </row>
    <row r="4930" spans="1:13" x14ac:dyDescent="0.3">
      <c r="A4930">
        <v>26</v>
      </c>
      <c r="B4930">
        <v>250000</v>
      </c>
      <c r="C4930" t="s">
        <v>26</v>
      </c>
      <c r="D4930">
        <v>10</v>
      </c>
      <c r="E4930" t="s">
        <v>18</v>
      </c>
      <c r="F4930" t="s">
        <v>21</v>
      </c>
      <c r="G4930">
        <v>15000</v>
      </c>
      <c r="H4930">
        <v>7.49</v>
      </c>
      <c r="I4930">
        <v>0</v>
      </c>
      <c r="J4930">
        <v>0.06</v>
      </c>
      <c r="K4930" t="s">
        <v>16</v>
      </c>
      <c r="L4930">
        <v>2</v>
      </c>
      <c r="M4930">
        <f t="shared" ref="M4930:M4993" si="77">COUNTIFS($A$2:$A$10001,A4930,$B$2:$B$10001,B4930,$C$2:$C$10001,C4930,$D$2:$D$10001,D4930,$E$2:$E$10001,E4930,$F$2:$F$10001,F4930,$G$2:$G$10001,G4930,$H$2:$H$10001,H4930,$I$2:$I$10001,I4930,$J$2:$J$10001,J4930,$K$2:$K$10001,K4930,$L$2:$L$10001,L4930)</f>
        <v>1</v>
      </c>
    </row>
    <row r="4931" spans="1:13" x14ac:dyDescent="0.3">
      <c r="A4931">
        <v>25</v>
      </c>
      <c r="B4931">
        <v>250000</v>
      </c>
      <c r="C4931" t="s">
        <v>26</v>
      </c>
      <c r="D4931">
        <v>4</v>
      </c>
      <c r="E4931" t="s">
        <v>18</v>
      </c>
      <c r="F4931" t="s">
        <v>21</v>
      </c>
      <c r="G4931">
        <v>10575</v>
      </c>
      <c r="H4931">
        <v>6.99</v>
      </c>
      <c r="I4931">
        <v>0</v>
      </c>
      <c r="J4931">
        <v>0.04</v>
      </c>
      <c r="K4931" t="s">
        <v>16</v>
      </c>
      <c r="L4931">
        <v>2</v>
      </c>
      <c r="M4931">
        <f t="shared" si="77"/>
        <v>1</v>
      </c>
    </row>
    <row r="4932" spans="1:13" x14ac:dyDescent="0.3">
      <c r="A4932">
        <v>26</v>
      </c>
      <c r="B4932">
        <v>238000</v>
      </c>
      <c r="C4932" t="s">
        <v>26</v>
      </c>
      <c r="D4932">
        <v>2</v>
      </c>
      <c r="E4932" t="s">
        <v>18</v>
      </c>
      <c r="F4932" t="s">
        <v>19</v>
      </c>
      <c r="G4932">
        <v>25000</v>
      </c>
      <c r="H4932">
        <v>9.25</v>
      </c>
      <c r="I4932">
        <v>1</v>
      </c>
      <c r="J4932">
        <v>0.11</v>
      </c>
      <c r="K4932" t="s">
        <v>16</v>
      </c>
      <c r="L4932">
        <v>4</v>
      </c>
      <c r="M4932">
        <f t="shared" si="77"/>
        <v>1</v>
      </c>
    </row>
    <row r="4933" spans="1:13" x14ac:dyDescent="0.3">
      <c r="A4933">
        <v>25</v>
      </c>
      <c r="B4933">
        <v>253000</v>
      </c>
      <c r="C4933" t="s">
        <v>26</v>
      </c>
      <c r="D4933">
        <v>5</v>
      </c>
      <c r="E4933" t="s">
        <v>28</v>
      </c>
      <c r="F4933" t="s">
        <v>22</v>
      </c>
      <c r="G4933">
        <v>25000</v>
      </c>
      <c r="H4933">
        <v>17.260000000000002</v>
      </c>
      <c r="I4933">
        <v>1</v>
      </c>
      <c r="J4933">
        <v>0.1</v>
      </c>
      <c r="K4933" t="s">
        <v>16</v>
      </c>
      <c r="L4933">
        <v>4</v>
      </c>
      <c r="M4933">
        <f t="shared" si="77"/>
        <v>1</v>
      </c>
    </row>
    <row r="4934" spans="1:13" x14ac:dyDescent="0.3">
      <c r="A4934">
        <v>24</v>
      </c>
      <c r="B4934">
        <v>300000</v>
      </c>
      <c r="C4934" t="s">
        <v>26</v>
      </c>
      <c r="D4934">
        <v>8</v>
      </c>
      <c r="E4934" t="s">
        <v>25</v>
      </c>
      <c r="F4934" t="s">
        <v>19</v>
      </c>
      <c r="G4934">
        <v>35000</v>
      </c>
      <c r="H4934">
        <v>9.99</v>
      </c>
      <c r="I4934">
        <v>0</v>
      </c>
      <c r="J4934">
        <v>0.12</v>
      </c>
      <c r="K4934" t="s">
        <v>16</v>
      </c>
      <c r="L4934">
        <v>3</v>
      </c>
      <c r="M4934">
        <f t="shared" si="77"/>
        <v>1</v>
      </c>
    </row>
    <row r="4935" spans="1:13" x14ac:dyDescent="0.3">
      <c r="A4935">
        <v>25</v>
      </c>
      <c r="B4935">
        <v>12000</v>
      </c>
      <c r="C4935" t="s">
        <v>23</v>
      </c>
      <c r="D4935">
        <v>9</v>
      </c>
      <c r="E4935" t="s">
        <v>18</v>
      </c>
      <c r="F4935" t="s">
        <v>15</v>
      </c>
      <c r="G4935">
        <v>4500</v>
      </c>
      <c r="H4935">
        <v>13.16</v>
      </c>
      <c r="I4935">
        <v>1</v>
      </c>
      <c r="J4935">
        <v>0.38</v>
      </c>
      <c r="K4935" t="s">
        <v>17</v>
      </c>
      <c r="L4935">
        <v>4</v>
      </c>
      <c r="M4935">
        <f t="shared" si="77"/>
        <v>1</v>
      </c>
    </row>
    <row r="4936" spans="1:13" x14ac:dyDescent="0.3">
      <c r="A4936">
        <v>26</v>
      </c>
      <c r="B4936">
        <v>315000</v>
      </c>
      <c r="C4936" t="s">
        <v>26</v>
      </c>
      <c r="D4936">
        <v>10</v>
      </c>
      <c r="E4936" t="s">
        <v>25</v>
      </c>
      <c r="F4936" t="s">
        <v>15</v>
      </c>
      <c r="G4936">
        <v>12000</v>
      </c>
      <c r="H4936">
        <v>13.47</v>
      </c>
      <c r="I4936">
        <v>0</v>
      </c>
      <c r="J4936">
        <v>0.04</v>
      </c>
      <c r="K4936" t="s">
        <v>16</v>
      </c>
      <c r="L4936">
        <v>3</v>
      </c>
      <c r="M4936">
        <f t="shared" si="77"/>
        <v>1</v>
      </c>
    </row>
    <row r="4937" spans="1:13" x14ac:dyDescent="0.3">
      <c r="A4937">
        <v>25</v>
      </c>
      <c r="B4937">
        <v>365000</v>
      </c>
      <c r="C4937" t="s">
        <v>26</v>
      </c>
      <c r="D4937">
        <v>7</v>
      </c>
      <c r="E4937" t="s">
        <v>27</v>
      </c>
      <c r="F4937" t="s">
        <v>19</v>
      </c>
      <c r="G4937">
        <v>35000</v>
      </c>
      <c r="H4937">
        <v>10.65</v>
      </c>
      <c r="I4937">
        <v>0</v>
      </c>
      <c r="J4937">
        <v>0.1</v>
      </c>
      <c r="K4937" t="s">
        <v>16</v>
      </c>
      <c r="L4937">
        <v>2</v>
      </c>
      <c r="M4937">
        <f t="shared" si="77"/>
        <v>1</v>
      </c>
    </row>
    <row r="4938" spans="1:13" x14ac:dyDescent="0.3">
      <c r="A4938">
        <v>24</v>
      </c>
      <c r="B4938">
        <v>90000</v>
      </c>
      <c r="C4938" t="s">
        <v>13</v>
      </c>
      <c r="D4938">
        <v>1</v>
      </c>
      <c r="E4938" t="s">
        <v>28</v>
      </c>
      <c r="F4938" t="s">
        <v>19</v>
      </c>
      <c r="G4938">
        <v>19500</v>
      </c>
      <c r="H4938">
        <v>9.76</v>
      </c>
      <c r="I4938">
        <v>0</v>
      </c>
      <c r="J4938">
        <v>0.22</v>
      </c>
      <c r="K4938" t="s">
        <v>16</v>
      </c>
      <c r="L4938">
        <v>2</v>
      </c>
      <c r="M4938">
        <f t="shared" si="77"/>
        <v>1</v>
      </c>
    </row>
    <row r="4939" spans="1:13" x14ac:dyDescent="0.3">
      <c r="A4939">
        <v>26</v>
      </c>
      <c r="B4939">
        <v>480000</v>
      </c>
      <c r="C4939" t="s">
        <v>26</v>
      </c>
      <c r="D4939">
        <v>2</v>
      </c>
      <c r="E4939" t="s">
        <v>18</v>
      </c>
      <c r="F4939" t="s">
        <v>29</v>
      </c>
      <c r="G4939">
        <v>25000</v>
      </c>
      <c r="H4939">
        <v>14.38</v>
      </c>
      <c r="I4939">
        <v>0</v>
      </c>
      <c r="J4939">
        <v>0.05</v>
      </c>
      <c r="K4939" t="s">
        <v>16</v>
      </c>
      <c r="L4939">
        <v>3</v>
      </c>
      <c r="M4939">
        <f t="shared" si="77"/>
        <v>1</v>
      </c>
    </row>
    <row r="4940" spans="1:13" x14ac:dyDescent="0.3">
      <c r="A4940">
        <v>23</v>
      </c>
      <c r="B4940">
        <v>38000</v>
      </c>
      <c r="C4940" t="s">
        <v>13</v>
      </c>
      <c r="D4940">
        <v>3</v>
      </c>
      <c r="E4940" t="s">
        <v>20</v>
      </c>
      <c r="F4940" t="s">
        <v>21</v>
      </c>
      <c r="G4940">
        <v>19750</v>
      </c>
      <c r="H4940">
        <v>7.51</v>
      </c>
      <c r="I4940">
        <v>1</v>
      </c>
      <c r="J4940">
        <v>0.52</v>
      </c>
      <c r="K4940" t="s">
        <v>16</v>
      </c>
      <c r="L4940">
        <v>4</v>
      </c>
      <c r="M4940">
        <f t="shared" si="77"/>
        <v>1</v>
      </c>
    </row>
    <row r="4941" spans="1:13" x14ac:dyDescent="0.3">
      <c r="A4941">
        <v>21</v>
      </c>
      <c r="B4941">
        <v>9600</v>
      </c>
      <c r="C4941" t="s">
        <v>23</v>
      </c>
      <c r="D4941">
        <v>0</v>
      </c>
      <c r="E4941" t="s">
        <v>27</v>
      </c>
      <c r="F4941" t="s">
        <v>19</v>
      </c>
      <c r="G4941">
        <v>1200</v>
      </c>
      <c r="H4941">
        <v>10.99</v>
      </c>
      <c r="I4941">
        <v>0</v>
      </c>
      <c r="J4941">
        <v>0.13</v>
      </c>
      <c r="K4941" t="s">
        <v>16</v>
      </c>
      <c r="L4941">
        <v>4</v>
      </c>
      <c r="M4941">
        <f t="shared" si="77"/>
        <v>1</v>
      </c>
    </row>
    <row r="4942" spans="1:13" x14ac:dyDescent="0.3">
      <c r="A4942">
        <v>23</v>
      </c>
      <c r="B4942">
        <v>9000</v>
      </c>
      <c r="C4942" t="s">
        <v>23</v>
      </c>
      <c r="D4942">
        <v>4</v>
      </c>
      <c r="E4942" t="s">
        <v>28</v>
      </c>
      <c r="F4942" t="s">
        <v>15</v>
      </c>
      <c r="G4942">
        <v>2000</v>
      </c>
      <c r="H4942">
        <v>13.35</v>
      </c>
      <c r="I4942">
        <v>1</v>
      </c>
      <c r="J4942">
        <v>0.22</v>
      </c>
      <c r="K4942" t="s">
        <v>16</v>
      </c>
      <c r="L4942">
        <v>2</v>
      </c>
      <c r="M4942">
        <f t="shared" si="77"/>
        <v>1</v>
      </c>
    </row>
    <row r="4943" spans="1:13" x14ac:dyDescent="0.3">
      <c r="A4943">
        <v>22</v>
      </c>
      <c r="B4943">
        <v>8280</v>
      </c>
      <c r="C4943" t="s">
        <v>13</v>
      </c>
      <c r="E4943" t="s">
        <v>14</v>
      </c>
      <c r="F4943" t="s">
        <v>19</v>
      </c>
      <c r="G4943">
        <v>2400</v>
      </c>
      <c r="H4943">
        <v>9.91</v>
      </c>
      <c r="I4943">
        <v>1</v>
      </c>
      <c r="J4943">
        <v>0.28999999999999998</v>
      </c>
      <c r="K4943" t="s">
        <v>16</v>
      </c>
      <c r="L4943">
        <v>2</v>
      </c>
      <c r="M4943">
        <f t="shared" si="77"/>
        <v>0</v>
      </c>
    </row>
    <row r="4944" spans="1:13" x14ac:dyDescent="0.3">
      <c r="A4944">
        <v>21</v>
      </c>
      <c r="B4944">
        <v>8088</v>
      </c>
      <c r="C4944" t="s">
        <v>13</v>
      </c>
      <c r="E4944" t="s">
        <v>14</v>
      </c>
      <c r="F4944" t="s">
        <v>15</v>
      </c>
      <c r="G4944">
        <v>1200</v>
      </c>
      <c r="H4944">
        <v>15.23</v>
      </c>
      <c r="I4944">
        <v>0</v>
      </c>
      <c r="J4944">
        <v>0.15</v>
      </c>
      <c r="K4944" t="s">
        <v>17</v>
      </c>
      <c r="L4944">
        <v>2</v>
      </c>
      <c r="M4944">
        <f t="shared" si="77"/>
        <v>0</v>
      </c>
    </row>
    <row r="4945" spans="1:13" x14ac:dyDescent="0.3">
      <c r="A4945">
        <v>22</v>
      </c>
      <c r="B4945">
        <v>8000</v>
      </c>
      <c r="C4945" t="s">
        <v>13</v>
      </c>
      <c r="E4945" t="s">
        <v>14</v>
      </c>
      <c r="F4945" t="s">
        <v>21</v>
      </c>
      <c r="G4945">
        <v>2100</v>
      </c>
      <c r="H4945">
        <v>7.51</v>
      </c>
      <c r="I4945">
        <v>1</v>
      </c>
      <c r="J4945">
        <v>0.26</v>
      </c>
      <c r="K4945" t="s">
        <v>16</v>
      </c>
      <c r="L4945">
        <v>2</v>
      </c>
      <c r="M4945">
        <f t="shared" si="77"/>
        <v>0</v>
      </c>
    </row>
    <row r="4946" spans="1:13" x14ac:dyDescent="0.3">
      <c r="A4946">
        <v>21</v>
      </c>
      <c r="B4946">
        <v>8000</v>
      </c>
      <c r="C4946" t="s">
        <v>13</v>
      </c>
      <c r="D4946">
        <v>1</v>
      </c>
      <c r="E4946" t="s">
        <v>25</v>
      </c>
      <c r="F4946" t="s">
        <v>21</v>
      </c>
      <c r="G4946">
        <v>2800</v>
      </c>
      <c r="H4946">
        <v>7.4</v>
      </c>
      <c r="I4946">
        <v>1</v>
      </c>
      <c r="J4946">
        <v>0.35</v>
      </c>
      <c r="K4946" t="s">
        <v>16</v>
      </c>
      <c r="L4946">
        <v>2</v>
      </c>
      <c r="M4946">
        <f t="shared" si="77"/>
        <v>1</v>
      </c>
    </row>
    <row r="4947" spans="1:13" x14ac:dyDescent="0.3">
      <c r="A4947">
        <v>23</v>
      </c>
      <c r="B4947">
        <v>8000</v>
      </c>
      <c r="C4947" t="s">
        <v>13</v>
      </c>
      <c r="D4947">
        <v>0</v>
      </c>
      <c r="E4947" t="s">
        <v>18</v>
      </c>
      <c r="F4947" t="s">
        <v>21</v>
      </c>
      <c r="G4947">
        <v>3250</v>
      </c>
      <c r="I4947">
        <v>1</v>
      </c>
      <c r="J4947">
        <v>0.41</v>
      </c>
      <c r="K4947" t="s">
        <v>16</v>
      </c>
      <c r="L4947">
        <v>4</v>
      </c>
      <c r="M4947">
        <f t="shared" si="77"/>
        <v>0</v>
      </c>
    </row>
    <row r="4948" spans="1:13" x14ac:dyDescent="0.3">
      <c r="A4948">
        <v>24</v>
      </c>
      <c r="B4948">
        <v>7500</v>
      </c>
      <c r="C4948" t="s">
        <v>13</v>
      </c>
      <c r="D4948">
        <v>0</v>
      </c>
      <c r="E4948" t="s">
        <v>28</v>
      </c>
      <c r="F4948" t="s">
        <v>15</v>
      </c>
      <c r="G4948">
        <v>1200</v>
      </c>
      <c r="H4948">
        <v>13.48</v>
      </c>
      <c r="I4948">
        <v>1</v>
      </c>
      <c r="J4948">
        <v>0.16</v>
      </c>
      <c r="K4948" t="s">
        <v>16</v>
      </c>
      <c r="L4948">
        <v>4</v>
      </c>
      <c r="M4948">
        <f t="shared" si="77"/>
        <v>1</v>
      </c>
    </row>
    <row r="4949" spans="1:13" x14ac:dyDescent="0.3">
      <c r="A4949">
        <v>24</v>
      </c>
      <c r="B4949">
        <v>6000</v>
      </c>
      <c r="C4949" t="s">
        <v>13</v>
      </c>
      <c r="D4949">
        <v>0</v>
      </c>
      <c r="E4949" t="s">
        <v>20</v>
      </c>
      <c r="F4949" t="s">
        <v>21</v>
      </c>
      <c r="G4949">
        <v>1050</v>
      </c>
      <c r="I4949">
        <v>1</v>
      </c>
      <c r="J4949">
        <v>0.17</v>
      </c>
      <c r="K4949" t="s">
        <v>16</v>
      </c>
      <c r="L4949">
        <v>2</v>
      </c>
      <c r="M4949">
        <f t="shared" si="77"/>
        <v>0</v>
      </c>
    </row>
    <row r="4950" spans="1:13" x14ac:dyDescent="0.3">
      <c r="A4950">
        <v>25</v>
      </c>
      <c r="B4950">
        <v>5000</v>
      </c>
      <c r="C4950" t="s">
        <v>13</v>
      </c>
      <c r="D4950">
        <v>0</v>
      </c>
      <c r="E4950" t="s">
        <v>27</v>
      </c>
      <c r="F4950" t="s">
        <v>19</v>
      </c>
      <c r="G4950">
        <v>1000</v>
      </c>
      <c r="H4950">
        <v>9.64</v>
      </c>
      <c r="I4950">
        <v>1</v>
      </c>
      <c r="J4950">
        <v>0.2</v>
      </c>
      <c r="K4950" t="s">
        <v>16</v>
      </c>
      <c r="L4950">
        <v>4</v>
      </c>
      <c r="M4950">
        <f t="shared" si="77"/>
        <v>1</v>
      </c>
    </row>
    <row r="4951" spans="1:13" x14ac:dyDescent="0.3">
      <c r="A4951">
        <v>24</v>
      </c>
      <c r="B4951">
        <v>4800</v>
      </c>
      <c r="C4951" t="s">
        <v>13</v>
      </c>
      <c r="D4951">
        <v>0</v>
      </c>
      <c r="E4951" t="s">
        <v>27</v>
      </c>
      <c r="F4951" t="s">
        <v>29</v>
      </c>
      <c r="G4951">
        <v>2400</v>
      </c>
      <c r="H4951">
        <v>16</v>
      </c>
      <c r="I4951">
        <v>1</v>
      </c>
      <c r="J4951">
        <v>0.5</v>
      </c>
      <c r="K4951" t="s">
        <v>17</v>
      </c>
      <c r="L4951">
        <v>4</v>
      </c>
      <c r="M4951">
        <f t="shared" si="77"/>
        <v>1</v>
      </c>
    </row>
    <row r="4952" spans="1:13" x14ac:dyDescent="0.3">
      <c r="A4952">
        <v>21</v>
      </c>
      <c r="B4952">
        <v>4200</v>
      </c>
      <c r="C4952" t="s">
        <v>13</v>
      </c>
      <c r="D4952">
        <v>3</v>
      </c>
      <c r="E4952" t="s">
        <v>20</v>
      </c>
      <c r="F4952" t="s">
        <v>29</v>
      </c>
      <c r="G4952">
        <v>2750</v>
      </c>
      <c r="H4952">
        <v>16.95</v>
      </c>
      <c r="I4952">
        <v>1</v>
      </c>
      <c r="J4952">
        <v>0.65</v>
      </c>
      <c r="K4952" t="s">
        <v>16</v>
      </c>
      <c r="L4952">
        <v>3</v>
      </c>
      <c r="M4952">
        <f t="shared" si="77"/>
        <v>1</v>
      </c>
    </row>
    <row r="4953" spans="1:13" x14ac:dyDescent="0.3">
      <c r="A4953">
        <v>24</v>
      </c>
      <c r="B4953">
        <v>55000</v>
      </c>
      <c r="C4953" t="s">
        <v>26</v>
      </c>
      <c r="D4953">
        <v>8</v>
      </c>
      <c r="E4953" t="s">
        <v>14</v>
      </c>
      <c r="F4953" t="s">
        <v>21</v>
      </c>
      <c r="G4953">
        <v>1800</v>
      </c>
      <c r="H4953">
        <v>7.49</v>
      </c>
      <c r="I4953">
        <v>0</v>
      </c>
      <c r="J4953">
        <v>0.03</v>
      </c>
      <c r="K4953" t="s">
        <v>16</v>
      </c>
      <c r="L4953">
        <v>3</v>
      </c>
      <c r="M4953">
        <f t="shared" si="77"/>
        <v>1</v>
      </c>
    </row>
    <row r="4954" spans="1:13" x14ac:dyDescent="0.3">
      <c r="A4954">
        <v>21</v>
      </c>
      <c r="B4954">
        <v>30000</v>
      </c>
      <c r="C4954" t="s">
        <v>13</v>
      </c>
      <c r="D4954">
        <v>5</v>
      </c>
      <c r="E4954" t="s">
        <v>18</v>
      </c>
      <c r="F4954" t="s">
        <v>21</v>
      </c>
      <c r="G4954">
        <v>12000</v>
      </c>
      <c r="H4954">
        <v>5.79</v>
      </c>
      <c r="I4954">
        <v>1</v>
      </c>
      <c r="J4954">
        <v>0.4</v>
      </c>
      <c r="K4954" t="s">
        <v>16</v>
      </c>
      <c r="L4954">
        <v>2</v>
      </c>
      <c r="M4954">
        <f t="shared" si="77"/>
        <v>1</v>
      </c>
    </row>
    <row r="4955" spans="1:13" x14ac:dyDescent="0.3">
      <c r="A4955">
        <v>25</v>
      </c>
      <c r="B4955">
        <v>80208</v>
      </c>
      <c r="C4955" t="s">
        <v>26</v>
      </c>
      <c r="D4955">
        <v>1</v>
      </c>
      <c r="E4955" t="s">
        <v>14</v>
      </c>
      <c r="F4955" t="s">
        <v>21</v>
      </c>
      <c r="G4955">
        <v>4000</v>
      </c>
      <c r="H4955">
        <v>5.42</v>
      </c>
      <c r="I4955">
        <v>0</v>
      </c>
      <c r="J4955">
        <v>0.05</v>
      </c>
      <c r="K4955" t="s">
        <v>16</v>
      </c>
      <c r="L4955">
        <v>3</v>
      </c>
      <c r="M4955">
        <f t="shared" si="77"/>
        <v>1</v>
      </c>
    </row>
    <row r="4956" spans="1:13" x14ac:dyDescent="0.3">
      <c r="A4956">
        <v>26</v>
      </c>
      <c r="B4956">
        <v>53000</v>
      </c>
      <c r="C4956" t="s">
        <v>26</v>
      </c>
      <c r="D4956">
        <v>3</v>
      </c>
      <c r="E4956" t="s">
        <v>27</v>
      </c>
      <c r="F4956" t="s">
        <v>21</v>
      </c>
      <c r="G4956">
        <v>2800</v>
      </c>
      <c r="H4956">
        <v>6.03</v>
      </c>
      <c r="I4956">
        <v>0</v>
      </c>
      <c r="J4956">
        <v>0.05</v>
      </c>
      <c r="K4956" t="s">
        <v>16</v>
      </c>
      <c r="L4956">
        <v>3</v>
      </c>
      <c r="M4956">
        <f t="shared" si="77"/>
        <v>1</v>
      </c>
    </row>
    <row r="4957" spans="1:13" x14ac:dyDescent="0.3">
      <c r="A4957">
        <v>25</v>
      </c>
      <c r="B4957">
        <v>65004</v>
      </c>
      <c r="C4957" t="s">
        <v>13</v>
      </c>
      <c r="D4957">
        <v>1</v>
      </c>
      <c r="E4957" t="s">
        <v>20</v>
      </c>
      <c r="F4957" t="s">
        <v>15</v>
      </c>
      <c r="G4957">
        <v>4800</v>
      </c>
      <c r="H4957">
        <v>13.49</v>
      </c>
      <c r="I4957">
        <v>0</v>
      </c>
      <c r="J4957">
        <v>7.0000000000000007E-2</v>
      </c>
      <c r="K4957" t="s">
        <v>17</v>
      </c>
      <c r="L4957">
        <v>4</v>
      </c>
      <c r="M4957">
        <f t="shared" si="77"/>
        <v>1</v>
      </c>
    </row>
    <row r="4958" spans="1:13" x14ac:dyDescent="0.3">
      <c r="A4958">
        <v>22</v>
      </c>
      <c r="B4958">
        <v>72000</v>
      </c>
      <c r="C4958" t="s">
        <v>23</v>
      </c>
      <c r="D4958">
        <v>6</v>
      </c>
      <c r="E4958" t="s">
        <v>18</v>
      </c>
      <c r="F4958" t="s">
        <v>19</v>
      </c>
      <c r="G4958">
        <v>16000</v>
      </c>
      <c r="H4958">
        <v>10.37</v>
      </c>
      <c r="I4958">
        <v>0</v>
      </c>
      <c r="J4958">
        <v>0.22</v>
      </c>
      <c r="K4958" t="s">
        <v>16</v>
      </c>
      <c r="L4958">
        <v>2</v>
      </c>
      <c r="M4958">
        <f t="shared" si="77"/>
        <v>1</v>
      </c>
    </row>
    <row r="4959" spans="1:13" x14ac:dyDescent="0.3">
      <c r="A4959">
        <v>25</v>
      </c>
      <c r="B4959">
        <v>60000</v>
      </c>
      <c r="C4959" t="s">
        <v>13</v>
      </c>
      <c r="D4959">
        <v>3</v>
      </c>
      <c r="E4959" t="s">
        <v>27</v>
      </c>
      <c r="F4959" t="s">
        <v>15</v>
      </c>
      <c r="G4959">
        <v>3000</v>
      </c>
      <c r="H4959">
        <v>13.47</v>
      </c>
      <c r="I4959">
        <v>1</v>
      </c>
      <c r="J4959">
        <v>0.05</v>
      </c>
      <c r="K4959" t="s">
        <v>17</v>
      </c>
      <c r="L4959">
        <v>3</v>
      </c>
      <c r="M4959">
        <f t="shared" si="77"/>
        <v>1</v>
      </c>
    </row>
    <row r="4960" spans="1:13" x14ac:dyDescent="0.3">
      <c r="A4960">
        <v>23</v>
      </c>
      <c r="B4960">
        <v>75000</v>
      </c>
      <c r="C4960" t="s">
        <v>13</v>
      </c>
      <c r="D4960">
        <v>7</v>
      </c>
      <c r="E4960" t="s">
        <v>27</v>
      </c>
      <c r="F4960" t="s">
        <v>15</v>
      </c>
      <c r="G4960">
        <v>18000</v>
      </c>
      <c r="H4960">
        <v>12.73</v>
      </c>
      <c r="I4960">
        <v>0</v>
      </c>
      <c r="J4960">
        <v>0.24</v>
      </c>
      <c r="K4960" t="s">
        <v>16</v>
      </c>
      <c r="L4960">
        <v>2</v>
      </c>
      <c r="M4960">
        <f t="shared" si="77"/>
        <v>1</v>
      </c>
    </row>
    <row r="4961" spans="1:13" x14ac:dyDescent="0.3">
      <c r="A4961">
        <v>25</v>
      </c>
      <c r="B4961">
        <v>85000</v>
      </c>
      <c r="C4961" t="s">
        <v>26</v>
      </c>
      <c r="D4961">
        <v>9</v>
      </c>
      <c r="E4961" t="s">
        <v>14</v>
      </c>
      <c r="F4961" t="s">
        <v>21</v>
      </c>
      <c r="G4961">
        <v>4000</v>
      </c>
      <c r="H4961">
        <v>7.88</v>
      </c>
      <c r="I4961">
        <v>0</v>
      </c>
      <c r="J4961">
        <v>0.05</v>
      </c>
      <c r="K4961" t="s">
        <v>16</v>
      </c>
      <c r="L4961">
        <v>3</v>
      </c>
      <c r="M4961">
        <f t="shared" si="77"/>
        <v>1</v>
      </c>
    </row>
    <row r="4962" spans="1:13" x14ac:dyDescent="0.3">
      <c r="A4962">
        <v>24</v>
      </c>
      <c r="B4962">
        <v>52000</v>
      </c>
      <c r="C4962" t="s">
        <v>26</v>
      </c>
      <c r="D4962">
        <v>7</v>
      </c>
      <c r="E4962" t="s">
        <v>14</v>
      </c>
      <c r="F4962" t="s">
        <v>15</v>
      </c>
      <c r="G4962">
        <v>5000</v>
      </c>
      <c r="H4962">
        <v>14.22</v>
      </c>
      <c r="I4962">
        <v>0</v>
      </c>
      <c r="J4962">
        <v>0.1</v>
      </c>
      <c r="K4962" t="s">
        <v>17</v>
      </c>
      <c r="L4962">
        <v>3</v>
      </c>
      <c r="M4962">
        <f t="shared" si="77"/>
        <v>1</v>
      </c>
    </row>
    <row r="4963" spans="1:13" x14ac:dyDescent="0.3">
      <c r="A4963">
        <v>26</v>
      </c>
      <c r="B4963">
        <v>95000</v>
      </c>
      <c r="C4963" t="s">
        <v>13</v>
      </c>
      <c r="D4963">
        <v>0</v>
      </c>
      <c r="E4963" t="s">
        <v>27</v>
      </c>
      <c r="F4963" t="s">
        <v>19</v>
      </c>
      <c r="G4963">
        <v>12000</v>
      </c>
      <c r="H4963">
        <v>10.65</v>
      </c>
      <c r="I4963">
        <v>0</v>
      </c>
      <c r="J4963">
        <v>0.13</v>
      </c>
      <c r="K4963" t="s">
        <v>16</v>
      </c>
      <c r="L4963">
        <v>3</v>
      </c>
      <c r="M4963">
        <f t="shared" si="77"/>
        <v>1</v>
      </c>
    </row>
    <row r="4964" spans="1:13" x14ac:dyDescent="0.3">
      <c r="A4964">
        <v>26</v>
      </c>
      <c r="B4964">
        <v>42000</v>
      </c>
      <c r="C4964" t="s">
        <v>13</v>
      </c>
      <c r="D4964">
        <v>2</v>
      </c>
      <c r="E4964" t="s">
        <v>18</v>
      </c>
      <c r="F4964" t="s">
        <v>15</v>
      </c>
      <c r="G4964">
        <v>4800</v>
      </c>
      <c r="H4964">
        <v>14.27</v>
      </c>
      <c r="I4964">
        <v>1</v>
      </c>
      <c r="J4964">
        <v>0.11</v>
      </c>
      <c r="K4964" t="s">
        <v>17</v>
      </c>
      <c r="L4964">
        <v>2</v>
      </c>
      <c r="M4964">
        <f t="shared" si="77"/>
        <v>1</v>
      </c>
    </row>
    <row r="4965" spans="1:13" x14ac:dyDescent="0.3">
      <c r="A4965">
        <v>22</v>
      </c>
      <c r="B4965">
        <v>90000</v>
      </c>
      <c r="C4965" t="s">
        <v>26</v>
      </c>
      <c r="D4965">
        <v>6</v>
      </c>
      <c r="E4965" t="s">
        <v>14</v>
      </c>
      <c r="F4965" t="s">
        <v>19</v>
      </c>
      <c r="G4965">
        <v>9500</v>
      </c>
      <c r="I4965">
        <v>0</v>
      </c>
      <c r="J4965">
        <v>0.11</v>
      </c>
      <c r="K4965" t="s">
        <v>16</v>
      </c>
      <c r="L4965">
        <v>3</v>
      </c>
      <c r="M4965">
        <f t="shared" si="77"/>
        <v>0</v>
      </c>
    </row>
    <row r="4966" spans="1:13" x14ac:dyDescent="0.3">
      <c r="A4966">
        <v>21</v>
      </c>
      <c r="B4966">
        <v>15360</v>
      </c>
      <c r="C4966" t="s">
        <v>13</v>
      </c>
      <c r="D4966">
        <v>0</v>
      </c>
      <c r="E4966" t="s">
        <v>25</v>
      </c>
      <c r="F4966" t="s">
        <v>19</v>
      </c>
      <c r="G4966">
        <v>1600</v>
      </c>
      <c r="H4966">
        <v>12.69</v>
      </c>
      <c r="I4966">
        <v>0</v>
      </c>
      <c r="J4966">
        <v>0.1</v>
      </c>
      <c r="K4966" t="s">
        <v>16</v>
      </c>
      <c r="L4966">
        <v>3</v>
      </c>
      <c r="M4966">
        <f t="shared" si="77"/>
        <v>1</v>
      </c>
    </row>
    <row r="4967" spans="1:13" x14ac:dyDescent="0.3">
      <c r="A4967">
        <v>22</v>
      </c>
      <c r="B4967">
        <v>58000</v>
      </c>
      <c r="C4967" t="s">
        <v>13</v>
      </c>
      <c r="D4967">
        <v>5</v>
      </c>
      <c r="E4967" t="s">
        <v>20</v>
      </c>
      <c r="F4967" t="s">
        <v>19</v>
      </c>
      <c r="G4967">
        <v>4000</v>
      </c>
      <c r="H4967">
        <v>10</v>
      </c>
      <c r="I4967">
        <v>0</v>
      </c>
      <c r="J4967">
        <v>7.0000000000000007E-2</v>
      </c>
      <c r="K4967" t="s">
        <v>16</v>
      </c>
      <c r="L4967">
        <v>4</v>
      </c>
      <c r="M4967">
        <f t="shared" si="77"/>
        <v>1</v>
      </c>
    </row>
    <row r="4968" spans="1:13" x14ac:dyDescent="0.3">
      <c r="A4968">
        <v>22</v>
      </c>
      <c r="B4968">
        <v>190000</v>
      </c>
      <c r="C4968" t="s">
        <v>13</v>
      </c>
      <c r="D4968">
        <v>3</v>
      </c>
      <c r="E4968" t="s">
        <v>27</v>
      </c>
      <c r="F4968" t="s">
        <v>21</v>
      </c>
      <c r="G4968">
        <v>12600</v>
      </c>
      <c r="H4968">
        <v>6.92</v>
      </c>
      <c r="I4968">
        <v>0</v>
      </c>
      <c r="J4968">
        <v>7.0000000000000007E-2</v>
      </c>
      <c r="K4968" t="s">
        <v>16</v>
      </c>
      <c r="L4968">
        <v>3</v>
      </c>
      <c r="M4968">
        <f t="shared" si="77"/>
        <v>1</v>
      </c>
    </row>
    <row r="4969" spans="1:13" x14ac:dyDescent="0.3">
      <c r="A4969">
        <v>24</v>
      </c>
      <c r="B4969">
        <v>10000</v>
      </c>
      <c r="C4969" t="s">
        <v>13</v>
      </c>
      <c r="D4969">
        <v>8</v>
      </c>
      <c r="E4969" t="s">
        <v>20</v>
      </c>
      <c r="F4969" t="s">
        <v>21</v>
      </c>
      <c r="G4969">
        <v>3000</v>
      </c>
      <c r="H4969">
        <v>7.9</v>
      </c>
      <c r="I4969">
        <v>1</v>
      </c>
      <c r="J4969">
        <v>0.3</v>
      </c>
      <c r="K4969" t="s">
        <v>16</v>
      </c>
      <c r="L4969">
        <v>3</v>
      </c>
      <c r="M4969">
        <f t="shared" si="77"/>
        <v>2</v>
      </c>
    </row>
    <row r="4970" spans="1:13" x14ac:dyDescent="0.3">
      <c r="A4970">
        <v>25</v>
      </c>
      <c r="B4970">
        <v>25920</v>
      </c>
      <c r="C4970" t="s">
        <v>13</v>
      </c>
      <c r="D4970">
        <v>0</v>
      </c>
      <c r="E4970" t="s">
        <v>27</v>
      </c>
      <c r="F4970" t="s">
        <v>19</v>
      </c>
      <c r="G4970">
        <v>2300</v>
      </c>
      <c r="H4970">
        <v>11.11</v>
      </c>
      <c r="I4970">
        <v>0</v>
      </c>
      <c r="J4970">
        <v>0.09</v>
      </c>
      <c r="K4970" t="s">
        <v>16</v>
      </c>
      <c r="L4970">
        <v>2</v>
      </c>
      <c r="M4970">
        <f t="shared" si="77"/>
        <v>1</v>
      </c>
    </row>
    <row r="4971" spans="1:13" x14ac:dyDescent="0.3">
      <c r="A4971">
        <v>22</v>
      </c>
      <c r="B4971">
        <v>75000</v>
      </c>
      <c r="C4971" t="s">
        <v>13</v>
      </c>
      <c r="D4971">
        <v>2</v>
      </c>
      <c r="E4971" t="s">
        <v>14</v>
      </c>
      <c r="F4971" t="s">
        <v>15</v>
      </c>
      <c r="G4971">
        <v>20000</v>
      </c>
      <c r="I4971">
        <v>0</v>
      </c>
      <c r="J4971">
        <v>0.27</v>
      </c>
      <c r="K4971" t="s">
        <v>17</v>
      </c>
      <c r="L4971">
        <v>2</v>
      </c>
      <c r="M4971">
        <f t="shared" si="77"/>
        <v>0</v>
      </c>
    </row>
    <row r="4972" spans="1:13" x14ac:dyDescent="0.3">
      <c r="A4972">
        <v>24</v>
      </c>
      <c r="B4972">
        <v>69764</v>
      </c>
      <c r="C4972" t="s">
        <v>13</v>
      </c>
      <c r="D4972">
        <v>2</v>
      </c>
      <c r="E4972" t="s">
        <v>27</v>
      </c>
      <c r="F4972" t="s">
        <v>30</v>
      </c>
      <c r="G4972">
        <v>1500</v>
      </c>
      <c r="H4972">
        <v>14.42</v>
      </c>
      <c r="I4972">
        <v>1</v>
      </c>
      <c r="J4972">
        <v>0.02</v>
      </c>
      <c r="K4972" t="s">
        <v>17</v>
      </c>
      <c r="L4972">
        <v>4</v>
      </c>
      <c r="M4972">
        <f t="shared" si="77"/>
        <v>1</v>
      </c>
    </row>
    <row r="4973" spans="1:13" x14ac:dyDescent="0.3">
      <c r="A4973">
        <v>25</v>
      </c>
      <c r="B4973">
        <v>62500</v>
      </c>
      <c r="C4973" t="s">
        <v>13</v>
      </c>
      <c r="D4973">
        <v>6</v>
      </c>
      <c r="E4973" t="s">
        <v>28</v>
      </c>
      <c r="F4973" t="s">
        <v>19</v>
      </c>
      <c r="G4973">
        <v>4000</v>
      </c>
      <c r="H4973">
        <v>10.37</v>
      </c>
      <c r="I4973">
        <v>0</v>
      </c>
      <c r="J4973">
        <v>0.06</v>
      </c>
      <c r="K4973" t="s">
        <v>16</v>
      </c>
      <c r="L4973">
        <v>3</v>
      </c>
      <c r="M4973">
        <f t="shared" si="77"/>
        <v>1</v>
      </c>
    </row>
    <row r="4974" spans="1:13" x14ac:dyDescent="0.3">
      <c r="A4974">
        <v>24</v>
      </c>
      <c r="B4974">
        <v>64600</v>
      </c>
      <c r="C4974" t="s">
        <v>13</v>
      </c>
      <c r="D4974">
        <v>2</v>
      </c>
      <c r="E4974" t="s">
        <v>20</v>
      </c>
      <c r="F4974" t="s">
        <v>21</v>
      </c>
      <c r="G4974">
        <v>5000</v>
      </c>
      <c r="H4974">
        <v>7.9</v>
      </c>
      <c r="I4974">
        <v>0</v>
      </c>
      <c r="J4974">
        <v>0.08</v>
      </c>
      <c r="K4974" t="s">
        <v>16</v>
      </c>
      <c r="L4974">
        <v>3</v>
      </c>
      <c r="M4974">
        <f t="shared" si="77"/>
        <v>1</v>
      </c>
    </row>
    <row r="4975" spans="1:13" x14ac:dyDescent="0.3">
      <c r="A4975">
        <v>22</v>
      </c>
      <c r="B4975">
        <v>60000</v>
      </c>
      <c r="C4975" t="s">
        <v>26</v>
      </c>
      <c r="D4975">
        <v>6</v>
      </c>
      <c r="E4975" t="s">
        <v>25</v>
      </c>
      <c r="F4975" t="s">
        <v>19</v>
      </c>
      <c r="G4975">
        <v>3950</v>
      </c>
      <c r="H4975">
        <v>10.65</v>
      </c>
      <c r="I4975">
        <v>0</v>
      </c>
      <c r="J4975">
        <v>7.0000000000000007E-2</v>
      </c>
      <c r="K4975" t="s">
        <v>16</v>
      </c>
      <c r="L4975">
        <v>4</v>
      </c>
      <c r="M4975">
        <f t="shared" si="77"/>
        <v>1</v>
      </c>
    </row>
    <row r="4976" spans="1:13" x14ac:dyDescent="0.3">
      <c r="A4976">
        <v>26</v>
      </c>
      <c r="B4976">
        <v>65000</v>
      </c>
      <c r="C4976" t="s">
        <v>26</v>
      </c>
      <c r="D4976">
        <v>11</v>
      </c>
      <c r="E4976" t="s">
        <v>27</v>
      </c>
      <c r="F4976" t="s">
        <v>21</v>
      </c>
      <c r="G4976">
        <v>10950</v>
      </c>
      <c r="H4976">
        <v>7.88</v>
      </c>
      <c r="I4976">
        <v>0</v>
      </c>
      <c r="J4976">
        <v>0.17</v>
      </c>
      <c r="K4976" t="s">
        <v>16</v>
      </c>
      <c r="L4976">
        <v>2</v>
      </c>
      <c r="M4976">
        <f t="shared" si="77"/>
        <v>1</v>
      </c>
    </row>
    <row r="4977" spans="1:13" x14ac:dyDescent="0.3">
      <c r="A4977">
        <v>23</v>
      </c>
      <c r="B4977">
        <v>16000</v>
      </c>
      <c r="C4977" t="s">
        <v>26</v>
      </c>
      <c r="D4977">
        <v>1</v>
      </c>
      <c r="E4977" t="s">
        <v>25</v>
      </c>
      <c r="F4977" t="s">
        <v>15</v>
      </c>
      <c r="G4977">
        <v>5600</v>
      </c>
      <c r="H4977">
        <v>12.84</v>
      </c>
      <c r="I4977">
        <v>1</v>
      </c>
      <c r="J4977">
        <v>0.35</v>
      </c>
      <c r="K4977" t="s">
        <v>17</v>
      </c>
      <c r="L4977">
        <v>2</v>
      </c>
      <c r="M4977">
        <f t="shared" si="77"/>
        <v>1</v>
      </c>
    </row>
    <row r="4978" spans="1:13" x14ac:dyDescent="0.3">
      <c r="A4978">
        <v>23</v>
      </c>
      <c r="B4978">
        <v>39000</v>
      </c>
      <c r="C4978" t="s">
        <v>13</v>
      </c>
      <c r="D4978">
        <v>3</v>
      </c>
      <c r="E4978" t="s">
        <v>14</v>
      </c>
      <c r="F4978" t="s">
        <v>19</v>
      </c>
      <c r="G4978">
        <v>10000</v>
      </c>
      <c r="H4978">
        <v>11.99</v>
      </c>
      <c r="I4978">
        <v>1</v>
      </c>
      <c r="J4978">
        <v>0.26</v>
      </c>
      <c r="K4978" t="s">
        <v>16</v>
      </c>
      <c r="L4978">
        <v>2</v>
      </c>
      <c r="M4978">
        <f t="shared" si="77"/>
        <v>1</v>
      </c>
    </row>
    <row r="4979" spans="1:13" x14ac:dyDescent="0.3">
      <c r="A4979">
        <v>24</v>
      </c>
      <c r="B4979">
        <v>100000</v>
      </c>
      <c r="C4979" t="s">
        <v>26</v>
      </c>
      <c r="D4979">
        <v>0</v>
      </c>
      <c r="E4979" t="s">
        <v>14</v>
      </c>
      <c r="F4979" t="s">
        <v>15</v>
      </c>
      <c r="G4979">
        <v>10000</v>
      </c>
      <c r="H4979">
        <v>12.87</v>
      </c>
      <c r="I4979">
        <v>0</v>
      </c>
      <c r="J4979">
        <v>0.1</v>
      </c>
      <c r="K4979" t="s">
        <v>17</v>
      </c>
      <c r="L4979">
        <v>4</v>
      </c>
      <c r="M4979">
        <f t="shared" si="77"/>
        <v>1</v>
      </c>
    </row>
    <row r="4980" spans="1:13" x14ac:dyDescent="0.3">
      <c r="A4980">
        <v>21</v>
      </c>
      <c r="B4980">
        <v>38400</v>
      </c>
      <c r="C4980" t="s">
        <v>23</v>
      </c>
      <c r="D4980">
        <v>0</v>
      </c>
      <c r="E4980" t="s">
        <v>27</v>
      </c>
      <c r="F4980" t="s">
        <v>15</v>
      </c>
      <c r="G4980">
        <v>12200</v>
      </c>
      <c r="I4980">
        <v>0</v>
      </c>
      <c r="J4980">
        <v>0.32</v>
      </c>
      <c r="K4980" t="s">
        <v>17</v>
      </c>
      <c r="L4980">
        <v>4</v>
      </c>
      <c r="M4980">
        <f t="shared" si="77"/>
        <v>0</v>
      </c>
    </row>
    <row r="4981" spans="1:13" x14ac:dyDescent="0.3">
      <c r="A4981">
        <v>24</v>
      </c>
      <c r="B4981">
        <v>49000</v>
      </c>
      <c r="C4981" t="s">
        <v>26</v>
      </c>
      <c r="D4981">
        <v>0</v>
      </c>
      <c r="E4981" t="s">
        <v>28</v>
      </c>
      <c r="F4981" t="s">
        <v>19</v>
      </c>
      <c r="G4981">
        <v>5000</v>
      </c>
      <c r="H4981">
        <v>12.18</v>
      </c>
      <c r="I4981">
        <v>1</v>
      </c>
      <c r="J4981">
        <v>0.1</v>
      </c>
      <c r="K4981" t="s">
        <v>16</v>
      </c>
      <c r="L4981">
        <v>3</v>
      </c>
      <c r="M4981">
        <f t="shared" si="77"/>
        <v>1</v>
      </c>
    </row>
    <row r="4982" spans="1:13" x14ac:dyDescent="0.3">
      <c r="A4982">
        <v>22</v>
      </c>
      <c r="B4982">
        <v>72000</v>
      </c>
      <c r="C4982" t="s">
        <v>13</v>
      </c>
      <c r="D4982">
        <v>6</v>
      </c>
      <c r="E4982" t="s">
        <v>18</v>
      </c>
      <c r="F4982" t="s">
        <v>29</v>
      </c>
      <c r="G4982">
        <v>15000</v>
      </c>
      <c r="H4982">
        <v>17.190000000000001</v>
      </c>
      <c r="I4982">
        <v>0</v>
      </c>
      <c r="J4982">
        <v>0.21</v>
      </c>
      <c r="K4982" t="s">
        <v>16</v>
      </c>
      <c r="L4982">
        <v>4</v>
      </c>
      <c r="M4982">
        <f t="shared" si="77"/>
        <v>1</v>
      </c>
    </row>
    <row r="4983" spans="1:13" x14ac:dyDescent="0.3">
      <c r="A4983">
        <v>26</v>
      </c>
      <c r="B4983">
        <v>78000</v>
      </c>
      <c r="C4983" t="s">
        <v>13</v>
      </c>
      <c r="D4983">
        <v>6</v>
      </c>
      <c r="E4983" t="s">
        <v>25</v>
      </c>
      <c r="F4983" t="s">
        <v>15</v>
      </c>
      <c r="G4983">
        <v>18000</v>
      </c>
      <c r="H4983">
        <v>13.49</v>
      </c>
      <c r="I4983">
        <v>0</v>
      </c>
      <c r="J4983">
        <v>0.23</v>
      </c>
      <c r="K4983" t="s">
        <v>16</v>
      </c>
      <c r="L4983">
        <v>4</v>
      </c>
      <c r="M4983">
        <f t="shared" si="77"/>
        <v>1</v>
      </c>
    </row>
    <row r="4984" spans="1:13" x14ac:dyDescent="0.3">
      <c r="A4984">
        <v>25</v>
      </c>
      <c r="B4984">
        <v>48000</v>
      </c>
      <c r="C4984" t="s">
        <v>13</v>
      </c>
      <c r="D4984">
        <v>9</v>
      </c>
      <c r="E4984" t="s">
        <v>20</v>
      </c>
      <c r="F4984" t="s">
        <v>19</v>
      </c>
      <c r="G4984">
        <v>4800</v>
      </c>
      <c r="I4984">
        <v>0</v>
      </c>
      <c r="J4984">
        <v>0.1</v>
      </c>
      <c r="K4984" t="s">
        <v>16</v>
      </c>
      <c r="L4984">
        <v>4</v>
      </c>
      <c r="M4984">
        <f t="shared" si="77"/>
        <v>0</v>
      </c>
    </row>
    <row r="4985" spans="1:13" x14ac:dyDescent="0.3">
      <c r="A4985">
        <v>21</v>
      </c>
      <c r="B4985">
        <v>27600</v>
      </c>
      <c r="C4985" t="s">
        <v>13</v>
      </c>
      <c r="D4985">
        <v>4</v>
      </c>
      <c r="E4985" t="s">
        <v>18</v>
      </c>
      <c r="F4985" t="s">
        <v>21</v>
      </c>
      <c r="G4985">
        <v>7500</v>
      </c>
      <c r="H4985">
        <v>6.76</v>
      </c>
      <c r="I4985">
        <v>0</v>
      </c>
      <c r="J4985">
        <v>0.27</v>
      </c>
      <c r="K4985" t="s">
        <v>16</v>
      </c>
      <c r="L4985">
        <v>4</v>
      </c>
      <c r="M4985">
        <f t="shared" si="77"/>
        <v>2</v>
      </c>
    </row>
    <row r="4986" spans="1:13" x14ac:dyDescent="0.3">
      <c r="A4986">
        <v>22</v>
      </c>
      <c r="B4986">
        <v>56400</v>
      </c>
      <c r="C4986" t="s">
        <v>13</v>
      </c>
      <c r="D4986">
        <v>2</v>
      </c>
      <c r="E4986" t="s">
        <v>18</v>
      </c>
      <c r="F4986" t="s">
        <v>21</v>
      </c>
      <c r="G4986">
        <v>9500</v>
      </c>
      <c r="H4986">
        <v>8.9</v>
      </c>
      <c r="I4986">
        <v>0</v>
      </c>
      <c r="J4986">
        <v>0.17</v>
      </c>
      <c r="K4986" t="s">
        <v>16</v>
      </c>
      <c r="L4986">
        <v>2</v>
      </c>
      <c r="M4986">
        <f t="shared" si="77"/>
        <v>1</v>
      </c>
    </row>
    <row r="4987" spans="1:13" x14ac:dyDescent="0.3">
      <c r="A4987">
        <v>21</v>
      </c>
      <c r="B4987">
        <v>18000</v>
      </c>
      <c r="C4987" t="s">
        <v>13</v>
      </c>
      <c r="D4987">
        <v>2</v>
      </c>
      <c r="E4987" t="s">
        <v>20</v>
      </c>
      <c r="F4987" t="s">
        <v>19</v>
      </c>
      <c r="G4987">
        <v>4500</v>
      </c>
      <c r="H4987">
        <v>10.38</v>
      </c>
      <c r="I4987">
        <v>1</v>
      </c>
      <c r="J4987">
        <v>0.25</v>
      </c>
      <c r="K4987" t="s">
        <v>16</v>
      </c>
      <c r="L4987">
        <v>3</v>
      </c>
      <c r="M4987">
        <f t="shared" si="77"/>
        <v>1</v>
      </c>
    </row>
    <row r="4988" spans="1:13" x14ac:dyDescent="0.3">
      <c r="A4988">
        <v>24</v>
      </c>
      <c r="B4988">
        <v>37000</v>
      </c>
      <c r="C4988" t="s">
        <v>13</v>
      </c>
      <c r="D4988">
        <v>8</v>
      </c>
      <c r="E4988" t="s">
        <v>18</v>
      </c>
      <c r="F4988" t="s">
        <v>30</v>
      </c>
      <c r="G4988">
        <v>10500</v>
      </c>
      <c r="I4988">
        <v>0</v>
      </c>
      <c r="J4988">
        <v>0.28000000000000003</v>
      </c>
      <c r="K4988" t="s">
        <v>16</v>
      </c>
      <c r="L4988">
        <v>4</v>
      </c>
      <c r="M4988">
        <f t="shared" si="77"/>
        <v>0</v>
      </c>
    </row>
    <row r="4989" spans="1:13" x14ac:dyDescent="0.3">
      <c r="A4989">
        <v>22</v>
      </c>
      <c r="B4989">
        <v>70000</v>
      </c>
      <c r="C4989" t="s">
        <v>26</v>
      </c>
      <c r="D4989">
        <v>5</v>
      </c>
      <c r="E4989" t="s">
        <v>25</v>
      </c>
      <c r="F4989" t="s">
        <v>19</v>
      </c>
      <c r="G4989">
        <v>21000</v>
      </c>
      <c r="H4989">
        <v>8.8800000000000008</v>
      </c>
      <c r="I4989">
        <v>0</v>
      </c>
      <c r="J4989">
        <v>0.3</v>
      </c>
      <c r="K4989" t="s">
        <v>16</v>
      </c>
      <c r="L4989">
        <v>3</v>
      </c>
      <c r="M4989">
        <f t="shared" si="77"/>
        <v>1</v>
      </c>
    </row>
    <row r="4990" spans="1:13" x14ac:dyDescent="0.3">
      <c r="A4990">
        <v>22</v>
      </c>
      <c r="B4990">
        <v>54000</v>
      </c>
      <c r="C4990" t="s">
        <v>13</v>
      </c>
      <c r="D4990">
        <v>4</v>
      </c>
      <c r="E4990" t="s">
        <v>14</v>
      </c>
      <c r="F4990" t="s">
        <v>15</v>
      </c>
      <c r="G4990">
        <v>8075</v>
      </c>
      <c r="H4990">
        <v>13.06</v>
      </c>
      <c r="I4990">
        <v>0</v>
      </c>
      <c r="J4990">
        <v>0.15</v>
      </c>
      <c r="K4990" t="s">
        <v>16</v>
      </c>
      <c r="L4990">
        <v>3</v>
      </c>
      <c r="M4990">
        <f t="shared" si="77"/>
        <v>1</v>
      </c>
    </row>
    <row r="4991" spans="1:13" x14ac:dyDescent="0.3">
      <c r="A4991">
        <v>22</v>
      </c>
      <c r="B4991">
        <v>52000</v>
      </c>
      <c r="C4991" t="s">
        <v>26</v>
      </c>
      <c r="D4991">
        <v>5</v>
      </c>
      <c r="E4991" t="s">
        <v>27</v>
      </c>
      <c r="F4991" t="s">
        <v>21</v>
      </c>
      <c r="G4991">
        <v>6000</v>
      </c>
      <c r="H4991">
        <v>7.9</v>
      </c>
      <c r="I4991">
        <v>0</v>
      </c>
      <c r="J4991">
        <v>0.12</v>
      </c>
      <c r="K4991" t="s">
        <v>16</v>
      </c>
      <c r="L4991">
        <v>2</v>
      </c>
      <c r="M4991">
        <f t="shared" si="77"/>
        <v>1</v>
      </c>
    </row>
    <row r="4992" spans="1:13" x14ac:dyDescent="0.3">
      <c r="A4992">
        <v>22</v>
      </c>
      <c r="B4992">
        <v>17280</v>
      </c>
      <c r="C4992" t="s">
        <v>13</v>
      </c>
      <c r="D4992">
        <v>0</v>
      </c>
      <c r="E4992" t="s">
        <v>27</v>
      </c>
      <c r="F4992" t="s">
        <v>30</v>
      </c>
      <c r="G4992">
        <v>3500</v>
      </c>
      <c r="I4992">
        <v>1</v>
      </c>
      <c r="J4992">
        <v>0.2</v>
      </c>
      <c r="K4992" t="s">
        <v>17</v>
      </c>
      <c r="L4992">
        <v>4</v>
      </c>
      <c r="M4992">
        <f t="shared" si="77"/>
        <v>0</v>
      </c>
    </row>
    <row r="4993" spans="1:13" x14ac:dyDescent="0.3">
      <c r="A4993">
        <v>24</v>
      </c>
      <c r="B4993">
        <v>87000</v>
      </c>
      <c r="C4993" t="s">
        <v>26</v>
      </c>
      <c r="D4993">
        <v>5</v>
      </c>
      <c r="E4993" t="s">
        <v>25</v>
      </c>
      <c r="F4993" t="s">
        <v>19</v>
      </c>
      <c r="G4993">
        <v>10000</v>
      </c>
      <c r="H4993">
        <v>10.36</v>
      </c>
      <c r="I4993">
        <v>0</v>
      </c>
      <c r="J4993">
        <v>0.11</v>
      </c>
      <c r="K4993" t="s">
        <v>16</v>
      </c>
      <c r="L4993">
        <v>2</v>
      </c>
      <c r="M4993">
        <f t="shared" si="77"/>
        <v>1</v>
      </c>
    </row>
    <row r="4994" spans="1:13" x14ac:dyDescent="0.3">
      <c r="A4994">
        <v>23</v>
      </c>
      <c r="B4994">
        <v>25920</v>
      </c>
      <c r="C4994" t="s">
        <v>13</v>
      </c>
      <c r="D4994">
        <v>4</v>
      </c>
      <c r="E4994" t="s">
        <v>20</v>
      </c>
      <c r="F4994" t="s">
        <v>30</v>
      </c>
      <c r="G4994">
        <v>10000</v>
      </c>
      <c r="H4994">
        <v>15.58</v>
      </c>
      <c r="I4994">
        <v>1</v>
      </c>
      <c r="J4994">
        <v>0.39</v>
      </c>
      <c r="K4994" t="s">
        <v>16</v>
      </c>
      <c r="L4994">
        <v>4</v>
      </c>
      <c r="M4994">
        <f t="shared" ref="M4994:M5057" si="78">COUNTIFS($A$2:$A$10001,A4994,$B$2:$B$10001,B4994,$C$2:$C$10001,C4994,$D$2:$D$10001,D4994,$E$2:$E$10001,E4994,$F$2:$F$10001,F4994,$G$2:$G$10001,G4994,$H$2:$H$10001,H4994,$I$2:$I$10001,I4994,$J$2:$J$10001,J4994,$K$2:$K$10001,K4994,$L$2:$L$10001,L4994)</f>
        <v>1</v>
      </c>
    </row>
    <row r="4995" spans="1:13" x14ac:dyDescent="0.3">
      <c r="A4995">
        <v>23</v>
      </c>
      <c r="B4995">
        <v>36000</v>
      </c>
      <c r="C4995" t="s">
        <v>13</v>
      </c>
      <c r="D4995">
        <v>1</v>
      </c>
      <c r="E4995" t="s">
        <v>18</v>
      </c>
      <c r="F4995" t="s">
        <v>21</v>
      </c>
      <c r="G4995">
        <v>7000</v>
      </c>
      <c r="H4995">
        <v>7.9</v>
      </c>
      <c r="I4995">
        <v>0</v>
      </c>
      <c r="J4995">
        <v>0.19</v>
      </c>
      <c r="K4995" t="s">
        <v>16</v>
      </c>
      <c r="L4995">
        <v>4</v>
      </c>
      <c r="M4995">
        <f t="shared" si="78"/>
        <v>1</v>
      </c>
    </row>
    <row r="4996" spans="1:13" x14ac:dyDescent="0.3">
      <c r="A4996">
        <v>22</v>
      </c>
      <c r="B4996">
        <v>54000</v>
      </c>
      <c r="C4996" t="s">
        <v>13</v>
      </c>
      <c r="D4996">
        <v>4</v>
      </c>
      <c r="E4996" t="s">
        <v>27</v>
      </c>
      <c r="F4996" t="s">
        <v>19</v>
      </c>
      <c r="G4996">
        <v>5600</v>
      </c>
      <c r="H4996">
        <v>9.6300000000000008</v>
      </c>
      <c r="I4996">
        <v>0</v>
      </c>
      <c r="J4996">
        <v>0.1</v>
      </c>
      <c r="K4996" t="s">
        <v>16</v>
      </c>
      <c r="L4996">
        <v>3</v>
      </c>
      <c r="M4996">
        <f t="shared" si="78"/>
        <v>1</v>
      </c>
    </row>
    <row r="4997" spans="1:13" x14ac:dyDescent="0.3">
      <c r="A4997">
        <v>24</v>
      </c>
      <c r="B4997">
        <v>22800</v>
      </c>
      <c r="C4997" t="s">
        <v>23</v>
      </c>
      <c r="D4997">
        <v>3</v>
      </c>
      <c r="E4997" t="s">
        <v>14</v>
      </c>
      <c r="F4997" t="s">
        <v>19</v>
      </c>
      <c r="G4997">
        <v>4750</v>
      </c>
      <c r="H4997">
        <v>11.36</v>
      </c>
      <c r="I4997">
        <v>0</v>
      </c>
      <c r="J4997">
        <v>0.21</v>
      </c>
      <c r="K4997" t="s">
        <v>16</v>
      </c>
      <c r="L4997">
        <v>4</v>
      </c>
      <c r="M4997">
        <f t="shared" si="78"/>
        <v>1</v>
      </c>
    </row>
    <row r="4998" spans="1:13" x14ac:dyDescent="0.3">
      <c r="A4998">
        <v>26</v>
      </c>
      <c r="B4998">
        <v>48000</v>
      </c>
      <c r="C4998" t="s">
        <v>13</v>
      </c>
      <c r="D4998">
        <v>10</v>
      </c>
      <c r="E4998" t="s">
        <v>18</v>
      </c>
      <c r="F4998" t="s">
        <v>19</v>
      </c>
      <c r="G4998">
        <v>4225</v>
      </c>
      <c r="H4998">
        <v>9.83</v>
      </c>
      <c r="I4998">
        <v>0</v>
      </c>
      <c r="J4998">
        <v>0.09</v>
      </c>
      <c r="K4998" t="s">
        <v>16</v>
      </c>
      <c r="L4998">
        <v>3</v>
      </c>
      <c r="M4998">
        <f t="shared" si="78"/>
        <v>1</v>
      </c>
    </row>
    <row r="4999" spans="1:13" x14ac:dyDescent="0.3">
      <c r="A4999">
        <v>26</v>
      </c>
      <c r="B4999">
        <v>18700</v>
      </c>
      <c r="C4999" t="s">
        <v>13</v>
      </c>
      <c r="D4999">
        <v>2</v>
      </c>
      <c r="E4999" t="s">
        <v>14</v>
      </c>
      <c r="F4999" t="s">
        <v>21</v>
      </c>
      <c r="G4999">
        <v>1500</v>
      </c>
      <c r="H4999">
        <v>5.42</v>
      </c>
      <c r="I4999">
        <v>0</v>
      </c>
      <c r="J4999">
        <v>0.08</v>
      </c>
      <c r="K4999" t="s">
        <v>16</v>
      </c>
      <c r="L4999">
        <v>3</v>
      </c>
      <c r="M4999">
        <f t="shared" si="78"/>
        <v>1</v>
      </c>
    </row>
    <row r="5000" spans="1:13" x14ac:dyDescent="0.3">
      <c r="A5000">
        <v>23</v>
      </c>
      <c r="B5000">
        <v>149385</v>
      </c>
      <c r="C5000" t="s">
        <v>23</v>
      </c>
      <c r="D5000">
        <v>7</v>
      </c>
      <c r="E5000" t="s">
        <v>20</v>
      </c>
      <c r="F5000" t="s">
        <v>21</v>
      </c>
      <c r="G5000">
        <v>7000</v>
      </c>
      <c r="H5000">
        <v>8.94</v>
      </c>
      <c r="I5000">
        <v>0</v>
      </c>
      <c r="J5000">
        <v>0.05</v>
      </c>
      <c r="K5000" t="s">
        <v>16</v>
      </c>
      <c r="L5000">
        <v>2</v>
      </c>
      <c r="M5000">
        <f t="shared" si="78"/>
        <v>1</v>
      </c>
    </row>
    <row r="5001" spans="1:13" x14ac:dyDescent="0.3">
      <c r="A5001">
        <v>26</v>
      </c>
      <c r="B5001">
        <v>76668</v>
      </c>
      <c r="C5001" t="s">
        <v>13</v>
      </c>
      <c r="D5001">
        <v>10</v>
      </c>
      <c r="E5001" t="s">
        <v>25</v>
      </c>
      <c r="F5001" t="s">
        <v>21</v>
      </c>
      <c r="G5001">
        <v>7200</v>
      </c>
      <c r="H5001">
        <v>9.6300000000000008</v>
      </c>
      <c r="I5001">
        <v>0</v>
      </c>
      <c r="J5001">
        <v>0.09</v>
      </c>
      <c r="K5001" t="s">
        <v>16</v>
      </c>
      <c r="L5001">
        <v>4</v>
      </c>
      <c r="M5001">
        <f t="shared" si="78"/>
        <v>1</v>
      </c>
    </row>
    <row r="5002" spans="1:13" x14ac:dyDescent="0.3">
      <c r="A5002">
        <v>25</v>
      </c>
      <c r="B5002">
        <v>155004</v>
      </c>
      <c r="C5002" t="s">
        <v>26</v>
      </c>
      <c r="D5002">
        <v>9</v>
      </c>
      <c r="E5002" t="s">
        <v>25</v>
      </c>
      <c r="F5002" t="s">
        <v>21</v>
      </c>
      <c r="G5002">
        <v>10500</v>
      </c>
      <c r="H5002">
        <v>7.49</v>
      </c>
      <c r="I5002">
        <v>0</v>
      </c>
      <c r="J5002">
        <v>7.0000000000000007E-2</v>
      </c>
      <c r="K5002" t="s">
        <v>16</v>
      </c>
      <c r="L5002">
        <v>3</v>
      </c>
      <c r="M5002">
        <f t="shared" si="78"/>
        <v>1</v>
      </c>
    </row>
    <row r="5003" spans="1:13" x14ac:dyDescent="0.3">
      <c r="A5003">
        <v>21</v>
      </c>
      <c r="B5003">
        <v>46800</v>
      </c>
      <c r="C5003" t="s">
        <v>26</v>
      </c>
      <c r="E5003" t="s">
        <v>14</v>
      </c>
      <c r="F5003" t="s">
        <v>21</v>
      </c>
      <c r="G5003">
        <v>5000</v>
      </c>
      <c r="H5003">
        <v>7.51</v>
      </c>
      <c r="I5003">
        <v>0</v>
      </c>
      <c r="J5003">
        <v>0.11</v>
      </c>
      <c r="K5003" t="s">
        <v>16</v>
      </c>
      <c r="L5003">
        <v>4</v>
      </c>
      <c r="M5003">
        <f t="shared" si="78"/>
        <v>0</v>
      </c>
    </row>
    <row r="5004" spans="1:13" x14ac:dyDescent="0.3">
      <c r="A5004">
        <v>26</v>
      </c>
      <c r="B5004">
        <v>41400</v>
      </c>
      <c r="C5004" t="s">
        <v>13</v>
      </c>
      <c r="D5004">
        <v>5</v>
      </c>
      <c r="E5004" t="s">
        <v>14</v>
      </c>
      <c r="F5004" t="s">
        <v>19</v>
      </c>
      <c r="G5004">
        <v>7300</v>
      </c>
      <c r="H5004">
        <v>9.4499999999999993</v>
      </c>
      <c r="I5004">
        <v>0</v>
      </c>
      <c r="J5004">
        <v>0.18</v>
      </c>
      <c r="K5004" t="s">
        <v>16</v>
      </c>
      <c r="L5004">
        <v>2</v>
      </c>
      <c r="M5004">
        <f t="shared" si="78"/>
        <v>1</v>
      </c>
    </row>
    <row r="5005" spans="1:13" x14ac:dyDescent="0.3">
      <c r="A5005">
        <v>24</v>
      </c>
      <c r="B5005">
        <v>45000</v>
      </c>
      <c r="C5005" t="s">
        <v>26</v>
      </c>
      <c r="D5005">
        <v>3</v>
      </c>
      <c r="E5005" t="s">
        <v>27</v>
      </c>
      <c r="F5005" t="s">
        <v>15</v>
      </c>
      <c r="G5005">
        <v>15000</v>
      </c>
      <c r="H5005">
        <v>13.06</v>
      </c>
      <c r="I5005">
        <v>0</v>
      </c>
      <c r="J5005">
        <v>0.33</v>
      </c>
      <c r="K5005" t="s">
        <v>16</v>
      </c>
      <c r="L5005">
        <v>3</v>
      </c>
      <c r="M5005">
        <f t="shared" si="78"/>
        <v>1</v>
      </c>
    </row>
    <row r="5006" spans="1:13" x14ac:dyDescent="0.3">
      <c r="A5006">
        <v>23</v>
      </c>
      <c r="B5006">
        <v>21000</v>
      </c>
      <c r="C5006" t="s">
        <v>13</v>
      </c>
      <c r="D5006">
        <v>6</v>
      </c>
      <c r="E5006" t="s">
        <v>18</v>
      </c>
      <c r="F5006" t="s">
        <v>21</v>
      </c>
      <c r="G5006">
        <v>7500</v>
      </c>
      <c r="H5006">
        <v>6.91</v>
      </c>
      <c r="I5006">
        <v>1</v>
      </c>
      <c r="J5006">
        <v>0.36</v>
      </c>
      <c r="K5006" t="s">
        <v>16</v>
      </c>
      <c r="L5006">
        <v>2</v>
      </c>
      <c r="M5006">
        <f t="shared" si="78"/>
        <v>1</v>
      </c>
    </row>
    <row r="5007" spans="1:13" x14ac:dyDescent="0.3">
      <c r="A5007">
        <v>23</v>
      </c>
      <c r="B5007">
        <v>46800</v>
      </c>
      <c r="C5007" t="s">
        <v>23</v>
      </c>
      <c r="D5007">
        <v>7</v>
      </c>
      <c r="E5007" t="s">
        <v>27</v>
      </c>
      <c r="F5007" t="s">
        <v>15</v>
      </c>
      <c r="G5007">
        <v>9000</v>
      </c>
      <c r="I5007">
        <v>0</v>
      </c>
      <c r="J5007">
        <v>0.19</v>
      </c>
      <c r="K5007" t="s">
        <v>16</v>
      </c>
      <c r="L5007">
        <v>4</v>
      </c>
      <c r="M5007">
        <f t="shared" si="78"/>
        <v>0</v>
      </c>
    </row>
    <row r="5008" spans="1:13" x14ac:dyDescent="0.3">
      <c r="A5008">
        <v>21</v>
      </c>
      <c r="B5008">
        <v>65000</v>
      </c>
      <c r="C5008" t="s">
        <v>26</v>
      </c>
      <c r="D5008">
        <v>5</v>
      </c>
      <c r="E5008" t="s">
        <v>25</v>
      </c>
      <c r="F5008" t="s">
        <v>19</v>
      </c>
      <c r="G5008">
        <v>2200</v>
      </c>
      <c r="H5008">
        <v>12.42</v>
      </c>
      <c r="I5008">
        <v>0</v>
      </c>
      <c r="J5008">
        <v>0.03</v>
      </c>
      <c r="K5008" t="s">
        <v>16</v>
      </c>
      <c r="L5008">
        <v>3</v>
      </c>
      <c r="M5008">
        <f t="shared" si="78"/>
        <v>2</v>
      </c>
    </row>
    <row r="5009" spans="1:13" x14ac:dyDescent="0.3">
      <c r="A5009">
        <v>24</v>
      </c>
      <c r="B5009">
        <v>23000</v>
      </c>
      <c r="C5009" t="s">
        <v>13</v>
      </c>
      <c r="D5009">
        <v>1</v>
      </c>
      <c r="E5009" t="s">
        <v>14</v>
      </c>
      <c r="F5009" t="s">
        <v>15</v>
      </c>
      <c r="G5009">
        <v>5000</v>
      </c>
      <c r="I5009">
        <v>0</v>
      </c>
      <c r="J5009">
        <v>0.22</v>
      </c>
      <c r="K5009" t="s">
        <v>16</v>
      </c>
      <c r="L5009">
        <v>4</v>
      </c>
      <c r="M5009">
        <f t="shared" si="78"/>
        <v>0</v>
      </c>
    </row>
    <row r="5010" spans="1:13" x14ac:dyDescent="0.3">
      <c r="A5010">
        <v>26</v>
      </c>
      <c r="B5010">
        <v>38400</v>
      </c>
      <c r="C5010" t="s">
        <v>13</v>
      </c>
      <c r="D5010">
        <v>7</v>
      </c>
      <c r="E5010" t="s">
        <v>27</v>
      </c>
      <c r="F5010" t="s">
        <v>15</v>
      </c>
      <c r="G5010">
        <v>3200</v>
      </c>
      <c r="H5010">
        <v>13.49</v>
      </c>
      <c r="I5010">
        <v>0</v>
      </c>
      <c r="J5010">
        <v>0.08</v>
      </c>
      <c r="K5010" t="s">
        <v>16</v>
      </c>
      <c r="L5010">
        <v>2</v>
      </c>
      <c r="M5010">
        <f t="shared" si="78"/>
        <v>1</v>
      </c>
    </row>
    <row r="5011" spans="1:13" x14ac:dyDescent="0.3">
      <c r="A5011">
        <v>24</v>
      </c>
      <c r="B5011">
        <v>74900</v>
      </c>
      <c r="C5011" t="s">
        <v>26</v>
      </c>
      <c r="D5011">
        <v>8</v>
      </c>
      <c r="E5011" t="s">
        <v>28</v>
      </c>
      <c r="F5011" t="s">
        <v>21</v>
      </c>
      <c r="G5011">
        <v>3500</v>
      </c>
      <c r="H5011">
        <v>6.39</v>
      </c>
      <c r="I5011">
        <v>0</v>
      </c>
      <c r="J5011">
        <v>0.05</v>
      </c>
      <c r="K5011" t="s">
        <v>16</v>
      </c>
      <c r="L5011">
        <v>3</v>
      </c>
      <c r="M5011">
        <f t="shared" si="78"/>
        <v>1</v>
      </c>
    </row>
    <row r="5012" spans="1:13" x14ac:dyDescent="0.3">
      <c r="A5012">
        <v>24</v>
      </c>
      <c r="B5012">
        <v>88000</v>
      </c>
      <c r="C5012" t="s">
        <v>26</v>
      </c>
      <c r="D5012">
        <v>8</v>
      </c>
      <c r="E5012" t="s">
        <v>25</v>
      </c>
      <c r="F5012" t="s">
        <v>22</v>
      </c>
      <c r="G5012">
        <v>30000</v>
      </c>
      <c r="H5012">
        <v>18.62</v>
      </c>
      <c r="I5012">
        <v>1</v>
      </c>
      <c r="J5012">
        <v>0.34</v>
      </c>
      <c r="K5012" t="s">
        <v>16</v>
      </c>
      <c r="L5012">
        <v>3</v>
      </c>
      <c r="M5012">
        <f t="shared" si="78"/>
        <v>1</v>
      </c>
    </row>
    <row r="5013" spans="1:13" x14ac:dyDescent="0.3">
      <c r="A5013">
        <v>23</v>
      </c>
      <c r="B5013">
        <v>21000</v>
      </c>
      <c r="C5013" t="s">
        <v>13</v>
      </c>
      <c r="D5013">
        <v>2</v>
      </c>
      <c r="E5013" t="s">
        <v>27</v>
      </c>
      <c r="F5013" t="s">
        <v>15</v>
      </c>
      <c r="G5013">
        <v>3000</v>
      </c>
      <c r="H5013">
        <v>12.68</v>
      </c>
      <c r="I5013">
        <v>0</v>
      </c>
      <c r="J5013">
        <v>0.14000000000000001</v>
      </c>
      <c r="K5013" t="s">
        <v>16</v>
      </c>
      <c r="L5013">
        <v>3</v>
      </c>
      <c r="M5013">
        <f t="shared" si="78"/>
        <v>1</v>
      </c>
    </row>
    <row r="5014" spans="1:13" x14ac:dyDescent="0.3">
      <c r="A5014">
        <v>26</v>
      </c>
      <c r="B5014">
        <v>33600</v>
      </c>
      <c r="C5014" t="s">
        <v>13</v>
      </c>
      <c r="D5014">
        <v>4</v>
      </c>
      <c r="E5014" t="s">
        <v>20</v>
      </c>
      <c r="F5014" t="s">
        <v>30</v>
      </c>
      <c r="G5014">
        <v>3300</v>
      </c>
      <c r="H5014">
        <v>15.65</v>
      </c>
      <c r="I5014">
        <v>0</v>
      </c>
      <c r="J5014">
        <v>0.1</v>
      </c>
      <c r="K5014" t="s">
        <v>17</v>
      </c>
      <c r="L5014">
        <v>2</v>
      </c>
      <c r="M5014">
        <f t="shared" si="78"/>
        <v>1</v>
      </c>
    </row>
    <row r="5015" spans="1:13" x14ac:dyDescent="0.3">
      <c r="A5015">
        <v>23</v>
      </c>
      <c r="B5015">
        <v>36000</v>
      </c>
      <c r="C5015" t="s">
        <v>13</v>
      </c>
      <c r="D5015">
        <v>7</v>
      </c>
      <c r="E5015" t="s">
        <v>20</v>
      </c>
      <c r="F5015" t="s">
        <v>15</v>
      </c>
      <c r="G5015">
        <v>1200</v>
      </c>
      <c r="H5015">
        <v>13.99</v>
      </c>
      <c r="I5015">
        <v>0</v>
      </c>
      <c r="J5015">
        <v>0.03</v>
      </c>
      <c r="K5015" t="s">
        <v>16</v>
      </c>
      <c r="L5015">
        <v>3</v>
      </c>
      <c r="M5015">
        <f t="shared" si="78"/>
        <v>1</v>
      </c>
    </row>
    <row r="5016" spans="1:13" x14ac:dyDescent="0.3">
      <c r="A5016">
        <v>24</v>
      </c>
      <c r="B5016">
        <v>54996</v>
      </c>
      <c r="C5016" t="s">
        <v>13</v>
      </c>
      <c r="D5016">
        <v>0</v>
      </c>
      <c r="E5016" t="s">
        <v>25</v>
      </c>
      <c r="F5016" t="s">
        <v>15</v>
      </c>
      <c r="G5016">
        <v>12500</v>
      </c>
      <c r="H5016">
        <v>12.87</v>
      </c>
      <c r="I5016">
        <v>0</v>
      </c>
      <c r="J5016">
        <v>0.23</v>
      </c>
      <c r="K5016" t="s">
        <v>16</v>
      </c>
      <c r="L5016">
        <v>2</v>
      </c>
      <c r="M5016">
        <f t="shared" si="78"/>
        <v>1</v>
      </c>
    </row>
    <row r="5017" spans="1:13" x14ac:dyDescent="0.3">
      <c r="A5017">
        <v>25</v>
      </c>
      <c r="B5017">
        <v>16000</v>
      </c>
      <c r="C5017" t="s">
        <v>13</v>
      </c>
      <c r="D5017">
        <v>0</v>
      </c>
      <c r="E5017" t="s">
        <v>20</v>
      </c>
      <c r="F5017" t="s">
        <v>21</v>
      </c>
      <c r="G5017">
        <v>3200</v>
      </c>
      <c r="H5017">
        <v>9.32</v>
      </c>
      <c r="I5017">
        <v>1</v>
      </c>
      <c r="J5017">
        <v>0.2</v>
      </c>
      <c r="K5017" t="s">
        <v>16</v>
      </c>
      <c r="L5017">
        <v>4</v>
      </c>
      <c r="M5017">
        <f t="shared" si="78"/>
        <v>1</v>
      </c>
    </row>
    <row r="5018" spans="1:13" x14ac:dyDescent="0.3">
      <c r="A5018">
        <v>24</v>
      </c>
      <c r="B5018">
        <v>112500</v>
      </c>
      <c r="C5018" t="s">
        <v>26</v>
      </c>
      <c r="D5018">
        <v>3</v>
      </c>
      <c r="E5018" t="s">
        <v>25</v>
      </c>
      <c r="F5018" t="s">
        <v>15</v>
      </c>
      <c r="G5018">
        <v>8600</v>
      </c>
      <c r="H5018">
        <v>13.11</v>
      </c>
      <c r="I5018">
        <v>0</v>
      </c>
      <c r="J5018">
        <v>0.08</v>
      </c>
      <c r="K5018" t="s">
        <v>16</v>
      </c>
      <c r="L5018">
        <v>4</v>
      </c>
      <c r="M5018">
        <f t="shared" si="78"/>
        <v>1</v>
      </c>
    </row>
    <row r="5019" spans="1:13" x14ac:dyDescent="0.3">
      <c r="A5019">
        <v>25</v>
      </c>
      <c r="B5019">
        <v>42000</v>
      </c>
      <c r="C5019" t="s">
        <v>13</v>
      </c>
      <c r="D5019">
        <v>2</v>
      </c>
      <c r="E5019" t="s">
        <v>27</v>
      </c>
      <c r="F5019" t="s">
        <v>30</v>
      </c>
      <c r="G5019">
        <v>10000</v>
      </c>
      <c r="H5019">
        <v>14.91</v>
      </c>
      <c r="I5019">
        <v>1</v>
      </c>
      <c r="J5019">
        <v>0.24</v>
      </c>
      <c r="K5019" t="s">
        <v>16</v>
      </c>
      <c r="L5019">
        <v>2</v>
      </c>
      <c r="M5019">
        <f t="shared" si="78"/>
        <v>1</v>
      </c>
    </row>
    <row r="5020" spans="1:13" x14ac:dyDescent="0.3">
      <c r="A5020">
        <v>23</v>
      </c>
      <c r="B5020">
        <v>26000</v>
      </c>
      <c r="C5020" t="s">
        <v>26</v>
      </c>
      <c r="D5020">
        <v>3</v>
      </c>
      <c r="E5020" t="s">
        <v>25</v>
      </c>
      <c r="F5020" t="s">
        <v>19</v>
      </c>
      <c r="G5020">
        <v>7800</v>
      </c>
      <c r="H5020">
        <v>10.59</v>
      </c>
      <c r="I5020">
        <v>0</v>
      </c>
      <c r="J5020">
        <v>0.3</v>
      </c>
      <c r="K5020" t="s">
        <v>16</v>
      </c>
      <c r="L5020">
        <v>3</v>
      </c>
      <c r="M5020">
        <f t="shared" si="78"/>
        <v>1</v>
      </c>
    </row>
    <row r="5021" spans="1:13" x14ac:dyDescent="0.3">
      <c r="A5021">
        <v>21</v>
      </c>
      <c r="B5021">
        <v>50000</v>
      </c>
      <c r="C5021" t="s">
        <v>26</v>
      </c>
      <c r="D5021">
        <v>5</v>
      </c>
      <c r="E5021" t="s">
        <v>20</v>
      </c>
      <c r="F5021" t="s">
        <v>15</v>
      </c>
      <c r="G5021">
        <v>9000</v>
      </c>
      <c r="H5021">
        <v>13.49</v>
      </c>
      <c r="I5021">
        <v>0</v>
      </c>
      <c r="J5021">
        <v>0.18</v>
      </c>
      <c r="K5021" t="s">
        <v>16</v>
      </c>
      <c r="L5021">
        <v>2</v>
      </c>
      <c r="M5021">
        <f t="shared" si="78"/>
        <v>1</v>
      </c>
    </row>
    <row r="5022" spans="1:13" x14ac:dyDescent="0.3">
      <c r="A5022">
        <v>24</v>
      </c>
      <c r="B5022">
        <v>46000</v>
      </c>
      <c r="C5022" t="s">
        <v>26</v>
      </c>
      <c r="D5022">
        <v>8</v>
      </c>
      <c r="E5022" t="s">
        <v>20</v>
      </c>
      <c r="F5022" t="s">
        <v>21</v>
      </c>
      <c r="G5022">
        <v>2000</v>
      </c>
      <c r="H5022">
        <v>7.66</v>
      </c>
      <c r="I5022">
        <v>0</v>
      </c>
      <c r="J5022">
        <v>0.04</v>
      </c>
      <c r="K5022" t="s">
        <v>16</v>
      </c>
      <c r="L5022">
        <v>2</v>
      </c>
      <c r="M5022">
        <f t="shared" si="78"/>
        <v>1</v>
      </c>
    </row>
    <row r="5023" spans="1:13" x14ac:dyDescent="0.3">
      <c r="A5023">
        <v>22</v>
      </c>
      <c r="B5023">
        <v>115000</v>
      </c>
      <c r="C5023" t="s">
        <v>26</v>
      </c>
      <c r="D5023">
        <v>6</v>
      </c>
      <c r="E5023" t="s">
        <v>18</v>
      </c>
      <c r="F5023" t="s">
        <v>21</v>
      </c>
      <c r="G5023">
        <v>12000</v>
      </c>
      <c r="H5023">
        <v>5.99</v>
      </c>
      <c r="I5023">
        <v>0</v>
      </c>
      <c r="J5023">
        <v>0.1</v>
      </c>
      <c r="K5023" t="s">
        <v>16</v>
      </c>
      <c r="L5023">
        <v>3</v>
      </c>
      <c r="M5023">
        <f t="shared" si="78"/>
        <v>1</v>
      </c>
    </row>
    <row r="5024" spans="1:13" x14ac:dyDescent="0.3">
      <c r="A5024">
        <v>22</v>
      </c>
      <c r="B5024">
        <v>32400</v>
      </c>
      <c r="C5024" t="s">
        <v>26</v>
      </c>
      <c r="D5024">
        <v>1</v>
      </c>
      <c r="E5024" t="s">
        <v>25</v>
      </c>
      <c r="F5024" t="s">
        <v>21</v>
      </c>
      <c r="G5024">
        <v>5500</v>
      </c>
      <c r="I5024">
        <v>0</v>
      </c>
      <c r="J5024">
        <v>0.17</v>
      </c>
      <c r="K5024" t="s">
        <v>16</v>
      </c>
      <c r="L5024">
        <v>2</v>
      </c>
      <c r="M5024">
        <f t="shared" si="78"/>
        <v>0</v>
      </c>
    </row>
    <row r="5025" spans="1:13" x14ac:dyDescent="0.3">
      <c r="A5025">
        <v>24</v>
      </c>
      <c r="B5025">
        <v>48720</v>
      </c>
      <c r="C5025" t="s">
        <v>13</v>
      </c>
      <c r="E5025" t="s">
        <v>18</v>
      </c>
      <c r="F5025" t="s">
        <v>15</v>
      </c>
      <c r="G5025">
        <v>10000</v>
      </c>
      <c r="H5025">
        <v>13.85</v>
      </c>
      <c r="I5025">
        <v>0</v>
      </c>
      <c r="J5025">
        <v>0.21</v>
      </c>
      <c r="K5025" t="s">
        <v>17</v>
      </c>
      <c r="L5025">
        <v>3</v>
      </c>
      <c r="M5025">
        <f t="shared" si="78"/>
        <v>0</v>
      </c>
    </row>
    <row r="5026" spans="1:13" x14ac:dyDescent="0.3">
      <c r="A5026">
        <v>26</v>
      </c>
      <c r="B5026">
        <v>175000</v>
      </c>
      <c r="C5026" t="s">
        <v>13</v>
      </c>
      <c r="D5026">
        <v>2</v>
      </c>
      <c r="E5026" t="s">
        <v>18</v>
      </c>
      <c r="F5026" t="s">
        <v>19</v>
      </c>
      <c r="G5026">
        <v>17000</v>
      </c>
      <c r="H5026">
        <v>9.8800000000000008</v>
      </c>
      <c r="I5026">
        <v>0</v>
      </c>
      <c r="J5026">
        <v>0.1</v>
      </c>
      <c r="K5026" t="s">
        <v>16</v>
      </c>
      <c r="L5026">
        <v>2</v>
      </c>
      <c r="M5026">
        <f t="shared" si="78"/>
        <v>1</v>
      </c>
    </row>
    <row r="5027" spans="1:13" x14ac:dyDescent="0.3">
      <c r="A5027">
        <v>22</v>
      </c>
      <c r="B5027">
        <v>66614</v>
      </c>
      <c r="C5027" t="s">
        <v>26</v>
      </c>
      <c r="D5027">
        <v>6</v>
      </c>
      <c r="E5027" t="s">
        <v>14</v>
      </c>
      <c r="F5027" t="s">
        <v>29</v>
      </c>
      <c r="G5027">
        <v>11000</v>
      </c>
      <c r="H5027">
        <v>17.989999999999998</v>
      </c>
      <c r="I5027">
        <v>1</v>
      </c>
      <c r="J5027">
        <v>0.14000000000000001</v>
      </c>
      <c r="K5027" t="s">
        <v>17</v>
      </c>
      <c r="L5027">
        <v>2</v>
      </c>
      <c r="M5027">
        <f t="shared" si="78"/>
        <v>1</v>
      </c>
    </row>
    <row r="5028" spans="1:13" x14ac:dyDescent="0.3">
      <c r="A5028">
        <v>25</v>
      </c>
      <c r="B5028">
        <v>74000</v>
      </c>
      <c r="C5028" t="s">
        <v>23</v>
      </c>
      <c r="D5028">
        <v>1</v>
      </c>
      <c r="E5028" t="s">
        <v>14</v>
      </c>
      <c r="F5028" t="s">
        <v>21</v>
      </c>
      <c r="G5028">
        <v>16000</v>
      </c>
      <c r="H5028">
        <v>8.49</v>
      </c>
      <c r="I5028">
        <v>0</v>
      </c>
      <c r="J5028">
        <v>0.22</v>
      </c>
      <c r="K5028" t="s">
        <v>16</v>
      </c>
      <c r="L5028">
        <v>3</v>
      </c>
      <c r="M5028">
        <f t="shared" si="78"/>
        <v>1</v>
      </c>
    </row>
    <row r="5029" spans="1:13" x14ac:dyDescent="0.3">
      <c r="A5029">
        <v>26</v>
      </c>
      <c r="B5029">
        <v>46800</v>
      </c>
      <c r="C5029" t="s">
        <v>26</v>
      </c>
      <c r="E5029" t="s">
        <v>20</v>
      </c>
      <c r="F5029" t="s">
        <v>30</v>
      </c>
      <c r="G5029">
        <v>6000</v>
      </c>
      <c r="H5029">
        <v>14.91</v>
      </c>
      <c r="I5029">
        <v>0</v>
      </c>
      <c r="J5029">
        <v>0.13</v>
      </c>
      <c r="K5029" t="s">
        <v>17</v>
      </c>
      <c r="L5029">
        <v>3</v>
      </c>
      <c r="M5029">
        <f t="shared" si="78"/>
        <v>0</v>
      </c>
    </row>
    <row r="5030" spans="1:13" x14ac:dyDescent="0.3">
      <c r="A5030">
        <v>22</v>
      </c>
      <c r="B5030">
        <v>80000</v>
      </c>
      <c r="C5030" t="s">
        <v>26</v>
      </c>
      <c r="D5030">
        <v>5</v>
      </c>
      <c r="E5030" t="s">
        <v>27</v>
      </c>
      <c r="F5030" t="s">
        <v>19</v>
      </c>
      <c r="G5030">
        <v>9500</v>
      </c>
      <c r="H5030">
        <v>11.71</v>
      </c>
      <c r="I5030">
        <v>0</v>
      </c>
      <c r="J5030">
        <v>0.12</v>
      </c>
      <c r="K5030" t="s">
        <v>16</v>
      </c>
      <c r="L5030">
        <v>3</v>
      </c>
      <c r="M5030">
        <f t="shared" si="78"/>
        <v>1</v>
      </c>
    </row>
    <row r="5031" spans="1:13" x14ac:dyDescent="0.3">
      <c r="A5031">
        <v>25</v>
      </c>
      <c r="B5031">
        <v>43200</v>
      </c>
      <c r="C5031" t="s">
        <v>13</v>
      </c>
      <c r="D5031">
        <v>3</v>
      </c>
      <c r="E5031" t="s">
        <v>27</v>
      </c>
      <c r="F5031" t="s">
        <v>15</v>
      </c>
      <c r="G5031">
        <v>3000</v>
      </c>
      <c r="H5031">
        <v>13.8</v>
      </c>
      <c r="I5031">
        <v>0</v>
      </c>
      <c r="J5031">
        <v>7.0000000000000007E-2</v>
      </c>
      <c r="K5031" t="s">
        <v>16</v>
      </c>
      <c r="L5031">
        <v>2</v>
      </c>
      <c r="M5031">
        <f t="shared" si="78"/>
        <v>1</v>
      </c>
    </row>
    <row r="5032" spans="1:13" x14ac:dyDescent="0.3">
      <c r="A5032">
        <v>23</v>
      </c>
      <c r="B5032">
        <v>81000</v>
      </c>
      <c r="C5032" t="s">
        <v>13</v>
      </c>
      <c r="D5032">
        <v>7</v>
      </c>
      <c r="E5032" t="s">
        <v>18</v>
      </c>
      <c r="F5032" t="s">
        <v>15</v>
      </c>
      <c r="G5032">
        <v>18000</v>
      </c>
      <c r="H5032">
        <v>13.98</v>
      </c>
      <c r="I5032">
        <v>0</v>
      </c>
      <c r="J5032">
        <v>0.22</v>
      </c>
      <c r="K5032" t="s">
        <v>16</v>
      </c>
      <c r="L5032">
        <v>4</v>
      </c>
      <c r="M5032">
        <f t="shared" si="78"/>
        <v>1</v>
      </c>
    </row>
    <row r="5033" spans="1:13" x14ac:dyDescent="0.3">
      <c r="A5033">
        <v>22</v>
      </c>
      <c r="B5033">
        <v>55000</v>
      </c>
      <c r="C5033" t="s">
        <v>26</v>
      </c>
      <c r="D5033">
        <v>6</v>
      </c>
      <c r="E5033" t="s">
        <v>18</v>
      </c>
      <c r="F5033" t="s">
        <v>15</v>
      </c>
      <c r="G5033">
        <v>1400</v>
      </c>
      <c r="H5033">
        <v>13.49</v>
      </c>
      <c r="I5033">
        <v>0</v>
      </c>
      <c r="J5033">
        <v>0.03</v>
      </c>
      <c r="K5033" t="s">
        <v>17</v>
      </c>
      <c r="L5033">
        <v>3</v>
      </c>
      <c r="M5033">
        <f t="shared" si="78"/>
        <v>1</v>
      </c>
    </row>
    <row r="5034" spans="1:13" x14ac:dyDescent="0.3">
      <c r="A5034">
        <v>25</v>
      </c>
      <c r="B5034">
        <v>42000</v>
      </c>
      <c r="C5034" t="s">
        <v>26</v>
      </c>
      <c r="D5034">
        <v>9</v>
      </c>
      <c r="E5034" t="s">
        <v>14</v>
      </c>
      <c r="F5034" t="s">
        <v>21</v>
      </c>
      <c r="G5034">
        <v>9100</v>
      </c>
      <c r="I5034">
        <v>0</v>
      </c>
      <c r="J5034">
        <v>0.22</v>
      </c>
      <c r="K5034" t="s">
        <v>16</v>
      </c>
      <c r="L5034">
        <v>3</v>
      </c>
      <c r="M5034">
        <f t="shared" si="78"/>
        <v>0</v>
      </c>
    </row>
    <row r="5035" spans="1:13" x14ac:dyDescent="0.3">
      <c r="A5035">
        <v>23</v>
      </c>
      <c r="B5035">
        <v>138000</v>
      </c>
      <c r="C5035" t="s">
        <v>26</v>
      </c>
      <c r="D5035">
        <v>7</v>
      </c>
      <c r="E5035" t="s">
        <v>27</v>
      </c>
      <c r="F5035" t="s">
        <v>19</v>
      </c>
      <c r="G5035">
        <v>2700</v>
      </c>
      <c r="H5035">
        <v>11.86</v>
      </c>
      <c r="I5035">
        <v>0</v>
      </c>
      <c r="J5035">
        <v>0.02</v>
      </c>
      <c r="K5035" t="s">
        <v>16</v>
      </c>
      <c r="L5035">
        <v>4</v>
      </c>
      <c r="M5035">
        <f t="shared" si="78"/>
        <v>1</v>
      </c>
    </row>
    <row r="5036" spans="1:13" x14ac:dyDescent="0.3">
      <c r="A5036">
        <v>24</v>
      </c>
      <c r="B5036">
        <v>64000</v>
      </c>
      <c r="C5036" t="s">
        <v>26</v>
      </c>
      <c r="D5036">
        <v>7</v>
      </c>
      <c r="E5036" t="s">
        <v>25</v>
      </c>
      <c r="F5036" t="s">
        <v>22</v>
      </c>
      <c r="G5036">
        <v>4000</v>
      </c>
      <c r="H5036">
        <v>20.89</v>
      </c>
      <c r="I5036">
        <v>1</v>
      </c>
      <c r="J5036">
        <v>0.06</v>
      </c>
      <c r="K5036" t="s">
        <v>17</v>
      </c>
      <c r="L5036">
        <v>2</v>
      </c>
      <c r="M5036">
        <f t="shared" si="78"/>
        <v>1</v>
      </c>
    </row>
    <row r="5037" spans="1:13" x14ac:dyDescent="0.3">
      <c r="A5037">
        <v>24</v>
      </c>
      <c r="B5037">
        <v>23500</v>
      </c>
      <c r="C5037" t="s">
        <v>26</v>
      </c>
      <c r="D5037">
        <v>2</v>
      </c>
      <c r="E5037" t="s">
        <v>28</v>
      </c>
      <c r="F5037" t="s">
        <v>19</v>
      </c>
      <c r="G5037">
        <v>7000</v>
      </c>
      <c r="H5037">
        <v>10.38</v>
      </c>
      <c r="I5037">
        <v>0</v>
      </c>
      <c r="J5037">
        <v>0.3</v>
      </c>
      <c r="K5037" t="s">
        <v>16</v>
      </c>
      <c r="L5037">
        <v>4</v>
      </c>
      <c r="M5037">
        <f t="shared" si="78"/>
        <v>1</v>
      </c>
    </row>
    <row r="5038" spans="1:13" x14ac:dyDescent="0.3">
      <c r="A5038">
        <v>26</v>
      </c>
      <c r="B5038">
        <v>220836</v>
      </c>
      <c r="C5038" t="s">
        <v>26</v>
      </c>
      <c r="D5038">
        <v>10</v>
      </c>
      <c r="E5038" t="s">
        <v>20</v>
      </c>
      <c r="F5038" t="s">
        <v>19</v>
      </c>
      <c r="G5038">
        <v>9000</v>
      </c>
      <c r="H5038">
        <v>11.26</v>
      </c>
      <c r="I5038">
        <v>0</v>
      </c>
      <c r="J5038">
        <v>0.04</v>
      </c>
      <c r="K5038" t="s">
        <v>16</v>
      </c>
      <c r="L5038">
        <v>2</v>
      </c>
      <c r="M5038">
        <f t="shared" si="78"/>
        <v>1</v>
      </c>
    </row>
    <row r="5039" spans="1:13" x14ac:dyDescent="0.3">
      <c r="A5039">
        <v>26</v>
      </c>
      <c r="B5039">
        <v>24000</v>
      </c>
      <c r="C5039" t="s">
        <v>13</v>
      </c>
      <c r="D5039">
        <v>5</v>
      </c>
      <c r="E5039" t="s">
        <v>14</v>
      </c>
      <c r="F5039" t="s">
        <v>21</v>
      </c>
      <c r="G5039">
        <v>6000</v>
      </c>
      <c r="H5039">
        <v>6.62</v>
      </c>
      <c r="I5039">
        <v>0</v>
      </c>
      <c r="J5039">
        <v>0.25</v>
      </c>
      <c r="K5039" t="s">
        <v>16</v>
      </c>
      <c r="L5039">
        <v>2</v>
      </c>
      <c r="M5039">
        <f t="shared" si="78"/>
        <v>1</v>
      </c>
    </row>
    <row r="5040" spans="1:13" x14ac:dyDescent="0.3">
      <c r="A5040">
        <v>24</v>
      </c>
      <c r="B5040">
        <v>46704</v>
      </c>
      <c r="C5040" t="s">
        <v>13</v>
      </c>
      <c r="D5040">
        <v>2</v>
      </c>
      <c r="E5040" t="s">
        <v>20</v>
      </c>
      <c r="F5040" t="s">
        <v>19</v>
      </c>
      <c r="G5040">
        <v>9000</v>
      </c>
      <c r="H5040">
        <v>11.49</v>
      </c>
      <c r="I5040">
        <v>0</v>
      </c>
      <c r="J5040">
        <v>0.19</v>
      </c>
      <c r="K5040" t="s">
        <v>16</v>
      </c>
      <c r="L5040">
        <v>3</v>
      </c>
      <c r="M5040">
        <f t="shared" si="78"/>
        <v>1</v>
      </c>
    </row>
    <row r="5041" spans="1:13" x14ac:dyDescent="0.3">
      <c r="A5041">
        <v>24</v>
      </c>
      <c r="B5041">
        <v>65000</v>
      </c>
      <c r="C5041" t="s">
        <v>26</v>
      </c>
      <c r="D5041">
        <v>3</v>
      </c>
      <c r="E5041" t="s">
        <v>18</v>
      </c>
      <c r="F5041" t="s">
        <v>19</v>
      </c>
      <c r="G5041">
        <v>12000</v>
      </c>
      <c r="H5041">
        <v>9.91</v>
      </c>
      <c r="I5041">
        <v>0</v>
      </c>
      <c r="J5041">
        <v>0.18</v>
      </c>
      <c r="K5041" t="s">
        <v>16</v>
      </c>
      <c r="L5041">
        <v>4</v>
      </c>
      <c r="M5041">
        <f t="shared" si="78"/>
        <v>1</v>
      </c>
    </row>
    <row r="5042" spans="1:13" x14ac:dyDescent="0.3">
      <c r="A5042">
        <v>25</v>
      </c>
      <c r="B5042">
        <v>30720</v>
      </c>
      <c r="C5042" t="s">
        <v>26</v>
      </c>
      <c r="D5042">
        <v>3</v>
      </c>
      <c r="E5042" t="s">
        <v>14</v>
      </c>
      <c r="F5042" t="s">
        <v>19</v>
      </c>
      <c r="G5042">
        <v>2000</v>
      </c>
      <c r="H5042">
        <v>11.12</v>
      </c>
      <c r="I5042">
        <v>0</v>
      </c>
      <c r="J5042">
        <v>7.0000000000000007E-2</v>
      </c>
      <c r="K5042" t="s">
        <v>16</v>
      </c>
      <c r="L5042">
        <v>4</v>
      </c>
      <c r="M5042">
        <f t="shared" si="78"/>
        <v>1</v>
      </c>
    </row>
    <row r="5043" spans="1:13" x14ac:dyDescent="0.3">
      <c r="A5043">
        <v>23</v>
      </c>
      <c r="B5043">
        <v>30000</v>
      </c>
      <c r="C5043" t="s">
        <v>13</v>
      </c>
      <c r="D5043">
        <v>3</v>
      </c>
      <c r="E5043" t="s">
        <v>20</v>
      </c>
      <c r="F5043" t="s">
        <v>30</v>
      </c>
      <c r="G5043">
        <v>3000</v>
      </c>
      <c r="H5043">
        <v>15.2</v>
      </c>
      <c r="I5043">
        <v>0</v>
      </c>
      <c r="J5043">
        <v>0.1</v>
      </c>
      <c r="K5043" t="s">
        <v>17</v>
      </c>
      <c r="L5043">
        <v>4</v>
      </c>
      <c r="M5043">
        <f t="shared" si="78"/>
        <v>1</v>
      </c>
    </row>
    <row r="5044" spans="1:13" x14ac:dyDescent="0.3">
      <c r="A5044">
        <v>21</v>
      </c>
      <c r="B5044">
        <v>40000</v>
      </c>
      <c r="C5044" t="s">
        <v>23</v>
      </c>
      <c r="D5044">
        <v>1</v>
      </c>
      <c r="E5044" t="s">
        <v>20</v>
      </c>
      <c r="F5044" t="s">
        <v>15</v>
      </c>
      <c r="G5044">
        <v>15000</v>
      </c>
      <c r="H5044">
        <v>13.16</v>
      </c>
      <c r="I5044">
        <v>0</v>
      </c>
      <c r="J5044">
        <v>0.38</v>
      </c>
      <c r="K5044" t="s">
        <v>17</v>
      </c>
      <c r="L5044">
        <v>4</v>
      </c>
      <c r="M5044">
        <f t="shared" si="78"/>
        <v>1</v>
      </c>
    </row>
    <row r="5045" spans="1:13" x14ac:dyDescent="0.3">
      <c r="A5045">
        <v>26</v>
      </c>
      <c r="B5045">
        <v>42000</v>
      </c>
      <c r="C5045" t="s">
        <v>13</v>
      </c>
      <c r="D5045">
        <v>3</v>
      </c>
      <c r="E5045" t="s">
        <v>25</v>
      </c>
      <c r="F5045" t="s">
        <v>21</v>
      </c>
      <c r="G5045">
        <v>4500</v>
      </c>
      <c r="H5045">
        <v>7.66</v>
      </c>
      <c r="I5045">
        <v>0</v>
      </c>
      <c r="J5045">
        <v>0.11</v>
      </c>
      <c r="K5045" t="s">
        <v>16</v>
      </c>
      <c r="L5045">
        <v>2</v>
      </c>
      <c r="M5045">
        <f t="shared" si="78"/>
        <v>1</v>
      </c>
    </row>
    <row r="5046" spans="1:13" x14ac:dyDescent="0.3">
      <c r="A5046">
        <v>24</v>
      </c>
      <c r="B5046">
        <v>39000</v>
      </c>
      <c r="C5046" t="s">
        <v>13</v>
      </c>
      <c r="D5046">
        <v>2</v>
      </c>
      <c r="E5046" t="s">
        <v>25</v>
      </c>
      <c r="F5046" t="s">
        <v>29</v>
      </c>
      <c r="G5046">
        <v>16000</v>
      </c>
      <c r="H5046">
        <v>19.91</v>
      </c>
      <c r="I5046">
        <v>1</v>
      </c>
      <c r="J5046">
        <v>0.41</v>
      </c>
      <c r="K5046" t="s">
        <v>16</v>
      </c>
      <c r="L5046">
        <v>3</v>
      </c>
      <c r="M5046">
        <f t="shared" si="78"/>
        <v>1</v>
      </c>
    </row>
    <row r="5047" spans="1:13" x14ac:dyDescent="0.3">
      <c r="A5047">
        <v>26</v>
      </c>
      <c r="B5047">
        <v>200000</v>
      </c>
      <c r="C5047" t="s">
        <v>26</v>
      </c>
      <c r="D5047">
        <v>4</v>
      </c>
      <c r="E5047" t="s">
        <v>14</v>
      </c>
      <c r="F5047" t="s">
        <v>15</v>
      </c>
      <c r="G5047">
        <v>15000</v>
      </c>
      <c r="H5047">
        <v>14.79</v>
      </c>
      <c r="I5047">
        <v>0</v>
      </c>
      <c r="J5047">
        <v>7.0000000000000007E-2</v>
      </c>
      <c r="K5047" t="s">
        <v>16</v>
      </c>
      <c r="L5047">
        <v>4</v>
      </c>
      <c r="M5047">
        <f t="shared" si="78"/>
        <v>1</v>
      </c>
    </row>
    <row r="5048" spans="1:13" x14ac:dyDescent="0.3">
      <c r="A5048">
        <v>22</v>
      </c>
      <c r="B5048">
        <v>43000</v>
      </c>
      <c r="C5048" t="s">
        <v>13</v>
      </c>
      <c r="D5048">
        <v>6</v>
      </c>
      <c r="E5048" t="s">
        <v>18</v>
      </c>
      <c r="F5048" t="s">
        <v>19</v>
      </c>
      <c r="G5048">
        <v>13500</v>
      </c>
      <c r="H5048">
        <v>10.95</v>
      </c>
      <c r="I5048">
        <v>1</v>
      </c>
      <c r="J5048">
        <v>0.31</v>
      </c>
      <c r="K5048" t="s">
        <v>16</v>
      </c>
      <c r="L5048">
        <v>4</v>
      </c>
      <c r="M5048">
        <f t="shared" si="78"/>
        <v>1</v>
      </c>
    </row>
    <row r="5049" spans="1:13" x14ac:dyDescent="0.3">
      <c r="A5049">
        <v>23</v>
      </c>
      <c r="B5049">
        <v>44000</v>
      </c>
      <c r="C5049" t="s">
        <v>13</v>
      </c>
      <c r="D5049">
        <v>2</v>
      </c>
      <c r="E5049" t="s">
        <v>20</v>
      </c>
      <c r="F5049" t="s">
        <v>15</v>
      </c>
      <c r="G5049">
        <v>6000</v>
      </c>
      <c r="H5049">
        <v>14.22</v>
      </c>
      <c r="I5049">
        <v>0</v>
      </c>
      <c r="J5049">
        <v>0.14000000000000001</v>
      </c>
      <c r="K5049" t="s">
        <v>17</v>
      </c>
      <c r="L5049">
        <v>3</v>
      </c>
      <c r="M5049">
        <f t="shared" si="78"/>
        <v>1</v>
      </c>
    </row>
    <row r="5050" spans="1:13" x14ac:dyDescent="0.3">
      <c r="A5050">
        <v>22</v>
      </c>
      <c r="B5050">
        <v>49536</v>
      </c>
      <c r="C5050" t="s">
        <v>26</v>
      </c>
      <c r="D5050">
        <v>6</v>
      </c>
      <c r="E5050" t="s">
        <v>18</v>
      </c>
      <c r="F5050" t="s">
        <v>21</v>
      </c>
      <c r="G5050">
        <v>5200</v>
      </c>
      <c r="H5050">
        <v>6.62</v>
      </c>
      <c r="I5050">
        <v>0</v>
      </c>
      <c r="J5050">
        <v>0.1</v>
      </c>
      <c r="K5050" t="s">
        <v>16</v>
      </c>
      <c r="L5050">
        <v>3</v>
      </c>
      <c r="M5050">
        <f t="shared" si="78"/>
        <v>1</v>
      </c>
    </row>
    <row r="5051" spans="1:13" x14ac:dyDescent="0.3">
      <c r="A5051">
        <v>25</v>
      </c>
      <c r="B5051">
        <v>30000</v>
      </c>
      <c r="C5051" t="s">
        <v>13</v>
      </c>
      <c r="D5051">
        <v>4</v>
      </c>
      <c r="E5051" t="s">
        <v>18</v>
      </c>
      <c r="F5051" t="s">
        <v>15</v>
      </c>
      <c r="G5051">
        <v>2000</v>
      </c>
      <c r="H5051">
        <v>14.22</v>
      </c>
      <c r="I5051">
        <v>0</v>
      </c>
      <c r="J5051">
        <v>7.0000000000000007E-2</v>
      </c>
      <c r="K5051" t="s">
        <v>16</v>
      </c>
      <c r="L5051">
        <v>2</v>
      </c>
      <c r="M5051">
        <f t="shared" si="78"/>
        <v>1</v>
      </c>
    </row>
    <row r="5052" spans="1:13" x14ac:dyDescent="0.3">
      <c r="A5052">
        <v>25</v>
      </c>
      <c r="B5052">
        <v>78000</v>
      </c>
      <c r="C5052" t="s">
        <v>26</v>
      </c>
      <c r="D5052">
        <v>9</v>
      </c>
      <c r="E5052" t="s">
        <v>18</v>
      </c>
      <c r="F5052" t="s">
        <v>19</v>
      </c>
      <c r="G5052">
        <v>14200</v>
      </c>
      <c r="H5052">
        <v>11.48</v>
      </c>
      <c r="I5052">
        <v>0</v>
      </c>
      <c r="J5052">
        <v>0.18</v>
      </c>
      <c r="K5052" t="s">
        <v>16</v>
      </c>
      <c r="L5052">
        <v>3</v>
      </c>
      <c r="M5052">
        <f t="shared" si="78"/>
        <v>1</v>
      </c>
    </row>
    <row r="5053" spans="1:13" x14ac:dyDescent="0.3">
      <c r="A5053">
        <v>24</v>
      </c>
      <c r="B5053">
        <v>87000</v>
      </c>
      <c r="C5053" t="s">
        <v>26</v>
      </c>
      <c r="D5053">
        <v>7</v>
      </c>
      <c r="E5053" t="s">
        <v>25</v>
      </c>
      <c r="F5053" t="s">
        <v>19</v>
      </c>
      <c r="G5053">
        <v>25000</v>
      </c>
      <c r="H5053">
        <v>10.99</v>
      </c>
      <c r="I5053">
        <v>0</v>
      </c>
      <c r="J5053">
        <v>0.28999999999999998</v>
      </c>
      <c r="K5053" t="s">
        <v>16</v>
      </c>
      <c r="L5053">
        <v>4</v>
      </c>
      <c r="M5053">
        <f t="shared" si="78"/>
        <v>1</v>
      </c>
    </row>
    <row r="5054" spans="1:13" x14ac:dyDescent="0.3">
      <c r="A5054">
        <v>23</v>
      </c>
      <c r="B5054">
        <v>30996</v>
      </c>
      <c r="C5054" t="s">
        <v>23</v>
      </c>
      <c r="D5054">
        <v>2</v>
      </c>
      <c r="E5054" t="s">
        <v>27</v>
      </c>
      <c r="F5054" t="s">
        <v>19</v>
      </c>
      <c r="G5054">
        <v>5000</v>
      </c>
      <c r="H5054">
        <v>11.86</v>
      </c>
      <c r="I5054">
        <v>0</v>
      </c>
      <c r="J5054">
        <v>0.16</v>
      </c>
      <c r="K5054" t="s">
        <v>16</v>
      </c>
      <c r="L5054">
        <v>4</v>
      </c>
      <c r="M5054">
        <f t="shared" si="78"/>
        <v>1</v>
      </c>
    </row>
    <row r="5055" spans="1:13" x14ac:dyDescent="0.3">
      <c r="A5055">
        <v>25</v>
      </c>
      <c r="B5055">
        <v>60000</v>
      </c>
      <c r="C5055" t="s">
        <v>26</v>
      </c>
      <c r="D5055">
        <v>2</v>
      </c>
      <c r="E5055" t="s">
        <v>18</v>
      </c>
      <c r="F5055" t="s">
        <v>19</v>
      </c>
      <c r="G5055">
        <v>12500</v>
      </c>
      <c r="H5055">
        <v>11.49</v>
      </c>
      <c r="I5055">
        <v>0</v>
      </c>
      <c r="J5055">
        <v>0.21</v>
      </c>
      <c r="K5055" t="s">
        <v>16</v>
      </c>
      <c r="L5055">
        <v>4</v>
      </c>
      <c r="M5055">
        <f t="shared" si="78"/>
        <v>1</v>
      </c>
    </row>
    <row r="5056" spans="1:13" x14ac:dyDescent="0.3">
      <c r="A5056">
        <v>24</v>
      </c>
      <c r="B5056">
        <v>55000</v>
      </c>
      <c r="C5056" t="s">
        <v>26</v>
      </c>
      <c r="D5056">
        <v>8</v>
      </c>
      <c r="E5056" t="s">
        <v>28</v>
      </c>
      <c r="F5056" t="s">
        <v>21</v>
      </c>
      <c r="G5056">
        <v>5500</v>
      </c>
      <c r="H5056">
        <v>8.59</v>
      </c>
      <c r="I5056">
        <v>0</v>
      </c>
      <c r="J5056">
        <v>0.1</v>
      </c>
      <c r="K5056" t="s">
        <v>16</v>
      </c>
      <c r="L5056">
        <v>4</v>
      </c>
      <c r="M5056">
        <f t="shared" si="78"/>
        <v>1</v>
      </c>
    </row>
    <row r="5057" spans="1:13" x14ac:dyDescent="0.3">
      <c r="A5057">
        <v>26</v>
      </c>
      <c r="B5057">
        <v>165000</v>
      </c>
      <c r="C5057" t="s">
        <v>26</v>
      </c>
      <c r="D5057">
        <v>10</v>
      </c>
      <c r="E5057" t="s">
        <v>18</v>
      </c>
      <c r="F5057" t="s">
        <v>15</v>
      </c>
      <c r="G5057">
        <v>20000</v>
      </c>
      <c r="H5057">
        <v>13.22</v>
      </c>
      <c r="I5057">
        <v>0</v>
      </c>
      <c r="J5057">
        <v>0.12</v>
      </c>
      <c r="K5057" t="s">
        <v>17</v>
      </c>
      <c r="L5057">
        <v>2</v>
      </c>
      <c r="M5057">
        <f t="shared" si="78"/>
        <v>1</v>
      </c>
    </row>
    <row r="5058" spans="1:13" x14ac:dyDescent="0.3">
      <c r="A5058">
        <v>25</v>
      </c>
      <c r="B5058">
        <v>84000</v>
      </c>
      <c r="C5058" t="s">
        <v>26</v>
      </c>
      <c r="D5058">
        <v>8</v>
      </c>
      <c r="E5058" t="s">
        <v>14</v>
      </c>
      <c r="F5058" t="s">
        <v>19</v>
      </c>
      <c r="G5058">
        <v>8500</v>
      </c>
      <c r="H5058">
        <v>11.83</v>
      </c>
      <c r="I5058">
        <v>0</v>
      </c>
      <c r="J5058">
        <v>0.1</v>
      </c>
      <c r="K5058" t="s">
        <v>16</v>
      </c>
      <c r="L5058">
        <v>4</v>
      </c>
      <c r="M5058">
        <f t="shared" ref="M5058:M5121" si="79">COUNTIFS($A$2:$A$10001,A5058,$B$2:$B$10001,B5058,$C$2:$C$10001,C5058,$D$2:$D$10001,D5058,$E$2:$E$10001,E5058,$F$2:$F$10001,F5058,$G$2:$G$10001,G5058,$H$2:$H$10001,H5058,$I$2:$I$10001,I5058,$J$2:$J$10001,J5058,$K$2:$K$10001,K5058,$L$2:$L$10001,L5058)</f>
        <v>1</v>
      </c>
    </row>
    <row r="5059" spans="1:13" x14ac:dyDescent="0.3">
      <c r="A5059">
        <v>25</v>
      </c>
      <c r="B5059">
        <v>58650</v>
      </c>
      <c r="C5059" t="s">
        <v>26</v>
      </c>
      <c r="D5059">
        <v>4</v>
      </c>
      <c r="E5059" t="s">
        <v>14</v>
      </c>
      <c r="F5059" t="s">
        <v>30</v>
      </c>
      <c r="G5059">
        <v>20000</v>
      </c>
      <c r="H5059">
        <v>14.09</v>
      </c>
      <c r="I5059">
        <v>1</v>
      </c>
      <c r="J5059">
        <v>0.28999999999999998</v>
      </c>
      <c r="K5059" t="s">
        <v>17</v>
      </c>
      <c r="L5059">
        <v>4</v>
      </c>
      <c r="M5059">
        <f t="shared" si="79"/>
        <v>1</v>
      </c>
    </row>
    <row r="5060" spans="1:13" x14ac:dyDescent="0.3">
      <c r="A5060">
        <v>23</v>
      </c>
      <c r="B5060">
        <v>42000</v>
      </c>
      <c r="C5060" t="s">
        <v>23</v>
      </c>
      <c r="D5060">
        <v>7</v>
      </c>
      <c r="E5060" t="s">
        <v>18</v>
      </c>
      <c r="F5060" t="s">
        <v>19</v>
      </c>
      <c r="G5060">
        <v>4400</v>
      </c>
      <c r="H5060">
        <v>11.89</v>
      </c>
      <c r="I5060">
        <v>0</v>
      </c>
      <c r="J5060">
        <v>0.1</v>
      </c>
      <c r="K5060" t="s">
        <v>16</v>
      </c>
      <c r="L5060">
        <v>4</v>
      </c>
      <c r="M5060">
        <f t="shared" si="79"/>
        <v>1</v>
      </c>
    </row>
    <row r="5061" spans="1:13" x14ac:dyDescent="0.3">
      <c r="A5061">
        <v>23</v>
      </c>
      <c r="B5061">
        <v>32400</v>
      </c>
      <c r="C5061" t="s">
        <v>13</v>
      </c>
      <c r="D5061">
        <v>4</v>
      </c>
      <c r="E5061" t="s">
        <v>14</v>
      </c>
      <c r="F5061" t="s">
        <v>21</v>
      </c>
      <c r="G5061">
        <v>4500</v>
      </c>
      <c r="H5061">
        <v>7.49</v>
      </c>
      <c r="I5061">
        <v>0</v>
      </c>
      <c r="J5061">
        <v>0.14000000000000001</v>
      </c>
      <c r="K5061" t="s">
        <v>16</v>
      </c>
      <c r="L5061">
        <v>3</v>
      </c>
      <c r="M5061">
        <f t="shared" si="79"/>
        <v>1</v>
      </c>
    </row>
    <row r="5062" spans="1:13" x14ac:dyDescent="0.3">
      <c r="A5062">
        <v>26</v>
      </c>
      <c r="B5062">
        <v>130000</v>
      </c>
      <c r="C5062" t="s">
        <v>13</v>
      </c>
      <c r="D5062">
        <v>0</v>
      </c>
      <c r="E5062" t="s">
        <v>28</v>
      </c>
      <c r="F5062" t="s">
        <v>15</v>
      </c>
      <c r="G5062">
        <v>4550</v>
      </c>
      <c r="H5062">
        <v>13.57</v>
      </c>
      <c r="I5062">
        <v>0</v>
      </c>
      <c r="J5062">
        <v>0.04</v>
      </c>
      <c r="K5062" t="s">
        <v>17</v>
      </c>
      <c r="L5062">
        <v>4</v>
      </c>
      <c r="M5062">
        <f t="shared" si="79"/>
        <v>1</v>
      </c>
    </row>
    <row r="5063" spans="1:13" x14ac:dyDescent="0.3">
      <c r="A5063">
        <v>21</v>
      </c>
      <c r="B5063">
        <v>35000</v>
      </c>
      <c r="C5063" t="s">
        <v>23</v>
      </c>
      <c r="D5063">
        <v>2</v>
      </c>
      <c r="E5063" t="s">
        <v>18</v>
      </c>
      <c r="F5063" t="s">
        <v>21</v>
      </c>
      <c r="G5063">
        <v>11000</v>
      </c>
      <c r="H5063">
        <v>7.88</v>
      </c>
      <c r="I5063">
        <v>0</v>
      </c>
      <c r="J5063">
        <v>0.31</v>
      </c>
      <c r="K5063" t="s">
        <v>16</v>
      </c>
      <c r="L5063">
        <v>3</v>
      </c>
      <c r="M5063">
        <f t="shared" si="79"/>
        <v>1</v>
      </c>
    </row>
    <row r="5064" spans="1:13" x14ac:dyDescent="0.3">
      <c r="A5064">
        <v>23</v>
      </c>
      <c r="B5064">
        <v>70000</v>
      </c>
      <c r="C5064" t="s">
        <v>26</v>
      </c>
      <c r="D5064">
        <v>4</v>
      </c>
      <c r="E5064" t="s">
        <v>20</v>
      </c>
      <c r="F5064" t="s">
        <v>15</v>
      </c>
      <c r="G5064">
        <v>6000</v>
      </c>
      <c r="H5064">
        <v>13.16</v>
      </c>
      <c r="I5064">
        <v>0</v>
      </c>
      <c r="J5064">
        <v>0.09</v>
      </c>
      <c r="K5064" t="s">
        <v>17</v>
      </c>
      <c r="L5064">
        <v>4</v>
      </c>
      <c r="M5064">
        <f t="shared" si="79"/>
        <v>1</v>
      </c>
    </row>
    <row r="5065" spans="1:13" x14ac:dyDescent="0.3">
      <c r="A5065">
        <v>25</v>
      </c>
      <c r="B5065">
        <v>55000</v>
      </c>
      <c r="C5065" t="s">
        <v>13</v>
      </c>
      <c r="D5065">
        <v>7</v>
      </c>
      <c r="E5065" t="s">
        <v>28</v>
      </c>
      <c r="F5065" t="s">
        <v>15</v>
      </c>
      <c r="G5065">
        <v>8500</v>
      </c>
      <c r="H5065">
        <v>14.22</v>
      </c>
      <c r="I5065">
        <v>0</v>
      </c>
      <c r="J5065">
        <v>0.15</v>
      </c>
      <c r="K5065" t="s">
        <v>17</v>
      </c>
      <c r="L5065">
        <v>3</v>
      </c>
      <c r="M5065">
        <f t="shared" si="79"/>
        <v>1</v>
      </c>
    </row>
    <row r="5066" spans="1:13" x14ac:dyDescent="0.3">
      <c r="A5066">
        <v>22</v>
      </c>
      <c r="B5066">
        <v>43600</v>
      </c>
      <c r="C5066" t="s">
        <v>26</v>
      </c>
      <c r="D5066">
        <v>4</v>
      </c>
      <c r="E5066" t="s">
        <v>25</v>
      </c>
      <c r="F5066" t="s">
        <v>30</v>
      </c>
      <c r="G5066">
        <v>10000</v>
      </c>
      <c r="H5066">
        <v>14.96</v>
      </c>
      <c r="I5066">
        <v>1</v>
      </c>
      <c r="J5066">
        <v>0.23</v>
      </c>
      <c r="K5066" t="s">
        <v>16</v>
      </c>
      <c r="L5066">
        <v>2</v>
      </c>
      <c r="M5066">
        <f t="shared" si="79"/>
        <v>1</v>
      </c>
    </row>
    <row r="5067" spans="1:13" x14ac:dyDescent="0.3">
      <c r="A5067">
        <v>25</v>
      </c>
      <c r="B5067">
        <v>23198</v>
      </c>
      <c r="C5067" t="s">
        <v>13</v>
      </c>
      <c r="D5067">
        <v>2</v>
      </c>
      <c r="E5067" t="s">
        <v>27</v>
      </c>
      <c r="F5067" t="s">
        <v>21</v>
      </c>
      <c r="G5067">
        <v>6000</v>
      </c>
      <c r="H5067">
        <v>8</v>
      </c>
      <c r="I5067">
        <v>0</v>
      </c>
      <c r="J5067">
        <v>0.26</v>
      </c>
      <c r="K5067" t="s">
        <v>16</v>
      </c>
      <c r="L5067">
        <v>2</v>
      </c>
      <c r="M5067">
        <f t="shared" si="79"/>
        <v>1</v>
      </c>
    </row>
    <row r="5068" spans="1:13" x14ac:dyDescent="0.3">
      <c r="A5068">
        <v>22</v>
      </c>
      <c r="B5068">
        <v>57996</v>
      </c>
      <c r="C5068" t="s">
        <v>26</v>
      </c>
      <c r="D5068">
        <v>2</v>
      </c>
      <c r="E5068" t="s">
        <v>27</v>
      </c>
      <c r="F5068" t="s">
        <v>19</v>
      </c>
      <c r="G5068">
        <v>2500</v>
      </c>
      <c r="H5068">
        <v>12.53</v>
      </c>
      <c r="I5068">
        <v>0</v>
      </c>
      <c r="J5068">
        <v>0.04</v>
      </c>
      <c r="K5068" t="s">
        <v>16</v>
      </c>
      <c r="L5068">
        <v>4</v>
      </c>
      <c r="M5068">
        <f t="shared" si="79"/>
        <v>1</v>
      </c>
    </row>
    <row r="5069" spans="1:13" x14ac:dyDescent="0.3">
      <c r="A5069">
        <v>25</v>
      </c>
      <c r="B5069">
        <v>39000</v>
      </c>
      <c r="C5069" t="s">
        <v>26</v>
      </c>
      <c r="D5069">
        <v>9</v>
      </c>
      <c r="E5069" t="s">
        <v>25</v>
      </c>
      <c r="F5069" t="s">
        <v>15</v>
      </c>
      <c r="G5069">
        <v>3000</v>
      </c>
      <c r="H5069">
        <v>13.99</v>
      </c>
      <c r="I5069">
        <v>0</v>
      </c>
      <c r="J5069">
        <v>0.08</v>
      </c>
      <c r="K5069" t="s">
        <v>16</v>
      </c>
      <c r="L5069">
        <v>2</v>
      </c>
      <c r="M5069">
        <f t="shared" si="79"/>
        <v>1</v>
      </c>
    </row>
    <row r="5070" spans="1:13" x14ac:dyDescent="0.3">
      <c r="A5070">
        <v>24</v>
      </c>
      <c r="B5070">
        <v>85000</v>
      </c>
      <c r="C5070" t="s">
        <v>26</v>
      </c>
      <c r="D5070">
        <v>4</v>
      </c>
      <c r="E5070" t="s">
        <v>25</v>
      </c>
      <c r="F5070" t="s">
        <v>19</v>
      </c>
      <c r="G5070">
        <v>7750</v>
      </c>
      <c r="H5070">
        <v>11.12</v>
      </c>
      <c r="I5070">
        <v>0</v>
      </c>
      <c r="J5070">
        <v>0.09</v>
      </c>
      <c r="K5070" t="s">
        <v>16</v>
      </c>
      <c r="L5070">
        <v>4</v>
      </c>
      <c r="M5070">
        <f t="shared" si="79"/>
        <v>1</v>
      </c>
    </row>
    <row r="5071" spans="1:13" x14ac:dyDescent="0.3">
      <c r="A5071">
        <v>26</v>
      </c>
      <c r="B5071">
        <v>125000</v>
      </c>
      <c r="C5071" t="s">
        <v>26</v>
      </c>
      <c r="D5071">
        <v>10</v>
      </c>
      <c r="E5071" t="s">
        <v>20</v>
      </c>
      <c r="F5071" t="s">
        <v>21</v>
      </c>
      <c r="G5071">
        <v>10200</v>
      </c>
      <c r="H5071">
        <v>7.49</v>
      </c>
      <c r="I5071">
        <v>0</v>
      </c>
      <c r="J5071">
        <v>0.08</v>
      </c>
      <c r="K5071" t="s">
        <v>16</v>
      </c>
      <c r="L5071">
        <v>2</v>
      </c>
      <c r="M5071">
        <f t="shared" si="79"/>
        <v>1</v>
      </c>
    </row>
    <row r="5072" spans="1:13" x14ac:dyDescent="0.3">
      <c r="A5072">
        <v>24</v>
      </c>
      <c r="B5072">
        <v>141000</v>
      </c>
      <c r="C5072" t="s">
        <v>23</v>
      </c>
      <c r="D5072">
        <v>8</v>
      </c>
      <c r="E5072" t="s">
        <v>18</v>
      </c>
      <c r="F5072" t="s">
        <v>21</v>
      </c>
      <c r="G5072">
        <v>10000</v>
      </c>
      <c r="H5072">
        <v>7.49</v>
      </c>
      <c r="I5072">
        <v>0</v>
      </c>
      <c r="J5072">
        <v>7.0000000000000007E-2</v>
      </c>
      <c r="K5072" t="s">
        <v>16</v>
      </c>
      <c r="L5072">
        <v>2</v>
      </c>
      <c r="M5072">
        <f t="shared" si="79"/>
        <v>1</v>
      </c>
    </row>
    <row r="5073" spans="1:13" x14ac:dyDescent="0.3">
      <c r="A5073">
        <v>22</v>
      </c>
      <c r="B5073">
        <v>90000</v>
      </c>
      <c r="C5073" t="s">
        <v>26</v>
      </c>
      <c r="D5073">
        <v>6</v>
      </c>
      <c r="E5073" t="s">
        <v>25</v>
      </c>
      <c r="F5073" t="s">
        <v>21</v>
      </c>
      <c r="G5073">
        <v>16000</v>
      </c>
      <c r="H5073">
        <v>6.03</v>
      </c>
      <c r="I5073">
        <v>0</v>
      </c>
      <c r="J5073">
        <v>0.18</v>
      </c>
      <c r="K5073" t="s">
        <v>16</v>
      </c>
      <c r="L5073">
        <v>3</v>
      </c>
      <c r="M5073">
        <f t="shared" si="79"/>
        <v>1</v>
      </c>
    </row>
    <row r="5074" spans="1:13" x14ac:dyDescent="0.3">
      <c r="A5074">
        <v>22</v>
      </c>
      <c r="B5074">
        <v>23587</v>
      </c>
      <c r="C5074" t="s">
        <v>13</v>
      </c>
      <c r="D5074">
        <v>4</v>
      </c>
      <c r="E5074" t="s">
        <v>28</v>
      </c>
      <c r="F5074" t="s">
        <v>19</v>
      </c>
      <c r="G5074">
        <v>2000</v>
      </c>
      <c r="H5074">
        <v>11.89</v>
      </c>
      <c r="I5074">
        <v>1</v>
      </c>
      <c r="J5074">
        <v>0.08</v>
      </c>
      <c r="K5074" t="s">
        <v>16</v>
      </c>
      <c r="L5074">
        <v>2</v>
      </c>
      <c r="M5074">
        <f t="shared" si="79"/>
        <v>1</v>
      </c>
    </row>
    <row r="5075" spans="1:13" x14ac:dyDescent="0.3">
      <c r="A5075">
        <v>22</v>
      </c>
      <c r="B5075">
        <v>69500</v>
      </c>
      <c r="C5075" t="s">
        <v>26</v>
      </c>
      <c r="D5075">
        <v>6</v>
      </c>
      <c r="E5075" t="s">
        <v>14</v>
      </c>
      <c r="F5075" t="s">
        <v>15</v>
      </c>
      <c r="G5075">
        <v>6000</v>
      </c>
      <c r="H5075">
        <v>13.48</v>
      </c>
      <c r="I5075">
        <v>0</v>
      </c>
      <c r="J5075">
        <v>0.09</v>
      </c>
      <c r="K5075" t="s">
        <v>16</v>
      </c>
      <c r="L5075">
        <v>3</v>
      </c>
      <c r="M5075">
        <f t="shared" si="79"/>
        <v>1</v>
      </c>
    </row>
    <row r="5076" spans="1:13" x14ac:dyDescent="0.3">
      <c r="A5076">
        <v>24</v>
      </c>
      <c r="B5076">
        <v>42200</v>
      </c>
      <c r="C5076" t="s">
        <v>13</v>
      </c>
      <c r="D5076">
        <v>5</v>
      </c>
      <c r="E5076" t="s">
        <v>14</v>
      </c>
      <c r="F5076" t="s">
        <v>21</v>
      </c>
      <c r="G5076">
        <v>4450</v>
      </c>
      <c r="H5076">
        <v>9.32</v>
      </c>
      <c r="I5076">
        <v>0</v>
      </c>
      <c r="J5076">
        <v>0.11</v>
      </c>
      <c r="K5076" t="s">
        <v>16</v>
      </c>
      <c r="L5076">
        <v>4</v>
      </c>
      <c r="M5076">
        <f t="shared" si="79"/>
        <v>1</v>
      </c>
    </row>
    <row r="5077" spans="1:13" x14ac:dyDescent="0.3">
      <c r="A5077">
        <v>24</v>
      </c>
      <c r="B5077">
        <v>42000</v>
      </c>
      <c r="C5077" t="s">
        <v>26</v>
      </c>
      <c r="D5077">
        <v>8</v>
      </c>
      <c r="E5077" t="s">
        <v>27</v>
      </c>
      <c r="F5077" t="s">
        <v>19</v>
      </c>
      <c r="G5077">
        <v>22250</v>
      </c>
      <c r="H5077">
        <v>11.11</v>
      </c>
      <c r="I5077">
        <v>0</v>
      </c>
      <c r="J5077">
        <v>0.53</v>
      </c>
      <c r="K5077" t="s">
        <v>16</v>
      </c>
      <c r="L5077">
        <v>2</v>
      </c>
      <c r="M5077">
        <f t="shared" si="79"/>
        <v>1</v>
      </c>
    </row>
    <row r="5078" spans="1:13" x14ac:dyDescent="0.3">
      <c r="A5078">
        <v>23</v>
      </c>
      <c r="B5078">
        <v>45000</v>
      </c>
      <c r="C5078" t="s">
        <v>13</v>
      </c>
      <c r="D5078">
        <v>2</v>
      </c>
      <c r="E5078" t="s">
        <v>20</v>
      </c>
      <c r="F5078" t="s">
        <v>19</v>
      </c>
      <c r="G5078">
        <v>11200</v>
      </c>
      <c r="H5078">
        <v>10.59</v>
      </c>
      <c r="I5078">
        <v>0</v>
      </c>
      <c r="J5078">
        <v>0.25</v>
      </c>
      <c r="K5078" t="s">
        <v>16</v>
      </c>
      <c r="L5078">
        <v>4</v>
      </c>
      <c r="M5078">
        <f t="shared" si="79"/>
        <v>1</v>
      </c>
    </row>
    <row r="5079" spans="1:13" x14ac:dyDescent="0.3">
      <c r="A5079">
        <v>22</v>
      </c>
      <c r="B5079">
        <v>68000</v>
      </c>
      <c r="C5079" t="s">
        <v>26</v>
      </c>
      <c r="D5079">
        <v>6</v>
      </c>
      <c r="E5079" t="s">
        <v>18</v>
      </c>
      <c r="F5079" t="s">
        <v>21</v>
      </c>
      <c r="G5079">
        <v>3500</v>
      </c>
      <c r="H5079">
        <v>6.39</v>
      </c>
      <c r="I5079">
        <v>0</v>
      </c>
      <c r="J5079">
        <v>0.05</v>
      </c>
      <c r="K5079" t="s">
        <v>16</v>
      </c>
      <c r="L5079">
        <v>4</v>
      </c>
      <c r="M5079">
        <f t="shared" si="79"/>
        <v>1</v>
      </c>
    </row>
    <row r="5080" spans="1:13" x14ac:dyDescent="0.3">
      <c r="A5080">
        <v>23</v>
      </c>
      <c r="B5080">
        <v>90000</v>
      </c>
      <c r="C5080" t="s">
        <v>26</v>
      </c>
      <c r="D5080">
        <v>6</v>
      </c>
      <c r="E5080" t="s">
        <v>18</v>
      </c>
      <c r="F5080" t="s">
        <v>21</v>
      </c>
      <c r="G5080">
        <v>12000</v>
      </c>
      <c r="I5080">
        <v>0</v>
      </c>
      <c r="J5080">
        <v>0.13</v>
      </c>
      <c r="K5080" t="s">
        <v>16</v>
      </c>
      <c r="L5080">
        <v>3</v>
      </c>
      <c r="M5080">
        <f t="shared" si="79"/>
        <v>0</v>
      </c>
    </row>
    <row r="5081" spans="1:13" x14ac:dyDescent="0.3">
      <c r="A5081">
        <v>25</v>
      </c>
      <c r="B5081">
        <v>36000</v>
      </c>
      <c r="C5081" t="s">
        <v>26</v>
      </c>
      <c r="D5081">
        <v>3</v>
      </c>
      <c r="E5081" t="s">
        <v>28</v>
      </c>
      <c r="F5081" t="s">
        <v>15</v>
      </c>
      <c r="G5081">
        <v>7000</v>
      </c>
      <c r="H5081">
        <v>12.73</v>
      </c>
      <c r="I5081">
        <v>0</v>
      </c>
      <c r="J5081">
        <v>0.19</v>
      </c>
      <c r="K5081" t="s">
        <v>16</v>
      </c>
      <c r="L5081">
        <v>4</v>
      </c>
      <c r="M5081">
        <f t="shared" si="79"/>
        <v>1</v>
      </c>
    </row>
    <row r="5082" spans="1:13" x14ac:dyDescent="0.3">
      <c r="A5082">
        <v>25</v>
      </c>
      <c r="B5082">
        <v>49000</v>
      </c>
      <c r="C5082" t="s">
        <v>13</v>
      </c>
      <c r="D5082">
        <v>2</v>
      </c>
      <c r="E5082" t="s">
        <v>18</v>
      </c>
      <c r="F5082" t="s">
        <v>21</v>
      </c>
      <c r="G5082">
        <v>7750</v>
      </c>
      <c r="H5082">
        <v>9.6300000000000008</v>
      </c>
      <c r="I5082">
        <v>0</v>
      </c>
      <c r="J5082">
        <v>0.16</v>
      </c>
      <c r="K5082" t="s">
        <v>16</v>
      </c>
      <c r="L5082">
        <v>2</v>
      </c>
      <c r="M5082">
        <f t="shared" si="79"/>
        <v>1</v>
      </c>
    </row>
    <row r="5083" spans="1:13" x14ac:dyDescent="0.3">
      <c r="A5083">
        <v>24</v>
      </c>
      <c r="B5083">
        <v>64000</v>
      </c>
      <c r="C5083" t="s">
        <v>26</v>
      </c>
      <c r="D5083">
        <v>2</v>
      </c>
      <c r="E5083" t="s">
        <v>25</v>
      </c>
      <c r="F5083" t="s">
        <v>29</v>
      </c>
      <c r="G5083">
        <v>12000</v>
      </c>
      <c r="H5083">
        <v>17.559999999999999</v>
      </c>
      <c r="I5083">
        <v>1</v>
      </c>
      <c r="J5083">
        <v>0.19</v>
      </c>
      <c r="K5083" t="s">
        <v>17</v>
      </c>
      <c r="L5083">
        <v>4</v>
      </c>
      <c r="M5083">
        <f t="shared" si="79"/>
        <v>1</v>
      </c>
    </row>
    <row r="5084" spans="1:13" x14ac:dyDescent="0.3">
      <c r="A5084">
        <v>21</v>
      </c>
      <c r="B5084">
        <v>24000</v>
      </c>
      <c r="C5084" t="s">
        <v>23</v>
      </c>
      <c r="D5084">
        <v>2</v>
      </c>
      <c r="E5084" t="s">
        <v>20</v>
      </c>
      <c r="F5084" t="s">
        <v>19</v>
      </c>
      <c r="G5084">
        <v>7000</v>
      </c>
      <c r="H5084">
        <v>11.86</v>
      </c>
      <c r="I5084">
        <v>0</v>
      </c>
      <c r="J5084">
        <v>0.28999999999999998</v>
      </c>
      <c r="K5084" t="s">
        <v>16</v>
      </c>
      <c r="L5084">
        <v>3</v>
      </c>
      <c r="M5084">
        <f t="shared" si="79"/>
        <v>1</v>
      </c>
    </row>
    <row r="5085" spans="1:13" x14ac:dyDescent="0.3">
      <c r="A5085">
        <v>25</v>
      </c>
      <c r="B5085">
        <v>60000</v>
      </c>
      <c r="C5085" t="s">
        <v>13</v>
      </c>
      <c r="D5085">
        <v>0</v>
      </c>
      <c r="E5085" t="s">
        <v>25</v>
      </c>
      <c r="F5085" t="s">
        <v>19</v>
      </c>
      <c r="G5085">
        <v>7000</v>
      </c>
      <c r="H5085">
        <v>9.25</v>
      </c>
      <c r="I5085">
        <v>0</v>
      </c>
      <c r="J5085">
        <v>0.12</v>
      </c>
      <c r="K5085" t="s">
        <v>16</v>
      </c>
      <c r="L5085">
        <v>4</v>
      </c>
      <c r="M5085">
        <f t="shared" si="79"/>
        <v>1</v>
      </c>
    </row>
    <row r="5086" spans="1:13" x14ac:dyDescent="0.3">
      <c r="A5086">
        <v>25</v>
      </c>
      <c r="B5086">
        <v>150000</v>
      </c>
      <c r="C5086" t="s">
        <v>26</v>
      </c>
      <c r="D5086">
        <v>9</v>
      </c>
      <c r="E5086" t="s">
        <v>28</v>
      </c>
      <c r="F5086" t="s">
        <v>19</v>
      </c>
      <c r="G5086">
        <v>25000</v>
      </c>
      <c r="H5086">
        <v>10.37</v>
      </c>
      <c r="I5086">
        <v>0</v>
      </c>
      <c r="J5086">
        <v>0.17</v>
      </c>
      <c r="K5086" t="s">
        <v>16</v>
      </c>
      <c r="L5086">
        <v>2</v>
      </c>
      <c r="M5086">
        <f t="shared" si="79"/>
        <v>1</v>
      </c>
    </row>
    <row r="5087" spans="1:13" x14ac:dyDescent="0.3">
      <c r="A5087">
        <v>23</v>
      </c>
      <c r="B5087">
        <v>86500</v>
      </c>
      <c r="C5087" t="s">
        <v>26</v>
      </c>
      <c r="D5087">
        <v>7</v>
      </c>
      <c r="E5087" t="s">
        <v>20</v>
      </c>
      <c r="F5087" t="s">
        <v>21</v>
      </c>
      <c r="G5087">
        <v>14000</v>
      </c>
      <c r="H5087">
        <v>7.29</v>
      </c>
      <c r="I5087">
        <v>0</v>
      </c>
      <c r="J5087">
        <v>0.16</v>
      </c>
      <c r="K5087" t="s">
        <v>16</v>
      </c>
      <c r="L5087">
        <v>3</v>
      </c>
      <c r="M5087">
        <f t="shared" si="79"/>
        <v>1</v>
      </c>
    </row>
    <row r="5088" spans="1:13" x14ac:dyDescent="0.3">
      <c r="A5088">
        <v>23</v>
      </c>
      <c r="B5088">
        <v>62000</v>
      </c>
      <c r="C5088" t="s">
        <v>26</v>
      </c>
      <c r="D5088">
        <v>7</v>
      </c>
      <c r="E5088" t="s">
        <v>14</v>
      </c>
      <c r="F5088" t="s">
        <v>19</v>
      </c>
      <c r="G5088">
        <v>6400</v>
      </c>
      <c r="H5088">
        <v>10.08</v>
      </c>
      <c r="I5088">
        <v>0</v>
      </c>
      <c r="J5088">
        <v>0.1</v>
      </c>
      <c r="K5088" t="s">
        <v>16</v>
      </c>
      <c r="L5088">
        <v>3</v>
      </c>
      <c r="M5088">
        <f t="shared" si="79"/>
        <v>1</v>
      </c>
    </row>
    <row r="5089" spans="1:13" x14ac:dyDescent="0.3">
      <c r="A5089">
        <v>26</v>
      </c>
      <c r="B5089">
        <v>122000</v>
      </c>
      <c r="C5089" t="s">
        <v>26</v>
      </c>
      <c r="D5089">
        <v>4</v>
      </c>
      <c r="E5089" t="s">
        <v>25</v>
      </c>
      <c r="F5089" t="s">
        <v>15</v>
      </c>
      <c r="G5089">
        <v>4800</v>
      </c>
      <c r="I5089">
        <v>0</v>
      </c>
      <c r="J5089">
        <v>0.04</v>
      </c>
      <c r="K5089" t="s">
        <v>17</v>
      </c>
      <c r="L5089">
        <v>2</v>
      </c>
      <c r="M5089">
        <f t="shared" si="79"/>
        <v>0</v>
      </c>
    </row>
    <row r="5090" spans="1:13" x14ac:dyDescent="0.3">
      <c r="A5090">
        <v>23</v>
      </c>
      <c r="B5090">
        <v>40000</v>
      </c>
      <c r="C5090" t="s">
        <v>26</v>
      </c>
      <c r="D5090">
        <v>2</v>
      </c>
      <c r="E5090" t="s">
        <v>25</v>
      </c>
      <c r="F5090" t="s">
        <v>19</v>
      </c>
      <c r="G5090">
        <v>2000</v>
      </c>
      <c r="H5090">
        <v>10.99</v>
      </c>
      <c r="I5090">
        <v>0</v>
      </c>
      <c r="J5090">
        <v>0.05</v>
      </c>
      <c r="K5090" t="s">
        <v>16</v>
      </c>
      <c r="L5090">
        <v>4</v>
      </c>
      <c r="M5090">
        <f t="shared" si="79"/>
        <v>1</v>
      </c>
    </row>
    <row r="5091" spans="1:13" x14ac:dyDescent="0.3">
      <c r="A5091">
        <v>22</v>
      </c>
      <c r="B5091">
        <v>62900</v>
      </c>
      <c r="C5091" t="s">
        <v>26</v>
      </c>
      <c r="D5091">
        <v>1</v>
      </c>
      <c r="E5091" t="s">
        <v>14</v>
      </c>
      <c r="F5091" t="s">
        <v>29</v>
      </c>
      <c r="G5091">
        <v>25000</v>
      </c>
      <c r="H5091">
        <v>14.38</v>
      </c>
      <c r="I5091">
        <v>1</v>
      </c>
      <c r="J5091">
        <v>0.34</v>
      </c>
      <c r="K5091" t="s">
        <v>16</v>
      </c>
      <c r="L5091">
        <v>2</v>
      </c>
      <c r="M5091">
        <f t="shared" si="79"/>
        <v>1</v>
      </c>
    </row>
    <row r="5092" spans="1:13" x14ac:dyDescent="0.3">
      <c r="A5092">
        <v>23</v>
      </c>
      <c r="B5092">
        <v>58800</v>
      </c>
      <c r="C5092" t="s">
        <v>13</v>
      </c>
      <c r="D5092">
        <v>7</v>
      </c>
      <c r="E5092" t="s">
        <v>18</v>
      </c>
      <c r="F5092" t="s">
        <v>19</v>
      </c>
      <c r="G5092">
        <v>3000</v>
      </c>
      <c r="H5092">
        <v>10.36</v>
      </c>
      <c r="I5092">
        <v>1</v>
      </c>
      <c r="J5092">
        <v>0.05</v>
      </c>
      <c r="K5092" t="s">
        <v>16</v>
      </c>
      <c r="L5092">
        <v>3</v>
      </c>
      <c r="M5092">
        <f t="shared" si="79"/>
        <v>1</v>
      </c>
    </row>
    <row r="5093" spans="1:13" x14ac:dyDescent="0.3">
      <c r="A5093">
        <v>23</v>
      </c>
      <c r="B5093">
        <v>28000</v>
      </c>
      <c r="C5093" t="s">
        <v>13</v>
      </c>
      <c r="D5093">
        <v>0</v>
      </c>
      <c r="E5093" t="s">
        <v>27</v>
      </c>
      <c r="F5093" t="s">
        <v>15</v>
      </c>
      <c r="G5093">
        <v>5000</v>
      </c>
      <c r="H5093">
        <v>11.78</v>
      </c>
      <c r="I5093">
        <v>0</v>
      </c>
      <c r="J5093">
        <v>0.18</v>
      </c>
      <c r="K5093" t="s">
        <v>16</v>
      </c>
      <c r="L5093">
        <v>3</v>
      </c>
      <c r="M5093">
        <f t="shared" si="79"/>
        <v>1</v>
      </c>
    </row>
    <row r="5094" spans="1:13" x14ac:dyDescent="0.3">
      <c r="A5094">
        <v>24</v>
      </c>
      <c r="B5094">
        <v>60000</v>
      </c>
      <c r="C5094" t="s">
        <v>23</v>
      </c>
      <c r="D5094">
        <v>9</v>
      </c>
      <c r="E5094" t="s">
        <v>28</v>
      </c>
      <c r="F5094" t="s">
        <v>19</v>
      </c>
      <c r="G5094">
        <v>15000</v>
      </c>
      <c r="H5094">
        <v>11.83</v>
      </c>
      <c r="I5094">
        <v>0</v>
      </c>
      <c r="J5094">
        <v>0.25</v>
      </c>
      <c r="K5094" t="s">
        <v>16</v>
      </c>
      <c r="L5094">
        <v>3</v>
      </c>
      <c r="M5094">
        <f t="shared" si="79"/>
        <v>1</v>
      </c>
    </row>
    <row r="5095" spans="1:13" x14ac:dyDescent="0.3">
      <c r="A5095">
        <v>24</v>
      </c>
      <c r="B5095">
        <v>33996</v>
      </c>
      <c r="C5095" t="s">
        <v>13</v>
      </c>
      <c r="D5095">
        <v>1</v>
      </c>
      <c r="E5095" t="s">
        <v>27</v>
      </c>
      <c r="F5095" t="s">
        <v>15</v>
      </c>
      <c r="G5095">
        <v>7000</v>
      </c>
      <c r="H5095">
        <v>13.16</v>
      </c>
      <c r="I5095">
        <v>1</v>
      </c>
      <c r="J5095">
        <v>0.21</v>
      </c>
      <c r="K5095" t="s">
        <v>16</v>
      </c>
      <c r="L5095">
        <v>4</v>
      </c>
      <c r="M5095">
        <f t="shared" si="79"/>
        <v>1</v>
      </c>
    </row>
    <row r="5096" spans="1:13" x14ac:dyDescent="0.3">
      <c r="A5096">
        <v>22</v>
      </c>
      <c r="B5096">
        <v>39900</v>
      </c>
      <c r="C5096" t="s">
        <v>13</v>
      </c>
      <c r="D5096">
        <v>4</v>
      </c>
      <c r="E5096" t="s">
        <v>18</v>
      </c>
      <c r="F5096" t="s">
        <v>19</v>
      </c>
      <c r="G5096">
        <v>19000</v>
      </c>
      <c r="H5096">
        <v>12.18</v>
      </c>
      <c r="I5096">
        <v>1</v>
      </c>
      <c r="J5096">
        <v>0.48</v>
      </c>
      <c r="K5096" t="s">
        <v>16</v>
      </c>
      <c r="L5096">
        <v>2</v>
      </c>
      <c r="M5096">
        <f t="shared" si="79"/>
        <v>1</v>
      </c>
    </row>
    <row r="5097" spans="1:13" x14ac:dyDescent="0.3">
      <c r="A5097">
        <v>25</v>
      </c>
      <c r="B5097">
        <v>168000</v>
      </c>
      <c r="C5097" t="s">
        <v>26</v>
      </c>
      <c r="D5097">
        <v>2</v>
      </c>
      <c r="E5097" t="s">
        <v>25</v>
      </c>
      <c r="F5097" t="s">
        <v>19</v>
      </c>
      <c r="G5097">
        <v>35000</v>
      </c>
      <c r="H5097">
        <v>10.65</v>
      </c>
      <c r="I5097">
        <v>0</v>
      </c>
      <c r="J5097">
        <v>0.21</v>
      </c>
      <c r="K5097" t="s">
        <v>16</v>
      </c>
      <c r="L5097">
        <v>4</v>
      </c>
      <c r="M5097">
        <f t="shared" si="79"/>
        <v>1</v>
      </c>
    </row>
    <row r="5098" spans="1:13" x14ac:dyDescent="0.3">
      <c r="A5098">
        <v>25</v>
      </c>
      <c r="B5098">
        <v>47000</v>
      </c>
      <c r="C5098" t="s">
        <v>23</v>
      </c>
      <c r="D5098">
        <v>9</v>
      </c>
      <c r="E5098" t="s">
        <v>27</v>
      </c>
      <c r="F5098" t="s">
        <v>21</v>
      </c>
      <c r="G5098">
        <v>4000</v>
      </c>
      <c r="H5098">
        <v>6.62</v>
      </c>
      <c r="I5098">
        <v>0</v>
      </c>
      <c r="J5098">
        <v>0.09</v>
      </c>
      <c r="K5098" t="s">
        <v>16</v>
      </c>
      <c r="L5098">
        <v>2</v>
      </c>
      <c r="M5098">
        <f t="shared" si="79"/>
        <v>1</v>
      </c>
    </row>
    <row r="5099" spans="1:13" x14ac:dyDescent="0.3">
      <c r="A5099">
        <v>26</v>
      </c>
      <c r="B5099">
        <v>51996</v>
      </c>
      <c r="C5099" t="s">
        <v>26</v>
      </c>
      <c r="D5099">
        <v>2</v>
      </c>
      <c r="E5099" t="s">
        <v>25</v>
      </c>
      <c r="F5099" t="s">
        <v>29</v>
      </c>
      <c r="G5099">
        <v>6500</v>
      </c>
      <c r="H5099">
        <v>15.68</v>
      </c>
      <c r="I5099">
        <v>1</v>
      </c>
      <c r="J5099">
        <v>0.13</v>
      </c>
      <c r="K5099" t="s">
        <v>16</v>
      </c>
      <c r="L5099">
        <v>3</v>
      </c>
      <c r="M5099">
        <f t="shared" si="79"/>
        <v>1</v>
      </c>
    </row>
    <row r="5100" spans="1:13" x14ac:dyDescent="0.3">
      <c r="A5100">
        <v>22</v>
      </c>
      <c r="B5100">
        <v>107004</v>
      </c>
      <c r="C5100" t="s">
        <v>26</v>
      </c>
      <c r="D5100">
        <v>2</v>
      </c>
      <c r="E5100" t="s">
        <v>27</v>
      </c>
      <c r="F5100" t="s">
        <v>21</v>
      </c>
      <c r="G5100">
        <v>10000</v>
      </c>
      <c r="H5100">
        <v>7.29</v>
      </c>
      <c r="I5100">
        <v>0</v>
      </c>
      <c r="J5100">
        <v>0.09</v>
      </c>
      <c r="K5100" t="s">
        <v>16</v>
      </c>
      <c r="L5100">
        <v>4</v>
      </c>
      <c r="M5100">
        <f t="shared" si="79"/>
        <v>1</v>
      </c>
    </row>
    <row r="5101" spans="1:13" x14ac:dyDescent="0.3">
      <c r="A5101">
        <v>24</v>
      </c>
      <c r="B5101">
        <v>40000</v>
      </c>
      <c r="C5101" t="s">
        <v>13</v>
      </c>
      <c r="D5101">
        <v>5</v>
      </c>
      <c r="E5101" t="s">
        <v>20</v>
      </c>
      <c r="F5101" t="s">
        <v>19</v>
      </c>
      <c r="G5101">
        <v>10000</v>
      </c>
      <c r="H5101">
        <v>11.99</v>
      </c>
      <c r="I5101">
        <v>0</v>
      </c>
      <c r="J5101">
        <v>0.25</v>
      </c>
      <c r="K5101" t="s">
        <v>16</v>
      </c>
      <c r="L5101">
        <v>4</v>
      </c>
      <c r="M5101">
        <f t="shared" si="79"/>
        <v>1</v>
      </c>
    </row>
    <row r="5102" spans="1:13" x14ac:dyDescent="0.3">
      <c r="A5102">
        <v>26</v>
      </c>
      <c r="B5102">
        <v>88000</v>
      </c>
      <c r="C5102" t="s">
        <v>13</v>
      </c>
      <c r="D5102">
        <v>10</v>
      </c>
      <c r="E5102" t="s">
        <v>20</v>
      </c>
      <c r="F5102" t="s">
        <v>19</v>
      </c>
      <c r="G5102">
        <v>10000</v>
      </c>
      <c r="H5102">
        <v>12.69</v>
      </c>
      <c r="I5102">
        <v>0</v>
      </c>
      <c r="J5102">
        <v>0.11</v>
      </c>
      <c r="K5102" t="s">
        <v>16</v>
      </c>
      <c r="L5102">
        <v>4</v>
      </c>
      <c r="M5102">
        <f t="shared" si="79"/>
        <v>1</v>
      </c>
    </row>
    <row r="5103" spans="1:13" x14ac:dyDescent="0.3">
      <c r="A5103">
        <v>25</v>
      </c>
      <c r="B5103">
        <v>122000</v>
      </c>
      <c r="C5103" t="s">
        <v>26</v>
      </c>
      <c r="D5103">
        <v>9</v>
      </c>
      <c r="E5103" t="s">
        <v>20</v>
      </c>
      <c r="F5103" t="s">
        <v>15</v>
      </c>
      <c r="G5103">
        <v>20000</v>
      </c>
      <c r="H5103">
        <v>13.23</v>
      </c>
      <c r="I5103">
        <v>0</v>
      </c>
      <c r="J5103">
        <v>0.16</v>
      </c>
      <c r="K5103" t="s">
        <v>16</v>
      </c>
      <c r="L5103">
        <v>4</v>
      </c>
      <c r="M5103">
        <f t="shared" si="79"/>
        <v>1</v>
      </c>
    </row>
    <row r="5104" spans="1:13" x14ac:dyDescent="0.3">
      <c r="A5104">
        <v>24</v>
      </c>
      <c r="B5104">
        <v>16000</v>
      </c>
      <c r="C5104" t="s">
        <v>13</v>
      </c>
      <c r="D5104">
        <v>2</v>
      </c>
      <c r="E5104" t="s">
        <v>18</v>
      </c>
      <c r="F5104" t="s">
        <v>30</v>
      </c>
      <c r="G5104">
        <v>4200</v>
      </c>
      <c r="I5104">
        <v>1</v>
      </c>
      <c r="J5104">
        <v>0.26</v>
      </c>
      <c r="K5104" t="s">
        <v>16</v>
      </c>
      <c r="L5104">
        <v>2</v>
      </c>
      <c r="M5104">
        <f t="shared" si="79"/>
        <v>0</v>
      </c>
    </row>
    <row r="5105" spans="1:13" x14ac:dyDescent="0.3">
      <c r="A5105">
        <v>24</v>
      </c>
      <c r="B5105">
        <v>24000</v>
      </c>
      <c r="C5105" t="s">
        <v>13</v>
      </c>
      <c r="D5105">
        <v>5</v>
      </c>
      <c r="E5105" t="s">
        <v>14</v>
      </c>
      <c r="F5105" t="s">
        <v>15</v>
      </c>
      <c r="G5105">
        <v>5500</v>
      </c>
      <c r="H5105">
        <v>14.27</v>
      </c>
      <c r="I5105">
        <v>0</v>
      </c>
      <c r="J5105">
        <v>0.23</v>
      </c>
      <c r="K5105" t="s">
        <v>16</v>
      </c>
      <c r="L5105">
        <v>2</v>
      </c>
      <c r="M5105">
        <f t="shared" si="79"/>
        <v>1</v>
      </c>
    </row>
    <row r="5106" spans="1:13" x14ac:dyDescent="0.3">
      <c r="A5106">
        <v>23</v>
      </c>
      <c r="B5106">
        <v>65000</v>
      </c>
      <c r="C5106" t="s">
        <v>13</v>
      </c>
      <c r="D5106">
        <v>0</v>
      </c>
      <c r="E5106" t="s">
        <v>14</v>
      </c>
      <c r="F5106" t="s">
        <v>21</v>
      </c>
      <c r="G5106">
        <v>6000</v>
      </c>
      <c r="H5106">
        <v>9.6300000000000008</v>
      </c>
      <c r="I5106">
        <v>0</v>
      </c>
      <c r="J5106">
        <v>0.09</v>
      </c>
      <c r="K5106" t="s">
        <v>16</v>
      </c>
      <c r="L5106">
        <v>3</v>
      </c>
      <c r="M5106">
        <f t="shared" si="79"/>
        <v>1</v>
      </c>
    </row>
    <row r="5107" spans="1:13" x14ac:dyDescent="0.3">
      <c r="A5107">
        <v>21</v>
      </c>
      <c r="B5107">
        <v>36000</v>
      </c>
      <c r="C5107" t="s">
        <v>26</v>
      </c>
      <c r="D5107">
        <v>5</v>
      </c>
      <c r="E5107" t="s">
        <v>14</v>
      </c>
      <c r="F5107" t="s">
        <v>19</v>
      </c>
      <c r="G5107">
        <v>1000</v>
      </c>
      <c r="H5107">
        <v>12.42</v>
      </c>
      <c r="I5107">
        <v>0</v>
      </c>
      <c r="J5107">
        <v>0.03</v>
      </c>
      <c r="K5107" t="s">
        <v>16</v>
      </c>
      <c r="L5107">
        <v>2</v>
      </c>
      <c r="M5107">
        <f t="shared" si="79"/>
        <v>2</v>
      </c>
    </row>
    <row r="5108" spans="1:13" x14ac:dyDescent="0.3">
      <c r="A5108">
        <v>23</v>
      </c>
      <c r="B5108">
        <v>28800</v>
      </c>
      <c r="C5108" t="s">
        <v>26</v>
      </c>
      <c r="D5108">
        <v>6</v>
      </c>
      <c r="E5108" t="s">
        <v>14</v>
      </c>
      <c r="F5108" t="s">
        <v>19</v>
      </c>
      <c r="G5108">
        <v>5000</v>
      </c>
      <c r="H5108">
        <v>11.99</v>
      </c>
      <c r="I5108">
        <v>0</v>
      </c>
      <c r="J5108">
        <v>0.17</v>
      </c>
      <c r="K5108" t="s">
        <v>16</v>
      </c>
      <c r="L5108">
        <v>4</v>
      </c>
      <c r="M5108">
        <f t="shared" si="79"/>
        <v>1</v>
      </c>
    </row>
    <row r="5109" spans="1:13" x14ac:dyDescent="0.3">
      <c r="A5109">
        <v>23</v>
      </c>
      <c r="B5109">
        <v>78000</v>
      </c>
      <c r="C5109" t="s">
        <v>26</v>
      </c>
      <c r="D5109">
        <v>1</v>
      </c>
      <c r="E5109" t="s">
        <v>25</v>
      </c>
      <c r="F5109" t="s">
        <v>15</v>
      </c>
      <c r="G5109">
        <v>8000</v>
      </c>
      <c r="H5109">
        <v>12.87</v>
      </c>
      <c r="I5109">
        <v>1</v>
      </c>
      <c r="J5109">
        <v>0.1</v>
      </c>
      <c r="K5109" t="s">
        <v>17</v>
      </c>
      <c r="L5109">
        <v>3</v>
      </c>
      <c r="M5109">
        <f t="shared" si="79"/>
        <v>1</v>
      </c>
    </row>
    <row r="5110" spans="1:13" x14ac:dyDescent="0.3">
      <c r="A5110">
        <v>25</v>
      </c>
      <c r="B5110">
        <v>42000</v>
      </c>
      <c r="C5110" t="s">
        <v>13</v>
      </c>
      <c r="D5110">
        <v>3</v>
      </c>
      <c r="E5110" t="s">
        <v>18</v>
      </c>
      <c r="F5110" t="s">
        <v>15</v>
      </c>
      <c r="G5110">
        <v>10000</v>
      </c>
      <c r="H5110">
        <v>13.8</v>
      </c>
      <c r="I5110">
        <v>1</v>
      </c>
      <c r="J5110">
        <v>0.24</v>
      </c>
      <c r="K5110" t="s">
        <v>16</v>
      </c>
      <c r="L5110">
        <v>2</v>
      </c>
      <c r="M5110">
        <f t="shared" si="79"/>
        <v>1</v>
      </c>
    </row>
    <row r="5111" spans="1:13" x14ac:dyDescent="0.3">
      <c r="A5111">
        <v>24</v>
      </c>
      <c r="B5111">
        <v>70000</v>
      </c>
      <c r="C5111" t="s">
        <v>23</v>
      </c>
      <c r="E5111" t="s">
        <v>18</v>
      </c>
      <c r="F5111" t="s">
        <v>21</v>
      </c>
      <c r="G5111">
        <v>6000</v>
      </c>
      <c r="H5111">
        <v>5.42</v>
      </c>
      <c r="I5111">
        <v>0</v>
      </c>
      <c r="J5111">
        <v>0.09</v>
      </c>
      <c r="K5111" t="s">
        <v>16</v>
      </c>
      <c r="L5111">
        <v>2</v>
      </c>
      <c r="M5111">
        <f t="shared" si="79"/>
        <v>0</v>
      </c>
    </row>
    <row r="5112" spans="1:13" x14ac:dyDescent="0.3">
      <c r="A5112">
        <v>22</v>
      </c>
      <c r="B5112">
        <v>83000</v>
      </c>
      <c r="C5112" t="s">
        <v>23</v>
      </c>
      <c r="D5112">
        <v>6</v>
      </c>
      <c r="E5112" t="s">
        <v>18</v>
      </c>
      <c r="F5112" t="s">
        <v>30</v>
      </c>
      <c r="G5112">
        <v>25000</v>
      </c>
      <c r="H5112">
        <v>15.95</v>
      </c>
      <c r="I5112">
        <v>0</v>
      </c>
      <c r="J5112">
        <v>0.3</v>
      </c>
      <c r="K5112" t="s">
        <v>16</v>
      </c>
      <c r="L5112">
        <v>2</v>
      </c>
      <c r="M5112">
        <f t="shared" si="79"/>
        <v>1</v>
      </c>
    </row>
    <row r="5113" spans="1:13" x14ac:dyDescent="0.3">
      <c r="A5113">
        <v>22</v>
      </c>
      <c r="B5113">
        <v>90000</v>
      </c>
      <c r="C5113" t="s">
        <v>26</v>
      </c>
      <c r="D5113">
        <v>6</v>
      </c>
      <c r="E5113" t="s">
        <v>14</v>
      </c>
      <c r="F5113" t="s">
        <v>19</v>
      </c>
      <c r="G5113">
        <v>6400</v>
      </c>
      <c r="H5113">
        <v>9.8800000000000008</v>
      </c>
      <c r="I5113">
        <v>0</v>
      </c>
      <c r="J5113">
        <v>7.0000000000000007E-2</v>
      </c>
      <c r="K5113" t="s">
        <v>16</v>
      </c>
      <c r="L5113">
        <v>3</v>
      </c>
      <c r="M5113">
        <f t="shared" si="79"/>
        <v>1</v>
      </c>
    </row>
    <row r="5114" spans="1:13" x14ac:dyDescent="0.3">
      <c r="A5114">
        <v>25</v>
      </c>
      <c r="B5114">
        <v>47000</v>
      </c>
      <c r="C5114" t="s">
        <v>13</v>
      </c>
      <c r="D5114">
        <v>1</v>
      </c>
      <c r="E5114" t="s">
        <v>27</v>
      </c>
      <c r="F5114" t="s">
        <v>21</v>
      </c>
      <c r="G5114">
        <v>8500</v>
      </c>
      <c r="H5114">
        <v>8.9</v>
      </c>
      <c r="I5114">
        <v>0</v>
      </c>
      <c r="J5114">
        <v>0.18</v>
      </c>
      <c r="K5114" t="s">
        <v>16</v>
      </c>
      <c r="L5114">
        <v>4</v>
      </c>
      <c r="M5114">
        <f t="shared" si="79"/>
        <v>1</v>
      </c>
    </row>
    <row r="5115" spans="1:13" x14ac:dyDescent="0.3">
      <c r="A5115">
        <v>23</v>
      </c>
      <c r="B5115">
        <v>29120</v>
      </c>
      <c r="C5115" t="s">
        <v>23</v>
      </c>
      <c r="D5115">
        <v>0</v>
      </c>
      <c r="E5115" t="s">
        <v>14</v>
      </c>
      <c r="F5115" t="s">
        <v>21</v>
      </c>
      <c r="G5115">
        <v>6400</v>
      </c>
      <c r="H5115">
        <v>8.94</v>
      </c>
      <c r="I5115">
        <v>0</v>
      </c>
      <c r="J5115">
        <v>0.22</v>
      </c>
      <c r="K5115" t="s">
        <v>16</v>
      </c>
      <c r="L5115">
        <v>4</v>
      </c>
      <c r="M5115">
        <f t="shared" si="79"/>
        <v>1</v>
      </c>
    </row>
    <row r="5116" spans="1:13" x14ac:dyDescent="0.3">
      <c r="A5116">
        <v>23</v>
      </c>
      <c r="B5116">
        <v>70000</v>
      </c>
      <c r="C5116" t="s">
        <v>13</v>
      </c>
      <c r="D5116">
        <v>3</v>
      </c>
      <c r="E5116" t="s">
        <v>18</v>
      </c>
      <c r="F5116" t="s">
        <v>21</v>
      </c>
      <c r="G5116">
        <v>12000</v>
      </c>
      <c r="H5116">
        <v>7.9</v>
      </c>
      <c r="I5116">
        <v>0</v>
      </c>
      <c r="J5116">
        <v>0.17</v>
      </c>
      <c r="K5116" t="s">
        <v>16</v>
      </c>
      <c r="L5116">
        <v>2</v>
      </c>
      <c r="M5116">
        <f t="shared" si="79"/>
        <v>1</v>
      </c>
    </row>
    <row r="5117" spans="1:13" x14ac:dyDescent="0.3">
      <c r="A5117">
        <v>25</v>
      </c>
      <c r="B5117">
        <v>123144</v>
      </c>
      <c r="C5117" t="s">
        <v>13</v>
      </c>
      <c r="D5117">
        <v>2</v>
      </c>
      <c r="E5117" t="s">
        <v>27</v>
      </c>
      <c r="F5117" t="s">
        <v>19</v>
      </c>
      <c r="G5117">
        <v>12000</v>
      </c>
      <c r="H5117">
        <v>10.75</v>
      </c>
      <c r="I5117">
        <v>0</v>
      </c>
      <c r="J5117">
        <v>0.1</v>
      </c>
      <c r="K5117" t="s">
        <v>16</v>
      </c>
      <c r="L5117">
        <v>2</v>
      </c>
      <c r="M5117">
        <f t="shared" si="79"/>
        <v>1</v>
      </c>
    </row>
    <row r="5118" spans="1:13" x14ac:dyDescent="0.3">
      <c r="A5118">
        <v>25</v>
      </c>
      <c r="B5118">
        <v>115000</v>
      </c>
      <c r="C5118" t="s">
        <v>26</v>
      </c>
      <c r="D5118">
        <v>9</v>
      </c>
      <c r="E5118" t="s">
        <v>27</v>
      </c>
      <c r="F5118" t="s">
        <v>15</v>
      </c>
      <c r="G5118">
        <v>19000</v>
      </c>
      <c r="H5118">
        <v>13.49</v>
      </c>
      <c r="I5118">
        <v>0</v>
      </c>
      <c r="J5118">
        <v>0.17</v>
      </c>
      <c r="K5118" t="s">
        <v>17</v>
      </c>
      <c r="L5118">
        <v>4</v>
      </c>
      <c r="M5118">
        <f t="shared" si="79"/>
        <v>1</v>
      </c>
    </row>
    <row r="5119" spans="1:13" x14ac:dyDescent="0.3">
      <c r="A5119">
        <v>21</v>
      </c>
      <c r="B5119">
        <v>52000</v>
      </c>
      <c r="C5119" t="s">
        <v>13</v>
      </c>
      <c r="D5119">
        <v>5</v>
      </c>
      <c r="E5119" t="s">
        <v>20</v>
      </c>
      <c r="F5119" t="s">
        <v>19</v>
      </c>
      <c r="G5119">
        <v>1500</v>
      </c>
      <c r="H5119">
        <v>11.99</v>
      </c>
      <c r="I5119">
        <v>0</v>
      </c>
      <c r="J5119">
        <v>0.03</v>
      </c>
      <c r="K5119" t="s">
        <v>16</v>
      </c>
      <c r="L5119">
        <v>2</v>
      </c>
      <c r="M5119">
        <f t="shared" si="79"/>
        <v>1</v>
      </c>
    </row>
    <row r="5120" spans="1:13" x14ac:dyDescent="0.3">
      <c r="A5120">
        <v>26</v>
      </c>
      <c r="B5120">
        <v>42000</v>
      </c>
      <c r="C5120" t="s">
        <v>26</v>
      </c>
      <c r="D5120">
        <v>0</v>
      </c>
      <c r="E5120" t="s">
        <v>18</v>
      </c>
      <c r="F5120" t="s">
        <v>19</v>
      </c>
      <c r="G5120">
        <v>4500</v>
      </c>
      <c r="H5120">
        <v>11.48</v>
      </c>
      <c r="I5120">
        <v>0</v>
      </c>
      <c r="J5120">
        <v>0.11</v>
      </c>
      <c r="K5120" t="s">
        <v>16</v>
      </c>
      <c r="L5120">
        <v>3</v>
      </c>
      <c r="M5120">
        <f t="shared" si="79"/>
        <v>1</v>
      </c>
    </row>
    <row r="5121" spans="1:13" x14ac:dyDescent="0.3">
      <c r="A5121">
        <v>25</v>
      </c>
      <c r="B5121">
        <v>38496</v>
      </c>
      <c r="C5121" t="s">
        <v>26</v>
      </c>
      <c r="D5121">
        <v>7</v>
      </c>
      <c r="E5121" t="s">
        <v>28</v>
      </c>
      <c r="F5121" t="s">
        <v>21</v>
      </c>
      <c r="G5121">
        <v>8000</v>
      </c>
      <c r="H5121">
        <v>6.03</v>
      </c>
      <c r="I5121">
        <v>0</v>
      </c>
      <c r="J5121">
        <v>0.21</v>
      </c>
      <c r="K5121" t="s">
        <v>16</v>
      </c>
      <c r="L5121">
        <v>3</v>
      </c>
      <c r="M5121">
        <f t="shared" si="79"/>
        <v>1</v>
      </c>
    </row>
    <row r="5122" spans="1:13" x14ac:dyDescent="0.3">
      <c r="A5122">
        <v>23</v>
      </c>
      <c r="B5122">
        <v>66661</v>
      </c>
      <c r="C5122" t="s">
        <v>26</v>
      </c>
      <c r="D5122">
        <v>7</v>
      </c>
      <c r="E5122" t="s">
        <v>20</v>
      </c>
      <c r="F5122" t="s">
        <v>19</v>
      </c>
      <c r="G5122">
        <v>1500</v>
      </c>
      <c r="H5122">
        <v>11.49</v>
      </c>
      <c r="I5122">
        <v>0</v>
      </c>
      <c r="J5122">
        <v>0.02</v>
      </c>
      <c r="K5122" t="s">
        <v>16</v>
      </c>
      <c r="L5122">
        <v>2</v>
      </c>
      <c r="M5122">
        <f t="shared" ref="M5122:M5185" si="80">COUNTIFS($A$2:$A$10001,A5122,$B$2:$B$10001,B5122,$C$2:$C$10001,C5122,$D$2:$D$10001,D5122,$E$2:$E$10001,E5122,$F$2:$F$10001,F5122,$G$2:$G$10001,G5122,$H$2:$H$10001,H5122,$I$2:$I$10001,I5122,$J$2:$J$10001,J5122,$K$2:$K$10001,K5122,$L$2:$L$10001,L5122)</f>
        <v>1</v>
      </c>
    </row>
    <row r="5123" spans="1:13" x14ac:dyDescent="0.3">
      <c r="A5123">
        <v>22</v>
      </c>
      <c r="B5123">
        <v>78700</v>
      </c>
      <c r="C5123" t="s">
        <v>13</v>
      </c>
      <c r="D5123">
        <v>6</v>
      </c>
      <c r="E5123" t="s">
        <v>27</v>
      </c>
      <c r="F5123" t="s">
        <v>15</v>
      </c>
      <c r="G5123">
        <v>14000</v>
      </c>
      <c r="H5123">
        <v>13.48</v>
      </c>
      <c r="I5123">
        <v>0</v>
      </c>
      <c r="J5123">
        <v>0.18</v>
      </c>
      <c r="K5123" t="s">
        <v>17</v>
      </c>
      <c r="L5123">
        <v>3</v>
      </c>
      <c r="M5123">
        <f t="shared" si="80"/>
        <v>1</v>
      </c>
    </row>
    <row r="5124" spans="1:13" x14ac:dyDescent="0.3">
      <c r="A5124">
        <v>23</v>
      </c>
      <c r="B5124">
        <v>120000</v>
      </c>
      <c r="C5124" t="s">
        <v>26</v>
      </c>
      <c r="E5124" t="s">
        <v>20</v>
      </c>
      <c r="F5124" t="s">
        <v>21</v>
      </c>
      <c r="G5124">
        <v>10000</v>
      </c>
      <c r="I5124">
        <v>0</v>
      </c>
      <c r="J5124">
        <v>0.08</v>
      </c>
      <c r="K5124" t="s">
        <v>16</v>
      </c>
      <c r="L5124">
        <v>2</v>
      </c>
      <c r="M5124">
        <f t="shared" si="80"/>
        <v>0</v>
      </c>
    </row>
    <row r="5125" spans="1:13" x14ac:dyDescent="0.3">
      <c r="A5125">
        <v>25</v>
      </c>
      <c r="B5125">
        <v>60000</v>
      </c>
      <c r="C5125" t="s">
        <v>13</v>
      </c>
      <c r="D5125">
        <v>0</v>
      </c>
      <c r="E5125" t="s">
        <v>25</v>
      </c>
      <c r="F5125" t="s">
        <v>21</v>
      </c>
      <c r="G5125">
        <v>1200</v>
      </c>
      <c r="H5125">
        <v>7.66</v>
      </c>
      <c r="I5125">
        <v>0</v>
      </c>
      <c r="J5125">
        <v>0.02</v>
      </c>
      <c r="K5125" t="s">
        <v>16</v>
      </c>
      <c r="L5125">
        <v>3</v>
      </c>
      <c r="M5125">
        <f t="shared" si="80"/>
        <v>1</v>
      </c>
    </row>
    <row r="5126" spans="1:13" x14ac:dyDescent="0.3">
      <c r="A5126">
        <v>24</v>
      </c>
      <c r="B5126">
        <v>20856</v>
      </c>
      <c r="C5126" t="s">
        <v>23</v>
      </c>
      <c r="E5126" t="s">
        <v>20</v>
      </c>
      <c r="F5126" t="s">
        <v>19</v>
      </c>
      <c r="G5126">
        <v>10000</v>
      </c>
      <c r="H5126">
        <v>10.59</v>
      </c>
      <c r="I5126">
        <v>0</v>
      </c>
      <c r="J5126">
        <v>0.48</v>
      </c>
      <c r="K5126" t="s">
        <v>16</v>
      </c>
      <c r="L5126">
        <v>3</v>
      </c>
      <c r="M5126">
        <f t="shared" si="80"/>
        <v>0</v>
      </c>
    </row>
    <row r="5127" spans="1:13" x14ac:dyDescent="0.3">
      <c r="A5127">
        <v>25</v>
      </c>
      <c r="B5127">
        <v>21000</v>
      </c>
      <c r="C5127" t="s">
        <v>13</v>
      </c>
      <c r="D5127">
        <v>0</v>
      </c>
      <c r="E5127" t="s">
        <v>27</v>
      </c>
      <c r="F5127" t="s">
        <v>19</v>
      </c>
      <c r="G5127">
        <v>5175</v>
      </c>
      <c r="H5127">
        <v>12.53</v>
      </c>
      <c r="I5127">
        <v>0</v>
      </c>
      <c r="J5127">
        <v>0.25</v>
      </c>
      <c r="K5127" t="s">
        <v>16</v>
      </c>
      <c r="L5127">
        <v>4</v>
      </c>
      <c r="M5127">
        <f t="shared" si="80"/>
        <v>1</v>
      </c>
    </row>
    <row r="5128" spans="1:13" x14ac:dyDescent="0.3">
      <c r="A5128">
        <v>21</v>
      </c>
      <c r="B5128">
        <v>35000</v>
      </c>
      <c r="C5128" t="s">
        <v>23</v>
      </c>
      <c r="D5128">
        <v>5</v>
      </c>
      <c r="E5128" t="s">
        <v>27</v>
      </c>
      <c r="F5128" t="s">
        <v>15</v>
      </c>
      <c r="G5128">
        <v>6500</v>
      </c>
      <c r="H5128">
        <v>13.43</v>
      </c>
      <c r="I5128">
        <v>0</v>
      </c>
      <c r="J5128">
        <v>0.19</v>
      </c>
      <c r="K5128" t="s">
        <v>16</v>
      </c>
      <c r="L5128">
        <v>4</v>
      </c>
      <c r="M5128">
        <f t="shared" si="80"/>
        <v>1</v>
      </c>
    </row>
    <row r="5129" spans="1:13" x14ac:dyDescent="0.3">
      <c r="A5129">
        <v>23</v>
      </c>
      <c r="B5129">
        <v>72000</v>
      </c>
      <c r="C5129" t="s">
        <v>13</v>
      </c>
      <c r="D5129">
        <v>5</v>
      </c>
      <c r="E5129" t="s">
        <v>25</v>
      </c>
      <c r="F5129" t="s">
        <v>30</v>
      </c>
      <c r="G5129">
        <v>3000</v>
      </c>
      <c r="H5129">
        <v>16.89</v>
      </c>
      <c r="I5129">
        <v>1</v>
      </c>
      <c r="J5129">
        <v>0.04</v>
      </c>
      <c r="K5129" t="s">
        <v>17</v>
      </c>
      <c r="L5129">
        <v>4</v>
      </c>
      <c r="M5129">
        <f t="shared" si="80"/>
        <v>1</v>
      </c>
    </row>
    <row r="5130" spans="1:13" x14ac:dyDescent="0.3">
      <c r="A5130">
        <v>25</v>
      </c>
      <c r="B5130">
        <v>35364</v>
      </c>
      <c r="C5130" t="s">
        <v>13</v>
      </c>
      <c r="D5130">
        <v>0</v>
      </c>
      <c r="E5130" t="s">
        <v>27</v>
      </c>
      <c r="F5130" t="s">
        <v>21</v>
      </c>
      <c r="G5130">
        <v>10000</v>
      </c>
      <c r="H5130">
        <v>9.32</v>
      </c>
      <c r="I5130">
        <v>0</v>
      </c>
      <c r="J5130">
        <v>0.28000000000000003</v>
      </c>
      <c r="K5130" t="s">
        <v>16</v>
      </c>
      <c r="L5130">
        <v>4</v>
      </c>
      <c r="M5130">
        <f t="shared" si="80"/>
        <v>1</v>
      </c>
    </row>
    <row r="5131" spans="1:13" x14ac:dyDescent="0.3">
      <c r="A5131">
        <v>23</v>
      </c>
      <c r="B5131">
        <v>26400</v>
      </c>
      <c r="C5131" t="s">
        <v>13</v>
      </c>
      <c r="D5131">
        <v>7</v>
      </c>
      <c r="E5131" t="s">
        <v>18</v>
      </c>
      <c r="F5131" t="s">
        <v>21</v>
      </c>
      <c r="G5131">
        <v>3800</v>
      </c>
      <c r="H5131">
        <v>7.9</v>
      </c>
      <c r="I5131">
        <v>0</v>
      </c>
      <c r="J5131">
        <v>0.14000000000000001</v>
      </c>
      <c r="K5131" t="s">
        <v>16</v>
      </c>
      <c r="L5131">
        <v>2</v>
      </c>
      <c r="M5131">
        <f t="shared" si="80"/>
        <v>1</v>
      </c>
    </row>
    <row r="5132" spans="1:13" x14ac:dyDescent="0.3">
      <c r="A5132">
        <v>24</v>
      </c>
      <c r="B5132">
        <v>200000</v>
      </c>
      <c r="C5132" t="s">
        <v>13</v>
      </c>
      <c r="D5132">
        <v>8</v>
      </c>
      <c r="E5132" t="s">
        <v>27</v>
      </c>
      <c r="F5132" t="s">
        <v>19</v>
      </c>
      <c r="G5132">
        <v>12000</v>
      </c>
      <c r="H5132">
        <v>12.69</v>
      </c>
      <c r="I5132">
        <v>0</v>
      </c>
      <c r="J5132">
        <v>0.06</v>
      </c>
      <c r="K5132" t="s">
        <v>16</v>
      </c>
      <c r="L5132">
        <v>2</v>
      </c>
      <c r="M5132">
        <f t="shared" si="80"/>
        <v>1</v>
      </c>
    </row>
    <row r="5133" spans="1:13" x14ac:dyDescent="0.3">
      <c r="A5133">
        <v>23</v>
      </c>
      <c r="B5133">
        <v>60000</v>
      </c>
      <c r="C5133" t="s">
        <v>13</v>
      </c>
      <c r="D5133">
        <v>8</v>
      </c>
      <c r="E5133" t="s">
        <v>27</v>
      </c>
      <c r="F5133" t="s">
        <v>19</v>
      </c>
      <c r="G5133">
        <v>3600</v>
      </c>
      <c r="H5133">
        <v>9.99</v>
      </c>
      <c r="I5133">
        <v>0</v>
      </c>
      <c r="J5133">
        <v>0.06</v>
      </c>
      <c r="K5133" t="s">
        <v>16</v>
      </c>
      <c r="L5133">
        <v>3</v>
      </c>
      <c r="M5133">
        <f t="shared" si="80"/>
        <v>1</v>
      </c>
    </row>
    <row r="5134" spans="1:13" x14ac:dyDescent="0.3">
      <c r="A5134">
        <v>23</v>
      </c>
      <c r="B5134">
        <v>52000</v>
      </c>
      <c r="C5134" t="s">
        <v>13</v>
      </c>
      <c r="D5134">
        <v>5</v>
      </c>
      <c r="E5134" t="s">
        <v>18</v>
      </c>
      <c r="F5134" t="s">
        <v>15</v>
      </c>
      <c r="G5134">
        <v>8000</v>
      </c>
      <c r="H5134">
        <v>13.22</v>
      </c>
      <c r="I5134">
        <v>0</v>
      </c>
      <c r="J5134">
        <v>0.15</v>
      </c>
      <c r="K5134" t="s">
        <v>17</v>
      </c>
      <c r="L5134">
        <v>4</v>
      </c>
      <c r="M5134">
        <f t="shared" si="80"/>
        <v>1</v>
      </c>
    </row>
    <row r="5135" spans="1:13" x14ac:dyDescent="0.3">
      <c r="A5135">
        <v>23</v>
      </c>
      <c r="B5135">
        <v>90000</v>
      </c>
      <c r="C5135" t="s">
        <v>26</v>
      </c>
      <c r="D5135">
        <v>1</v>
      </c>
      <c r="E5135" t="s">
        <v>18</v>
      </c>
      <c r="F5135" t="s">
        <v>19</v>
      </c>
      <c r="G5135">
        <v>12000</v>
      </c>
      <c r="H5135">
        <v>12.18</v>
      </c>
      <c r="I5135">
        <v>0</v>
      </c>
      <c r="J5135">
        <v>0.13</v>
      </c>
      <c r="K5135" t="s">
        <v>16</v>
      </c>
      <c r="L5135">
        <v>4</v>
      </c>
      <c r="M5135">
        <f t="shared" si="80"/>
        <v>2</v>
      </c>
    </row>
    <row r="5136" spans="1:13" x14ac:dyDescent="0.3">
      <c r="A5136">
        <v>23</v>
      </c>
      <c r="B5136">
        <v>48500</v>
      </c>
      <c r="C5136" t="s">
        <v>13</v>
      </c>
      <c r="D5136">
        <v>5</v>
      </c>
      <c r="E5136" t="s">
        <v>14</v>
      </c>
      <c r="F5136" t="s">
        <v>21</v>
      </c>
      <c r="G5136">
        <v>3850</v>
      </c>
      <c r="H5136">
        <v>8.49</v>
      </c>
      <c r="I5136">
        <v>0</v>
      </c>
      <c r="J5136">
        <v>0.08</v>
      </c>
      <c r="K5136" t="s">
        <v>16</v>
      </c>
      <c r="L5136">
        <v>2</v>
      </c>
      <c r="M5136">
        <f t="shared" si="80"/>
        <v>1</v>
      </c>
    </row>
    <row r="5137" spans="1:13" x14ac:dyDescent="0.3">
      <c r="A5137">
        <v>26</v>
      </c>
      <c r="B5137">
        <v>80000</v>
      </c>
      <c r="C5137" t="s">
        <v>26</v>
      </c>
      <c r="D5137">
        <v>10</v>
      </c>
      <c r="E5137" t="s">
        <v>28</v>
      </c>
      <c r="F5137" t="s">
        <v>30</v>
      </c>
      <c r="G5137">
        <v>15000</v>
      </c>
      <c r="H5137">
        <v>16.07</v>
      </c>
      <c r="I5137">
        <v>0</v>
      </c>
      <c r="J5137">
        <v>0.19</v>
      </c>
      <c r="K5137" t="s">
        <v>17</v>
      </c>
      <c r="L5137">
        <v>2</v>
      </c>
      <c r="M5137">
        <f t="shared" si="80"/>
        <v>1</v>
      </c>
    </row>
    <row r="5138" spans="1:13" x14ac:dyDescent="0.3">
      <c r="A5138">
        <v>22</v>
      </c>
      <c r="B5138">
        <v>23000</v>
      </c>
      <c r="C5138" t="s">
        <v>13</v>
      </c>
      <c r="D5138">
        <v>6</v>
      </c>
      <c r="E5138" t="s">
        <v>14</v>
      </c>
      <c r="F5138" t="s">
        <v>15</v>
      </c>
      <c r="G5138">
        <v>4850</v>
      </c>
      <c r="H5138">
        <v>14.27</v>
      </c>
      <c r="I5138">
        <v>0</v>
      </c>
      <c r="J5138">
        <v>0.21</v>
      </c>
      <c r="K5138" t="s">
        <v>17</v>
      </c>
      <c r="L5138">
        <v>3</v>
      </c>
      <c r="M5138">
        <f t="shared" si="80"/>
        <v>1</v>
      </c>
    </row>
    <row r="5139" spans="1:13" x14ac:dyDescent="0.3">
      <c r="A5139">
        <v>22</v>
      </c>
      <c r="B5139">
        <v>24605</v>
      </c>
      <c r="C5139" t="s">
        <v>23</v>
      </c>
      <c r="D5139">
        <v>3</v>
      </c>
      <c r="E5139" t="s">
        <v>18</v>
      </c>
      <c r="F5139" t="s">
        <v>15</v>
      </c>
      <c r="G5139">
        <v>10000</v>
      </c>
      <c r="I5139">
        <v>0</v>
      </c>
      <c r="J5139">
        <v>0.41</v>
      </c>
      <c r="K5139" t="s">
        <v>16</v>
      </c>
      <c r="L5139">
        <v>4</v>
      </c>
      <c r="M5139">
        <f t="shared" si="80"/>
        <v>0</v>
      </c>
    </row>
    <row r="5140" spans="1:13" x14ac:dyDescent="0.3">
      <c r="A5140">
        <v>25</v>
      </c>
      <c r="B5140">
        <v>83004</v>
      </c>
      <c r="C5140" t="s">
        <v>26</v>
      </c>
      <c r="D5140">
        <v>9</v>
      </c>
      <c r="E5140" t="s">
        <v>25</v>
      </c>
      <c r="F5140" t="s">
        <v>21</v>
      </c>
      <c r="G5140">
        <v>5000</v>
      </c>
      <c r="H5140">
        <v>6.76</v>
      </c>
      <c r="I5140">
        <v>0</v>
      </c>
      <c r="J5140">
        <v>0.06</v>
      </c>
      <c r="K5140" t="s">
        <v>16</v>
      </c>
      <c r="L5140">
        <v>3</v>
      </c>
      <c r="M5140">
        <f t="shared" si="80"/>
        <v>1</v>
      </c>
    </row>
    <row r="5141" spans="1:13" x14ac:dyDescent="0.3">
      <c r="A5141">
        <v>25</v>
      </c>
      <c r="B5141">
        <v>19000</v>
      </c>
      <c r="C5141" t="s">
        <v>23</v>
      </c>
      <c r="D5141">
        <v>3</v>
      </c>
      <c r="E5141" t="s">
        <v>27</v>
      </c>
      <c r="F5141" t="s">
        <v>21</v>
      </c>
      <c r="G5141">
        <v>4000</v>
      </c>
      <c r="H5141">
        <v>7.4</v>
      </c>
      <c r="I5141">
        <v>1</v>
      </c>
      <c r="J5141">
        <v>0.21</v>
      </c>
      <c r="K5141" t="s">
        <v>16</v>
      </c>
      <c r="L5141">
        <v>4</v>
      </c>
      <c r="M5141">
        <f t="shared" si="80"/>
        <v>1</v>
      </c>
    </row>
    <row r="5142" spans="1:13" x14ac:dyDescent="0.3">
      <c r="A5142">
        <v>22</v>
      </c>
      <c r="B5142">
        <v>42000</v>
      </c>
      <c r="C5142" t="s">
        <v>26</v>
      </c>
      <c r="E5142" t="s">
        <v>25</v>
      </c>
      <c r="F5142" t="s">
        <v>21</v>
      </c>
      <c r="G5142">
        <v>3200</v>
      </c>
      <c r="H5142">
        <v>7.9</v>
      </c>
      <c r="I5142">
        <v>1</v>
      </c>
      <c r="J5142">
        <v>0.08</v>
      </c>
      <c r="K5142" t="s">
        <v>16</v>
      </c>
      <c r="L5142">
        <v>3</v>
      </c>
      <c r="M5142">
        <f t="shared" si="80"/>
        <v>0</v>
      </c>
    </row>
    <row r="5143" spans="1:13" x14ac:dyDescent="0.3">
      <c r="A5143">
        <v>25</v>
      </c>
      <c r="B5143">
        <v>34800</v>
      </c>
      <c r="C5143" t="s">
        <v>13</v>
      </c>
      <c r="D5143">
        <v>9</v>
      </c>
      <c r="E5143" t="s">
        <v>14</v>
      </c>
      <c r="F5143" t="s">
        <v>30</v>
      </c>
      <c r="G5143">
        <v>5600</v>
      </c>
      <c r="H5143">
        <v>16.77</v>
      </c>
      <c r="I5143">
        <v>1</v>
      </c>
      <c r="J5143">
        <v>0.16</v>
      </c>
      <c r="K5143" t="s">
        <v>16</v>
      </c>
      <c r="L5143">
        <v>4</v>
      </c>
      <c r="M5143">
        <f t="shared" si="80"/>
        <v>1</v>
      </c>
    </row>
    <row r="5144" spans="1:13" x14ac:dyDescent="0.3">
      <c r="A5144">
        <v>25</v>
      </c>
      <c r="B5144">
        <v>50004</v>
      </c>
      <c r="C5144" t="s">
        <v>13</v>
      </c>
      <c r="D5144">
        <v>3</v>
      </c>
      <c r="E5144" t="s">
        <v>20</v>
      </c>
      <c r="F5144" t="s">
        <v>30</v>
      </c>
      <c r="G5144">
        <v>12000</v>
      </c>
      <c r="H5144">
        <v>15.31</v>
      </c>
      <c r="I5144">
        <v>0</v>
      </c>
      <c r="J5144">
        <v>0.24</v>
      </c>
      <c r="K5144" t="s">
        <v>17</v>
      </c>
      <c r="L5144">
        <v>3</v>
      </c>
      <c r="M5144">
        <f t="shared" si="80"/>
        <v>1</v>
      </c>
    </row>
    <row r="5145" spans="1:13" x14ac:dyDescent="0.3">
      <c r="A5145">
        <v>22</v>
      </c>
      <c r="B5145">
        <v>36000</v>
      </c>
      <c r="C5145" t="s">
        <v>13</v>
      </c>
      <c r="D5145">
        <v>1</v>
      </c>
      <c r="E5145" t="s">
        <v>27</v>
      </c>
      <c r="F5145" t="s">
        <v>21</v>
      </c>
      <c r="G5145">
        <v>6000</v>
      </c>
      <c r="H5145">
        <v>7.51</v>
      </c>
      <c r="I5145">
        <v>0</v>
      </c>
      <c r="J5145">
        <v>0.17</v>
      </c>
      <c r="K5145" t="s">
        <v>16</v>
      </c>
      <c r="L5145">
        <v>4</v>
      </c>
      <c r="M5145">
        <f t="shared" si="80"/>
        <v>1</v>
      </c>
    </row>
    <row r="5146" spans="1:13" x14ac:dyDescent="0.3">
      <c r="A5146">
        <v>21</v>
      </c>
      <c r="B5146">
        <v>24000</v>
      </c>
      <c r="C5146" t="s">
        <v>13</v>
      </c>
      <c r="D5146">
        <v>5</v>
      </c>
      <c r="E5146" t="s">
        <v>27</v>
      </c>
      <c r="F5146" t="s">
        <v>19</v>
      </c>
      <c r="G5146">
        <v>2000</v>
      </c>
      <c r="H5146">
        <v>11.14</v>
      </c>
      <c r="I5146">
        <v>0</v>
      </c>
      <c r="J5146">
        <v>0.08</v>
      </c>
      <c r="K5146" t="s">
        <v>16</v>
      </c>
      <c r="L5146">
        <v>4</v>
      </c>
      <c r="M5146">
        <f t="shared" si="80"/>
        <v>1</v>
      </c>
    </row>
    <row r="5147" spans="1:13" x14ac:dyDescent="0.3">
      <c r="A5147">
        <v>22</v>
      </c>
      <c r="B5147">
        <v>50000</v>
      </c>
      <c r="C5147" t="s">
        <v>13</v>
      </c>
      <c r="D5147">
        <v>1</v>
      </c>
      <c r="E5147" t="s">
        <v>27</v>
      </c>
      <c r="F5147" t="s">
        <v>21</v>
      </c>
      <c r="G5147">
        <v>7500</v>
      </c>
      <c r="H5147">
        <v>8.32</v>
      </c>
      <c r="I5147">
        <v>0</v>
      </c>
      <c r="J5147">
        <v>0.15</v>
      </c>
      <c r="K5147" t="s">
        <v>16</v>
      </c>
      <c r="L5147">
        <v>2</v>
      </c>
      <c r="M5147">
        <f t="shared" si="80"/>
        <v>1</v>
      </c>
    </row>
    <row r="5148" spans="1:13" x14ac:dyDescent="0.3">
      <c r="A5148">
        <v>22</v>
      </c>
      <c r="B5148">
        <v>42996</v>
      </c>
      <c r="C5148" t="s">
        <v>13</v>
      </c>
      <c r="D5148">
        <v>3</v>
      </c>
      <c r="E5148" t="s">
        <v>20</v>
      </c>
      <c r="F5148" t="s">
        <v>15</v>
      </c>
      <c r="G5148">
        <v>4800</v>
      </c>
      <c r="H5148">
        <v>11.03</v>
      </c>
      <c r="I5148">
        <v>0</v>
      </c>
      <c r="J5148">
        <v>0.11</v>
      </c>
      <c r="K5148" t="s">
        <v>17</v>
      </c>
      <c r="L5148">
        <v>4</v>
      </c>
      <c r="M5148">
        <f t="shared" si="80"/>
        <v>1</v>
      </c>
    </row>
    <row r="5149" spans="1:13" x14ac:dyDescent="0.3">
      <c r="A5149">
        <v>23</v>
      </c>
      <c r="B5149">
        <v>19250</v>
      </c>
      <c r="C5149" t="s">
        <v>13</v>
      </c>
      <c r="D5149">
        <v>1</v>
      </c>
      <c r="E5149" t="s">
        <v>28</v>
      </c>
      <c r="F5149" t="s">
        <v>29</v>
      </c>
      <c r="G5149">
        <v>6250</v>
      </c>
      <c r="H5149">
        <v>16.82</v>
      </c>
      <c r="I5149">
        <v>1</v>
      </c>
      <c r="J5149">
        <v>0.32</v>
      </c>
      <c r="K5149" t="s">
        <v>16</v>
      </c>
      <c r="L5149">
        <v>2</v>
      </c>
      <c r="M5149">
        <f t="shared" si="80"/>
        <v>1</v>
      </c>
    </row>
    <row r="5150" spans="1:13" x14ac:dyDescent="0.3">
      <c r="A5150">
        <v>23</v>
      </c>
      <c r="B5150">
        <v>44400</v>
      </c>
      <c r="C5150" t="s">
        <v>13</v>
      </c>
      <c r="D5150">
        <v>0</v>
      </c>
      <c r="E5150" t="s">
        <v>27</v>
      </c>
      <c r="F5150" t="s">
        <v>19</v>
      </c>
      <c r="G5150">
        <v>1500</v>
      </c>
      <c r="H5150">
        <v>11.63</v>
      </c>
      <c r="I5150">
        <v>0</v>
      </c>
      <c r="J5150">
        <v>0.03</v>
      </c>
      <c r="K5150" t="s">
        <v>16</v>
      </c>
      <c r="L5150">
        <v>4</v>
      </c>
      <c r="M5150">
        <f t="shared" si="80"/>
        <v>1</v>
      </c>
    </row>
    <row r="5151" spans="1:13" x14ac:dyDescent="0.3">
      <c r="A5151">
        <v>25</v>
      </c>
      <c r="B5151">
        <v>68000</v>
      </c>
      <c r="C5151" t="s">
        <v>13</v>
      </c>
      <c r="D5151">
        <v>1</v>
      </c>
      <c r="E5151" t="s">
        <v>18</v>
      </c>
      <c r="F5151" t="s">
        <v>15</v>
      </c>
      <c r="G5151">
        <v>10000</v>
      </c>
      <c r="H5151">
        <v>14.26</v>
      </c>
      <c r="I5151">
        <v>0</v>
      </c>
      <c r="J5151">
        <v>0.15</v>
      </c>
      <c r="K5151" t="s">
        <v>17</v>
      </c>
      <c r="L5151">
        <v>2</v>
      </c>
      <c r="M5151">
        <f t="shared" si="80"/>
        <v>1</v>
      </c>
    </row>
    <row r="5152" spans="1:13" x14ac:dyDescent="0.3">
      <c r="A5152">
        <v>23</v>
      </c>
      <c r="B5152">
        <v>70560</v>
      </c>
      <c r="C5152" t="s">
        <v>13</v>
      </c>
      <c r="D5152">
        <v>1</v>
      </c>
      <c r="E5152" t="s">
        <v>27</v>
      </c>
      <c r="F5152" t="s">
        <v>21</v>
      </c>
      <c r="G5152">
        <v>9600</v>
      </c>
      <c r="H5152">
        <v>7.9</v>
      </c>
      <c r="I5152">
        <v>0</v>
      </c>
      <c r="J5152">
        <v>0.14000000000000001</v>
      </c>
      <c r="K5152" t="s">
        <v>16</v>
      </c>
      <c r="L5152">
        <v>4</v>
      </c>
      <c r="M5152">
        <f t="shared" si="80"/>
        <v>1</v>
      </c>
    </row>
    <row r="5153" spans="1:13" x14ac:dyDescent="0.3">
      <c r="A5153">
        <v>25</v>
      </c>
      <c r="B5153">
        <v>39000</v>
      </c>
      <c r="C5153" t="s">
        <v>13</v>
      </c>
      <c r="D5153">
        <v>6</v>
      </c>
      <c r="E5153" t="s">
        <v>18</v>
      </c>
      <c r="F5153" t="s">
        <v>30</v>
      </c>
      <c r="G5153">
        <v>16000</v>
      </c>
      <c r="H5153">
        <v>15.65</v>
      </c>
      <c r="I5153">
        <v>1</v>
      </c>
      <c r="J5153">
        <v>0.41</v>
      </c>
      <c r="K5153" t="s">
        <v>16</v>
      </c>
      <c r="L5153">
        <v>2</v>
      </c>
      <c r="M5153">
        <f t="shared" si="80"/>
        <v>1</v>
      </c>
    </row>
    <row r="5154" spans="1:13" x14ac:dyDescent="0.3">
      <c r="A5154">
        <v>24</v>
      </c>
      <c r="B5154">
        <v>102000</v>
      </c>
      <c r="C5154" t="s">
        <v>26</v>
      </c>
      <c r="D5154">
        <v>6</v>
      </c>
      <c r="E5154" t="s">
        <v>27</v>
      </c>
      <c r="F5154" t="s">
        <v>19</v>
      </c>
      <c r="G5154">
        <v>9800</v>
      </c>
      <c r="H5154">
        <v>10.36</v>
      </c>
      <c r="I5154">
        <v>0</v>
      </c>
      <c r="J5154">
        <v>0.1</v>
      </c>
      <c r="K5154" t="s">
        <v>16</v>
      </c>
      <c r="L5154">
        <v>4</v>
      </c>
      <c r="M5154">
        <f t="shared" si="80"/>
        <v>1</v>
      </c>
    </row>
    <row r="5155" spans="1:13" x14ac:dyDescent="0.3">
      <c r="A5155">
        <v>24</v>
      </c>
      <c r="B5155">
        <v>100000</v>
      </c>
      <c r="C5155" t="s">
        <v>13</v>
      </c>
      <c r="D5155">
        <v>6</v>
      </c>
      <c r="E5155" t="s">
        <v>27</v>
      </c>
      <c r="F5155" t="s">
        <v>21</v>
      </c>
      <c r="G5155">
        <v>11000</v>
      </c>
      <c r="H5155">
        <v>5.42</v>
      </c>
      <c r="I5155">
        <v>0</v>
      </c>
      <c r="J5155">
        <v>0.11</v>
      </c>
      <c r="K5155" t="s">
        <v>16</v>
      </c>
      <c r="L5155">
        <v>2</v>
      </c>
      <c r="M5155">
        <f t="shared" si="80"/>
        <v>1</v>
      </c>
    </row>
    <row r="5156" spans="1:13" x14ac:dyDescent="0.3">
      <c r="A5156">
        <v>23</v>
      </c>
      <c r="B5156">
        <v>70000</v>
      </c>
      <c r="C5156" t="s">
        <v>26</v>
      </c>
      <c r="D5156">
        <v>5</v>
      </c>
      <c r="E5156" t="s">
        <v>20</v>
      </c>
      <c r="F5156" t="s">
        <v>19</v>
      </c>
      <c r="G5156">
        <v>20000</v>
      </c>
      <c r="H5156">
        <v>12.21</v>
      </c>
      <c r="I5156">
        <v>0</v>
      </c>
      <c r="J5156">
        <v>0.28999999999999998</v>
      </c>
      <c r="K5156" t="s">
        <v>16</v>
      </c>
      <c r="L5156">
        <v>2</v>
      </c>
      <c r="M5156">
        <f t="shared" si="80"/>
        <v>1</v>
      </c>
    </row>
    <row r="5157" spans="1:13" x14ac:dyDescent="0.3">
      <c r="A5157">
        <v>23</v>
      </c>
      <c r="B5157">
        <v>100000</v>
      </c>
      <c r="C5157" t="s">
        <v>26</v>
      </c>
      <c r="D5157">
        <v>7</v>
      </c>
      <c r="E5157" t="s">
        <v>20</v>
      </c>
      <c r="F5157" t="s">
        <v>19</v>
      </c>
      <c r="G5157">
        <v>10000</v>
      </c>
      <c r="H5157">
        <v>10.59</v>
      </c>
      <c r="I5157">
        <v>0</v>
      </c>
      <c r="J5157">
        <v>0.1</v>
      </c>
      <c r="K5157" t="s">
        <v>16</v>
      </c>
      <c r="L5157">
        <v>4</v>
      </c>
      <c r="M5157">
        <f t="shared" si="80"/>
        <v>1</v>
      </c>
    </row>
    <row r="5158" spans="1:13" x14ac:dyDescent="0.3">
      <c r="A5158">
        <v>22</v>
      </c>
      <c r="B5158">
        <v>36000</v>
      </c>
      <c r="C5158" t="s">
        <v>13</v>
      </c>
      <c r="D5158">
        <v>1</v>
      </c>
      <c r="E5158" t="s">
        <v>18</v>
      </c>
      <c r="F5158" t="s">
        <v>15</v>
      </c>
      <c r="G5158">
        <v>5000</v>
      </c>
      <c r="H5158">
        <v>12.68</v>
      </c>
      <c r="I5158">
        <v>1</v>
      </c>
      <c r="J5158">
        <v>0.14000000000000001</v>
      </c>
      <c r="K5158" t="s">
        <v>16</v>
      </c>
      <c r="L5158">
        <v>4</v>
      </c>
      <c r="M5158">
        <f t="shared" si="80"/>
        <v>1</v>
      </c>
    </row>
    <row r="5159" spans="1:13" x14ac:dyDescent="0.3">
      <c r="A5159">
        <v>25</v>
      </c>
      <c r="B5159">
        <v>109000</v>
      </c>
      <c r="C5159" t="s">
        <v>26</v>
      </c>
      <c r="D5159">
        <v>5</v>
      </c>
      <c r="E5159" t="s">
        <v>20</v>
      </c>
      <c r="F5159" t="s">
        <v>19</v>
      </c>
      <c r="G5159">
        <v>15000</v>
      </c>
      <c r="H5159">
        <v>10.25</v>
      </c>
      <c r="I5159">
        <v>0</v>
      </c>
      <c r="J5159">
        <v>0.14000000000000001</v>
      </c>
      <c r="K5159" t="s">
        <v>16</v>
      </c>
      <c r="L5159">
        <v>2</v>
      </c>
      <c r="M5159">
        <f t="shared" si="80"/>
        <v>1</v>
      </c>
    </row>
    <row r="5160" spans="1:13" x14ac:dyDescent="0.3">
      <c r="A5160">
        <v>22</v>
      </c>
      <c r="B5160">
        <v>54000</v>
      </c>
      <c r="C5160" t="s">
        <v>13</v>
      </c>
      <c r="D5160">
        <v>2</v>
      </c>
      <c r="E5160" t="s">
        <v>14</v>
      </c>
      <c r="F5160" t="s">
        <v>30</v>
      </c>
      <c r="G5160">
        <v>7000</v>
      </c>
      <c r="H5160">
        <v>14.96</v>
      </c>
      <c r="I5160">
        <v>1</v>
      </c>
      <c r="J5160">
        <v>0.13</v>
      </c>
      <c r="K5160" t="s">
        <v>17</v>
      </c>
      <c r="L5160">
        <v>2</v>
      </c>
      <c r="M5160">
        <f t="shared" si="80"/>
        <v>1</v>
      </c>
    </row>
    <row r="5161" spans="1:13" x14ac:dyDescent="0.3">
      <c r="A5161">
        <v>24</v>
      </c>
      <c r="B5161">
        <v>66300</v>
      </c>
      <c r="C5161" t="s">
        <v>13</v>
      </c>
      <c r="D5161">
        <v>4</v>
      </c>
      <c r="E5161" t="s">
        <v>14</v>
      </c>
      <c r="F5161" t="s">
        <v>30</v>
      </c>
      <c r="G5161">
        <v>30000</v>
      </c>
      <c r="I5161">
        <v>1</v>
      </c>
      <c r="J5161">
        <v>0.38</v>
      </c>
      <c r="K5161" t="s">
        <v>16</v>
      </c>
      <c r="L5161">
        <v>3</v>
      </c>
      <c r="M5161">
        <f t="shared" si="80"/>
        <v>0</v>
      </c>
    </row>
    <row r="5162" spans="1:13" x14ac:dyDescent="0.3">
      <c r="A5162">
        <v>25</v>
      </c>
      <c r="B5162">
        <v>49963</v>
      </c>
      <c r="C5162" t="s">
        <v>26</v>
      </c>
      <c r="D5162">
        <v>9</v>
      </c>
      <c r="E5162" t="s">
        <v>14</v>
      </c>
      <c r="F5162" t="s">
        <v>19</v>
      </c>
      <c r="G5162">
        <v>2100</v>
      </c>
      <c r="H5162">
        <v>11.49</v>
      </c>
      <c r="I5162">
        <v>1</v>
      </c>
      <c r="J5162">
        <v>0.04</v>
      </c>
      <c r="K5162" t="s">
        <v>16</v>
      </c>
      <c r="L5162">
        <v>3</v>
      </c>
      <c r="M5162">
        <f t="shared" si="80"/>
        <v>1</v>
      </c>
    </row>
    <row r="5163" spans="1:13" x14ac:dyDescent="0.3">
      <c r="A5163">
        <v>25</v>
      </c>
      <c r="B5163">
        <v>50000</v>
      </c>
      <c r="C5163" t="s">
        <v>26</v>
      </c>
      <c r="D5163">
        <v>0</v>
      </c>
      <c r="E5163" t="s">
        <v>27</v>
      </c>
      <c r="F5163" t="s">
        <v>21</v>
      </c>
      <c r="G5163">
        <v>2600</v>
      </c>
      <c r="H5163">
        <v>6.03</v>
      </c>
      <c r="I5163">
        <v>0</v>
      </c>
      <c r="J5163">
        <v>0.05</v>
      </c>
      <c r="K5163" t="s">
        <v>16</v>
      </c>
      <c r="L5163">
        <v>3</v>
      </c>
      <c r="M5163">
        <f t="shared" si="80"/>
        <v>1</v>
      </c>
    </row>
    <row r="5164" spans="1:13" x14ac:dyDescent="0.3">
      <c r="A5164">
        <v>22</v>
      </c>
      <c r="B5164">
        <v>60000</v>
      </c>
      <c r="C5164" t="s">
        <v>26</v>
      </c>
      <c r="D5164">
        <v>6</v>
      </c>
      <c r="E5164" t="s">
        <v>14</v>
      </c>
      <c r="F5164" t="s">
        <v>21</v>
      </c>
      <c r="G5164">
        <v>6125</v>
      </c>
      <c r="H5164">
        <v>6.17</v>
      </c>
      <c r="I5164">
        <v>0</v>
      </c>
      <c r="J5164">
        <v>0.1</v>
      </c>
      <c r="K5164" t="s">
        <v>16</v>
      </c>
      <c r="L5164">
        <v>2</v>
      </c>
      <c r="M5164">
        <f t="shared" si="80"/>
        <v>1</v>
      </c>
    </row>
    <row r="5165" spans="1:13" x14ac:dyDescent="0.3">
      <c r="A5165">
        <v>22</v>
      </c>
      <c r="B5165">
        <v>37000</v>
      </c>
      <c r="C5165" t="s">
        <v>13</v>
      </c>
      <c r="E5165" t="s">
        <v>25</v>
      </c>
      <c r="F5165" t="s">
        <v>19</v>
      </c>
      <c r="G5165">
        <v>10000</v>
      </c>
      <c r="I5165">
        <v>0</v>
      </c>
      <c r="J5165">
        <v>0.27</v>
      </c>
      <c r="K5165" t="s">
        <v>16</v>
      </c>
      <c r="L5165">
        <v>2</v>
      </c>
      <c r="M5165">
        <f t="shared" si="80"/>
        <v>0</v>
      </c>
    </row>
    <row r="5166" spans="1:13" x14ac:dyDescent="0.3">
      <c r="A5166">
        <v>24</v>
      </c>
      <c r="B5166">
        <v>54000</v>
      </c>
      <c r="C5166" t="s">
        <v>13</v>
      </c>
      <c r="D5166">
        <v>6</v>
      </c>
      <c r="E5166" t="s">
        <v>25</v>
      </c>
      <c r="F5166" t="s">
        <v>21</v>
      </c>
      <c r="G5166">
        <v>5500</v>
      </c>
      <c r="H5166">
        <v>8.07</v>
      </c>
      <c r="I5166">
        <v>0</v>
      </c>
      <c r="J5166">
        <v>0.1</v>
      </c>
      <c r="K5166" t="s">
        <v>16</v>
      </c>
      <c r="L5166">
        <v>3</v>
      </c>
      <c r="M5166">
        <f t="shared" si="80"/>
        <v>1</v>
      </c>
    </row>
    <row r="5167" spans="1:13" x14ac:dyDescent="0.3">
      <c r="A5167">
        <v>25</v>
      </c>
      <c r="B5167">
        <v>105000</v>
      </c>
      <c r="C5167" t="s">
        <v>26</v>
      </c>
      <c r="D5167">
        <v>6</v>
      </c>
      <c r="E5167" t="s">
        <v>27</v>
      </c>
      <c r="F5167" t="s">
        <v>30</v>
      </c>
      <c r="G5167">
        <v>6500</v>
      </c>
      <c r="H5167">
        <v>13.87</v>
      </c>
      <c r="I5167">
        <v>0</v>
      </c>
      <c r="J5167">
        <v>0.06</v>
      </c>
      <c r="K5167" t="s">
        <v>17</v>
      </c>
      <c r="L5167">
        <v>3</v>
      </c>
      <c r="M5167">
        <f t="shared" si="80"/>
        <v>1</v>
      </c>
    </row>
    <row r="5168" spans="1:13" x14ac:dyDescent="0.3">
      <c r="A5168">
        <v>22</v>
      </c>
      <c r="B5168">
        <v>72000</v>
      </c>
      <c r="C5168" t="s">
        <v>23</v>
      </c>
      <c r="D5168">
        <v>1</v>
      </c>
      <c r="E5168" t="s">
        <v>27</v>
      </c>
      <c r="F5168" t="s">
        <v>19</v>
      </c>
      <c r="G5168">
        <v>15000</v>
      </c>
      <c r="H5168">
        <v>10.25</v>
      </c>
      <c r="I5168">
        <v>0</v>
      </c>
      <c r="J5168">
        <v>0.21</v>
      </c>
      <c r="K5168" t="s">
        <v>16</v>
      </c>
      <c r="L5168">
        <v>4</v>
      </c>
      <c r="M5168">
        <f t="shared" si="80"/>
        <v>1</v>
      </c>
    </row>
    <row r="5169" spans="1:13" x14ac:dyDescent="0.3">
      <c r="A5169">
        <v>24</v>
      </c>
      <c r="B5169">
        <v>29000</v>
      </c>
      <c r="C5169" t="s">
        <v>13</v>
      </c>
      <c r="D5169">
        <v>4</v>
      </c>
      <c r="E5169" t="s">
        <v>14</v>
      </c>
      <c r="F5169" t="s">
        <v>30</v>
      </c>
      <c r="G5169">
        <v>14400</v>
      </c>
      <c r="H5169">
        <v>15.7</v>
      </c>
      <c r="I5169">
        <v>1</v>
      </c>
      <c r="J5169">
        <v>0.5</v>
      </c>
      <c r="K5169" t="s">
        <v>16</v>
      </c>
      <c r="L5169">
        <v>4</v>
      </c>
      <c r="M5169">
        <f t="shared" si="80"/>
        <v>1</v>
      </c>
    </row>
    <row r="5170" spans="1:13" x14ac:dyDescent="0.3">
      <c r="A5170">
        <v>23</v>
      </c>
      <c r="B5170">
        <v>43949</v>
      </c>
      <c r="C5170" t="s">
        <v>13</v>
      </c>
      <c r="D5170">
        <v>7</v>
      </c>
      <c r="E5170" t="s">
        <v>14</v>
      </c>
      <c r="F5170" t="s">
        <v>19</v>
      </c>
      <c r="G5170">
        <v>3000</v>
      </c>
      <c r="H5170">
        <v>11.49</v>
      </c>
      <c r="I5170">
        <v>0</v>
      </c>
      <c r="J5170">
        <v>7.0000000000000007E-2</v>
      </c>
      <c r="K5170" t="s">
        <v>16</v>
      </c>
      <c r="L5170">
        <v>2</v>
      </c>
      <c r="M5170">
        <f t="shared" si="80"/>
        <v>1</v>
      </c>
    </row>
    <row r="5171" spans="1:13" x14ac:dyDescent="0.3">
      <c r="A5171">
        <v>24</v>
      </c>
      <c r="B5171">
        <v>60000</v>
      </c>
      <c r="C5171" t="s">
        <v>13</v>
      </c>
      <c r="D5171">
        <v>4</v>
      </c>
      <c r="E5171" t="s">
        <v>18</v>
      </c>
      <c r="F5171" t="s">
        <v>21</v>
      </c>
      <c r="G5171">
        <v>12000</v>
      </c>
      <c r="H5171">
        <v>8.9</v>
      </c>
      <c r="I5171">
        <v>0</v>
      </c>
      <c r="J5171">
        <v>0.2</v>
      </c>
      <c r="K5171" t="s">
        <v>16</v>
      </c>
      <c r="L5171">
        <v>3</v>
      </c>
      <c r="M5171">
        <f t="shared" si="80"/>
        <v>1</v>
      </c>
    </row>
    <row r="5172" spans="1:13" x14ac:dyDescent="0.3">
      <c r="A5172">
        <v>23</v>
      </c>
      <c r="B5172">
        <v>60000</v>
      </c>
      <c r="C5172" t="s">
        <v>26</v>
      </c>
      <c r="D5172">
        <v>8</v>
      </c>
      <c r="E5172" t="s">
        <v>25</v>
      </c>
      <c r="F5172" t="s">
        <v>19</v>
      </c>
      <c r="G5172">
        <v>10000</v>
      </c>
      <c r="I5172">
        <v>0</v>
      </c>
      <c r="J5172">
        <v>0.17</v>
      </c>
      <c r="K5172" t="s">
        <v>16</v>
      </c>
      <c r="L5172">
        <v>3</v>
      </c>
      <c r="M5172">
        <f t="shared" si="80"/>
        <v>0</v>
      </c>
    </row>
    <row r="5173" spans="1:13" x14ac:dyDescent="0.3">
      <c r="A5173">
        <v>25</v>
      </c>
      <c r="B5173">
        <v>27600</v>
      </c>
      <c r="C5173" t="s">
        <v>13</v>
      </c>
      <c r="E5173" t="s">
        <v>28</v>
      </c>
      <c r="F5173" t="s">
        <v>19</v>
      </c>
      <c r="G5173">
        <v>3500</v>
      </c>
      <c r="H5173">
        <v>10.99</v>
      </c>
      <c r="I5173">
        <v>1</v>
      </c>
      <c r="J5173">
        <v>0.13</v>
      </c>
      <c r="K5173" t="s">
        <v>16</v>
      </c>
      <c r="L5173">
        <v>4</v>
      </c>
      <c r="M5173">
        <f t="shared" si="80"/>
        <v>0</v>
      </c>
    </row>
    <row r="5174" spans="1:13" x14ac:dyDescent="0.3">
      <c r="A5174">
        <v>23</v>
      </c>
      <c r="B5174">
        <v>126000</v>
      </c>
      <c r="C5174" t="s">
        <v>13</v>
      </c>
      <c r="D5174">
        <v>0</v>
      </c>
      <c r="E5174" t="s">
        <v>14</v>
      </c>
      <c r="F5174" t="s">
        <v>15</v>
      </c>
      <c r="G5174">
        <v>8000</v>
      </c>
      <c r="H5174">
        <v>13.23</v>
      </c>
      <c r="I5174">
        <v>0</v>
      </c>
      <c r="J5174">
        <v>0.06</v>
      </c>
      <c r="K5174" t="s">
        <v>16</v>
      </c>
      <c r="L5174">
        <v>2</v>
      </c>
      <c r="M5174">
        <f t="shared" si="80"/>
        <v>1</v>
      </c>
    </row>
    <row r="5175" spans="1:13" x14ac:dyDescent="0.3">
      <c r="A5175">
        <v>21</v>
      </c>
      <c r="B5175">
        <v>20004</v>
      </c>
      <c r="C5175" t="s">
        <v>13</v>
      </c>
      <c r="D5175">
        <v>2</v>
      </c>
      <c r="E5175" t="s">
        <v>25</v>
      </c>
      <c r="F5175" t="s">
        <v>19</v>
      </c>
      <c r="G5175">
        <v>3000</v>
      </c>
      <c r="H5175">
        <v>10.37</v>
      </c>
      <c r="I5175">
        <v>0</v>
      </c>
      <c r="J5175">
        <v>0.15</v>
      </c>
      <c r="K5175" t="s">
        <v>16</v>
      </c>
      <c r="L5175">
        <v>4</v>
      </c>
      <c r="M5175">
        <f t="shared" si="80"/>
        <v>1</v>
      </c>
    </row>
    <row r="5176" spans="1:13" x14ac:dyDescent="0.3">
      <c r="A5176">
        <v>23</v>
      </c>
      <c r="B5176">
        <v>75800</v>
      </c>
      <c r="C5176" t="s">
        <v>13</v>
      </c>
      <c r="D5176">
        <v>0</v>
      </c>
      <c r="E5176" t="s">
        <v>18</v>
      </c>
      <c r="F5176" t="s">
        <v>21</v>
      </c>
      <c r="G5176">
        <v>7000</v>
      </c>
      <c r="H5176">
        <v>6.54</v>
      </c>
      <c r="I5176">
        <v>0</v>
      </c>
      <c r="J5176">
        <v>0.09</v>
      </c>
      <c r="K5176" t="s">
        <v>16</v>
      </c>
      <c r="L5176">
        <v>4</v>
      </c>
      <c r="M5176">
        <f t="shared" si="80"/>
        <v>1</v>
      </c>
    </row>
    <row r="5177" spans="1:13" x14ac:dyDescent="0.3">
      <c r="A5177">
        <v>26</v>
      </c>
      <c r="B5177">
        <v>60000</v>
      </c>
      <c r="C5177" t="s">
        <v>13</v>
      </c>
      <c r="D5177">
        <v>0</v>
      </c>
      <c r="E5177" t="s">
        <v>27</v>
      </c>
      <c r="F5177" t="s">
        <v>21</v>
      </c>
      <c r="G5177">
        <v>5000</v>
      </c>
      <c r="H5177">
        <v>7.14</v>
      </c>
      <c r="I5177">
        <v>0</v>
      </c>
      <c r="J5177">
        <v>0.08</v>
      </c>
      <c r="K5177" t="s">
        <v>16</v>
      </c>
      <c r="L5177">
        <v>2</v>
      </c>
      <c r="M5177">
        <f t="shared" si="80"/>
        <v>1</v>
      </c>
    </row>
    <row r="5178" spans="1:13" x14ac:dyDescent="0.3">
      <c r="A5178">
        <v>22</v>
      </c>
      <c r="B5178">
        <v>100000</v>
      </c>
      <c r="C5178" t="s">
        <v>26</v>
      </c>
      <c r="D5178">
        <v>6</v>
      </c>
      <c r="E5178" t="s">
        <v>18</v>
      </c>
      <c r="F5178" t="s">
        <v>19</v>
      </c>
      <c r="G5178">
        <v>3000</v>
      </c>
      <c r="H5178">
        <v>11.49</v>
      </c>
      <c r="I5178">
        <v>0</v>
      </c>
      <c r="J5178">
        <v>0.03</v>
      </c>
      <c r="K5178" t="s">
        <v>16</v>
      </c>
      <c r="L5178">
        <v>4</v>
      </c>
      <c r="M5178">
        <f t="shared" si="80"/>
        <v>1</v>
      </c>
    </row>
    <row r="5179" spans="1:13" x14ac:dyDescent="0.3">
      <c r="A5179">
        <v>25</v>
      </c>
      <c r="B5179">
        <v>90000</v>
      </c>
      <c r="C5179" t="s">
        <v>26</v>
      </c>
      <c r="D5179">
        <v>9</v>
      </c>
      <c r="E5179" t="s">
        <v>27</v>
      </c>
      <c r="F5179" t="s">
        <v>21</v>
      </c>
      <c r="G5179">
        <v>20000</v>
      </c>
      <c r="H5179">
        <v>6.54</v>
      </c>
      <c r="I5179">
        <v>0</v>
      </c>
      <c r="J5179">
        <v>0.22</v>
      </c>
      <c r="K5179" t="s">
        <v>16</v>
      </c>
      <c r="L5179">
        <v>3</v>
      </c>
      <c r="M5179">
        <f t="shared" si="80"/>
        <v>1</v>
      </c>
    </row>
    <row r="5180" spans="1:13" x14ac:dyDescent="0.3">
      <c r="A5180">
        <v>25</v>
      </c>
      <c r="B5180">
        <v>60000</v>
      </c>
      <c r="C5180" t="s">
        <v>13</v>
      </c>
      <c r="D5180">
        <v>3</v>
      </c>
      <c r="E5180" t="s">
        <v>20</v>
      </c>
      <c r="F5180" t="s">
        <v>21</v>
      </c>
      <c r="G5180">
        <v>17000</v>
      </c>
      <c r="H5180">
        <v>6.91</v>
      </c>
      <c r="I5180">
        <v>0</v>
      </c>
      <c r="J5180">
        <v>0.28000000000000003</v>
      </c>
      <c r="K5180" t="s">
        <v>16</v>
      </c>
      <c r="L5180">
        <v>2</v>
      </c>
      <c r="M5180">
        <f t="shared" si="80"/>
        <v>1</v>
      </c>
    </row>
    <row r="5181" spans="1:13" x14ac:dyDescent="0.3">
      <c r="A5181">
        <v>24</v>
      </c>
      <c r="B5181">
        <v>47000</v>
      </c>
      <c r="C5181" t="s">
        <v>13</v>
      </c>
      <c r="D5181">
        <v>8</v>
      </c>
      <c r="E5181" t="s">
        <v>27</v>
      </c>
      <c r="F5181" t="s">
        <v>21</v>
      </c>
      <c r="G5181">
        <v>7000</v>
      </c>
      <c r="H5181">
        <v>6.62</v>
      </c>
      <c r="I5181">
        <v>0</v>
      </c>
      <c r="J5181">
        <v>0.15</v>
      </c>
      <c r="K5181" t="s">
        <v>16</v>
      </c>
      <c r="L5181">
        <v>4</v>
      </c>
      <c r="M5181">
        <f t="shared" si="80"/>
        <v>1</v>
      </c>
    </row>
    <row r="5182" spans="1:13" x14ac:dyDescent="0.3">
      <c r="A5182">
        <v>26</v>
      </c>
      <c r="B5182">
        <v>50000</v>
      </c>
      <c r="C5182" t="s">
        <v>13</v>
      </c>
      <c r="D5182">
        <v>0</v>
      </c>
      <c r="E5182" t="s">
        <v>28</v>
      </c>
      <c r="F5182" t="s">
        <v>19</v>
      </c>
      <c r="G5182">
        <v>13000</v>
      </c>
      <c r="I5182">
        <v>0</v>
      </c>
      <c r="J5182">
        <v>0.26</v>
      </c>
      <c r="K5182" t="s">
        <v>16</v>
      </c>
      <c r="L5182">
        <v>4</v>
      </c>
      <c r="M5182">
        <f t="shared" si="80"/>
        <v>0</v>
      </c>
    </row>
    <row r="5183" spans="1:13" x14ac:dyDescent="0.3">
      <c r="A5183">
        <v>24</v>
      </c>
      <c r="B5183">
        <v>72000</v>
      </c>
      <c r="C5183" t="s">
        <v>13</v>
      </c>
      <c r="D5183">
        <v>8</v>
      </c>
      <c r="E5183" t="s">
        <v>14</v>
      </c>
      <c r="F5183" t="s">
        <v>21</v>
      </c>
      <c r="G5183">
        <v>14000</v>
      </c>
      <c r="H5183">
        <v>7.9</v>
      </c>
      <c r="I5183">
        <v>0</v>
      </c>
      <c r="J5183">
        <v>0.19</v>
      </c>
      <c r="K5183" t="s">
        <v>16</v>
      </c>
      <c r="L5183">
        <v>2</v>
      </c>
      <c r="M5183">
        <f t="shared" si="80"/>
        <v>1</v>
      </c>
    </row>
    <row r="5184" spans="1:13" x14ac:dyDescent="0.3">
      <c r="A5184">
        <v>23</v>
      </c>
      <c r="B5184">
        <v>45000</v>
      </c>
      <c r="C5184" t="s">
        <v>26</v>
      </c>
      <c r="D5184">
        <v>4</v>
      </c>
      <c r="E5184" t="s">
        <v>27</v>
      </c>
      <c r="F5184" t="s">
        <v>15</v>
      </c>
      <c r="G5184">
        <v>8650</v>
      </c>
      <c r="H5184">
        <v>14.27</v>
      </c>
      <c r="I5184">
        <v>0</v>
      </c>
      <c r="J5184">
        <v>0.19</v>
      </c>
      <c r="K5184" t="s">
        <v>16</v>
      </c>
      <c r="L5184">
        <v>3</v>
      </c>
      <c r="M5184">
        <f t="shared" si="80"/>
        <v>1</v>
      </c>
    </row>
    <row r="5185" spans="1:13" x14ac:dyDescent="0.3">
      <c r="A5185">
        <v>24</v>
      </c>
      <c r="B5185">
        <v>44000</v>
      </c>
      <c r="C5185" t="s">
        <v>26</v>
      </c>
      <c r="D5185">
        <v>2</v>
      </c>
      <c r="E5185" t="s">
        <v>25</v>
      </c>
      <c r="F5185" t="s">
        <v>30</v>
      </c>
      <c r="G5185">
        <v>25000</v>
      </c>
      <c r="H5185">
        <v>15.58</v>
      </c>
      <c r="I5185">
        <v>1</v>
      </c>
      <c r="J5185">
        <v>0.56999999999999995</v>
      </c>
      <c r="K5185" t="s">
        <v>17</v>
      </c>
      <c r="L5185">
        <v>3</v>
      </c>
      <c r="M5185">
        <f t="shared" si="80"/>
        <v>1</v>
      </c>
    </row>
    <row r="5186" spans="1:13" x14ac:dyDescent="0.3">
      <c r="A5186">
        <v>23</v>
      </c>
      <c r="B5186">
        <v>33195</v>
      </c>
      <c r="C5186" t="s">
        <v>13</v>
      </c>
      <c r="D5186">
        <v>5</v>
      </c>
      <c r="E5186" t="s">
        <v>14</v>
      </c>
      <c r="F5186" t="s">
        <v>19</v>
      </c>
      <c r="G5186">
        <v>1800</v>
      </c>
      <c r="H5186">
        <v>11.99</v>
      </c>
      <c r="I5186">
        <v>0</v>
      </c>
      <c r="J5186">
        <v>0.05</v>
      </c>
      <c r="K5186" t="s">
        <v>16</v>
      </c>
      <c r="L5186">
        <v>3</v>
      </c>
      <c r="M5186">
        <f t="shared" ref="M5186:M5249" si="81">COUNTIFS($A$2:$A$10001,A5186,$B$2:$B$10001,B5186,$C$2:$C$10001,C5186,$D$2:$D$10001,D5186,$E$2:$E$10001,E5186,$F$2:$F$10001,F5186,$G$2:$G$10001,G5186,$H$2:$H$10001,H5186,$I$2:$I$10001,I5186,$J$2:$J$10001,J5186,$K$2:$K$10001,K5186,$L$2:$L$10001,L5186)</f>
        <v>1</v>
      </c>
    </row>
    <row r="5187" spans="1:13" x14ac:dyDescent="0.3">
      <c r="A5187">
        <v>26</v>
      </c>
      <c r="B5187">
        <v>90000</v>
      </c>
      <c r="C5187" t="s">
        <v>13</v>
      </c>
      <c r="D5187">
        <v>0</v>
      </c>
      <c r="E5187" t="s">
        <v>20</v>
      </c>
      <c r="F5187" t="s">
        <v>19</v>
      </c>
      <c r="G5187">
        <v>5525</v>
      </c>
      <c r="H5187">
        <v>11.36</v>
      </c>
      <c r="I5187">
        <v>0</v>
      </c>
      <c r="J5187">
        <v>0.06</v>
      </c>
      <c r="K5187" t="s">
        <v>16</v>
      </c>
      <c r="L5187">
        <v>4</v>
      </c>
      <c r="M5187">
        <f t="shared" si="81"/>
        <v>1</v>
      </c>
    </row>
    <row r="5188" spans="1:13" x14ac:dyDescent="0.3">
      <c r="A5188">
        <v>25</v>
      </c>
      <c r="B5188">
        <v>24996</v>
      </c>
      <c r="C5188" t="s">
        <v>13</v>
      </c>
      <c r="D5188">
        <v>3</v>
      </c>
      <c r="E5188" t="s">
        <v>25</v>
      </c>
      <c r="F5188" t="s">
        <v>15</v>
      </c>
      <c r="G5188">
        <v>7500</v>
      </c>
      <c r="H5188">
        <v>12.98</v>
      </c>
      <c r="I5188">
        <v>0</v>
      </c>
      <c r="J5188">
        <v>0.3</v>
      </c>
      <c r="K5188" t="s">
        <v>16</v>
      </c>
      <c r="L5188">
        <v>2</v>
      </c>
      <c r="M5188">
        <f t="shared" si="81"/>
        <v>1</v>
      </c>
    </row>
    <row r="5189" spans="1:13" x14ac:dyDescent="0.3">
      <c r="A5189">
        <v>24</v>
      </c>
      <c r="B5189">
        <v>43000</v>
      </c>
      <c r="C5189" t="s">
        <v>26</v>
      </c>
      <c r="D5189">
        <v>8</v>
      </c>
      <c r="E5189" t="s">
        <v>25</v>
      </c>
      <c r="F5189" t="s">
        <v>30</v>
      </c>
      <c r="G5189">
        <v>10000</v>
      </c>
      <c r="H5189">
        <v>16.89</v>
      </c>
      <c r="I5189">
        <v>1</v>
      </c>
      <c r="J5189">
        <v>0.23</v>
      </c>
      <c r="K5189" t="s">
        <v>16</v>
      </c>
      <c r="L5189">
        <v>4</v>
      </c>
      <c r="M5189">
        <f t="shared" si="81"/>
        <v>1</v>
      </c>
    </row>
    <row r="5190" spans="1:13" x14ac:dyDescent="0.3">
      <c r="A5190">
        <v>23</v>
      </c>
      <c r="B5190">
        <v>49000</v>
      </c>
      <c r="C5190" t="s">
        <v>26</v>
      </c>
      <c r="D5190">
        <v>7</v>
      </c>
      <c r="E5190" t="s">
        <v>25</v>
      </c>
      <c r="F5190" t="s">
        <v>30</v>
      </c>
      <c r="G5190">
        <v>5000</v>
      </c>
      <c r="H5190">
        <v>15.21</v>
      </c>
      <c r="I5190">
        <v>1</v>
      </c>
      <c r="J5190">
        <v>0.1</v>
      </c>
      <c r="K5190" t="s">
        <v>17</v>
      </c>
      <c r="L5190">
        <v>3</v>
      </c>
      <c r="M5190">
        <f t="shared" si="81"/>
        <v>1</v>
      </c>
    </row>
    <row r="5191" spans="1:13" x14ac:dyDescent="0.3">
      <c r="A5191">
        <v>23</v>
      </c>
      <c r="B5191">
        <v>38000</v>
      </c>
      <c r="C5191" t="s">
        <v>26</v>
      </c>
      <c r="D5191">
        <v>5</v>
      </c>
      <c r="E5191" t="s">
        <v>14</v>
      </c>
      <c r="F5191" t="s">
        <v>21</v>
      </c>
      <c r="G5191">
        <v>5400</v>
      </c>
      <c r="H5191">
        <v>7.9</v>
      </c>
      <c r="I5191">
        <v>0</v>
      </c>
      <c r="J5191">
        <v>0.14000000000000001</v>
      </c>
      <c r="K5191" t="s">
        <v>16</v>
      </c>
      <c r="L5191">
        <v>4</v>
      </c>
      <c r="M5191">
        <f t="shared" si="81"/>
        <v>1</v>
      </c>
    </row>
    <row r="5192" spans="1:13" x14ac:dyDescent="0.3">
      <c r="A5192">
        <v>23</v>
      </c>
      <c r="B5192">
        <v>75000</v>
      </c>
      <c r="C5192" t="s">
        <v>13</v>
      </c>
      <c r="D5192">
        <v>1</v>
      </c>
      <c r="E5192" t="s">
        <v>14</v>
      </c>
      <c r="F5192" t="s">
        <v>21</v>
      </c>
      <c r="G5192">
        <v>6000</v>
      </c>
      <c r="H5192">
        <v>6.03</v>
      </c>
      <c r="I5192">
        <v>0</v>
      </c>
      <c r="J5192">
        <v>0.08</v>
      </c>
      <c r="K5192" t="s">
        <v>16</v>
      </c>
      <c r="L5192">
        <v>3</v>
      </c>
      <c r="M5192">
        <f t="shared" si="81"/>
        <v>1</v>
      </c>
    </row>
    <row r="5193" spans="1:13" x14ac:dyDescent="0.3">
      <c r="A5193">
        <v>26</v>
      </c>
      <c r="B5193">
        <v>120000</v>
      </c>
      <c r="C5193" t="s">
        <v>13</v>
      </c>
      <c r="D5193">
        <v>10</v>
      </c>
      <c r="E5193" t="s">
        <v>25</v>
      </c>
      <c r="F5193" t="s">
        <v>19</v>
      </c>
      <c r="G5193">
        <v>6000</v>
      </c>
      <c r="H5193">
        <v>9.8800000000000008</v>
      </c>
      <c r="I5193">
        <v>0</v>
      </c>
      <c r="J5193">
        <v>0.05</v>
      </c>
      <c r="K5193" t="s">
        <v>16</v>
      </c>
      <c r="L5193">
        <v>4</v>
      </c>
      <c r="M5193">
        <f t="shared" si="81"/>
        <v>1</v>
      </c>
    </row>
    <row r="5194" spans="1:13" x14ac:dyDescent="0.3">
      <c r="A5194">
        <v>23</v>
      </c>
      <c r="B5194">
        <v>100000</v>
      </c>
      <c r="C5194" t="s">
        <v>26</v>
      </c>
      <c r="D5194">
        <v>0</v>
      </c>
      <c r="E5194" t="s">
        <v>18</v>
      </c>
      <c r="F5194" t="s">
        <v>21</v>
      </c>
      <c r="G5194">
        <v>11000</v>
      </c>
      <c r="H5194">
        <v>8.49</v>
      </c>
      <c r="I5194">
        <v>0</v>
      </c>
      <c r="J5194">
        <v>0.11</v>
      </c>
      <c r="K5194" t="s">
        <v>16</v>
      </c>
      <c r="L5194">
        <v>3</v>
      </c>
      <c r="M5194">
        <f t="shared" si="81"/>
        <v>1</v>
      </c>
    </row>
    <row r="5195" spans="1:13" x14ac:dyDescent="0.3">
      <c r="A5195">
        <v>24</v>
      </c>
      <c r="B5195">
        <v>33321</v>
      </c>
      <c r="C5195" t="s">
        <v>23</v>
      </c>
      <c r="D5195">
        <v>4</v>
      </c>
      <c r="E5195" t="s">
        <v>27</v>
      </c>
      <c r="F5195" t="s">
        <v>15</v>
      </c>
      <c r="G5195">
        <v>12250</v>
      </c>
      <c r="H5195">
        <v>13.11</v>
      </c>
      <c r="I5195">
        <v>0</v>
      </c>
      <c r="J5195">
        <v>0.37</v>
      </c>
      <c r="K5195" t="s">
        <v>17</v>
      </c>
      <c r="L5195">
        <v>4</v>
      </c>
      <c r="M5195">
        <f t="shared" si="81"/>
        <v>2</v>
      </c>
    </row>
    <row r="5196" spans="1:13" x14ac:dyDescent="0.3">
      <c r="A5196">
        <v>23</v>
      </c>
      <c r="B5196">
        <v>74000</v>
      </c>
      <c r="C5196" t="s">
        <v>13</v>
      </c>
      <c r="D5196">
        <v>3</v>
      </c>
      <c r="E5196" t="s">
        <v>14</v>
      </c>
      <c r="F5196" t="s">
        <v>19</v>
      </c>
      <c r="G5196">
        <v>25000</v>
      </c>
      <c r="H5196">
        <v>10.36</v>
      </c>
      <c r="I5196">
        <v>1</v>
      </c>
      <c r="J5196">
        <v>0.34</v>
      </c>
      <c r="K5196" t="s">
        <v>16</v>
      </c>
      <c r="L5196">
        <v>2</v>
      </c>
      <c r="M5196">
        <f t="shared" si="81"/>
        <v>1</v>
      </c>
    </row>
    <row r="5197" spans="1:13" x14ac:dyDescent="0.3">
      <c r="A5197">
        <v>25</v>
      </c>
      <c r="B5197">
        <v>59000</v>
      </c>
      <c r="C5197" t="s">
        <v>23</v>
      </c>
      <c r="D5197">
        <v>6</v>
      </c>
      <c r="E5197" t="s">
        <v>14</v>
      </c>
      <c r="F5197" t="s">
        <v>21</v>
      </c>
      <c r="G5197">
        <v>5000</v>
      </c>
      <c r="H5197">
        <v>6.17</v>
      </c>
      <c r="I5197">
        <v>0</v>
      </c>
      <c r="J5197">
        <v>0.08</v>
      </c>
      <c r="K5197" t="s">
        <v>16</v>
      </c>
      <c r="L5197">
        <v>2</v>
      </c>
      <c r="M5197">
        <f t="shared" si="81"/>
        <v>1</v>
      </c>
    </row>
    <row r="5198" spans="1:13" x14ac:dyDescent="0.3">
      <c r="A5198">
        <v>23</v>
      </c>
      <c r="B5198">
        <v>75000</v>
      </c>
      <c r="C5198" t="s">
        <v>26</v>
      </c>
      <c r="D5198">
        <v>7</v>
      </c>
      <c r="E5198" t="s">
        <v>27</v>
      </c>
      <c r="F5198" t="s">
        <v>21</v>
      </c>
      <c r="G5198">
        <v>10200</v>
      </c>
      <c r="H5198">
        <v>6.03</v>
      </c>
      <c r="I5198">
        <v>0</v>
      </c>
      <c r="J5198">
        <v>0.14000000000000001</v>
      </c>
      <c r="K5198" t="s">
        <v>16</v>
      </c>
      <c r="L5198">
        <v>3</v>
      </c>
      <c r="M5198">
        <f t="shared" si="81"/>
        <v>1</v>
      </c>
    </row>
    <row r="5199" spans="1:13" x14ac:dyDescent="0.3">
      <c r="A5199">
        <v>22</v>
      </c>
      <c r="B5199">
        <v>24000</v>
      </c>
      <c r="C5199" t="s">
        <v>23</v>
      </c>
      <c r="D5199">
        <v>4</v>
      </c>
      <c r="E5199" t="s">
        <v>20</v>
      </c>
      <c r="F5199" t="s">
        <v>15</v>
      </c>
      <c r="G5199">
        <v>4750</v>
      </c>
      <c r="I5199">
        <v>0</v>
      </c>
      <c r="J5199">
        <v>0.2</v>
      </c>
      <c r="K5199" t="s">
        <v>17</v>
      </c>
      <c r="L5199">
        <v>3</v>
      </c>
      <c r="M5199">
        <f t="shared" si="81"/>
        <v>0</v>
      </c>
    </row>
    <row r="5200" spans="1:13" x14ac:dyDescent="0.3">
      <c r="A5200">
        <v>23</v>
      </c>
      <c r="B5200">
        <v>80796</v>
      </c>
      <c r="C5200" t="s">
        <v>26</v>
      </c>
      <c r="D5200">
        <v>7</v>
      </c>
      <c r="E5200" t="s">
        <v>25</v>
      </c>
      <c r="F5200" t="s">
        <v>21</v>
      </c>
      <c r="G5200">
        <v>5000</v>
      </c>
      <c r="I5200">
        <v>0</v>
      </c>
      <c r="J5200">
        <v>0.06</v>
      </c>
      <c r="K5200" t="s">
        <v>16</v>
      </c>
      <c r="L5200">
        <v>2</v>
      </c>
      <c r="M5200">
        <f t="shared" si="81"/>
        <v>0</v>
      </c>
    </row>
    <row r="5201" spans="1:13" x14ac:dyDescent="0.3">
      <c r="A5201">
        <v>25</v>
      </c>
      <c r="B5201">
        <v>49000</v>
      </c>
      <c r="C5201" t="s">
        <v>13</v>
      </c>
      <c r="D5201">
        <v>1</v>
      </c>
      <c r="E5201" t="s">
        <v>20</v>
      </c>
      <c r="F5201" t="s">
        <v>30</v>
      </c>
      <c r="G5201">
        <v>12000</v>
      </c>
      <c r="H5201">
        <v>13.49</v>
      </c>
      <c r="I5201">
        <v>1</v>
      </c>
      <c r="J5201">
        <v>0.24</v>
      </c>
      <c r="K5201" t="s">
        <v>16</v>
      </c>
      <c r="L5201">
        <v>4</v>
      </c>
      <c r="M5201">
        <f t="shared" si="81"/>
        <v>1</v>
      </c>
    </row>
    <row r="5202" spans="1:13" x14ac:dyDescent="0.3">
      <c r="A5202">
        <v>24</v>
      </c>
      <c r="B5202">
        <v>73440</v>
      </c>
      <c r="C5202" t="s">
        <v>26</v>
      </c>
      <c r="D5202">
        <v>7</v>
      </c>
      <c r="E5202" t="s">
        <v>28</v>
      </c>
      <c r="F5202" t="s">
        <v>21</v>
      </c>
      <c r="G5202">
        <v>7000</v>
      </c>
      <c r="H5202">
        <v>6.99</v>
      </c>
      <c r="I5202">
        <v>0</v>
      </c>
      <c r="J5202">
        <v>0.1</v>
      </c>
      <c r="K5202" t="s">
        <v>16</v>
      </c>
      <c r="L5202">
        <v>4</v>
      </c>
      <c r="M5202">
        <f t="shared" si="81"/>
        <v>1</v>
      </c>
    </row>
    <row r="5203" spans="1:13" x14ac:dyDescent="0.3">
      <c r="A5203">
        <v>24</v>
      </c>
      <c r="B5203">
        <v>57000</v>
      </c>
      <c r="C5203" t="s">
        <v>26</v>
      </c>
      <c r="D5203">
        <v>5</v>
      </c>
      <c r="E5203" t="s">
        <v>28</v>
      </c>
      <c r="F5203" t="s">
        <v>21</v>
      </c>
      <c r="G5203">
        <v>8000</v>
      </c>
      <c r="H5203">
        <v>5.42</v>
      </c>
      <c r="I5203">
        <v>0</v>
      </c>
      <c r="J5203">
        <v>0.14000000000000001</v>
      </c>
      <c r="K5203" t="s">
        <v>16</v>
      </c>
      <c r="L5203">
        <v>4</v>
      </c>
      <c r="M5203">
        <f t="shared" si="81"/>
        <v>1</v>
      </c>
    </row>
    <row r="5204" spans="1:13" x14ac:dyDescent="0.3">
      <c r="A5204">
        <v>24</v>
      </c>
      <c r="B5204">
        <v>52000</v>
      </c>
      <c r="C5204" t="s">
        <v>26</v>
      </c>
      <c r="D5204">
        <v>8</v>
      </c>
      <c r="E5204" t="s">
        <v>27</v>
      </c>
      <c r="F5204" t="s">
        <v>19</v>
      </c>
      <c r="G5204">
        <v>15000</v>
      </c>
      <c r="H5204">
        <v>10</v>
      </c>
      <c r="I5204">
        <v>0</v>
      </c>
      <c r="J5204">
        <v>0.28999999999999998</v>
      </c>
      <c r="K5204" t="s">
        <v>16</v>
      </c>
      <c r="L5204">
        <v>4</v>
      </c>
      <c r="M5204">
        <f t="shared" si="81"/>
        <v>1</v>
      </c>
    </row>
    <row r="5205" spans="1:13" x14ac:dyDescent="0.3">
      <c r="A5205">
        <v>22</v>
      </c>
      <c r="B5205">
        <v>77000</v>
      </c>
      <c r="C5205" t="s">
        <v>26</v>
      </c>
      <c r="D5205">
        <v>5</v>
      </c>
      <c r="E5205" t="s">
        <v>18</v>
      </c>
      <c r="F5205" t="s">
        <v>19</v>
      </c>
      <c r="G5205">
        <v>21000</v>
      </c>
      <c r="H5205">
        <v>11.48</v>
      </c>
      <c r="I5205">
        <v>0</v>
      </c>
      <c r="J5205">
        <v>0.27</v>
      </c>
      <c r="K5205" t="s">
        <v>16</v>
      </c>
      <c r="L5205">
        <v>3</v>
      </c>
      <c r="M5205">
        <f t="shared" si="81"/>
        <v>1</v>
      </c>
    </row>
    <row r="5206" spans="1:13" x14ac:dyDescent="0.3">
      <c r="A5206">
        <v>23</v>
      </c>
      <c r="B5206">
        <v>55000</v>
      </c>
      <c r="C5206" t="s">
        <v>26</v>
      </c>
      <c r="D5206">
        <v>4</v>
      </c>
      <c r="E5206" t="s">
        <v>27</v>
      </c>
      <c r="F5206" t="s">
        <v>21</v>
      </c>
      <c r="G5206">
        <v>8000</v>
      </c>
      <c r="H5206">
        <v>7.49</v>
      </c>
      <c r="I5206">
        <v>0</v>
      </c>
      <c r="J5206">
        <v>0.15</v>
      </c>
      <c r="K5206" t="s">
        <v>16</v>
      </c>
      <c r="L5206">
        <v>2</v>
      </c>
      <c r="M5206">
        <f t="shared" si="81"/>
        <v>1</v>
      </c>
    </row>
    <row r="5207" spans="1:13" x14ac:dyDescent="0.3">
      <c r="A5207">
        <v>24</v>
      </c>
      <c r="B5207">
        <v>72000</v>
      </c>
      <c r="C5207" t="s">
        <v>26</v>
      </c>
      <c r="D5207">
        <v>8</v>
      </c>
      <c r="E5207" t="s">
        <v>20</v>
      </c>
      <c r="F5207" t="s">
        <v>21</v>
      </c>
      <c r="G5207">
        <v>5000</v>
      </c>
      <c r="H5207">
        <v>6.03</v>
      </c>
      <c r="I5207">
        <v>0</v>
      </c>
      <c r="J5207">
        <v>7.0000000000000007E-2</v>
      </c>
      <c r="K5207" t="s">
        <v>16</v>
      </c>
      <c r="L5207">
        <v>4</v>
      </c>
      <c r="M5207">
        <f t="shared" si="81"/>
        <v>1</v>
      </c>
    </row>
    <row r="5208" spans="1:13" x14ac:dyDescent="0.3">
      <c r="A5208">
        <v>23</v>
      </c>
      <c r="B5208">
        <v>72000</v>
      </c>
      <c r="C5208" t="s">
        <v>13</v>
      </c>
      <c r="D5208">
        <v>4</v>
      </c>
      <c r="E5208" t="s">
        <v>25</v>
      </c>
      <c r="F5208" t="s">
        <v>15</v>
      </c>
      <c r="G5208">
        <v>10000</v>
      </c>
      <c r="H5208">
        <v>13.85</v>
      </c>
      <c r="I5208">
        <v>0</v>
      </c>
      <c r="J5208">
        <v>0.14000000000000001</v>
      </c>
      <c r="K5208" t="s">
        <v>16</v>
      </c>
      <c r="L5208">
        <v>3</v>
      </c>
      <c r="M5208">
        <f t="shared" si="81"/>
        <v>1</v>
      </c>
    </row>
    <row r="5209" spans="1:13" x14ac:dyDescent="0.3">
      <c r="A5209">
        <v>22</v>
      </c>
      <c r="B5209">
        <v>57564</v>
      </c>
      <c r="C5209" t="s">
        <v>26</v>
      </c>
      <c r="D5209">
        <v>6</v>
      </c>
      <c r="E5209" t="s">
        <v>25</v>
      </c>
      <c r="F5209" t="s">
        <v>19</v>
      </c>
      <c r="G5209">
        <v>21000</v>
      </c>
      <c r="H5209">
        <v>11.48</v>
      </c>
      <c r="I5209">
        <v>0</v>
      </c>
      <c r="J5209">
        <v>0.36</v>
      </c>
      <c r="K5209" t="s">
        <v>16</v>
      </c>
      <c r="L5209">
        <v>3</v>
      </c>
      <c r="M5209">
        <f t="shared" si="81"/>
        <v>1</v>
      </c>
    </row>
    <row r="5210" spans="1:13" x14ac:dyDescent="0.3">
      <c r="A5210">
        <v>23</v>
      </c>
      <c r="B5210">
        <v>54000</v>
      </c>
      <c r="C5210" t="s">
        <v>13</v>
      </c>
      <c r="D5210">
        <v>1</v>
      </c>
      <c r="E5210" t="s">
        <v>27</v>
      </c>
      <c r="F5210" t="s">
        <v>19</v>
      </c>
      <c r="G5210">
        <v>20000</v>
      </c>
      <c r="H5210">
        <v>11.83</v>
      </c>
      <c r="I5210">
        <v>1</v>
      </c>
      <c r="J5210">
        <v>0.37</v>
      </c>
      <c r="K5210" t="s">
        <v>16</v>
      </c>
      <c r="L5210">
        <v>2</v>
      </c>
      <c r="M5210">
        <f t="shared" si="81"/>
        <v>1</v>
      </c>
    </row>
    <row r="5211" spans="1:13" x14ac:dyDescent="0.3">
      <c r="A5211">
        <v>25</v>
      </c>
      <c r="B5211">
        <v>72000</v>
      </c>
      <c r="C5211" t="s">
        <v>26</v>
      </c>
      <c r="D5211">
        <v>7</v>
      </c>
      <c r="E5211" t="s">
        <v>14</v>
      </c>
      <c r="F5211" t="s">
        <v>19</v>
      </c>
      <c r="G5211">
        <v>25000</v>
      </c>
      <c r="H5211">
        <v>11.89</v>
      </c>
      <c r="I5211">
        <v>0</v>
      </c>
      <c r="J5211">
        <v>0.35</v>
      </c>
      <c r="K5211" t="s">
        <v>16</v>
      </c>
      <c r="L5211">
        <v>2</v>
      </c>
      <c r="M5211">
        <f t="shared" si="81"/>
        <v>1</v>
      </c>
    </row>
    <row r="5212" spans="1:13" x14ac:dyDescent="0.3">
      <c r="A5212">
        <v>24</v>
      </c>
      <c r="B5212">
        <v>115154</v>
      </c>
      <c r="C5212" t="s">
        <v>13</v>
      </c>
      <c r="D5212">
        <v>8</v>
      </c>
      <c r="E5212" t="s">
        <v>25</v>
      </c>
      <c r="F5212" t="s">
        <v>15</v>
      </c>
      <c r="G5212">
        <v>3000</v>
      </c>
      <c r="H5212">
        <v>14.27</v>
      </c>
      <c r="I5212">
        <v>0</v>
      </c>
      <c r="J5212">
        <v>0.03</v>
      </c>
      <c r="K5212" t="s">
        <v>17</v>
      </c>
      <c r="L5212">
        <v>2</v>
      </c>
      <c r="M5212">
        <f t="shared" si="81"/>
        <v>1</v>
      </c>
    </row>
    <row r="5213" spans="1:13" x14ac:dyDescent="0.3">
      <c r="A5213">
        <v>23</v>
      </c>
      <c r="B5213">
        <v>59000</v>
      </c>
      <c r="C5213" t="s">
        <v>13</v>
      </c>
      <c r="D5213">
        <v>8</v>
      </c>
      <c r="E5213" t="s">
        <v>27</v>
      </c>
      <c r="F5213" t="s">
        <v>19</v>
      </c>
      <c r="G5213">
        <v>17000</v>
      </c>
      <c r="H5213">
        <v>10.25</v>
      </c>
      <c r="I5213">
        <v>0</v>
      </c>
      <c r="J5213">
        <v>0.28999999999999998</v>
      </c>
      <c r="K5213" t="s">
        <v>16</v>
      </c>
      <c r="L5213">
        <v>4</v>
      </c>
      <c r="M5213">
        <f t="shared" si="81"/>
        <v>1</v>
      </c>
    </row>
    <row r="5214" spans="1:13" x14ac:dyDescent="0.3">
      <c r="A5214">
        <v>22</v>
      </c>
      <c r="B5214">
        <v>48000</v>
      </c>
      <c r="C5214" t="s">
        <v>13</v>
      </c>
      <c r="D5214">
        <v>3</v>
      </c>
      <c r="E5214" t="s">
        <v>14</v>
      </c>
      <c r="F5214" t="s">
        <v>21</v>
      </c>
      <c r="G5214">
        <v>13000</v>
      </c>
      <c r="H5214">
        <v>7.88</v>
      </c>
      <c r="I5214">
        <v>1</v>
      </c>
      <c r="J5214">
        <v>0.27</v>
      </c>
      <c r="K5214" t="s">
        <v>16</v>
      </c>
      <c r="L5214">
        <v>2</v>
      </c>
      <c r="M5214">
        <f t="shared" si="81"/>
        <v>1</v>
      </c>
    </row>
    <row r="5215" spans="1:13" x14ac:dyDescent="0.3">
      <c r="A5215">
        <v>24</v>
      </c>
      <c r="B5215">
        <v>16800</v>
      </c>
      <c r="C5215" t="s">
        <v>26</v>
      </c>
      <c r="E5215" t="s">
        <v>18</v>
      </c>
      <c r="F5215" t="s">
        <v>21</v>
      </c>
      <c r="G5215">
        <v>3900</v>
      </c>
      <c r="I5215">
        <v>1</v>
      </c>
      <c r="J5215">
        <v>0.23</v>
      </c>
      <c r="K5215" t="s">
        <v>16</v>
      </c>
      <c r="L5215">
        <v>2</v>
      </c>
      <c r="M5215">
        <f t="shared" si="81"/>
        <v>0</v>
      </c>
    </row>
    <row r="5216" spans="1:13" x14ac:dyDescent="0.3">
      <c r="A5216">
        <v>22</v>
      </c>
      <c r="B5216">
        <v>54000</v>
      </c>
      <c r="C5216" t="s">
        <v>26</v>
      </c>
      <c r="D5216">
        <v>5</v>
      </c>
      <c r="E5216" t="s">
        <v>14</v>
      </c>
      <c r="F5216" t="s">
        <v>19</v>
      </c>
      <c r="G5216">
        <v>7000</v>
      </c>
      <c r="H5216">
        <v>10.65</v>
      </c>
      <c r="I5216">
        <v>0</v>
      </c>
      <c r="J5216">
        <v>0.13</v>
      </c>
      <c r="K5216" t="s">
        <v>16</v>
      </c>
      <c r="L5216">
        <v>2</v>
      </c>
      <c r="M5216">
        <f t="shared" si="81"/>
        <v>1</v>
      </c>
    </row>
    <row r="5217" spans="1:13" x14ac:dyDescent="0.3">
      <c r="A5217">
        <v>24</v>
      </c>
      <c r="B5217">
        <v>145000</v>
      </c>
      <c r="C5217" t="s">
        <v>26</v>
      </c>
      <c r="D5217">
        <v>0</v>
      </c>
      <c r="E5217" t="s">
        <v>20</v>
      </c>
      <c r="F5217" t="s">
        <v>19</v>
      </c>
      <c r="G5217">
        <v>7000</v>
      </c>
      <c r="H5217">
        <v>10.99</v>
      </c>
      <c r="I5217">
        <v>0</v>
      </c>
      <c r="J5217">
        <v>0.05</v>
      </c>
      <c r="K5217" t="s">
        <v>16</v>
      </c>
      <c r="L5217">
        <v>2</v>
      </c>
      <c r="M5217">
        <f t="shared" si="81"/>
        <v>1</v>
      </c>
    </row>
    <row r="5218" spans="1:13" x14ac:dyDescent="0.3">
      <c r="A5218">
        <v>26</v>
      </c>
      <c r="B5218">
        <v>55000</v>
      </c>
      <c r="C5218" t="s">
        <v>26</v>
      </c>
      <c r="D5218">
        <v>4</v>
      </c>
      <c r="E5218" t="s">
        <v>20</v>
      </c>
      <c r="F5218" t="s">
        <v>21</v>
      </c>
      <c r="G5218">
        <v>10000</v>
      </c>
      <c r="H5218">
        <v>7.51</v>
      </c>
      <c r="I5218">
        <v>1</v>
      </c>
      <c r="J5218">
        <v>0.18</v>
      </c>
      <c r="K5218" t="s">
        <v>16</v>
      </c>
      <c r="L5218">
        <v>2</v>
      </c>
      <c r="M5218">
        <f t="shared" si="81"/>
        <v>1</v>
      </c>
    </row>
    <row r="5219" spans="1:13" x14ac:dyDescent="0.3">
      <c r="A5219">
        <v>25</v>
      </c>
      <c r="B5219">
        <v>51000</v>
      </c>
      <c r="C5219" t="s">
        <v>26</v>
      </c>
      <c r="D5219">
        <v>6</v>
      </c>
      <c r="E5219" t="s">
        <v>18</v>
      </c>
      <c r="F5219" t="s">
        <v>29</v>
      </c>
      <c r="G5219">
        <v>16750</v>
      </c>
      <c r="H5219">
        <v>16.399999999999999</v>
      </c>
      <c r="I5219">
        <v>0</v>
      </c>
      <c r="J5219">
        <v>0.33</v>
      </c>
      <c r="K5219" t="s">
        <v>16</v>
      </c>
      <c r="L5219">
        <v>3</v>
      </c>
      <c r="M5219">
        <f t="shared" si="81"/>
        <v>1</v>
      </c>
    </row>
    <row r="5220" spans="1:13" x14ac:dyDescent="0.3">
      <c r="A5220">
        <v>26</v>
      </c>
      <c r="B5220">
        <v>88900</v>
      </c>
      <c r="C5220" t="s">
        <v>23</v>
      </c>
      <c r="D5220">
        <v>2</v>
      </c>
      <c r="E5220" t="s">
        <v>20</v>
      </c>
      <c r="F5220" t="s">
        <v>19</v>
      </c>
      <c r="G5220">
        <v>5000</v>
      </c>
      <c r="H5220">
        <v>11.83</v>
      </c>
      <c r="I5220">
        <v>0</v>
      </c>
      <c r="J5220">
        <v>0.06</v>
      </c>
      <c r="K5220" t="s">
        <v>16</v>
      </c>
      <c r="L5220">
        <v>4</v>
      </c>
      <c r="M5220">
        <f t="shared" si="81"/>
        <v>1</v>
      </c>
    </row>
    <row r="5221" spans="1:13" x14ac:dyDescent="0.3">
      <c r="A5221">
        <v>25</v>
      </c>
      <c r="B5221">
        <v>109000</v>
      </c>
      <c r="C5221" t="s">
        <v>26</v>
      </c>
      <c r="D5221">
        <v>9</v>
      </c>
      <c r="E5221" t="s">
        <v>25</v>
      </c>
      <c r="F5221" t="s">
        <v>21</v>
      </c>
      <c r="G5221">
        <v>14000</v>
      </c>
      <c r="H5221">
        <v>9.6300000000000008</v>
      </c>
      <c r="I5221">
        <v>0</v>
      </c>
      <c r="J5221">
        <v>0.13</v>
      </c>
      <c r="K5221" t="s">
        <v>16</v>
      </c>
      <c r="L5221">
        <v>2</v>
      </c>
      <c r="M5221">
        <f t="shared" si="81"/>
        <v>1</v>
      </c>
    </row>
    <row r="5222" spans="1:13" x14ac:dyDescent="0.3">
      <c r="A5222">
        <v>23</v>
      </c>
      <c r="B5222">
        <v>70550</v>
      </c>
      <c r="C5222" t="s">
        <v>13</v>
      </c>
      <c r="D5222">
        <v>0</v>
      </c>
      <c r="E5222" t="s">
        <v>14</v>
      </c>
      <c r="F5222" t="s">
        <v>29</v>
      </c>
      <c r="G5222">
        <v>14000</v>
      </c>
      <c r="H5222">
        <v>17.510000000000002</v>
      </c>
      <c r="I5222">
        <v>1</v>
      </c>
      <c r="J5222">
        <v>0.17</v>
      </c>
      <c r="K5222" t="s">
        <v>17</v>
      </c>
      <c r="L5222">
        <v>2</v>
      </c>
      <c r="M5222">
        <f t="shared" si="81"/>
        <v>1</v>
      </c>
    </row>
    <row r="5223" spans="1:13" x14ac:dyDescent="0.3">
      <c r="A5223">
        <v>22</v>
      </c>
      <c r="B5223">
        <v>72000</v>
      </c>
      <c r="C5223" t="s">
        <v>26</v>
      </c>
      <c r="D5223">
        <v>3</v>
      </c>
      <c r="E5223" t="s">
        <v>18</v>
      </c>
      <c r="F5223" t="s">
        <v>19</v>
      </c>
      <c r="G5223">
        <v>5000</v>
      </c>
      <c r="I5223">
        <v>0</v>
      </c>
      <c r="J5223">
        <v>7.0000000000000007E-2</v>
      </c>
      <c r="K5223" t="s">
        <v>16</v>
      </c>
      <c r="L5223">
        <v>3</v>
      </c>
      <c r="M5223">
        <f t="shared" si="81"/>
        <v>0</v>
      </c>
    </row>
    <row r="5224" spans="1:13" x14ac:dyDescent="0.3">
      <c r="A5224">
        <v>25</v>
      </c>
      <c r="B5224">
        <v>86004</v>
      </c>
      <c r="C5224" t="s">
        <v>13</v>
      </c>
      <c r="D5224">
        <v>1</v>
      </c>
      <c r="E5224" t="s">
        <v>20</v>
      </c>
      <c r="F5224" t="s">
        <v>15</v>
      </c>
      <c r="G5224">
        <v>15000</v>
      </c>
      <c r="H5224">
        <v>12.53</v>
      </c>
      <c r="I5224">
        <v>0</v>
      </c>
      <c r="J5224">
        <v>0.17</v>
      </c>
      <c r="K5224" t="s">
        <v>16</v>
      </c>
      <c r="L5224">
        <v>4</v>
      </c>
      <c r="M5224">
        <f t="shared" si="81"/>
        <v>1</v>
      </c>
    </row>
    <row r="5225" spans="1:13" x14ac:dyDescent="0.3">
      <c r="A5225">
        <v>23</v>
      </c>
      <c r="B5225">
        <v>58000</v>
      </c>
      <c r="C5225" t="s">
        <v>26</v>
      </c>
      <c r="D5225">
        <v>8</v>
      </c>
      <c r="E5225" t="s">
        <v>27</v>
      </c>
      <c r="F5225" t="s">
        <v>15</v>
      </c>
      <c r="G5225">
        <v>8000</v>
      </c>
      <c r="H5225">
        <v>13.61</v>
      </c>
      <c r="I5225">
        <v>0</v>
      </c>
      <c r="J5225">
        <v>0.14000000000000001</v>
      </c>
      <c r="K5225" t="s">
        <v>17</v>
      </c>
      <c r="L5225">
        <v>4</v>
      </c>
      <c r="M5225">
        <f t="shared" si="81"/>
        <v>1</v>
      </c>
    </row>
    <row r="5226" spans="1:13" x14ac:dyDescent="0.3">
      <c r="A5226">
        <v>22</v>
      </c>
      <c r="B5226">
        <v>28880</v>
      </c>
      <c r="C5226" t="s">
        <v>26</v>
      </c>
      <c r="D5226">
        <v>4</v>
      </c>
      <c r="E5226" t="s">
        <v>14</v>
      </c>
      <c r="F5226" t="s">
        <v>21</v>
      </c>
      <c r="G5226">
        <v>2000</v>
      </c>
      <c r="H5226">
        <v>8.59</v>
      </c>
      <c r="I5226">
        <v>0</v>
      </c>
      <c r="J5226">
        <v>7.0000000000000007E-2</v>
      </c>
      <c r="K5226" t="s">
        <v>16</v>
      </c>
      <c r="L5226">
        <v>4</v>
      </c>
      <c r="M5226">
        <f t="shared" si="81"/>
        <v>1</v>
      </c>
    </row>
    <row r="5227" spans="1:13" x14ac:dyDescent="0.3">
      <c r="A5227">
        <v>23</v>
      </c>
      <c r="B5227">
        <v>34000</v>
      </c>
      <c r="C5227" t="s">
        <v>13</v>
      </c>
      <c r="D5227">
        <v>1</v>
      </c>
      <c r="E5227" t="s">
        <v>20</v>
      </c>
      <c r="F5227" t="s">
        <v>15</v>
      </c>
      <c r="G5227">
        <v>9500</v>
      </c>
      <c r="I5227">
        <v>1</v>
      </c>
      <c r="J5227">
        <v>0.28000000000000003</v>
      </c>
      <c r="K5227" t="s">
        <v>17</v>
      </c>
      <c r="L5227">
        <v>4</v>
      </c>
      <c r="M5227">
        <f t="shared" si="81"/>
        <v>0</v>
      </c>
    </row>
    <row r="5228" spans="1:13" x14ac:dyDescent="0.3">
      <c r="A5228">
        <v>22</v>
      </c>
      <c r="B5228">
        <v>34560</v>
      </c>
      <c r="C5228" t="s">
        <v>13</v>
      </c>
      <c r="D5228">
        <v>2</v>
      </c>
      <c r="E5228" t="s">
        <v>28</v>
      </c>
      <c r="F5228" t="s">
        <v>29</v>
      </c>
      <c r="G5228">
        <v>1200</v>
      </c>
      <c r="H5228">
        <v>19.29</v>
      </c>
      <c r="I5228">
        <v>1</v>
      </c>
      <c r="J5228">
        <v>0.03</v>
      </c>
      <c r="K5228" t="s">
        <v>16</v>
      </c>
      <c r="L5228">
        <v>2</v>
      </c>
      <c r="M5228">
        <f t="shared" si="81"/>
        <v>1</v>
      </c>
    </row>
    <row r="5229" spans="1:13" x14ac:dyDescent="0.3">
      <c r="A5229">
        <v>25</v>
      </c>
      <c r="B5229">
        <v>74004</v>
      </c>
      <c r="C5229" t="s">
        <v>13</v>
      </c>
      <c r="D5229">
        <v>2</v>
      </c>
      <c r="E5229" t="s">
        <v>27</v>
      </c>
      <c r="F5229" t="s">
        <v>29</v>
      </c>
      <c r="G5229">
        <v>20000</v>
      </c>
      <c r="H5229">
        <v>15.95</v>
      </c>
      <c r="I5229">
        <v>1</v>
      </c>
      <c r="J5229">
        <v>0.27</v>
      </c>
      <c r="K5229" t="s">
        <v>16</v>
      </c>
      <c r="L5229">
        <v>3</v>
      </c>
      <c r="M5229">
        <f t="shared" si="81"/>
        <v>1</v>
      </c>
    </row>
    <row r="5230" spans="1:13" x14ac:dyDescent="0.3">
      <c r="A5230">
        <v>25</v>
      </c>
      <c r="B5230">
        <v>48000</v>
      </c>
      <c r="C5230" t="s">
        <v>26</v>
      </c>
      <c r="D5230">
        <v>3</v>
      </c>
      <c r="E5230" t="s">
        <v>25</v>
      </c>
      <c r="F5230" t="s">
        <v>15</v>
      </c>
      <c r="G5230">
        <v>1400</v>
      </c>
      <c r="H5230">
        <v>14.79</v>
      </c>
      <c r="I5230">
        <v>0</v>
      </c>
      <c r="J5230">
        <v>0.03</v>
      </c>
      <c r="K5230" t="s">
        <v>16</v>
      </c>
      <c r="L5230">
        <v>3</v>
      </c>
      <c r="M5230">
        <f t="shared" si="81"/>
        <v>1</v>
      </c>
    </row>
    <row r="5231" spans="1:13" x14ac:dyDescent="0.3">
      <c r="A5231">
        <v>25</v>
      </c>
      <c r="B5231">
        <v>89000</v>
      </c>
      <c r="C5231" t="s">
        <v>26</v>
      </c>
      <c r="D5231">
        <v>9</v>
      </c>
      <c r="E5231" t="s">
        <v>14</v>
      </c>
      <c r="F5231" t="s">
        <v>21</v>
      </c>
      <c r="G5231">
        <v>14000</v>
      </c>
      <c r="H5231">
        <v>7.49</v>
      </c>
      <c r="I5231">
        <v>0</v>
      </c>
      <c r="J5231">
        <v>0.16</v>
      </c>
      <c r="K5231" t="s">
        <v>16</v>
      </c>
      <c r="L5231">
        <v>2</v>
      </c>
      <c r="M5231">
        <f t="shared" si="81"/>
        <v>2</v>
      </c>
    </row>
    <row r="5232" spans="1:13" x14ac:dyDescent="0.3">
      <c r="A5232">
        <v>25</v>
      </c>
      <c r="B5232">
        <v>80004</v>
      </c>
      <c r="C5232" t="s">
        <v>13</v>
      </c>
      <c r="D5232">
        <v>5</v>
      </c>
      <c r="E5232" t="s">
        <v>28</v>
      </c>
      <c r="F5232" t="s">
        <v>19</v>
      </c>
      <c r="G5232">
        <v>10000</v>
      </c>
      <c r="H5232">
        <v>9.6199999999999992</v>
      </c>
      <c r="I5232">
        <v>0</v>
      </c>
      <c r="J5232">
        <v>0.12</v>
      </c>
      <c r="K5232" t="s">
        <v>16</v>
      </c>
      <c r="L5232">
        <v>4</v>
      </c>
      <c r="M5232">
        <f t="shared" si="81"/>
        <v>1</v>
      </c>
    </row>
    <row r="5233" spans="1:13" x14ac:dyDescent="0.3">
      <c r="A5233">
        <v>23</v>
      </c>
      <c r="B5233">
        <v>42996</v>
      </c>
      <c r="C5233" t="s">
        <v>13</v>
      </c>
      <c r="D5233">
        <v>2</v>
      </c>
      <c r="E5233" t="s">
        <v>14</v>
      </c>
      <c r="F5233" t="s">
        <v>15</v>
      </c>
      <c r="G5233">
        <v>6000</v>
      </c>
      <c r="H5233">
        <v>12.84</v>
      </c>
      <c r="I5233">
        <v>0</v>
      </c>
      <c r="J5233">
        <v>0.14000000000000001</v>
      </c>
      <c r="K5233" t="s">
        <v>17</v>
      </c>
      <c r="L5233">
        <v>3</v>
      </c>
      <c r="M5233">
        <f t="shared" si="81"/>
        <v>1</v>
      </c>
    </row>
    <row r="5234" spans="1:13" x14ac:dyDescent="0.3">
      <c r="A5234">
        <v>26</v>
      </c>
      <c r="B5234">
        <v>14400</v>
      </c>
      <c r="C5234" t="s">
        <v>13</v>
      </c>
      <c r="D5234">
        <v>1</v>
      </c>
      <c r="E5234" t="s">
        <v>25</v>
      </c>
      <c r="F5234" t="s">
        <v>30</v>
      </c>
      <c r="G5234">
        <v>2000</v>
      </c>
      <c r="H5234">
        <v>17.489999999999998</v>
      </c>
      <c r="I5234">
        <v>1</v>
      </c>
      <c r="J5234">
        <v>0.14000000000000001</v>
      </c>
      <c r="K5234" t="s">
        <v>17</v>
      </c>
      <c r="L5234">
        <v>3</v>
      </c>
      <c r="M5234">
        <f t="shared" si="81"/>
        <v>1</v>
      </c>
    </row>
    <row r="5235" spans="1:13" x14ac:dyDescent="0.3">
      <c r="A5235">
        <v>22</v>
      </c>
      <c r="B5235">
        <v>82000</v>
      </c>
      <c r="C5235" t="s">
        <v>26</v>
      </c>
      <c r="D5235">
        <v>6</v>
      </c>
      <c r="E5235" t="s">
        <v>18</v>
      </c>
      <c r="F5235" t="s">
        <v>19</v>
      </c>
      <c r="G5235">
        <v>10750</v>
      </c>
      <c r="H5235">
        <v>9.25</v>
      </c>
      <c r="I5235">
        <v>0</v>
      </c>
      <c r="J5235">
        <v>0.13</v>
      </c>
      <c r="K5235" t="s">
        <v>16</v>
      </c>
      <c r="L5235">
        <v>3</v>
      </c>
      <c r="M5235">
        <f t="shared" si="81"/>
        <v>1</v>
      </c>
    </row>
    <row r="5236" spans="1:13" x14ac:dyDescent="0.3">
      <c r="A5236">
        <v>23</v>
      </c>
      <c r="B5236">
        <v>75000</v>
      </c>
      <c r="C5236" t="s">
        <v>13</v>
      </c>
      <c r="D5236">
        <v>3</v>
      </c>
      <c r="E5236" t="s">
        <v>20</v>
      </c>
      <c r="F5236" t="s">
        <v>19</v>
      </c>
      <c r="G5236">
        <v>10000</v>
      </c>
      <c r="H5236">
        <v>11.86</v>
      </c>
      <c r="I5236">
        <v>0</v>
      </c>
      <c r="J5236">
        <v>0.13</v>
      </c>
      <c r="K5236" t="s">
        <v>16</v>
      </c>
      <c r="L5236">
        <v>2</v>
      </c>
      <c r="M5236">
        <f t="shared" si="81"/>
        <v>1</v>
      </c>
    </row>
    <row r="5237" spans="1:13" x14ac:dyDescent="0.3">
      <c r="A5237">
        <v>24</v>
      </c>
      <c r="B5237">
        <v>52800</v>
      </c>
      <c r="C5237" t="s">
        <v>13</v>
      </c>
      <c r="D5237">
        <v>1</v>
      </c>
      <c r="E5237" t="s">
        <v>25</v>
      </c>
      <c r="F5237" t="s">
        <v>15</v>
      </c>
      <c r="G5237">
        <v>8000</v>
      </c>
      <c r="H5237">
        <v>12.87</v>
      </c>
      <c r="I5237">
        <v>0</v>
      </c>
      <c r="J5237">
        <v>0.15</v>
      </c>
      <c r="K5237" t="s">
        <v>16</v>
      </c>
      <c r="L5237">
        <v>4</v>
      </c>
      <c r="M5237">
        <f t="shared" si="81"/>
        <v>1</v>
      </c>
    </row>
    <row r="5238" spans="1:13" x14ac:dyDescent="0.3">
      <c r="A5238">
        <v>25</v>
      </c>
      <c r="B5238">
        <v>57500</v>
      </c>
      <c r="C5238" t="s">
        <v>13</v>
      </c>
      <c r="D5238">
        <v>4</v>
      </c>
      <c r="E5238" t="s">
        <v>18</v>
      </c>
      <c r="F5238" t="s">
        <v>15</v>
      </c>
      <c r="G5238">
        <v>6000</v>
      </c>
      <c r="H5238">
        <v>11.28</v>
      </c>
      <c r="I5238">
        <v>1</v>
      </c>
      <c r="J5238">
        <v>0.1</v>
      </c>
      <c r="K5238" t="s">
        <v>16</v>
      </c>
      <c r="L5238">
        <v>3</v>
      </c>
      <c r="M5238">
        <f t="shared" si="81"/>
        <v>1</v>
      </c>
    </row>
    <row r="5239" spans="1:13" x14ac:dyDescent="0.3">
      <c r="A5239">
        <v>22</v>
      </c>
      <c r="B5239">
        <v>71500</v>
      </c>
      <c r="C5239" t="s">
        <v>13</v>
      </c>
      <c r="D5239">
        <v>2</v>
      </c>
      <c r="E5239" t="s">
        <v>18</v>
      </c>
      <c r="F5239" t="s">
        <v>15</v>
      </c>
      <c r="G5239">
        <v>6400</v>
      </c>
      <c r="H5239">
        <v>13.11</v>
      </c>
      <c r="I5239">
        <v>0</v>
      </c>
      <c r="J5239">
        <v>0.09</v>
      </c>
      <c r="K5239" t="s">
        <v>16</v>
      </c>
      <c r="L5239">
        <v>4</v>
      </c>
      <c r="M5239">
        <f t="shared" si="81"/>
        <v>1</v>
      </c>
    </row>
    <row r="5240" spans="1:13" x14ac:dyDescent="0.3">
      <c r="A5240">
        <v>21</v>
      </c>
      <c r="B5240">
        <v>44000</v>
      </c>
      <c r="C5240" t="s">
        <v>13</v>
      </c>
      <c r="D5240">
        <v>6</v>
      </c>
      <c r="E5240" t="s">
        <v>27</v>
      </c>
      <c r="F5240" t="s">
        <v>30</v>
      </c>
      <c r="G5240">
        <v>10000</v>
      </c>
      <c r="H5240">
        <v>14.74</v>
      </c>
      <c r="I5240">
        <v>0</v>
      </c>
      <c r="J5240">
        <v>0.23</v>
      </c>
      <c r="K5240" t="s">
        <v>17</v>
      </c>
      <c r="L5240">
        <v>3</v>
      </c>
      <c r="M5240">
        <f t="shared" si="81"/>
        <v>1</v>
      </c>
    </row>
    <row r="5241" spans="1:13" x14ac:dyDescent="0.3">
      <c r="A5241">
        <v>26</v>
      </c>
      <c r="B5241">
        <v>54000</v>
      </c>
      <c r="C5241" t="s">
        <v>13</v>
      </c>
      <c r="D5241">
        <v>2</v>
      </c>
      <c r="E5241" t="s">
        <v>20</v>
      </c>
      <c r="F5241" t="s">
        <v>15</v>
      </c>
      <c r="G5241">
        <v>6600</v>
      </c>
      <c r="H5241">
        <v>11.97</v>
      </c>
      <c r="I5241">
        <v>0</v>
      </c>
      <c r="J5241">
        <v>0.12</v>
      </c>
      <c r="K5241" t="s">
        <v>16</v>
      </c>
      <c r="L5241">
        <v>3</v>
      </c>
      <c r="M5241">
        <f t="shared" si="81"/>
        <v>1</v>
      </c>
    </row>
    <row r="5242" spans="1:13" x14ac:dyDescent="0.3">
      <c r="A5242">
        <v>23</v>
      </c>
      <c r="B5242">
        <v>64000</v>
      </c>
      <c r="C5242" t="s">
        <v>26</v>
      </c>
      <c r="D5242">
        <v>0</v>
      </c>
      <c r="E5242" t="s">
        <v>25</v>
      </c>
      <c r="F5242" t="s">
        <v>30</v>
      </c>
      <c r="G5242">
        <v>12000</v>
      </c>
      <c r="H5242">
        <v>15.62</v>
      </c>
      <c r="I5242">
        <v>1</v>
      </c>
      <c r="J5242">
        <v>0.19</v>
      </c>
      <c r="K5242" t="s">
        <v>17</v>
      </c>
      <c r="L5242">
        <v>4</v>
      </c>
      <c r="M5242">
        <f t="shared" si="81"/>
        <v>1</v>
      </c>
    </row>
    <row r="5243" spans="1:13" x14ac:dyDescent="0.3">
      <c r="A5243">
        <v>25</v>
      </c>
      <c r="B5243">
        <v>122000</v>
      </c>
      <c r="C5243" t="s">
        <v>26</v>
      </c>
      <c r="D5243">
        <v>8</v>
      </c>
      <c r="E5243" t="s">
        <v>25</v>
      </c>
      <c r="F5243" t="s">
        <v>15</v>
      </c>
      <c r="G5243">
        <v>10000</v>
      </c>
      <c r="H5243">
        <v>13.57</v>
      </c>
      <c r="I5243">
        <v>0</v>
      </c>
      <c r="J5243">
        <v>0.08</v>
      </c>
      <c r="K5243" t="s">
        <v>17</v>
      </c>
      <c r="L5243">
        <v>4</v>
      </c>
      <c r="M5243">
        <f t="shared" si="81"/>
        <v>1</v>
      </c>
    </row>
    <row r="5244" spans="1:13" x14ac:dyDescent="0.3">
      <c r="A5244">
        <v>22</v>
      </c>
      <c r="B5244">
        <v>183000</v>
      </c>
      <c r="C5244" t="s">
        <v>26</v>
      </c>
      <c r="D5244">
        <v>3</v>
      </c>
      <c r="E5244" t="s">
        <v>18</v>
      </c>
      <c r="F5244" t="s">
        <v>21</v>
      </c>
      <c r="G5244">
        <v>1000</v>
      </c>
      <c r="I5244">
        <v>0</v>
      </c>
      <c r="J5244">
        <v>0.01</v>
      </c>
      <c r="K5244" t="s">
        <v>16</v>
      </c>
      <c r="L5244">
        <v>2</v>
      </c>
      <c r="M5244">
        <f t="shared" si="81"/>
        <v>0</v>
      </c>
    </row>
    <row r="5245" spans="1:13" x14ac:dyDescent="0.3">
      <c r="A5245">
        <v>22</v>
      </c>
      <c r="B5245">
        <v>54252</v>
      </c>
      <c r="C5245" t="s">
        <v>26</v>
      </c>
      <c r="D5245">
        <v>6</v>
      </c>
      <c r="E5245" t="s">
        <v>20</v>
      </c>
      <c r="F5245" t="s">
        <v>21</v>
      </c>
      <c r="G5245">
        <v>3500</v>
      </c>
      <c r="H5245">
        <v>6.39</v>
      </c>
      <c r="I5245">
        <v>0</v>
      </c>
      <c r="J5245">
        <v>0.06</v>
      </c>
      <c r="K5245" t="s">
        <v>16</v>
      </c>
      <c r="L5245">
        <v>4</v>
      </c>
      <c r="M5245">
        <f t="shared" si="81"/>
        <v>1</v>
      </c>
    </row>
    <row r="5246" spans="1:13" x14ac:dyDescent="0.3">
      <c r="A5246">
        <v>26</v>
      </c>
      <c r="B5246">
        <v>85000</v>
      </c>
      <c r="C5246" t="s">
        <v>26</v>
      </c>
      <c r="D5246">
        <v>0</v>
      </c>
      <c r="E5246" t="s">
        <v>14</v>
      </c>
      <c r="F5246" t="s">
        <v>19</v>
      </c>
      <c r="G5246">
        <v>8000</v>
      </c>
      <c r="I5246">
        <v>0</v>
      </c>
      <c r="J5246">
        <v>0.09</v>
      </c>
      <c r="K5246" t="s">
        <v>16</v>
      </c>
      <c r="L5246">
        <v>4</v>
      </c>
      <c r="M5246">
        <f t="shared" si="81"/>
        <v>0</v>
      </c>
    </row>
    <row r="5247" spans="1:13" x14ac:dyDescent="0.3">
      <c r="A5247">
        <v>22</v>
      </c>
      <c r="B5247">
        <v>30000</v>
      </c>
      <c r="C5247" t="s">
        <v>23</v>
      </c>
      <c r="D5247">
        <v>5</v>
      </c>
      <c r="E5247" t="s">
        <v>27</v>
      </c>
      <c r="F5247" t="s">
        <v>19</v>
      </c>
      <c r="G5247">
        <v>3000</v>
      </c>
      <c r="H5247">
        <v>10.36</v>
      </c>
      <c r="I5247">
        <v>0</v>
      </c>
      <c r="J5247">
        <v>0.1</v>
      </c>
      <c r="K5247" t="s">
        <v>16</v>
      </c>
      <c r="L5247">
        <v>2</v>
      </c>
      <c r="M5247">
        <f t="shared" si="81"/>
        <v>1</v>
      </c>
    </row>
    <row r="5248" spans="1:13" x14ac:dyDescent="0.3">
      <c r="A5248">
        <v>25</v>
      </c>
      <c r="B5248">
        <v>47052</v>
      </c>
      <c r="C5248" t="s">
        <v>13</v>
      </c>
      <c r="D5248">
        <v>5</v>
      </c>
      <c r="E5248" t="s">
        <v>18</v>
      </c>
      <c r="F5248" t="s">
        <v>19</v>
      </c>
      <c r="G5248">
        <v>21250</v>
      </c>
      <c r="H5248">
        <v>10.99</v>
      </c>
      <c r="I5248">
        <v>1</v>
      </c>
      <c r="J5248">
        <v>0.45</v>
      </c>
      <c r="K5248" t="s">
        <v>16</v>
      </c>
      <c r="L5248">
        <v>2</v>
      </c>
      <c r="M5248">
        <f t="shared" si="81"/>
        <v>1</v>
      </c>
    </row>
    <row r="5249" spans="1:13" x14ac:dyDescent="0.3">
      <c r="A5249">
        <v>23</v>
      </c>
      <c r="B5249">
        <v>62000</v>
      </c>
      <c r="C5249" t="s">
        <v>13</v>
      </c>
      <c r="D5249">
        <v>0</v>
      </c>
      <c r="E5249" t="s">
        <v>18</v>
      </c>
      <c r="F5249" t="s">
        <v>15</v>
      </c>
      <c r="G5249">
        <v>10000</v>
      </c>
      <c r="H5249">
        <v>14.27</v>
      </c>
      <c r="I5249">
        <v>0</v>
      </c>
      <c r="J5249">
        <v>0.16</v>
      </c>
      <c r="K5249" t="s">
        <v>17</v>
      </c>
      <c r="L5249">
        <v>2</v>
      </c>
      <c r="M5249">
        <f t="shared" si="81"/>
        <v>1</v>
      </c>
    </row>
    <row r="5250" spans="1:13" x14ac:dyDescent="0.3">
      <c r="A5250">
        <v>22</v>
      </c>
      <c r="B5250">
        <v>18996</v>
      </c>
      <c r="C5250" t="s">
        <v>13</v>
      </c>
      <c r="D5250">
        <v>3</v>
      </c>
      <c r="E5250" t="s">
        <v>20</v>
      </c>
      <c r="F5250" t="s">
        <v>30</v>
      </c>
      <c r="G5250">
        <v>3200</v>
      </c>
      <c r="H5250">
        <v>15.28</v>
      </c>
      <c r="I5250">
        <v>1</v>
      </c>
      <c r="J5250">
        <v>0.17</v>
      </c>
      <c r="K5250" t="s">
        <v>16</v>
      </c>
      <c r="L5250">
        <v>2</v>
      </c>
      <c r="M5250">
        <f t="shared" ref="M5250:M5313" si="82">COUNTIFS($A$2:$A$10001,A5250,$B$2:$B$10001,B5250,$C$2:$C$10001,C5250,$D$2:$D$10001,D5250,$E$2:$E$10001,E5250,$F$2:$F$10001,F5250,$G$2:$G$10001,G5250,$H$2:$H$10001,H5250,$I$2:$I$10001,I5250,$J$2:$J$10001,J5250,$K$2:$K$10001,K5250,$L$2:$L$10001,L5250)</f>
        <v>1</v>
      </c>
    </row>
    <row r="5251" spans="1:13" x14ac:dyDescent="0.3">
      <c r="A5251">
        <v>22</v>
      </c>
      <c r="B5251">
        <v>50000</v>
      </c>
      <c r="C5251" t="s">
        <v>23</v>
      </c>
      <c r="D5251">
        <v>1</v>
      </c>
      <c r="E5251" t="s">
        <v>18</v>
      </c>
      <c r="F5251" t="s">
        <v>21</v>
      </c>
      <c r="G5251">
        <v>3600</v>
      </c>
      <c r="I5251">
        <v>0</v>
      </c>
      <c r="J5251">
        <v>7.0000000000000007E-2</v>
      </c>
      <c r="K5251" t="s">
        <v>16</v>
      </c>
      <c r="L5251">
        <v>3</v>
      </c>
      <c r="M5251">
        <f t="shared" si="82"/>
        <v>0</v>
      </c>
    </row>
    <row r="5252" spans="1:13" x14ac:dyDescent="0.3">
      <c r="A5252">
        <v>26</v>
      </c>
      <c r="B5252">
        <v>32450</v>
      </c>
      <c r="C5252" t="s">
        <v>26</v>
      </c>
      <c r="D5252">
        <v>5</v>
      </c>
      <c r="E5252" t="s">
        <v>28</v>
      </c>
      <c r="F5252" t="s">
        <v>21</v>
      </c>
      <c r="G5252">
        <v>3250</v>
      </c>
      <c r="H5252">
        <v>6.99</v>
      </c>
      <c r="I5252">
        <v>0</v>
      </c>
      <c r="J5252">
        <v>0.1</v>
      </c>
      <c r="K5252" t="s">
        <v>16</v>
      </c>
      <c r="L5252">
        <v>2</v>
      </c>
      <c r="M5252">
        <f t="shared" si="82"/>
        <v>1</v>
      </c>
    </row>
    <row r="5253" spans="1:13" x14ac:dyDescent="0.3">
      <c r="A5253">
        <v>21</v>
      </c>
      <c r="B5253">
        <v>27200</v>
      </c>
      <c r="C5253" t="s">
        <v>13</v>
      </c>
      <c r="D5253">
        <v>0</v>
      </c>
      <c r="E5253" t="s">
        <v>18</v>
      </c>
      <c r="F5253" t="s">
        <v>15</v>
      </c>
      <c r="G5253">
        <v>5000</v>
      </c>
      <c r="I5253">
        <v>0</v>
      </c>
      <c r="J5253">
        <v>0.18</v>
      </c>
      <c r="K5253" t="s">
        <v>16</v>
      </c>
      <c r="L5253">
        <v>3</v>
      </c>
      <c r="M5253">
        <f t="shared" si="82"/>
        <v>0</v>
      </c>
    </row>
    <row r="5254" spans="1:13" x14ac:dyDescent="0.3">
      <c r="A5254">
        <v>23</v>
      </c>
      <c r="B5254">
        <v>60000</v>
      </c>
      <c r="C5254" t="s">
        <v>26</v>
      </c>
      <c r="D5254">
        <v>7</v>
      </c>
      <c r="E5254" t="s">
        <v>25</v>
      </c>
      <c r="F5254" t="s">
        <v>21</v>
      </c>
      <c r="G5254">
        <v>15000</v>
      </c>
      <c r="H5254">
        <v>7.9</v>
      </c>
      <c r="I5254">
        <v>0</v>
      </c>
      <c r="J5254">
        <v>0.25</v>
      </c>
      <c r="K5254" t="s">
        <v>16</v>
      </c>
      <c r="L5254">
        <v>3</v>
      </c>
      <c r="M5254">
        <f t="shared" si="82"/>
        <v>1</v>
      </c>
    </row>
    <row r="5255" spans="1:13" x14ac:dyDescent="0.3">
      <c r="A5255">
        <v>24</v>
      </c>
      <c r="B5255">
        <v>55000</v>
      </c>
      <c r="C5255" t="s">
        <v>13</v>
      </c>
      <c r="D5255">
        <v>0</v>
      </c>
      <c r="E5255" t="s">
        <v>25</v>
      </c>
      <c r="F5255" t="s">
        <v>19</v>
      </c>
      <c r="G5255">
        <v>4000</v>
      </c>
      <c r="H5255">
        <v>11.26</v>
      </c>
      <c r="I5255">
        <v>0</v>
      </c>
      <c r="J5255">
        <v>7.0000000000000007E-2</v>
      </c>
      <c r="K5255" t="s">
        <v>16</v>
      </c>
      <c r="L5255">
        <v>3</v>
      </c>
      <c r="M5255">
        <f t="shared" si="82"/>
        <v>1</v>
      </c>
    </row>
    <row r="5256" spans="1:13" x14ac:dyDescent="0.3">
      <c r="A5256">
        <v>23</v>
      </c>
      <c r="B5256">
        <v>48756</v>
      </c>
      <c r="C5256" t="s">
        <v>13</v>
      </c>
      <c r="D5256">
        <v>5</v>
      </c>
      <c r="E5256" t="s">
        <v>18</v>
      </c>
      <c r="F5256" t="s">
        <v>19</v>
      </c>
      <c r="G5256">
        <v>4800</v>
      </c>
      <c r="H5256">
        <v>11.36</v>
      </c>
      <c r="I5256">
        <v>0</v>
      </c>
      <c r="J5256">
        <v>0.1</v>
      </c>
      <c r="K5256" t="s">
        <v>16</v>
      </c>
      <c r="L5256">
        <v>4</v>
      </c>
      <c r="M5256">
        <f t="shared" si="82"/>
        <v>1</v>
      </c>
    </row>
    <row r="5257" spans="1:13" x14ac:dyDescent="0.3">
      <c r="A5257">
        <v>24</v>
      </c>
      <c r="B5257">
        <v>72444</v>
      </c>
      <c r="C5257" t="s">
        <v>26</v>
      </c>
      <c r="D5257">
        <v>7</v>
      </c>
      <c r="E5257" t="s">
        <v>18</v>
      </c>
      <c r="F5257" t="s">
        <v>19</v>
      </c>
      <c r="G5257">
        <v>25000</v>
      </c>
      <c r="H5257">
        <v>10.74</v>
      </c>
      <c r="I5257">
        <v>0</v>
      </c>
      <c r="J5257">
        <v>0.35</v>
      </c>
      <c r="K5257" t="s">
        <v>16</v>
      </c>
      <c r="L5257">
        <v>3</v>
      </c>
      <c r="M5257">
        <f t="shared" si="82"/>
        <v>1</v>
      </c>
    </row>
    <row r="5258" spans="1:13" x14ac:dyDescent="0.3">
      <c r="A5258">
        <v>26</v>
      </c>
      <c r="B5258">
        <v>39996</v>
      </c>
      <c r="C5258" t="s">
        <v>13</v>
      </c>
      <c r="D5258">
        <v>0</v>
      </c>
      <c r="E5258" t="s">
        <v>14</v>
      </c>
      <c r="F5258" t="s">
        <v>19</v>
      </c>
      <c r="G5258">
        <v>12000</v>
      </c>
      <c r="I5258">
        <v>0</v>
      </c>
      <c r="J5258">
        <v>0.3</v>
      </c>
      <c r="K5258" t="s">
        <v>16</v>
      </c>
      <c r="L5258">
        <v>3</v>
      </c>
      <c r="M5258">
        <f t="shared" si="82"/>
        <v>0</v>
      </c>
    </row>
    <row r="5259" spans="1:13" x14ac:dyDescent="0.3">
      <c r="A5259">
        <v>25</v>
      </c>
      <c r="B5259">
        <v>30000</v>
      </c>
      <c r="C5259" t="s">
        <v>13</v>
      </c>
      <c r="D5259">
        <v>4</v>
      </c>
      <c r="E5259" t="s">
        <v>14</v>
      </c>
      <c r="F5259" t="s">
        <v>19</v>
      </c>
      <c r="G5259">
        <v>5000</v>
      </c>
      <c r="H5259">
        <v>11.86</v>
      </c>
      <c r="I5259">
        <v>0</v>
      </c>
      <c r="J5259">
        <v>0.17</v>
      </c>
      <c r="K5259" t="s">
        <v>16</v>
      </c>
      <c r="L5259">
        <v>4</v>
      </c>
      <c r="M5259">
        <f t="shared" si="82"/>
        <v>1</v>
      </c>
    </row>
    <row r="5260" spans="1:13" x14ac:dyDescent="0.3">
      <c r="A5260">
        <v>22</v>
      </c>
      <c r="B5260">
        <v>33000</v>
      </c>
      <c r="C5260" t="s">
        <v>26</v>
      </c>
      <c r="D5260">
        <v>4</v>
      </c>
      <c r="E5260" t="s">
        <v>27</v>
      </c>
      <c r="F5260" t="s">
        <v>15</v>
      </c>
      <c r="G5260">
        <v>12500</v>
      </c>
      <c r="H5260">
        <v>14.26</v>
      </c>
      <c r="I5260">
        <v>0</v>
      </c>
      <c r="J5260">
        <v>0.38</v>
      </c>
      <c r="K5260" t="s">
        <v>17</v>
      </c>
      <c r="L5260">
        <v>4</v>
      </c>
      <c r="M5260">
        <f t="shared" si="82"/>
        <v>1</v>
      </c>
    </row>
    <row r="5261" spans="1:13" x14ac:dyDescent="0.3">
      <c r="A5261">
        <v>22</v>
      </c>
      <c r="B5261">
        <v>31200</v>
      </c>
      <c r="C5261" t="s">
        <v>13</v>
      </c>
      <c r="D5261">
        <v>5</v>
      </c>
      <c r="E5261" t="s">
        <v>25</v>
      </c>
      <c r="F5261" t="s">
        <v>15</v>
      </c>
      <c r="G5261">
        <v>10000</v>
      </c>
      <c r="H5261">
        <v>12.73</v>
      </c>
      <c r="I5261">
        <v>1</v>
      </c>
      <c r="J5261">
        <v>0.32</v>
      </c>
      <c r="K5261" t="s">
        <v>17</v>
      </c>
      <c r="L5261">
        <v>2</v>
      </c>
      <c r="M5261">
        <f t="shared" si="82"/>
        <v>1</v>
      </c>
    </row>
    <row r="5262" spans="1:13" x14ac:dyDescent="0.3">
      <c r="A5262">
        <v>24</v>
      </c>
      <c r="B5262">
        <v>99000</v>
      </c>
      <c r="C5262" t="s">
        <v>26</v>
      </c>
      <c r="D5262">
        <v>8</v>
      </c>
      <c r="E5262" t="s">
        <v>25</v>
      </c>
      <c r="F5262" t="s">
        <v>21</v>
      </c>
      <c r="G5262">
        <v>12000</v>
      </c>
      <c r="H5262">
        <v>6.03</v>
      </c>
      <c r="I5262">
        <v>0</v>
      </c>
      <c r="J5262">
        <v>0.12</v>
      </c>
      <c r="K5262" t="s">
        <v>16</v>
      </c>
      <c r="L5262">
        <v>4</v>
      </c>
      <c r="M5262">
        <f t="shared" si="82"/>
        <v>1</v>
      </c>
    </row>
    <row r="5263" spans="1:13" x14ac:dyDescent="0.3">
      <c r="A5263">
        <v>25</v>
      </c>
      <c r="B5263">
        <v>20000</v>
      </c>
      <c r="C5263" t="s">
        <v>13</v>
      </c>
      <c r="D5263">
        <v>0</v>
      </c>
      <c r="E5263" t="s">
        <v>14</v>
      </c>
      <c r="F5263" t="s">
        <v>15</v>
      </c>
      <c r="G5263">
        <v>3500</v>
      </c>
      <c r="H5263">
        <v>10.28</v>
      </c>
      <c r="I5263">
        <v>0</v>
      </c>
      <c r="J5263">
        <v>0.17</v>
      </c>
      <c r="K5263" t="s">
        <v>17</v>
      </c>
      <c r="L5263">
        <v>3</v>
      </c>
      <c r="M5263">
        <f t="shared" si="82"/>
        <v>1</v>
      </c>
    </row>
    <row r="5264" spans="1:13" x14ac:dyDescent="0.3">
      <c r="A5264">
        <v>22</v>
      </c>
      <c r="B5264">
        <v>45630</v>
      </c>
      <c r="C5264" t="s">
        <v>13</v>
      </c>
      <c r="D5264">
        <v>0</v>
      </c>
      <c r="E5264" t="s">
        <v>27</v>
      </c>
      <c r="F5264" t="s">
        <v>29</v>
      </c>
      <c r="G5264">
        <v>2500</v>
      </c>
      <c r="H5264">
        <v>18.64</v>
      </c>
      <c r="I5264">
        <v>1</v>
      </c>
      <c r="J5264">
        <v>0.05</v>
      </c>
      <c r="K5264" t="s">
        <v>17</v>
      </c>
      <c r="L5264">
        <v>4</v>
      </c>
      <c r="M5264">
        <f t="shared" si="82"/>
        <v>1</v>
      </c>
    </row>
    <row r="5265" spans="1:13" x14ac:dyDescent="0.3">
      <c r="A5265">
        <v>22</v>
      </c>
      <c r="B5265">
        <v>150000</v>
      </c>
      <c r="C5265" t="s">
        <v>13</v>
      </c>
      <c r="D5265">
        <v>2</v>
      </c>
      <c r="E5265" t="s">
        <v>14</v>
      </c>
      <c r="F5265" t="s">
        <v>21</v>
      </c>
      <c r="G5265">
        <v>8200</v>
      </c>
      <c r="H5265">
        <v>6.99</v>
      </c>
      <c r="I5265">
        <v>0</v>
      </c>
      <c r="J5265">
        <v>0.05</v>
      </c>
      <c r="K5265" t="s">
        <v>16</v>
      </c>
      <c r="L5265">
        <v>3</v>
      </c>
      <c r="M5265">
        <f t="shared" si="82"/>
        <v>1</v>
      </c>
    </row>
    <row r="5266" spans="1:13" x14ac:dyDescent="0.3">
      <c r="A5266">
        <v>26</v>
      </c>
      <c r="B5266">
        <v>52000</v>
      </c>
      <c r="C5266" t="s">
        <v>26</v>
      </c>
      <c r="D5266">
        <v>2</v>
      </c>
      <c r="E5266" t="s">
        <v>27</v>
      </c>
      <c r="F5266" t="s">
        <v>21</v>
      </c>
      <c r="G5266">
        <v>6000</v>
      </c>
      <c r="H5266">
        <v>8.9</v>
      </c>
      <c r="I5266">
        <v>0</v>
      </c>
      <c r="J5266">
        <v>0.12</v>
      </c>
      <c r="K5266" t="s">
        <v>16</v>
      </c>
      <c r="L5266">
        <v>4</v>
      </c>
      <c r="M5266">
        <f t="shared" si="82"/>
        <v>1</v>
      </c>
    </row>
    <row r="5267" spans="1:13" x14ac:dyDescent="0.3">
      <c r="A5267">
        <v>22</v>
      </c>
      <c r="B5267">
        <v>37008</v>
      </c>
      <c r="C5267" t="s">
        <v>13</v>
      </c>
      <c r="D5267">
        <v>2</v>
      </c>
      <c r="E5267" t="s">
        <v>20</v>
      </c>
      <c r="F5267" t="s">
        <v>19</v>
      </c>
      <c r="G5267">
        <v>3600</v>
      </c>
      <c r="H5267">
        <v>12.42</v>
      </c>
      <c r="I5267">
        <v>0</v>
      </c>
      <c r="J5267">
        <v>0.1</v>
      </c>
      <c r="K5267" t="s">
        <v>16</v>
      </c>
      <c r="L5267">
        <v>3</v>
      </c>
      <c r="M5267">
        <f t="shared" si="82"/>
        <v>1</v>
      </c>
    </row>
    <row r="5268" spans="1:13" x14ac:dyDescent="0.3">
      <c r="A5268">
        <v>25</v>
      </c>
      <c r="B5268">
        <v>63000</v>
      </c>
      <c r="C5268" t="s">
        <v>26</v>
      </c>
      <c r="D5268">
        <v>0</v>
      </c>
      <c r="E5268" t="s">
        <v>20</v>
      </c>
      <c r="F5268" t="s">
        <v>30</v>
      </c>
      <c r="G5268">
        <v>25000</v>
      </c>
      <c r="H5268">
        <v>13.87</v>
      </c>
      <c r="I5268">
        <v>0</v>
      </c>
      <c r="J5268">
        <v>0.4</v>
      </c>
      <c r="K5268" t="s">
        <v>16</v>
      </c>
      <c r="L5268">
        <v>4</v>
      </c>
      <c r="M5268">
        <f t="shared" si="82"/>
        <v>1</v>
      </c>
    </row>
    <row r="5269" spans="1:13" x14ac:dyDescent="0.3">
      <c r="A5269">
        <v>24</v>
      </c>
      <c r="B5269">
        <v>55152</v>
      </c>
      <c r="C5269" t="s">
        <v>26</v>
      </c>
      <c r="D5269">
        <v>8</v>
      </c>
      <c r="E5269" t="s">
        <v>18</v>
      </c>
      <c r="F5269" t="s">
        <v>19</v>
      </c>
      <c r="G5269">
        <v>16000</v>
      </c>
      <c r="H5269">
        <v>11.49</v>
      </c>
      <c r="I5269">
        <v>0</v>
      </c>
      <c r="J5269">
        <v>0.28999999999999998</v>
      </c>
      <c r="K5269" t="s">
        <v>16</v>
      </c>
      <c r="L5269">
        <v>4</v>
      </c>
      <c r="M5269">
        <f t="shared" si="82"/>
        <v>1</v>
      </c>
    </row>
    <row r="5270" spans="1:13" x14ac:dyDescent="0.3">
      <c r="A5270">
        <v>21</v>
      </c>
      <c r="B5270">
        <v>87500</v>
      </c>
      <c r="C5270" t="s">
        <v>26</v>
      </c>
      <c r="D5270">
        <v>5</v>
      </c>
      <c r="E5270" t="s">
        <v>18</v>
      </c>
      <c r="F5270" t="s">
        <v>15</v>
      </c>
      <c r="G5270">
        <v>25000</v>
      </c>
      <c r="H5270">
        <v>13.98</v>
      </c>
      <c r="I5270">
        <v>0</v>
      </c>
      <c r="J5270">
        <v>0.28999999999999998</v>
      </c>
      <c r="K5270" t="s">
        <v>17</v>
      </c>
      <c r="L5270">
        <v>3</v>
      </c>
      <c r="M5270">
        <f t="shared" si="82"/>
        <v>1</v>
      </c>
    </row>
    <row r="5271" spans="1:13" x14ac:dyDescent="0.3">
      <c r="A5271">
        <v>24</v>
      </c>
      <c r="B5271">
        <v>49000</v>
      </c>
      <c r="C5271" t="s">
        <v>13</v>
      </c>
      <c r="D5271">
        <v>8</v>
      </c>
      <c r="E5271" t="s">
        <v>18</v>
      </c>
      <c r="F5271" t="s">
        <v>21</v>
      </c>
      <c r="G5271">
        <v>7000</v>
      </c>
      <c r="H5271">
        <v>7.49</v>
      </c>
      <c r="I5271">
        <v>1</v>
      </c>
      <c r="J5271">
        <v>0.14000000000000001</v>
      </c>
      <c r="K5271" t="s">
        <v>16</v>
      </c>
      <c r="L5271">
        <v>4</v>
      </c>
      <c r="M5271">
        <f t="shared" si="82"/>
        <v>1</v>
      </c>
    </row>
    <row r="5272" spans="1:13" x14ac:dyDescent="0.3">
      <c r="A5272">
        <v>24</v>
      </c>
      <c r="B5272">
        <v>54100</v>
      </c>
      <c r="C5272" t="s">
        <v>13</v>
      </c>
      <c r="D5272">
        <v>5</v>
      </c>
      <c r="E5272" t="s">
        <v>27</v>
      </c>
      <c r="F5272" t="s">
        <v>21</v>
      </c>
      <c r="G5272">
        <v>4500</v>
      </c>
      <c r="H5272">
        <v>7.14</v>
      </c>
      <c r="I5272">
        <v>0</v>
      </c>
      <c r="J5272">
        <v>0.08</v>
      </c>
      <c r="K5272" t="s">
        <v>16</v>
      </c>
      <c r="L5272">
        <v>2</v>
      </c>
      <c r="M5272">
        <f t="shared" si="82"/>
        <v>1</v>
      </c>
    </row>
    <row r="5273" spans="1:13" x14ac:dyDescent="0.3">
      <c r="A5273">
        <v>24</v>
      </c>
      <c r="B5273">
        <v>24000</v>
      </c>
      <c r="C5273" t="s">
        <v>13</v>
      </c>
      <c r="D5273">
        <v>1</v>
      </c>
      <c r="E5273" t="s">
        <v>14</v>
      </c>
      <c r="F5273" t="s">
        <v>21</v>
      </c>
      <c r="G5273">
        <v>8500</v>
      </c>
      <c r="H5273">
        <v>7.9</v>
      </c>
      <c r="I5273">
        <v>1</v>
      </c>
      <c r="J5273">
        <v>0.35</v>
      </c>
      <c r="K5273" t="s">
        <v>16</v>
      </c>
      <c r="L5273">
        <v>2</v>
      </c>
      <c r="M5273">
        <f t="shared" si="82"/>
        <v>1</v>
      </c>
    </row>
    <row r="5274" spans="1:13" x14ac:dyDescent="0.3">
      <c r="A5274">
        <v>22</v>
      </c>
      <c r="B5274">
        <v>50000</v>
      </c>
      <c r="C5274" t="s">
        <v>26</v>
      </c>
      <c r="D5274">
        <v>2</v>
      </c>
      <c r="E5274" t="s">
        <v>14</v>
      </c>
      <c r="F5274" t="s">
        <v>19</v>
      </c>
      <c r="G5274">
        <v>22000</v>
      </c>
      <c r="H5274">
        <v>9.91</v>
      </c>
      <c r="I5274">
        <v>0</v>
      </c>
      <c r="J5274">
        <v>0.44</v>
      </c>
      <c r="K5274" t="s">
        <v>16</v>
      </c>
      <c r="L5274">
        <v>4</v>
      </c>
      <c r="M5274">
        <f t="shared" si="82"/>
        <v>1</v>
      </c>
    </row>
    <row r="5275" spans="1:13" x14ac:dyDescent="0.3">
      <c r="A5275">
        <v>22</v>
      </c>
      <c r="B5275">
        <v>43200</v>
      </c>
      <c r="C5275" t="s">
        <v>23</v>
      </c>
      <c r="D5275">
        <v>6</v>
      </c>
      <c r="E5275" t="s">
        <v>27</v>
      </c>
      <c r="F5275" t="s">
        <v>21</v>
      </c>
      <c r="G5275">
        <v>6000</v>
      </c>
      <c r="H5275">
        <v>7.68</v>
      </c>
      <c r="I5275">
        <v>0</v>
      </c>
      <c r="J5275">
        <v>0.14000000000000001</v>
      </c>
      <c r="K5275" t="s">
        <v>16</v>
      </c>
      <c r="L5275">
        <v>4</v>
      </c>
      <c r="M5275">
        <f t="shared" si="82"/>
        <v>1</v>
      </c>
    </row>
    <row r="5276" spans="1:13" x14ac:dyDescent="0.3">
      <c r="A5276">
        <v>26</v>
      </c>
      <c r="B5276">
        <v>155142</v>
      </c>
      <c r="C5276" t="s">
        <v>26</v>
      </c>
      <c r="D5276">
        <v>6</v>
      </c>
      <c r="E5276" t="s">
        <v>28</v>
      </c>
      <c r="F5276" t="s">
        <v>30</v>
      </c>
      <c r="G5276">
        <v>23000</v>
      </c>
      <c r="H5276">
        <v>18.25</v>
      </c>
      <c r="I5276">
        <v>0</v>
      </c>
      <c r="J5276">
        <v>0.15</v>
      </c>
      <c r="K5276" t="s">
        <v>16</v>
      </c>
      <c r="L5276">
        <v>2</v>
      </c>
      <c r="M5276">
        <f t="shared" si="82"/>
        <v>1</v>
      </c>
    </row>
    <row r="5277" spans="1:13" x14ac:dyDescent="0.3">
      <c r="A5277">
        <v>25</v>
      </c>
      <c r="B5277">
        <v>45996</v>
      </c>
      <c r="C5277" t="s">
        <v>13</v>
      </c>
      <c r="D5277">
        <v>2</v>
      </c>
      <c r="E5277" t="s">
        <v>27</v>
      </c>
      <c r="F5277" t="s">
        <v>31</v>
      </c>
      <c r="G5277">
        <v>5000</v>
      </c>
      <c r="I5277">
        <v>1</v>
      </c>
      <c r="J5277">
        <v>0.11</v>
      </c>
      <c r="K5277" t="s">
        <v>17</v>
      </c>
      <c r="L5277">
        <v>2</v>
      </c>
      <c r="M5277">
        <f t="shared" si="82"/>
        <v>0</v>
      </c>
    </row>
    <row r="5278" spans="1:13" x14ac:dyDescent="0.3">
      <c r="A5278">
        <v>24</v>
      </c>
      <c r="B5278">
        <v>62000</v>
      </c>
      <c r="C5278" t="s">
        <v>13</v>
      </c>
      <c r="D5278">
        <v>1</v>
      </c>
      <c r="E5278" t="s">
        <v>14</v>
      </c>
      <c r="F5278" t="s">
        <v>15</v>
      </c>
      <c r="G5278">
        <v>1600</v>
      </c>
      <c r="H5278">
        <v>13.85</v>
      </c>
      <c r="I5278">
        <v>0</v>
      </c>
      <c r="J5278">
        <v>0.03</v>
      </c>
      <c r="K5278" t="s">
        <v>17</v>
      </c>
      <c r="L5278">
        <v>4</v>
      </c>
      <c r="M5278">
        <f t="shared" si="82"/>
        <v>1</v>
      </c>
    </row>
    <row r="5279" spans="1:13" x14ac:dyDescent="0.3">
      <c r="A5279">
        <v>21</v>
      </c>
      <c r="B5279">
        <v>45432</v>
      </c>
      <c r="C5279" t="s">
        <v>26</v>
      </c>
      <c r="D5279">
        <v>4</v>
      </c>
      <c r="E5279" t="s">
        <v>27</v>
      </c>
      <c r="F5279" t="s">
        <v>19</v>
      </c>
      <c r="G5279">
        <v>5000</v>
      </c>
      <c r="H5279">
        <v>9.8800000000000008</v>
      </c>
      <c r="I5279">
        <v>0</v>
      </c>
      <c r="J5279">
        <v>0.11</v>
      </c>
      <c r="K5279" t="s">
        <v>16</v>
      </c>
      <c r="L5279">
        <v>4</v>
      </c>
      <c r="M5279">
        <f t="shared" si="82"/>
        <v>1</v>
      </c>
    </row>
    <row r="5280" spans="1:13" x14ac:dyDescent="0.3">
      <c r="A5280">
        <v>23</v>
      </c>
      <c r="B5280">
        <v>65000</v>
      </c>
      <c r="C5280" t="s">
        <v>26</v>
      </c>
      <c r="D5280">
        <v>5</v>
      </c>
      <c r="E5280" t="s">
        <v>25</v>
      </c>
      <c r="F5280" t="s">
        <v>21</v>
      </c>
      <c r="G5280">
        <v>16500</v>
      </c>
      <c r="H5280">
        <v>7.49</v>
      </c>
      <c r="I5280">
        <v>0</v>
      </c>
      <c r="J5280">
        <v>0.25</v>
      </c>
      <c r="K5280" t="s">
        <v>16</v>
      </c>
      <c r="L5280">
        <v>4</v>
      </c>
      <c r="M5280">
        <f t="shared" si="82"/>
        <v>1</v>
      </c>
    </row>
    <row r="5281" spans="1:13" x14ac:dyDescent="0.3">
      <c r="A5281">
        <v>23</v>
      </c>
      <c r="B5281">
        <v>30000</v>
      </c>
      <c r="C5281" t="s">
        <v>13</v>
      </c>
      <c r="D5281">
        <v>8</v>
      </c>
      <c r="E5281" t="s">
        <v>18</v>
      </c>
      <c r="F5281" t="s">
        <v>21</v>
      </c>
      <c r="G5281">
        <v>10625</v>
      </c>
      <c r="H5281">
        <v>6.92</v>
      </c>
      <c r="I5281">
        <v>1</v>
      </c>
      <c r="J5281">
        <v>0.35</v>
      </c>
      <c r="K5281" t="s">
        <v>16</v>
      </c>
      <c r="L5281">
        <v>4</v>
      </c>
      <c r="M5281">
        <f t="shared" si="82"/>
        <v>1</v>
      </c>
    </row>
    <row r="5282" spans="1:13" x14ac:dyDescent="0.3">
      <c r="A5282">
        <v>25</v>
      </c>
      <c r="B5282">
        <v>49000</v>
      </c>
      <c r="C5282" t="s">
        <v>23</v>
      </c>
      <c r="D5282">
        <v>4</v>
      </c>
      <c r="E5282" t="s">
        <v>27</v>
      </c>
      <c r="F5282" t="s">
        <v>21</v>
      </c>
      <c r="G5282">
        <v>2500</v>
      </c>
      <c r="H5282">
        <v>6.76</v>
      </c>
      <c r="I5282">
        <v>0</v>
      </c>
      <c r="J5282">
        <v>0.05</v>
      </c>
      <c r="K5282" t="s">
        <v>16</v>
      </c>
      <c r="L5282">
        <v>3</v>
      </c>
      <c r="M5282">
        <f t="shared" si="82"/>
        <v>1</v>
      </c>
    </row>
    <row r="5283" spans="1:13" x14ac:dyDescent="0.3">
      <c r="A5283">
        <v>22</v>
      </c>
      <c r="B5283">
        <v>37000</v>
      </c>
      <c r="C5283" t="s">
        <v>13</v>
      </c>
      <c r="D5283">
        <v>3</v>
      </c>
      <c r="E5283" t="s">
        <v>20</v>
      </c>
      <c r="F5283" t="s">
        <v>19</v>
      </c>
      <c r="G5283">
        <v>15000</v>
      </c>
      <c r="H5283">
        <v>10.25</v>
      </c>
      <c r="I5283">
        <v>1</v>
      </c>
      <c r="J5283">
        <v>0.41</v>
      </c>
      <c r="K5283" t="s">
        <v>16</v>
      </c>
      <c r="L5283">
        <v>4</v>
      </c>
      <c r="M5283">
        <f t="shared" si="82"/>
        <v>1</v>
      </c>
    </row>
    <row r="5284" spans="1:13" x14ac:dyDescent="0.3">
      <c r="A5284">
        <v>26</v>
      </c>
      <c r="B5284">
        <v>135000</v>
      </c>
      <c r="C5284" t="s">
        <v>26</v>
      </c>
      <c r="D5284">
        <v>6</v>
      </c>
      <c r="E5284" t="s">
        <v>18</v>
      </c>
      <c r="F5284" t="s">
        <v>30</v>
      </c>
      <c r="G5284">
        <v>15000</v>
      </c>
      <c r="H5284">
        <v>15.33</v>
      </c>
      <c r="I5284">
        <v>0</v>
      </c>
      <c r="J5284">
        <v>0.11</v>
      </c>
      <c r="K5284" t="s">
        <v>17</v>
      </c>
      <c r="L5284">
        <v>2</v>
      </c>
      <c r="M5284">
        <f t="shared" si="82"/>
        <v>1</v>
      </c>
    </row>
    <row r="5285" spans="1:13" x14ac:dyDescent="0.3">
      <c r="A5285">
        <v>23</v>
      </c>
      <c r="B5285">
        <v>33000</v>
      </c>
      <c r="C5285" t="s">
        <v>13</v>
      </c>
      <c r="D5285">
        <v>7</v>
      </c>
      <c r="E5285" t="s">
        <v>14</v>
      </c>
      <c r="F5285" t="s">
        <v>30</v>
      </c>
      <c r="G5285">
        <v>5500</v>
      </c>
      <c r="H5285">
        <v>14.54</v>
      </c>
      <c r="I5285">
        <v>1</v>
      </c>
      <c r="J5285">
        <v>0.17</v>
      </c>
      <c r="K5285" t="s">
        <v>16</v>
      </c>
      <c r="L5285">
        <v>2</v>
      </c>
      <c r="M5285">
        <f t="shared" si="82"/>
        <v>1</v>
      </c>
    </row>
    <row r="5286" spans="1:13" x14ac:dyDescent="0.3">
      <c r="A5286">
        <v>23</v>
      </c>
      <c r="B5286">
        <v>95004</v>
      </c>
      <c r="C5286" t="s">
        <v>13</v>
      </c>
      <c r="D5286">
        <v>2</v>
      </c>
      <c r="E5286" t="s">
        <v>20</v>
      </c>
      <c r="F5286" t="s">
        <v>21</v>
      </c>
      <c r="G5286">
        <v>5000</v>
      </c>
      <c r="H5286">
        <v>9.6300000000000008</v>
      </c>
      <c r="I5286">
        <v>0</v>
      </c>
      <c r="J5286">
        <v>0.05</v>
      </c>
      <c r="K5286" t="s">
        <v>16</v>
      </c>
      <c r="L5286">
        <v>4</v>
      </c>
      <c r="M5286">
        <f t="shared" si="82"/>
        <v>1</v>
      </c>
    </row>
    <row r="5287" spans="1:13" x14ac:dyDescent="0.3">
      <c r="A5287">
        <v>21</v>
      </c>
      <c r="B5287">
        <v>104000</v>
      </c>
      <c r="C5287" t="s">
        <v>26</v>
      </c>
      <c r="D5287">
        <v>5</v>
      </c>
      <c r="E5287" t="s">
        <v>20</v>
      </c>
      <c r="F5287" t="s">
        <v>21</v>
      </c>
      <c r="G5287">
        <v>15000</v>
      </c>
      <c r="H5287">
        <v>9.6300000000000008</v>
      </c>
      <c r="I5287">
        <v>0</v>
      </c>
      <c r="J5287">
        <v>0.14000000000000001</v>
      </c>
      <c r="K5287" t="s">
        <v>16</v>
      </c>
      <c r="L5287">
        <v>4</v>
      </c>
      <c r="M5287">
        <f t="shared" si="82"/>
        <v>1</v>
      </c>
    </row>
    <row r="5288" spans="1:13" x14ac:dyDescent="0.3">
      <c r="A5288">
        <v>22</v>
      </c>
      <c r="B5288">
        <v>105000</v>
      </c>
      <c r="C5288" t="s">
        <v>26</v>
      </c>
      <c r="D5288">
        <v>6</v>
      </c>
      <c r="E5288" t="s">
        <v>25</v>
      </c>
      <c r="F5288" t="s">
        <v>19</v>
      </c>
      <c r="G5288">
        <v>12800</v>
      </c>
      <c r="H5288">
        <v>11.83</v>
      </c>
      <c r="I5288">
        <v>0</v>
      </c>
      <c r="J5288">
        <v>0.12</v>
      </c>
      <c r="K5288" t="s">
        <v>16</v>
      </c>
      <c r="L5288">
        <v>3</v>
      </c>
      <c r="M5288">
        <f t="shared" si="82"/>
        <v>1</v>
      </c>
    </row>
    <row r="5289" spans="1:13" x14ac:dyDescent="0.3">
      <c r="A5289">
        <v>22</v>
      </c>
      <c r="B5289">
        <v>39000</v>
      </c>
      <c r="C5289" t="s">
        <v>26</v>
      </c>
      <c r="D5289">
        <v>6</v>
      </c>
      <c r="E5289" t="s">
        <v>18</v>
      </c>
      <c r="F5289" t="s">
        <v>21</v>
      </c>
      <c r="G5289">
        <v>10750</v>
      </c>
      <c r="I5289">
        <v>0</v>
      </c>
      <c r="J5289">
        <v>0.28000000000000003</v>
      </c>
      <c r="K5289" t="s">
        <v>16</v>
      </c>
      <c r="L5289">
        <v>4</v>
      </c>
      <c r="M5289">
        <f t="shared" si="82"/>
        <v>0</v>
      </c>
    </row>
    <row r="5290" spans="1:13" x14ac:dyDescent="0.3">
      <c r="A5290">
        <v>25</v>
      </c>
      <c r="B5290">
        <v>39996</v>
      </c>
      <c r="C5290" t="s">
        <v>13</v>
      </c>
      <c r="D5290">
        <v>2</v>
      </c>
      <c r="E5290" t="s">
        <v>14</v>
      </c>
      <c r="F5290" t="s">
        <v>19</v>
      </c>
      <c r="G5290">
        <v>10000</v>
      </c>
      <c r="H5290">
        <v>10.99</v>
      </c>
      <c r="I5290">
        <v>0</v>
      </c>
      <c r="J5290">
        <v>0.25</v>
      </c>
      <c r="K5290" t="s">
        <v>16</v>
      </c>
      <c r="L5290">
        <v>4</v>
      </c>
      <c r="M5290">
        <f t="shared" si="82"/>
        <v>1</v>
      </c>
    </row>
    <row r="5291" spans="1:13" x14ac:dyDescent="0.3">
      <c r="A5291">
        <v>25</v>
      </c>
      <c r="B5291">
        <v>40000</v>
      </c>
      <c r="C5291" t="s">
        <v>13</v>
      </c>
      <c r="D5291">
        <v>2</v>
      </c>
      <c r="E5291" t="s">
        <v>20</v>
      </c>
      <c r="F5291" t="s">
        <v>19</v>
      </c>
      <c r="G5291">
        <v>3000</v>
      </c>
      <c r="H5291">
        <v>10.25</v>
      </c>
      <c r="I5291">
        <v>0</v>
      </c>
      <c r="J5291">
        <v>7.0000000000000007E-2</v>
      </c>
      <c r="K5291" t="s">
        <v>16</v>
      </c>
      <c r="L5291">
        <v>3</v>
      </c>
      <c r="M5291">
        <f t="shared" si="82"/>
        <v>1</v>
      </c>
    </row>
    <row r="5292" spans="1:13" x14ac:dyDescent="0.3">
      <c r="A5292">
        <v>25</v>
      </c>
      <c r="B5292">
        <v>44000</v>
      </c>
      <c r="C5292" t="s">
        <v>13</v>
      </c>
      <c r="D5292">
        <v>1</v>
      </c>
      <c r="E5292" t="s">
        <v>18</v>
      </c>
      <c r="F5292" t="s">
        <v>30</v>
      </c>
      <c r="G5292">
        <v>15000</v>
      </c>
      <c r="H5292">
        <v>14.59</v>
      </c>
      <c r="I5292">
        <v>1</v>
      </c>
      <c r="J5292">
        <v>0.34</v>
      </c>
      <c r="K5292" t="s">
        <v>16</v>
      </c>
      <c r="L5292">
        <v>3</v>
      </c>
      <c r="M5292">
        <f t="shared" si="82"/>
        <v>1</v>
      </c>
    </row>
    <row r="5293" spans="1:13" x14ac:dyDescent="0.3">
      <c r="A5293">
        <v>26</v>
      </c>
      <c r="B5293">
        <v>35000</v>
      </c>
      <c r="C5293" t="s">
        <v>13</v>
      </c>
      <c r="D5293">
        <v>2</v>
      </c>
      <c r="E5293" t="s">
        <v>25</v>
      </c>
      <c r="F5293" t="s">
        <v>21</v>
      </c>
      <c r="G5293">
        <v>2500</v>
      </c>
      <c r="H5293">
        <v>8.9</v>
      </c>
      <c r="I5293">
        <v>0</v>
      </c>
      <c r="J5293">
        <v>7.0000000000000007E-2</v>
      </c>
      <c r="K5293" t="s">
        <v>16</v>
      </c>
      <c r="L5293">
        <v>2</v>
      </c>
      <c r="M5293">
        <f t="shared" si="82"/>
        <v>1</v>
      </c>
    </row>
    <row r="5294" spans="1:13" x14ac:dyDescent="0.3">
      <c r="A5294">
        <v>25</v>
      </c>
      <c r="B5294">
        <v>90000</v>
      </c>
      <c r="C5294" t="s">
        <v>26</v>
      </c>
      <c r="D5294">
        <v>9</v>
      </c>
      <c r="E5294" t="s">
        <v>28</v>
      </c>
      <c r="F5294" t="s">
        <v>21</v>
      </c>
      <c r="G5294">
        <v>10000</v>
      </c>
      <c r="H5294">
        <v>5.42</v>
      </c>
      <c r="I5294">
        <v>0</v>
      </c>
      <c r="J5294">
        <v>0.11</v>
      </c>
      <c r="K5294" t="s">
        <v>16</v>
      </c>
      <c r="L5294">
        <v>4</v>
      </c>
      <c r="M5294">
        <f t="shared" si="82"/>
        <v>1</v>
      </c>
    </row>
    <row r="5295" spans="1:13" x14ac:dyDescent="0.3">
      <c r="A5295">
        <v>24</v>
      </c>
      <c r="B5295">
        <v>75000</v>
      </c>
      <c r="C5295" t="s">
        <v>13</v>
      </c>
      <c r="D5295">
        <v>4</v>
      </c>
      <c r="E5295" t="s">
        <v>27</v>
      </c>
      <c r="F5295" t="s">
        <v>19</v>
      </c>
      <c r="G5295">
        <v>20000</v>
      </c>
      <c r="H5295">
        <v>8.8800000000000008</v>
      </c>
      <c r="I5295">
        <v>0</v>
      </c>
      <c r="J5295">
        <v>0.27</v>
      </c>
      <c r="K5295" t="s">
        <v>16</v>
      </c>
      <c r="L5295">
        <v>2</v>
      </c>
      <c r="M5295">
        <f t="shared" si="82"/>
        <v>1</v>
      </c>
    </row>
    <row r="5296" spans="1:13" x14ac:dyDescent="0.3">
      <c r="A5296">
        <v>26</v>
      </c>
      <c r="B5296">
        <v>50000</v>
      </c>
      <c r="C5296" t="s">
        <v>13</v>
      </c>
      <c r="D5296">
        <v>0</v>
      </c>
      <c r="E5296" t="s">
        <v>20</v>
      </c>
      <c r="F5296" t="s">
        <v>19</v>
      </c>
      <c r="G5296">
        <v>4800</v>
      </c>
      <c r="I5296">
        <v>0</v>
      </c>
      <c r="J5296">
        <v>0.1</v>
      </c>
      <c r="K5296" t="s">
        <v>16</v>
      </c>
      <c r="L5296">
        <v>2</v>
      </c>
      <c r="M5296">
        <f t="shared" si="82"/>
        <v>0</v>
      </c>
    </row>
    <row r="5297" spans="1:13" x14ac:dyDescent="0.3">
      <c r="A5297">
        <v>25</v>
      </c>
      <c r="B5297">
        <v>70200</v>
      </c>
      <c r="C5297" t="s">
        <v>13</v>
      </c>
      <c r="D5297">
        <v>9</v>
      </c>
      <c r="E5297" t="s">
        <v>20</v>
      </c>
      <c r="F5297" t="s">
        <v>29</v>
      </c>
      <c r="G5297">
        <v>18000</v>
      </c>
      <c r="H5297">
        <v>16.45</v>
      </c>
      <c r="I5297">
        <v>0</v>
      </c>
      <c r="J5297">
        <v>0.26</v>
      </c>
      <c r="K5297" t="s">
        <v>17</v>
      </c>
      <c r="L5297">
        <v>3</v>
      </c>
      <c r="M5297">
        <f t="shared" si="82"/>
        <v>1</v>
      </c>
    </row>
    <row r="5298" spans="1:13" x14ac:dyDescent="0.3">
      <c r="A5298">
        <v>24</v>
      </c>
      <c r="B5298">
        <v>73399</v>
      </c>
      <c r="C5298" t="s">
        <v>13</v>
      </c>
      <c r="D5298">
        <v>0</v>
      </c>
      <c r="E5298" t="s">
        <v>18</v>
      </c>
      <c r="F5298" t="s">
        <v>30</v>
      </c>
      <c r="G5298">
        <v>27000</v>
      </c>
      <c r="I5298">
        <v>1</v>
      </c>
      <c r="J5298">
        <v>0.37</v>
      </c>
      <c r="K5298" t="s">
        <v>16</v>
      </c>
      <c r="L5298">
        <v>2</v>
      </c>
      <c r="M5298">
        <f t="shared" si="82"/>
        <v>0</v>
      </c>
    </row>
    <row r="5299" spans="1:13" x14ac:dyDescent="0.3">
      <c r="A5299">
        <v>23</v>
      </c>
      <c r="B5299">
        <v>42000</v>
      </c>
      <c r="C5299" t="s">
        <v>26</v>
      </c>
      <c r="D5299">
        <v>1</v>
      </c>
      <c r="E5299" t="s">
        <v>20</v>
      </c>
      <c r="F5299" t="s">
        <v>15</v>
      </c>
      <c r="G5299">
        <v>5750</v>
      </c>
      <c r="H5299">
        <v>13.57</v>
      </c>
      <c r="I5299">
        <v>0</v>
      </c>
      <c r="J5299">
        <v>0.14000000000000001</v>
      </c>
      <c r="K5299" t="s">
        <v>16</v>
      </c>
      <c r="L5299">
        <v>2</v>
      </c>
      <c r="M5299">
        <f t="shared" si="82"/>
        <v>1</v>
      </c>
    </row>
    <row r="5300" spans="1:13" x14ac:dyDescent="0.3">
      <c r="A5300">
        <v>22</v>
      </c>
      <c r="B5300">
        <v>78000</v>
      </c>
      <c r="C5300" t="s">
        <v>26</v>
      </c>
      <c r="D5300">
        <v>6</v>
      </c>
      <c r="E5300" t="s">
        <v>18</v>
      </c>
      <c r="F5300" t="s">
        <v>21</v>
      </c>
      <c r="G5300">
        <v>7750</v>
      </c>
      <c r="H5300">
        <v>7.51</v>
      </c>
      <c r="I5300">
        <v>0</v>
      </c>
      <c r="J5300">
        <v>0.1</v>
      </c>
      <c r="K5300" t="s">
        <v>16</v>
      </c>
      <c r="L5300">
        <v>4</v>
      </c>
      <c r="M5300">
        <f t="shared" si="82"/>
        <v>1</v>
      </c>
    </row>
    <row r="5301" spans="1:13" x14ac:dyDescent="0.3">
      <c r="A5301">
        <v>23</v>
      </c>
      <c r="B5301">
        <v>84000</v>
      </c>
      <c r="C5301" t="s">
        <v>26</v>
      </c>
      <c r="D5301">
        <v>7</v>
      </c>
      <c r="E5301" t="s">
        <v>18</v>
      </c>
      <c r="F5301" t="s">
        <v>19</v>
      </c>
      <c r="G5301">
        <v>23000</v>
      </c>
      <c r="H5301">
        <v>11.99</v>
      </c>
      <c r="I5301">
        <v>0</v>
      </c>
      <c r="J5301">
        <v>0.27</v>
      </c>
      <c r="K5301" t="s">
        <v>16</v>
      </c>
      <c r="L5301">
        <v>2</v>
      </c>
      <c r="M5301">
        <f t="shared" si="82"/>
        <v>1</v>
      </c>
    </row>
    <row r="5302" spans="1:13" x14ac:dyDescent="0.3">
      <c r="A5302">
        <v>24</v>
      </c>
      <c r="B5302">
        <v>35000</v>
      </c>
      <c r="C5302" t="s">
        <v>13</v>
      </c>
      <c r="D5302">
        <v>9</v>
      </c>
      <c r="E5302" t="s">
        <v>18</v>
      </c>
      <c r="F5302" t="s">
        <v>21</v>
      </c>
      <c r="G5302">
        <v>1500</v>
      </c>
      <c r="I5302">
        <v>0</v>
      </c>
      <c r="J5302">
        <v>0.04</v>
      </c>
      <c r="K5302" t="s">
        <v>16</v>
      </c>
      <c r="L5302">
        <v>3</v>
      </c>
      <c r="M5302">
        <f t="shared" si="82"/>
        <v>0</v>
      </c>
    </row>
    <row r="5303" spans="1:13" x14ac:dyDescent="0.3">
      <c r="A5303">
        <v>23</v>
      </c>
      <c r="B5303">
        <v>24000</v>
      </c>
      <c r="C5303" t="s">
        <v>13</v>
      </c>
      <c r="D5303">
        <v>7</v>
      </c>
      <c r="E5303" t="s">
        <v>27</v>
      </c>
      <c r="F5303" t="s">
        <v>15</v>
      </c>
      <c r="G5303">
        <v>5550</v>
      </c>
      <c r="H5303">
        <v>12.53</v>
      </c>
      <c r="I5303">
        <v>0</v>
      </c>
      <c r="J5303">
        <v>0.23</v>
      </c>
      <c r="K5303" t="s">
        <v>17</v>
      </c>
      <c r="L5303">
        <v>4</v>
      </c>
      <c r="M5303">
        <f t="shared" si="82"/>
        <v>1</v>
      </c>
    </row>
    <row r="5304" spans="1:13" x14ac:dyDescent="0.3">
      <c r="A5304">
        <v>24</v>
      </c>
      <c r="B5304">
        <v>79000</v>
      </c>
      <c r="C5304" t="s">
        <v>13</v>
      </c>
      <c r="D5304">
        <v>0</v>
      </c>
      <c r="E5304" t="s">
        <v>14</v>
      </c>
      <c r="F5304" t="s">
        <v>19</v>
      </c>
      <c r="G5304">
        <v>8000</v>
      </c>
      <c r="H5304">
        <v>11.49</v>
      </c>
      <c r="I5304">
        <v>0</v>
      </c>
      <c r="J5304">
        <v>0.1</v>
      </c>
      <c r="K5304" t="s">
        <v>16</v>
      </c>
      <c r="L5304">
        <v>4</v>
      </c>
      <c r="M5304">
        <f t="shared" si="82"/>
        <v>1</v>
      </c>
    </row>
    <row r="5305" spans="1:13" x14ac:dyDescent="0.3">
      <c r="A5305">
        <v>24</v>
      </c>
      <c r="B5305">
        <v>53004</v>
      </c>
      <c r="C5305" t="s">
        <v>26</v>
      </c>
      <c r="D5305">
        <v>6</v>
      </c>
      <c r="E5305" t="s">
        <v>25</v>
      </c>
      <c r="F5305" t="s">
        <v>19</v>
      </c>
      <c r="G5305">
        <v>21000</v>
      </c>
      <c r="H5305">
        <v>10.65</v>
      </c>
      <c r="I5305">
        <v>0</v>
      </c>
      <c r="J5305">
        <v>0.4</v>
      </c>
      <c r="K5305" t="s">
        <v>16</v>
      </c>
      <c r="L5305">
        <v>3</v>
      </c>
      <c r="M5305">
        <f t="shared" si="82"/>
        <v>1</v>
      </c>
    </row>
    <row r="5306" spans="1:13" x14ac:dyDescent="0.3">
      <c r="A5306">
        <v>22</v>
      </c>
      <c r="B5306">
        <v>38000</v>
      </c>
      <c r="C5306" t="s">
        <v>13</v>
      </c>
      <c r="D5306">
        <v>2</v>
      </c>
      <c r="E5306" t="s">
        <v>18</v>
      </c>
      <c r="F5306" t="s">
        <v>21</v>
      </c>
      <c r="G5306">
        <v>18500</v>
      </c>
      <c r="H5306">
        <v>7.66</v>
      </c>
      <c r="I5306">
        <v>1</v>
      </c>
      <c r="J5306">
        <v>0.49</v>
      </c>
      <c r="K5306" t="s">
        <v>16</v>
      </c>
      <c r="L5306">
        <v>2</v>
      </c>
      <c r="M5306">
        <f t="shared" si="82"/>
        <v>1</v>
      </c>
    </row>
    <row r="5307" spans="1:13" x14ac:dyDescent="0.3">
      <c r="A5307">
        <v>23</v>
      </c>
      <c r="B5307">
        <v>27252</v>
      </c>
      <c r="C5307" t="s">
        <v>13</v>
      </c>
      <c r="D5307">
        <v>3</v>
      </c>
      <c r="E5307" t="s">
        <v>20</v>
      </c>
      <c r="F5307" t="s">
        <v>15</v>
      </c>
      <c r="G5307">
        <v>5800</v>
      </c>
      <c r="H5307">
        <v>13.06</v>
      </c>
      <c r="I5307">
        <v>0</v>
      </c>
      <c r="J5307">
        <v>0.21</v>
      </c>
      <c r="K5307" t="s">
        <v>16</v>
      </c>
      <c r="L5307">
        <v>3</v>
      </c>
      <c r="M5307">
        <f t="shared" si="82"/>
        <v>1</v>
      </c>
    </row>
    <row r="5308" spans="1:13" x14ac:dyDescent="0.3">
      <c r="A5308">
        <v>24</v>
      </c>
      <c r="B5308">
        <v>22680</v>
      </c>
      <c r="C5308" t="s">
        <v>13</v>
      </c>
      <c r="D5308">
        <v>9</v>
      </c>
      <c r="E5308" t="s">
        <v>27</v>
      </c>
      <c r="F5308" t="s">
        <v>19</v>
      </c>
      <c r="G5308">
        <v>7000</v>
      </c>
      <c r="H5308">
        <v>10.62</v>
      </c>
      <c r="I5308">
        <v>1</v>
      </c>
      <c r="J5308">
        <v>0.31</v>
      </c>
      <c r="K5308" t="s">
        <v>16</v>
      </c>
      <c r="L5308">
        <v>2</v>
      </c>
      <c r="M5308">
        <f t="shared" si="82"/>
        <v>1</v>
      </c>
    </row>
    <row r="5309" spans="1:13" x14ac:dyDescent="0.3">
      <c r="A5309">
        <v>25</v>
      </c>
      <c r="B5309">
        <v>48996</v>
      </c>
      <c r="C5309" t="s">
        <v>26</v>
      </c>
      <c r="D5309">
        <v>8</v>
      </c>
      <c r="E5309" t="s">
        <v>14</v>
      </c>
      <c r="F5309" t="s">
        <v>19</v>
      </c>
      <c r="G5309">
        <v>5000</v>
      </c>
      <c r="H5309">
        <v>9.8800000000000008</v>
      </c>
      <c r="I5309">
        <v>1</v>
      </c>
      <c r="J5309">
        <v>0.1</v>
      </c>
      <c r="K5309" t="s">
        <v>16</v>
      </c>
      <c r="L5309">
        <v>2</v>
      </c>
      <c r="M5309">
        <f t="shared" si="82"/>
        <v>1</v>
      </c>
    </row>
    <row r="5310" spans="1:13" x14ac:dyDescent="0.3">
      <c r="A5310">
        <v>23</v>
      </c>
      <c r="B5310">
        <v>52692</v>
      </c>
      <c r="C5310" t="s">
        <v>13</v>
      </c>
      <c r="D5310">
        <v>4</v>
      </c>
      <c r="E5310" t="s">
        <v>14</v>
      </c>
      <c r="F5310" t="s">
        <v>15</v>
      </c>
      <c r="G5310">
        <v>3500</v>
      </c>
      <c r="H5310">
        <v>12.23</v>
      </c>
      <c r="I5310">
        <v>0</v>
      </c>
      <c r="J5310">
        <v>7.0000000000000007E-2</v>
      </c>
      <c r="K5310" t="s">
        <v>17</v>
      </c>
      <c r="L5310">
        <v>4</v>
      </c>
      <c r="M5310">
        <f t="shared" si="82"/>
        <v>1</v>
      </c>
    </row>
    <row r="5311" spans="1:13" x14ac:dyDescent="0.3">
      <c r="A5311">
        <v>26</v>
      </c>
      <c r="B5311">
        <v>127992</v>
      </c>
      <c r="C5311" t="s">
        <v>26</v>
      </c>
      <c r="D5311">
        <v>10</v>
      </c>
      <c r="E5311" t="s">
        <v>20</v>
      </c>
      <c r="F5311" t="s">
        <v>15</v>
      </c>
      <c r="G5311">
        <v>26000</v>
      </c>
      <c r="H5311">
        <v>13.99</v>
      </c>
      <c r="I5311">
        <v>0</v>
      </c>
      <c r="J5311">
        <v>0.2</v>
      </c>
      <c r="K5311" t="s">
        <v>16</v>
      </c>
      <c r="L5311">
        <v>2</v>
      </c>
      <c r="M5311">
        <f t="shared" si="82"/>
        <v>1</v>
      </c>
    </row>
    <row r="5312" spans="1:13" x14ac:dyDescent="0.3">
      <c r="A5312">
        <v>23</v>
      </c>
      <c r="B5312">
        <v>51000</v>
      </c>
      <c r="C5312" t="s">
        <v>23</v>
      </c>
      <c r="D5312">
        <v>7</v>
      </c>
      <c r="E5312" t="s">
        <v>27</v>
      </c>
      <c r="F5312" t="s">
        <v>21</v>
      </c>
      <c r="G5312">
        <v>6000</v>
      </c>
      <c r="H5312">
        <v>5.42</v>
      </c>
      <c r="I5312">
        <v>0</v>
      </c>
      <c r="J5312">
        <v>0.12</v>
      </c>
      <c r="K5312" t="s">
        <v>16</v>
      </c>
      <c r="L5312">
        <v>2</v>
      </c>
      <c r="M5312">
        <f t="shared" si="82"/>
        <v>1</v>
      </c>
    </row>
    <row r="5313" spans="1:13" x14ac:dyDescent="0.3">
      <c r="A5313">
        <v>22</v>
      </c>
      <c r="B5313">
        <v>166000</v>
      </c>
      <c r="C5313" t="s">
        <v>26</v>
      </c>
      <c r="D5313">
        <v>1</v>
      </c>
      <c r="E5313" t="s">
        <v>20</v>
      </c>
      <c r="F5313" t="s">
        <v>19</v>
      </c>
      <c r="G5313">
        <v>23450</v>
      </c>
      <c r="H5313">
        <v>11.36</v>
      </c>
      <c r="I5313">
        <v>0</v>
      </c>
      <c r="J5313">
        <v>0.14000000000000001</v>
      </c>
      <c r="K5313" t="s">
        <v>16</v>
      </c>
      <c r="L5313">
        <v>2</v>
      </c>
      <c r="M5313">
        <f t="shared" si="82"/>
        <v>1</v>
      </c>
    </row>
    <row r="5314" spans="1:13" x14ac:dyDescent="0.3">
      <c r="A5314">
        <v>22</v>
      </c>
      <c r="B5314">
        <v>55000</v>
      </c>
      <c r="C5314" t="s">
        <v>23</v>
      </c>
      <c r="E5314" t="s">
        <v>20</v>
      </c>
      <c r="F5314" t="s">
        <v>21</v>
      </c>
      <c r="G5314">
        <v>1275</v>
      </c>
      <c r="H5314">
        <v>6.91</v>
      </c>
      <c r="I5314">
        <v>0</v>
      </c>
      <c r="J5314">
        <v>0.02</v>
      </c>
      <c r="K5314" t="s">
        <v>16</v>
      </c>
      <c r="L5314">
        <v>4</v>
      </c>
      <c r="M5314">
        <f t="shared" ref="M5314:M5377" si="83">COUNTIFS($A$2:$A$10001,A5314,$B$2:$B$10001,B5314,$C$2:$C$10001,C5314,$D$2:$D$10001,D5314,$E$2:$E$10001,E5314,$F$2:$F$10001,F5314,$G$2:$G$10001,G5314,$H$2:$H$10001,H5314,$I$2:$I$10001,I5314,$J$2:$J$10001,J5314,$K$2:$K$10001,K5314,$L$2:$L$10001,L5314)</f>
        <v>0</v>
      </c>
    </row>
    <row r="5315" spans="1:13" x14ac:dyDescent="0.3">
      <c r="A5315">
        <v>25</v>
      </c>
      <c r="B5315">
        <v>33000</v>
      </c>
      <c r="C5315" t="s">
        <v>13</v>
      </c>
      <c r="D5315">
        <v>0</v>
      </c>
      <c r="E5315" t="s">
        <v>14</v>
      </c>
      <c r="F5315" t="s">
        <v>21</v>
      </c>
      <c r="G5315">
        <v>1000</v>
      </c>
      <c r="H5315">
        <v>7.29</v>
      </c>
      <c r="I5315">
        <v>0</v>
      </c>
      <c r="J5315">
        <v>0.03</v>
      </c>
      <c r="K5315" t="s">
        <v>16</v>
      </c>
      <c r="L5315">
        <v>4</v>
      </c>
      <c r="M5315">
        <f t="shared" si="83"/>
        <v>1</v>
      </c>
    </row>
    <row r="5316" spans="1:13" x14ac:dyDescent="0.3">
      <c r="A5316">
        <v>21</v>
      </c>
      <c r="B5316">
        <v>41000</v>
      </c>
      <c r="C5316" t="s">
        <v>13</v>
      </c>
      <c r="D5316">
        <v>5</v>
      </c>
      <c r="E5316" t="s">
        <v>27</v>
      </c>
      <c r="F5316" t="s">
        <v>21</v>
      </c>
      <c r="G5316">
        <v>7000</v>
      </c>
      <c r="H5316">
        <v>5.79</v>
      </c>
      <c r="I5316">
        <v>0</v>
      </c>
      <c r="J5316">
        <v>0.17</v>
      </c>
      <c r="K5316" t="s">
        <v>16</v>
      </c>
      <c r="L5316">
        <v>2</v>
      </c>
      <c r="M5316">
        <f t="shared" si="83"/>
        <v>1</v>
      </c>
    </row>
    <row r="5317" spans="1:13" x14ac:dyDescent="0.3">
      <c r="A5317">
        <v>23</v>
      </c>
      <c r="B5317">
        <v>60000</v>
      </c>
      <c r="C5317" t="s">
        <v>13</v>
      </c>
      <c r="D5317">
        <v>3</v>
      </c>
      <c r="E5317" t="s">
        <v>18</v>
      </c>
      <c r="F5317" t="s">
        <v>19</v>
      </c>
      <c r="G5317">
        <v>8000</v>
      </c>
      <c r="H5317">
        <v>10.25</v>
      </c>
      <c r="I5317">
        <v>0</v>
      </c>
      <c r="J5317">
        <v>0.13</v>
      </c>
      <c r="K5317" t="s">
        <v>16</v>
      </c>
      <c r="L5317">
        <v>3</v>
      </c>
      <c r="M5317">
        <f t="shared" si="83"/>
        <v>2</v>
      </c>
    </row>
    <row r="5318" spans="1:13" x14ac:dyDescent="0.3">
      <c r="A5318">
        <v>22</v>
      </c>
      <c r="B5318">
        <v>42000</v>
      </c>
      <c r="C5318" t="s">
        <v>26</v>
      </c>
      <c r="D5318">
        <v>6</v>
      </c>
      <c r="E5318" t="s">
        <v>27</v>
      </c>
      <c r="F5318" t="s">
        <v>15</v>
      </c>
      <c r="G5318">
        <v>14750</v>
      </c>
      <c r="H5318">
        <v>12.99</v>
      </c>
      <c r="I5318">
        <v>0</v>
      </c>
      <c r="J5318">
        <v>0.35</v>
      </c>
      <c r="K5318" t="s">
        <v>17</v>
      </c>
      <c r="L5318">
        <v>3</v>
      </c>
      <c r="M5318">
        <f t="shared" si="83"/>
        <v>1</v>
      </c>
    </row>
    <row r="5319" spans="1:13" x14ac:dyDescent="0.3">
      <c r="A5319">
        <v>23</v>
      </c>
      <c r="B5319">
        <v>75000</v>
      </c>
      <c r="C5319" t="s">
        <v>26</v>
      </c>
      <c r="D5319">
        <v>0</v>
      </c>
      <c r="E5319" t="s">
        <v>25</v>
      </c>
      <c r="F5319" t="s">
        <v>15</v>
      </c>
      <c r="G5319">
        <v>9500</v>
      </c>
      <c r="I5319">
        <v>0</v>
      </c>
      <c r="J5319">
        <v>0.13</v>
      </c>
      <c r="K5319" t="s">
        <v>17</v>
      </c>
      <c r="L5319">
        <v>3</v>
      </c>
      <c r="M5319">
        <f t="shared" si="83"/>
        <v>0</v>
      </c>
    </row>
    <row r="5320" spans="1:13" x14ac:dyDescent="0.3">
      <c r="A5320">
        <v>25</v>
      </c>
      <c r="B5320">
        <v>36000</v>
      </c>
      <c r="C5320" t="s">
        <v>26</v>
      </c>
      <c r="D5320">
        <v>2</v>
      </c>
      <c r="E5320" t="s">
        <v>14</v>
      </c>
      <c r="F5320" t="s">
        <v>15</v>
      </c>
      <c r="G5320">
        <v>13750</v>
      </c>
      <c r="H5320">
        <v>13.22</v>
      </c>
      <c r="I5320">
        <v>1</v>
      </c>
      <c r="J5320">
        <v>0.38</v>
      </c>
      <c r="K5320" t="s">
        <v>17</v>
      </c>
      <c r="L5320">
        <v>3</v>
      </c>
      <c r="M5320">
        <f t="shared" si="83"/>
        <v>1</v>
      </c>
    </row>
    <row r="5321" spans="1:13" x14ac:dyDescent="0.3">
      <c r="A5321">
        <v>24</v>
      </c>
      <c r="B5321">
        <v>36000</v>
      </c>
      <c r="C5321" t="s">
        <v>13</v>
      </c>
      <c r="D5321">
        <v>3</v>
      </c>
      <c r="E5321" t="s">
        <v>18</v>
      </c>
      <c r="F5321" t="s">
        <v>30</v>
      </c>
      <c r="G5321">
        <v>5300</v>
      </c>
      <c r="H5321">
        <v>15.28</v>
      </c>
      <c r="I5321">
        <v>0</v>
      </c>
      <c r="J5321">
        <v>0.15</v>
      </c>
      <c r="K5321" t="s">
        <v>16</v>
      </c>
      <c r="L5321">
        <v>3</v>
      </c>
      <c r="M5321">
        <f t="shared" si="83"/>
        <v>1</v>
      </c>
    </row>
    <row r="5322" spans="1:13" x14ac:dyDescent="0.3">
      <c r="A5322">
        <v>24</v>
      </c>
      <c r="B5322">
        <v>80000</v>
      </c>
      <c r="C5322" t="s">
        <v>23</v>
      </c>
      <c r="D5322">
        <v>8</v>
      </c>
      <c r="E5322" t="s">
        <v>27</v>
      </c>
      <c r="F5322" t="s">
        <v>21</v>
      </c>
      <c r="G5322">
        <v>12000</v>
      </c>
      <c r="H5322">
        <v>7.49</v>
      </c>
      <c r="I5322">
        <v>0</v>
      </c>
      <c r="J5322">
        <v>0.15</v>
      </c>
      <c r="K5322" t="s">
        <v>16</v>
      </c>
      <c r="L5322">
        <v>3</v>
      </c>
      <c r="M5322">
        <f t="shared" si="83"/>
        <v>1</v>
      </c>
    </row>
    <row r="5323" spans="1:13" x14ac:dyDescent="0.3">
      <c r="A5323">
        <v>24</v>
      </c>
      <c r="B5323">
        <v>30000</v>
      </c>
      <c r="C5323" t="s">
        <v>13</v>
      </c>
      <c r="D5323">
        <v>6</v>
      </c>
      <c r="E5323" t="s">
        <v>18</v>
      </c>
      <c r="F5323" t="s">
        <v>19</v>
      </c>
      <c r="G5323">
        <v>5000</v>
      </c>
      <c r="H5323">
        <v>12.69</v>
      </c>
      <c r="I5323">
        <v>1</v>
      </c>
      <c r="J5323">
        <v>0.17</v>
      </c>
      <c r="K5323" t="s">
        <v>16</v>
      </c>
      <c r="L5323">
        <v>2</v>
      </c>
      <c r="M5323">
        <f t="shared" si="83"/>
        <v>1</v>
      </c>
    </row>
    <row r="5324" spans="1:13" x14ac:dyDescent="0.3">
      <c r="A5324">
        <v>23</v>
      </c>
      <c r="B5324">
        <v>16080</v>
      </c>
      <c r="C5324" t="s">
        <v>13</v>
      </c>
      <c r="E5324" t="s">
        <v>18</v>
      </c>
      <c r="F5324" t="s">
        <v>30</v>
      </c>
      <c r="G5324">
        <v>3000</v>
      </c>
      <c r="H5324">
        <v>16.29</v>
      </c>
      <c r="I5324">
        <v>1</v>
      </c>
      <c r="J5324">
        <v>0.19</v>
      </c>
      <c r="K5324" t="s">
        <v>17</v>
      </c>
      <c r="L5324">
        <v>2</v>
      </c>
      <c r="M5324">
        <f t="shared" si="83"/>
        <v>0</v>
      </c>
    </row>
    <row r="5325" spans="1:13" x14ac:dyDescent="0.3">
      <c r="A5325">
        <v>26</v>
      </c>
      <c r="B5325">
        <v>80400</v>
      </c>
      <c r="C5325" t="s">
        <v>13</v>
      </c>
      <c r="D5325">
        <v>6</v>
      </c>
      <c r="E5325" t="s">
        <v>14</v>
      </c>
      <c r="F5325" t="s">
        <v>19</v>
      </c>
      <c r="G5325">
        <v>7000</v>
      </c>
      <c r="H5325">
        <v>10.65</v>
      </c>
      <c r="I5325">
        <v>0</v>
      </c>
      <c r="J5325">
        <v>0.09</v>
      </c>
      <c r="K5325" t="s">
        <v>16</v>
      </c>
      <c r="L5325">
        <v>2</v>
      </c>
      <c r="M5325">
        <f t="shared" si="83"/>
        <v>1</v>
      </c>
    </row>
    <row r="5326" spans="1:13" x14ac:dyDescent="0.3">
      <c r="A5326">
        <v>24</v>
      </c>
      <c r="B5326">
        <v>33600</v>
      </c>
      <c r="C5326" t="s">
        <v>13</v>
      </c>
      <c r="D5326">
        <v>5</v>
      </c>
      <c r="E5326" t="s">
        <v>20</v>
      </c>
      <c r="F5326" t="s">
        <v>19</v>
      </c>
      <c r="G5326">
        <v>4450</v>
      </c>
      <c r="H5326">
        <v>11.49</v>
      </c>
      <c r="I5326">
        <v>0</v>
      </c>
      <c r="J5326">
        <v>0.13</v>
      </c>
      <c r="K5326" t="s">
        <v>16</v>
      </c>
      <c r="L5326">
        <v>4</v>
      </c>
      <c r="M5326">
        <f t="shared" si="83"/>
        <v>2</v>
      </c>
    </row>
    <row r="5327" spans="1:13" x14ac:dyDescent="0.3">
      <c r="A5327">
        <v>26</v>
      </c>
      <c r="B5327">
        <v>28800</v>
      </c>
      <c r="C5327" t="s">
        <v>13</v>
      </c>
      <c r="D5327">
        <v>10</v>
      </c>
      <c r="E5327" t="s">
        <v>14</v>
      </c>
      <c r="F5327" t="s">
        <v>19</v>
      </c>
      <c r="G5327">
        <v>15000</v>
      </c>
      <c r="H5327">
        <v>10</v>
      </c>
      <c r="I5327">
        <v>1</v>
      </c>
      <c r="J5327">
        <v>0.52</v>
      </c>
      <c r="K5327" t="s">
        <v>16</v>
      </c>
      <c r="L5327">
        <v>3</v>
      </c>
      <c r="M5327">
        <f t="shared" si="83"/>
        <v>1</v>
      </c>
    </row>
    <row r="5328" spans="1:13" x14ac:dyDescent="0.3">
      <c r="A5328">
        <v>22</v>
      </c>
      <c r="B5328">
        <v>42000</v>
      </c>
      <c r="C5328" t="s">
        <v>26</v>
      </c>
      <c r="D5328">
        <v>6</v>
      </c>
      <c r="E5328" t="s">
        <v>20</v>
      </c>
      <c r="F5328" t="s">
        <v>21</v>
      </c>
      <c r="G5328">
        <v>3000</v>
      </c>
      <c r="H5328">
        <v>6.03</v>
      </c>
      <c r="I5328">
        <v>0</v>
      </c>
      <c r="J5328">
        <v>7.0000000000000007E-2</v>
      </c>
      <c r="K5328" t="s">
        <v>16</v>
      </c>
      <c r="L5328">
        <v>3</v>
      </c>
      <c r="M5328">
        <f t="shared" si="83"/>
        <v>1</v>
      </c>
    </row>
    <row r="5329" spans="1:13" x14ac:dyDescent="0.3">
      <c r="A5329">
        <v>22</v>
      </c>
      <c r="B5329">
        <v>30000</v>
      </c>
      <c r="C5329" t="s">
        <v>26</v>
      </c>
      <c r="D5329">
        <v>2</v>
      </c>
      <c r="E5329" t="s">
        <v>25</v>
      </c>
      <c r="F5329" t="s">
        <v>19</v>
      </c>
      <c r="G5329">
        <v>13250</v>
      </c>
      <c r="H5329">
        <v>10.99</v>
      </c>
      <c r="I5329">
        <v>0</v>
      </c>
      <c r="J5329">
        <v>0.44</v>
      </c>
      <c r="K5329" t="s">
        <v>16</v>
      </c>
      <c r="L5329">
        <v>4</v>
      </c>
      <c r="M5329">
        <f t="shared" si="83"/>
        <v>1</v>
      </c>
    </row>
    <row r="5330" spans="1:13" x14ac:dyDescent="0.3">
      <c r="A5330">
        <v>22</v>
      </c>
      <c r="B5330">
        <v>31500</v>
      </c>
      <c r="C5330" t="s">
        <v>13</v>
      </c>
      <c r="D5330">
        <v>3</v>
      </c>
      <c r="E5330" t="s">
        <v>25</v>
      </c>
      <c r="F5330" t="s">
        <v>30</v>
      </c>
      <c r="G5330">
        <v>2900</v>
      </c>
      <c r="I5330">
        <v>1</v>
      </c>
      <c r="J5330">
        <v>0.09</v>
      </c>
      <c r="K5330" t="s">
        <v>17</v>
      </c>
      <c r="L5330">
        <v>3</v>
      </c>
      <c r="M5330">
        <f t="shared" si="83"/>
        <v>0</v>
      </c>
    </row>
    <row r="5331" spans="1:13" x14ac:dyDescent="0.3">
      <c r="A5331">
        <v>23</v>
      </c>
      <c r="B5331">
        <v>44000</v>
      </c>
      <c r="C5331" t="s">
        <v>26</v>
      </c>
      <c r="D5331">
        <v>4</v>
      </c>
      <c r="E5331" t="s">
        <v>18</v>
      </c>
      <c r="F5331" t="s">
        <v>21</v>
      </c>
      <c r="G5331">
        <v>3200</v>
      </c>
      <c r="H5331">
        <v>7.51</v>
      </c>
      <c r="I5331">
        <v>0</v>
      </c>
      <c r="J5331">
        <v>7.0000000000000007E-2</v>
      </c>
      <c r="K5331" t="s">
        <v>16</v>
      </c>
      <c r="L5331">
        <v>2</v>
      </c>
      <c r="M5331">
        <f t="shared" si="83"/>
        <v>1</v>
      </c>
    </row>
    <row r="5332" spans="1:13" x14ac:dyDescent="0.3">
      <c r="A5332">
        <v>25</v>
      </c>
      <c r="B5332">
        <v>48000</v>
      </c>
      <c r="C5332" t="s">
        <v>13</v>
      </c>
      <c r="D5332">
        <v>3</v>
      </c>
      <c r="E5332" t="s">
        <v>25</v>
      </c>
      <c r="F5332" t="s">
        <v>19</v>
      </c>
      <c r="G5332">
        <v>2000</v>
      </c>
      <c r="H5332">
        <v>10.74</v>
      </c>
      <c r="I5332">
        <v>0</v>
      </c>
      <c r="J5332">
        <v>0.04</v>
      </c>
      <c r="K5332" t="s">
        <v>16</v>
      </c>
      <c r="L5332">
        <v>3</v>
      </c>
      <c r="M5332">
        <f t="shared" si="83"/>
        <v>1</v>
      </c>
    </row>
    <row r="5333" spans="1:13" x14ac:dyDescent="0.3">
      <c r="A5333">
        <v>21</v>
      </c>
      <c r="B5333">
        <v>12000</v>
      </c>
      <c r="C5333" t="s">
        <v>13</v>
      </c>
      <c r="D5333">
        <v>5</v>
      </c>
      <c r="E5333" t="s">
        <v>20</v>
      </c>
      <c r="F5333" t="s">
        <v>21</v>
      </c>
      <c r="G5333">
        <v>3000</v>
      </c>
      <c r="H5333">
        <v>8.9</v>
      </c>
      <c r="I5333">
        <v>1</v>
      </c>
      <c r="J5333">
        <v>0.25</v>
      </c>
      <c r="K5333" t="s">
        <v>16</v>
      </c>
      <c r="L5333">
        <v>3</v>
      </c>
      <c r="M5333">
        <f t="shared" si="83"/>
        <v>1</v>
      </c>
    </row>
    <row r="5334" spans="1:13" x14ac:dyDescent="0.3">
      <c r="A5334">
        <v>23</v>
      </c>
      <c r="B5334">
        <v>19200</v>
      </c>
      <c r="C5334" t="s">
        <v>26</v>
      </c>
      <c r="D5334">
        <v>7</v>
      </c>
      <c r="E5334" t="s">
        <v>25</v>
      </c>
      <c r="F5334" t="s">
        <v>21</v>
      </c>
      <c r="G5334">
        <v>3000</v>
      </c>
      <c r="I5334">
        <v>1</v>
      </c>
      <c r="J5334">
        <v>0.16</v>
      </c>
      <c r="K5334" t="s">
        <v>16</v>
      </c>
      <c r="L5334">
        <v>3</v>
      </c>
      <c r="M5334">
        <f t="shared" si="83"/>
        <v>0</v>
      </c>
    </row>
    <row r="5335" spans="1:13" x14ac:dyDescent="0.3">
      <c r="A5335">
        <v>23</v>
      </c>
      <c r="B5335">
        <v>37344</v>
      </c>
      <c r="C5335" t="s">
        <v>26</v>
      </c>
      <c r="D5335">
        <v>0</v>
      </c>
      <c r="E5335" t="s">
        <v>18</v>
      </c>
      <c r="F5335" t="s">
        <v>15</v>
      </c>
      <c r="G5335">
        <v>3200</v>
      </c>
      <c r="H5335">
        <v>12.68</v>
      </c>
      <c r="I5335">
        <v>0</v>
      </c>
      <c r="J5335">
        <v>0.09</v>
      </c>
      <c r="K5335" t="s">
        <v>16</v>
      </c>
      <c r="L5335">
        <v>4</v>
      </c>
      <c r="M5335">
        <f t="shared" si="83"/>
        <v>1</v>
      </c>
    </row>
    <row r="5336" spans="1:13" x14ac:dyDescent="0.3">
      <c r="A5336">
        <v>25</v>
      </c>
      <c r="B5336">
        <v>40000</v>
      </c>
      <c r="C5336" t="s">
        <v>13</v>
      </c>
      <c r="D5336">
        <v>5</v>
      </c>
      <c r="E5336" t="s">
        <v>20</v>
      </c>
      <c r="F5336" t="s">
        <v>21</v>
      </c>
      <c r="G5336">
        <v>6000</v>
      </c>
      <c r="H5336">
        <v>7.88</v>
      </c>
      <c r="I5336">
        <v>0</v>
      </c>
      <c r="J5336">
        <v>0.15</v>
      </c>
      <c r="K5336" t="s">
        <v>16</v>
      </c>
      <c r="L5336">
        <v>2</v>
      </c>
      <c r="M5336">
        <f t="shared" si="83"/>
        <v>1</v>
      </c>
    </row>
    <row r="5337" spans="1:13" x14ac:dyDescent="0.3">
      <c r="A5337">
        <v>24</v>
      </c>
      <c r="B5337">
        <v>20000</v>
      </c>
      <c r="C5337" t="s">
        <v>23</v>
      </c>
      <c r="D5337">
        <v>2</v>
      </c>
      <c r="E5337" t="s">
        <v>20</v>
      </c>
      <c r="F5337" t="s">
        <v>21</v>
      </c>
      <c r="G5337">
        <v>3000</v>
      </c>
      <c r="H5337">
        <v>8.94</v>
      </c>
      <c r="I5337">
        <v>0</v>
      </c>
      <c r="J5337">
        <v>0.15</v>
      </c>
      <c r="K5337" t="s">
        <v>16</v>
      </c>
      <c r="L5337">
        <v>3</v>
      </c>
      <c r="M5337">
        <f t="shared" si="83"/>
        <v>1</v>
      </c>
    </row>
    <row r="5338" spans="1:13" x14ac:dyDescent="0.3">
      <c r="A5338">
        <v>22</v>
      </c>
      <c r="B5338">
        <v>60000</v>
      </c>
      <c r="C5338" t="s">
        <v>13</v>
      </c>
      <c r="D5338">
        <v>3</v>
      </c>
      <c r="E5338" t="s">
        <v>18</v>
      </c>
      <c r="F5338" t="s">
        <v>21</v>
      </c>
      <c r="G5338">
        <v>7000</v>
      </c>
      <c r="H5338">
        <v>6.91</v>
      </c>
      <c r="I5338">
        <v>0</v>
      </c>
      <c r="J5338">
        <v>0.12</v>
      </c>
      <c r="K5338" t="s">
        <v>16</v>
      </c>
      <c r="L5338">
        <v>4</v>
      </c>
      <c r="M5338">
        <f t="shared" si="83"/>
        <v>1</v>
      </c>
    </row>
    <row r="5339" spans="1:13" x14ac:dyDescent="0.3">
      <c r="A5339">
        <v>23</v>
      </c>
      <c r="B5339">
        <v>61000</v>
      </c>
      <c r="C5339" t="s">
        <v>13</v>
      </c>
      <c r="D5339">
        <v>3</v>
      </c>
      <c r="E5339" t="s">
        <v>18</v>
      </c>
      <c r="F5339" t="s">
        <v>21</v>
      </c>
      <c r="G5339">
        <v>2500</v>
      </c>
      <c r="H5339">
        <v>7.49</v>
      </c>
      <c r="I5339">
        <v>0</v>
      </c>
      <c r="J5339">
        <v>0.04</v>
      </c>
      <c r="K5339" t="s">
        <v>16</v>
      </c>
      <c r="L5339">
        <v>3</v>
      </c>
      <c r="M5339">
        <f t="shared" si="83"/>
        <v>1</v>
      </c>
    </row>
    <row r="5340" spans="1:13" x14ac:dyDescent="0.3">
      <c r="A5340">
        <v>23</v>
      </c>
      <c r="B5340">
        <v>39456</v>
      </c>
      <c r="C5340" t="s">
        <v>23</v>
      </c>
      <c r="D5340">
        <v>7</v>
      </c>
      <c r="E5340" t="s">
        <v>20</v>
      </c>
      <c r="F5340" t="s">
        <v>21</v>
      </c>
      <c r="G5340">
        <v>14000</v>
      </c>
      <c r="H5340">
        <v>7.29</v>
      </c>
      <c r="I5340">
        <v>0</v>
      </c>
      <c r="J5340">
        <v>0.35</v>
      </c>
      <c r="K5340" t="s">
        <v>16</v>
      </c>
      <c r="L5340">
        <v>3</v>
      </c>
      <c r="M5340">
        <f t="shared" si="83"/>
        <v>1</v>
      </c>
    </row>
    <row r="5341" spans="1:13" x14ac:dyDescent="0.3">
      <c r="A5341">
        <v>22</v>
      </c>
      <c r="B5341">
        <v>52500</v>
      </c>
      <c r="C5341" t="s">
        <v>26</v>
      </c>
      <c r="D5341">
        <v>6</v>
      </c>
      <c r="E5341" t="s">
        <v>27</v>
      </c>
      <c r="F5341" t="s">
        <v>15</v>
      </c>
      <c r="G5341">
        <v>8000</v>
      </c>
      <c r="H5341">
        <v>15.23</v>
      </c>
      <c r="I5341">
        <v>0</v>
      </c>
      <c r="J5341">
        <v>0.15</v>
      </c>
      <c r="K5341" t="s">
        <v>17</v>
      </c>
      <c r="L5341">
        <v>4</v>
      </c>
      <c r="M5341">
        <f t="shared" si="83"/>
        <v>1</v>
      </c>
    </row>
    <row r="5342" spans="1:13" x14ac:dyDescent="0.3">
      <c r="A5342">
        <v>25</v>
      </c>
      <c r="B5342">
        <v>31500</v>
      </c>
      <c r="C5342" t="s">
        <v>13</v>
      </c>
      <c r="D5342">
        <v>8</v>
      </c>
      <c r="E5342" t="s">
        <v>25</v>
      </c>
      <c r="F5342" t="s">
        <v>21</v>
      </c>
      <c r="G5342">
        <v>14850</v>
      </c>
      <c r="H5342">
        <v>8.9</v>
      </c>
      <c r="I5342">
        <v>1</v>
      </c>
      <c r="J5342">
        <v>0.47</v>
      </c>
      <c r="K5342" t="s">
        <v>16</v>
      </c>
      <c r="L5342">
        <v>3</v>
      </c>
      <c r="M5342">
        <f t="shared" si="83"/>
        <v>1</v>
      </c>
    </row>
    <row r="5343" spans="1:13" x14ac:dyDescent="0.3">
      <c r="A5343">
        <v>23</v>
      </c>
      <c r="B5343">
        <v>157500</v>
      </c>
      <c r="C5343" t="s">
        <v>13</v>
      </c>
      <c r="D5343">
        <v>1</v>
      </c>
      <c r="E5343" t="s">
        <v>18</v>
      </c>
      <c r="F5343" t="s">
        <v>19</v>
      </c>
      <c r="G5343">
        <v>10000</v>
      </c>
      <c r="H5343">
        <v>12.69</v>
      </c>
      <c r="I5343">
        <v>0</v>
      </c>
      <c r="J5343">
        <v>0.06</v>
      </c>
      <c r="K5343" t="s">
        <v>16</v>
      </c>
      <c r="L5343">
        <v>2</v>
      </c>
      <c r="M5343">
        <f t="shared" si="83"/>
        <v>2</v>
      </c>
    </row>
    <row r="5344" spans="1:13" x14ac:dyDescent="0.3">
      <c r="A5344">
        <v>24</v>
      </c>
      <c r="B5344">
        <v>35000</v>
      </c>
      <c r="C5344" t="s">
        <v>13</v>
      </c>
      <c r="D5344">
        <v>1</v>
      </c>
      <c r="E5344" t="s">
        <v>25</v>
      </c>
      <c r="F5344" t="s">
        <v>21</v>
      </c>
      <c r="G5344">
        <v>12000</v>
      </c>
      <c r="H5344">
        <v>6.54</v>
      </c>
      <c r="I5344">
        <v>1</v>
      </c>
      <c r="J5344">
        <v>0.34</v>
      </c>
      <c r="K5344" t="s">
        <v>16</v>
      </c>
      <c r="L5344">
        <v>2</v>
      </c>
      <c r="M5344">
        <f t="shared" si="83"/>
        <v>1</v>
      </c>
    </row>
    <row r="5345" spans="1:13" x14ac:dyDescent="0.3">
      <c r="A5345">
        <v>23</v>
      </c>
      <c r="B5345">
        <v>16000</v>
      </c>
      <c r="C5345" t="s">
        <v>26</v>
      </c>
      <c r="D5345">
        <v>3</v>
      </c>
      <c r="E5345" t="s">
        <v>14</v>
      </c>
      <c r="F5345" t="s">
        <v>15</v>
      </c>
      <c r="G5345">
        <v>2275</v>
      </c>
      <c r="H5345">
        <v>13.06</v>
      </c>
      <c r="I5345">
        <v>0</v>
      </c>
      <c r="J5345">
        <v>0.14000000000000001</v>
      </c>
      <c r="K5345" t="s">
        <v>17</v>
      </c>
      <c r="L5345">
        <v>3</v>
      </c>
      <c r="M5345">
        <f t="shared" si="83"/>
        <v>1</v>
      </c>
    </row>
    <row r="5346" spans="1:13" x14ac:dyDescent="0.3">
      <c r="A5346">
        <v>24</v>
      </c>
      <c r="B5346">
        <v>49278</v>
      </c>
      <c r="C5346" t="s">
        <v>13</v>
      </c>
      <c r="D5346">
        <v>4</v>
      </c>
      <c r="E5346" t="s">
        <v>25</v>
      </c>
      <c r="F5346" t="s">
        <v>15</v>
      </c>
      <c r="G5346">
        <v>11000</v>
      </c>
      <c r="H5346">
        <v>13.22</v>
      </c>
      <c r="I5346">
        <v>0</v>
      </c>
      <c r="J5346">
        <v>0.22</v>
      </c>
      <c r="K5346" t="s">
        <v>17</v>
      </c>
      <c r="L5346">
        <v>2</v>
      </c>
      <c r="M5346">
        <f t="shared" si="83"/>
        <v>1</v>
      </c>
    </row>
    <row r="5347" spans="1:13" x14ac:dyDescent="0.3">
      <c r="A5347">
        <v>26</v>
      </c>
      <c r="B5347">
        <v>59500</v>
      </c>
      <c r="C5347" t="s">
        <v>26</v>
      </c>
      <c r="D5347">
        <v>9</v>
      </c>
      <c r="E5347" t="s">
        <v>25</v>
      </c>
      <c r="F5347" t="s">
        <v>21</v>
      </c>
      <c r="G5347">
        <v>12000</v>
      </c>
      <c r="H5347">
        <v>6.62</v>
      </c>
      <c r="I5347">
        <v>0</v>
      </c>
      <c r="J5347">
        <v>0.2</v>
      </c>
      <c r="K5347" t="s">
        <v>16</v>
      </c>
      <c r="L5347">
        <v>4</v>
      </c>
      <c r="M5347">
        <f t="shared" si="83"/>
        <v>1</v>
      </c>
    </row>
    <row r="5348" spans="1:13" x14ac:dyDescent="0.3">
      <c r="A5348">
        <v>22</v>
      </c>
      <c r="B5348">
        <v>38000</v>
      </c>
      <c r="C5348" t="s">
        <v>26</v>
      </c>
      <c r="D5348">
        <v>4</v>
      </c>
      <c r="E5348" t="s">
        <v>18</v>
      </c>
      <c r="F5348" t="s">
        <v>21</v>
      </c>
      <c r="G5348">
        <v>1950</v>
      </c>
      <c r="H5348">
        <v>7.37</v>
      </c>
      <c r="I5348">
        <v>0</v>
      </c>
      <c r="J5348">
        <v>0.05</v>
      </c>
      <c r="K5348" t="s">
        <v>16</v>
      </c>
      <c r="L5348">
        <v>4</v>
      </c>
      <c r="M5348">
        <f t="shared" si="83"/>
        <v>1</v>
      </c>
    </row>
    <row r="5349" spans="1:13" x14ac:dyDescent="0.3">
      <c r="A5349">
        <v>21</v>
      </c>
      <c r="B5349">
        <v>37423</v>
      </c>
      <c r="C5349" t="s">
        <v>13</v>
      </c>
      <c r="D5349">
        <v>5</v>
      </c>
      <c r="E5349" t="s">
        <v>14</v>
      </c>
      <c r="F5349" t="s">
        <v>21</v>
      </c>
      <c r="G5349">
        <v>2800</v>
      </c>
      <c r="H5349">
        <v>7.88</v>
      </c>
      <c r="I5349">
        <v>0</v>
      </c>
      <c r="J5349">
        <v>7.0000000000000007E-2</v>
      </c>
      <c r="K5349" t="s">
        <v>16</v>
      </c>
      <c r="L5349">
        <v>4</v>
      </c>
      <c r="M5349">
        <f t="shared" si="83"/>
        <v>1</v>
      </c>
    </row>
    <row r="5350" spans="1:13" x14ac:dyDescent="0.3">
      <c r="A5350">
        <v>23</v>
      </c>
      <c r="B5350">
        <v>24000</v>
      </c>
      <c r="C5350" t="s">
        <v>26</v>
      </c>
      <c r="D5350">
        <v>5</v>
      </c>
      <c r="E5350" t="s">
        <v>14</v>
      </c>
      <c r="F5350" t="s">
        <v>19</v>
      </c>
      <c r="G5350">
        <v>1375</v>
      </c>
      <c r="H5350">
        <v>11.11</v>
      </c>
      <c r="I5350">
        <v>1</v>
      </c>
      <c r="J5350">
        <v>0.06</v>
      </c>
      <c r="K5350" t="s">
        <v>16</v>
      </c>
      <c r="L5350">
        <v>3</v>
      </c>
      <c r="M5350">
        <f t="shared" si="83"/>
        <v>1</v>
      </c>
    </row>
    <row r="5351" spans="1:13" x14ac:dyDescent="0.3">
      <c r="A5351">
        <v>24</v>
      </c>
      <c r="B5351">
        <v>95000</v>
      </c>
      <c r="C5351" t="s">
        <v>23</v>
      </c>
      <c r="D5351">
        <v>4</v>
      </c>
      <c r="E5351" t="s">
        <v>20</v>
      </c>
      <c r="F5351" t="s">
        <v>15</v>
      </c>
      <c r="G5351">
        <v>10000</v>
      </c>
      <c r="H5351">
        <v>15.23</v>
      </c>
      <c r="I5351">
        <v>0</v>
      </c>
      <c r="J5351">
        <v>0.11</v>
      </c>
      <c r="K5351" t="s">
        <v>16</v>
      </c>
      <c r="L5351">
        <v>4</v>
      </c>
      <c r="M5351">
        <f t="shared" si="83"/>
        <v>1</v>
      </c>
    </row>
    <row r="5352" spans="1:13" x14ac:dyDescent="0.3">
      <c r="A5352">
        <v>24</v>
      </c>
      <c r="B5352">
        <v>57000</v>
      </c>
      <c r="C5352" t="s">
        <v>26</v>
      </c>
      <c r="D5352">
        <v>8</v>
      </c>
      <c r="E5352" t="s">
        <v>14</v>
      </c>
      <c r="F5352" t="s">
        <v>22</v>
      </c>
      <c r="G5352">
        <v>20000</v>
      </c>
      <c r="H5352">
        <v>19.13</v>
      </c>
      <c r="I5352">
        <v>1</v>
      </c>
      <c r="J5352">
        <v>0.35</v>
      </c>
      <c r="K5352" t="s">
        <v>17</v>
      </c>
      <c r="L5352">
        <v>3</v>
      </c>
      <c r="M5352">
        <f t="shared" si="83"/>
        <v>1</v>
      </c>
    </row>
    <row r="5353" spans="1:13" x14ac:dyDescent="0.3">
      <c r="A5353">
        <v>25</v>
      </c>
      <c r="B5353">
        <v>78000</v>
      </c>
      <c r="C5353" t="s">
        <v>26</v>
      </c>
      <c r="D5353">
        <v>9</v>
      </c>
      <c r="E5353" t="s">
        <v>25</v>
      </c>
      <c r="F5353" t="s">
        <v>30</v>
      </c>
      <c r="G5353">
        <v>8000</v>
      </c>
      <c r="H5353">
        <v>16</v>
      </c>
      <c r="I5353">
        <v>1</v>
      </c>
      <c r="J5353">
        <v>0.1</v>
      </c>
      <c r="K5353" t="s">
        <v>16</v>
      </c>
      <c r="L5353">
        <v>4</v>
      </c>
      <c r="M5353">
        <f t="shared" si="83"/>
        <v>1</v>
      </c>
    </row>
    <row r="5354" spans="1:13" x14ac:dyDescent="0.3">
      <c r="A5354">
        <v>23</v>
      </c>
      <c r="B5354">
        <v>60000</v>
      </c>
      <c r="C5354" t="s">
        <v>23</v>
      </c>
      <c r="D5354">
        <v>0</v>
      </c>
      <c r="E5354" t="s">
        <v>20</v>
      </c>
      <c r="F5354" t="s">
        <v>19</v>
      </c>
      <c r="G5354">
        <v>8000</v>
      </c>
      <c r="H5354">
        <v>12.53</v>
      </c>
      <c r="I5354">
        <v>0</v>
      </c>
      <c r="J5354">
        <v>0.13</v>
      </c>
      <c r="K5354" t="s">
        <v>16</v>
      </c>
      <c r="L5354">
        <v>3</v>
      </c>
      <c r="M5354">
        <f t="shared" si="83"/>
        <v>1</v>
      </c>
    </row>
    <row r="5355" spans="1:13" x14ac:dyDescent="0.3">
      <c r="A5355">
        <v>26</v>
      </c>
      <c r="B5355">
        <v>38000</v>
      </c>
      <c r="C5355" t="s">
        <v>26</v>
      </c>
      <c r="D5355">
        <v>10</v>
      </c>
      <c r="E5355" t="s">
        <v>28</v>
      </c>
      <c r="F5355" t="s">
        <v>30</v>
      </c>
      <c r="G5355">
        <v>15000</v>
      </c>
      <c r="H5355">
        <v>15.33</v>
      </c>
      <c r="I5355">
        <v>0</v>
      </c>
      <c r="J5355">
        <v>0.39</v>
      </c>
      <c r="K5355" t="s">
        <v>16</v>
      </c>
      <c r="L5355">
        <v>3</v>
      </c>
      <c r="M5355">
        <f t="shared" si="83"/>
        <v>1</v>
      </c>
    </row>
    <row r="5356" spans="1:13" x14ac:dyDescent="0.3">
      <c r="A5356">
        <v>22</v>
      </c>
      <c r="B5356">
        <v>175000</v>
      </c>
      <c r="C5356" t="s">
        <v>26</v>
      </c>
      <c r="D5356">
        <v>6</v>
      </c>
      <c r="E5356" t="s">
        <v>14</v>
      </c>
      <c r="F5356" t="s">
        <v>19</v>
      </c>
      <c r="G5356">
        <v>18000</v>
      </c>
      <c r="I5356">
        <v>0</v>
      </c>
      <c r="J5356">
        <v>0.1</v>
      </c>
      <c r="K5356" t="s">
        <v>16</v>
      </c>
      <c r="L5356">
        <v>3</v>
      </c>
      <c r="M5356">
        <f t="shared" si="83"/>
        <v>0</v>
      </c>
    </row>
    <row r="5357" spans="1:13" x14ac:dyDescent="0.3">
      <c r="A5357">
        <v>24</v>
      </c>
      <c r="B5357">
        <v>42000</v>
      </c>
      <c r="C5357" t="s">
        <v>26</v>
      </c>
      <c r="D5357">
        <v>9</v>
      </c>
      <c r="E5357" t="s">
        <v>25</v>
      </c>
      <c r="F5357" t="s">
        <v>21</v>
      </c>
      <c r="G5357">
        <v>11000</v>
      </c>
      <c r="H5357">
        <v>5.42</v>
      </c>
      <c r="I5357">
        <v>0</v>
      </c>
      <c r="J5357">
        <v>0.26</v>
      </c>
      <c r="K5357" t="s">
        <v>16</v>
      </c>
      <c r="L5357">
        <v>4</v>
      </c>
      <c r="M5357">
        <f t="shared" si="83"/>
        <v>1</v>
      </c>
    </row>
    <row r="5358" spans="1:13" x14ac:dyDescent="0.3">
      <c r="A5358">
        <v>25</v>
      </c>
      <c r="B5358">
        <v>95950</v>
      </c>
      <c r="C5358" t="s">
        <v>13</v>
      </c>
      <c r="D5358">
        <v>2</v>
      </c>
      <c r="E5358" t="s">
        <v>20</v>
      </c>
      <c r="F5358" t="s">
        <v>19</v>
      </c>
      <c r="G5358">
        <v>17500</v>
      </c>
      <c r="H5358">
        <v>11.71</v>
      </c>
      <c r="I5358">
        <v>0</v>
      </c>
      <c r="J5358">
        <v>0.18</v>
      </c>
      <c r="K5358" t="s">
        <v>16</v>
      </c>
      <c r="L5358">
        <v>3</v>
      </c>
      <c r="M5358">
        <f t="shared" si="83"/>
        <v>1</v>
      </c>
    </row>
    <row r="5359" spans="1:13" x14ac:dyDescent="0.3">
      <c r="A5359">
        <v>25</v>
      </c>
      <c r="B5359">
        <v>84000</v>
      </c>
      <c r="C5359" t="s">
        <v>26</v>
      </c>
      <c r="D5359">
        <v>9</v>
      </c>
      <c r="E5359" t="s">
        <v>14</v>
      </c>
      <c r="F5359" t="s">
        <v>19</v>
      </c>
      <c r="G5359">
        <v>5000</v>
      </c>
      <c r="H5359">
        <v>10.99</v>
      </c>
      <c r="I5359">
        <v>0</v>
      </c>
      <c r="J5359">
        <v>0.06</v>
      </c>
      <c r="K5359" t="s">
        <v>16</v>
      </c>
      <c r="L5359">
        <v>2</v>
      </c>
      <c r="M5359">
        <f t="shared" si="83"/>
        <v>1</v>
      </c>
    </row>
    <row r="5360" spans="1:13" x14ac:dyDescent="0.3">
      <c r="A5360">
        <v>23</v>
      </c>
      <c r="B5360">
        <v>37500</v>
      </c>
      <c r="C5360" t="s">
        <v>13</v>
      </c>
      <c r="D5360">
        <v>2</v>
      </c>
      <c r="E5360" t="s">
        <v>25</v>
      </c>
      <c r="F5360" t="s">
        <v>15</v>
      </c>
      <c r="G5360">
        <v>8000</v>
      </c>
      <c r="H5360">
        <v>14.26</v>
      </c>
      <c r="I5360">
        <v>0</v>
      </c>
      <c r="J5360">
        <v>0.21</v>
      </c>
      <c r="K5360" t="s">
        <v>16</v>
      </c>
      <c r="L5360">
        <v>4</v>
      </c>
      <c r="M5360">
        <f t="shared" si="83"/>
        <v>1</v>
      </c>
    </row>
    <row r="5361" spans="1:13" x14ac:dyDescent="0.3">
      <c r="A5361">
        <v>23</v>
      </c>
      <c r="B5361">
        <v>33500</v>
      </c>
      <c r="C5361" t="s">
        <v>13</v>
      </c>
      <c r="D5361">
        <v>2</v>
      </c>
      <c r="E5361" t="s">
        <v>14</v>
      </c>
      <c r="F5361" t="s">
        <v>29</v>
      </c>
      <c r="G5361">
        <v>2500</v>
      </c>
      <c r="H5361">
        <v>15.68</v>
      </c>
      <c r="I5361">
        <v>1</v>
      </c>
      <c r="J5361">
        <v>7.0000000000000007E-2</v>
      </c>
      <c r="K5361" t="s">
        <v>17</v>
      </c>
      <c r="L5361">
        <v>4</v>
      </c>
      <c r="M5361">
        <f t="shared" si="83"/>
        <v>1</v>
      </c>
    </row>
    <row r="5362" spans="1:13" x14ac:dyDescent="0.3">
      <c r="A5362">
        <v>22</v>
      </c>
      <c r="B5362">
        <v>60000</v>
      </c>
      <c r="C5362" t="s">
        <v>26</v>
      </c>
      <c r="E5362" t="s">
        <v>25</v>
      </c>
      <c r="F5362" t="s">
        <v>21</v>
      </c>
      <c r="G5362">
        <v>5000</v>
      </c>
      <c r="H5362">
        <v>6.54</v>
      </c>
      <c r="I5362">
        <v>0</v>
      </c>
      <c r="J5362">
        <v>0.08</v>
      </c>
      <c r="K5362" t="s">
        <v>16</v>
      </c>
      <c r="L5362">
        <v>3</v>
      </c>
      <c r="M5362">
        <f t="shared" si="83"/>
        <v>0</v>
      </c>
    </row>
    <row r="5363" spans="1:13" x14ac:dyDescent="0.3">
      <c r="A5363">
        <v>25</v>
      </c>
      <c r="B5363">
        <v>28800</v>
      </c>
      <c r="C5363" t="s">
        <v>13</v>
      </c>
      <c r="D5363">
        <v>0</v>
      </c>
      <c r="E5363" t="s">
        <v>18</v>
      </c>
      <c r="F5363" t="s">
        <v>21</v>
      </c>
      <c r="G5363">
        <v>5000</v>
      </c>
      <c r="H5363">
        <v>8.9</v>
      </c>
      <c r="I5363">
        <v>0</v>
      </c>
      <c r="J5363">
        <v>0.17</v>
      </c>
      <c r="K5363" t="s">
        <v>16</v>
      </c>
      <c r="L5363">
        <v>4</v>
      </c>
      <c r="M5363">
        <f t="shared" si="83"/>
        <v>1</v>
      </c>
    </row>
    <row r="5364" spans="1:13" x14ac:dyDescent="0.3">
      <c r="A5364">
        <v>24</v>
      </c>
      <c r="B5364">
        <v>67000</v>
      </c>
      <c r="C5364" t="s">
        <v>13</v>
      </c>
      <c r="D5364">
        <v>5</v>
      </c>
      <c r="E5364" t="s">
        <v>20</v>
      </c>
      <c r="F5364" t="s">
        <v>15</v>
      </c>
      <c r="G5364">
        <v>20000</v>
      </c>
      <c r="H5364">
        <v>13.48</v>
      </c>
      <c r="I5364">
        <v>0</v>
      </c>
      <c r="J5364">
        <v>0.3</v>
      </c>
      <c r="K5364" t="s">
        <v>17</v>
      </c>
      <c r="L5364">
        <v>3</v>
      </c>
      <c r="M5364">
        <f t="shared" si="83"/>
        <v>1</v>
      </c>
    </row>
    <row r="5365" spans="1:13" x14ac:dyDescent="0.3">
      <c r="A5365">
        <v>23</v>
      </c>
      <c r="B5365">
        <v>112800</v>
      </c>
      <c r="C5365" t="s">
        <v>26</v>
      </c>
      <c r="D5365">
        <v>3</v>
      </c>
      <c r="E5365" t="s">
        <v>18</v>
      </c>
      <c r="F5365" t="s">
        <v>19</v>
      </c>
      <c r="G5365">
        <v>35000</v>
      </c>
      <c r="I5365">
        <v>0</v>
      </c>
      <c r="J5365">
        <v>0.31</v>
      </c>
      <c r="K5365" t="s">
        <v>16</v>
      </c>
      <c r="L5365">
        <v>2</v>
      </c>
      <c r="M5365">
        <f t="shared" si="83"/>
        <v>0</v>
      </c>
    </row>
    <row r="5366" spans="1:13" x14ac:dyDescent="0.3">
      <c r="A5366">
        <v>24</v>
      </c>
      <c r="B5366">
        <v>29000</v>
      </c>
      <c r="C5366" t="s">
        <v>13</v>
      </c>
      <c r="D5366">
        <v>5</v>
      </c>
      <c r="E5366" t="s">
        <v>14</v>
      </c>
      <c r="F5366" t="s">
        <v>15</v>
      </c>
      <c r="G5366">
        <v>6000</v>
      </c>
      <c r="H5366">
        <v>15.27</v>
      </c>
      <c r="I5366">
        <v>0</v>
      </c>
      <c r="J5366">
        <v>0.21</v>
      </c>
      <c r="K5366" t="s">
        <v>16</v>
      </c>
      <c r="L5366">
        <v>2</v>
      </c>
      <c r="M5366">
        <f t="shared" si="83"/>
        <v>1</v>
      </c>
    </row>
    <row r="5367" spans="1:13" x14ac:dyDescent="0.3">
      <c r="A5367">
        <v>21</v>
      </c>
      <c r="B5367">
        <v>18000</v>
      </c>
      <c r="C5367" t="s">
        <v>13</v>
      </c>
      <c r="D5367">
        <v>5</v>
      </c>
      <c r="E5367" t="s">
        <v>14</v>
      </c>
      <c r="F5367" t="s">
        <v>19</v>
      </c>
      <c r="G5367">
        <v>1500</v>
      </c>
      <c r="H5367">
        <v>12.18</v>
      </c>
      <c r="I5367">
        <v>1</v>
      </c>
      <c r="J5367">
        <v>0.08</v>
      </c>
      <c r="K5367" t="s">
        <v>16</v>
      </c>
      <c r="L5367">
        <v>3</v>
      </c>
      <c r="M5367">
        <f t="shared" si="83"/>
        <v>1</v>
      </c>
    </row>
    <row r="5368" spans="1:13" x14ac:dyDescent="0.3">
      <c r="A5368">
        <v>24</v>
      </c>
      <c r="B5368">
        <v>45600</v>
      </c>
      <c r="C5368" t="s">
        <v>26</v>
      </c>
      <c r="D5368">
        <v>0</v>
      </c>
      <c r="E5368" t="s">
        <v>18</v>
      </c>
      <c r="F5368" t="s">
        <v>21</v>
      </c>
      <c r="G5368">
        <v>7200</v>
      </c>
      <c r="H5368">
        <v>6.91</v>
      </c>
      <c r="I5368">
        <v>0</v>
      </c>
      <c r="J5368">
        <v>0.16</v>
      </c>
      <c r="K5368" t="s">
        <v>16</v>
      </c>
      <c r="L5368">
        <v>2</v>
      </c>
      <c r="M5368">
        <f t="shared" si="83"/>
        <v>1</v>
      </c>
    </row>
    <row r="5369" spans="1:13" x14ac:dyDescent="0.3">
      <c r="A5369">
        <v>26</v>
      </c>
      <c r="B5369">
        <v>69846</v>
      </c>
      <c r="C5369" t="s">
        <v>13</v>
      </c>
      <c r="D5369">
        <v>2</v>
      </c>
      <c r="E5369" t="s">
        <v>18</v>
      </c>
      <c r="F5369" t="s">
        <v>22</v>
      </c>
      <c r="G5369">
        <v>22500</v>
      </c>
      <c r="H5369">
        <v>18.989999999999998</v>
      </c>
      <c r="I5369">
        <v>1</v>
      </c>
      <c r="J5369">
        <v>0.32</v>
      </c>
      <c r="K5369" t="s">
        <v>16</v>
      </c>
      <c r="L5369">
        <v>4</v>
      </c>
      <c r="M5369">
        <f t="shared" si="83"/>
        <v>1</v>
      </c>
    </row>
    <row r="5370" spans="1:13" x14ac:dyDescent="0.3">
      <c r="A5370">
        <v>22</v>
      </c>
      <c r="B5370">
        <v>55000</v>
      </c>
      <c r="C5370" t="s">
        <v>13</v>
      </c>
      <c r="D5370">
        <v>3</v>
      </c>
      <c r="E5370" t="s">
        <v>20</v>
      </c>
      <c r="F5370" t="s">
        <v>30</v>
      </c>
      <c r="G5370">
        <v>15000</v>
      </c>
      <c r="H5370">
        <v>14.61</v>
      </c>
      <c r="I5370">
        <v>0</v>
      </c>
      <c r="J5370">
        <v>0.27</v>
      </c>
      <c r="K5370" t="s">
        <v>17</v>
      </c>
      <c r="L5370">
        <v>4</v>
      </c>
      <c r="M5370">
        <f t="shared" si="83"/>
        <v>1</v>
      </c>
    </row>
    <row r="5371" spans="1:13" x14ac:dyDescent="0.3">
      <c r="A5371">
        <v>26</v>
      </c>
      <c r="B5371">
        <v>37000</v>
      </c>
      <c r="C5371" t="s">
        <v>13</v>
      </c>
      <c r="D5371">
        <v>0</v>
      </c>
      <c r="E5371" t="s">
        <v>20</v>
      </c>
      <c r="F5371" t="s">
        <v>19</v>
      </c>
      <c r="G5371">
        <v>14000</v>
      </c>
      <c r="H5371">
        <v>9.8800000000000008</v>
      </c>
      <c r="I5371">
        <v>1</v>
      </c>
      <c r="J5371">
        <v>0.38</v>
      </c>
      <c r="K5371" t="s">
        <v>16</v>
      </c>
      <c r="L5371">
        <v>2</v>
      </c>
      <c r="M5371">
        <f t="shared" si="83"/>
        <v>1</v>
      </c>
    </row>
    <row r="5372" spans="1:13" x14ac:dyDescent="0.3">
      <c r="A5372">
        <v>23</v>
      </c>
      <c r="B5372">
        <v>61615</v>
      </c>
      <c r="C5372" t="s">
        <v>26</v>
      </c>
      <c r="D5372">
        <v>4</v>
      </c>
      <c r="E5372" t="s">
        <v>14</v>
      </c>
      <c r="F5372" t="s">
        <v>19</v>
      </c>
      <c r="G5372">
        <v>13000</v>
      </c>
      <c r="H5372">
        <v>10.62</v>
      </c>
      <c r="I5372">
        <v>0</v>
      </c>
      <c r="J5372">
        <v>0.21</v>
      </c>
      <c r="K5372" t="s">
        <v>16</v>
      </c>
      <c r="L5372">
        <v>3</v>
      </c>
      <c r="M5372">
        <f t="shared" si="83"/>
        <v>1</v>
      </c>
    </row>
    <row r="5373" spans="1:13" x14ac:dyDescent="0.3">
      <c r="A5373">
        <v>22</v>
      </c>
      <c r="B5373">
        <v>50000</v>
      </c>
      <c r="C5373" t="s">
        <v>26</v>
      </c>
      <c r="D5373">
        <v>6</v>
      </c>
      <c r="E5373" t="s">
        <v>27</v>
      </c>
      <c r="F5373" t="s">
        <v>21</v>
      </c>
      <c r="G5373">
        <v>7800</v>
      </c>
      <c r="H5373">
        <v>6.62</v>
      </c>
      <c r="I5373">
        <v>0</v>
      </c>
      <c r="J5373">
        <v>0.16</v>
      </c>
      <c r="K5373" t="s">
        <v>16</v>
      </c>
      <c r="L5373">
        <v>2</v>
      </c>
      <c r="M5373">
        <f t="shared" si="83"/>
        <v>1</v>
      </c>
    </row>
    <row r="5374" spans="1:13" x14ac:dyDescent="0.3">
      <c r="A5374">
        <v>25</v>
      </c>
      <c r="B5374">
        <v>33500</v>
      </c>
      <c r="C5374" t="s">
        <v>13</v>
      </c>
      <c r="D5374">
        <v>2</v>
      </c>
      <c r="E5374" t="s">
        <v>14</v>
      </c>
      <c r="F5374" t="s">
        <v>19</v>
      </c>
      <c r="G5374">
        <v>10000</v>
      </c>
      <c r="H5374">
        <v>10.25</v>
      </c>
      <c r="I5374">
        <v>0</v>
      </c>
      <c r="J5374">
        <v>0.3</v>
      </c>
      <c r="K5374" t="s">
        <v>16</v>
      </c>
      <c r="L5374">
        <v>3</v>
      </c>
      <c r="M5374">
        <f t="shared" si="83"/>
        <v>1</v>
      </c>
    </row>
    <row r="5375" spans="1:13" x14ac:dyDescent="0.3">
      <c r="A5375">
        <v>26</v>
      </c>
      <c r="B5375">
        <v>75000</v>
      </c>
      <c r="C5375" t="s">
        <v>13</v>
      </c>
      <c r="D5375">
        <v>0</v>
      </c>
      <c r="E5375" t="s">
        <v>18</v>
      </c>
      <c r="F5375" t="s">
        <v>19</v>
      </c>
      <c r="G5375">
        <v>12000</v>
      </c>
      <c r="H5375">
        <v>10.38</v>
      </c>
      <c r="I5375">
        <v>0</v>
      </c>
      <c r="J5375">
        <v>0.16</v>
      </c>
      <c r="K5375" t="s">
        <v>16</v>
      </c>
      <c r="L5375">
        <v>3</v>
      </c>
      <c r="M5375">
        <f t="shared" si="83"/>
        <v>1</v>
      </c>
    </row>
    <row r="5376" spans="1:13" x14ac:dyDescent="0.3">
      <c r="A5376">
        <v>23</v>
      </c>
      <c r="B5376">
        <v>54000</v>
      </c>
      <c r="C5376" t="s">
        <v>13</v>
      </c>
      <c r="D5376">
        <v>7</v>
      </c>
      <c r="E5376" t="s">
        <v>14</v>
      </c>
      <c r="F5376" t="s">
        <v>19</v>
      </c>
      <c r="G5376">
        <v>4500</v>
      </c>
      <c r="I5376">
        <v>1</v>
      </c>
      <c r="J5376">
        <v>0.08</v>
      </c>
      <c r="K5376" t="s">
        <v>16</v>
      </c>
      <c r="L5376">
        <v>3</v>
      </c>
      <c r="M5376">
        <f t="shared" si="83"/>
        <v>0</v>
      </c>
    </row>
    <row r="5377" spans="1:13" x14ac:dyDescent="0.3">
      <c r="A5377">
        <v>25</v>
      </c>
      <c r="B5377">
        <v>57300</v>
      </c>
      <c r="C5377" t="s">
        <v>13</v>
      </c>
      <c r="D5377">
        <v>2</v>
      </c>
      <c r="E5377" t="s">
        <v>28</v>
      </c>
      <c r="F5377" t="s">
        <v>15</v>
      </c>
      <c r="G5377">
        <v>10400</v>
      </c>
      <c r="H5377">
        <v>11.66</v>
      </c>
      <c r="I5377">
        <v>0</v>
      </c>
      <c r="J5377">
        <v>0.18</v>
      </c>
      <c r="K5377" t="s">
        <v>17</v>
      </c>
      <c r="L5377">
        <v>4</v>
      </c>
      <c r="M5377">
        <f t="shared" si="83"/>
        <v>1</v>
      </c>
    </row>
    <row r="5378" spans="1:13" x14ac:dyDescent="0.3">
      <c r="A5378">
        <v>23</v>
      </c>
      <c r="B5378">
        <v>83600</v>
      </c>
      <c r="C5378" t="s">
        <v>13</v>
      </c>
      <c r="D5378">
        <v>7</v>
      </c>
      <c r="E5378" t="s">
        <v>20</v>
      </c>
      <c r="F5378" t="s">
        <v>21</v>
      </c>
      <c r="G5378">
        <v>15000</v>
      </c>
      <c r="H5378">
        <v>8.49</v>
      </c>
      <c r="I5378">
        <v>1</v>
      </c>
      <c r="J5378">
        <v>0.18</v>
      </c>
      <c r="K5378" t="s">
        <v>16</v>
      </c>
      <c r="L5378">
        <v>3</v>
      </c>
      <c r="M5378">
        <f t="shared" ref="M5378:M5441" si="84">COUNTIFS($A$2:$A$10001,A5378,$B$2:$B$10001,B5378,$C$2:$C$10001,C5378,$D$2:$D$10001,D5378,$E$2:$E$10001,E5378,$F$2:$F$10001,F5378,$G$2:$G$10001,G5378,$H$2:$H$10001,H5378,$I$2:$I$10001,I5378,$J$2:$J$10001,J5378,$K$2:$K$10001,K5378,$L$2:$L$10001,L5378)</f>
        <v>1</v>
      </c>
    </row>
    <row r="5379" spans="1:13" x14ac:dyDescent="0.3">
      <c r="A5379">
        <v>23</v>
      </c>
      <c r="B5379">
        <v>47233</v>
      </c>
      <c r="C5379" t="s">
        <v>13</v>
      </c>
      <c r="D5379">
        <v>7</v>
      </c>
      <c r="E5379" t="s">
        <v>25</v>
      </c>
      <c r="F5379" t="s">
        <v>19</v>
      </c>
      <c r="G5379">
        <v>5000</v>
      </c>
      <c r="H5379">
        <v>11.36</v>
      </c>
      <c r="I5379">
        <v>0</v>
      </c>
      <c r="J5379">
        <v>0.11</v>
      </c>
      <c r="K5379" t="s">
        <v>16</v>
      </c>
      <c r="L5379">
        <v>4</v>
      </c>
      <c r="M5379">
        <f t="shared" si="84"/>
        <v>1</v>
      </c>
    </row>
    <row r="5380" spans="1:13" x14ac:dyDescent="0.3">
      <c r="A5380">
        <v>23</v>
      </c>
      <c r="B5380">
        <v>60000</v>
      </c>
      <c r="C5380" t="s">
        <v>13</v>
      </c>
      <c r="D5380">
        <v>4</v>
      </c>
      <c r="E5380" t="s">
        <v>18</v>
      </c>
      <c r="F5380" t="s">
        <v>21</v>
      </c>
      <c r="G5380">
        <v>7000</v>
      </c>
      <c r="H5380">
        <v>5.79</v>
      </c>
      <c r="I5380">
        <v>0</v>
      </c>
      <c r="J5380">
        <v>0.12</v>
      </c>
      <c r="K5380" t="s">
        <v>16</v>
      </c>
      <c r="L5380">
        <v>4</v>
      </c>
      <c r="M5380">
        <f t="shared" si="84"/>
        <v>1</v>
      </c>
    </row>
    <row r="5381" spans="1:13" x14ac:dyDescent="0.3">
      <c r="A5381">
        <v>23</v>
      </c>
      <c r="B5381">
        <v>63000</v>
      </c>
      <c r="C5381" t="s">
        <v>13</v>
      </c>
      <c r="D5381">
        <v>0</v>
      </c>
      <c r="E5381" t="s">
        <v>27</v>
      </c>
      <c r="F5381" t="s">
        <v>30</v>
      </c>
      <c r="G5381">
        <v>16000</v>
      </c>
      <c r="H5381">
        <v>14.42</v>
      </c>
      <c r="I5381">
        <v>1</v>
      </c>
      <c r="J5381">
        <v>0.25</v>
      </c>
      <c r="K5381" t="s">
        <v>17</v>
      </c>
      <c r="L5381">
        <v>2</v>
      </c>
      <c r="M5381">
        <f t="shared" si="84"/>
        <v>1</v>
      </c>
    </row>
    <row r="5382" spans="1:13" x14ac:dyDescent="0.3">
      <c r="A5382">
        <v>23</v>
      </c>
      <c r="B5382">
        <v>42000</v>
      </c>
      <c r="C5382" t="s">
        <v>13</v>
      </c>
      <c r="D5382">
        <v>2</v>
      </c>
      <c r="E5382" t="s">
        <v>18</v>
      </c>
      <c r="F5382" t="s">
        <v>19</v>
      </c>
      <c r="G5382">
        <v>6500</v>
      </c>
      <c r="H5382">
        <v>10.37</v>
      </c>
      <c r="I5382">
        <v>0</v>
      </c>
      <c r="J5382">
        <v>0.15</v>
      </c>
      <c r="K5382" t="s">
        <v>16</v>
      </c>
      <c r="L5382">
        <v>3</v>
      </c>
      <c r="M5382">
        <f t="shared" si="84"/>
        <v>1</v>
      </c>
    </row>
    <row r="5383" spans="1:13" x14ac:dyDescent="0.3">
      <c r="A5383">
        <v>23</v>
      </c>
      <c r="B5383">
        <v>65000</v>
      </c>
      <c r="C5383" t="s">
        <v>13</v>
      </c>
      <c r="D5383">
        <v>7</v>
      </c>
      <c r="E5383" t="s">
        <v>18</v>
      </c>
      <c r="F5383" t="s">
        <v>19</v>
      </c>
      <c r="G5383">
        <v>3600</v>
      </c>
      <c r="H5383">
        <v>10.59</v>
      </c>
      <c r="I5383">
        <v>0</v>
      </c>
      <c r="J5383">
        <v>0.06</v>
      </c>
      <c r="K5383" t="s">
        <v>16</v>
      </c>
      <c r="L5383">
        <v>3</v>
      </c>
      <c r="M5383">
        <f t="shared" si="84"/>
        <v>1</v>
      </c>
    </row>
    <row r="5384" spans="1:13" x14ac:dyDescent="0.3">
      <c r="A5384">
        <v>25</v>
      </c>
      <c r="B5384">
        <v>48500</v>
      </c>
      <c r="C5384" t="s">
        <v>24</v>
      </c>
      <c r="D5384">
        <v>1</v>
      </c>
      <c r="E5384" t="s">
        <v>20</v>
      </c>
      <c r="F5384" t="s">
        <v>29</v>
      </c>
      <c r="G5384">
        <v>19500</v>
      </c>
      <c r="H5384">
        <v>15.57</v>
      </c>
      <c r="I5384">
        <v>1</v>
      </c>
      <c r="J5384">
        <v>0.4</v>
      </c>
      <c r="K5384" t="s">
        <v>16</v>
      </c>
      <c r="L5384">
        <v>3</v>
      </c>
      <c r="M5384">
        <f t="shared" si="84"/>
        <v>1</v>
      </c>
    </row>
    <row r="5385" spans="1:13" x14ac:dyDescent="0.3">
      <c r="A5385">
        <v>26</v>
      </c>
      <c r="B5385">
        <v>45000</v>
      </c>
      <c r="C5385" t="s">
        <v>26</v>
      </c>
      <c r="D5385">
        <v>0</v>
      </c>
      <c r="E5385" t="s">
        <v>25</v>
      </c>
      <c r="F5385" t="s">
        <v>15</v>
      </c>
      <c r="G5385">
        <v>7750</v>
      </c>
      <c r="H5385">
        <v>12.53</v>
      </c>
      <c r="I5385">
        <v>0</v>
      </c>
      <c r="J5385">
        <v>0.17</v>
      </c>
      <c r="K5385" t="s">
        <v>16</v>
      </c>
      <c r="L5385">
        <v>4</v>
      </c>
      <c r="M5385">
        <f t="shared" si="84"/>
        <v>1</v>
      </c>
    </row>
    <row r="5386" spans="1:13" x14ac:dyDescent="0.3">
      <c r="A5386">
        <v>26</v>
      </c>
      <c r="B5386">
        <v>22800</v>
      </c>
      <c r="C5386" t="s">
        <v>13</v>
      </c>
      <c r="D5386">
        <v>4</v>
      </c>
      <c r="E5386" t="s">
        <v>20</v>
      </c>
      <c r="F5386" t="s">
        <v>15</v>
      </c>
      <c r="G5386">
        <v>5000</v>
      </c>
      <c r="H5386">
        <v>13.57</v>
      </c>
      <c r="I5386">
        <v>0</v>
      </c>
      <c r="J5386">
        <v>0.22</v>
      </c>
      <c r="K5386" t="s">
        <v>17</v>
      </c>
      <c r="L5386">
        <v>2</v>
      </c>
      <c r="M5386">
        <f t="shared" si="84"/>
        <v>1</v>
      </c>
    </row>
    <row r="5387" spans="1:13" x14ac:dyDescent="0.3">
      <c r="A5387">
        <v>22</v>
      </c>
      <c r="B5387">
        <v>55000</v>
      </c>
      <c r="C5387" t="s">
        <v>26</v>
      </c>
      <c r="D5387">
        <v>6</v>
      </c>
      <c r="E5387" t="s">
        <v>27</v>
      </c>
      <c r="F5387" t="s">
        <v>21</v>
      </c>
      <c r="G5387">
        <v>10000</v>
      </c>
      <c r="H5387">
        <v>5.79</v>
      </c>
      <c r="I5387">
        <v>0</v>
      </c>
      <c r="J5387">
        <v>0.18</v>
      </c>
      <c r="K5387" t="s">
        <v>16</v>
      </c>
      <c r="L5387">
        <v>2</v>
      </c>
      <c r="M5387">
        <f t="shared" si="84"/>
        <v>1</v>
      </c>
    </row>
    <row r="5388" spans="1:13" x14ac:dyDescent="0.3">
      <c r="A5388">
        <v>23</v>
      </c>
      <c r="B5388">
        <v>36000</v>
      </c>
      <c r="C5388" t="s">
        <v>26</v>
      </c>
      <c r="D5388">
        <v>6</v>
      </c>
      <c r="E5388" t="s">
        <v>20</v>
      </c>
      <c r="F5388" t="s">
        <v>15</v>
      </c>
      <c r="G5388">
        <v>14000</v>
      </c>
      <c r="H5388">
        <v>12.99</v>
      </c>
      <c r="I5388">
        <v>0</v>
      </c>
      <c r="J5388">
        <v>0.39</v>
      </c>
      <c r="K5388" t="s">
        <v>16</v>
      </c>
      <c r="L5388">
        <v>3</v>
      </c>
      <c r="M5388">
        <f t="shared" si="84"/>
        <v>1</v>
      </c>
    </row>
    <row r="5389" spans="1:13" x14ac:dyDescent="0.3">
      <c r="A5389">
        <v>24</v>
      </c>
      <c r="B5389">
        <v>70000</v>
      </c>
      <c r="C5389" t="s">
        <v>13</v>
      </c>
      <c r="D5389">
        <v>0</v>
      </c>
      <c r="E5389" t="s">
        <v>14</v>
      </c>
      <c r="F5389" t="s">
        <v>21</v>
      </c>
      <c r="G5389">
        <v>10000</v>
      </c>
      <c r="H5389">
        <v>7.29</v>
      </c>
      <c r="I5389">
        <v>0</v>
      </c>
      <c r="J5389">
        <v>0.14000000000000001</v>
      </c>
      <c r="K5389" t="s">
        <v>16</v>
      </c>
      <c r="L5389">
        <v>3</v>
      </c>
      <c r="M5389">
        <f t="shared" si="84"/>
        <v>1</v>
      </c>
    </row>
    <row r="5390" spans="1:13" x14ac:dyDescent="0.3">
      <c r="A5390">
        <v>22</v>
      </c>
      <c r="B5390">
        <v>185000</v>
      </c>
      <c r="C5390" t="s">
        <v>13</v>
      </c>
      <c r="D5390">
        <v>4</v>
      </c>
      <c r="E5390" t="s">
        <v>18</v>
      </c>
      <c r="F5390" t="s">
        <v>19</v>
      </c>
      <c r="G5390">
        <v>25000</v>
      </c>
      <c r="H5390">
        <v>11.36</v>
      </c>
      <c r="I5390">
        <v>0</v>
      </c>
      <c r="J5390">
        <v>0.14000000000000001</v>
      </c>
      <c r="K5390" t="s">
        <v>16</v>
      </c>
      <c r="L5390">
        <v>4</v>
      </c>
      <c r="M5390">
        <f t="shared" si="84"/>
        <v>1</v>
      </c>
    </row>
    <row r="5391" spans="1:13" x14ac:dyDescent="0.3">
      <c r="A5391">
        <v>22</v>
      </c>
      <c r="B5391">
        <v>20000</v>
      </c>
      <c r="C5391" t="s">
        <v>13</v>
      </c>
      <c r="D5391">
        <v>2</v>
      </c>
      <c r="E5391" t="s">
        <v>27</v>
      </c>
      <c r="F5391" t="s">
        <v>19</v>
      </c>
      <c r="G5391">
        <v>5000</v>
      </c>
      <c r="H5391">
        <v>11.86</v>
      </c>
      <c r="I5391">
        <v>0</v>
      </c>
      <c r="J5391">
        <v>0.25</v>
      </c>
      <c r="K5391" t="s">
        <v>16</v>
      </c>
      <c r="L5391">
        <v>2</v>
      </c>
      <c r="M5391">
        <f t="shared" si="84"/>
        <v>1</v>
      </c>
    </row>
    <row r="5392" spans="1:13" x14ac:dyDescent="0.3">
      <c r="A5392">
        <v>23</v>
      </c>
      <c r="B5392">
        <v>33000</v>
      </c>
      <c r="C5392" t="s">
        <v>13</v>
      </c>
      <c r="D5392">
        <v>4</v>
      </c>
      <c r="E5392" t="s">
        <v>18</v>
      </c>
      <c r="F5392" t="s">
        <v>15</v>
      </c>
      <c r="G5392">
        <v>8000</v>
      </c>
      <c r="I5392">
        <v>0</v>
      </c>
      <c r="J5392">
        <v>0.24</v>
      </c>
      <c r="K5392" t="s">
        <v>16</v>
      </c>
      <c r="L5392">
        <v>3</v>
      </c>
      <c r="M5392">
        <f t="shared" si="84"/>
        <v>0</v>
      </c>
    </row>
    <row r="5393" spans="1:13" x14ac:dyDescent="0.3">
      <c r="A5393">
        <v>22</v>
      </c>
      <c r="B5393">
        <v>31000</v>
      </c>
      <c r="C5393" t="s">
        <v>13</v>
      </c>
      <c r="D5393">
        <v>5</v>
      </c>
      <c r="E5393" t="s">
        <v>20</v>
      </c>
      <c r="F5393" t="s">
        <v>19</v>
      </c>
      <c r="G5393">
        <v>5550</v>
      </c>
      <c r="H5393">
        <v>11.36</v>
      </c>
      <c r="I5393">
        <v>1</v>
      </c>
      <c r="J5393">
        <v>0.18</v>
      </c>
      <c r="K5393" t="s">
        <v>16</v>
      </c>
      <c r="L5393">
        <v>3</v>
      </c>
      <c r="M5393">
        <f t="shared" si="84"/>
        <v>1</v>
      </c>
    </row>
    <row r="5394" spans="1:13" x14ac:dyDescent="0.3">
      <c r="A5394">
        <v>24</v>
      </c>
      <c r="B5394">
        <v>49000</v>
      </c>
      <c r="C5394" t="s">
        <v>26</v>
      </c>
      <c r="D5394">
        <v>5</v>
      </c>
      <c r="E5394" t="s">
        <v>18</v>
      </c>
      <c r="F5394" t="s">
        <v>21</v>
      </c>
      <c r="G5394">
        <v>2700</v>
      </c>
      <c r="H5394">
        <v>6.92</v>
      </c>
      <c r="I5394">
        <v>0</v>
      </c>
      <c r="J5394">
        <v>0.06</v>
      </c>
      <c r="K5394" t="s">
        <v>16</v>
      </c>
      <c r="L5394">
        <v>3</v>
      </c>
      <c r="M5394">
        <f t="shared" si="84"/>
        <v>1</v>
      </c>
    </row>
    <row r="5395" spans="1:13" x14ac:dyDescent="0.3">
      <c r="A5395">
        <v>24</v>
      </c>
      <c r="B5395">
        <v>63410</v>
      </c>
      <c r="C5395" t="s">
        <v>26</v>
      </c>
      <c r="D5395">
        <v>3</v>
      </c>
      <c r="E5395" t="s">
        <v>14</v>
      </c>
      <c r="F5395" t="s">
        <v>29</v>
      </c>
      <c r="G5395">
        <v>20000</v>
      </c>
      <c r="H5395">
        <v>17.510000000000002</v>
      </c>
      <c r="I5395">
        <v>1</v>
      </c>
      <c r="J5395">
        <v>0.27</v>
      </c>
      <c r="K5395" t="s">
        <v>16</v>
      </c>
      <c r="L5395">
        <v>4</v>
      </c>
      <c r="M5395">
        <f t="shared" si="84"/>
        <v>1</v>
      </c>
    </row>
    <row r="5396" spans="1:13" x14ac:dyDescent="0.3">
      <c r="A5396">
        <v>25</v>
      </c>
      <c r="B5396">
        <v>70000</v>
      </c>
      <c r="C5396" t="s">
        <v>26</v>
      </c>
      <c r="D5396">
        <v>6</v>
      </c>
      <c r="E5396" t="s">
        <v>27</v>
      </c>
      <c r="F5396" t="s">
        <v>21</v>
      </c>
      <c r="G5396">
        <v>14000</v>
      </c>
      <c r="H5396">
        <v>5.42</v>
      </c>
      <c r="I5396">
        <v>0</v>
      </c>
      <c r="J5396">
        <v>0.2</v>
      </c>
      <c r="K5396" t="s">
        <v>16</v>
      </c>
      <c r="L5396">
        <v>2</v>
      </c>
      <c r="M5396">
        <f t="shared" si="84"/>
        <v>1</v>
      </c>
    </row>
    <row r="5397" spans="1:13" x14ac:dyDescent="0.3">
      <c r="A5397">
        <v>22</v>
      </c>
      <c r="B5397">
        <v>21000</v>
      </c>
      <c r="C5397" t="s">
        <v>13</v>
      </c>
      <c r="D5397">
        <v>7</v>
      </c>
      <c r="E5397" t="s">
        <v>25</v>
      </c>
      <c r="F5397" t="s">
        <v>30</v>
      </c>
      <c r="G5397">
        <v>8000</v>
      </c>
      <c r="H5397">
        <v>16.77</v>
      </c>
      <c r="I5397">
        <v>1</v>
      </c>
      <c r="J5397">
        <v>0.38</v>
      </c>
      <c r="K5397" t="s">
        <v>17</v>
      </c>
      <c r="L5397">
        <v>4</v>
      </c>
      <c r="M5397">
        <f t="shared" si="84"/>
        <v>1</v>
      </c>
    </row>
    <row r="5398" spans="1:13" x14ac:dyDescent="0.3">
      <c r="A5398">
        <v>24</v>
      </c>
      <c r="B5398">
        <v>86400</v>
      </c>
      <c r="C5398" t="s">
        <v>26</v>
      </c>
      <c r="D5398">
        <v>2</v>
      </c>
      <c r="E5398" t="s">
        <v>25</v>
      </c>
      <c r="F5398" t="s">
        <v>21</v>
      </c>
      <c r="G5398">
        <v>12200</v>
      </c>
      <c r="H5398">
        <v>7.29</v>
      </c>
      <c r="I5398">
        <v>0</v>
      </c>
      <c r="J5398">
        <v>0.14000000000000001</v>
      </c>
      <c r="K5398" t="s">
        <v>16</v>
      </c>
      <c r="L5398">
        <v>2</v>
      </c>
      <c r="M5398">
        <f t="shared" si="84"/>
        <v>1</v>
      </c>
    </row>
    <row r="5399" spans="1:13" x14ac:dyDescent="0.3">
      <c r="A5399">
        <v>24</v>
      </c>
      <c r="B5399">
        <v>12000</v>
      </c>
      <c r="C5399" t="s">
        <v>23</v>
      </c>
      <c r="D5399">
        <v>4</v>
      </c>
      <c r="E5399" t="s">
        <v>20</v>
      </c>
      <c r="F5399" t="s">
        <v>19</v>
      </c>
      <c r="G5399">
        <v>2500</v>
      </c>
      <c r="H5399">
        <v>12.69</v>
      </c>
      <c r="I5399">
        <v>1</v>
      </c>
      <c r="J5399">
        <v>0.21</v>
      </c>
      <c r="K5399" t="s">
        <v>16</v>
      </c>
      <c r="L5399">
        <v>4</v>
      </c>
      <c r="M5399">
        <f t="shared" si="84"/>
        <v>1</v>
      </c>
    </row>
    <row r="5400" spans="1:13" x14ac:dyDescent="0.3">
      <c r="A5400">
        <v>24</v>
      </c>
      <c r="B5400">
        <v>72000</v>
      </c>
      <c r="C5400" t="s">
        <v>23</v>
      </c>
      <c r="E5400" t="s">
        <v>18</v>
      </c>
      <c r="F5400" t="s">
        <v>19</v>
      </c>
      <c r="G5400">
        <v>16000</v>
      </c>
      <c r="H5400">
        <v>12.42</v>
      </c>
      <c r="I5400">
        <v>0</v>
      </c>
      <c r="J5400">
        <v>0.22</v>
      </c>
      <c r="K5400" t="s">
        <v>16</v>
      </c>
      <c r="L5400">
        <v>2</v>
      </c>
      <c r="M5400">
        <f t="shared" si="84"/>
        <v>0</v>
      </c>
    </row>
    <row r="5401" spans="1:13" x14ac:dyDescent="0.3">
      <c r="A5401">
        <v>25</v>
      </c>
      <c r="B5401">
        <v>61000</v>
      </c>
      <c r="C5401" t="s">
        <v>13</v>
      </c>
      <c r="D5401">
        <v>9</v>
      </c>
      <c r="E5401" t="s">
        <v>14</v>
      </c>
      <c r="F5401" t="s">
        <v>21</v>
      </c>
      <c r="G5401">
        <v>6000</v>
      </c>
      <c r="I5401">
        <v>0</v>
      </c>
      <c r="J5401">
        <v>0.1</v>
      </c>
      <c r="K5401" t="s">
        <v>16</v>
      </c>
      <c r="L5401">
        <v>3</v>
      </c>
      <c r="M5401">
        <f t="shared" si="84"/>
        <v>0</v>
      </c>
    </row>
    <row r="5402" spans="1:13" x14ac:dyDescent="0.3">
      <c r="A5402">
        <v>22</v>
      </c>
      <c r="B5402">
        <v>44004</v>
      </c>
      <c r="C5402" t="s">
        <v>13</v>
      </c>
      <c r="D5402">
        <v>2</v>
      </c>
      <c r="E5402" t="s">
        <v>25</v>
      </c>
      <c r="F5402" t="s">
        <v>21</v>
      </c>
      <c r="G5402">
        <v>5000</v>
      </c>
      <c r="H5402">
        <v>8.9</v>
      </c>
      <c r="I5402">
        <v>0</v>
      </c>
      <c r="J5402">
        <v>0.11</v>
      </c>
      <c r="K5402" t="s">
        <v>16</v>
      </c>
      <c r="L5402">
        <v>3</v>
      </c>
      <c r="M5402">
        <f t="shared" si="84"/>
        <v>1</v>
      </c>
    </row>
    <row r="5403" spans="1:13" x14ac:dyDescent="0.3">
      <c r="A5403">
        <v>22</v>
      </c>
      <c r="B5403">
        <v>107000</v>
      </c>
      <c r="C5403" t="s">
        <v>26</v>
      </c>
      <c r="D5403">
        <v>6</v>
      </c>
      <c r="E5403" t="s">
        <v>28</v>
      </c>
      <c r="F5403" t="s">
        <v>29</v>
      </c>
      <c r="G5403">
        <v>24000</v>
      </c>
      <c r="H5403">
        <v>19.690000000000001</v>
      </c>
      <c r="I5403">
        <v>1</v>
      </c>
      <c r="J5403">
        <v>0.22</v>
      </c>
      <c r="K5403" t="s">
        <v>17</v>
      </c>
      <c r="L5403">
        <v>4</v>
      </c>
      <c r="M5403">
        <f t="shared" si="84"/>
        <v>1</v>
      </c>
    </row>
    <row r="5404" spans="1:13" x14ac:dyDescent="0.3">
      <c r="A5404">
        <v>24</v>
      </c>
      <c r="B5404">
        <v>90000</v>
      </c>
      <c r="C5404" t="s">
        <v>13</v>
      </c>
      <c r="D5404">
        <v>8</v>
      </c>
      <c r="E5404" t="s">
        <v>20</v>
      </c>
      <c r="F5404" t="s">
        <v>19</v>
      </c>
      <c r="G5404">
        <v>10000</v>
      </c>
      <c r="I5404">
        <v>0</v>
      </c>
      <c r="J5404">
        <v>0.11</v>
      </c>
      <c r="K5404" t="s">
        <v>16</v>
      </c>
      <c r="L5404">
        <v>4</v>
      </c>
      <c r="M5404">
        <f t="shared" si="84"/>
        <v>0</v>
      </c>
    </row>
    <row r="5405" spans="1:13" x14ac:dyDescent="0.3">
      <c r="A5405">
        <v>22</v>
      </c>
      <c r="B5405">
        <v>64000</v>
      </c>
      <c r="C5405" t="s">
        <v>13</v>
      </c>
      <c r="D5405">
        <v>5</v>
      </c>
      <c r="E5405" t="s">
        <v>25</v>
      </c>
      <c r="F5405" t="s">
        <v>21</v>
      </c>
      <c r="G5405">
        <v>6600</v>
      </c>
      <c r="H5405">
        <v>8.9</v>
      </c>
      <c r="I5405">
        <v>0</v>
      </c>
      <c r="J5405">
        <v>0.1</v>
      </c>
      <c r="K5405" t="s">
        <v>16</v>
      </c>
      <c r="L5405">
        <v>4</v>
      </c>
      <c r="M5405">
        <f t="shared" si="84"/>
        <v>1</v>
      </c>
    </row>
    <row r="5406" spans="1:13" x14ac:dyDescent="0.3">
      <c r="A5406">
        <v>25</v>
      </c>
      <c r="B5406">
        <v>56000</v>
      </c>
      <c r="C5406" t="s">
        <v>26</v>
      </c>
      <c r="E5406" t="s">
        <v>20</v>
      </c>
      <c r="F5406" t="s">
        <v>21</v>
      </c>
      <c r="G5406">
        <v>5000</v>
      </c>
      <c r="H5406">
        <v>5.42</v>
      </c>
      <c r="I5406">
        <v>0</v>
      </c>
      <c r="J5406">
        <v>0.09</v>
      </c>
      <c r="K5406" t="s">
        <v>16</v>
      </c>
      <c r="L5406">
        <v>4</v>
      </c>
      <c r="M5406">
        <f t="shared" si="84"/>
        <v>0</v>
      </c>
    </row>
    <row r="5407" spans="1:13" x14ac:dyDescent="0.3">
      <c r="A5407">
        <v>24</v>
      </c>
      <c r="B5407">
        <v>425000</v>
      </c>
      <c r="C5407" t="s">
        <v>26</v>
      </c>
      <c r="D5407">
        <v>8</v>
      </c>
      <c r="E5407" t="s">
        <v>18</v>
      </c>
      <c r="F5407" t="s">
        <v>21</v>
      </c>
      <c r="G5407">
        <v>10000</v>
      </c>
      <c r="H5407">
        <v>7.88</v>
      </c>
      <c r="I5407">
        <v>0</v>
      </c>
      <c r="J5407">
        <v>0.02</v>
      </c>
      <c r="K5407" t="s">
        <v>16</v>
      </c>
      <c r="L5407">
        <v>3</v>
      </c>
      <c r="M5407">
        <f t="shared" si="84"/>
        <v>1</v>
      </c>
    </row>
    <row r="5408" spans="1:13" x14ac:dyDescent="0.3">
      <c r="A5408">
        <v>24</v>
      </c>
      <c r="B5408">
        <v>55680</v>
      </c>
      <c r="C5408" t="s">
        <v>26</v>
      </c>
      <c r="D5408">
        <v>4</v>
      </c>
      <c r="E5408" t="s">
        <v>20</v>
      </c>
      <c r="F5408" t="s">
        <v>19</v>
      </c>
      <c r="G5408">
        <v>7875</v>
      </c>
      <c r="H5408">
        <v>10.65</v>
      </c>
      <c r="I5408">
        <v>0</v>
      </c>
      <c r="J5408">
        <v>0.14000000000000001</v>
      </c>
      <c r="K5408" t="s">
        <v>16</v>
      </c>
      <c r="L5408">
        <v>3</v>
      </c>
      <c r="M5408">
        <f t="shared" si="84"/>
        <v>1</v>
      </c>
    </row>
    <row r="5409" spans="1:13" x14ac:dyDescent="0.3">
      <c r="A5409">
        <v>22</v>
      </c>
      <c r="B5409">
        <v>36000</v>
      </c>
      <c r="C5409" t="s">
        <v>26</v>
      </c>
      <c r="D5409">
        <v>3</v>
      </c>
      <c r="E5409" t="s">
        <v>25</v>
      </c>
      <c r="F5409" t="s">
        <v>21</v>
      </c>
      <c r="G5409">
        <v>5250</v>
      </c>
      <c r="I5409">
        <v>0</v>
      </c>
      <c r="J5409">
        <v>0.15</v>
      </c>
      <c r="K5409" t="s">
        <v>16</v>
      </c>
      <c r="L5409">
        <v>2</v>
      </c>
      <c r="M5409">
        <f t="shared" si="84"/>
        <v>0</v>
      </c>
    </row>
    <row r="5410" spans="1:13" x14ac:dyDescent="0.3">
      <c r="A5410">
        <v>25</v>
      </c>
      <c r="B5410">
        <v>34000</v>
      </c>
      <c r="C5410" t="s">
        <v>13</v>
      </c>
      <c r="D5410">
        <v>10</v>
      </c>
      <c r="E5410" t="s">
        <v>25</v>
      </c>
      <c r="F5410" t="s">
        <v>19</v>
      </c>
      <c r="G5410">
        <v>20000</v>
      </c>
      <c r="H5410">
        <v>8.8800000000000008</v>
      </c>
      <c r="I5410">
        <v>1</v>
      </c>
      <c r="J5410">
        <v>0.59</v>
      </c>
      <c r="K5410" t="s">
        <v>16</v>
      </c>
      <c r="L5410">
        <v>2</v>
      </c>
      <c r="M5410">
        <f t="shared" si="84"/>
        <v>1</v>
      </c>
    </row>
    <row r="5411" spans="1:13" x14ac:dyDescent="0.3">
      <c r="A5411">
        <v>25</v>
      </c>
      <c r="B5411">
        <v>79404</v>
      </c>
      <c r="C5411" t="s">
        <v>24</v>
      </c>
      <c r="D5411">
        <v>0</v>
      </c>
      <c r="E5411" t="s">
        <v>27</v>
      </c>
      <c r="F5411" t="s">
        <v>30</v>
      </c>
      <c r="G5411">
        <v>20000</v>
      </c>
      <c r="H5411">
        <v>15.05</v>
      </c>
      <c r="I5411">
        <v>0</v>
      </c>
      <c r="J5411">
        <v>0.25</v>
      </c>
      <c r="K5411" t="s">
        <v>16</v>
      </c>
      <c r="L5411">
        <v>3</v>
      </c>
      <c r="M5411">
        <f t="shared" si="84"/>
        <v>1</v>
      </c>
    </row>
    <row r="5412" spans="1:13" x14ac:dyDescent="0.3">
      <c r="A5412">
        <v>24</v>
      </c>
      <c r="B5412">
        <v>29232</v>
      </c>
      <c r="C5412" t="s">
        <v>26</v>
      </c>
      <c r="D5412">
        <v>1</v>
      </c>
      <c r="E5412" t="s">
        <v>27</v>
      </c>
      <c r="F5412" t="s">
        <v>19</v>
      </c>
      <c r="G5412">
        <v>11000</v>
      </c>
      <c r="H5412">
        <v>11.71</v>
      </c>
      <c r="I5412">
        <v>0</v>
      </c>
      <c r="J5412">
        <v>0.38</v>
      </c>
      <c r="K5412" t="s">
        <v>16</v>
      </c>
      <c r="L5412">
        <v>2</v>
      </c>
      <c r="M5412">
        <f t="shared" si="84"/>
        <v>1</v>
      </c>
    </row>
    <row r="5413" spans="1:13" x14ac:dyDescent="0.3">
      <c r="A5413">
        <v>23</v>
      </c>
      <c r="B5413">
        <v>32388</v>
      </c>
      <c r="C5413" t="s">
        <v>26</v>
      </c>
      <c r="D5413">
        <v>0</v>
      </c>
      <c r="E5413" t="s">
        <v>27</v>
      </c>
      <c r="F5413" t="s">
        <v>19</v>
      </c>
      <c r="G5413">
        <v>6000</v>
      </c>
      <c r="H5413">
        <v>10.71</v>
      </c>
      <c r="I5413">
        <v>0</v>
      </c>
      <c r="J5413">
        <v>0.19</v>
      </c>
      <c r="K5413" t="s">
        <v>16</v>
      </c>
      <c r="L5413">
        <v>4</v>
      </c>
      <c r="M5413">
        <f t="shared" si="84"/>
        <v>1</v>
      </c>
    </row>
    <row r="5414" spans="1:13" x14ac:dyDescent="0.3">
      <c r="A5414">
        <v>23</v>
      </c>
      <c r="B5414">
        <v>48000</v>
      </c>
      <c r="C5414" t="s">
        <v>13</v>
      </c>
      <c r="D5414">
        <v>1</v>
      </c>
      <c r="E5414" t="s">
        <v>27</v>
      </c>
      <c r="F5414" t="s">
        <v>15</v>
      </c>
      <c r="G5414">
        <v>10000</v>
      </c>
      <c r="H5414">
        <v>12.84</v>
      </c>
      <c r="I5414">
        <v>0</v>
      </c>
      <c r="J5414">
        <v>0.21</v>
      </c>
      <c r="K5414" t="s">
        <v>17</v>
      </c>
      <c r="L5414">
        <v>3</v>
      </c>
      <c r="M5414">
        <f t="shared" si="84"/>
        <v>1</v>
      </c>
    </row>
    <row r="5415" spans="1:13" x14ac:dyDescent="0.3">
      <c r="A5415">
        <v>22</v>
      </c>
      <c r="B5415">
        <v>70800</v>
      </c>
      <c r="C5415" t="s">
        <v>13</v>
      </c>
      <c r="D5415">
        <v>6</v>
      </c>
      <c r="E5415" t="s">
        <v>18</v>
      </c>
      <c r="F5415" t="s">
        <v>15</v>
      </c>
      <c r="G5415">
        <v>10000</v>
      </c>
      <c r="H5415">
        <v>12.61</v>
      </c>
      <c r="I5415">
        <v>0</v>
      </c>
      <c r="J5415">
        <v>0.14000000000000001</v>
      </c>
      <c r="K5415" t="s">
        <v>16</v>
      </c>
      <c r="L5415">
        <v>2</v>
      </c>
      <c r="M5415">
        <f t="shared" si="84"/>
        <v>1</v>
      </c>
    </row>
    <row r="5416" spans="1:13" x14ac:dyDescent="0.3">
      <c r="A5416">
        <v>23</v>
      </c>
      <c r="B5416">
        <v>40000</v>
      </c>
      <c r="C5416" t="s">
        <v>13</v>
      </c>
      <c r="D5416">
        <v>5</v>
      </c>
      <c r="E5416" t="s">
        <v>25</v>
      </c>
      <c r="F5416" t="s">
        <v>19</v>
      </c>
      <c r="G5416">
        <v>2000</v>
      </c>
      <c r="H5416">
        <v>11.71</v>
      </c>
      <c r="I5416">
        <v>0</v>
      </c>
      <c r="J5416">
        <v>0.05</v>
      </c>
      <c r="K5416" t="s">
        <v>16</v>
      </c>
      <c r="L5416">
        <v>4</v>
      </c>
      <c r="M5416">
        <f t="shared" si="84"/>
        <v>1</v>
      </c>
    </row>
    <row r="5417" spans="1:13" x14ac:dyDescent="0.3">
      <c r="A5417">
        <v>25</v>
      </c>
      <c r="B5417">
        <v>41000</v>
      </c>
      <c r="C5417" t="s">
        <v>13</v>
      </c>
      <c r="D5417">
        <v>3</v>
      </c>
      <c r="E5417" t="s">
        <v>20</v>
      </c>
      <c r="F5417" t="s">
        <v>19</v>
      </c>
      <c r="G5417">
        <v>8000</v>
      </c>
      <c r="H5417">
        <v>10.99</v>
      </c>
      <c r="I5417">
        <v>0</v>
      </c>
      <c r="J5417">
        <v>0.2</v>
      </c>
      <c r="K5417" t="s">
        <v>16</v>
      </c>
      <c r="L5417">
        <v>2</v>
      </c>
      <c r="M5417">
        <f t="shared" si="84"/>
        <v>1</v>
      </c>
    </row>
    <row r="5418" spans="1:13" x14ac:dyDescent="0.3">
      <c r="A5418">
        <v>21</v>
      </c>
      <c r="B5418">
        <v>62000</v>
      </c>
      <c r="C5418" t="s">
        <v>26</v>
      </c>
      <c r="D5418">
        <v>2</v>
      </c>
      <c r="E5418" t="s">
        <v>20</v>
      </c>
      <c r="F5418" t="s">
        <v>21</v>
      </c>
      <c r="G5418">
        <v>6000</v>
      </c>
      <c r="H5418">
        <v>7.51</v>
      </c>
      <c r="I5418">
        <v>0</v>
      </c>
      <c r="J5418">
        <v>0.1</v>
      </c>
      <c r="K5418" t="s">
        <v>16</v>
      </c>
      <c r="L5418">
        <v>4</v>
      </c>
      <c r="M5418">
        <f t="shared" si="84"/>
        <v>1</v>
      </c>
    </row>
    <row r="5419" spans="1:13" x14ac:dyDescent="0.3">
      <c r="A5419">
        <v>23</v>
      </c>
      <c r="B5419">
        <v>70000</v>
      </c>
      <c r="C5419" t="s">
        <v>23</v>
      </c>
      <c r="D5419">
        <v>0</v>
      </c>
      <c r="E5419" t="s">
        <v>27</v>
      </c>
      <c r="F5419" t="s">
        <v>19</v>
      </c>
      <c r="G5419">
        <v>3600</v>
      </c>
      <c r="H5419">
        <v>10.59</v>
      </c>
      <c r="I5419">
        <v>0</v>
      </c>
      <c r="J5419">
        <v>0.05</v>
      </c>
      <c r="K5419" t="s">
        <v>16</v>
      </c>
      <c r="L5419">
        <v>4</v>
      </c>
      <c r="M5419">
        <f t="shared" si="84"/>
        <v>1</v>
      </c>
    </row>
    <row r="5420" spans="1:13" x14ac:dyDescent="0.3">
      <c r="A5420">
        <v>23</v>
      </c>
      <c r="B5420">
        <v>41000</v>
      </c>
      <c r="C5420" t="s">
        <v>13</v>
      </c>
      <c r="D5420">
        <v>7</v>
      </c>
      <c r="E5420" t="s">
        <v>18</v>
      </c>
      <c r="F5420" t="s">
        <v>21</v>
      </c>
      <c r="G5420">
        <v>4700</v>
      </c>
      <c r="H5420">
        <v>7.9</v>
      </c>
      <c r="I5420">
        <v>0</v>
      </c>
      <c r="J5420">
        <v>0.11</v>
      </c>
      <c r="K5420" t="s">
        <v>16</v>
      </c>
      <c r="L5420">
        <v>4</v>
      </c>
      <c r="M5420">
        <f t="shared" si="84"/>
        <v>1</v>
      </c>
    </row>
    <row r="5421" spans="1:13" x14ac:dyDescent="0.3">
      <c r="A5421">
        <v>21</v>
      </c>
      <c r="B5421">
        <v>39900</v>
      </c>
      <c r="C5421" t="s">
        <v>13</v>
      </c>
      <c r="D5421">
        <v>3</v>
      </c>
      <c r="E5421" t="s">
        <v>18</v>
      </c>
      <c r="F5421" t="s">
        <v>19</v>
      </c>
      <c r="G5421">
        <v>6000</v>
      </c>
      <c r="H5421">
        <v>11.49</v>
      </c>
      <c r="I5421">
        <v>0</v>
      </c>
      <c r="J5421">
        <v>0.15</v>
      </c>
      <c r="K5421" t="s">
        <v>16</v>
      </c>
      <c r="L5421">
        <v>2</v>
      </c>
      <c r="M5421">
        <f t="shared" si="84"/>
        <v>1</v>
      </c>
    </row>
    <row r="5422" spans="1:13" x14ac:dyDescent="0.3">
      <c r="A5422">
        <v>26</v>
      </c>
      <c r="B5422">
        <v>59000</v>
      </c>
      <c r="C5422" t="s">
        <v>13</v>
      </c>
      <c r="D5422">
        <v>3</v>
      </c>
      <c r="E5422" t="s">
        <v>14</v>
      </c>
      <c r="F5422" t="s">
        <v>30</v>
      </c>
      <c r="G5422">
        <v>12000</v>
      </c>
      <c r="I5422">
        <v>1</v>
      </c>
      <c r="J5422">
        <v>0.2</v>
      </c>
      <c r="K5422" t="s">
        <v>16</v>
      </c>
      <c r="L5422">
        <v>4</v>
      </c>
      <c r="M5422">
        <f t="shared" si="84"/>
        <v>0</v>
      </c>
    </row>
    <row r="5423" spans="1:13" x14ac:dyDescent="0.3">
      <c r="A5423">
        <v>24</v>
      </c>
      <c r="B5423">
        <v>30000</v>
      </c>
      <c r="C5423" t="s">
        <v>13</v>
      </c>
      <c r="D5423">
        <v>6</v>
      </c>
      <c r="E5423" t="s">
        <v>25</v>
      </c>
      <c r="F5423" t="s">
        <v>21</v>
      </c>
      <c r="G5423">
        <v>6000</v>
      </c>
      <c r="H5423">
        <v>7.51</v>
      </c>
      <c r="I5423">
        <v>0</v>
      </c>
      <c r="J5423">
        <v>0.2</v>
      </c>
      <c r="K5423" t="s">
        <v>16</v>
      </c>
      <c r="L5423">
        <v>3</v>
      </c>
      <c r="M5423">
        <f t="shared" si="84"/>
        <v>1</v>
      </c>
    </row>
    <row r="5424" spans="1:13" x14ac:dyDescent="0.3">
      <c r="A5424">
        <v>21</v>
      </c>
      <c r="B5424">
        <v>18000</v>
      </c>
      <c r="C5424" t="s">
        <v>13</v>
      </c>
      <c r="D5424">
        <v>1</v>
      </c>
      <c r="E5424" t="s">
        <v>27</v>
      </c>
      <c r="F5424" t="s">
        <v>21</v>
      </c>
      <c r="G5424">
        <v>3200</v>
      </c>
      <c r="H5424">
        <v>8.49</v>
      </c>
      <c r="I5424">
        <v>1</v>
      </c>
      <c r="J5424">
        <v>0.18</v>
      </c>
      <c r="K5424" t="s">
        <v>16</v>
      </c>
      <c r="L5424">
        <v>2</v>
      </c>
      <c r="M5424">
        <f t="shared" si="84"/>
        <v>1</v>
      </c>
    </row>
    <row r="5425" spans="1:13" x14ac:dyDescent="0.3">
      <c r="A5425">
        <v>23</v>
      </c>
      <c r="B5425">
        <v>32000</v>
      </c>
      <c r="C5425" t="s">
        <v>13</v>
      </c>
      <c r="D5425">
        <v>0</v>
      </c>
      <c r="E5425" t="s">
        <v>18</v>
      </c>
      <c r="F5425" t="s">
        <v>21</v>
      </c>
      <c r="G5425">
        <v>4000</v>
      </c>
      <c r="H5425">
        <v>7.68</v>
      </c>
      <c r="I5425">
        <v>0</v>
      </c>
      <c r="J5425">
        <v>0.13</v>
      </c>
      <c r="K5425" t="s">
        <v>16</v>
      </c>
      <c r="L5425">
        <v>3</v>
      </c>
      <c r="M5425">
        <f t="shared" si="84"/>
        <v>1</v>
      </c>
    </row>
    <row r="5426" spans="1:13" x14ac:dyDescent="0.3">
      <c r="A5426">
        <v>26</v>
      </c>
      <c r="B5426">
        <v>67983</v>
      </c>
      <c r="C5426" t="s">
        <v>26</v>
      </c>
      <c r="D5426">
        <v>7</v>
      </c>
      <c r="E5426" t="s">
        <v>14</v>
      </c>
      <c r="F5426" t="s">
        <v>30</v>
      </c>
      <c r="G5426">
        <v>15000</v>
      </c>
      <c r="H5426">
        <v>16.489999999999998</v>
      </c>
      <c r="I5426">
        <v>1</v>
      </c>
      <c r="J5426">
        <v>0.19</v>
      </c>
      <c r="K5426" t="s">
        <v>16</v>
      </c>
      <c r="L5426">
        <v>3</v>
      </c>
      <c r="M5426">
        <f t="shared" si="84"/>
        <v>1</v>
      </c>
    </row>
    <row r="5427" spans="1:13" x14ac:dyDescent="0.3">
      <c r="A5427">
        <v>25</v>
      </c>
      <c r="B5427">
        <v>56004</v>
      </c>
      <c r="C5427" t="s">
        <v>13</v>
      </c>
      <c r="D5427">
        <v>3</v>
      </c>
      <c r="E5427" t="s">
        <v>20</v>
      </c>
      <c r="F5427" t="s">
        <v>15</v>
      </c>
      <c r="G5427">
        <v>7000</v>
      </c>
      <c r="H5427">
        <v>14.22</v>
      </c>
      <c r="I5427">
        <v>0</v>
      </c>
      <c r="J5427">
        <v>0.12</v>
      </c>
      <c r="K5427" t="s">
        <v>16</v>
      </c>
      <c r="L5427">
        <v>4</v>
      </c>
      <c r="M5427">
        <f t="shared" si="84"/>
        <v>1</v>
      </c>
    </row>
    <row r="5428" spans="1:13" x14ac:dyDescent="0.3">
      <c r="A5428">
        <v>25</v>
      </c>
      <c r="B5428">
        <v>35000</v>
      </c>
      <c r="C5428" t="s">
        <v>23</v>
      </c>
      <c r="D5428">
        <v>9</v>
      </c>
      <c r="E5428" t="s">
        <v>27</v>
      </c>
      <c r="F5428" t="s">
        <v>15</v>
      </c>
      <c r="G5428">
        <v>4000</v>
      </c>
      <c r="H5428">
        <v>13.11</v>
      </c>
      <c r="I5428">
        <v>0</v>
      </c>
      <c r="J5428">
        <v>0.11</v>
      </c>
      <c r="K5428" t="s">
        <v>16</v>
      </c>
      <c r="L5428">
        <v>4</v>
      </c>
      <c r="M5428">
        <f t="shared" si="84"/>
        <v>1</v>
      </c>
    </row>
    <row r="5429" spans="1:13" x14ac:dyDescent="0.3">
      <c r="A5429">
        <v>23</v>
      </c>
      <c r="B5429">
        <v>37000</v>
      </c>
      <c r="C5429" t="s">
        <v>26</v>
      </c>
      <c r="D5429">
        <v>3</v>
      </c>
      <c r="E5429" t="s">
        <v>14</v>
      </c>
      <c r="F5429" t="s">
        <v>30</v>
      </c>
      <c r="G5429">
        <v>3600</v>
      </c>
      <c r="H5429">
        <v>15.62</v>
      </c>
      <c r="I5429">
        <v>1</v>
      </c>
      <c r="J5429">
        <v>0.1</v>
      </c>
      <c r="K5429" t="s">
        <v>16</v>
      </c>
      <c r="L5429">
        <v>4</v>
      </c>
      <c r="M5429">
        <f t="shared" si="84"/>
        <v>1</v>
      </c>
    </row>
    <row r="5430" spans="1:13" x14ac:dyDescent="0.3">
      <c r="A5430">
        <v>25</v>
      </c>
      <c r="B5430">
        <v>43000</v>
      </c>
      <c r="C5430" t="s">
        <v>26</v>
      </c>
      <c r="D5430">
        <v>5</v>
      </c>
      <c r="E5430" t="s">
        <v>25</v>
      </c>
      <c r="F5430" t="s">
        <v>21</v>
      </c>
      <c r="G5430">
        <v>10000</v>
      </c>
      <c r="H5430">
        <v>7.88</v>
      </c>
      <c r="I5430">
        <v>0</v>
      </c>
      <c r="J5430">
        <v>0.23</v>
      </c>
      <c r="K5430" t="s">
        <v>16</v>
      </c>
      <c r="L5430">
        <v>3</v>
      </c>
      <c r="M5430">
        <f t="shared" si="84"/>
        <v>1</v>
      </c>
    </row>
    <row r="5431" spans="1:13" x14ac:dyDescent="0.3">
      <c r="A5431">
        <v>25</v>
      </c>
      <c r="B5431">
        <v>43200</v>
      </c>
      <c r="C5431" t="s">
        <v>23</v>
      </c>
      <c r="D5431">
        <v>9</v>
      </c>
      <c r="E5431" t="s">
        <v>27</v>
      </c>
      <c r="F5431" t="s">
        <v>19</v>
      </c>
      <c r="G5431">
        <v>13800</v>
      </c>
      <c r="H5431">
        <v>11.48</v>
      </c>
      <c r="I5431">
        <v>0</v>
      </c>
      <c r="J5431">
        <v>0.32</v>
      </c>
      <c r="K5431" t="s">
        <v>16</v>
      </c>
      <c r="L5431">
        <v>2</v>
      </c>
      <c r="M5431">
        <f t="shared" si="84"/>
        <v>1</v>
      </c>
    </row>
    <row r="5432" spans="1:13" x14ac:dyDescent="0.3">
      <c r="A5432">
        <v>25</v>
      </c>
      <c r="B5432">
        <v>77000</v>
      </c>
      <c r="C5432" t="s">
        <v>26</v>
      </c>
      <c r="D5432">
        <v>1</v>
      </c>
      <c r="E5432" t="s">
        <v>25</v>
      </c>
      <c r="F5432" t="s">
        <v>22</v>
      </c>
      <c r="G5432">
        <v>7200</v>
      </c>
      <c r="H5432">
        <v>18.53</v>
      </c>
      <c r="I5432">
        <v>1</v>
      </c>
      <c r="J5432">
        <v>0.09</v>
      </c>
      <c r="K5432" t="s">
        <v>16</v>
      </c>
      <c r="L5432">
        <v>2</v>
      </c>
      <c r="M5432">
        <f t="shared" si="84"/>
        <v>1</v>
      </c>
    </row>
    <row r="5433" spans="1:13" x14ac:dyDescent="0.3">
      <c r="A5433">
        <v>22</v>
      </c>
      <c r="B5433">
        <v>19200</v>
      </c>
      <c r="C5433" t="s">
        <v>26</v>
      </c>
      <c r="D5433">
        <v>3</v>
      </c>
      <c r="E5433" t="s">
        <v>18</v>
      </c>
      <c r="F5433" t="s">
        <v>30</v>
      </c>
      <c r="G5433">
        <v>5000</v>
      </c>
      <c r="H5433">
        <v>15.33</v>
      </c>
      <c r="I5433">
        <v>1</v>
      </c>
      <c r="J5433">
        <v>0.26</v>
      </c>
      <c r="K5433" t="s">
        <v>17</v>
      </c>
      <c r="L5433">
        <v>2</v>
      </c>
      <c r="M5433">
        <f t="shared" si="84"/>
        <v>1</v>
      </c>
    </row>
    <row r="5434" spans="1:13" x14ac:dyDescent="0.3">
      <c r="A5434">
        <v>22</v>
      </c>
      <c r="B5434">
        <v>30000</v>
      </c>
      <c r="C5434" t="s">
        <v>13</v>
      </c>
      <c r="D5434">
        <v>4</v>
      </c>
      <c r="E5434" t="s">
        <v>14</v>
      </c>
      <c r="F5434" t="s">
        <v>15</v>
      </c>
      <c r="G5434">
        <v>6500</v>
      </c>
      <c r="H5434">
        <v>13.85</v>
      </c>
      <c r="I5434">
        <v>0</v>
      </c>
      <c r="J5434">
        <v>0.22</v>
      </c>
      <c r="K5434" t="s">
        <v>16</v>
      </c>
      <c r="L5434">
        <v>3</v>
      </c>
      <c r="M5434">
        <f t="shared" si="84"/>
        <v>1</v>
      </c>
    </row>
    <row r="5435" spans="1:13" x14ac:dyDescent="0.3">
      <c r="A5435">
        <v>24</v>
      </c>
      <c r="B5435">
        <v>70000</v>
      </c>
      <c r="C5435" t="s">
        <v>13</v>
      </c>
      <c r="D5435">
        <v>4</v>
      </c>
      <c r="E5435" t="s">
        <v>27</v>
      </c>
      <c r="F5435" t="s">
        <v>15</v>
      </c>
      <c r="G5435">
        <v>14400</v>
      </c>
      <c r="H5435">
        <v>12.68</v>
      </c>
      <c r="I5435">
        <v>0</v>
      </c>
      <c r="J5435">
        <v>0.21</v>
      </c>
      <c r="K5435" t="s">
        <v>16</v>
      </c>
      <c r="L5435">
        <v>4</v>
      </c>
      <c r="M5435">
        <f t="shared" si="84"/>
        <v>1</v>
      </c>
    </row>
    <row r="5436" spans="1:13" x14ac:dyDescent="0.3">
      <c r="A5436">
        <v>23</v>
      </c>
      <c r="B5436">
        <v>96000</v>
      </c>
      <c r="C5436" t="s">
        <v>13</v>
      </c>
      <c r="D5436">
        <v>7</v>
      </c>
      <c r="E5436" t="s">
        <v>18</v>
      </c>
      <c r="F5436" t="s">
        <v>19</v>
      </c>
      <c r="G5436">
        <v>10000</v>
      </c>
      <c r="H5436">
        <v>10.65</v>
      </c>
      <c r="I5436">
        <v>0</v>
      </c>
      <c r="J5436">
        <v>0.1</v>
      </c>
      <c r="K5436" t="s">
        <v>16</v>
      </c>
      <c r="L5436">
        <v>3</v>
      </c>
      <c r="M5436">
        <f t="shared" si="84"/>
        <v>1</v>
      </c>
    </row>
    <row r="5437" spans="1:13" x14ac:dyDescent="0.3">
      <c r="A5437">
        <v>22</v>
      </c>
      <c r="B5437">
        <v>48000</v>
      </c>
      <c r="C5437" t="s">
        <v>13</v>
      </c>
      <c r="D5437">
        <v>0</v>
      </c>
      <c r="E5437" t="s">
        <v>18</v>
      </c>
      <c r="F5437" t="s">
        <v>21</v>
      </c>
      <c r="G5437">
        <v>1000</v>
      </c>
      <c r="H5437">
        <v>7.29</v>
      </c>
      <c r="I5437">
        <v>0</v>
      </c>
      <c r="J5437">
        <v>0.02</v>
      </c>
      <c r="K5437" t="s">
        <v>16</v>
      </c>
      <c r="L5437">
        <v>4</v>
      </c>
      <c r="M5437">
        <f t="shared" si="84"/>
        <v>1</v>
      </c>
    </row>
    <row r="5438" spans="1:13" x14ac:dyDescent="0.3">
      <c r="A5438">
        <v>21</v>
      </c>
      <c r="B5438">
        <v>35000</v>
      </c>
      <c r="C5438" t="s">
        <v>13</v>
      </c>
      <c r="D5438">
        <v>6</v>
      </c>
      <c r="E5438" t="s">
        <v>27</v>
      </c>
      <c r="F5438" t="s">
        <v>21</v>
      </c>
      <c r="G5438">
        <v>10000</v>
      </c>
      <c r="H5438">
        <v>7.66</v>
      </c>
      <c r="I5438">
        <v>0</v>
      </c>
      <c r="J5438">
        <v>0.28999999999999998</v>
      </c>
      <c r="K5438" t="s">
        <v>16</v>
      </c>
      <c r="L5438">
        <v>3</v>
      </c>
      <c r="M5438">
        <f t="shared" si="84"/>
        <v>2</v>
      </c>
    </row>
    <row r="5439" spans="1:13" x14ac:dyDescent="0.3">
      <c r="A5439">
        <v>22</v>
      </c>
      <c r="B5439">
        <v>19008</v>
      </c>
      <c r="C5439" t="s">
        <v>23</v>
      </c>
      <c r="E5439" t="s">
        <v>27</v>
      </c>
      <c r="F5439" t="s">
        <v>21</v>
      </c>
      <c r="G5439">
        <v>12000</v>
      </c>
      <c r="H5439">
        <v>5.42</v>
      </c>
      <c r="I5439">
        <v>1</v>
      </c>
      <c r="J5439">
        <v>0.63</v>
      </c>
      <c r="K5439" t="s">
        <v>16</v>
      </c>
      <c r="L5439">
        <v>2</v>
      </c>
      <c r="M5439">
        <f t="shared" si="84"/>
        <v>0</v>
      </c>
    </row>
    <row r="5440" spans="1:13" x14ac:dyDescent="0.3">
      <c r="A5440">
        <v>25</v>
      </c>
      <c r="B5440">
        <v>96000</v>
      </c>
      <c r="C5440" t="s">
        <v>13</v>
      </c>
      <c r="D5440">
        <v>3</v>
      </c>
      <c r="E5440" t="s">
        <v>25</v>
      </c>
      <c r="F5440" t="s">
        <v>19</v>
      </c>
      <c r="G5440">
        <v>12000</v>
      </c>
      <c r="H5440">
        <v>11.99</v>
      </c>
      <c r="I5440">
        <v>0</v>
      </c>
      <c r="J5440">
        <v>0.13</v>
      </c>
      <c r="K5440" t="s">
        <v>16</v>
      </c>
      <c r="L5440">
        <v>3</v>
      </c>
      <c r="M5440">
        <f t="shared" si="84"/>
        <v>1</v>
      </c>
    </row>
    <row r="5441" spans="1:13" x14ac:dyDescent="0.3">
      <c r="A5441">
        <v>25</v>
      </c>
      <c r="B5441">
        <v>101424</v>
      </c>
      <c r="C5441" t="s">
        <v>13</v>
      </c>
      <c r="D5441">
        <v>6</v>
      </c>
      <c r="E5441" t="s">
        <v>20</v>
      </c>
      <c r="F5441" t="s">
        <v>21</v>
      </c>
      <c r="G5441">
        <v>2000</v>
      </c>
      <c r="H5441">
        <v>7.29</v>
      </c>
      <c r="I5441">
        <v>0</v>
      </c>
      <c r="J5441">
        <v>0.02</v>
      </c>
      <c r="K5441" t="s">
        <v>16</v>
      </c>
      <c r="L5441">
        <v>3</v>
      </c>
      <c r="M5441">
        <f t="shared" si="84"/>
        <v>1</v>
      </c>
    </row>
    <row r="5442" spans="1:13" x14ac:dyDescent="0.3">
      <c r="A5442">
        <v>24</v>
      </c>
      <c r="B5442">
        <v>29200</v>
      </c>
      <c r="C5442" t="s">
        <v>26</v>
      </c>
      <c r="D5442">
        <v>6</v>
      </c>
      <c r="E5442" t="s">
        <v>25</v>
      </c>
      <c r="F5442" t="s">
        <v>21</v>
      </c>
      <c r="G5442">
        <v>2500</v>
      </c>
      <c r="H5442">
        <v>6.76</v>
      </c>
      <c r="I5442">
        <v>0</v>
      </c>
      <c r="J5442">
        <v>0.09</v>
      </c>
      <c r="K5442" t="s">
        <v>16</v>
      </c>
      <c r="L5442">
        <v>2</v>
      </c>
      <c r="M5442">
        <f t="shared" ref="M5442:M5505" si="85">COUNTIFS($A$2:$A$10001,A5442,$B$2:$B$10001,B5442,$C$2:$C$10001,C5442,$D$2:$D$10001,D5442,$E$2:$E$10001,E5442,$F$2:$F$10001,F5442,$G$2:$G$10001,G5442,$H$2:$H$10001,H5442,$I$2:$I$10001,I5442,$J$2:$J$10001,J5442,$K$2:$K$10001,K5442,$L$2:$L$10001,L5442)</f>
        <v>1</v>
      </c>
    </row>
    <row r="5443" spans="1:13" x14ac:dyDescent="0.3">
      <c r="A5443">
        <v>22</v>
      </c>
      <c r="B5443">
        <v>33000</v>
      </c>
      <c r="C5443" t="s">
        <v>13</v>
      </c>
      <c r="D5443">
        <v>1</v>
      </c>
      <c r="E5443" t="s">
        <v>18</v>
      </c>
      <c r="F5443" t="s">
        <v>19</v>
      </c>
      <c r="G5443">
        <v>5000</v>
      </c>
      <c r="H5443">
        <v>10.25</v>
      </c>
      <c r="I5443">
        <v>0</v>
      </c>
      <c r="J5443">
        <v>0.15</v>
      </c>
      <c r="K5443" t="s">
        <v>16</v>
      </c>
      <c r="L5443">
        <v>2</v>
      </c>
      <c r="M5443">
        <f t="shared" si="85"/>
        <v>1</v>
      </c>
    </row>
    <row r="5444" spans="1:13" x14ac:dyDescent="0.3">
      <c r="A5444">
        <v>23</v>
      </c>
      <c r="B5444">
        <v>68000</v>
      </c>
      <c r="C5444" t="s">
        <v>26</v>
      </c>
      <c r="D5444">
        <v>5</v>
      </c>
      <c r="E5444" t="s">
        <v>14</v>
      </c>
      <c r="F5444" t="s">
        <v>19</v>
      </c>
      <c r="G5444">
        <v>11500</v>
      </c>
      <c r="H5444">
        <v>9.99</v>
      </c>
      <c r="I5444">
        <v>0</v>
      </c>
      <c r="J5444">
        <v>0.17</v>
      </c>
      <c r="K5444" t="s">
        <v>16</v>
      </c>
      <c r="L5444">
        <v>2</v>
      </c>
      <c r="M5444">
        <f t="shared" si="85"/>
        <v>1</v>
      </c>
    </row>
    <row r="5445" spans="1:13" x14ac:dyDescent="0.3">
      <c r="A5445">
        <v>22</v>
      </c>
      <c r="B5445">
        <v>37200</v>
      </c>
      <c r="C5445" t="s">
        <v>13</v>
      </c>
      <c r="D5445">
        <v>2</v>
      </c>
      <c r="E5445" t="s">
        <v>18</v>
      </c>
      <c r="F5445" t="s">
        <v>21</v>
      </c>
      <c r="G5445">
        <v>10000</v>
      </c>
      <c r="H5445">
        <v>6.92</v>
      </c>
      <c r="I5445">
        <v>0</v>
      </c>
      <c r="J5445">
        <v>0.27</v>
      </c>
      <c r="K5445" t="s">
        <v>16</v>
      </c>
      <c r="L5445">
        <v>2</v>
      </c>
      <c r="M5445">
        <f t="shared" si="85"/>
        <v>1</v>
      </c>
    </row>
    <row r="5446" spans="1:13" x14ac:dyDescent="0.3">
      <c r="A5446">
        <v>24</v>
      </c>
      <c r="B5446">
        <v>62400</v>
      </c>
      <c r="C5446" t="s">
        <v>13</v>
      </c>
      <c r="D5446">
        <v>8</v>
      </c>
      <c r="E5446" t="s">
        <v>18</v>
      </c>
      <c r="F5446" t="s">
        <v>19</v>
      </c>
      <c r="G5446">
        <v>15000</v>
      </c>
      <c r="H5446">
        <v>9.4499999999999993</v>
      </c>
      <c r="I5446">
        <v>0</v>
      </c>
      <c r="J5446">
        <v>0.24</v>
      </c>
      <c r="K5446" t="s">
        <v>16</v>
      </c>
      <c r="L5446">
        <v>2</v>
      </c>
      <c r="M5446">
        <f t="shared" si="85"/>
        <v>1</v>
      </c>
    </row>
    <row r="5447" spans="1:13" x14ac:dyDescent="0.3">
      <c r="A5447">
        <v>22</v>
      </c>
      <c r="B5447">
        <v>50004</v>
      </c>
      <c r="C5447" t="s">
        <v>13</v>
      </c>
      <c r="D5447">
        <v>2</v>
      </c>
      <c r="E5447" t="s">
        <v>18</v>
      </c>
      <c r="F5447" t="s">
        <v>21</v>
      </c>
      <c r="G5447">
        <v>4000</v>
      </c>
      <c r="H5447">
        <v>6.92</v>
      </c>
      <c r="I5447">
        <v>0</v>
      </c>
      <c r="J5447">
        <v>0.08</v>
      </c>
      <c r="K5447" t="s">
        <v>16</v>
      </c>
      <c r="L5447">
        <v>4</v>
      </c>
      <c r="M5447">
        <f t="shared" si="85"/>
        <v>1</v>
      </c>
    </row>
    <row r="5448" spans="1:13" x14ac:dyDescent="0.3">
      <c r="A5448">
        <v>22</v>
      </c>
      <c r="B5448">
        <v>35325</v>
      </c>
      <c r="C5448" t="s">
        <v>13</v>
      </c>
      <c r="D5448">
        <v>2</v>
      </c>
      <c r="E5448" t="s">
        <v>18</v>
      </c>
      <c r="F5448" t="s">
        <v>30</v>
      </c>
      <c r="G5448">
        <v>6500</v>
      </c>
      <c r="H5448">
        <v>15.95</v>
      </c>
      <c r="I5448">
        <v>1</v>
      </c>
      <c r="J5448">
        <v>0.18</v>
      </c>
      <c r="K5448" t="s">
        <v>16</v>
      </c>
      <c r="L5448">
        <v>3</v>
      </c>
      <c r="M5448">
        <f t="shared" si="85"/>
        <v>1</v>
      </c>
    </row>
    <row r="5449" spans="1:13" x14ac:dyDescent="0.3">
      <c r="A5449">
        <v>21</v>
      </c>
      <c r="B5449">
        <v>47500</v>
      </c>
      <c r="C5449" t="s">
        <v>13</v>
      </c>
      <c r="D5449">
        <v>2</v>
      </c>
      <c r="E5449" t="s">
        <v>18</v>
      </c>
      <c r="F5449" t="s">
        <v>19</v>
      </c>
      <c r="G5449">
        <v>7500</v>
      </c>
      <c r="H5449">
        <v>10.99</v>
      </c>
      <c r="I5449">
        <v>0</v>
      </c>
      <c r="J5449">
        <v>0.16</v>
      </c>
      <c r="K5449" t="s">
        <v>16</v>
      </c>
      <c r="L5449">
        <v>3</v>
      </c>
      <c r="M5449">
        <f t="shared" si="85"/>
        <v>1</v>
      </c>
    </row>
    <row r="5450" spans="1:13" x14ac:dyDescent="0.3">
      <c r="A5450">
        <v>22</v>
      </c>
      <c r="B5450">
        <v>60000</v>
      </c>
      <c r="C5450" t="s">
        <v>26</v>
      </c>
      <c r="D5450">
        <v>6</v>
      </c>
      <c r="E5450" t="s">
        <v>14</v>
      </c>
      <c r="F5450" t="s">
        <v>21</v>
      </c>
      <c r="G5450">
        <v>7000</v>
      </c>
      <c r="H5450">
        <v>7.14</v>
      </c>
      <c r="I5450">
        <v>0</v>
      </c>
      <c r="J5450">
        <v>0.12</v>
      </c>
      <c r="K5450" t="s">
        <v>16</v>
      </c>
      <c r="L5450">
        <v>3</v>
      </c>
      <c r="M5450">
        <f t="shared" si="85"/>
        <v>1</v>
      </c>
    </row>
    <row r="5451" spans="1:13" x14ac:dyDescent="0.3">
      <c r="A5451">
        <v>22</v>
      </c>
      <c r="B5451">
        <v>41604</v>
      </c>
      <c r="C5451" t="s">
        <v>23</v>
      </c>
      <c r="D5451">
        <v>1</v>
      </c>
      <c r="E5451" t="s">
        <v>18</v>
      </c>
      <c r="F5451" t="s">
        <v>19</v>
      </c>
      <c r="G5451">
        <v>14400</v>
      </c>
      <c r="I5451">
        <v>0</v>
      </c>
      <c r="J5451">
        <v>0.35</v>
      </c>
      <c r="K5451" t="s">
        <v>16</v>
      </c>
      <c r="L5451">
        <v>4</v>
      </c>
      <c r="M5451">
        <f t="shared" si="85"/>
        <v>0</v>
      </c>
    </row>
    <row r="5452" spans="1:13" x14ac:dyDescent="0.3">
      <c r="A5452">
        <v>23</v>
      </c>
      <c r="B5452">
        <v>78000</v>
      </c>
      <c r="C5452" t="s">
        <v>13</v>
      </c>
      <c r="D5452">
        <v>7</v>
      </c>
      <c r="E5452" t="s">
        <v>14</v>
      </c>
      <c r="F5452" t="s">
        <v>19</v>
      </c>
      <c r="G5452">
        <v>20000</v>
      </c>
      <c r="I5452">
        <v>0</v>
      </c>
      <c r="J5452">
        <v>0.26</v>
      </c>
      <c r="K5452" t="s">
        <v>16</v>
      </c>
      <c r="L5452">
        <v>4</v>
      </c>
      <c r="M5452">
        <f t="shared" si="85"/>
        <v>0</v>
      </c>
    </row>
    <row r="5453" spans="1:13" x14ac:dyDescent="0.3">
      <c r="A5453">
        <v>24</v>
      </c>
      <c r="B5453">
        <v>45000</v>
      </c>
      <c r="C5453" t="s">
        <v>13</v>
      </c>
      <c r="D5453">
        <v>1</v>
      </c>
      <c r="E5453" t="s">
        <v>25</v>
      </c>
      <c r="F5453" t="s">
        <v>19</v>
      </c>
      <c r="G5453">
        <v>12000</v>
      </c>
      <c r="H5453">
        <v>10.99</v>
      </c>
      <c r="I5453">
        <v>0</v>
      </c>
      <c r="J5453">
        <v>0.27</v>
      </c>
      <c r="K5453" t="s">
        <v>16</v>
      </c>
      <c r="L5453">
        <v>3</v>
      </c>
      <c r="M5453">
        <f t="shared" si="85"/>
        <v>1</v>
      </c>
    </row>
    <row r="5454" spans="1:13" x14ac:dyDescent="0.3">
      <c r="A5454">
        <v>26</v>
      </c>
      <c r="B5454">
        <v>55000</v>
      </c>
      <c r="C5454" t="s">
        <v>13</v>
      </c>
      <c r="D5454">
        <v>1</v>
      </c>
      <c r="E5454" t="s">
        <v>25</v>
      </c>
      <c r="F5454" t="s">
        <v>21</v>
      </c>
      <c r="G5454">
        <v>3200</v>
      </c>
      <c r="H5454">
        <v>8.49</v>
      </c>
      <c r="I5454">
        <v>0</v>
      </c>
      <c r="J5454">
        <v>0.06</v>
      </c>
      <c r="K5454" t="s">
        <v>16</v>
      </c>
      <c r="L5454">
        <v>2</v>
      </c>
      <c r="M5454">
        <f t="shared" si="85"/>
        <v>1</v>
      </c>
    </row>
    <row r="5455" spans="1:13" x14ac:dyDescent="0.3">
      <c r="A5455">
        <v>23</v>
      </c>
      <c r="B5455">
        <v>27996</v>
      </c>
      <c r="C5455" t="s">
        <v>13</v>
      </c>
      <c r="D5455">
        <v>3</v>
      </c>
      <c r="E5455" t="s">
        <v>27</v>
      </c>
      <c r="F5455" t="s">
        <v>15</v>
      </c>
      <c r="G5455">
        <v>5500</v>
      </c>
      <c r="H5455">
        <v>12.53</v>
      </c>
      <c r="I5455">
        <v>0</v>
      </c>
      <c r="J5455">
        <v>0.2</v>
      </c>
      <c r="K5455" t="s">
        <v>16</v>
      </c>
      <c r="L5455">
        <v>2</v>
      </c>
      <c r="M5455">
        <f t="shared" si="85"/>
        <v>1</v>
      </c>
    </row>
    <row r="5456" spans="1:13" x14ac:dyDescent="0.3">
      <c r="A5456">
        <v>22</v>
      </c>
      <c r="B5456">
        <v>95000</v>
      </c>
      <c r="C5456" t="s">
        <v>26</v>
      </c>
      <c r="D5456">
        <v>1</v>
      </c>
      <c r="E5456" t="s">
        <v>27</v>
      </c>
      <c r="F5456" t="s">
        <v>15</v>
      </c>
      <c r="G5456">
        <v>7200</v>
      </c>
      <c r="H5456">
        <v>12.23</v>
      </c>
      <c r="I5456">
        <v>0</v>
      </c>
      <c r="J5456">
        <v>0.08</v>
      </c>
      <c r="K5456" t="s">
        <v>17</v>
      </c>
      <c r="L5456">
        <v>4</v>
      </c>
      <c r="M5456">
        <f t="shared" si="85"/>
        <v>1</v>
      </c>
    </row>
    <row r="5457" spans="1:13" x14ac:dyDescent="0.3">
      <c r="A5457">
        <v>26</v>
      </c>
      <c r="B5457">
        <v>27983</v>
      </c>
      <c r="C5457" t="s">
        <v>26</v>
      </c>
      <c r="D5457">
        <v>7</v>
      </c>
      <c r="E5457" t="s">
        <v>27</v>
      </c>
      <c r="F5457" t="s">
        <v>21</v>
      </c>
      <c r="G5457">
        <v>6000</v>
      </c>
      <c r="H5457">
        <v>7.88</v>
      </c>
      <c r="I5457">
        <v>0</v>
      </c>
      <c r="J5457">
        <v>0.21</v>
      </c>
      <c r="K5457" t="s">
        <v>16</v>
      </c>
      <c r="L5457">
        <v>3</v>
      </c>
      <c r="M5457">
        <f t="shared" si="85"/>
        <v>1</v>
      </c>
    </row>
    <row r="5458" spans="1:13" x14ac:dyDescent="0.3">
      <c r="A5458">
        <v>26</v>
      </c>
      <c r="B5458">
        <v>44400</v>
      </c>
      <c r="C5458" t="s">
        <v>26</v>
      </c>
      <c r="E5458" t="s">
        <v>25</v>
      </c>
      <c r="F5458" t="s">
        <v>15</v>
      </c>
      <c r="G5458">
        <v>6500</v>
      </c>
      <c r="H5458">
        <v>14.35</v>
      </c>
      <c r="I5458">
        <v>0</v>
      </c>
      <c r="J5458">
        <v>0.15</v>
      </c>
      <c r="K5458" t="s">
        <v>16</v>
      </c>
      <c r="L5458">
        <v>3</v>
      </c>
      <c r="M5458">
        <f t="shared" si="85"/>
        <v>0</v>
      </c>
    </row>
    <row r="5459" spans="1:13" x14ac:dyDescent="0.3">
      <c r="A5459">
        <v>22</v>
      </c>
      <c r="B5459">
        <v>58000</v>
      </c>
      <c r="C5459" t="s">
        <v>24</v>
      </c>
      <c r="D5459">
        <v>3</v>
      </c>
      <c r="E5459" t="s">
        <v>27</v>
      </c>
      <c r="F5459" t="s">
        <v>15</v>
      </c>
      <c r="G5459">
        <v>15000</v>
      </c>
      <c r="H5459">
        <v>13.79</v>
      </c>
      <c r="I5459">
        <v>0</v>
      </c>
      <c r="J5459">
        <v>0.26</v>
      </c>
      <c r="K5459" t="s">
        <v>17</v>
      </c>
      <c r="L5459">
        <v>2</v>
      </c>
      <c r="M5459">
        <f t="shared" si="85"/>
        <v>1</v>
      </c>
    </row>
    <row r="5460" spans="1:13" x14ac:dyDescent="0.3">
      <c r="A5460">
        <v>23</v>
      </c>
      <c r="B5460">
        <v>43500</v>
      </c>
      <c r="C5460" t="s">
        <v>13</v>
      </c>
      <c r="D5460">
        <v>0</v>
      </c>
      <c r="E5460" t="s">
        <v>20</v>
      </c>
      <c r="F5460" t="s">
        <v>15</v>
      </c>
      <c r="G5460">
        <v>10450</v>
      </c>
      <c r="H5460">
        <v>13.57</v>
      </c>
      <c r="I5460">
        <v>0</v>
      </c>
      <c r="J5460">
        <v>0.24</v>
      </c>
      <c r="K5460" t="s">
        <v>16</v>
      </c>
      <c r="L5460">
        <v>3</v>
      </c>
      <c r="M5460">
        <f t="shared" si="85"/>
        <v>1</v>
      </c>
    </row>
    <row r="5461" spans="1:13" x14ac:dyDescent="0.3">
      <c r="A5461">
        <v>26</v>
      </c>
      <c r="B5461">
        <v>102000</v>
      </c>
      <c r="C5461" t="s">
        <v>26</v>
      </c>
      <c r="D5461">
        <v>3</v>
      </c>
      <c r="E5461" t="s">
        <v>18</v>
      </c>
      <c r="F5461" t="s">
        <v>19</v>
      </c>
      <c r="G5461">
        <v>20000</v>
      </c>
      <c r="H5461">
        <v>11.36</v>
      </c>
      <c r="I5461">
        <v>0</v>
      </c>
      <c r="J5461">
        <v>0.2</v>
      </c>
      <c r="K5461" t="s">
        <v>16</v>
      </c>
      <c r="L5461">
        <v>4</v>
      </c>
      <c r="M5461">
        <f t="shared" si="85"/>
        <v>1</v>
      </c>
    </row>
    <row r="5462" spans="1:13" x14ac:dyDescent="0.3">
      <c r="A5462">
        <v>24</v>
      </c>
      <c r="B5462">
        <v>23000</v>
      </c>
      <c r="C5462" t="s">
        <v>13</v>
      </c>
      <c r="D5462">
        <v>4</v>
      </c>
      <c r="E5462" t="s">
        <v>27</v>
      </c>
      <c r="F5462" t="s">
        <v>21</v>
      </c>
      <c r="G5462">
        <v>5500</v>
      </c>
      <c r="H5462">
        <v>6.54</v>
      </c>
      <c r="I5462">
        <v>0</v>
      </c>
      <c r="J5462">
        <v>0.24</v>
      </c>
      <c r="K5462" t="s">
        <v>16</v>
      </c>
      <c r="L5462">
        <v>3</v>
      </c>
      <c r="M5462">
        <f t="shared" si="85"/>
        <v>1</v>
      </c>
    </row>
    <row r="5463" spans="1:13" x14ac:dyDescent="0.3">
      <c r="A5463">
        <v>23</v>
      </c>
      <c r="B5463">
        <v>49000</v>
      </c>
      <c r="C5463" t="s">
        <v>26</v>
      </c>
      <c r="D5463">
        <v>7</v>
      </c>
      <c r="E5463" t="s">
        <v>18</v>
      </c>
      <c r="F5463" t="s">
        <v>15</v>
      </c>
      <c r="G5463">
        <v>4000</v>
      </c>
      <c r="H5463">
        <v>13.99</v>
      </c>
      <c r="I5463">
        <v>0</v>
      </c>
      <c r="J5463">
        <v>0.08</v>
      </c>
      <c r="K5463" t="s">
        <v>16</v>
      </c>
      <c r="L5463">
        <v>3</v>
      </c>
      <c r="M5463">
        <f t="shared" si="85"/>
        <v>1</v>
      </c>
    </row>
    <row r="5464" spans="1:13" x14ac:dyDescent="0.3">
      <c r="A5464">
        <v>23</v>
      </c>
      <c r="B5464">
        <v>57355</v>
      </c>
      <c r="C5464" t="s">
        <v>26</v>
      </c>
      <c r="D5464">
        <v>5</v>
      </c>
      <c r="E5464" t="s">
        <v>14</v>
      </c>
      <c r="F5464" t="s">
        <v>15</v>
      </c>
      <c r="G5464">
        <v>25000</v>
      </c>
      <c r="H5464">
        <v>13.49</v>
      </c>
      <c r="I5464">
        <v>1</v>
      </c>
      <c r="J5464">
        <v>0.37</v>
      </c>
      <c r="K5464" t="s">
        <v>16</v>
      </c>
      <c r="L5464">
        <v>3</v>
      </c>
      <c r="M5464">
        <f t="shared" si="85"/>
        <v>1</v>
      </c>
    </row>
    <row r="5465" spans="1:13" x14ac:dyDescent="0.3">
      <c r="A5465">
        <v>21</v>
      </c>
      <c r="B5465">
        <v>22200</v>
      </c>
      <c r="C5465" t="s">
        <v>13</v>
      </c>
      <c r="D5465">
        <v>2</v>
      </c>
      <c r="E5465" t="s">
        <v>25</v>
      </c>
      <c r="F5465" t="s">
        <v>30</v>
      </c>
      <c r="G5465">
        <v>2500</v>
      </c>
      <c r="H5465">
        <v>16.29</v>
      </c>
      <c r="I5465">
        <v>1</v>
      </c>
      <c r="J5465">
        <v>0.11</v>
      </c>
      <c r="K5465" t="s">
        <v>17</v>
      </c>
      <c r="L5465">
        <v>2</v>
      </c>
      <c r="M5465">
        <f t="shared" si="85"/>
        <v>1</v>
      </c>
    </row>
    <row r="5466" spans="1:13" x14ac:dyDescent="0.3">
      <c r="A5466">
        <v>22</v>
      </c>
      <c r="B5466">
        <v>22596</v>
      </c>
      <c r="C5466" t="s">
        <v>13</v>
      </c>
      <c r="D5466">
        <v>4</v>
      </c>
      <c r="E5466" t="s">
        <v>25</v>
      </c>
      <c r="F5466" t="s">
        <v>19</v>
      </c>
      <c r="G5466">
        <v>7500</v>
      </c>
      <c r="H5466">
        <v>9.76</v>
      </c>
      <c r="I5466">
        <v>1</v>
      </c>
      <c r="J5466">
        <v>0.33</v>
      </c>
      <c r="K5466" t="s">
        <v>16</v>
      </c>
      <c r="L5466">
        <v>3</v>
      </c>
      <c r="M5466">
        <f t="shared" si="85"/>
        <v>1</v>
      </c>
    </row>
    <row r="5467" spans="1:13" x14ac:dyDescent="0.3">
      <c r="A5467">
        <v>25</v>
      </c>
      <c r="B5467">
        <v>49000</v>
      </c>
      <c r="C5467" t="s">
        <v>26</v>
      </c>
      <c r="D5467">
        <v>9</v>
      </c>
      <c r="E5467" t="s">
        <v>20</v>
      </c>
      <c r="F5467" t="s">
        <v>21</v>
      </c>
      <c r="G5467">
        <v>7000</v>
      </c>
      <c r="H5467">
        <v>6.99</v>
      </c>
      <c r="I5467">
        <v>0</v>
      </c>
      <c r="J5467">
        <v>0.14000000000000001</v>
      </c>
      <c r="K5467" t="s">
        <v>16</v>
      </c>
      <c r="L5467">
        <v>3</v>
      </c>
      <c r="M5467">
        <f t="shared" si="85"/>
        <v>1</v>
      </c>
    </row>
    <row r="5468" spans="1:13" x14ac:dyDescent="0.3">
      <c r="A5468">
        <v>24</v>
      </c>
      <c r="B5468">
        <v>80000</v>
      </c>
      <c r="C5468" t="s">
        <v>26</v>
      </c>
      <c r="D5468">
        <v>0</v>
      </c>
      <c r="E5468" t="s">
        <v>20</v>
      </c>
      <c r="F5468" t="s">
        <v>21</v>
      </c>
      <c r="G5468">
        <v>6000</v>
      </c>
      <c r="H5468">
        <v>8.59</v>
      </c>
      <c r="I5468">
        <v>0</v>
      </c>
      <c r="J5468">
        <v>7.0000000000000007E-2</v>
      </c>
      <c r="K5468" t="s">
        <v>16</v>
      </c>
      <c r="L5468">
        <v>2</v>
      </c>
      <c r="M5468">
        <f t="shared" si="85"/>
        <v>1</v>
      </c>
    </row>
    <row r="5469" spans="1:13" x14ac:dyDescent="0.3">
      <c r="A5469">
        <v>24</v>
      </c>
      <c r="B5469">
        <v>55782</v>
      </c>
      <c r="C5469" t="s">
        <v>13</v>
      </c>
      <c r="D5469">
        <v>3</v>
      </c>
      <c r="E5469" t="s">
        <v>28</v>
      </c>
      <c r="F5469" t="s">
        <v>21</v>
      </c>
      <c r="G5469">
        <v>17000</v>
      </c>
      <c r="H5469">
        <v>7.51</v>
      </c>
      <c r="I5469">
        <v>0</v>
      </c>
      <c r="J5469">
        <v>0.3</v>
      </c>
      <c r="K5469" t="s">
        <v>16</v>
      </c>
      <c r="L5469">
        <v>2</v>
      </c>
      <c r="M5469">
        <f t="shared" si="85"/>
        <v>1</v>
      </c>
    </row>
    <row r="5470" spans="1:13" x14ac:dyDescent="0.3">
      <c r="A5470">
        <v>26</v>
      </c>
      <c r="B5470">
        <v>65935</v>
      </c>
      <c r="C5470" t="s">
        <v>13</v>
      </c>
      <c r="D5470">
        <v>1</v>
      </c>
      <c r="E5470" t="s">
        <v>18</v>
      </c>
      <c r="F5470" t="s">
        <v>30</v>
      </c>
      <c r="G5470">
        <v>24250</v>
      </c>
      <c r="H5470">
        <v>14.96</v>
      </c>
      <c r="I5470">
        <v>1</v>
      </c>
      <c r="J5470">
        <v>0.37</v>
      </c>
      <c r="K5470" t="s">
        <v>16</v>
      </c>
      <c r="L5470">
        <v>4</v>
      </c>
      <c r="M5470">
        <f t="shared" si="85"/>
        <v>1</v>
      </c>
    </row>
    <row r="5471" spans="1:13" x14ac:dyDescent="0.3">
      <c r="A5471">
        <v>23</v>
      </c>
      <c r="B5471">
        <v>108000</v>
      </c>
      <c r="C5471" t="s">
        <v>13</v>
      </c>
      <c r="D5471">
        <v>7</v>
      </c>
      <c r="E5471" t="s">
        <v>25</v>
      </c>
      <c r="F5471" t="s">
        <v>19</v>
      </c>
      <c r="G5471">
        <v>10000</v>
      </c>
      <c r="I5471">
        <v>1</v>
      </c>
      <c r="J5471">
        <v>0.09</v>
      </c>
      <c r="K5471" t="s">
        <v>16</v>
      </c>
      <c r="L5471">
        <v>3</v>
      </c>
      <c r="M5471">
        <f t="shared" si="85"/>
        <v>0</v>
      </c>
    </row>
    <row r="5472" spans="1:13" x14ac:dyDescent="0.3">
      <c r="A5472">
        <v>24</v>
      </c>
      <c r="B5472">
        <v>80000</v>
      </c>
      <c r="C5472" t="s">
        <v>26</v>
      </c>
      <c r="D5472">
        <v>8</v>
      </c>
      <c r="E5472" t="s">
        <v>14</v>
      </c>
      <c r="F5472" t="s">
        <v>21</v>
      </c>
      <c r="G5472">
        <v>5550</v>
      </c>
      <c r="H5472">
        <v>8.49</v>
      </c>
      <c r="I5472">
        <v>0</v>
      </c>
      <c r="J5472">
        <v>7.0000000000000007E-2</v>
      </c>
      <c r="K5472" t="s">
        <v>16</v>
      </c>
      <c r="L5472">
        <v>3</v>
      </c>
      <c r="M5472">
        <f t="shared" si="85"/>
        <v>1</v>
      </c>
    </row>
    <row r="5473" spans="1:13" x14ac:dyDescent="0.3">
      <c r="A5473">
        <v>26</v>
      </c>
      <c r="B5473">
        <v>122500</v>
      </c>
      <c r="C5473" t="s">
        <v>13</v>
      </c>
      <c r="D5473">
        <v>1</v>
      </c>
      <c r="E5473" t="s">
        <v>28</v>
      </c>
      <c r="F5473" t="s">
        <v>19</v>
      </c>
      <c r="G5473">
        <v>10000</v>
      </c>
      <c r="H5473">
        <v>10.65</v>
      </c>
      <c r="I5473">
        <v>0</v>
      </c>
      <c r="J5473">
        <v>0.08</v>
      </c>
      <c r="K5473" t="s">
        <v>16</v>
      </c>
      <c r="L5473">
        <v>2</v>
      </c>
      <c r="M5473">
        <f t="shared" si="85"/>
        <v>1</v>
      </c>
    </row>
    <row r="5474" spans="1:13" x14ac:dyDescent="0.3">
      <c r="A5474">
        <v>22</v>
      </c>
      <c r="B5474">
        <v>33600</v>
      </c>
      <c r="C5474" t="s">
        <v>23</v>
      </c>
      <c r="D5474">
        <v>1</v>
      </c>
      <c r="E5474" t="s">
        <v>25</v>
      </c>
      <c r="F5474" t="s">
        <v>30</v>
      </c>
      <c r="G5474">
        <v>5000</v>
      </c>
      <c r="H5474">
        <v>18.25</v>
      </c>
      <c r="I5474">
        <v>0</v>
      </c>
      <c r="J5474">
        <v>0.15</v>
      </c>
      <c r="K5474" t="s">
        <v>16</v>
      </c>
      <c r="L5474">
        <v>2</v>
      </c>
      <c r="M5474">
        <f t="shared" si="85"/>
        <v>1</v>
      </c>
    </row>
    <row r="5475" spans="1:13" x14ac:dyDescent="0.3">
      <c r="A5475">
        <v>23</v>
      </c>
      <c r="B5475">
        <v>72000</v>
      </c>
      <c r="C5475" t="s">
        <v>13</v>
      </c>
      <c r="D5475">
        <v>3</v>
      </c>
      <c r="E5475" t="s">
        <v>18</v>
      </c>
      <c r="F5475" t="s">
        <v>21</v>
      </c>
      <c r="G5475">
        <v>10800</v>
      </c>
      <c r="H5475">
        <v>7.88</v>
      </c>
      <c r="I5475">
        <v>0</v>
      </c>
      <c r="J5475">
        <v>0.15</v>
      </c>
      <c r="K5475" t="s">
        <v>16</v>
      </c>
      <c r="L5475">
        <v>2</v>
      </c>
      <c r="M5475">
        <f t="shared" si="85"/>
        <v>1</v>
      </c>
    </row>
    <row r="5476" spans="1:13" x14ac:dyDescent="0.3">
      <c r="A5476">
        <v>21</v>
      </c>
      <c r="B5476">
        <v>35324</v>
      </c>
      <c r="C5476" t="s">
        <v>13</v>
      </c>
      <c r="D5476">
        <v>4</v>
      </c>
      <c r="E5476" t="s">
        <v>18</v>
      </c>
      <c r="F5476" t="s">
        <v>19</v>
      </c>
      <c r="G5476">
        <v>6000</v>
      </c>
      <c r="I5476">
        <v>0</v>
      </c>
      <c r="J5476">
        <v>0.17</v>
      </c>
      <c r="K5476" t="s">
        <v>16</v>
      </c>
      <c r="L5476">
        <v>4</v>
      </c>
      <c r="M5476">
        <f t="shared" si="85"/>
        <v>0</v>
      </c>
    </row>
    <row r="5477" spans="1:13" x14ac:dyDescent="0.3">
      <c r="A5477">
        <v>25</v>
      </c>
      <c r="B5477">
        <v>105000</v>
      </c>
      <c r="C5477" t="s">
        <v>26</v>
      </c>
      <c r="D5477">
        <v>3</v>
      </c>
      <c r="E5477" t="s">
        <v>27</v>
      </c>
      <c r="F5477" t="s">
        <v>15</v>
      </c>
      <c r="G5477">
        <v>12000</v>
      </c>
      <c r="H5477">
        <v>12.84</v>
      </c>
      <c r="I5477">
        <v>0</v>
      </c>
      <c r="J5477">
        <v>0.11</v>
      </c>
      <c r="K5477" t="s">
        <v>16</v>
      </c>
      <c r="L5477">
        <v>3</v>
      </c>
      <c r="M5477">
        <f t="shared" si="85"/>
        <v>1</v>
      </c>
    </row>
    <row r="5478" spans="1:13" x14ac:dyDescent="0.3">
      <c r="A5478">
        <v>24</v>
      </c>
      <c r="B5478">
        <v>31000</v>
      </c>
      <c r="C5478" t="s">
        <v>13</v>
      </c>
      <c r="D5478">
        <v>8</v>
      </c>
      <c r="E5478" t="s">
        <v>27</v>
      </c>
      <c r="F5478" t="s">
        <v>15</v>
      </c>
      <c r="G5478">
        <v>13500</v>
      </c>
      <c r="H5478">
        <v>13.43</v>
      </c>
      <c r="I5478">
        <v>1</v>
      </c>
      <c r="J5478">
        <v>0.44</v>
      </c>
      <c r="K5478" t="s">
        <v>17</v>
      </c>
      <c r="L5478">
        <v>4</v>
      </c>
      <c r="M5478">
        <f t="shared" si="85"/>
        <v>1</v>
      </c>
    </row>
    <row r="5479" spans="1:13" x14ac:dyDescent="0.3">
      <c r="A5479">
        <v>22</v>
      </c>
      <c r="B5479">
        <v>60000</v>
      </c>
      <c r="C5479" t="s">
        <v>26</v>
      </c>
      <c r="D5479">
        <v>6</v>
      </c>
      <c r="E5479" t="s">
        <v>25</v>
      </c>
      <c r="F5479" t="s">
        <v>21</v>
      </c>
      <c r="G5479">
        <v>10000</v>
      </c>
      <c r="H5479">
        <v>8.9</v>
      </c>
      <c r="I5479">
        <v>0</v>
      </c>
      <c r="J5479">
        <v>0.17</v>
      </c>
      <c r="K5479" t="s">
        <v>16</v>
      </c>
      <c r="L5479">
        <v>3</v>
      </c>
      <c r="M5479">
        <f t="shared" si="85"/>
        <v>1</v>
      </c>
    </row>
    <row r="5480" spans="1:13" x14ac:dyDescent="0.3">
      <c r="A5480">
        <v>26</v>
      </c>
      <c r="B5480">
        <v>56000</v>
      </c>
      <c r="C5480" t="s">
        <v>13</v>
      </c>
      <c r="D5480">
        <v>6</v>
      </c>
      <c r="E5480" t="s">
        <v>25</v>
      </c>
      <c r="F5480" t="s">
        <v>15</v>
      </c>
      <c r="G5480">
        <v>8150</v>
      </c>
      <c r="H5480">
        <v>12.87</v>
      </c>
      <c r="I5480">
        <v>0</v>
      </c>
      <c r="J5480">
        <v>0.15</v>
      </c>
      <c r="K5480" t="s">
        <v>16</v>
      </c>
      <c r="L5480">
        <v>2</v>
      </c>
      <c r="M5480">
        <f t="shared" si="85"/>
        <v>1</v>
      </c>
    </row>
    <row r="5481" spans="1:13" x14ac:dyDescent="0.3">
      <c r="A5481">
        <v>23</v>
      </c>
      <c r="B5481">
        <v>87000</v>
      </c>
      <c r="C5481" t="s">
        <v>26</v>
      </c>
      <c r="D5481">
        <v>0</v>
      </c>
      <c r="E5481" t="s">
        <v>25</v>
      </c>
      <c r="F5481" t="s">
        <v>15</v>
      </c>
      <c r="G5481">
        <v>7500</v>
      </c>
      <c r="H5481">
        <v>11.28</v>
      </c>
      <c r="I5481">
        <v>0</v>
      </c>
      <c r="J5481">
        <v>0.09</v>
      </c>
      <c r="K5481" t="s">
        <v>17</v>
      </c>
      <c r="L5481">
        <v>4</v>
      </c>
      <c r="M5481">
        <f t="shared" si="85"/>
        <v>1</v>
      </c>
    </row>
    <row r="5482" spans="1:13" x14ac:dyDescent="0.3">
      <c r="A5482">
        <v>24</v>
      </c>
      <c r="B5482">
        <v>42000</v>
      </c>
      <c r="C5482" t="s">
        <v>26</v>
      </c>
      <c r="D5482">
        <v>8</v>
      </c>
      <c r="E5482" t="s">
        <v>20</v>
      </c>
      <c r="F5482" t="s">
        <v>30</v>
      </c>
      <c r="G5482">
        <v>2500</v>
      </c>
      <c r="H5482">
        <v>15.28</v>
      </c>
      <c r="I5482">
        <v>0</v>
      </c>
      <c r="J5482">
        <v>0.06</v>
      </c>
      <c r="K5482" t="s">
        <v>17</v>
      </c>
      <c r="L5482">
        <v>2</v>
      </c>
      <c r="M5482">
        <f t="shared" si="85"/>
        <v>1</v>
      </c>
    </row>
    <row r="5483" spans="1:13" x14ac:dyDescent="0.3">
      <c r="A5483">
        <v>23</v>
      </c>
      <c r="B5483">
        <v>200000</v>
      </c>
      <c r="C5483" t="s">
        <v>26</v>
      </c>
      <c r="D5483">
        <v>4</v>
      </c>
      <c r="E5483" t="s">
        <v>18</v>
      </c>
      <c r="F5483" t="s">
        <v>19</v>
      </c>
      <c r="G5483">
        <v>6000</v>
      </c>
      <c r="H5483">
        <v>11.86</v>
      </c>
      <c r="I5483">
        <v>0</v>
      </c>
      <c r="J5483">
        <v>0.03</v>
      </c>
      <c r="K5483" t="s">
        <v>16</v>
      </c>
      <c r="L5483">
        <v>3</v>
      </c>
      <c r="M5483">
        <f t="shared" si="85"/>
        <v>1</v>
      </c>
    </row>
    <row r="5484" spans="1:13" x14ac:dyDescent="0.3">
      <c r="A5484">
        <v>25</v>
      </c>
      <c r="B5484">
        <v>57000</v>
      </c>
      <c r="C5484" t="s">
        <v>13</v>
      </c>
      <c r="D5484">
        <v>0</v>
      </c>
      <c r="E5484" t="s">
        <v>20</v>
      </c>
      <c r="F5484" t="s">
        <v>15</v>
      </c>
      <c r="G5484">
        <v>15000</v>
      </c>
      <c r="H5484">
        <v>13.85</v>
      </c>
      <c r="I5484">
        <v>0</v>
      </c>
      <c r="J5484">
        <v>0.26</v>
      </c>
      <c r="K5484" t="s">
        <v>17</v>
      </c>
      <c r="L5484">
        <v>2</v>
      </c>
      <c r="M5484">
        <f t="shared" si="85"/>
        <v>1</v>
      </c>
    </row>
    <row r="5485" spans="1:13" x14ac:dyDescent="0.3">
      <c r="A5485">
        <v>24</v>
      </c>
      <c r="B5485">
        <v>45996</v>
      </c>
      <c r="C5485" t="s">
        <v>13</v>
      </c>
      <c r="D5485">
        <v>2</v>
      </c>
      <c r="E5485" t="s">
        <v>27</v>
      </c>
      <c r="F5485" t="s">
        <v>15</v>
      </c>
      <c r="G5485">
        <v>10800</v>
      </c>
      <c r="H5485">
        <v>13.16</v>
      </c>
      <c r="I5485">
        <v>0</v>
      </c>
      <c r="J5485">
        <v>0.23</v>
      </c>
      <c r="K5485" t="s">
        <v>16</v>
      </c>
      <c r="L5485">
        <v>4</v>
      </c>
      <c r="M5485">
        <f t="shared" si="85"/>
        <v>1</v>
      </c>
    </row>
    <row r="5486" spans="1:13" x14ac:dyDescent="0.3">
      <c r="A5486">
        <v>26</v>
      </c>
      <c r="B5486">
        <v>100000</v>
      </c>
      <c r="C5486" t="s">
        <v>26</v>
      </c>
      <c r="D5486">
        <v>5</v>
      </c>
      <c r="E5486" t="s">
        <v>25</v>
      </c>
      <c r="F5486" t="s">
        <v>19</v>
      </c>
      <c r="G5486">
        <v>24000</v>
      </c>
      <c r="H5486">
        <v>10.99</v>
      </c>
      <c r="I5486">
        <v>0</v>
      </c>
      <c r="J5486">
        <v>0.24</v>
      </c>
      <c r="K5486" t="s">
        <v>16</v>
      </c>
      <c r="L5486">
        <v>4</v>
      </c>
      <c r="M5486">
        <f t="shared" si="85"/>
        <v>1</v>
      </c>
    </row>
    <row r="5487" spans="1:13" x14ac:dyDescent="0.3">
      <c r="A5487">
        <v>24</v>
      </c>
      <c r="B5487">
        <v>93000</v>
      </c>
      <c r="C5487" t="s">
        <v>26</v>
      </c>
      <c r="D5487">
        <v>5</v>
      </c>
      <c r="E5487" t="s">
        <v>25</v>
      </c>
      <c r="F5487" t="s">
        <v>30</v>
      </c>
      <c r="G5487">
        <v>12000</v>
      </c>
      <c r="H5487">
        <v>16.29</v>
      </c>
      <c r="I5487">
        <v>1</v>
      </c>
      <c r="J5487">
        <v>0.13</v>
      </c>
      <c r="K5487" t="s">
        <v>17</v>
      </c>
      <c r="L5487">
        <v>3</v>
      </c>
      <c r="M5487">
        <f t="shared" si="85"/>
        <v>1</v>
      </c>
    </row>
    <row r="5488" spans="1:13" x14ac:dyDescent="0.3">
      <c r="A5488">
        <v>25</v>
      </c>
      <c r="B5488">
        <v>29000</v>
      </c>
      <c r="C5488" t="s">
        <v>13</v>
      </c>
      <c r="D5488">
        <v>9</v>
      </c>
      <c r="E5488" t="s">
        <v>18</v>
      </c>
      <c r="F5488" t="s">
        <v>21</v>
      </c>
      <c r="G5488">
        <v>3000</v>
      </c>
      <c r="H5488">
        <v>6.62</v>
      </c>
      <c r="I5488">
        <v>1</v>
      </c>
      <c r="J5488">
        <v>0.1</v>
      </c>
      <c r="K5488" t="s">
        <v>16</v>
      </c>
      <c r="L5488">
        <v>4</v>
      </c>
      <c r="M5488">
        <f t="shared" si="85"/>
        <v>1</v>
      </c>
    </row>
    <row r="5489" spans="1:13" x14ac:dyDescent="0.3">
      <c r="A5489">
        <v>23</v>
      </c>
      <c r="B5489">
        <v>66000</v>
      </c>
      <c r="C5489" t="s">
        <v>13</v>
      </c>
      <c r="D5489">
        <v>7</v>
      </c>
      <c r="E5489" t="s">
        <v>14</v>
      </c>
      <c r="F5489" t="s">
        <v>19</v>
      </c>
      <c r="G5489">
        <v>5000</v>
      </c>
      <c r="H5489">
        <v>10.39</v>
      </c>
      <c r="I5489">
        <v>0</v>
      </c>
      <c r="J5489">
        <v>0.08</v>
      </c>
      <c r="K5489" t="s">
        <v>16</v>
      </c>
      <c r="L5489">
        <v>4</v>
      </c>
      <c r="M5489">
        <f t="shared" si="85"/>
        <v>1</v>
      </c>
    </row>
    <row r="5490" spans="1:13" x14ac:dyDescent="0.3">
      <c r="A5490">
        <v>24</v>
      </c>
      <c r="B5490">
        <v>43680</v>
      </c>
      <c r="C5490" t="s">
        <v>13</v>
      </c>
      <c r="D5490">
        <v>1</v>
      </c>
      <c r="E5490" t="s">
        <v>18</v>
      </c>
      <c r="F5490" t="s">
        <v>21</v>
      </c>
      <c r="G5490">
        <v>10800</v>
      </c>
      <c r="H5490">
        <v>5.42</v>
      </c>
      <c r="I5490">
        <v>0</v>
      </c>
      <c r="J5490">
        <v>0.25</v>
      </c>
      <c r="K5490" t="s">
        <v>16</v>
      </c>
      <c r="L5490">
        <v>4</v>
      </c>
      <c r="M5490">
        <f t="shared" si="85"/>
        <v>1</v>
      </c>
    </row>
    <row r="5491" spans="1:13" x14ac:dyDescent="0.3">
      <c r="A5491">
        <v>22</v>
      </c>
      <c r="B5491">
        <v>30000</v>
      </c>
      <c r="C5491" t="s">
        <v>23</v>
      </c>
      <c r="E5491" t="s">
        <v>14</v>
      </c>
      <c r="F5491" t="s">
        <v>15</v>
      </c>
      <c r="G5491">
        <v>7000</v>
      </c>
      <c r="H5491">
        <v>13.98</v>
      </c>
      <c r="I5491">
        <v>0</v>
      </c>
      <c r="J5491">
        <v>0.23</v>
      </c>
      <c r="K5491" t="s">
        <v>17</v>
      </c>
      <c r="L5491">
        <v>2</v>
      </c>
      <c r="M5491">
        <f t="shared" si="85"/>
        <v>0</v>
      </c>
    </row>
    <row r="5492" spans="1:13" x14ac:dyDescent="0.3">
      <c r="A5492">
        <v>26</v>
      </c>
      <c r="B5492">
        <v>34000</v>
      </c>
      <c r="C5492" t="s">
        <v>13</v>
      </c>
      <c r="D5492">
        <v>5</v>
      </c>
      <c r="E5492" t="s">
        <v>27</v>
      </c>
      <c r="F5492" t="s">
        <v>21</v>
      </c>
      <c r="G5492">
        <v>7500</v>
      </c>
      <c r="H5492">
        <v>7.9</v>
      </c>
      <c r="I5492">
        <v>0</v>
      </c>
      <c r="J5492">
        <v>0.22</v>
      </c>
      <c r="K5492" t="s">
        <v>16</v>
      </c>
      <c r="L5492">
        <v>4</v>
      </c>
      <c r="M5492">
        <f t="shared" si="85"/>
        <v>1</v>
      </c>
    </row>
    <row r="5493" spans="1:13" x14ac:dyDescent="0.3">
      <c r="A5493">
        <v>25</v>
      </c>
      <c r="B5493">
        <v>77000</v>
      </c>
      <c r="C5493" t="s">
        <v>26</v>
      </c>
      <c r="D5493">
        <v>9</v>
      </c>
      <c r="E5493" t="s">
        <v>25</v>
      </c>
      <c r="F5493" t="s">
        <v>21</v>
      </c>
      <c r="G5493">
        <v>3000</v>
      </c>
      <c r="H5493">
        <v>7.49</v>
      </c>
      <c r="I5493">
        <v>0</v>
      </c>
      <c r="J5493">
        <v>0.04</v>
      </c>
      <c r="K5493" t="s">
        <v>16</v>
      </c>
      <c r="L5493">
        <v>4</v>
      </c>
      <c r="M5493">
        <f t="shared" si="85"/>
        <v>1</v>
      </c>
    </row>
    <row r="5494" spans="1:13" x14ac:dyDescent="0.3">
      <c r="A5494">
        <v>25</v>
      </c>
      <c r="B5494">
        <v>44000</v>
      </c>
      <c r="C5494" t="s">
        <v>26</v>
      </c>
      <c r="D5494">
        <v>7</v>
      </c>
      <c r="E5494" t="s">
        <v>18</v>
      </c>
      <c r="F5494" t="s">
        <v>19</v>
      </c>
      <c r="G5494">
        <v>7500</v>
      </c>
      <c r="H5494">
        <v>10.08</v>
      </c>
      <c r="I5494">
        <v>1</v>
      </c>
      <c r="J5494">
        <v>0.17</v>
      </c>
      <c r="K5494" t="s">
        <v>16</v>
      </c>
      <c r="L5494">
        <v>4</v>
      </c>
      <c r="M5494">
        <f t="shared" si="85"/>
        <v>1</v>
      </c>
    </row>
    <row r="5495" spans="1:13" x14ac:dyDescent="0.3">
      <c r="A5495">
        <v>23</v>
      </c>
      <c r="B5495">
        <v>117696</v>
      </c>
      <c r="C5495" t="s">
        <v>26</v>
      </c>
      <c r="D5495">
        <v>2</v>
      </c>
      <c r="E5495" t="s">
        <v>14</v>
      </c>
      <c r="F5495" t="s">
        <v>21</v>
      </c>
      <c r="G5495">
        <v>15000</v>
      </c>
      <c r="H5495">
        <v>6.03</v>
      </c>
      <c r="I5495">
        <v>0</v>
      </c>
      <c r="J5495">
        <v>0.13</v>
      </c>
      <c r="K5495" t="s">
        <v>16</v>
      </c>
      <c r="L5495">
        <v>4</v>
      </c>
      <c r="M5495">
        <f t="shared" si="85"/>
        <v>1</v>
      </c>
    </row>
    <row r="5496" spans="1:13" x14ac:dyDescent="0.3">
      <c r="A5496">
        <v>34</v>
      </c>
      <c r="B5496">
        <v>948000</v>
      </c>
      <c r="C5496" t="s">
        <v>26</v>
      </c>
      <c r="D5496">
        <v>18</v>
      </c>
      <c r="E5496" t="s">
        <v>20</v>
      </c>
      <c r="F5496" t="s">
        <v>19</v>
      </c>
      <c r="G5496">
        <v>2000</v>
      </c>
      <c r="H5496">
        <v>9.99</v>
      </c>
      <c r="I5496">
        <v>0</v>
      </c>
      <c r="J5496">
        <v>0</v>
      </c>
      <c r="K5496" t="s">
        <v>16</v>
      </c>
      <c r="L5496">
        <v>7</v>
      </c>
      <c r="M5496">
        <f t="shared" si="85"/>
        <v>1</v>
      </c>
    </row>
    <row r="5497" spans="1:13" x14ac:dyDescent="0.3">
      <c r="A5497">
        <v>33</v>
      </c>
      <c r="B5497">
        <v>77100</v>
      </c>
      <c r="C5497" t="s">
        <v>13</v>
      </c>
      <c r="D5497">
        <v>6</v>
      </c>
      <c r="E5497" t="s">
        <v>25</v>
      </c>
      <c r="F5497" t="s">
        <v>21</v>
      </c>
      <c r="G5497">
        <v>35000</v>
      </c>
      <c r="H5497">
        <v>8.49</v>
      </c>
      <c r="I5497">
        <v>1</v>
      </c>
      <c r="J5497">
        <v>0.45</v>
      </c>
      <c r="K5497" t="s">
        <v>16</v>
      </c>
      <c r="L5497">
        <v>9</v>
      </c>
      <c r="M5497">
        <f t="shared" si="85"/>
        <v>1</v>
      </c>
    </row>
    <row r="5498" spans="1:13" x14ac:dyDescent="0.3">
      <c r="A5498">
        <v>29</v>
      </c>
      <c r="B5498">
        <v>10000</v>
      </c>
      <c r="C5498" t="s">
        <v>23</v>
      </c>
      <c r="D5498">
        <v>0</v>
      </c>
      <c r="E5498" t="s">
        <v>20</v>
      </c>
      <c r="F5498" t="s">
        <v>19</v>
      </c>
      <c r="G5498">
        <v>3250</v>
      </c>
      <c r="H5498">
        <v>11.12</v>
      </c>
      <c r="I5498">
        <v>1</v>
      </c>
      <c r="J5498">
        <v>0.33</v>
      </c>
      <c r="K5498" t="s">
        <v>16</v>
      </c>
      <c r="L5498">
        <v>9</v>
      </c>
      <c r="M5498">
        <f t="shared" si="85"/>
        <v>1</v>
      </c>
    </row>
    <row r="5499" spans="1:13" x14ac:dyDescent="0.3">
      <c r="A5499">
        <v>28</v>
      </c>
      <c r="B5499">
        <v>80000</v>
      </c>
      <c r="C5499" t="s">
        <v>13</v>
      </c>
      <c r="D5499">
        <v>12</v>
      </c>
      <c r="E5499" t="s">
        <v>18</v>
      </c>
      <c r="F5499" t="s">
        <v>30</v>
      </c>
      <c r="G5499">
        <v>35000</v>
      </c>
      <c r="H5499">
        <v>15.62</v>
      </c>
      <c r="I5499">
        <v>1</v>
      </c>
      <c r="J5499">
        <v>0.44</v>
      </c>
      <c r="K5499" t="s">
        <v>16</v>
      </c>
      <c r="L5499">
        <v>10</v>
      </c>
      <c r="M5499">
        <f t="shared" si="85"/>
        <v>1</v>
      </c>
    </row>
    <row r="5500" spans="1:13" x14ac:dyDescent="0.3">
      <c r="A5500">
        <v>35</v>
      </c>
      <c r="B5500">
        <v>648000</v>
      </c>
      <c r="C5500" t="s">
        <v>26</v>
      </c>
      <c r="D5500">
        <v>6</v>
      </c>
      <c r="E5500" t="s">
        <v>20</v>
      </c>
      <c r="F5500" t="s">
        <v>29</v>
      </c>
      <c r="G5500">
        <v>10000</v>
      </c>
      <c r="H5500">
        <v>17.190000000000001</v>
      </c>
      <c r="I5500">
        <v>1</v>
      </c>
      <c r="J5500">
        <v>0.02</v>
      </c>
      <c r="K5500" t="s">
        <v>17</v>
      </c>
      <c r="L5500">
        <v>8</v>
      </c>
      <c r="M5500">
        <f t="shared" si="85"/>
        <v>1</v>
      </c>
    </row>
    <row r="5501" spans="1:13" x14ac:dyDescent="0.3">
      <c r="A5501">
        <v>29</v>
      </c>
      <c r="B5501">
        <v>85000</v>
      </c>
      <c r="C5501" t="s">
        <v>13</v>
      </c>
      <c r="D5501">
        <v>1</v>
      </c>
      <c r="E5501" t="s">
        <v>20</v>
      </c>
      <c r="F5501" t="s">
        <v>19</v>
      </c>
      <c r="G5501">
        <v>35000</v>
      </c>
      <c r="H5501">
        <v>11.99</v>
      </c>
      <c r="I5501">
        <v>1</v>
      </c>
      <c r="J5501">
        <v>0.41</v>
      </c>
      <c r="K5501" t="s">
        <v>16</v>
      </c>
      <c r="L5501">
        <v>8</v>
      </c>
      <c r="M5501">
        <f t="shared" si="85"/>
        <v>1</v>
      </c>
    </row>
    <row r="5502" spans="1:13" x14ac:dyDescent="0.3">
      <c r="A5502">
        <v>31</v>
      </c>
      <c r="B5502">
        <v>73000</v>
      </c>
      <c r="C5502" t="s">
        <v>13</v>
      </c>
      <c r="D5502">
        <v>8</v>
      </c>
      <c r="E5502" t="s">
        <v>18</v>
      </c>
      <c r="F5502" t="s">
        <v>29</v>
      </c>
      <c r="G5502">
        <v>35000</v>
      </c>
      <c r="H5502">
        <v>19.29</v>
      </c>
      <c r="I5502">
        <v>1</v>
      </c>
      <c r="J5502">
        <v>0.48</v>
      </c>
      <c r="K5502" t="s">
        <v>17</v>
      </c>
      <c r="L5502">
        <v>10</v>
      </c>
      <c r="M5502">
        <f t="shared" si="85"/>
        <v>1</v>
      </c>
    </row>
    <row r="5503" spans="1:13" x14ac:dyDescent="0.3">
      <c r="A5503">
        <v>34</v>
      </c>
      <c r="B5503">
        <v>89000</v>
      </c>
      <c r="C5503" t="s">
        <v>13</v>
      </c>
      <c r="D5503">
        <v>3</v>
      </c>
      <c r="E5503" t="s">
        <v>28</v>
      </c>
      <c r="F5503" t="s">
        <v>30</v>
      </c>
      <c r="G5503">
        <v>35000</v>
      </c>
      <c r="H5503">
        <v>18.25</v>
      </c>
      <c r="I5503">
        <v>1</v>
      </c>
      <c r="J5503">
        <v>0.39</v>
      </c>
      <c r="K5503" t="s">
        <v>16</v>
      </c>
      <c r="L5503">
        <v>8</v>
      </c>
      <c r="M5503">
        <f t="shared" si="85"/>
        <v>1</v>
      </c>
    </row>
    <row r="5504" spans="1:13" x14ac:dyDescent="0.3">
      <c r="A5504">
        <v>35</v>
      </c>
      <c r="B5504">
        <v>500000</v>
      </c>
      <c r="C5504" t="s">
        <v>26</v>
      </c>
      <c r="D5504">
        <v>17</v>
      </c>
      <c r="E5504" t="s">
        <v>25</v>
      </c>
      <c r="F5504" t="s">
        <v>15</v>
      </c>
      <c r="G5504">
        <v>20000</v>
      </c>
      <c r="H5504">
        <v>13.85</v>
      </c>
      <c r="I5504">
        <v>0</v>
      </c>
      <c r="J5504">
        <v>0.04</v>
      </c>
      <c r="K5504" t="s">
        <v>17</v>
      </c>
      <c r="L5504">
        <v>7</v>
      </c>
      <c r="M5504">
        <f t="shared" si="85"/>
        <v>1</v>
      </c>
    </row>
    <row r="5505" spans="1:13" x14ac:dyDescent="0.3">
      <c r="A5505">
        <v>33</v>
      </c>
      <c r="B5505">
        <v>138000</v>
      </c>
      <c r="C5505" t="s">
        <v>13</v>
      </c>
      <c r="D5505">
        <v>0</v>
      </c>
      <c r="E5505" t="s">
        <v>20</v>
      </c>
      <c r="F5505" t="s">
        <v>29</v>
      </c>
      <c r="G5505">
        <v>35000</v>
      </c>
      <c r="H5505">
        <v>18.64</v>
      </c>
      <c r="I5505">
        <v>1</v>
      </c>
      <c r="J5505">
        <v>0.25</v>
      </c>
      <c r="K5505" t="s">
        <v>17</v>
      </c>
      <c r="L5505">
        <v>7</v>
      </c>
      <c r="M5505">
        <f t="shared" si="85"/>
        <v>1</v>
      </c>
    </row>
    <row r="5506" spans="1:13" x14ac:dyDescent="0.3">
      <c r="A5506">
        <v>30</v>
      </c>
      <c r="B5506">
        <v>10800</v>
      </c>
      <c r="C5506" t="s">
        <v>23</v>
      </c>
      <c r="E5506" t="s">
        <v>18</v>
      </c>
      <c r="F5506" t="s">
        <v>19</v>
      </c>
      <c r="G5506">
        <v>2400</v>
      </c>
      <c r="H5506">
        <v>9.99</v>
      </c>
      <c r="I5506">
        <v>1</v>
      </c>
      <c r="J5506">
        <v>0.22</v>
      </c>
      <c r="K5506" t="s">
        <v>16</v>
      </c>
      <c r="L5506">
        <v>7</v>
      </c>
      <c r="M5506">
        <f t="shared" ref="M5506:M5569" si="86">COUNTIFS($A$2:$A$10001,A5506,$B$2:$B$10001,B5506,$C$2:$C$10001,C5506,$D$2:$D$10001,D5506,$E$2:$E$10001,E5506,$F$2:$F$10001,F5506,$G$2:$G$10001,G5506,$H$2:$H$10001,H5506,$I$2:$I$10001,I5506,$J$2:$J$10001,J5506,$K$2:$K$10001,K5506,$L$2:$L$10001,L5506)</f>
        <v>0</v>
      </c>
    </row>
    <row r="5507" spans="1:13" x14ac:dyDescent="0.3">
      <c r="A5507">
        <v>29</v>
      </c>
      <c r="B5507">
        <v>400000</v>
      </c>
      <c r="C5507" t="s">
        <v>26</v>
      </c>
      <c r="D5507">
        <v>10</v>
      </c>
      <c r="E5507" t="s">
        <v>18</v>
      </c>
      <c r="F5507" t="s">
        <v>19</v>
      </c>
      <c r="G5507">
        <v>25000</v>
      </c>
      <c r="H5507">
        <v>11.12</v>
      </c>
      <c r="I5507">
        <v>0</v>
      </c>
      <c r="J5507">
        <v>0.06</v>
      </c>
      <c r="K5507" t="s">
        <v>16</v>
      </c>
      <c r="L5507">
        <v>8</v>
      </c>
      <c r="M5507">
        <f t="shared" si="86"/>
        <v>1</v>
      </c>
    </row>
    <row r="5508" spans="1:13" x14ac:dyDescent="0.3">
      <c r="A5508">
        <v>28</v>
      </c>
      <c r="B5508">
        <v>350000</v>
      </c>
      <c r="C5508" t="s">
        <v>13</v>
      </c>
      <c r="D5508">
        <v>1</v>
      </c>
      <c r="E5508" t="s">
        <v>25</v>
      </c>
      <c r="F5508" t="s">
        <v>19</v>
      </c>
      <c r="G5508">
        <v>20000</v>
      </c>
      <c r="I5508">
        <v>0</v>
      </c>
      <c r="J5508">
        <v>0.06</v>
      </c>
      <c r="K5508" t="s">
        <v>16</v>
      </c>
      <c r="L5508">
        <v>9</v>
      </c>
      <c r="M5508">
        <f t="shared" si="86"/>
        <v>0</v>
      </c>
    </row>
    <row r="5509" spans="1:13" x14ac:dyDescent="0.3">
      <c r="A5509">
        <v>34</v>
      </c>
      <c r="B5509">
        <v>287300</v>
      </c>
      <c r="C5509" t="s">
        <v>13</v>
      </c>
      <c r="D5509">
        <v>1</v>
      </c>
      <c r="E5509" t="s">
        <v>14</v>
      </c>
      <c r="F5509" t="s">
        <v>15</v>
      </c>
      <c r="G5509">
        <v>15000</v>
      </c>
      <c r="H5509">
        <v>12.41</v>
      </c>
      <c r="I5509">
        <v>1</v>
      </c>
      <c r="J5509">
        <v>0.04</v>
      </c>
      <c r="K5509" t="s">
        <v>17</v>
      </c>
      <c r="L5509">
        <v>8</v>
      </c>
      <c r="M5509">
        <f t="shared" si="86"/>
        <v>1</v>
      </c>
    </row>
    <row r="5510" spans="1:13" x14ac:dyDescent="0.3">
      <c r="A5510">
        <v>30</v>
      </c>
      <c r="B5510">
        <v>11440</v>
      </c>
      <c r="C5510" t="s">
        <v>23</v>
      </c>
      <c r="D5510">
        <v>3</v>
      </c>
      <c r="E5510" t="s">
        <v>14</v>
      </c>
      <c r="F5510" t="s">
        <v>15</v>
      </c>
      <c r="G5510">
        <v>1750</v>
      </c>
      <c r="H5510">
        <v>12.73</v>
      </c>
      <c r="I5510">
        <v>0</v>
      </c>
      <c r="J5510">
        <v>0.15</v>
      </c>
      <c r="K5510" t="s">
        <v>17</v>
      </c>
      <c r="L5510">
        <v>5</v>
      </c>
      <c r="M5510">
        <f t="shared" si="86"/>
        <v>1</v>
      </c>
    </row>
    <row r="5511" spans="1:13" x14ac:dyDescent="0.3">
      <c r="A5511">
        <v>28</v>
      </c>
      <c r="B5511">
        <v>105500</v>
      </c>
      <c r="C5511" t="s">
        <v>13</v>
      </c>
      <c r="D5511">
        <v>1</v>
      </c>
      <c r="E5511" t="s">
        <v>25</v>
      </c>
      <c r="F5511" t="s">
        <v>21</v>
      </c>
      <c r="G5511">
        <v>31000</v>
      </c>
      <c r="H5511">
        <v>8.49</v>
      </c>
      <c r="I5511">
        <v>0</v>
      </c>
      <c r="J5511">
        <v>0.28999999999999998</v>
      </c>
      <c r="K5511" t="s">
        <v>16</v>
      </c>
      <c r="L5511">
        <v>9</v>
      </c>
      <c r="M5511">
        <f t="shared" si="86"/>
        <v>1</v>
      </c>
    </row>
    <row r="5512" spans="1:13" x14ac:dyDescent="0.3">
      <c r="A5512">
        <v>34</v>
      </c>
      <c r="B5512">
        <v>80000</v>
      </c>
      <c r="C5512" t="s">
        <v>13</v>
      </c>
      <c r="D5512">
        <v>0</v>
      </c>
      <c r="E5512" t="s">
        <v>25</v>
      </c>
      <c r="F5512" t="s">
        <v>21</v>
      </c>
      <c r="G5512">
        <v>30000</v>
      </c>
      <c r="H5512">
        <v>6.62</v>
      </c>
      <c r="I5512">
        <v>1</v>
      </c>
      <c r="J5512">
        <v>0.38</v>
      </c>
      <c r="K5512" t="s">
        <v>16</v>
      </c>
      <c r="L5512">
        <v>5</v>
      </c>
      <c r="M5512">
        <f t="shared" si="86"/>
        <v>1</v>
      </c>
    </row>
    <row r="5513" spans="1:13" x14ac:dyDescent="0.3">
      <c r="A5513">
        <v>30</v>
      </c>
      <c r="B5513">
        <v>232050</v>
      </c>
      <c r="C5513" t="s">
        <v>26</v>
      </c>
      <c r="D5513">
        <v>14</v>
      </c>
      <c r="E5513" t="s">
        <v>14</v>
      </c>
      <c r="F5513" t="s">
        <v>29</v>
      </c>
      <c r="G5513">
        <v>25000</v>
      </c>
      <c r="H5513">
        <v>17.93</v>
      </c>
      <c r="I5513">
        <v>1</v>
      </c>
      <c r="J5513">
        <v>0.09</v>
      </c>
      <c r="K5513" t="s">
        <v>17</v>
      </c>
      <c r="L5513">
        <v>9</v>
      </c>
      <c r="M5513">
        <f t="shared" si="86"/>
        <v>1</v>
      </c>
    </row>
    <row r="5514" spans="1:13" x14ac:dyDescent="0.3">
      <c r="A5514">
        <v>28</v>
      </c>
      <c r="B5514">
        <v>285000</v>
      </c>
      <c r="C5514" t="s">
        <v>26</v>
      </c>
      <c r="D5514">
        <v>4</v>
      </c>
      <c r="E5514" t="s">
        <v>20</v>
      </c>
      <c r="F5514" t="s">
        <v>29</v>
      </c>
      <c r="G5514">
        <v>25000</v>
      </c>
      <c r="H5514">
        <v>16.32</v>
      </c>
      <c r="I5514">
        <v>0</v>
      </c>
      <c r="J5514">
        <v>0.09</v>
      </c>
      <c r="K5514" t="s">
        <v>16</v>
      </c>
      <c r="L5514">
        <v>6</v>
      </c>
      <c r="M5514">
        <f t="shared" si="86"/>
        <v>1</v>
      </c>
    </row>
    <row r="5515" spans="1:13" x14ac:dyDescent="0.3">
      <c r="A5515">
        <v>31</v>
      </c>
      <c r="B5515">
        <v>284400</v>
      </c>
      <c r="C5515" t="s">
        <v>26</v>
      </c>
      <c r="E5515" t="s">
        <v>27</v>
      </c>
      <c r="F5515" t="s">
        <v>19</v>
      </c>
      <c r="G5515">
        <v>5000</v>
      </c>
      <c r="I5515">
        <v>0</v>
      </c>
      <c r="J5515">
        <v>0.02</v>
      </c>
      <c r="K5515" t="s">
        <v>16</v>
      </c>
      <c r="L5515">
        <v>9</v>
      </c>
      <c r="M5515">
        <f t="shared" si="86"/>
        <v>0</v>
      </c>
    </row>
    <row r="5516" spans="1:13" x14ac:dyDescent="0.3">
      <c r="A5516">
        <v>31</v>
      </c>
      <c r="B5516">
        <v>273655</v>
      </c>
      <c r="C5516" t="s">
        <v>26</v>
      </c>
      <c r="D5516">
        <v>4</v>
      </c>
      <c r="E5516" t="s">
        <v>25</v>
      </c>
      <c r="F5516" t="s">
        <v>21</v>
      </c>
      <c r="G5516">
        <v>19600</v>
      </c>
      <c r="H5516">
        <v>7.51</v>
      </c>
      <c r="I5516">
        <v>0</v>
      </c>
      <c r="J5516">
        <v>7.0000000000000007E-2</v>
      </c>
      <c r="K5516" t="s">
        <v>16</v>
      </c>
      <c r="L5516">
        <v>5</v>
      </c>
      <c r="M5516">
        <f t="shared" si="86"/>
        <v>1</v>
      </c>
    </row>
    <row r="5517" spans="1:13" x14ac:dyDescent="0.3">
      <c r="A5517">
        <v>30</v>
      </c>
      <c r="B5517">
        <v>270000</v>
      </c>
      <c r="C5517" t="s">
        <v>26</v>
      </c>
      <c r="D5517">
        <v>7</v>
      </c>
      <c r="E5517" t="s">
        <v>28</v>
      </c>
      <c r="F5517" t="s">
        <v>29</v>
      </c>
      <c r="G5517">
        <v>35000</v>
      </c>
      <c r="H5517">
        <v>19.690000000000001</v>
      </c>
      <c r="I5517">
        <v>0</v>
      </c>
      <c r="J5517">
        <v>0.13</v>
      </c>
      <c r="K5517" t="s">
        <v>16</v>
      </c>
      <c r="L5517">
        <v>8</v>
      </c>
      <c r="M5517">
        <f t="shared" si="86"/>
        <v>1</v>
      </c>
    </row>
    <row r="5518" spans="1:13" x14ac:dyDescent="0.3">
      <c r="A5518">
        <v>30</v>
      </c>
      <c r="B5518">
        <v>270000</v>
      </c>
      <c r="C5518" t="s">
        <v>26</v>
      </c>
      <c r="D5518">
        <v>14</v>
      </c>
      <c r="E5518" t="s">
        <v>25</v>
      </c>
      <c r="F5518" t="s">
        <v>19</v>
      </c>
      <c r="G5518">
        <v>21000</v>
      </c>
      <c r="H5518">
        <v>11.26</v>
      </c>
      <c r="I5518">
        <v>0</v>
      </c>
      <c r="J5518">
        <v>0.08</v>
      </c>
      <c r="K5518" t="s">
        <v>16</v>
      </c>
      <c r="L5518">
        <v>6</v>
      </c>
      <c r="M5518">
        <f t="shared" si="86"/>
        <v>1</v>
      </c>
    </row>
    <row r="5519" spans="1:13" x14ac:dyDescent="0.3">
      <c r="A5519">
        <v>29</v>
      </c>
      <c r="B5519">
        <v>148616</v>
      </c>
      <c r="C5519" t="s">
        <v>13</v>
      </c>
      <c r="D5519">
        <v>2</v>
      </c>
      <c r="E5519" t="s">
        <v>18</v>
      </c>
      <c r="F5519" t="s">
        <v>21</v>
      </c>
      <c r="G5519">
        <v>29550</v>
      </c>
      <c r="H5519">
        <v>8.9</v>
      </c>
      <c r="I5519">
        <v>0</v>
      </c>
      <c r="J5519">
        <v>0.2</v>
      </c>
      <c r="K5519" t="s">
        <v>16</v>
      </c>
      <c r="L5519">
        <v>9</v>
      </c>
      <c r="M5519">
        <f t="shared" si="86"/>
        <v>1</v>
      </c>
    </row>
    <row r="5520" spans="1:13" x14ac:dyDescent="0.3">
      <c r="A5520">
        <v>29</v>
      </c>
      <c r="B5520">
        <v>89000</v>
      </c>
      <c r="C5520" t="s">
        <v>13</v>
      </c>
      <c r="D5520">
        <v>1</v>
      </c>
      <c r="E5520" t="s">
        <v>18</v>
      </c>
      <c r="F5520" t="s">
        <v>21</v>
      </c>
      <c r="G5520">
        <v>28800</v>
      </c>
      <c r="H5520">
        <v>7.49</v>
      </c>
      <c r="I5520">
        <v>1</v>
      </c>
      <c r="J5520">
        <v>0.32</v>
      </c>
      <c r="K5520" t="s">
        <v>16</v>
      </c>
      <c r="L5520">
        <v>6</v>
      </c>
      <c r="M5520">
        <f t="shared" si="86"/>
        <v>1</v>
      </c>
    </row>
    <row r="5521" spans="1:13" x14ac:dyDescent="0.3">
      <c r="A5521">
        <v>31</v>
      </c>
      <c r="B5521">
        <v>260000</v>
      </c>
      <c r="C5521" t="s">
        <v>26</v>
      </c>
      <c r="D5521">
        <v>6</v>
      </c>
      <c r="E5521" t="s">
        <v>25</v>
      </c>
      <c r="F5521" t="s">
        <v>15</v>
      </c>
      <c r="G5521">
        <v>25000</v>
      </c>
      <c r="H5521">
        <v>13.57</v>
      </c>
      <c r="I5521">
        <v>0</v>
      </c>
      <c r="J5521">
        <v>0.1</v>
      </c>
      <c r="K5521" t="s">
        <v>17</v>
      </c>
      <c r="L5521">
        <v>10</v>
      </c>
      <c r="M5521">
        <f t="shared" si="86"/>
        <v>1</v>
      </c>
    </row>
    <row r="5522" spans="1:13" x14ac:dyDescent="0.3">
      <c r="A5522">
        <v>27</v>
      </c>
      <c r="B5522">
        <v>65000</v>
      </c>
      <c r="C5522" t="s">
        <v>13</v>
      </c>
      <c r="D5522">
        <v>4</v>
      </c>
      <c r="E5522" t="s">
        <v>18</v>
      </c>
      <c r="F5522" t="s">
        <v>21</v>
      </c>
      <c r="G5522">
        <v>28000</v>
      </c>
      <c r="H5522">
        <v>7.9</v>
      </c>
      <c r="I5522">
        <v>1</v>
      </c>
      <c r="J5522">
        <v>0.43</v>
      </c>
      <c r="K5522" t="s">
        <v>16</v>
      </c>
      <c r="L5522">
        <v>6</v>
      </c>
      <c r="M5522">
        <f t="shared" si="86"/>
        <v>1</v>
      </c>
    </row>
    <row r="5523" spans="1:13" x14ac:dyDescent="0.3">
      <c r="A5523">
        <v>29</v>
      </c>
      <c r="B5523">
        <v>250000</v>
      </c>
      <c r="C5523" t="s">
        <v>26</v>
      </c>
      <c r="D5523">
        <v>12</v>
      </c>
      <c r="E5523" t="s">
        <v>27</v>
      </c>
      <c r="F5523" t="s">
        <v>21</v>
      </c>
      <c r="G5523">
        <v>8000</v>
      </c>
      <c r="H5523">
        <v>7.51</v>
      </c>
      <c r="I5523">
        <v>0</v>
      </c>
      <c r="J5523">
        <v>0.03</v>
      </c>
      <c r="K5523" t="s">
        <v>16</v>
      </c>
      <c r="L5523">
        <v>10</v>
      </c>
      <c r="M5523">
        <f t="shared" si="86"/>
        <v>1</v>
      </c>
    </row>
    <row r="5524" spans="1:13" x14ac:dyDescent="0.3">
      <c r="A5524">
        <v>31</v>
      </c>
      <c r="B5524">
        <v>250000</v>
      </c>
      <c r="C5524" t="s">
        <v>26</v>
      </c>
      <c r="D5524">
        <v>2</v>
      </c>
      <c r="E5524" t="s">
        <v>14</v>
      </c>
      <c r="F5524" t="s">
        <v>15</v>
      </c>
      <c r="G5524">
        <v>4000</v>
      </c>
      <c r="H5524">
        <v>14.22</v>
      </c>
      <c r="I5524">
        <v>0</v>
      </c>
      <c r="J5524">
        <v>0.02</v>
      </c>
      <c r="K5524" t="s">
        <v>17</v>
      </c>
      <c r="L5524">
        <v>10</v>
      </c>
      <c r="M5524">
        <f t="shared" si="86"/>
        <v>1</v>
      </c>
    </row>
    <row r="5525" spans="1:13" x14ac:dyDescent="0.3">
      <c r="A5525">
        <v>28</v>
      </c>
      <c r="B5525">
        <v>96000</v>
      </c>
      <c r="C5525" t="s">
        <v>13</v>
      </c>
      <c r="D5525">
        <v>3</v>
      </c>
      <c r="E5525" t="s">
        <v>28</v>
      </c>
      <c r="F5525" t="s">
        <v>21</v>
      </c>
      <c r="G5525">
        <v>28000</v>
      </c>
      <c r="H5525">
        <v>7.9</v>
      </c>
      <c r="I5525">
        <v>0</v>
      </c>
      <c r="J5525">
        <v>0.28999999999999998</v>
      </c>
      <c r="K5525" t="s">
        <v>16</v>
      </c>
      <c r="L5525">
        <v>10</v>
      </c>
      <c r="M5525">
        <f t="shared" si="86"/>
        <v>1</v>
      </c>
    </row>
    <row r="5526" spans="1:13" x14ac:dyDescent="0.3">
      <c r="A5526">
        <v>29</v>
      </c>
      <c r="B5526">
        <v>12000</v>
      </c>
      <c r="C5526" t="s">
        <v>23</v>
      </c>
      <c r="D5526">
        <v>0</v>
      </c>
      <c r="E5526" t="s">
        <v>28</v>
      </c>
      <c r="F5526" t="s">
        <v>19</v>
      </c>
      <c r="G5526">
        <v>4500</v>
      </c>
      <c r="H5526">
        <v>11.14</v>
      </c>
      <c r="I5526">
        <v>1</v>
      </c>
      <c r="J5526">
        <v>0.38</v>
      </c>
      <c r="K5526" t="s">
        <v>16</v>
      </c>
      <c r="L5526">
        <v>6</v>
      </c>
      <c r="M5526">
        <f t="shared" si="86"/>
        <v>1</v>
      </c>
    </row>
    <row r="5527" spans="1:13" x14ac:dyDescent="0.3">
      <c r="A5527">
        <v>27</v>
      </c>
      <c r="B5527">
        <v>111000</v>
      </c>
      <c r="C5527" t="s">
        <v>13</v>
      </c>
      <c r="D5527">
        <v>11</v>
      </c>
      <c r="E5527" t="s">
        <v>20</v>
      </c>
      <c r="F5527" t="s">
        <v>21</v>
      </c>
      <c r="G5527">
        <v>28000</v>
      </c>
      <c r="H5527">
        <v>7.9</v>
      </c>
      <c r="I5527">
        <v>0</v>
      </c>
      <c r="J5527">
        <v>0.25</v>
      </c>
      <c r="K5527" t="s">
        <v>16</v>
      </c>
      <c r="L5527">
        <v>8</v>
      </c>
      <c r="M5527">
        <f t="shared" si="86"/>
        <v>1</v>
      </c>
    </row>
    <row r="5528" spans="1:13" x14ac:dyDescent="0.3">
      <c r="A5528">
        <v>35</v>
      </c>
      <c r="B5528">
        <v>115000</v>
      </c>
      <c r="C5528" t="s">
        <v>13</v>
      </c>
      <c r="D5528">
        <v>1</v>
      </c>
      <c r="E5528" t="s">
        <v>27</v>
      </c>
      <c r="F5528" t="s">
        <v>19</v>
      </c>
      <c r="G5528">
        <v>28000</v>
      </c>
      <c r="H5528">
        <v>9.91</v>
      </c>
      <c r="I5528">
        <v>0</v>
      </c>
      <c r="J5528">
        <v>0.24</v>
      </c>
      <c r="K5528" t="s">
        <v>16</v>
      </c>
      <c r="L5528">
        <v>6</v>
      </c>
      <c r="M5528">
        <f t="shared" si="86"/>
        <v>1</v>
      </c>
    </row>
    <row r="5529" spans="1:13" x14ac:dyDescent="0.3">
      <c r="A5529">
        <v>27</v>
      </c>
      <c r="B5529">
        <v>12000</v>
      </c>
      <c r="C5529" t="s">
        <v>23</v>
      </c>
      <c r="D5529">
        <v>0</v>
      </c>
      <c r="E5529" t="s">
        <v>18</v>
      </c>
      <c r="F5529" t="s">
        <v>30</v>
      </c>
      <c r="G5529">
        <v>8125</v>
      </c>
      <c r="H5529">
        <v>14.42</v>
      </c>
      <c r="I5529">
        <v>1</v>
      </c>
      <c r="J5529">
        <v>0.68</v>
      </c>
      <c r="K5529" t="s">
        <v>17</v>
      </c>
      <c r="L5529">
        <v>5</v>
      </c>
      <c r="M5529">
        <f t="shared" si="86"/>
        <v>1</v>
      </c>
    </row>
    <row r="5530" spans="1:13" x14ac:dyDescent="0.3">
      <c r="A5530">
        <v>31</v>
      </c>
      <c r="B5530">
        <v>240000</v>
      </c>
      <c r="C5530" t="s">
        <v>26</v>
      </c>
      <c r="D5530">
        <v>15</v>
      </c>
      <c r="E5530" t="s">
        <v>14</v>
      </c>
      <c r="F5530" t="s">
        <v>21</v>
      </c>
      <c r="G5530">
        <v>5500</v>
      </c>
      <c r="H5530">
        <v>5.42</v>
      </c>
      <c r="I5530">
        <v>0</v>
      </c>
      <c r="J5530">
        <v>0.02</v>
      </c>
      <c r="K5530" t="s">
        <v>16</v>
      </c>
      <c r="L5530">
        <v>5</v>
      </c>
      <c r="M5530">
        <f t="shared" si="86"/>
        <v>1</v>
      </c>
    </row>
    <row r="5531" spans="1:13" x14ac:dyDescent="0.3">
      <c r="A5531">
        <v>28</v>
      </c>
      <c r="B5531">
        <v>240000</v>
      </c>
      <c r="C5531" t="s">
        <v>26</v>
      </c>
      <c r="D5531">
        <v>3</v>
      </c>
      <c r="E5531" t="s">
        <v>27</v>
      </c>
      <c r="F5531" t="s">
        <v>30</v>
      </c>
      <c r="G5531">
        <v>8400</v>
      </c>
      <c r="I5531">
        <v>0</v>
      </c>
      <c r="J5531">
        <v>0.04</v>
      </c>
      <c r="K5531" t="s">
        <v>16</v>
      </c>
      <c r="L5531">
        <v>8</v>
      </c>
      <c r="M5531">
        <f t="shared" si="86"/>
        <v>0</v>
      </c>
    </row>
    <row r="5532" spans="1:13" x14ac:dyDescent="0.3">
      <c r="A5532">
        <v>32</v>
      </c>
      <c r="B5532">
        <v>230000</v>
      </c>
      <c r="C5532" t="s">
        <v>13</v>
      </c>
      <c r="D5532">
        <v>16</v>
      </c>
      <c r="E5532" t="s">
        <v>28</v>
      </c>
      <c r="F5532" t="s">
        <v>21</v>
      </c>
      <c r="G5532">
        <v>35000</v>
      </c>
      <c r="I5532">
        <v>0</v>
      </c>
      <c r="J5532">
        <v>0.15</v>
      </c>
      <c r="K5532" t="s">
        <v>16</v>
      </c>
      <c r="L5532">
        <v>9</v>
      </c>
      <c r="M5532">
        <f t="shared" si="86"/>
        <v>0</v>
      </c>
    </row>
    <row r="5533" spans="1:13" x14ac:dyDescent="0.3">
      <c r="A5533">
        <v>27</v>
      </c>
      <c r="B5533">
        <v>47000</v>
      </c>
      <c r="C5533" t="s">
        <v>13</v>
      </c>
      <c r="D5533">
        <v>3</v>
      </c>
      <c r="E5533" t="s">
        <v>27</v>
      </c>
      <c r="F5533" t="s">
        <v>30</v>
      </c>
      <c r="G5533">
        <v>25000</v>
      </c>
      <c r="H5533">
        <v>15.7</v>
      </c>
      <c r="I5533">
        <v>1</v>
      </c>
      <c r="J5533">
        <v>0.53</v>
      </c>
      <c r="K5533" t="s">
        <v>17</v>
      </c>
      <c r="L5533">
        <v>10</v>
      </c>
      <c r="M5533">
        <f t="shared" si="86"/>
        <v>1</v>
      </c>
    </row>
    <row r="5534" spans="1:13" x14ac:dyDescent="0.3">
      <c r="A5534">
        <v>27</v>
      </c>
      <c r="B5534">
        <v>48000</v>
      </c>
      <c r="C5534" t="s">
        <v>13</v>
      </c>
      <c r="D5534">
        <v>2</v>
      </c>
      <c r="E5534" t="s">
        <v>20</v>
      </c>
      <c r="F5534" t="s">
        <v>15</v>
      </c>
      <c r="G5534">
        <v>25000</v>
      </c>
      <c r="H5534">
        <v>10.59</v>
      </c>
      <c r="I5534">
        <v>1</v>
      </c>
      <c r="J5534">
        <v>0.52</v>
      </c>
      <c r="K5534" t="s">
        <v>16</v>
      </c>
      <c r="L5534">
        <v>7</v>
      </c>
      <c r="M5534">
        <f t="shared" si="86"/>
        <v>1</v>
      </c>
    </row>
    <row r="5535" spans="1:13" x14ac:dyDescent="0.3">
      <c r="A5535">
        <v>27</v>
      </c>
      <c r="B5535">
        <v>225000</v>
      </c>
      <c r="C5535" t="s">
        <v>26</v>
      </c>
      <c r="D5535">
        <v>11</v>
      </c>
      <c r="E5535" t="s">
        <v>27</v>
      </c>
      <c r="F5535" t="s">
        <v>30</v>
      </c>
      <c r="G5535">
        <v>25000</v>
      </c>
      <c r="H5535">
        <v>15.31</v>
      </c>
      <c r="I5535">
        <v>0</v>
      </c>
      <c r="J5535">
        <v>0.11</v>
      </c>
      <c r="K5535" t="s">
        <v>16</v>
      </c>
      <c r="L5535">
        <v>5</v>
      </c>
      <c r="M5535">
        <f t="shared" si="86"/>
        <v>1</v>
      </c>
    </row>
    <row r="5536" spans="1:13" x14ac:dyDescent="0.3">
      <c r="A5536">
        <v>32</v>
      </c>
      <c r="B5536">
        <v>225000</v>
      </c>
      <c r="C5536" t="s">
        <v>26</v>
      </c>
      <c r="D5536">
        <v>4</v>
      </c>
      <c r="E5536" t="s">
        <v>20</v>
      </c>
      <c r="F5536" t="s">
        <v>15</v>
      </c>
      <c r="G5536">
        <v>20000</v>
      </c>
      <c r="H5536">
        <v>13.92</v>
      </c>
      <c r="I5536">
        <v>0</v>
      </c>
      <c r="J5536">
        <v>0.09</v>
      </c>
      <c r="K5536" t="s">
        <v>16</v>
      </c>
      <c r="L5536">
        <v>10</v>
      </c>
      <c r="M5536">
        <f t="shared" si="86"/>
        <v>1</v>
      </c>
    </row>
    <row r="5537" spans="1:13" x14ac:dyDescent="0.3">
      <c r="A5537">
        <v>32</v>
      </c>
      <c r="B5537">
        <v>53196</v>
      </c>
      <c r="C5537" t="s">
        <v>13</v>
      </c>
      <c r="D5537">
        <v>9</v>
      </c>
      <c r="E5537" t="s">
        <v>27</v>
      </c>
      <c r="F5537" t="s">
        <v>19</v>
      </c>
      <c r="G5537">
        <v>25000</v>
      </c>
      <c r="H5537">
        <v>11.86</v>
      </c>
      <c r="I5537">
        <v>1</v>
      </c>
      <c r="J5537">
        <v>0.47</v>
      </c>
      <c r="K5537" t="s">
        <v>16</v>
      </c>
      <c r="L5537">
        <v>9</v>
      </c>
      <c r="M5537">
        <f t="shared" si="86"/>
        <v>1</v>
      </c>
    </row>
    <row r="5538" spans="1:13" x14ac:dyDescent="0.3">
      <c r="A5538">
        <v>29</v>
      </c>
      <c r="B5538">
        <v>48000</v>
      </c>
      <c r="C5538" t="s">
        <v>13</v>
      </c>
      <c r="D5538">
        <v>9</v>
      </c>
      <c r="E5538" t="s">
        <v>28</v>
      </c>
      <c r="F5538" t="s">
        <v>15</v>
      </c>
      <c r="G5538">
        <v>25000</v>
      </c>
      <c r="H5538">
        <v>13.61</v>
      </c>
      <c r="I5538">
        <v>1</v>
      </c>
      <c r="J5538">
        <v>0.52</v>
      </c>
      <c r="K5538" t="s">
        <v>17</v>
      </c>
      <c r="L5538">
        <v>8</v>
      </c>
      <c r="M5538">
        <f t="shared" si="86"/>
        <v>1</v>
      </c>
    </row>
    <row r="5539" spans="1:13" x14ac:dyDescent="0.3">
      <c r="A5539">
        <v>30</v>
      </c>
      <c r="B5539">
        <v>210000</v>
      </c>
      <c r="C5539" t="s">
        <v>26</v>
      </c>
      <c r="D5539">
        <v>8</v>
      </c>
      <c r="E5539" t="s">
        <v>25</v>
      </c>
      <c r="F5539" t="s">
        <v>19</v>
      </c>
      <c r="G5539">
        <v>24000</v>
      </c>
      <c r="H5539">
        <v>11.49</v>
      </c>
      <c r="I5539">
        <v>0</v>
      </c>
      <c r="J5539">
        <v>0.11</v>
      </c>
      <c r="K5539" t="s">
        <v>16</v>
      </c>
      <c r="L5539">
        <v>6</v>
      </c>
      <c r="M5539">
        <f t="shared" si="86"/>
        <v>1</v>
      </c>
    </row>
    <row r="5540" spans="1:13" x14ac:dyDescent="0.3">
      <c r="A5540">
        <v>28</v>
      </c>
      <c r="B5540">
        <v>209000</v>
      </c>
      <c r="C5540" t="s">
        <v>23</v>
      </c>
      <c r="D5540">
        <v>4</v>
      </c>
      <c r="E5540" t="s">
        <v>20</v>
      </c>
      <c r="F5540" t="s">
        <v>30</v>
      </c>
      <c r="G5540">
        <v>15000</v>
      </c>
      <c r="H5540">
        <v>14.84</v>
      </c>
      <c r="I5540">
        <v>0</v>
      </c>
      <c r="J5540">
        <v>7.0000000000000007E-2</v>
      </c>
      <c r="K5540" t="s">
        <v>17</v>
      </c>
      <c r="L5540">
        <v>7</v>
      </c>
      <c r="M5540">
        <f t="shared" si="86"/>
        <v>1</v>
      </c>
    </row>
    <row r="5541" spans="1:13" x14ac:dyDescent="0.3">
      <c r="A5541">
        <v>27</v>
      </c>
      <c r="B5541">
        <v>207182</v>
      </c>
      <c r="C5541" t="s">
        <v>26</v>
      </c>
      <c r="D5541">
        <v>11</v>
      </c>
      <c r="E5541" t="s">
        <v>27</v>
      </c>
      <c r="F5541" t="s">
        <v>19</v>
      </c>
      <c r="G5541">
        <v>22000</v>
      </c>
      <c r="H5541">
        <v>10.62</v>
      </c>
      <c r="I5541">
        <v>0</v>
      </c>
      <c r="J5541">
        <v>0.11</v>
      </c>
      <c r="K5541" t="s">
        <v>16</v>
      </c>
      <c r="L5541">
        <v>5</v>
      </c>
      <c r="M5541">
        <f t="shared" si="86"/>
        <v>1</v>
      </c>
    </row>
    <row r="5542" spans="1:13" x14ac:dyDescent="0.3">
      <c r="A5542">
        <v>30</v>
      </c>
      <c r="B5542">
        <v>54383</v>
      </c>
      <c r="C5542" t="s">
        <v>13</v>
      </c>
      <c r="D5542">
        <v>5</v>
      </c>
      <c r="E5542" t="s">
        <v>28</v>
      </c>
      <c r="F5542" t="s">
        <v>30</v>
      </c>
      <c r="G5542">
        <v>25000</v>
      </c>
      <c r="H5542">
        <v>15.65</v>
      </c>
      <c r="I5542">
        <v>1</v>
      </c>
      <c r="J5542">
        <v>0.46</v>
      </c>
      <c r="K5542" t="s">
        <v>17</v>
      </c>
      <c r="L5542">
        <v>7</v>
      </c>
      <c r="M5542">
        <f t="shared" si="86"/>
        <v>1</v>
      </c>
    </row>
    <row r="5543" spans="1:13" x14ac:dyDescent="0.3">
      <c r="A5543">
        <v>27</v>
      </c>
      <c r="B5543">
        <v>49000</v>
      </c>
      <c r="C5543" t="s">
        <v>13</v>
      </c>
      <c r="D5543">
        <v>11</v>
      </c>
      <c r="E5543" t="s">
        <v>25</v>
      </c>
      <c r="F5543" t="s">
        <v>19</v>
      </c>
      <c r="G5543">
        <v>25000</v>
      </c>
      <c r="H5543">
        <v>11.36</v>
      </c>
      <c r="I5543">
        <v>1</v>
      </c>
      <c r="J5543">
        <v>0.51</v>
      </c>
      <c r="K5543" t="s">
        <v>16</v>
      </c>
      <c r="L5543">
        <v>5</v>
      </c>
      <c r="M5543">
        <f t="shared" si="86"/>
        <v>1</v>
      </c>
    </row>
    <row r="5544" spans="1:13" x14ac:dyDescent="0.3">
      <c r="A5544">
        <v>29</v>
      </c>
      <c r="B5544">
        <v>162350</v>
      </c>
      <c r="C5544" t="s">
        <v>13</v>
      </c>
      <c r="D5544">
        <v>12</v>
      </c>
      <c r="E5544" t="s">
        <v>14</v>
      </c>
      <c r="F5544" t="s">
        <v>31</v>
      </c>
      <c r="G5544">
        <v>25000</v>
      </c>
      <c r="H5544">
        <v>21.64</v>
      </c>
      <c r="I5544">
        <v>1</v>
      </c>
      <c r="J5544">
        <v>0.13</v>
      </c>
      <c r="K5544" t="s">
        <v>17</v>
      </c>
      <c r="L5544">
        <v>9</v>
      </c>
      <c r="M5544">
        <f t="shared" si="86"/>
        <v>1</v>
      </c>
    </row>
    <row r="5545" spans="1:13" x14ac:dyDescent="0.3">
      <c r="A5545">
        <v>28</v>
      </c>
      <c r="B5545">
        <v>202040</v>
      </c>
      <c r="C5545" t="s">
        <v>26</v>
      </c>
      <c r="D5545">
        <v>12</v>
      </c>
      <c r="E5545" t="s">
        <v>20</v>
      </c>
      <c r="F5545" t="s">
        <v>30</v>
      </c>
      <c r="G5545">
        <v>12000</v>
      </c>
      <c r="H5545">
        <v>14.46</v>
      </c>
      <c r="I5545">
        <v>0</v>
      </c>
      <c r="J5545">
        <v>0.06</v>
      </c>
      <c r="K5545" t="s">
        <v>17</v>
      </c>
      <c r="L5545">
        <v>8</v>
      </c>
      <c r="M5545">
        <f t="shared" si="86"/>
        <v>1</v>
      </c>
    </row>
    <row r="5546" spans="1:13" x14ac:dyDescent="0.3">
      <c r="A5546">
        <v>31</v>
      </c>
      <c r="B5546">
        <v>201996</v>
      </c>
      <c r="C5546" t="s">
        <v>26</v>
      </c>
      <c r="D5546">
        <v>11</v>
      </c>
      <c r="E5546" t="s">
        <v>18</v>
      </c>
      <c r="F5546" t="s">
        <v>15</v>
      </c>
      <c r="G5546">
        <v>20000</v>
      </c>
      <c r="I5546">
        <v>0</v>
      </c>
      <c r="J5546">
        <v>0.1</v>
      </c>
      <c r="K5546" t="s">
        <v>16</v>
      </c>
      <c r="L5546">
        <v>10</v>
      </c>
      <c r="M5546">
        <f t="shared" si="86"/>
        <v>0</v>
      </c>
    </row>
    <row r="5547" spans="1:13" x14ac:dyDescent="0.3">
      <c r="A5547">
        <v>28</v>
      </c>
      <c r="B5547">
        <v>60000</v>
      </c>
      <c r="C5547" t="s">
        <v>13</v>
      </c>
      <c r="D5547">
        <v>3</v>
      </c>
      <c r="E5547" t="s">
        <v>14</v>
      </c>
      <c r="F5547" t="s">
        <v>15</v>
      </c>
      <c r="G5547">
        <v>25000</v>
      </c>
      <c r="H5547">
        <v>13.49</v>
      </c>
      <c r="I5547">
        <v>1</v>
      </c>
      <c r="J5547">
        <v>0.42</v>
      </c>
      <c r="K5547" t="s">
        <v>16</v>
      </c>
      <c r="L5547">
        <v>10</v>
      </c>
      <c r="M5547">
        <f t="shared" si="86"/>
        <v>1</v>
      </c>
    </row>
    <row r="5548" spans="1:13" x14ac:dyDescent="0.3">
      <c r="A5548">
        <v>31</v>
      </c>
      <c r="B5548">
        <v>200000</v>
      </c>
      <c r="C5548" t="s">
        <v>26</v>
      </c>
      <c r="D5548">
        <v>8</v>
      </c>
      <c r="E5548" t="s">
        <v>25</v>
      </c>
      <c r="F5548" t="s">
        <v>21</v>
      </c>
      <c r="G5548">
        <v>24000</v>
      </c>
      <c r="H5548">
        <v>8.9</v>
      </c>
      <c r="I5548">
        <v>0</v>
      </c>
      <c r="J5548">
        <v>0.12</v>
      </c>
      <c r="K5548" t="s">
        <v>16</v>
      </c>
      <c r="L5548">
        <v>9</v>
      </c>
      <c r="M5548">
        <f t="shared" si="86"/>
        <v>1</v>
      </c>
    </row>
    <row r="5549" spans="1:13" x14ac:dyDescent="0.3">
      <c r="A5549">
        <v>31</v>
      </c>
      <c r="B5549">
        <v>200000</v>
      </c>
      <c r="C5549" t="s">
        <v>26</v>
      </c>
      <c r="D5549">
        <v>3</v>
      </c>
      <c r="E5549" t="s">
        <v>14</v>
      </c>
      <c r="F5549" t="s">
        <v>21</v>
      </c>
      <c r="G5549">
        <v>30000</v>
      </c>
      <c r="H5549">
        <v>8.9</v>
      </c>
      <c r="I5549">
        <v>0</v>
      </c>
      <c r="J5549">
        <v>0.15</v>
      </c>
      <c r="K5549" t="s">
        <v>16</v>
      </c>
      <c r="L5549">
        <v>5</v>
      </c>
      <c r="M5549">
        <f t="shared" si="86"/>
        <v>1</v>
      </c>
    </row>
    <row r="5550" spans="1:13" x14ac:dyDescent="0.3">
      <c r="A5550">
        <v>27</v>
      </c>
      <c r="B5550">
        <v>60000</v>
      </c>
      <c r="C5550" t="s">
        <v>13</v>
      </c>
      <c r="D5550">
        <v>11</v>
      </c>
      <c r="E5550" t="s">
        <v>27</v>
      </c>
      <c r="F5550" t="s">
        <v>19</v>
      </c>
      <c r="G5550">
        <v>25000</v>
      </c>
      <c r="I5550">
        <v>1</v>
      </c>
      <c r="J5550">
        <v>0.42</v>
      </c>
      <c r="K5550" t="s">
        <v>16</v>
      </c>
      <c r="L5550">
        <v>8</v>
      </c>
      <c r="M5550">
        <f t="shared" si="86"/>
        <v>0</v>
      </c>
    </row>
    <row r="5551" spans="1:13" x14ac:dyDescent="0.3">
      <c r="A5551">
        <v>35</v>
      </c>
      <c r="B5551">
        <v>188000</v>
      </c>
      <c r="C5551" t="s">
        <v>13</v>
      </c>
      <c r="D5551">
        <v>4</v>
      </c>
      <c r="E5551" t="s">
        <v>25</v>
      </c>
      <c r="F5551" t="s">
        <v>30</v>
      </c>
      <c r="G5551">
        <v>5000</v>
      </c>
      <c r="H5551">
        <v>16.489999999999998</v>
      </c>
      <c r="I5551">
        <v>1</v>
      </c>
      <c r="J5551">
        <v>0.03</v>
      </c>
      <c r="K5551" t="s">
        <v>16</v>
      </c>
      <c r="L5551">
        <v>9</v>
      </c>
      <c r="M5551">
        <f t="shared" si="86"/>
        <v>1</v>
      </c>
    </row>
    <row r="5552" spans="1:13" x14ac:dyDescent="0.3">
      <c r="A5552">
        <v>28</v>
      </c>
      <c r="B5552">
        <v>63000</v>
      </c>
      <c r="C5552" t="s">
        <v>13</v>
      </c>
      <c r="D5552">
        <v>4</v>
      </c>
      <c r="E5552" t="s">
        <v>14</v>
      </c>
      <c r="F5552" t="s">
        <v>19</v>
      </c>
      <c r="G5552">
        <v>25000</v>
      </c>
      <c r="H5552">
        <v>11.36</v>
      </c>
      <c r="I5552">
        <v>1</v>
      </c>
      <c r="J5552">
        <v>0.4</v>
      </c>
      <c r="K5552" t="s">
        <v>16</v>
      </c>
      <c r="L5552">
        <v>8</v>
      </c>
      <c r="M5552">
        <f t="shared" si="86"/>
        <v>1</v>
      </c>
    </row>
    <row r="5553" spans="1:13" x14ac:dyDescent="0.3">
      <c r="A5553">
        <v>32</v>
      </c>
      <c r="B5553">
        <v>63235</v>
      </c>
      <c r="C5553" t="s">
        <v>13</v>
      </c>
      <c r="D5553">
        <v>3</v>
      </c>
      <c r="E5553" t="s">
        <v>28</v>
      </c>
      <c r="F5553" t="s">
        <v>19</v>
      </c>
      <c r="G5553">
        <v>25000</v>
      </c>
      <c r="H5553">
        <v>10.25</v>
      </c>
      <c r="I5553">
        <v>1</v>
      </c>
      <c r="J5553">
        <v>0.4</v>
      </c>
      <c r="K5553" t="s">
        <v>16</v>
      </c>
      <c r="L5553">
        <v>8</v>
      </c>
      <c r="M5553">
        <f t="shared" si="86"/>
        <v>1</v>
      </c>
    </row>
    <row r="5554" spans="1:13" x14ac:dyDescent="0.3">
      <c r="A5554">
        <v>30</v>
      </c>
      <c r="B5554">
        <v>65000</v>
      </c>
      <c r="C5554" t="s">
        <v>13</v>
      </c>
      <c r="D5554">
        <v>2</v>
      </c>
      <c r="E5554" t="s">
        <v>25</v>
      </c>
      <c r="F5554" t="s">
        <v>19</v>
      </c>
      <c r="G5554">
        <v>25000</v>
      </c>
      <c r="H5554">
        <v>10.38</v>
      </c>
      <c r="I5554">
        <v>1</v>
      </c>
      <c r="J5554">
        <v>0.38</v>
      </c>
      <c r="K5554" t="s">
        <v>16</v>
      </c>
      <c r="L5554">
        <v>8</v>
      </c>
      <c r="M5554">
        <f t="shared" si="86"/>
        <v>1</v>
      </c>
    </row>
    <row r="5555" spans="1:13" x14ac:dyDescent="0.3">
      <c r="A5555">
        <v>31</v>
      </c>
      <c r="B5555">
        <v>65800</v>
      </c>
      <c r="C5555" t="s">
        <v>13</v>
      </c>
      <c r="D5555">
        <v>15</v>
      </c>
      <c r="E5555" t="s">
        <v>25</v>
      </c>
      <c r="F5555" t="s">
        <v>21</v>
      </c>
      <c r="G5555">
        <v>25000</v>
      </c>
      <c r="H5555">
        <v>7.51</v>
      </c>
      <c r="I5555">
        <v>1</v>
      </c>
      <c r="J5555">
        <v>0.38</v>
      </c>
      <c r="K5555" t="s">
        <v>16</v>
      </c>
      <c r="L5555">
        <v>9</v>
      </c>
      <c r="M5555">
        <f t="shared" si="86"/>
        <v>1</v>
      </c>
    </row>
    <row r="5556" spans="1:13" x14ac:dyDescent="0.3">
      <c r="A5556">
        <v>27</v>
      </c>
      <c r="B5556">
        <v>200000</v>
      </c>
      <c r="C5556" t="s">
        <v>26</v>
      </c>
      <c r="D5556">
        <v>6</v>
      </c>
      <c r="E5556" t="s">
        <v>18</v>
      </c>
      <c r="F5556" t="s">
        <v>21</v>
      </c>
      <c r="G5556">
        <v>10000</v>
      </c>
      <c r="H5556">
        <v>7.51</v>
      </c>
      <c r="I5556">
        <v>0</v>
      </c>
      <c r="J5556">
        <v>0.05</v>
      </c>
      <c r="K5556" t="s">
        <v>16</v>
      </c>
      <c r="L5556">
        <v>10</v>
      </c>
      <c r="M5556">
        <f t="shared" si="86"/>
        <v>1</v>
      </c>
    </row>
    <row r="5557" spans="1:13" x14ac:dyDescent="0.3">
      <c r="A5557">
        <v>27</v>
      </c>
      <c r="B5557">
        <v>200000</v>
      </c>
      <c r="C5557" t="s">
        <v>26</v>
      </c>
      <c r="D5557">
        <v>6</v>
      </c>
      <c r="E5557" t="s">
        <v>18</v>
      </c>
      <c r="F5557" t="s">
        <v>21</v>
      </c>
      <c r="G5557">
        <v>5000</v>
      </c>
      <c r="H5557">
        <v>7.74</v>
      </c>
      <c r="I5557">
        <v>0</v>
      </c>
      <c r="J5557">
        <v>0.03</v>
      </c>
      <c r="K5557" t="s">
        <v>16</v>
      </c>
      <c r="L5557">
        <v>7</v>
      </c>
      <c r="M5557">
        <f t="shared" si="86"/>
        <v>1</v>
      </c>
    </row>
    <row r="5558" spans="1:13" x14ac:dyDescent="0.3">
      <c r="A5558">
        <v>30</v>
      </c>
      <c r="B5558">
        <v>200000</v>
      </c>
      <c r="C5558" t="s">
        <v>26</v>
      </c>
      <c r="D5558">
        <v>0</v>
      </c>
      <c r="E5558" t="s">
        <v>28</v>
      </c>
      <c r="F5558" t="s">
        <v>21</v>
      </c>
      <c r="G5558">
        <v>10000</v>
      </c>
      <c r="H5558">
        <v>8.59</v>
      </c>
      <c r="I5558">
        <v>0</v>
      </c>
      <c r="J5558">
        <v>0.05</v>
      </c>
      <c r="K5558" t="s">
        <v>16</v>
      </c>
      <c r="L5558">
        <v>7</v>
      </c>
      <c r="M5558">
        <f t="shared" si="86"/>
        <v>1</v>
      </c>
    </row>
    <row r="5559" spans="1:13" x14ac:dyDescent="0.3">
      <c r="A5559">
        <v>29</v>
      </c>
      <c r="B5559">
        <v>70000</v>
      </c>
      <c r="C5559" t="s">
        <v>13</v>
      </c>
      <c r="D5559">
        <v>3</v>
      </c>
      <c r="E5559" t="s">
        <v>20</v>
      </c>
      <c r="F5559" t="s">
        <v>30</v>
      </c>
      <c r="G5559">
        <v>25000</v>
      </c>
      <c r="H5559">
        <v>14.83</v>
      </c>
      <c r="I5559">
        <v>1</v>
      </c>
      <c r="J5559">
        <v>0.36</v>
      </c>
      <c r="K5559" t="s">
        <v>16</v>
      </c>
      <c r="L5559">
        <v>6</v>
      </c>
      <c r="M5559">
        <f t="shared" si="86"/>
        <v>1</v>
      </c>
    </row>
    <row r="5560" spans="1:13" x14ac:dyDescent="0.3">
      <c r="A5560">
        <v>34</v>
      </c>
      <c r="B5560">
        <v>75000</v>
      </c>
      <c r="C5560" t="s">
        <v>13</v>
      </c>
      <c r="D5560">
        <v>9</v>
      </c>
      <c r="E5560" t="s">
        <v>25</v>
      </c>
      <c r="F5560" t="s">
        <v>19</v>
      </c>
      <c r="G5560">
        <v>25000</v>
      </c>
      <c r="H5560">
        <v>10.38</v>
      </c>
      <c r="I5560">
        <v>1</v>
      </c>
      <c r="J5560">
        <v>0.33</v>
      </c>
      <c r="K5560" t="s">
        <v>16</v>
      </c>
      <c r="L5560">
        <v>8</v>
      </c>
      <c r="M5560">
        <f t="shared" si="86"/>
        <v>1</v>
      </c>
    </row>
    <row r="5561" spans="1:13" x14ac:dyDescent="0.3">
      <c r="A5561">
        <v>35</v>
      </c>
      <c r="B5561">
        <v>192000</v>
      </c>
      <c r="C5561" t="s">
        <v>26</v>
      </c>
      <c r="D5561">
        <v>11</v>
      </c>
      <c r="E5561" t="s">
        <v>28</v>
      </c>
      <c r="F5561" t="s">
        <v>19</v>
      </c>
      <c r="G5561">
        <v>10000</v>
      </c>
      <c r="H5561">
        <v>11.99</v>
      </c>
      <c r="I5561">
        <v>0</v>
      </c>
      <c r="J5561">
        <v>0.05</v>
      </c>
      <c r="K5561" t="s">
        <v>16</v>
      </c>
      <c r="L5561">
        <v>9</v>
      </c>
      <c r="M5561">
        <f t="shared" si="86"/>
        <v>1</v>
      </c>
    </row>
    <row r="5562" spans="1:13" x14ac:dyDescent="0.3">
      <c r="A5562">
        <v>31</v>
      </c>
      <c r="B5562">
        <v>190000</v>
      </c>
      <c r="C5562" t="s">
        <v>23</v>
      </c>
      <c r="D5562">
        <v>8</v>
      </c>
      <c r="E5562" t="s">
        <v>18</v>
      </c>
      <c r="F5562" t="s">
        <v>21</v>
      </c>
      <c r="G5562">
        <v>15000</v>
      </c>
      <c r="H5562">
        <v>6.03</v>
      </c>
      <c r="I5562">
        <v>0</v>
      </c>
      <c r="J5562">
        <v>0.08</v>
      </c>
      <c r="K5562" t="s">
        <v>16</v>
      </c>
      <c r="L5562">
        <v>8</v>
      </c>
      <c r="M5562">
        <f t="shared" si="86"/>
        <v>1</v>
      </c>
    </row>
    <row r="5563" spans="1:13" x14ac:dyDescent="0.3">
      <c r="A5563">
        <v>30</v>
      </c>
      <c r="B5563">
        <v>77000</v>
      </c>
      <c r="C5563" t="s">
        <v>13</v>
      </c>
      <c r="D5563">
        <v>7</v>
      </c>
      <c r="E5563" t="s">
        <v>20</v>
      </c>
      <c r="F5563" t="s">
        <v>19</v>
      </c>
      <c r="G5563">
        <v>25000</v>
      </c>
      <c r="H5563">
        <v>10.75</v>
      </c>
      <c r="I5563">
        <v>1</v>
      </c>
      <c r="J5563">
        <v>0.32</v>
      </c>
      <c r="K5563" t="s">
        <v>16</v>
      </c>
      <c r="L5563">
        <v>8</v>
      </c>
      <c r="M5563">
        <f t="shared" si="86"/>
        <v>1</v>
      </c>
    </row>
    <row r="5564" spans="1:13" x14ac:dyDescent="0.3">
      <c r="A5564">
        <v>31</v>
      </c>
      <c r="B5564">
        <v>190000</v>
      </c>
      <c r="C5564" t="s">
        <v>26</v>
      </c>
      <c r="D5564">
        <v>15</v>
      </c>
      <c r="E5564" t="s">
        <v>14</v>
      </c>
      <c r="F5564" t="s">
        <v>15</v>
      </c>
      <c r="G5564">
        <v>24000</v>
      </c>
      <c r="I5564">
        <v>0</v>
      </c>
      <c r="J5564">
        <v>0.13</v>
      </c>
      <c r="K5564" t="s">
        <v>16</v>
      </c>
      <c r="L5564">
        <v>10</v>
      </c>
      <c r="M5564">
        <f t="shared" si="86"/>
        <v>0</v>
      </c>
    </row>
    <row r="5565" spans="1:13" x14ac:dyDescent="0.3">
      <c r="A5565">
        <v>30</v>
      </c>
      <c r="B5565">
        <v>190000</v>
      </c>
      <c r="C5565" t="s">
        <v>13</v>
      </c>
      <c r="D5565">
        <v>3</v>
      </c>
      <c r="E5565" t="s">
        <v>25</v>
      </c>
      <c r="F5565" t="s">
        <v>19</v>
      </c>
      <c r="G5565">
        <v>15000</v>
      </c>
      <c r="H5565">
        <v>11.48</v>
      </c>
      <c r="I5565">
        <v>0</v>
      </c>
      <c r="J5565">
        <v>0.08</v>
      </c>
      <c r="K5565" t="s">
        <v>16</v>
      </c>
      <c r="L5565">
        <v>8</v>
      </c>
      <c r="M5565">
        <f t="shared" si="86"/>
        <v>1</v>
      </c>
    </row>
    <row r="5566" spans="1:13" x14ac:dyDescent="0.3">
      <c r="A5566">
        <v>33</v>
      </c>
      <c r="B5566">
        <v>186996</v>
      </c>
      <c r="C5566" t="s">
        <v>26</v>
      </c>
      <c r="D5566">
        <v>0</v>
      </c>
      <c r="E5566" t="s">
        <v>18</v>
      </c>
      <c r="F5566" t="s">
        <v>30</v>
      </c>
      <c r="G5566">
        <v>25000</v>
      </c>
      <c r="H5566">
        <v>14.46</v>
      </c>
      <c r="I5566">
        <v>0</v>
      </c>
      <c r="J5566">
        <v>0.13</v>
      </c>
      <c r="K5566" t="s">
        <v>17</v>
      </c>
      <c r="L5566">
        <v>8</v>
      </c>
      <c r="M5566">
        <f t="shared" si="86"/>
        <v>1</v>
      </c>
    </row>
    <row r="5567" spans="1:13" x14ac:dyDescent="0.3">
      <c r="A5567">
        <v>29</v>
      </c>
      <c r="B5567">
        <v>148410</v>
      </c>
      <c r="C5567" t="s">
        <v>26</v>
      </c>
      <c r="D5567">
        <v>5</v>
      </c>
      <c r="E5567" t="s">
        <v>14</v>
      </c>
      <c r="F5567" t="s">
        <v>30</v>
      </c>
      <c r="G5567">
        <v>11200</v>
      </c>
      <c r="H5567">
        <v>16.89</v>
      </c>
      <c r="I5567">
        <v>1</v>
      </c>
      <c r="J5567">
        <v>0.06</v>
      </c>
      <c r="K5567" t="s">
        <v>17</v>
      </c>
      <c r="L5567">
        <v>9</v>
      </c>
      <c r="M5567">
        <f t="shared" si="86"/>
        <v>1</v>
      </c>
    </row>
    <row r="5568" spans="1:13" x14ac:dyDescent="0.3">
      <c r="A5568">
        <v>28</v>
      </c>
      <c r="B5568">
        <v>186000</v>
      </c>
      <c r="C5568" t="s">
        <v>24</v>
      </c>
      <c r="D5568">
        <v>3</v>
      </c>
      <c r="E5568" t="s">
        <v>27</v>
      </c>
      <c r="F5568" t="s">
        <v>21</v>
      </c>
      <c r="G5568">
        <v>2500</v>
      </c>
      <c r="H5568">
        <v>7.4</v>
      </c>
      <c r="I5568">
        <v>0</v>
      </c>
      <c r="J5568">
        <v>0.01</v>
      </c>
      <c r="K5568" t="s">
        <v>16</v>
      </c>
      <c r="L5568">
        <v>9</v>
      </c>
      <c r="M5568">
        <f t="shared" si="86"/>
        <v>1</v>
      </c>
    </row>
    <row r="5569" spans="1:13" x14ac:dyDescent="0.3">
      <c r="A5569">
        <v>29</v>
      </c>
      <c r="B5569">
        <v>173000</v>
      </c>
      <c r="C5569" t="s">
        <v>26</v>
      </c>
      <c r="D5569">
        <v>7</v>
      </c>
      <c r="E5569" t="s">
        <v>25</v>
      </c>
      <c r="F5569" t="s">
        <v>30</v>
      </c>
      <c r="G5569">
        <v>28000</v>
      </c>
      <c r="H5569">
        <v>17.489999999999998</v>
      </c>
      <c r="I5569">
        <v>1</v>
      </c>
      <c r="J5569">
        <v>0.16</v>
      </c>
      <c r="K5569" t="s">
        <v>17</v>
      </c>
      <c r="L5569">
        <v>10</v>
      </c>
      <c r="M5569">
        <f t="shared" si="86"/>
        <v>1</v>
      </c>
    </row>
    <row r="5570" spans="1:13" x14ac:dyDescent="0.3">
      <c r="A5570">
        <v>32</v>
      </c>
      <c r="B5570">
        <v>80000</v>
      </c>
      <c r="C5570" t="s">
        <v>13</v>
      </c>
      <c r="D5570">
        <v>2</v>
      </c>
      <c r="E5570" t="s">
        <v>27</v>
      </c>
      <c r="F5570" t="s">
        <v>19</v>
      </c>
      <c r="G5570">
        <v>25000</v>
      </c>
      <c r="I5570">
        <v>1</v>
      </c>
      <c r="J5570">
        <v>0.31</v>
      </c>
      <c r="K5570" t="s">
        <v>16</v>
      </c>
      <c r="L5570">
        <v>8</v>
      </c>
      <c r="M5570">
        <f t="shared" ref="M5570:M5633" si="87">COUNTIFS($A$2:$A$10001,A5570,$B$2:$B$10001,B5570,$C$2:$C$10001,C5570,$D$2:$D$10001,D5570,$E$2:$E$10001,E5570,$F$2:$F$10001,F5570,$G$2:$G$10001,G5570,$H$2:$H$10001,H5570,$I$2:$I$10001,I5570,$J$2:$J$10001,J5570,$K$2:$K$10001,K5570,$L$2:$L$10001,L5570)</f>
        <v>0</v>
      </c>
    </row>
    <row r="5571" spans="1:13" x14ac:dyDescent="0.3">
      <c r="A5571">
        <v>33</v>
      </c>
      <c r="B5571">
        <v>80000</v>
      </c>
      <c r="C5571" t="s">
        <v>13</v>
      </c>
      <c r="D5571">
        <v>0</v>
      </c>
      <c r="E5571" t="s">
        <v>14</v>
      </c>
      <c r="F5571" t="s">
        <v>19</v>
      </c>
      <c r="G5571">
        <v>25000</v>
      </c>
      <c r="H5571">
        <v>11.86</v>
      </c>
      <c r="I5571">
        <v>1</v>
      </c>
      <c r="J5571">
        <v>0.31</v>
      </c>
      <c r="K5571" t="s">
        <v>16</v>
      </c>
      <c r="L5571">
        <v>8</v>
      </c>
      <c r="M5571">
        <f t="shared" si="87"/>
        <v>1</v>
      </c>
    </row>
    <row r="5572" spans="1:13" x14ac:dyDescent="0.3">
      <c r="A5572">
        <v>27</v>
      </c>
      <c r="B5572">
        <v>183000</v>
      </c>
      <c r="C5572" t="s">
        <v>13</v>
      </c>
      <c r="D5572">
        <v>12</v>
      </c>
      <c r="E5572" t="s">
        <v>18</v>
      </c>
      <c r="F5572" t="s">
        <v>29</v>
      </c>
      <c r="G5572">
        <v>15000</v>
      </c>
      <c r="H5572">
        <v>19.03</v>
      </c>
      <c r="I5572">
        <v>0</v>
      </c>
      <c r="J5572">
        <v>0.08</v>
      </c>
      <c r="K5572" t="s">
        <v>17</v>
      </c>
      <c r="L5572">
        <v>6</v>
      </c>
      <c r="M5572">
        <f t="shared" si="87"/>
        <v>1</v>
      </c>
    </row>
    <row r="5573" spans="1:13" x14ac:dyDescent="0.3">
      <c r="A5573">
        <v>32</v>
      </c>
      <c r="B5573">
        <v>80000</v>
      </c>
      <c r="C5573" t="s">
        <v>13</v>
      </c>
      <c r="D5573">
        <v>1</v>
      </c>
      <c r="E5573" t="s">
        <v>14</v>
      </c>
      <c r="F5573" t="s">
        <v>15</v>
      </c>
      <c r="G5573">
        <v>25000</v>
      </c>
      <c r="H5573">
        <v>12.87</v>
      </c>
      <c r="I5573">
        <v>1</v>
      </c>
      <c r="J5573">
        <v>0.31</v>
      </c>
      <c r="K5573" t="s">
        <v>16</v>
      </c>
      <c r="L5573">
        <v>9</v>
      </c>
      <c r="M5573">
        <f t="shared" si="87"/>
        <v>1</v>
      </c>
    </row>
    <row r="5574" spans="1:13" x14ac:dyDescent="0.3">
      <c r="A5574">
        <v>30</v>
      </c>
      <c r="B5574">
        <v>14400</v>
      </c>
      <c r="C5574" t="s">
        <v>23</v>
      </c>
      <c r="D5574">
        <v>2</v>
      </c>
      <c r="E5574" t="s">
        <v>27</v>
      </c>
      <c r="F5574" t="s">
        <v>19</v>
      </c>
      <c r="G5574">
        <v>1000</v>
      </c>
      <c r="H5574">
        <v>10.62</v>
      </c>
      <c r="I5574">
        <v>0</v>
      </c>
      <c r="J5574">
        <v>7.0000000000000007E-2</v>
      </c>
      <c r="K5574" t="s">
        <v>16</v>
      </c>
      <c r="L5574">
        <v>10</v>
      </c>
      <c r="M5574">
        <f t="shared" si="87"/>
        <v>1</v>
      </c>
    </row>
    <row r="5575" spans="1:13" x14ac:dyDescent="0.3">
      <c r="A5575">
        <v>29</v>
      </c>
      <c r="B5575">
        <v>180000</v>
      </c>
      <c r="C5575" t="s">
        <v>26</v>
      </c>
      <c r="D5575">
        <v>2</v>
      </c>
      <c r="E5575" t="s">
        <v>20</v>
      </c>
      <c r="F5575" t="s">
        <v>29</v>
      </c>
      <c r="G5575">
        <v>31000</v>
      </c>
      <c r="H5575">
        <v>19.420000000000002</v>
      </c>
      <c r="I5575">
        <v>0</v>
      </c>
      <c r="J5575">
        <v>0.17</v>
      </c>
      <c r="K5575" t="s">
        <v>17</v>
      </c>
      <c r="L5575">
        <v>8</v>
      </c>
      <c r="M5575">
        <f t="shared" si="87"/>
        <v>1</v>
      </c>
    </row>
    <row r="5576" spans="1:13" x14ac:dyDescent="0.3">
      <c r="A5576">
        <v>30</v>
      </c>
      <c r="B5576">
        <v>180000</v>
      </c>
      <c r="C5576" t="s">
        <v>26</v>
      </c>
      <c r="D5576">
        <v>2</v>
      </c>
      <c r="E5576" t="s">
        <v>25</v>
      </c>
      <c r="F5576" t="s">
        <v>21</v>
      </c>
      <c r="G5576">
        <v>12500</v>
      </c>
      <c r="H5576">
        <v>6.03</v>
      </c>
      <c r="I5576">
        <v>0</v>
      </c>
      <c r="J5576">
        <v>7.0000000000000007E-2</v>
      </c>
      <c r="K5576" t="s">
        <v>16</v>
      </c>
      <c r="L5576">
        <v>6</v>
      </c>
      <c r="M5576">
        <f t="shared" si="87"/>
        <v>1</v>
      </c>
    </row>
    <row r="5577" spans="1:13" x14ac:dyDescent="0.3">
      <c r="A5577">
        <v>31</v>
      </c>
      <c r="B5577">
        <v>180000</v>
      </c>
      <c r="C5577" t="s">
        <v>23</v>
      </c>
      <c r="D5577">
        <v>15</v>
      </c>
      <c r="E5577" t="s">
        <v>18</v>
      </c>
      <c r="F5577" t="s">
        <v>19</v>
      </c>
      <c r="G5577">
        <v>10000</v>
      </c>
      <c r="H5577">
        <v>11.71</v>
      </c>
      <c r="I5577">
        <v>0</v>
      </c>
      <c r="J5577">
        <v>0.06</v>
      </c>
      <c r="K5577" t="s">
        <v>16</v>
      </c>
      <c r="L5577">
        <v>7</v>
      </c>
      <c r="M5577">
        <f t="shared" si="87"/>
        <v>1</v>
      </c>
    </row>
    <row r="5578" spans="1:13" x14ac:dyDescent="0.3">
      <c r="A5578">
        <v>31</v>
      </c>
      <c r="B5578">
        <v>85000</v>
      </c>
      <c r="C5578" t="s">
        <v>13</v>
      </c>
      <c r="D5578">
        <v>5</v>
      </c>
      <c r="E5578" t="s">
        <v>27</v>
      </c>
      <c r="F5578" t="s">
        <v>19</v>
      </c>
      <c r="G5578">
        <v>25000</v>
      </c>
      <c r="H5578">
        <v>10.75</v>
      </c>
      <c r="I5578">
        <v>0</v>
      </c>
      <c r="J5578">
        <v>0.28999999999999998</v>
      </c>
      <c r="K5578" t="s">
        <v>16</v>
      </c>
      <c r="L5578">
        <v>7</v>
      </c>
      <c r="M5578">
        <f t="shared" si="87"/>
        <v>1</v>
      </c>
    </row>
    <row r="5579" spans="1:13" x14ac:dyDescent="0.3">
      <c r="A5579">
        <v>33</v>
      </c>
      <c r="B5579">
        <v>180000</v>
      </c>
      <c r="C5579" t="s">
        <v>26</v>
      </c>
      <c r="D5579">
        <v>17</v>
      </c>
      <c r="E5579" t="s">
        <v>25</v>
      </c>
      <c r="F5579" t="s">
        <v>21</v>
      </c>
      <c r="G5579">
        <v>13000</v>
      </c>
      <c r="H5579">
        <v>7.29</v>
      </c>
      <c r="I5579">
        <v>0</v>
      </c>
      <c r="J5579">
        <v>7.0000000000000007E-2</v>
      </c>
      <c r="K5579" t="s">
        <v>16</v>
      </c>
      <c r="L5579">
        <v>7</v>
      </c>
      <c r="M5579">
        <f t="shared" si="87"/>
        <v>1</v>
      </c>
    </row>
    <row r="5580" spans="1:13" x14ac:dyDescent="0.3">
      <c r="A5580">
        <v>29</v>
      </c>
      <c r="B5580">
        <v>180000</v>
      </c>
      <c r="C5580" t="s">
        <v>26</v>
      </c>
      <c r="D5580">
        <v>9</v>
      </c>
      <c r="E5580" t="s">
        <v>20</v>
      </c>
      <c r="F5580" t="s">
        <v>21</v>
      </c>
      <c r="G5580">
        <v>15000</v>
      </c>
      <c r="H5580">
        <v>5.79</v>
      </c>
      <c r="I5580">
        <v>0</v>
      </c>
      <c r="J5580">
        <v>0.08</v>
      </c>
      <c r="K5580" t="s">
        <v>16</v>
      </c>
      <c r="L5580">
        <v>6</v>
      </c>
      <c r="M5580">
        <f t="shared" si="87"/>
        <v>1</v>
      </c>
    </row>
    <row r="5581" spans="1:13" x14ac:dyDescent="0.3">
      <c r="A5581">
        <v>27</v>
      </c>
      <c r="B5581">
        <v>180000</v>
      </c>
      <c r="C5581" t="s">
        <v>13</v>
      </c>
      <c r="D5581">
        <v>4</v>
      </c>
      <c r="E5581" t="s">
        <v>20</v>
      </c>
      <c r="F5581" t="s">
        <v>19</v>
      </c>
      <c r="G5581">
        <v>8000</v>
      </c>
      <c r="H5581">
        <v>10.37</v>
      </c>
      <c r="I5581">
        <v>0</v>
      </c>
      <c r="J5581">
        <v>0.04</v>
      </c>
      <c r="K5581" t="s">
        <v>16</v>
      </c>
      <c r="L5581">
        <v>5</v>
      </c>
      <c r="M5581">
        <f t="shared" si="87"/>
        <v>1</v>
      </c>
    </row>
    <row r="5582" spans="1:13" x14ac:dyDescent="0.3">
      <c r="A5582">
        <v>35</v>
      </c>
      <c r="B5582">
        <v>180000</v>
      </c>
      <c r="C5582" t="s">
        <v>26</v>
      </c>
      <c r="D5582">
        <v>6</v>
      </c>
      <c r="E5582" t="s">
        <v>25</v>
      </c>
      <c r="F5582" t="s">
        <v>21</v>
      </c>
      <c r="G5582">
        <v>8500</v>
      </c>
      <c r="H5582">
        <v>6.92</v>
      </c>
      <c r="I5582">
        <v>0</v>
      </c>
      <c r="J5582">
        <v>0.05</v>
      </c>
      <c r="K5582" t="s">
        <v>16</v>
      </c>
      <c r="L5582">
        <v>8</v>
      </c>
      <c r="M5582">
        <f t="shared" si="87"/>
        <v>1</v>
      </c>
    </row>
    <row r="5583" spans="1:13" x14ac:dyDescent="0.3">
      <c r="A5583">
        <v>32</v>
      </c>
      <c r="B5583">
        <v>90000</v>
      </c>
      <c r="C5583" t="s">
        <v>13</v>
      </c>
      <c r="D5583">
        <v>7</v>
      </c>
      <c r="E5583" t="s">
        <v>18</v>
      </c>
      <c r="F5583" t="s">
        <v>30</v>
      </c>
      <c r="G5583">
        <v>25000</v>
      </c>
      <c r="H5583">
        <v>15.58</v>
      </c>
      <c r="I5583">
        <v>0</v>
      </c>
      <c r="J5583">
        <v>0.28000000000000003</v>
      </c>
      <c r="K5583" t="s">
        <v>16</v>
      </c>
      <c r="L5583">
        <v>7</v>
      </c>
      <c r="M5583">
        <f t="shared" si="87"/>
        <v>1</v>
      </c>
    </row>
    <row r="5584" spans="1:13" x14ac:dyDescent="0.3">
      <c r="A5584">
        <v>34</v>
      </c>
      <c r="B5584">
        <v>91000</v>
      </c>
      <c r="C5584" t="s">
        <v>13</v>
      </c>
      <c r="D5584">
        <v>11</v>
      </c>
      <c r="E5584" t="s">
        <v>14</v>
      </c>
      <c r="F5584" t="s">
        <v>19</v>
      </c>
      <c r="G5584">
        <v>25000</v>
      </c>
      <c r="H5584">
        <v>11.36</v>
      </c>
      <c r="I5584">
        <v>0</v>
      </c>
      <c r="J5584">
        <v>0.27</v>
      </c>
      <c r="K5584" t="s">
        <v>16</v>
      </c>
      <c r="L5584">
        <v>5</v>
      </c>
      <c r="M5584">
        <f t="shared" si="87"/>
        <v>1</v>
      </c>
    </row>
    <row r="5585" spans="1:13" x14ac:dyDescent="0.3">
      <c r="A5585">
        <v>31</v>
      </c>
      <c r="B5585">
        <v>15000</v>
      </c>
      <c r="C5585" t="s">
        <v>26</v>
      </c>
      <c r="D5585">
        <v>3</v>
      </c>
      <c r="E5585" t="s">
        <v>25</v>
      </c>
      <c r="F5585" t="s">
        <v>30</v>
      </c>
      <c r="G5585">
        <v>2000</v>
      </c>
      <c r="H5585">
        <v>16.89</v>
      </c>
      <c r="I5585">
        <v>1</v>
      </c>
      <c r="J5585">
        <v>0.13</v>
      </c>
      <c r="K5585" t="s">
        <v>17</v>
      </c>
      <c r="L5585">
        <v>8</v>
      </c>
      <c r="M5585">
        <f t="shared" si="87"/>
        <v>1</v>
      </c>
    </row>
    <row r="5586" spans="1:13" x14ac:dyDescent="0.3">
      <c r="A5586">
        <v>29</v>
      </c>
      <c r="B5586">
        <v>92200</v>
      </c>
      <c r="C5586" t="s">
        <v>13</v>
      </c>
      <c r="D5586">
        <v>7</v>
      </c>
      <c r="E5586" t="s">
        <v>27</v>
      </c>
      <c r="F5586" t="s">
        <v>30</v>
      </c>
      <c r="G5586">
        <v>25000</v>
      </c>
      <c r="H5586">
        <v>14.96</v>
      </c>
      <c r="I5586">
        <v>0</v>
      </c>
      <c r="J5586">
        <v>0.27</v>
      </c>
      <c r="K5586" t="s">
        <v>16</v>
      </c>
      <c r="L5586">
        <v>5</v>
      </c>
      <c r="M5586">
        <f t="shared" si="87"/>
        <v>1</v>
      </c>
    </row>
    <row r="5587" spans="1:13" x14ac:dyDescent="0.3">
      <c r="A5587">
        <v>35</v>
      </c>
      <c r="B5587">
        <v>175000</v>
      </c>
      <c r="C5587" t="s">
        <v>13</v>
      </c>
      <c r="D5587">
        <v>0</v>
      </c>
      <c r="E5587" t="s">
        <v>25</v>
      </c>
      <c r="F5587" t="s">
        <v>19</v>
      </c>
      <c r="G5587">
        <v>16000</v>
      </c>
      <c r="H5587">
        <v>11.49</v>
      </c>
      <c r="I5587">
        <v>0</v>
      </c>
      <c r="J5587">
        <v>0.09</v>
      </c>
      <c r="K5587" t="s">
        <v>16</v>
      </c>
      <c r="L5587">
        <v>10</v>
      </c>
      <c r="M5587">
        <f t="shared" si="87"/>
        <v>1</v>
      </c>
    </row>
    <row r="5588" spans="1:13" x14ac:dyDescent="0.3">
      <c r="A5588">
        <v>27</v>
      </c>
      <c r="B5588">
        <v>96000</v>
      </c>
      <c r="C5588" t="s">
        <v>13</v>
      </c>
      <c r="D5588">
        <v>11</v>
      </c>
      <c r="E5588" t="s">
        <v>28</v>
      </c>
      <c r="F5588" t="s">
        <v>29</v>
      </c>
      <c r="G5588">
        <v>25000</v>
      </c>
      <c r="I5588">
        <v>0</v>
      </c>
      <c r="J5588">
        <v>0.26</v>
      </c>
      <c r="K5588" t="s">
        <v>16</v>
      </c>
      <c r="L5588">
        <v>6</v>
      </c>
      <c r="M5588">
        <f t="shared" si="87"/>
        <v>0</v>
      </c>
    </row>
    <row r="5589" spans="1:13" x14ac:dyDescent="0.3">
      <c r="A5589">
        <v>29</v>
      </c>
      <c r="B5589">
        <v>88000</v>
      </c>
      <c r="C5589" t="s">
        <v>13</v>
      </c>
      <c r="D5589">
        <v>9</v>
      </c>
      <c r="E5589" t="s">
        <v>20</v>
      </c>
      <c r="F5589" t="s">
        <v>30</v>
      </c>
      <c r="G5589">
        <v>25000</v>
      </c>
      <c r="H5589">
        <v>14.46</v>
      </c>
      <c r="I5589">
        <v>1</v>
      </c>
      <c r="J5589">
        <v>0.28000000000000003</v>
      </c>
      <c r="K5589" t="s">
        <v>17</v>
      </c>
      <c r="L5589">
        <v>10</v>
      </c>
      <c r="M5589">
        <f t="shared" si="87"/>
        <v>1</v>
      </c>
    </row>
    <row r="5590" spans="1:13" x14ac:dyDescent="0.3">
      <c r="A5590">
        <v>33</v>
      </c>
      <c r="B5590">
        <v>100000</v>
      </c>
      <c r="C5590" t="s">
        <v>13</v>
      </c>
      <c r="D5590">
        <v>1</v>
      </c>
      <c r="E5590" t="s">
        <v>28</v>
      </c>
      <c r="F5590" t="s">
        <v>15</v>
      </c>
      <c r="G5590">
        <v>25000</v>
      </c>
      <c r="H5590">
        <v>11.66</v>
      </c>
      <c r="I5590">
        <v>0</v>
      </c>
      <c r="J5590">
        <v>0.25</v>
      </c>
      <c r="K5590" t="s">
        <v>16</v>
      </c>
      <c r="L5590">
        <v>9</v>
      </c>
      <c r="M5590">
        <f t="shared" si="87"/>
        <v>1</v>
      </c>
    </row>
    <row r="5591" spans="1:13" x14ac:dyDescent="0.3">
      <c r="A5591">
        <v>30</v>
      </c>
      <c r="B5591">
        <v>102000</v>
      </c>
      <c r="C5591" t="s">
        <v>13</v>
      </c>
      <c r="D5591">
        <v>2</v>
      </c>
      <c r="E5591" t="s">
        <v>27</v>
      </c>
      <c r="F5591" t="s">
        <v>19</v>
      </c>
      <c r="G5591">
        <v>25000</v>
      </c>
      <c r="H5591">
        <v>9.6199999999999992</v>
      </c>
      <c r="I5591">
        <v>0</v>
      </c>
      <c r="J5591">
        <v>0.25</v>
      </c>
      <c r="K5591" t="s">
        <v>16</v>
      </c>
      <c r="L5591">
        <v>8</v>
      </c>
      <c r="M5591">
        <f t="shared" si="87"/>
        <v>1</v>
      </c>
    </row>
    <row r="5592" spans="1:13" x14ac:dyDescent="0.3">
      <c r="A5592">
        <v>29</v>
      </c>
      <c r="B5592">
        <v>105996</v>
      </c>
      <c r="C5592" t="s">
        <v>13</v>
      </c>
      <c r="D5592">
        <v>13</v>
      </c>
      <c r="E5592" t="s">
        <v>28</v>
      </c>
      <c r="F5592" t="s">
        <v>30</v>
      </c>
      <c r="G5592">
        <v>25000</v>
      </c>
      <c r="H5592">
        <v>14.83</v>
      </c>
      <c r="I5592">
        <v>0</v>
      </c>
      <c r="J5592">
        <v>0.24</v>
      </c>
      <c r="K5592" t="s">
        <v>16</v>
      </c>
      <c r="L5592">
        <v>9</v>
      </c>
      <c r="M5592">
        <f t="shared" si="87"/>
        <v>1</v>
      </c>
    </row>
    <row r="5593" spans="1:13" x14ac:dyDescent="0.3">
      <c r="A5593">
        <v>27</v>
      </c>
      <c r="B5593">
        <v>96000</v>
      </c>
      <c r="C5593" t="s">
        <v>13</v>
      </c>
      <c r="D5593">
        <v>1</v>
      </c>
      <c r="E5593" t="s">
        <v>27</v>
      </c>
      <c r="F5593" t="s">
        <v>30</v>
      </c>
      <c r="G5593">
        <v>25000</v>
      </c>
      <c r="H5593">
        <v>16.89</v>
      </c>
      <c r="I5593">
        <v>1</v>
      </c>
      <c r="J5593">
        <v>0.26</v>
      </c>
      <c r="K5593" t="s">
        <v>17</v>
      </c>
      <c r="L5593">
        <v>10</v>
      </c>
      <c r="M5593">
        <f t="shared" si="87"/>
        <v>1</v>
      </c>
    </row>
    <row r="5594" spans="1:13" x14ac:dyDescent="0.3">
      <c r="A5594">
        <v>34</v>
      </c>
      <c r="B5594">
        <v>170000</v>
      </c>
      <c r="C5594" t="s">
        <v>26</v>
      </c>
      <c r="D5594">
        <v>9</v>
      </c>
      <c r="E5594" t="s">
        <v>27</v>
      </c>
      <c r="F5594" t="s">
        <v>30</v>
      </c>
      <c r="G5594">
        <v>7500</v>
      </c>
      <c r="H5594">
        <v>15.99</v>
      </c>
      <c r="I5594">
        <v>0</v>
      </c>
      <c r="J5594">
        <v>0.04</v>
      </c>
      <c r="K5594" t="s">
        <v>16</v>
      </c>
      <c r="L5594">
        <v>10</v>
      </c>
      <c r="M5594">
        <f t="shared" si="87"/>
        <v>1</v>
      </c>
    </row>
    <row r="5595" spans="1:13" x14ac:dyDescent="0.3">
      <c r="A5595">
        <v>29</v>
      </c>
      <c r="B5595">
        <v>170000</v>
      </c>
      <c r="C5595" t="s">
        <v>26</v>
      </c>
      <c r="D5595">
        <v>7</v>
      </c>
      <c r="E5595" t="s">
        <v>20</v>
      </c>
      <c r="F5595" t="s">
        <v>15</v>
      </c>
      <c r="G5595">
        <v>35000</v>
      </c>
      <c r="H5595">
        <v>12.99</v>
      </c>
      <c r="I5595">
        <v>0</v>
      </c>
      <c r="J5595">
        <v>0.21</v>
      </c>
      <c r="K5595" t="s">
        <v>17</v>
      </c>
      <c r="L5595">
        <v>5</v>
      </c>
      <c r="M5595">
        <f t="shared" si="87"/>
        <v>1</v>
      </c>
    </row>
    <row r="5596" spans="1:13" x14ac:dyDescent="0.3">
      <c r="A5596">
        <v>31</v>
      </c>
      <c r="B5596">
        <v>170000</v>
      </c>
      <c r="C5596" t="s">
        <v>26</v>
      </c>
      <c r="D5596">
        <v>15</v>
      </c>
      <c r="E5596" t="s">
        <v>20</v>
      </c>
      <c r="F5596" t="s">
        <v>15</v>
      </c>
      <c r="G5596">
        <v>10000</v>
      </c>
      <c r="H5596">
        <v>13.49</v>
      </c>
      <c r="I5596">
        <v>0</v>
      </c>
      <c r="J5596">
        <v>0.06</v>
      </c>
      <c r="K5596" t="s">
        <v>17</v>
      </c>
      <c r="L5596">
        <v>8</v>
      </c>
      <c r="M5596">
        <f t="shared" si="87"/>
        <v>1</v>
      </c>
    </row>
    <row r="5597" spans="1:13" x14ac:dyDescent="0.3">
      <c r="A5597">
        <v>32</v>
      </c>
      <c r="B5597">
        <v>106000</v>
      </c>
      <c r="C5597" t="s">
        <v>13</v>
      </c>
      <c r="D5597">
        <v>14</v>
      </c>
      <c r="E5597" t="s">
        <v>25</v>
      </c>
      <c r="F5597" t="s">
        <v>29</v>
      </c>
      <c r="G5597">
        <v>25000</v>
      </c>
      <c r="H5597">
        <v>16.63</v>
      </c>
      <c r="I5597">
        <v>1</v>
      </c>
      <c r="J5597">
        <v>0.24</v>
      </c>
      <c r="K5597" t="s">
        <v>17</v>
      </c>
      <c r="L5597">
        <v>7</v>
      </c>
      <c r="M5597">
        <f t="shared" si="87"/>
        <v>1</v>
      </c>
    </row>
    <row r="5598" spans="1:13" x14ac:dyDescent="0.3">
      <c r="A5598">
        <v>33</v>
      </c>
      <c r="B5598">
        <v>15600</v>
      </c>
      <c r="C5598" t="s">
        <v>23</v>
      </c>
      <c r="D5598">
        <v>1</v>
      </c>
      <c r="E5598" t="s">
        <v>27</v>
      </c>
      <c r="F5598" t="s">
        <v>21</v>
      </c>
      <c r="G5598">
        <v>5900</v>
      </c>
      <c r="I5598">
        <v>1</v>
      </c>
      <c r="J5598">
        <v>0.38</v>
      </c>
      <c r="K5598" t="s">
        <v>16</v>
      </c>
      <c r="L5598">
        <v>7</v>
      </c>
      <c r="M5598">
        <f t="shared" si="87"/>
        <v>0</v>
      </c>
    </row>
    <row r="5599" spans="1:13" x14ac:dyDescent="0.3">
      <c r="A5599">
        <v>32</v>
      </c>
      <c r="B5599">
        <v>150000</v>
      </c>
      <c r="C5599" t="s">
        <v>13</v>
      </c>
      <c r="D5599">
        <v>7</v>
      </c>
      <c r="E5599" t="s">
        <v>25</v>
      </c>
      <c r="F5599" t="s">
        <v>21</v>
      </c>
      <c r="G5599">
        <v>25000</v>
      </c>
      <c r="H5599">
        <v>8.49</v>
      </c>
      <c r="I5599">
        <v>0</v>
      </c>
      <c r="J5599">
        <v>0.17</v>
      </c>
      <c r="K5599" t="s">
        <v>16</v>
      </c>
      <c r="L5599">
        <v>7</v>
      </c>
      <c r="M5599">
        <f t="shared" si="87"/>
        <v>1</v>
      </c>
    </row>
    <row r="5600" spans="1:13" x14ac:dyDescent="0.3">
      <c r="A5600">
        <v>30</v>
      </c>
      <c r="B5600">
        <v>150000</v>
      </c>
      <c r="C5600" t="s">
        <v>13</v>
      </c>
      <c r="D5600">
        <v>5</v>
      </c>
      <c r="E5600" t="s">
        <v>25</v>
      </c>
      <c r="F5600" t="s">
        <v>15</v>
      </c>
      <c r="G5600">
        <v>25000</v>
      </c>
      <c r="H5600">
        <v>12.53</v>
      </c>
      <c r="I5600">
        <v>0</v>
      </c>
      <c r="J5600">
        <v>0.17</v>
      </c>
      <c r="K5600" t="s">
        <v>16</v>
      </c>
      <c r="L5600">
        <v>6</v>
      </c>
      <c r="M5600">
        <f t="shared" si="87"/>
        <v>1</v>
      </c>
    </row>
    <row r="5601" spans="1:13" x14ac:dyDescent="0.3">
      <c r="A5601">
        <v>33</v>
      </c>
      <c r="B5601">
        <v>16000</v>
      </c>
      <c r="C5601" t="s">
        <v>26</v>
      </c>
      <c r="D5601">
        <v>0</v>
      </c>
      <c r="E5601" t="s">
        <v>14</v>
      </c>
      <c r="F5601" t="s">
        <v>21</v>
      </c>
      <c r="G5601">
        <v>6000</v>
      </c>
      <c r="H5601">
        <v>7.14</v>
      </c>
      <c r="I5601">
        <v>1</v>
      </c>
      <c r="J5601">
        <v>0.38</v>
      </c>
      <c r="K5601" t="s">
        <v>16</v>
      </c>
      <c r="L5601">
        <v>5</v>
      </c>
      <c r="M5601">
        <f t="shared" si="87"/>
        <v>1</v>
      </c>
    </row>
    <row r="5602" spans="1:13" x14ac:dyDescent="0.3">
      <c r="A5602">
        <v>32</v>
      </c>
      <c r="B5602">
        <v>162000</v>
      </c>
      <c r="C5602" t="s">
        <v>13</v>
      </c>
      <c r="D5602">
        <v>5</v>
      </c>
      <c r="E5602" t="s">
        <v>27</v>
      </c>
      <c r="F5602" t="s">
        <v>21</v>
      </c>
      <c r="G5602">
        <v>20000</v>
      </c>
      <c r="H5602">
        <v>6.99</v>
      </c>
      <c r="I5602">
        <v>0</v>
      </c>
      <c r="J5602">
        <v>0.12</v>
      </c>
      <c r="K5602" t="s">
        <v>16</v>
      </c>
      <c r="L5602">
        <v>9</v>
      </c>
      <c r="M5602">
        <f t="shared" si="87"/>
        <v>1</v>
      </c>
    </row>
    <row r="5603" spans="1:13" x14ac:dyDescent="0.3">
      <c r="A5603">
        <v>33</v>
      </c>
      <c r="B5603">
        <v>16620</v>
      </c>
      <c r="C5603" t="s">
        <v>23</v>
      </c>
      <c r="E5603" t="s">
        <v>28</v>
      </c>
      <c r="F5603" t="s">
        <v>21</v>
      </c>
      <c r="G5603">
        <v>3000</v>
      </c>
      <c r="H5603">
        <v>5.99</v>
      </c>
      <c r="I5603">
        <v>1</v>
      </c>
      <c r="J5603">
        <v>0.18</v>
      </c>
      <c r="K5603" t="s">
        <v>16</v>
      </c>
      <c r="L5603">
        <v>6</v>
      </c>
      <c r="M5603">
        <f t="shared" si="87"/>
        <v>0</v>
      </c>
    </row>
    <row r="5604" spans="1:13" x14ac:dyDescent="0.3">
      <c r="A5604">
        <v>32</v>
      </c>
      <c r="B5604">
        <v>160000</v>
      </c>
      <c r="C5604" t="s">
        <v>26</v>
      </c>
      <c r="D5604">
        <v>2</v>
      </c>
      <c r="E5604" t="s">
        <v>14</v>
      </c>
      <c r="F5604" t="s">
        <v>19</v>
      </c>
      <c r="G5604">
        <v>3200</v>
      </c>
      <c r="I5604">
        <v>0</v>
      </c>
      <c r="J5604">
        <v>0.02</v>
      </c>
      <c r="K5604" t="s">
        <v>16</v>
      </c>
      <c r="L5604">
        <v>5</v>
      </c>
      <c r="M5604">
        <f t="shared" si="87"/>
        <v>0</v>
      </c>
    </row>
    <row r="5605" spans="1:13" x14ac:dyDescent="0.3">
      <c r="A5605">
        <v>29</v>
      </c>
      <c r="B5605">
        <v>160000</v>
      </c>
      <c r="C5605" t="s">
        <v>26</v>
      </c>
      <c r="D5605">
        <v>8</v>
      </c>
      <c r="E5605" t="s">
        <v>18</v>
      </c>
      <c r="F5605" t="s">
        <v>21</v>
      </c>
      <c r="G5605">
        <v>7000</v>
      </c>
      <c r="I5605">
        <v>0</v>
      </c>
      <c r="J5605">
        <v>0.04</v>
      </c>
      <c r="K5605" t="s">
        <v>16</v>
      </c>
      <c r="L5605">
        <v>8</v>
      </c>
      <c r="M5605">
        <f t="shared" si="87"/>
        <v>0</v>
      </c>
    </row>
    <row r="5606" spans="1:13" x14ac:dyDescent="0.3">
      <c r="A5606">
        <v>27</v>
      </c>
      <c r="B5606">
        <v>160000</v>
      </c>
      <c r="C5606" t="s">
        <v>26</v>
      </c>
      <c r="D5606">
        <v>12</v>
      </c>
      <c r="E5606" t="s">
        <v>25</v>
      </c>
      <c r="F5606" t="s">
        <v>15</v>
      </c>
      <c r="G5606">
        <v>7000</v>
      </c>
      <c r="H5606">
        <v>12.23</v>
      </c>
      <c r="I5606">
        <v>0</v>
      </c>
      <c r="J5606">
        <v>0.04</v>
      </c>
      <c r="K5606" t="s">
        <v>17</v>
      </c>
      <c r="L5606">
        <v>6</v>
      </c>
      <c r="M5606">
        <f t="shared" si="87"/>
        <v>1</v>
      </c>
    </row>
    <row r="5607" spans="1:13" x14ac:dyDescent="0.3">
      <c r="A5607">
        <v>34</v>
      </c>
      <c r="B5607">
        <v>16800</v>
      </c>
      <c r="C5607" t="s">
        <v>23</v>
      </c>
      <c r="D5607">
        <v>0</v>
      </c>
      <c r="E5607" t="s">
        <v>20</v>
      </c>
      <c r="F5607" t="s">
        <v>15</v>
      </c>
      <c r="G5607">
        <v>1600</v>
      </c>
      <c r="H5607">
        <v>13.72</v>
      </c>
      <c r="I5607">
        <v>0</v>
      </c>
      <c r="J5607">
        <v>0.1</v>
      </c>
      <c r="K5607" t="s">
        <v>17</v>
      </c>
      <c r="L5607">
        <v>5</v>
      </c>
      <c r="M5607">
        <f t="shared" si="87"/>
        <v>1</v>
      </c>
    </row>
    <row r="5608" spans="1:13" x14ac:dyDescent="0.3">
      <c r="A5608">
        <v>27</v>
      </c>
      <c r="B5608">
        <v>160000</v>
      </c>
      <c r="C5608" t="s">
        <v>26</v>
      </c>
      <c r="D5608">
        <v>12</v>
      </c>
      <c r="E5608" t="s">
        <v>14</v>
      </c>
      <c r="F5608" t="s">
        <v>15</v>
      </c>
      <c r="G5608">
        <v>1500</v>
      </c>
      <c r="H5608">
        <v>11.78</v>
      </c>
      <c r="I5608">
        <v>0</v>
      </c>
      <c r="J5608">
        <v>0.01</v>
      </c>
      <c r="K5608" t="s">
        <v>17</v>
      </c>
      <c r="L5608">
        <v>6</v>
      </c>
      <c r="M5608">
        <f t="shared" si="87"/>
        <v>1</v>
      </c>
    </row>
    <row r="5609" spans="1:13" x14ac:dyDescent="0.3">
      <c r="A5609">
        <v>29</v>
      </c>
      <c r="B5609">
        <v>160000</v>
      </c>
      <c r="C5609" t="s">
        <v>13</v>
      </c>
      <c r="D5609">
        <v>0</v>
      </c>
      <c r="E5609" t="s">
        <v>25</v>
      </c>
      <c r="F5609" t="s">
        <v>15</v>
      </c>
      <c r="G5609">
        <v>15000</v>
      </c>
      <c r="H5609">
        <v>13.04</v>
      </c>
      <c r="I5609">
        <v>0</v>
      </c>
      <c r="J5609">
        <v>0.09</v>
      </c>
      <c r="K5609" t="s">
        <v>16</v>
      </c>
      <c r="L5609">
        <v>5</v>
      </c>
      <c r="M5609">
        <f t="shared" si="87"/>
        <v>1</v>
      </c>
    </row>
    <row r="5610" spans="1:13" x14ac:dyDescent="0.3">
      <c r="A5610">
        <v>31</v>
      </c>
      <c r="B5610">
        <v>118320</v>
      </c>
      <c r="C5610" t="s">
        <v>13</v>
      </c>
      <c r="D5610">
        <v>1</v>
      </c>
      <c r="E5610" t="s">
        <v>28</v>
      </c>
      <c r="F5610" t="s">
        <v>19</v>
      </c>
      <c r="G5610">
        <v>24250</v>
      </c>
      <c r="H5610">
        <v>12.53</v>
      </c>
      <c r="I5610">
        <v>0</v>
      </c>
      <c r="J5610">
        <v>0.2</v>
      </c>
      <c r="K5610" t="s">
        <v>16</v>
      </c>
      <c r="L5610">
        <v>5</v>
      </c>
      <c r="M5610">
        <f t="shared" si="87"/>
        <v>1</v>
      </c>
    </row>
    <row r="5611" spans="1:13" x14ac:dyDescent="0.3">
      <c r="A5611">
        <v>31</v>
      </c>
      <c r="B5611">
        <v>105400</v>
      </c>
      <c r="C5611" t="s">
        <v>13</v>
      </c>
      <c r="D5611">
        <v>2</v>
      </c>
      <c r="E5611" t="s">
        <v>14</v>
      </c>
      <c r="F5611" t="s">
        <v>30</v>
      </c>
      <c r="G5611">
        <v>24250</v>
      </c>
      <c r="H5611">
        <v>15.31</v>
      </c>
      <c r="I5611">
        <v>1</v>
      </c>
      <c r="J5611">
        <v>0.2</v>
      </c>
      <c r="K5611" t="s">
        <v>16</v>
      </c>
      <c r="L5611">
        <v>5</v>
      </c>
      <c r="M5611">
        <f t="shared" si="87"/>
        <v>1</v>
      </c>
    </row>
    <row r="5612" spans="1:13" x14ac:dyDescent="0.3">
      <c r="A5612">
        <v>29</v>
      </c>
      <c r="B5612">
        <v>148716</v>
      </c>
      <c r="C5612" t="s">
        <v>13</v>
      </c>
      <c r="D5612">
        <v>4</v>
      </c>
      <c r="E5612" t="s">
        <v>20</v>
      </c>
      <c r="F5612" t="s">
        <v>15</v>
      </c>
      <c r="G5612">
        <v>24250</v>
      </c>
      <c r="H5612">
        <v>13.23</v>
      </c>
      <c r="I5612">
        <v>0</v>
      </c>
      <c r="J5612">
        <v>0.16</v>
      </c>
      <c r="K5612" t="s">
        <v>17</v>
      </c>
      <c r="L5612">
        <v>9</v>
      </c>
      <c r="M5612">
        <f t="shared" si="87"/>
        <v>1</v>
      </c>
    </row>
    <row r="5613" spans="1:13" x14ac:dyDescent="0.3">
      <c r="A5613">
        <v>30</v>
      </c>
      <c r="B5613">
        <v>17280</v>
      </c>
      <c r="C5613" t="s">
        <v>26</v>
      </c>
      <c r="D5613">
        <v>0</v>
      </c>
      <c r="E5613" t="s">
        <v>20</v>
      </c>
      <c r="F5613" t="s">
        <v>15</v>
      </c>
      <c r="G5613">
        <v>2000</v>
      </c>
      <c r="I5613">
        <v>0</v>
      </c>
      <c r="J5613">
        <v>0.12</v>
      </c>
      <c r="K5613" t="s">
        <v>16</v>
      </c>
      <c r="L5613">
        <v>7</v>
      </c>
      <c r="M5613">
        <f t="shared" si="87"/>
        <v>0</v>
      </c>
    </row>
    <row r="5614" spans="1:13" x14ac:dyDescent="0.3">
      <c r="A5614">
        <v>27</v>
      </c>
      <c r="B5614">
        <v>47000</v>
      </c>
      <c r="C5614" t="s">
        <v>13</v>
      </c>
      <c r="D5614">
        <v>0</v>
      </c>
      <c r="E5614" t="s">
        <v>25</v>
      </c>
      <c r="F5614" t="s">
        <v>29</v>
      </c>
      <c r="G5614">
        <v>24000</v>
      </c>
      <c r="H5614">
        <v>17.14</v>
      </c>
      <c r="I5614">
        <v>1</v>
      </c>
      <c r="J5614">
        <v>0.51</v>
      </c>
      <c r="K5614" t="s">
        <v>16</v>
      </c>
      <c r="L5614">
        <v>5</v>
      </c>
      <c r="M5614">
        <f t="shared" si="87"/>
        <v>1</v>
      </c>
    </row>
    <row r="5615" spans="1:13" x14ac:dyDescent="0.3">
      <c r="A5615">
        <v>35</v>
      </c>
      <c r="B5615">
        <v>17640</v>
      </c>
      <c r="C5615" t="s">
        <v>23</v>
      </c>
      <c r="E5615" t="s">
        <v>14</v>
      </c>
      <c r="F5615" t="s">
        <v>30</v>
      </c>
      <c r="G5615">
        <v>4000</v>
      </c>
      <c r="H5615">
        <v>16.29</v>
      </c>
      <c r="I5615">
        <v>1</v>
      </c>
      <c r="J5615">
        <v>0.23</v>
      </c>
      <c r="K5615" t="s">
        <v>16</v>
      </c>
      <c r="L5615">
        <v>7</v>
      </c>
      <c r="M5615">
        <f t="shared" si="87"/>
        <v>0</v>
      </c>
    </row>
    <row r="5616" spans="1:13" x14ac:dyDescent="0.3">
      <c r="A5616">
        <v>30</v>
      </c>
      <c r="B5616">
        <v>65000</v>
      </c>
      <c r="C5616" t="s">
        <v>13</v>
      </c>
      <c r="D5616">
        <v>4</v>
      </c>
      <c r="E5616" t="s">
        <v>28</v>
      </c>
      <c r="F5616" t="s">
        <v>21</v>
      </c>
      <c r="G5616">
        <v>24000</v>
      </c>
      <c r="H5616">
        <v>7.9</v>
      </c>
      <c r="I5616">
        <v>1</v>
      </c>
      <c r="J5616">
        <v>0.37</v>
      </c>
      <c r="K5616" t="s">
        <v>16</v>
      </c>
      <c r="L5616">
        <v>5</v>
      </c>
      <c r="M5616">
        <f t="shared" si="87"/>
        <v>1</v>
      </c>
    </row>
    <row r="5617" spans="1:13" x14ac:dyDescent="0.3">
      <c r="A5617">
        <v>27</v>
      </c>
      <c r="B5617">
        <v>18000</v>
      </c>
      <c r="C5617" t="s">
        <v>23</v>
      </c>
      <c r="D5617">
        <v>4</v>
      </c>
      <c r="E5617" t="s">
        <v>18</v>
      </c>
      <c r="F5617" t="s">
        <v>21</v>
      </c>
      <c r="G5617">
        <v>5000</v>
      </c>
      <c r="H5617">
        <v>7.9</v>
      </c>
      <c r="I5617">
        <v>1</v>
      </c>
      <c r="J5617">
        <v>0.28000000000000003</v>
      </c>
      <c r="K5617" t="s">
        <v>16</v>
      </c>
      <c r="L5617">
        <v>9</v>
      </c>
      <c r="M5617">
        <f t="shared" si="87"/>
        <v>1</v>
      </c>
    </row>
    <row r="5618" spans="1:13" x14ac:dyDescent="0.3">
      <c r="A5618">
        <v>27</v>
      </c>
      <c r="B5618">
        <v>75860</v>
      </c>
      <c r="C5618" t="s">
        <v>13</v>
      </c>
      <c r="D5618">
        <v>9</v>
      </c>
      <c r="E5618" t="s">
        <v>14</v>
      </c>
      <c r="F5618" t="s">
        <v>19</v>
      </c>
      <c r="G5618">
        <v>24000</v>
      </c>
      <c r="H5618">
        <v>10.99</v>
      </c>
      <c r="I5618">
        <v>1</v>
      </c>
      <c r="J5618">
        <v>0.32</v>
      </c>
      <c r="K5618" t="s">
        <v>16</v>
      </c>
      <c r="L5618">
        <v>5</v>
      </c>
      <c r="M5618">
        <f t="shared" si="87"/>
        <v>1</v>
      </c>
    </row>
    <row r="5619" spans="1:13" x14ac:dyDescent="0.3">
      <c r="A5619">
        <v>27</v>
      </c>
      <c r="B5619">
        <v>78000</v>
      </c>
      <c r="C5619" t="s">
        <v>13</v>
      </c>
      <c r="D5619">
        <v>4</v>
      </c>
      <c r="E5619" t="s">
        <v>20</v>
      </c>
      <c r="F5619" t="s">
        <v>19</v>
      </c>
      <c r="G5619">
        <v>24000</v>
      </c>
      <c r="H5619">
        <v>10.99</v>
      </c>
      <c r="I5619">
        <v>1</v>
      </c>
      <c r="J5619">
        <v>0.31</v>
      </c>
      <c r="K5619" t="s">
        <v>16</v>
      </c>
      <c r="L5619">
        <v>10</v>
      </c>
      <c r="M5619">
        <f t="shared" si="87"/>
        <v>1</v>
      </c>
    </row>
    <row r="5620" spans="1:13" x14ac:dyDescent="0.3">
      <c r="A5620">
        <v>30</v>
      </c>
      <c r="B5620">
        <v>90000</v>
      </c>
      <c r="C5620" t="s">
        <v>13</v>
      </c>
      <c r="D5620">
        <v>3</v>
      </c>
      <c r="E5620" t="s">
        <v>14</v>
      </c>
      <c r="F5620" t="s">
        <v>19</v>
      </c>
      <c r="G5620">
        <v>24000</v>
      </c>
      <c r="H5620">
        <v>11.49</v>
      </c>
      <c r="I5620">
        <v>0</v>
      </c>
      <c r="J5620">
        <v>0.27</v>
      </c>
      <c r="K5620" t="s">
        <v>16</v>
      </c>
      <c r="L5620">
        <v>6</v>
      </c>
      <c r="M5620">
        <f t="shared" si="87"/>
        <v>1</v>
      </c>
    </row>
    <row r="5621" spans="1:13" x14ac:dyDescent="0.3">
      <c r="A5621">
        <v>31</v>
      </c>
      <c r="B5621">
        <v>95000</v>
      </c>
      <c r="C5621" t="s">
        <v>13</v>
      </c>
      <c r="D5621">
        <v>3</v>
      </c>
      <c r="E5621" t="s">
        <v>28</v>
      </c>
      <c r="F5621" t="s">
        <v>30</v>
      </c>
      <c r="G5621">
        <v>24000</v>
      </c>
      <c r="H5621">
        <v>13.67</v>
      </c>
      <c r="I5621">
        <v>0</v>
      </c>
      <c r="J5621">
        <v>0.25</v>
      </c>
      <c r="K5621" t="s">
        <v>17</v>
      </c>
      <c r="L5621">
        <v>10</v>
      </c>
      <c r="M5621">
        <f t="shared" si="87"/>
        <v>1</v>
      </c>
    </row>
    <row r="5622" spans="1:13" x14ac:dyDescent="0.3">
      <c r="A5622">
        <v>28</v>
      </c>
      <c r="B5622">
        <v>103832</v>
      </c>
      <c r="C5622" t="s">
        <v>13</v>
      </c>
      <c r="D5622">
        <v>12</v>
      </c>
      <c r="E5622" t="s">
        <v>18</v>
      </c>
      <c r="F5622" t="s">
        <v>29</v>
      </c>
      <c r="G5622">
        <v>24000</v>
      </c>
      <c r="H5622">
        <v>16.690000000000001</v>
      </c>
      <c r="I5622">
        <v>0</v>
      </c>
      <c r="J5622">
        <v>0.23</v>
      </c>
      <c r="K5622" t="s">
        <v>16</v>
      </c>
      <c r="L5622">
        <v>5</v>
      </c>
      <c r="M5622">
        <f t="shared" si="87"/>
        <v>1</v>
      </c>
    </row>
    <row r="5623" spans="1:13" x14ac:dyDescent="0.3">
      <c r="A5623">
        <v>28</v>
      </c>
      <c r="B5623">
        <v>58704</v>
      </c>
      <c r="C5623" t="s">
        <v>13</v>
      </c>
      <c r="D5623">
        <v>5</v>
      </c>
      <c r="E5623" t="s">
        <v>25</v>
      </c>
      <c r="F5623" t="s">
        <v>15</v>
      </c>
      <c r="G5623">
        <v>23500</v>
      </c>
      <c r="H5623">
        <v>14.72</v>
      </c>
      <c r="I5623">
        <v>1</v>
      </c>
      <c r="J5623">
        <v>0.4</v>
      </c>
      <c r="K5623" t="s">
        <v>16</v>
      </c>
      <c r="L5623">
        <v>7</v>
      </c>
      <c r="M5623">
        <f t="shared" si="87"/>
        <v>1</v>
      </c>
    </row>
    <row r="5624" spans="1:13" x14ac:dyDescent="0.3">
      <c r="A5624">
        <v>29</v>
      </c>
      <c r="B5624">
        <v>78200</v>
      </c>
      <c r="C5624" t="s">
        <v>13</v>
      </c>
      <c r="D5624">
        <v>5</v>
      </c>
      <c r="E5624" t="s">
        <v>14</v>
      </c>
      <c r="F5624" t="s">
        <v>19</v>
      </c>
      <c r="G5624">
        <v>23500</v>
      </c>
      <c r="H5624">
        <v>11.36</v>
      </c>
      <c r="I5624">
        <v>0</v>
      </c>
      <c r="J5624">
        <v>0.3</v>
      </c>
      <c r="K5624" t="s">
        <v>16</v>
      </c>
      <c r="L5624">
        <v>8</v>
      </c>
      <c r="M5624">
        <f t="shared" si="87"/>
        <v>1</v>
      </c>
    </row>
    <row r="5625" spans="1:13" x14ac:dyDescent="0.3">
      <c r="A5625">
        <v>29</v>
      </c>
      <c r="B5625">
        <v>91440</v>
      </c>
      <c r="C5625" t="s">
        <v>13</v>
      </c>
      <c r="D5625">
        <v>13</v>
      </c>
      <c r="E5625" t="s">
        <v>28</v>
      </c>
      <c r="F5625" t="s">
        <v>21</v>
      </c>
      <c r="G5625">
        <v>23000</v>
      </c>
      <c r="H5625">
        <v>6.54</v>
      </c>
      <c r="I5625">
        <v>0</v>
      </c>
      <c r="J5625">
        <v>0.25</v>
      </c>
      <c r="K5625" t="s">
        <v>16</v>
      </c>
      <c r="L5625">
        <v>7</v>
      </c>
      <c r="M5625">
        <f t="shared" si="87"/>
        <v>1</v>
      </c>
    </row>
    <row r="5626" spans="1:13" x14ac:dyDescent="0.3">
      <c r="A5626">
        <v>34</v>
      </c>
      <c r="B5626">
        <v>39000</v>
      </c>
      <c r="C5626" t="s">
        <v>13</v>
      </c>
      <c r="D5626">
        <v>0</v>
      </c>
      <c r="E5626" t="s">
        <v>28</v>
      </c>
      <c r="F5626" t="s">
        <v>15</v>
      </c>
      <c r="G5626">
        <v>22400</v>
      </c>
      <c r="I5626">
        <v>1</v>
      </c>
      <c r="J5626">
        <v>0.56999999999999995</v>
      </c>
      <c r="K5626" t="s">
        <v>17</v>
      </c>
      <c r="L5626">
        <v>9</v>
      </c>
      <c r="M5626">
        <f t="shared" si="87"/>
        <v>0</v>
      </c>
    </row>
    <row r="5627" spans="1:13" x14ac:dyDescent="0.3">
      <c r="A5627">
        <v>32</v>
      </c>
      <c r="B5627">
        <v>73000</v>
      </c>
      <c r="C5627" t="s">
        <v>13</v>
      </c>
      <c r="D5627">
        <v>0</v>
      </c>
      <c r="E5627" t="s">
        <v>18</v>
      </c>
      <c r="F5627" t="s">
        <v>19</v>
      </c>
      <c r="G5627">
        <v>22400</v>
      </c>
      <c r="H5627">
        <v>12.69</v>
      </c>
      <c r="I5627">
        <v>1</v>
      </c>
      <c r="J5627">
        <v>0.31</v>
      </c>
      <c r="K5627" t="s">
        <v>16</v>
      </c>
      <c r="L5627">
        <v>5</v>
      </c>
      <c r="M5627">
        <f t="shared" si="87"/>
        <v>1</v>
      </c>
    </row>
    <row r="5628" spans="1:13" x14ac:dyDescent="0.3">
      <c r="A5628">
        <v>29</v>
      </c>
      <c r="B5628">
        <v>58500</v>
      </c>
      <c r="C5628" t="s">
        <v>13</v>
      </c>
      <c r="D5628">
        <v>1</v>
      </c>
      <c r="E5628" t="s">
        <v>14</v>
      </c>
      <c r="F5628" t="s">
        <v>30</v>
      </c>
      <c r="G5628">
        <v>22000</v>
      </c>
      <c r="H5628">
        <v>13.67</v>
      </c>
      <c r="I5628">
        <v>1</v>
      </c>
      <c r="J5628">
        <v>0.38</v>
      </c>
      <c r="K5628" t="s">
        <v>16</v>
      </c>
      <c r="L5628">
        <v>6</v>
      </c>
      <c r="M5628">
        <f t="shared" si="87"/>
        <v>1</v>
      </c>
    </row>
    <row r="5629" spans="1:13" x14ac:dyDescent="0.3">
      <c r="A5629">
        <v>31</v>
      </c>
      <c r="B5629">
        <v>69000</v>
      </c>
      <c r="C5629" t="s">
        <v>13</v>
      </c>
      <c r="D5629">
        <v>1</v>
      </c>
      <c r="E5629" t="s">
        <v>25</v>
      </c>
      <c r="F5629" t="s">
        <v>30</v>
      </c>
      <c r="G5629">
        <v>22000</v>
      </c>
      <c r="H5629">
        <v>13.67</v>
      </c>
      <c r="I5629">
        <v>1</v>
      </c>
      <c r="J5629">
        <v>0.32</v>
      </c>
      <c r="K5629" t="s">
        <v>17</v>
      </c>
      <c r="L5629">
        <v>7</v>
      </c>
      <c r="M5629">
        <f t="shared" si="87"/>
        <v>1</v>
      </c>
    </row>
    <row r="5630" spans="1:13" x14ac:dyDescent="0.3">
      <c r="A5630">
        <v>31</v>
      </c>
      <c r="B5630">
        <v>85000</v>
      </c>
      <c r="C5630" t="s">
        <v>13</v>
      </c>
      <c r="D5630">
        <v>6</v>
      </c>
      <c r="E5630" t="s">
        <v>14</v>
      </c>
      <c r="F5630" t="s">
        <v>19</v>
      </c>
      <c r="G5630">
        <v>22000</v>
      </c>
      <c r="H5630">
        <v>11.58</v>
      </c>
      <c r="I5630">
        <v>0</v>
      </c>
      <c r="J5630">
        <v>0.26</v>
      </c>
      <c r="K5630" t="s">
        <v>16</v>
      </c>
      <c r="L5630">
        <v>5</v>
      </c>
      <c r="M5630">
        <f t="shared" si="87"/>
        <v>1</v>
      </c>
    </row>
    <row r="5631" spans="1:13" x14ac:dyDescent="0.3">
      <c r="A5631">
        <v>27</v>
      </c>
      <c r="B5631">
        <v>19200</v>
      </c>
      <c r="C5631" t="s">
        <v>26</v>
      </c>
      <c r="D5631">
        <v>3</v>
      </c>
      <c r="E5631" t="s">
        <v>27</v>
      </c>
      <c r="F5631" t="s">
        <v>30</v>
      </c>
      <c r="G5631">
        <v>1400</v>
      </c>
      <c r="H5631">
        <v>16.77</v>
      </c>
      <c r="I5631">
        <v>0</v>
      </c>
      <c r="J5631">
        <v>7.0000000000000007E-2</v>
      </c>
      <c r="K5631" t="s">
        <v>16</v>
      </c>
      <c r="L5631">
        <v>6</v>
      </c>
      <c r="M5631">
        <f t="shared" si="87"/>
        <v>1</v>
      </c>
    </row>
    <row r="5632" spans="1:13" x14ac:dyDescent="0.3">
      <c r="A5632">
        <v>28</v>
      </c>
      <c r="B5632">
        <v>83004</v>
      </c>
      <c r="C5632" t="s">
        <v>13</v>
      </c>
      <c r="D5632">
        <v>13</v>
      </c>
      <c r="E5632" t="s">
        <v>14</v>
      </c>
      <c r="F5632" t="s">
        <v>21</v>
      </c>
      <c r="G5632">
        <v>21600</v>
      </c>
      <c r="H5632">
        <v>6.91</v>
      </c>
      <c r="I5632">
        <v>0</v>
      </c>
      <c r="J5632">
        <v>0.26</v>
      </c>
      <c r="K5632" t="s">
        <v>16</v>
      </c>
      <c r="L5632">
        <v>10</v>
      </c>
      <c r="M5632">
        <f t="shared" si="87"/>
        <v>1</v>
      </c>
    </row>
    <row r="5633" spans="1:13" x14ac:dyDescent="0.3">
      <c r="A5633">
        <v>33</v>
      </c>
      <c r="B5633">
        <v>80001</v>
      </c>
      <c r="C5633" t="s">
        <v>13</v>
      </c>
      <c r="D5633">
        <v>6</v>
      </c>
      <c r="E5633" t="s">
        <v>18</v>
      </c>
      <c r="F5633" t="s">
        <v>29</v>
      </c>
      <c r="G5633">
        <v>21600</v>
      </c>
      <c r="H5633">
        <v>18.64</v>
      </c>
      <c r="I5633">
        <v>1</v>
      </c>
      <c r="J5633">
        <v>0.27</v>
      </c>
      <c r="K5633" t="s">
        <v>16</v>
      </c>
      <c r="L5633">
        <v>10</v>
      </c>
      <c r="M5633">
        <f t="shared" si="87"/>
        <v>1</v>
      </c>
    </row>
    <row r="5634" spans="1:13" x14ac:dyDescent="0.3">
      <c r="A5634">
        <v>30</v>
      </c>
      <c r="B5634">
        <v>19200</v>
      </c>
      <c r="C5634" t="s">
        <v>26</v>
      </c>
      <c r="D5634">
        <v>2</v>
      </c>
      <c r="E5634" t="s">
        <v>28</v>
      </c>
      <c r="F5634" t="s">
        <v>15</v>
      </c>
      <c r="G5634">
        <v>4750</v>
      </c>
      <c r="H5634">
        <v>13.61</v>
      </c>
      <c r="I5634">
        <v>1</v>
      </c>
      <c r="J5634">
        <v>0.25</v>
      </c>
      <c r="K5634" t="s">
        <v>17</v>
      </c>
      <c r="L5634">
        <v>8</v>
      </c>
      <c r="M5634">
        <f t="shared" ref="M5634:M5697" si="88">COUNTIFS($A$2:$A$10001,A5634,$B$2:$B$10001,B5634,$C$2:$C$10001,C5634,$D$2:$D$10001,D5634,$E$2:$E$10001,E5634,$F$2:$F$10001,F5634,$G$2:$G$10001,G5634,$H$2:$H$10001,H5634,$I$2:$I$10001,I5634,$J$2:$J$10001,J5634,$K$2:$K$10001,K5634,$L$2:$L$10001,L5634)</f>
        <v>1</v>
      </c>
    </row>
    <row r="5635" spans="1:13" x14ac:dyDescent="0.3">
      <c r="A5635">
        <v>31</v>
      </c>
      <c r="B5635">
        <v>66000</v>
      </c>
      <c r="C5635" t="s">
        <v>13</v>
      </c>
      <c r="D5635">
        <v>3</v>
      </c>
      <c r="E5635" t="s">
        <v>20</v>
      </c>
      <c r="F5635" t="s">
        <v>19</v>
      </c>
      <c r="G5635">
        <v>21000</v>
      </c>
      <c r="H5635">
        <v>10.37</v>
      </c>
      <c r="I5635">
        <v>1</v>
      </c>
      <c r="J5635">
        <v>0.32</v>
      </c>
      <c r="K5635" t="s">
        <v>16</v>
      </c>
      <c r="L5635">
        <v>10</v>
      </c>
      <c r="M5635">
        <f t="shared" si="88"/>
        <v>1</v>
      </c>
    </row>
    <row r="5636" spans="1:13" x14ac:dyDescent="0.3">
      <c r="A5636">
        <v>28</v>
      </c>
      <c r="B5636">
        <v>71250</v>
      </c>
      <c r="C5636" t="s">
        <v>13</v>
      </c>
      <c r="D5636">
        <v>2</v>
      </c>
      <c r="E5636" t="s">
        <v>20</v>
      </c>
      <c r="F5636" t="s">
        <v>22</v>
      </c>
      <c r="G5636">
        <v>21000</v>
      </c>
      <c r="I5636">
        <v>1</v>
      </c>
      <c r="J5636">
        <v>0.28999999999999998</v>
      </c>
      <c r="K5636" t="s">
        <v>17</v>
      </c>
      <c r="L5636">
        <v>9</v>
      </c>
      <c r="M5636">
        <f t="shared" si="88"/>
        <v>0</v>
      </c>
    </row>
    <row r="5637" spans="1:13" x14ac:dyDescent="0.3">
      <c r="A5637">
        <v>31</v>
      </c>
      <c r="B5637">
        <v>72000</v>
      </c>
      <c r="C5637" t="s">
        <v>13</v>
      </c>
      <c r="D5637">
        <v>6</v>
      </c>
      <c r="E5637" t="s">
        <v>25</v>
      </c>
      <c r="F5637" t="s">
        <v>19</v>
      </c>
      <c r="G5637">
        <v>21000</v>
      </c>
      <c r="H5637">
        <v>11.99</v>
      </c>
      <c r="I5637">
        <v>1</v>
      </c>
      <c r="J5637">
        <v>0.28999999999999998</v>
      </c>
      <c r="K5637" t="s">
        <v>16</v>
      </c>
      <c r="L5637">
        <v>6</v>
      </c>
      <c r="M5637">
        <f t="shared" si="88"/>
        <v>1</v>
      </c>
    </row>
    <row r="5638" spans="1:13" x14ac:dyDescent="0.3">
      <c r="A5638">
        <v>29</v>
      </c>
      <c r="B5638">
        <v>80000</v>
      </c>
      <c r="C5638" t="s">
        <v>13</v>
      </c>
      <c r="D5638">
        <v>3</v>
      </c>
      <c r="E5638" t="s">
        <v>20</v>
      </c>
      <c r="F5638" t="s">
        <v>19</v>
      </c>
      <c r="G5638">
        <v>21000</v>
      </c>
      <c r="H5638">
        <v>10.99</v>
      </c>
      <c r="I5638">
        <v>0</v>
      </c>
      <c r="J5638">
        <v>0.26</v>
      </c>
      <c r="K5638" t="s">
        <v>16</v>
      </c>
      <c r="L5638">
        <v>6</v>
      </c>
      <c r="M5638">
        <f t="shared" si="88"/>
        <v>1</v>
      </c>
    </row>
    <row r="5639" spans="1:13" x14ac:dyDescent="0.3">
      <c r="A5639">
        <v>33</v>
      </c>
      <c r="B5639">
        <v>83000</v>
      </c>
      <c r="C5639" t="s">
        <v>13</v>
      </c>
      <c r="D5639">
        <v>0</v>
      </c>
      <c r="E5639" t="s">
        <v>25</v>
      </c>
      <c r="F5639" t="s">
        <v>19</v>
      </c>
      <c r="G5639">
        <v>21000</v>
      </c>
      <c r="H5639">
        <v>11.71</v>
      </c>
      <c r="I5639">
        <v>1</v>
      </c>
      <c r="J5639">
        <v>0.25</v>
      </c>
      <c r="K5639" t="s">
        <v>16</v>
      </c>
      <c r="L5639">
        <v>7</v>
      </c>
      <c r="M5639">
        <f t="shared" si="88"/>
        <v>1</v>
      </c>
    </row>
    <row r="5640" spans="1:13" x14ac:dyDescent="0.3">
      <c r="A5640">
        <v>32</v>
      </c>
      <c r="B5640">
        <v>36500</v>
      </c>
      <c r="C5640" t="s">
        <v>13</v>
      </c>
      <c r="D5640">
        <v>2</v>
      </c>
      <c r="E5640" t="s">
        <v>25</v>
      </c>
      <c r="F5640" t="s">
        <v>29</v>
      </c>
      <c r="G5640">
        <v>20000</v>
      </c>
      <c r="I5640">
        <v>1</v>
      </c>
      <c r="J5640">
        <v>0.55000000000000004</v>
      </c>
      <c r="K5640" t="s">
        <v>17</v>
      </c>
      <c r="L5640">
        <v>8</v>
      </c>
      <c r="M5640">
        <f t="shared" si="88"/>
        <v>0</v>
      </c>
    </row>
    <row r="5641" spans="1:13" x14ac:dyDescent="0.3">
      <c r="A5641">
        <v>30</v>
      </c>
      <c r="B5641">
        <v>45000</v>
      </c>
      <c r="C5641" t="s">
        <v>13</v>
      </c>
      <c r="D5641">
        <v>3</v>
      </c>
      <c r="E5641" t="s">
        <v>27</v>
      </c>
      <c r="F5641" t="s">
        <v>19</v>
      </c>
      <c r="G5641">
        <v>20000</v>
      </c>
      <c r="H5641">
        <v>11.86</v>
      </c>
      <c r="I5641">
        <v>1</v>
      </c>
      <c r="J5641">
        <v>0.44</v>
      </c>
      <c r="K5641" t="s">
        <v>16</v>
      </c>
      <c r="L5641">
        <v>7</v>
      </c>
      <c r="M5641">
        <f t="shared" si="88"/>
        <v>1</v>
      </c>
    </row>
    <row r="5642" spans="1:13" x14ac:dyDescent="0.3">
      <c r="A5642">
        <v>31</v>
      </c>
      <c r="B5642">
        <v>20000</v>
      </c>
      <c r="C5642" t="s">
        <v>23</v>
      </c>
      <c r="D5642">
        <v>3</v>
      </c>
      <c r="E5642" t="s">
        <v>27</v>
      </c>
      <c r="F5642" t="s">
        <v>21</v>
      </c>
      <c r="G5642">
        <v>6400</v>
      </c>
      <c r="H5642">
        <v>5.42</v>
      </c>
      <c r="I5642">
        <v>0</v>
      </c>
      <c r="J5642">
        <v>0.32</v>
      </c>
      <c r="K5642" t="s">
        <v>16</v>
      </c>
      <c r="L5642">
        <v>6</v>
      </c>
      <c r="M5642">
        <f t="shared" si="88"/>
        <v>1</v>
      </c>
    </row>
    <row r="5643" spans="1:13" x14ac:dyDescent="0.3">
      <c r="A5643">
        <v>29</v>
      </c>
      <c r="B5643">
        <v>20000</v>
      </c>
      <c r="C5643" t="s">
        <v>23</v>
      </c>
      <c r="D5643">
        <v>1</v>
      </c>
      <c r="E5643" t="s">
        <v>18</v>
      </c>
      <c r="F5643" t="s">
        <v>21</v>
      </c>
      <c r="G5643">
        <v>5000</v>
      </c>
      <c r="H5643">
        <v>5.79</v>
      </c>
      <c r="I5643">
        <v>0</v>
      </c>
      <c r="J5643">
        <v>0.25</v>
      </c>
      <c r="K5643" t="s">
        <v>16</v>
      </c>
      <c r="L5643">
        <v>7</v>
      </c>
      <c r="M5643">
        <f t="shared" si="88"/>
        <v>1</v>
      </c>
    </row>
    <row r="5644" spans="1:13" x14ac:dyDescent="0.3">
      <c r="A5644">
        <v>27</v>
      </c>
      <c r="B5644">
        <v>50004</v>
      </c>
      <c r="C5644" t="s">
        <v>13</v>
      </c>
      <c r="D5644">
        <v>5</v>
      </c>
      <c r="E5644" t="s">
        <v>25</v>
      </c>
      <c r="F5644" t="s">
        <v>19</v>
      </c>
      <c r="G5644">
        <v>20000</v>
      </c>
      <c r="I5644">
        <v>1</v>
      </c>
      <c r="J5644">
        <v>0.4</v>
      </c>
      <c r="K5644" t="s">
        <v>16</v>
      </c>
      <c r="L5644">
        <v>9</v>
      </c>
      <c r="M5644">
        <f t="shared" si="88"/>
        <v>0</v>
      </c>
    </row>
    <row r="5645" spans="1:13" x14ac:dyDescent="0.3">
      <c r="A5645">
        <v>28</v>
      </c>
      <c r="B5645">
        <v>20000</v>
      </c>
      <c r="C5645" t="s">
        <v>23</v>
      </c>
      <c r="D5645">
        <v>0</v>
      </c>
      <c r="E5645" t="s">
        <v>14</v>
      </c>
      <c r="F5645" t="s">
        <v>29</v>
      </c>
      <c r="G5645">
        <v>10000</v>
      </c>
      <c r="I5645">
        <v>1</v>
      </c>
      <c r="J5645">
        <v>0.5</v>
      </c>
      <c r="K5645" t="s">
        <v>16</v>
      </c>
      <c r="L5645">
        <v>7</v>
      </c>
      <c r="M5645">
        <f t="shared" si="88"/>
        <v>0</v>
      </c>
    </row>
    <row r="5646" spans="1:13" x14ac:dyDescent="0.3">
      <c r="A5646">
        <v>31</v>
      </c>
      <c r="B5646">
        <v>20000</v>
      </c>
      <c r="C5646" t="s">
        <v>23</v>
      </c>
      <c r="D5646">
        <v>3</v>
      </c>
      <c r="E5646" t="s">
        <v>27</v>
      </c>
      <c r="F5646" t="s">
        <v>19</v>
      </c>
      <c r="G5646">
        <v>5000</v>
      </c>
      <c r="H5646">
        <v>11.83</v>
      </c>
      <c r="I5646">
        <v>0</v>
      </c>
      <c r="J5646">
        <v>0.25</v>
      </c>
      <c r="K5646" t="s">
        <v>16</v>
      </c>
      <c r="L5646">
        <v>7</v>
      </c>
      <c r="M5646">
        <f t="shared" si="88"/>
        <v>1</v>
      </c>
    </row>
    <row r="5647" spans="1:13" x14ac:dyDescent="0.3">
      <c r="A5647">
        <v>28</v>
      </c>
      <c r="B5647">
        <v>20000</v>
      </c>
      <c r="C5647" t="s">
        <v>26</v>
      </c>
      <c r="D5647">
        <v>0</v>
      </c>
      <c r="E5647" t="s">
        <v>28</v>
      </c>
      <c r="F5647" t="s">
        <v>21</v>
      </c>
      <c r="G5647">
        <v>5000</v>
      </c>
      <c r="H5647">
        <v>8.59</v>
      </c>
      <c r="I5647">
        <v>0</v>
      </c>
      <c r="J5647">
        <v>0.25</v>
      </c>
      <c r="K5647" t="s">
        <v>16</v>
      </c>
      <c r="L5647">
        <v>7</v>
      </c>
      <c r="M5647">
        <f t="shared" si="88"/>
        <v>1</v>
      </c>
    </row>
    <row r="5648" spans="1:13" x14ac:dyDescent="0.3">
      <c r="A5648">
        <v>30</v>
      </c>
      <c r="B5648">
        <v>52500</v>
      </c>
      <c r="C5648" t="s">
        <v>13</v>
      </c>
      <c r="D5648">
        <v>2</v>
      </c>
      <c r="E5648" t="s">
        <v>28</v>
      </c>
      <c r="F5648" t="s">
        <v>19</v>
      </c>
      <c r="G5648">
        <v>20000</v>
      </c>
      <c r="H5648">
        <v>10.37</v>
      </c>
      <c r="I5648">
        <v>1</v>
      </c>
      <c r="J5648">
        <v>0.38</v>
      </c>
      <c r="K5648" t="s">
        <v>16</v>
      </c>
      <c r="L5648">
        <v>7</v>
      </c>
      <c r="M5648">
        <f t="shared" si="88"/>
        <v>1</v>
      </c>
    </row>
    <row r="5649" spans="1:13" x14ac:dyDescent="0.3">
      <c r="A5649">
        <v>33</v>
      </c>
      <c r="B5649">
        <v>53004</v>
      </c>
      <c r="C5649" t="s">
        <v>13</v>
      </c>
      <c r="D5649">
        <v>0</v>
      </c>
      <c r="E5649" t="s">
        <v>20</v>
      </c>
      <c r="F5649" t="s">
        <v>15</v>
      </c>
      <c r="G5649">
        <v>20000</v>
      </c>
      <c r="H5649">
        <v>13.04</v>
      </c>
      <c r="I5649">
        <v>1</v>
      </c>
      <c r="J5649">
        <v>0.38</v>
      </c>
      <c r="K5649" t="s">
        <v>16</v>
      </c>
      <c r="L5649">
        <v>10</v>
      </c>
      <c r="M5649">
        <f t="shared" si="88"/>
        <v>1</v>
      </c>
    </row>
    <row r="5650" spans="1:13" x14ac:dyDescent="0.3">
      <c r="A5650">
        <v>28</v>
      </c>
      <c r="B5650">
        <v>54000</v>
      </c>
      <c r="C5650" t="s">
        <v>13</v>
      </c>
      <c r="D5650">
        <v>2</v>
      </c>
      <c r="E5650" t="s">
        <v>14</v>
      </c>
      <c r="F5650" t="s">
        <v>21</v>
      </c>
      <c r="G5650">
        <v>20000</v>
      </c>
      <c r="H5650">
        <v>7.9</v>
      </c>
      <c r="I5650">
        <v>1</v>
      </c>
      <c r="J5650">
        <v>0.37</v>
      </c>
      <c r="K5650" t="s">
        <v>16</v>
      </c>
      <c r="L5650">
        <v>8</v>
      </c>
      <c r="M5650">
        <f t="shared" si="88"/>
        <v>1</v>
      </c>
    </row>
    <row r="5651" spans="1:13" x14ac:dyDescent="0.3">
      <c r="A5651">
        <v>32</v>
      </c>
      <c r="B5651">
        <v>55000</v>
      </c>
      <c r="C5651" t="s">
        <v>13</v>
      </c>
      <c r="D5651">
        <v>2</v>
      </c>
      <c r="E5651" t="s">
        <v>27</v>
      </c>
      <c r="F5651" t="s">
        <v>19</v>
      </c>
      <c r="G5651">
        <v>20000</v>
      </c>
      <c r="H5651">
        <v>11.83</v>
      </c>
      <c r="I5651">
        <v>1</v>
      </c>
      <c r="J5651">
        <v>0.36</v>
      </c>
      <c r="K5651" t="s">
        <v>16</v>
      </c>
      <c r="L5651">
        <v>7</v>
      </c>
      <c r="M5651">
        <f t="shared" si="88"/>
        <v>1</v>
      </c>
    </row>
    <row r="5652" spans="1:13" x14ac:dyDescent="0.3">
      <c r="A5652">
        <v>27</v>
      </c>
      <c r="B5652">
        <v>56000</v>
      </c>
      <c r="C5652" t="s">
        <v>13</v>
      </c>
      <c r="D5652">
        <v>5</v>
      </c>
      <c r="E5652" t="s">
        <v>28</v>
      </c>
      <c r="F5652" t="s">
        <v>19</v>
      </c>
      <c r="G5652">
        <v>20000</v>
      </c>
      <c r="H5652">
        <v>12.18</v>
      </c>
      <c r="I5652">
        <v>1</v>
      </c>
      <c r="J5652">
        <v>0.36</v>
      </c>
      <c r="K5652" t="s">
        <v>16</v>
      </c>
      <c r="L5652">
        <v>10</v>
      </c>
      <c r="M5652">
        <f t="shared" si="88"/>
        <v>1</v>
      </c>
    </row>
    <row r="5653" spans="1:13" x14ac:dyDescent="0.3">
      <c r="A5653">
        <v>30</v>
      </c>
      <c r="B5653">
        <v>58000</v>
      </c>
      <c r="C5653" t="s">
        <v>13</v>
      </c>
      <c r="D5653">
        <v>3</v>
      </c>
      <c r="E5653" t="s">
        <v>20</v>
      </c>
      <c r="F5653" t="s">
        <v>15</v>
      </c>
      <c r="G5653">
        <v>20000</v>
      </c>
      <c r="H5653">
        <v>14.72</v>
      </c>
      <c r="I5653">
        <v>1</v>
      </c>
      <c r="J5653">
        <v>0.34</v>
      </c>
      <c r="K5653" t="s">
        <v>16</v>
      </c>
      <c r="L5653">
        <v>5</v>
      </c>
      <c r="M5653">
        <f t="shared" si="88"/>
        <v>1</v>
      </c>
    </row>
    <row r="5654" spans="1:13" x14ac:dyDescent="0.3">
      <c r="A5654">
        <v>28</v>
      </c>
      <c r="B5654">
        <v>60000</v>
      </c>
      <c r="C5654" t="s">
        <v>13</v>
      </c>
      <c r="D5654">
        <v>12</v>
      </c>
      <c r="E5654" t="s">
        <v>20</v>
      </c>
      <c r="F5654" t="s">
        <v>19</v>
      </c>
      <c r="G5654">
        <v>20000</v>
      </c>
      <c r="H5654">
        <v>10.99</v>
      </c>
      <c r="I5654">
        <v>1</v>
      </c>
      <c r="J5654">
        <v>0.33</v>
      </c>
      <c r="K5654" t="s">
        <v>16</v>
      </c>
      <c r="L5654">
        <v>10</v>
      </c>
      <c r="M5654">
        <f t="shared" si="88"/>
        <v>1</v>
      </c>
    </row>
    <row r="5655" spans="1:13" x14ac:dyDescent="0.3">
      <c r="A5655">
        <v>27</v>
      </c>
      <c r="B5655">
        <v>54000</v>
      </c>
      <c r="C5655" t="s">
        <v>13</v>
      </c>
      <c r="D5655">
        <v>2</v>
      </c>
      <c r="E5655" t="s">
        <v>20</v>
      </c>
      <c r="F5655" t="s">
        <v>30</v>
      </c>
      <c r="G5655">
        <v>20000</v>
      </c>
      <c r="H5655">
        <v>16</v>
      </c>
      <c r="I5655">
        <v>1</v>
      </c>
      <c r="J5655">
        <v>0.37</v>
      </c>
      <c r="K5655" t="s">
        <v>16</v>
      </c>
      <c r="L5655">
        <v>6</v>
      </c>
      <c r="M5655">
        <f t="shared" si="88"/>
        <v>1</v>
      </c>
    </row>
    <row r="5656" spans="1:13" x14ac:dyDescent="0.3">
      <c r="A5656">
        <v>28</v>
      </c>
      <c r="B5656">
        <v>56000</v>
      </c>
      <c r="C5656" t="s">
        <v>13</v>
      </c>
      <c r="D5656">
        <v>0</v>
      </c>
      <c r="E5656" t="s">
        <v>14</v>
      </c>
      <c r="F5656" t="s">
        <v>22</v>
      </c>
      <c r="G5656">
        <v>20000</v>
      </c>
      <c r="H5656">
        <v>18.62</v>
      </c>
      <c r="I5656">
        <v>1</v>
      </c>
      <c r="J5656">
        <v>0.36</v>
      </c>
      <c r="K5656" t="s">
        <v>16</v>
      </c>
      <c r="L5656">
        <v>7</v>
      </c>
      <c r="M5656">
        <f t="shared" si="88"/>
        <v>1</v>
      </c>
    </row>
    <row r="5657" spans="1:13" x14ac:dyDescent="0.3">
      <c r="A5657">
        <v>31</v>
      </c>
      <c r="B5657">
        <v>20400</v>
      </c>
      <c r="C5657" t="s">
        <v>23</v>
      </c>
      <c r="D5657">
        <v>0</v>
      </c>
      <c r="E5657" t="s">
        <v>14</v>
      </c>
      <c r="F5657" t="s">
        <v>15</v>
      </c>
      <c r="G5657">
        <v>11000</v>
      </c>
      <c r="H5657">
        <v>11.03</v>
      </c>
      <c r="I5657">
        <v>0</v>
      </c>
      <c r="J5657">
        <v>0.54</v>
      </c>
      <c r="K5657" t="s">
        <v>17</v>
      </c>
      <c r="L5657">
        <v>10</v>
      </c>
      <c r="M5657">
        <f t="shared" si="88"/>
        <v>1</v>
      </c>
    </row>
    <row r="5658" spans="1:13" x14ac:dyDescent="0.3">
      <c r="A5658">
        <v>28</v>
      </c>
      <c r="B5658">
        <v>63000</v>
      </c>
      <c r="C5658" t="s">
        <v>13</v>
      </c>
      <c r="D5658">
        <v>4</v>
      </c>
      <c r="E5658" t="s">
        <v>27</v>
      </c>
      <c r="F5658" t="s">
        <v>30</v>
      </c>
      <c r="G5658">
        <v>20000</v>
      </c>
      <c r="H5658">
        <v>14.61</v>
      </c>
      <c r="I5658">
        <v>1</v>
      </c>
      <c r="J5658">
        <v>0.32</v>
      </c>
      <c r="K5658" t="s">
        <v>17</v>
      </c>
      <c r="L5658">
        <v>9</v>
      </c>
      <c r="M5658">
        <f t="shared" si="88"/>
        <v>1</v>
      </c>
    </row>
    <row r="5659" spans="1:13" x14ac:dyDescent="0.3">
      <c r="A5659">
        <v>35</v>
      </c>
      <c r="B5659">
        <v>20800</v>
      </c>
      <c r="C5659" t="s">
        <v>23</v>
      </c>
      <c r="D5659">
        <v>2</v>
      </c>
      <c r="E5659" t="s">
        <v>14</v>
      </c>
      <c r="F5659" t="s">
        <v>19</v>
      </c>
      <c r="G5659">
        <v>7000</v>
      </c>
      <c r="H5659">
        <v>10.62</v>
      </c>
      <c r="I5659">
        <v>0</v>
      </c>
      <c r="J5659">
        <v>0.34</v>
      </c>
      <c r="K5659" t="s">
        <v>16</v>
      </c>
      <c r="L5659">
        <v>8</v>
      </c>
      <c r="M5659">
        <f t="shared" si="88"/>
        <v>1</v>
      </c>
    </row>
    <row r="5660" spans="1:13" x14ac:dyDescent="0.3">
      <c r="A5660">
        <v>32</v>
      </c>
      <c r="B5660">
        <v>65000</v>
      </c>
      <c r="C5660" t="s">
        <v>13</v>
      </c>
      <c r="D5660">
        <v>4</v>
      </c>
      <c r="E5660" t="s">
        <v>27</v>
      </c>
      <c r="F5660" t="s">
        <v>15</v>
      </c>
      <c r="G5660">
        <v>20000</v>
      </c>
      <c r="H5660">
        <v>13.8</v>
      </c>
      <c r="I5660">
        <v>1</v>
      </c>
      <c r="J5660">
        <v>0.31</v>
      </c>
      <c r="K5660" t="s">
        <v>17</v>
      </c>
      <c r="L5660">
        <v>6</v>
      </c>
      <c r="M5660">
        <f t="shared" si="88"/>
        <v>1</v>
      </c>
    </row>
    <row r="5661" spans="1:13" x14ac:dyDescent="0.3">
      <c r="A5661">
        <v>34</v>
      </c>
      <c r="B5661">
        <v>67000</v>
      </c>
      <c r="C5661" t="s">
        <v>13</v>
      </c>
      <c r="D5661">
        <v>7</v>
      </c>
      <c r="E5661" t="s">
        <v>18</v>
      </c>
      <c r="F5661" t="s">
        <v>19</v>
      </c>
      <c r="G5661">
        <v>20000</v>
      </c>
      <c r="H5661">
        <v>11.71</v>
      </c>
      <c r="I5661">
        <v>0</v>
      </c>
      <c r="J5661">
        <v>0.3</v>
      </c>
      <c r="K5661" t="s">
        <v>16</v>
      </c>
      <c r="L5661">
        <v>9</v>
      </c>
      <c r="M5661">
        <f t="shared" si="88"/>
        <v>1</v>
      </c>
    </row>
    <row r="5662" spans="1:13" x14ac:dyDescent="0.3">
      <c r="A5662">
        <v>28</v>
      </c>
      <c r="B5662">
        <v>71874</v>
      </c>
      <c r="C5662" t="s">
        <v>13</v>
      </c>
      <c r="D5662">
        <v>6</v>
      </c>
      <c r="E5662" t="s">
        <v>25</v>
      </c>
      <c r="F5662" t="s">
        <v>19</v>
      </c>
      <c r="G5662">
        <v>20000</v>
      </c>
      <c r="H5662">
        <v>11.48</v>
      </c>
      <c r="I5662">
        <v>0</v>
      </c>
      <c r="J5662">
        <v>0.28000000000000003</v>
      </c>
      <c r="K5662" t="s">
        <v>16</v>
      </c>
      <c r="L5662">
        <v>6</v>
      </c>
      <c r="M5662">
        <f t="shared" si="88"/>
        <v>1</v>
      </c>
    </row>
    <row r="5663" spans="1:13" x14ac:dyDescent="0.3">
      <c r="A5663">
        <v>27</v>
      </c>
      <c r="B5663">
        <v>72000</v>
      </c>
      <c r="C5663" t="s">
        <v>13</v>
      </c>
      <c r="D5663">
        <v>4</v>
      </c>
      <c r="E5663" t="s">
        <v>28</v>
      </c>
      <c r="F5663" t="s">
        <v>19</v>
      </c>
      <c r="G5663">
        <v>20000</v>
      </c>
      <c r="H5663">
        <v>9.25</v>
      </c>
      <c r="I5663">
        <v>0</v>
      </c>
      <c r="J5663">
        <v>0.28000000000000003</v>
      </c>
      <c r="K5663" t="s">
        <v>16</v>
      </c>
      <c r="L5663">
        <v>10</v>
      </c>
      <c r="M5663">
        <f t="shared" si="88"/>
        <v>1</v>
      </c>
    </row>
    <row r="5664" spans="1:13" x14ac:dyDescent="0.3">
      <c r="A5664">
        <v>28</v>
      </c>
      <c r="B5664">
        <v>56100</v>
      </c>
      <c r="C5664" t="s">
        <v>13</v>
      </c>
      <c r="D5664">
        <v>9</v>
      </c>
      <c r="E5664" t="s">
        <v>14</v>
      </c>
      <c r="F5664" t="s">
        <v>30</v>
      </c>
      <c r="G5664">
        <v>20000</v>
      </c>
      <c r="H5664">
        <v>14.59</v>
      </c>
      <c r="I5664">
        <v>1</v>
      </c>
      <c r="J5664">
        <v>0.3</v>
      </c>
      <c r="K5664" t="s">
        <v>17</v>
      </c>
      <c r="L5664">
        <v>5</v>
      </c>
      <c r="M5664">
        <f t="shared" si="88"/>
        <v>1</v>
      </c>
    </row>
    <row r="5665" spans="1:13" x14ac:dyDescent="0.3">
      <c r="A5665">
        <v>27</v>
      </c>
      <c r="B5665">
        <v>66000</v>
      </c>
      <c r="C5665" t="s">
        <v>13</v>
      </c>
      <c r="D5665">
        <v>11</v>
      </c>
      <c r="E5665" t="s">
        <v>20</v>
      </c>
      <c r="F5665" t="s">
        <v>19</v>
      </c>
      <c r="G5665">
        <v>20000</v>
      </c>
      <c r="H5665">
        <v>12.21</v>
      </c>
      <c r="I5665">
        <v>1</v>
      </c>
      <c r="J5665">
        <v>0.3</v>
      </c>
      <c r="K5665" t="s">
        <v>16</v>
      </c>
      <c r="L5665">
        <v>5</v>
      </c>
      <c r="M5665">
        <f t="shared" si="88"/>
        <v>1</v>
      </c>
    </row>
    <row r="5666" spans="1:13" x14ac:dyDescent="0.3">
      <c r="A5666">
        <v>28</v>
      </c>
      <c r="B5666">
        <v>75000</v>
      </c>
      <c r="C5666" t="s">
        <v>13</v>
      </c>
      <c r="D5666">
        <v>6</v>
      </c>
      <c r="E5666" t="s">
        <v>28</v>
      </c>
      <c r="F5666" t="s">
        <v>15</v>
      </c>
      <c r="G5666">
        <v>20000</v>
      </c>
      <c r="H5666">
        <v>13.49</v>
      </c>
      <c r="I5666">
        <v>0</v>
      </c>
      <c r="J5666">
        <v>0.27</v>
      </c>
      <c r="K5666" t="s">
        <v>16</v>
      </c>
      <c r="L5666">
        <v>5</v>
      </c>
      <c r="M5666">
        <f t="shared" si="88"/>
        <v>1</v>
      </c>
    </row>
    <row r="5667" spans="1:13" x14ac:dyDescent="0.3">
      <c r="A5667">
        <v>27</v>
      </c>
      <c r="B5667">
        <v>75000</v>
      </c>
      <c r="C5667" t="s">
        <v>13</v>
      </c>
      <c r="D5667">
        <v>0</v>
      </c>
      <c r="E5667" t="s">
        <v>25</v>
      </c>
      <c r="F5667" t="s">
        <v>15</v>
      </c>
      <c r="G5667">
        <v>20000</v>
      </c>
      <c r="H5667">
        <v>13.49</v>
      </c>
      <c r="I5667">
        <v>0</v>
      </c>
      <c r="J5667">
        <v>0.27</v>
      </c>
      <c r="K5667" t="s">
        <v>16</v>
      </c>
      <c r="L5667">
        <v>7</v>
      </c>
      <c r="M5667">
        <f t="shared" si="88"/>
        <v>1</v>
      </c>
    </row>
    <row r="5668" spans="1:13" x14ac:dyDescent="0.3">
      <c r="A5668">
        <v>29</v>
      </c>
      <c r="B5668">
        <v>75000</v>
      </c>
      <c r="C5668" t="s">
        <v>13</v>
      </c>
      <c r="D5668">
        <v>1</v>
      </c>
      <c r="E5668" t="s">
        <v>27</v>
      </c>
      <c r="F5668" t="s">
        <v>21</v>
      </c>
      <c r="G5668">
        <v>20000</v>
      </c>
      <c r="H5668">
        <v>6.54</v>
      </c>
      <c r="I5668">
        <v>0</v>
      </c>
      <c r="J5668">
        <v>0.27</v>
      </c>
      <c r="K5668" t="s">
        <v>16</v>
      </c>
      <c r="L5668">
        <v>9</v>
      </c>
      <c r="M5668">
        <f t="shared" si="88"/>
        <v>1</v>
      </c>
    </row>
    <row r="5669" spans="1:13" x14ac:dyDescent="0.3">
      <c r="A5669">
        <v>29</v>
      </c>
      <c r="B5669">
        <v>21424</v>
      </c>
      <c r="C5669" t="s">
        <v>26</v>
      </c>
      <c r="D5669">
        <v>1</v>
      </c>
      <c r="E5669" t="s">
        <v>18</v>
      </c>
      <c r="F5669" t="s">
        <v>21</v>
      </c>
      <c r="G5669">
        <v>7750</v>
      </c>
      <c r="H5669">
        <v>7.51</v>
      </c>
      <c r="I5669">
        <v>1</v>
      </c>
      <c r="J5669">
        <v>0.36</v>
      </c>
      <c r="K5669" t="s">
        <v>16</v>
      </c>
      <c r="L5669">
        <v>10</v>
      </c>
      <c r="M5669">
        <f t="shared" si="88"/>
        <v>1</v>
      </c>
    </row>
    <row r="5670" spans="1:13" x14ac:dyDescent="0.3">
      <c r="A5670">
        <v>28</v>
      </c>
      <c r="B5670">
        <v>21600</v>
      </c>
      <c r="C5670" t="s">
        <v>23</v>
      </c>
      <c r="D5670">
        <v>11</v>
      </c>
      <c r="E5670" t="s">
        <v>28</v>
      </c>
      <c r="F5670" t="s">
        <v>19</v>
      </c>
      <c r="G5670">
        <v>8000</v>
      </c>
      <c r="H5670">
        <v>11.49</v>
      </c>
      <c r="I5670">
        <v>0</v>
      </c>
      <c r="J5670">
        <v>0.37</v>
      </c>
      <c r="K5670" t="s">
        <v>16</v>
      </c>
      <c r="L5670">
        <v>5</v>
      </c>
      <c r="M5670">
        <f t="shared" si="88"/>
        <v>1</v>
      </c>
    </row>
    <row r="5671" spans="1:13" x14ac:dyDescent="0.3">
      <c r="A5671">
        <v>31</v>
      </c>
      <c r="B5671">
        <v>73000</v>
      </c>
      <c r="C5671" t="s">
        <v>13</v>
      </c>
      <c r="D5671">
        <v>1</v>
      </c>
      <c r="E5671" t="s">
        <v>28</v>
      </c>
      <c r="F5671" t="s">
        <v>30</v>
      </c>
      <c r="G5671">
        <v>20000</v>
      </c>
      <c r="H5671">
        <v>15.05</v>
      </c>
      <c r="I5671">
        <v>1</v>
      </c>
      <c r="J5671">
        <v>0.27</v>
      </c>
      <c r="K5671" t="s">
        <v>17</v>
      </c>
      <c r="L5671">
        <v>5</v>
      </c>
      <c r="M5671">
        <f t="shared" si="88"/>
        <v>1</v>
      </c>
    </row>
    <row r="5672" spans="1:13" x14ac:dyDescent="0.3">
      <c r="A5672">
        <v>32</v>
      </c>
      <c r="B5672">
        <v>83000</v>
      </c>
      <c r="C5672" t="s">
        <v>13</v>
      </c>
      <c r="D5672">
        <v>6</v>
      </c>
      <c r="E5672" t="s">
        <v>20</v>
      </c>
      <c r="F5672" t="s">
        <v>29</v>
      </c>
      <c r="G5672">
        <v>20000</v>
      </c>
      <c r="H5672">
        <v>14.38</v>
      </c>
      <c r="I5672">
        <v>0</v>
      </c>
      <c r="J5672">
        <v>0.24</v>
      </c>
      <c r="K5672" t="s">
        <v>16</v>
      </c>
      <c r="L5672">
        <v>10</v>
      </c>
      <c r="M5672">
        <f t="shared" si="88"/>
        <v>1</v>
      </c>
    </row>
    <row r="5673" spans="1:13" x14ac:dyDescent="0.3">
      <c r="A5673">
        <v>27</v>
      </c>
      <c r="B5673">
        <v>21600</v>
      </c>
      <c r="C5673" t="s">
        <v>23</v>
      </c>
      <c r="D5673">
        <v>11</v>
      </c>
      <c r="E5673" t="s">
        <v>28</v>
      </c>
      <c r="F5673" t="s">
        <v>19</v>
      </c>
      <c r="G5673">
        <v>4000</v>
      </c>
      <c r="H5673">
        <v>10.62</v>
      </c>
      <c r="I5673">
        <v>0</v>
      </c>
      <c r="J5673">
        <v>0.19</v>
      </c>
      <c r="K5673" t="s">
        <v>16</v>
      </c>
      <c r="L5673">
        <v>9</v>
      </c>
      <c r="M5673">
        <f t="shared" si="88"/>
        <v>1</v>
      </c>
    </row>
    <row r="5674" spans="1:13" x14ac:dyDescent="0.3">
      <c r="A5674">
        <v>28</v>
      </c>
      <c r="B5674">
        <v>84996</v>
      </c>
      <c r="C5674" t="s">
        <v>13</v>
      </c>
      <c r="D5674">
        <v>8</v>
      </c>
      <c r="E5674" t="s">
        <v>28</v>
      </c>
      <c r="F5674" t="s">
        <v>15</v>
      </c>
      <c r="G5674">
        <v>20000</v>
      </c>
      <c r="H5674">
        <v>13.92</v>
      </c>
      <c r="I5674">
        <v>0</v>
      </c>
      <c r="J5674">
        <v>0.24</v>
      </c>
      <c r="K5674" t="s">
        <v>16</v>
      </c>
      <c r="L5674">
        <v>9</v>
      </c>
      <c r="M5674">
        <f t="shared" si="88"/>
        <v>1</v>
      </c>
    </row>
    <row r="5675" spans="1:13" x14ac:dyDescent="0.3">
      <c r="A5675">
        <v>33</v>
      </c>
      <c r="B5675">
        <v>85000</v>
      </c>
      <c r="C5675" t="s">
        <v>13</v>
      </c>
      <c r="D5675">
        <v>16</v>
      </c>
      <c r="E5675" t="s">
        <v>25</v>
      </c>
      <c r="F5675" t="s">
        <v>15</v>
      </c>
      <c r="G5675">
        <v>20000</v>
      </c>
      <c r="H5675">
        <v>15.27</v>
      </c>
      <c r="I5675">
        <v>0</v>
      </c>
      <c r="J5675">
        <v>0.24</v>
      </c>
      <c r="K5675" t="s">
        <v>16</v>
      </c>
      <c r="L5675">
        <v>10</v>
      </c>
      <c r="M5675">
        <f t="shared" si="88"/>
        <v>1</v>
      </c>
    </row>
    <row r="5676" spans="1:13" x14ac:dyDescent="0.3">
      <c r="A5676">
        <v>27</v>
      </c>
      <c r="B5676">
        <v>88000</v>
      </c>
      <c r="C5676" t="s">
        <v>13</v>
      </c>
      <c r="D5676">
        <v>4</v>
      </c>
      <c r="E5676" t="s">
        <v>25</v>
      </c>
      <c r="F5676" t="s">
        <v>19</v>
      </c>
      <c r="G5676">
        <v>20000</v>
      </c>
      <c r="H5676">
        <v>10.38</v>
      </c>
      <c r="I5676">
        <v>0</v>
      </c>
      <c r="J5676">
        <v>0.23</v>
      </c>
      <c r="K5676" t="s">
        <v>16</v>
      </c>
      <c r="L5676">
        <v>7</v>
      </c>
      <c r="M5676">
        <f t="shared" si="88"/>
        <v>1</v>
      </c>
    </row>
    <row r="5677" spans="1:13" x14ac:dyDescent="0.3">
      <c r="A5677">
        <v>32</v>
      </c>
      <c r="B5677">
        <v>90000</v>
      </c>
      <c r="C5677" t="s">
        <v>13</v>
      </c>
      <c r="D5677">
        <v>11</v>
      </c>
      <c r="E5677" t="s">
        <v>20</v>
      </c>
      <c r="F5677" t="s">
        <v>15</v>
      </c>
      <c r="G5677">
        <v>20000</v>
      </c>
      <c r="H5677">
        <v>13.22</v>
      </c>
      <c r="I5677">
        <v>0</v>
      </c>
      <c r="J5677">
        <v>0.22</v>
      </c>
      <c r="K5677" t="s">
        <v>17</v>
      </c>
      <c r="L5677">
        <v>6</v>
      </c>
      <c r="M5677">
        <f t="shared" si="88"/>
        <v>1</v>
      </c>
    </row>
    <row r="5678" spans="1:13" x14ac:dyDescent="0.3">
      <c r="A5678">
        <v>27</v>
      </c>
      <c r="B5678">
        <v>81500</v>
      </c>
      <c r="C5678" t="s">
        <v>13</v>
      </c>
      <c r="D5678">
        <v>2</v>
      </c>
      <c r="E5678" t="s">
        <v>28</v>
      </c>
      <c r="F5678" t="s">
        <v>29</v>
      </c>
      <c r="G5678">
        <v>20000</v>
      </c>
      <c r="H5678">
        <v>17.510000000000002</v>
      </c>
      <c r="I5678">
        <v>1</v>
      </c>
      <c r="J5678">
        <v>0.25</v>
      </c>
      <c r="K5678" t="s">
        <v>17</v>
      </c>
      <c r="L5678">
        <v>8</v>
      </c>
      <c r="M5678">
        <f t="shared" si="88"/>
        <v>1</v>
      </c>
    </row>
    <row r="5679" spans="1:13" x14ac:dyDescent="0.3">
      <c r="A5679">
        <v>33</v>
      </c>
      <c r="B5679">
        <v>96000</v>
      </c>
      <c r="C5679" t="s">
        <v>13</v>
      </c>
      <c r="D5679">
        <v>14</v>
      </c>
      <c r="E5679" t="s">
        <v>27</v>
      </c>
      <c r="F5679" t="s">
        <v>21</v>
      </c>
      <c r="G5679">
        <v>20000</v>
      </c>
      <c r="H5679">
        <v>7.88</v>
      </c>
      <c r="I5679">
        <v>0</v>
      </c>
      <c r="J5679">
        <v>0.21</v>
      </c>
      <c r="K5679" t="s">
        <v>16</v>
      </c>
      <c r="L5679">
        <v>10</v>
      </c>
      <c r="M5679">
        <f t="shared" si="88"/>
        <v>1</v>
      </c>
    </row>
    <row r="5680" spans="1:13" x14ac:dyDescent="0.3">
      <c r="A5680">
        <v>30</v>
      </c>
      <c r="B5680">
        <v>22000</v>
      </c>
      <c r="C5680" t="s">
        <v>26</v>
      </c>
      <c r="D5680">
        <v>1</v>
      </c>
      <c r="E5680" t="s">
        <v>18</v>
      </c>
      <c r="F5680" t="s">
        <v>19</v>
      </c>
      <c r="G5680">
        <v>5375</v>
      </c>
      <c r="H5680">
        <v>12.21</v>
      </c>
      <c r="I5680">
        <v>0</v>
      </c>
      <c r="J5680">
        <v>0.24</v>
      </c>
      <c r="K5680" t="s">
        <v>16</v>
      </c>
      <c r="L5680">
        <v>9</v>
      </c>
      <c r="M5680">
        <f t="shared" si="88"/>
        <v>1</v>
      </c>
    </row>
    <row r="5681" spans="1:13" x14ac:dyDescent="0.3">
      <c r="A5681">
        <v>29</v>
      </c>
      <c r="B5681">
        <v>100000</v>
      </c>
      <c r="C5681" t="s">
        <v>13</v>
      </c>
      <c r="D5681">
        <v>0</v>
      </c>
      <c r="E5681" t="s">
        <v>20</v>
      </c>
      <c r="F5681" t="s">
        <v>15</v>
      </c>
      <c r="G5681">
        <v>20000</v>
      </c>
      <c r="H5681">
        <v>13.98</v>
      </c>
      <c r="I5681">
        <v>0</v>
      </c>
      <c r="J5681">
        <v>0.2</v>
      </c>
      <c r="K5681" t="s">
        <v>17</v>
      </c>
      <c r="L5681">
        <v>6</v>
      </c>
      <c r="M5681">
        <f t="shared" si="88"/>
        <v>1</v>
      </c>
    </row>
    <row r="5682" spans="1:13" x14ac:dyDescent="0.3">
      <c r="A5682">
        <v>33</v>
      </c>
      <c r="B5682">
        <v>89004</v>
      </c>
      <c r="C5682" t="s">
        <v>13</v>
      </c>
      <c r="D5682">
        <v>2</v>
      </c>
      <c r="E5682" t="s">
        <v>20</v>
      </c>
      <c r="F5682" t="s">
        <v>22</v>
      </c>
      <c r="G5682">
        <v>20000</v>
      </c>
      <c r="H5682">
        <v>17.579999999999998</v>
      </c>
      <c r="I5682">
        <v>1</v>
      </c>
      <c r="J5682">
        <v>0.22</v>
      </c>
      <c r="K5682" t="s">
        <v>17</v>
      </c>
      <c r="L5682">
        <v>6</v>
      </c>
      <c r="M5682">
        <f t="shared" si="88"/>
        <v>1</v>
      </c>
    </row>
    <row r="5683" spans="1:13" x14ac:dyDescent="0.3">
      <c r="A5683">
        <v>35</v>
      </c>
      <c r="B5683">
        <v>102000</v>
      </c>
      <c r="C5683" t="s">
        <v>13</v>
      </c>
      <c r="D5683">
        <v>3</v>
      </c>
      <c r="E5683" t="s">
        <v>28</v>
      </c>
      <c r="F5683" t="s">
        <v>15</v>
      </c>
      <c r="G5683">
        <v>20000</v>
      </c>
      <c r="H5683">
        <v>13.85</v>
      </c>
      <c r="I5683">
        <v>0</v>
      </c>
      <c r="J5683">
        <v>0.2</v>
      </c>
      <c r="K5683" t="s">
        <v>16</v>
      </c>
      <c r="L5683">
        <v>10</v>
      </c>
      <c r="M5683">
        <f t="shared" si="88"/>
        <v>1</v>
      </c>
    </row>
    <row r="5684" spans="1:13" x14ac:dyDescent="0.3">
      <c r="A5684">
        <v>27</v>
      </c>
      <c r="B5684">
        <v>98000</v>
      </c>
      <c r="C5684" t="s">
        <v>13</v>
      </c>
      <c r="D5684">
        <v>11</v>
      </c>
      <c r="E5684" t="s">
        <v>28</v>
      </c>
      <c r="F5684" t="s">
        <v>30</v>
      </c>
      <c r="G5684">
        <v>20000</v>
      </c>
      <c r="H5684">
        <v>16</v>
      </c>
      <c r="I5684">
        <v>1</v>
      </c>
      <c r="J5684">
        <v>0.2</v>
      </c>
      <c r="K5684" t="s">
        <v>16</v>
      </c>
      <c r="L5684">
        <v>8</v>
      </c>
      <c r="M5684">
        <f t="shared" si="88"/>
        <v>1</v>
      </c>
    </row>
    <row r="5685" spans="1:13" x14ac:dyDescent="0.3">
      <c r="A5685">
        <v>30</v>
      </c>
      <c r="B5685">
        <v>110000</v>
      </c>
      <c r="C5685" t="s">
        <v>13</v>
      </c>
      <c r="D5685">
        <v>5</v>
      </c>
      <c r="E5685" t="s">
        <v>27</v>
      </c>
      <c r="F5685" t="s">
        <v>30</v>
      </c>
      <c r="G5685">
        <v>20000</v>
      </c>
      <c r="H5685">
        <v>14.11</v>
      </c>
      <c r="I5685">
        <v>0</v>
      </c>
      <c r="J5685">
        <v>0.18</v>
      </c>
      <c r="K5685" t="s">
        <v>17</v>
      </c>
      <c r="L5685">
        <v>5</v>
      </c>
      <c r="M5685">
        <f t="shared" si="88"/>
        <v>1</v>
      </c>
    </row>
    <row r="5686" spans="1:13" x14ac:dyDescent="0.3">
      <c r="A5686">
        <v>29</v>
      </c>
      <c r="B5686">
        <v>99855</v>
      </c>
      <c r="C5686" t="s">
        <v>13</v>
      </c>
      <c r="D5686">
        <v>2</v>
      </c>
      <c r="E5686" t="s">
        <v>27</v>
      </c>
      <c r="F5686" t="s">
        <v>29</v>
      </c>
      <c r="G5686">
        <v>20000</v>
      </c>
      <c r="H5686">
        <v>17.059999999999999</v>
      </c>
      <c r="I5686">
        <v>1</v>
      </c>
      <c r="J5686">
        <v>0.2</v>
      </c>
      <c r="K5686" t="s">
        <v>16</v>
      </c>
      <c r="L5686">
        <v>8</v>
      </c>
      <c r="M5686">
        <f t="shared" si="88"/>
        <v>1</v>
      </c>
    </row>
    <row r="5687" spans="1:13" x14ac:dyDescent="0.3">
      <c r="A5687">
        <v>30</v>
      </c>
      <c r="B5687">
        <v>115000</v>
      </c>
      <c r="C5687" t="s">
        <v>13</v>
      </c>
      <c r="D5687">
        <v>3</v>
      </c>
      <c r="E5687" t="s">
        <v>25</v>
      </c>
      <c r="F5687" t="s">
        <v>19</v>
      </c>
      <c r="G5687">
        <v>20000</v>
      </c>
      <c r="H5687">
        <v>11.11</v>
      </c>
      <c r="I5687">
        <v>0</v>
      </c>
      <c r="J5687">
        <v>0.17</v>
      </c>
      <c r="K5687" t="s">
        <v>16</v>
      </c>
      <c r="L5687">
        <v>7</v>
      </c>
      <c r="M5687">
        <f t="shared" si="88"/>
        <v>1</v>
      </c>
    </row>
    <row r="5688" spans="1:13" x14ac:dyDescent="0.3">
      <c r="A5688">
        <v>27</v>
      </c>
      <c r="B5688">
        <v>22800</v>
      </c>
      <c r="C5688" t="s">
        <v>26</v>
      </c>
      <c r="D5688">
        <v>11</v>
      </c>
      <c r="E5688" t="s">
        <v>14</v>
      </c>
      <c r="F5688" t="s">
        <v>19</v>
      </c>
      <c r="G5688">
        <v>2500</v>
      </c>
      <c r="H5688">
        <v>10.99</v>
      </c>
      <c r="I5688">
        <v>0</v>
      </c>
      <c r="J5688">
        <v>0.11</v>
      </c>
      <c r="K5688" t="s">
        <v>16</v>
      </c>
      <c r="L5688">
        <v>10</v>
      </c>
      <c r="M5688">
        <f t="shared" si="88"/>
        <v>1</v>
      </c>
    </row>
    <row r="5689" spans="1:13" x14ac:dyDescent="0.3">
      <c r="A5689">
        <v>31</v>
      </c>
      <c r="B5689">
        <v>103000</v>
      </c>
      <c r="C5689" t="s">
        <v>13</v>
      </c>
      <c r="D5689">
        <v>2</v>
      </c>
      <c r="E5689" t="s">
        <v>27</v>
      </c>
      <c r="F5689" t="s">
        <v>22</v>
      </c>
      <c r="G5689">
        <v>20000</v>
      </c>
      <c r="H5689">
        <v>18.170000000000002</v>
      </c>
      <c r="I5689">
        <v>1</v>
      </c>
      <c r="J5689">
        <v>0.19</v>
      </c>
      <c r="K5689" t="s">
        <v>16</v>
      </c>
      <c r="L5689">
        <v>5</v>
      </c>
      <c r="M5689">
        <f t="shared" si="88"/>
        <v>1</v>
      </c>
    </row>
    <row r="5690" spans="1:13" x14ac:dyDescent="0.3">
      <c r="A5690">
        <v>27</v>
      </c>
      <c r="B5690">
        <v>120000</v>
      </c>
      <c r="C5690" t="s">
        <v>13</v>
      </c>
      <c r="D5690">
        <v>1</v>
      </c>
      <c r="E5690" t="s">
        <v>25</v>
      </c>
      <c r="F5690" t="s">
        <v>21</v>
      </c>
      <c r="G5690">
        <v>20000</v>
      </c>
      <c r="H5690">
        <v>6.54</v>
      </c>
      <c r="I5690">
        <v>0</v>
      </c>
      <c r="J5690">
        <v>0.17</v>
      </c>
      <c r="K5690" t="s">
        <v>16</v>
      </c>
      <c r="L5690">
        <v>9</v>
      </c>
      <c r="M5690">
        <f t="shared" si="88"/>
        <v>1</v>
      </c>
    </row>
    <row r="5691" spans="1:13" x14ac:dyDescent="0.3">
      <c r="A5691">
        <v>28</v>
      </c>
      <c r="B5691">
        <v>108000</v>
      </c>
      <c r="C5691" t="s">
        <v>13</v>
      </c>
      <c r="D5691">
        <v>2</v>
      </c>
      <c r="E5691" t="s">
        <v>20</v>
      </c>
      <c r="F5691" t="s">
        <v>30</v>
      </c>
      <c r="G5691">
        <v>20000</v>
      </c>
      <c r="H5691">
        <v>15.31</v>
      </c>
      <c r="I5691">
        <v>1</v>
      </c>
      <c r="J5691">
        <v>0.19</v>
      </c>
      <c r="K5691" t="s">
        <v>16</v>
      </c>
      <c r="L5691">
        <v>7</v>
      </c>
      <c r="M5691">
        <f t="shared" si="88"/>
        <v>1</v>
      </c>
    </row>
    <row r="5692" spans="1:13" x14ac:dyDescent="0.3">
      <c r="A5692">
        <v>29</v>
      </c>
      <c r="B5692">
        <v>140000</v>
      </c>
      <c r="C5692" t="s">
        <v>13</v>
      </c>
      <c r="D5692">
        <v>5</v>
      </c>
      <c r="E5692" t="s">
        <v>25</v>
      </c>
      <c r="F5692" t="s">
        <v>15</v>
      </c>
      <c r="G5692">
        <v>20000</v>
      </c>
      <c r="H5692">
        <v>13.49</v>
      </c>
      <c r="I5692">
        <v>0</v>
      </c>
      <c r="J5692">
        <v>0.14000000000000001</v>
      </c>
      <c r="K5692" t="s">
        <v>17</v>
      </c>
      <c r="L5692">
        <v>8</v>
      </c>
      <c r="M5692">
        <f t="shared" si="88"/>
        <v>1</v>
      </c>
    </row>
    <row r="5693" spans="1:13" x14ac:dyDescent="0.3">
      <c r="A5693">
        <v>31</v>
      </c>
      <c r="B5693">
        <v>155000</v>
      </c>
      <c r="C5693" t="s">
        <v>13</v>
      </c>
      <c r="D5693">
        <v>3</v>
      </c>
      <c r="E5693" t="s">
        <v>28</v>
      </c>
      <c r="F5693" t="s">
        <v>19</v>
      </c>
      <c r="G5693">
        <v>20000</v>
      </c>
      <c r="H5693">
        <v>10.74</v>
      </c>
      <c r="I5693">
        <v>0</v>
      </c>
      <c r="J5693">
        <v>0.13</v>
      </c>
      <c r="K5693" t="s">
        <v>16</v>
      </c>
      <c r="L5693">
        <v>6</v>
      </c>
      <c r="M5693">
        <f t="shared" si="88"/>
        <v>1</v>
      </c>
    </row>
    <row r="5694" spans="1:13" x14ac:dyDescent="0.3">
      <c r="A5694">
        <v>30</v>
      </c>
      <c r="B5694">
        <v>156000</v>
      </c>
      <c r="C5694" t="s">
        <v>13</v>
      </c>
      <c r="D5694">
        <v>0</v>
      </c>
      <c r="E5694" t="s">
        <v>18</v>
      </c>
      <c r="F5694" t="s">
        <v>21</v>
      </c>
      <c r="G5694">
        <v>20000</v>
      </c>
      <c r="H5694">
        <v>6.54</v>
      </c>
      <c r="I5694">
        <v>0</v>
      </c>
      <c r="J5694">
        <v>0.13</v>
      </c>
      <c r="K5694" t="s">
        <v>16</v>
      </c>
      <c r="L5694">
        <v>8</v>
      </c>
      <c r="M5694">
        <f t="shared" si="88"/>
        <v>1</v>
      </c>
    </row>
    <row r="5695" spans="1:13" x14ac:dyDescent="0.3">
      <c r="A5695">
        <v>32</v>
      </c>
      <c r="B5695">
        <v>175000</v>
      </c>
      <c r="C5695" t="s">
        <v>13</v>
      </c>
      <c r="D5695">
        <v>3</v>
      </c>
      <c r="E5695" t="s">
        <v>25</v>
      </c>
      <c r="F5695" t="s">
        <v>15</v>
      </c>
      <c r="G5695">
        <v>20000</v>
      </c>
      <c r="H5695">
        <v>13.49</v>
      </c>
      <c r="I5695">
        <v>0</v>
      </c>
      <c r="J5695">
        <v>0.11</v>
      </c>
      <c r="K5695" t="s">
        <v>17</v>
      </c>
      <c r="L5695">
        <v>8</v>
      </c>
      <c r="M5695">
        <f t="shared" si="88"/>
        <v>1</v>
      </c>
    </row>
    <row r="5696" spans="1:13" x14ac:dyDescent="0.3">
      <c r="A5696">
        <v>30</v>
      </c>
      <c r="B5696">
        <v>180000</v>
      </c>
      <c r="C5696" t="s">
        <v>13</v>
      </c>
      <c r="D5696">
        <v>1</v>
      </c>
      <c r="E5696" t="s">
        <v>18</v>
      </c>
      <c r="F5696" t="s">
        <v>15</v>
      </c>
      <c r="G5696">
        <v>20000</v>
      </c>
      <c r="H5696">
        <v>14.22</v>
      </c>
      <c r="I5696">
        <v>0</v>
      </c>
      <c r="J5696">
        <v>0.11</v>
      </c>
      <c r="K5696" t="s">
        <v>16</v>
      </c>
      <c r="L5696">
        <v>10</v>
      </c>
      <c r="M5696">
        <f t="shared" si="88"/>
        <v>1</v>
      </c>
    </row>
    <row r="5697" spans="1:13" x14ac:dyDescent="0.3">
      <c r="A5697">
        <v>29</v>
      </c>
      <c r="B5697">
        <v>53313</v>
      </c>
      <c r="C5697" t="s">
        <v>13</v>
      </c>
      <c r="D5697">
        <v>13</v>
      </c>
      <c r="E5697" t="s">
        <v>14</v>
      </c>
      <c r="F5697" t="s">
        <v>19</v>
      </c>
      <c r="G5697">
        <v>19850</v>
      </c>
      <c r="I5697">
        <v>1</v>
      </c>
      <c r="J5697">
        <v>0.37</v>
      </c>
      <c r="K5697" t="s">
        <v>16</v>
      </c>
      <c r="L5697">
        <v>7</v>
      </c>
      <c r="M5697">
        <f t="shared" si="88"/>
        <v>0</v>
      </c>
    </row>
    <row r="5698" spans="1:13" x14ac:dyDescent="0.3">
      <c r="A5698">
        <v>30</v>
      </c>
      <c r="B5698">
        <v>49110</v>
      </c>
      <c r="C5698" t="s">
        <v>13</v>
      </c>
      <c r="D5698">
        <v>2</v>
      </c>
      <c r="E5698" t="s">
        <v>18</v>
      </c>
      <c r="F5698" t="s">
        <v>19</v>
      </c>
      <c r="G5698">
        <v>19775</v>
      </c>
      <c r="H5698">
        <v>12.42</v>
      </c>
      <c r="I5698">
        <v>1</v>
      </c>
      <c r="J5698">
        <v>0.4</v>
      </c>
      <c r="K5698" t="s">
        <v>16</v>
      </c>
      <c r="L5698">
        <v>10</v>
      </c>
      <c r="M5698">
        <f t="shared" ref="M5698:M5761" si="89">COUNTIFS($A$2:$A$10001,A5698,$B$2:$B$10001,B5698,$C$2:$C$10001,C5698,$D$2:$D$10001,D5698,$E$2:$E$10001,E5698,$F$2:$F$10001,F5698,$G$2:$G$10001,G5698,$H$2:$H$10001,H5698,$I$2:$I$10001,I5698,$J$2:$J$10001,J5698,$K$2:$K$10001,K5698,$L$2:$L$10001,L5698)</f>
        <v>1</v>
      </c>
    </row>
    <row r="5699" spans="1:13" x14ac:dyDescent="0.3">
      <c r="A5699">
        <v>33</v>
      </c>
      <c r="B5699">
        <v>18000</v>
      </c>
      <c r="C5699" t="s">
        <v>13</v>
      </c>
      <c r="D5699">
        <v>0</v>
      </c>
      <c r="E5699" t="s">
        <v>25</v>
      </c>
      <c r="F5699" t="s">
        <v>21</v>
      </c>
      <c r="G5699">
        <v>500</v>
      </c>
      <c r="I5699">
        <v>0</v>
      </c>
      <c r="J5699">
        <v>0.03</v>
      </c>
      <c r="K5699" t="s">
        <v>16</v>
      </c>
      <c r="L5699">
        <v>6</v>
      </c>
      <c r="M5699">
        <f t="shared" si="89"/>
        <v>0</v>
      </c>
    </row>
    <row r="5700" spans="1:13" x14ac:dyDescent="0.3">
      <c r="A5700">
        <v>30</v>
      </c>
      <c r="B5700">
        <v>23000</v>
      </c>
      <c r="C5700" t="s">
        <v>13</v>
      </c>
      <c r="D5700">
        <v>1</v>
      </c>
      <c r="E5700" t="s">
        <v>14</v>
      </c>
      <c r="F5700" t="s">
        <v>19</v>
      </c>
      <c r="G5700">
        <v>950</v>
      </c>
      <c r="I5700">
        <v>0</v>
      </c>
      <c r="J5700">
        <v>0.04</v>
      </c>
      <c r="K5700" t="s">
        <v>16</v>
      </c>
      <c r="L5700">
        <v>6</v>
      </c>
      <c r="M5700">
        <f t="shared" si="89"/>
        <v>0</v>
      </c>
    </row>
    <row r="5701" spans="1:13" x14ac:dyDescent="0.3">
      <c r="A5701">
        <v>31</v>
      </c>
      <c r="B5701">
        <v>10200</v>
      </c>
      <c r="C5701" t="s">
        <v>13</v>
      </c>
      <c r="E5701" t="s">
        <v>14</v>
      </c>
      <c r="F5701" t="s">
        <v>30</v>
      </c>
      <c r="G5701">
        <v>1000</v>
      </c>
      <c r="I5701">
        <v>1</v>
      </c>
      <c r="J5701">
        <v>0.1</v>
      </c>
      <c r="K5701" t="s">
        <v>17</v>
      </c>
      <c r="L5701">
        <v>10</v>
      </c>
      <c r="M5701">
        <f t="shared" si="89"/>
        <v>0</v>
      </c>
    </row>
    <row r="5702" spans="1:13" x14ac:dyDescent="0.3">
      <c r="A5702">
        <v>33</v>
      </c>
      <c r="B5702">
        <v>12000</v>
      </c>
      <c r="C5702" t="s">
        <v>13</v>
      </c>
      <c r="E5702" t="s">
        <v>18</v>
      </c>
      <c r="F5702" t="s">
        <v>21</v>
      </c>
      <c r="G5702">
        <v>1000</v>
      </c>
      <c r="H5702">
        <v>7.88</v>
      </c>
      <c r="I5702">
        <v>1</v>
      </c>
      <c r="J5702">
        <v>0.08</v>
      </c>
      <c r="K5702" t="s">
        <v>16</v>
      </c>
      <c r="L5702">
        <v>7</v>
      </c>
      <c r="M5702">
        <f t="shared" si="89"/>
        <v>0</v>
      </c>
    </row>
    <row r="5703" spans="1:13" x14ac:dyDescent="0.3">
      <c r="A5703">
        <v>29</v>
      </c>
      <c r="B5703">
        <v>12480</v>
      </c>
      <c r="C5703" t="s">
        <v>13</v>
      </c>
      <c r="E5703" t="s">
        <v>18</v>
      </c>
      <c r="F5703" t="s">
        <v>21</v>
      </c>
      <c r="G5703">
        <v>1000</v>
      </c>
      <c r="H5703">
        <v>8.9</v>
      </c>
      <c r="I5703">
        <v>0</v>
      </c>
      <c r="J5703">
        <v>0.08</v>
      </c>
      <c r="K5703" t="s">
        <v>16</v>
      </c>
      <c r="L5703">
        <v>9</v>
      </c>
      <c r="M5703">
        <f t="shared" si="89"/>
        <v>0</v>
      </c>
    </row>
    <row r="5704" spans="1:13" x14ac:dyDescent="0.3">
      <c r="A5704">
        <v>29</v>
      </c>
      <c r="B5704">
        <v>14400</v>
      </c>
      <c r="C5704" t="s">
        <v>13</v>
      </c>
      <c r="D5704">
        <v>3</v>
      </c>
      <c r="E5704" t="s">
        <v>18</v>
      </c>
      <c r="F5704" t="s">
        <v>30</v>
      </c>
      <c r="G5704">
        <v>1000</v>
      </c>
      <c r="H5704">
        <v>16.32</v>
      </c>
      <c r="I5704">
        <v>1</v>
      </c>
      <c r="J5704">
        <v>7.0000000000000007E-2</v>
      </c>
      <c r="K5704" t="s">
        <v>17</v>
      </c>
      <c r="L5704">
        <v>8</v>
      </c>
      <c r="M5704">
        <f t="shared" si="89"/>
        <v>1</v>
      </c>
    </row>
    <row r="5705" spans="1:13" x14ac:dyDescent="0.3">
      <c r="A5705">
        <v>27</v>
      </c>
      <c r="B5705">
        <v>17000</v>
      </c>
      <c r="C5705" t="s">
        <v>13</v>
      </c>
      <c r="D5705">
        <v>1</v>
      </c>
      <c r="E5705" t="s">
        <v>27</v>
      </c>
      <c r="F5705" t="s">
        <v>21</v>
      </c>
      <c r="G5705">
        <v>1000</v>
      </c>
      <c r="H5705">
        <v>7.29</v>
      </c>
      <c r="I5705">
        <v>0</v>
      </c>
      <c r="J5705">
        <v>0.06</v>
      </c>
      <c r="K5705" t="s">
        <v>16</v>
      </c>
      <c r="L5705">
        <v>5</v>
      </c>
      <c r="M5705">
        <f t="shared" si="89"/>
        <v>1</v>
      </c>
    </row>
    <row r="5706" spans="1:13" x14ac:dyDescent="0.3">
      <c r="A5706">
        <v>30</v>
      </c>
      <c r="B5706">
        <v>60000</v>
      </c>
      <c r="C5706" t="s">
        <v>13</v>
      </c>
      <c r="D5706">
        <v>7</v>
      </c>
      <c r="E5706" t="s">
        <v>20</v>
      </c>
      <c r="F5706" t="s">
        <v>15</v>
      </c>
      <c r="G5706">
        <v>18950</v>
      </c>
      <c r="H5706">
        <v>15.96</v>
      </c>
      <c r="I5706">
        <v>1</v>
      </c>
      <c r="J5706">
        <v>0.32</v>
      </c>
      <c r="K5706" t="s">
        <v>17</v>
      </c>
      <c r="L5706">
        <v>6</v>
      </c>
      <c r="M5706">
        <f t="shared" si="89"/>
        <v>1</v>
      </c>
    </row>
    <row r="5707" spans="1:13" x14ac:dyDescent="0.3">
      <c r="A5707">
        <v>32</v>
      </c>
      <c r="B5707">
        <v>60000</v>
      </c>
      <c r="C5707" t="s">
        <v>13</v>
      </c>
      <c r="D5707">
        <v>5</v>
      </c>
      <c r="E5707" t="s">
        <v>27</v>
      </c>
      <c r="F5707" t="s">
        <v>19</v>
      </c>
      <c r="G5707">
        <v>18800</v>
      </c>
      <c r="H5707">
        <v>9.99</v>
      </c>
      <c r="I5707">
        <v>1</v>
      </c>
      <c r="J5707">
        <v>0.31</v>
      </c>
      <c r="K5707" t="s">
        <v>16</v>
      </c>
      <c r="L5707">
        <v>7</v>
      </c>
      <c r="M5707">
        <f t="shared" si="89"/>
        <v>1</v>
      </c>
    </row>
    <row r="5708" spans="1:13" x14ac:dyDescent="0.3">
      <c r="A5708">
        <v>34</v>
      </c>
      <c r="B5708">
        <v>95000</v>
      </c>
      <c r="C5708" t="s">
        <v>13</v>
      </c>
      <c r="D5708">
        <v>5</v>
      </c>
      <c r="E5708" t="s">
        <v>27</v>
      </c>
      <c r="F5708" t="s">
        <v>15</v>
      </c>
      <c r="G5708">
        <v>18600</v>
      </c>
      <c r="H5708">
        <v>13.57</v>
      </c>
      <c r="I5708">
        <v>0</v>
      </c>
      <c r="J5708">
        <v>0.2</v>
      </c>
      <c r="K5708" t="s">
        <v>17</v>
      </c>
      <c r="L5708">
        <v>7</v>
      </c>
      <c r="M5708">
        <f t="shared" si="89"/>
        <v>1</v>
      </c>
    </row>
    <row r="5709" spans="1:13" x14ac:dyDescent="0.3">
      <c r="A5709">
        <v>27</v>
      </c>
      <c r="B5709">
        <v>24000</v>
      </c>
      <c r="C5709" t="s">
        <v>23</v>
      </c>
      <c r="D5709">
        <v>1</v>
      </c>
      <c r="E5709" t="s">
        <v>20</v>
      </c>
      <c r="F5709" t="s">
        <v>21</v>
      </c>
      <c r="G5709">
        <v>6000</v>
      </c>
      <c r="H5709">
        <v>8.9</v>
      </c>
      <c r="I5709">
        <v>0</v>
      </c>
      <c r="J5709">
        <v>0.25</v>
      </c>
      <c r="K5709" t="s">
        <v>16</v>
      </c>
      <c r="L5709">
        <v>10</v>
      </c>
      <c r="M5709">
        <f t="shared" si="89"/>
        <v>1</v>
      </c>
    </row>
    <row r="5710" spans="1:13" x14ac:dyDescent="0.3">
      <c r="A5710">
        <v>32</v>
      </c>
      <c r="B5710">
        <v>24000</v>
      </c>
      <c r="C5710" t="s">
        <v>23</v>
      </c>
      <c r="D5710">
        <v>2</v>
      </c>
      <c r="E5710" t="s">
        <v>20</v>
      </c>
      <c r="F5710" t="s">
        <v>30</v>
      </c>
      <c r="G5710">
        <v>5000</v>
      </c>
      <c r="H5710">
        <v>16.29</v>
      </c>
      <c r="I5710">
        <v>0</v>
      </c>
      <c r="J5710">
        <v>0.21</v>
      </c>
      <c r="K5710" t="s">
        <v>16</v>
      </c>
      <c r="L5710">
        <v>9</v>
      </c>
      <c r="M5710">
        <f t="shared" si="89"/>
        <v>1</v>
      </c>
    </row>
    <row r="5711" spans="1:13" x14ac:dyDescent="0.3">
      <c r="A5711">
        <v>30</v>
      </c>
      <c r="B5711">
        <v>60000</v>
      </c>
      <c r="C5711" t="s">
        <v>13</v>
      </c>
      <c r="D5711">
        <v>14</v>
      </c>
      <c r="E5711" t="s">
        <v>14</v>
      </c>
      <c r="F5711" t="s">
        <v>15</v>
      </c>
      <c r="G5711">
        <v>18500</v>
      </c>
      <c r="H5711">
        <v>12.99</v>
      </c>
      <c r="I5711">
        <v>1</v>
      </c>
      <c r="J5711">
        <v>0.31</v>
      </c>
      <c r="K5711" t="s">
        <v>16</v>
      </c>
      <c r="L5711">
        <v>5</v>
      </c>
      <c r="M5711">
        <f t="shared" si="89"/>
        <v>1</v>
      </c>
    </row>
    <row r="5712" spans="1:13" x14ac:dyDescent="0.3">
      <c r="A5712">
        <v>33</v>
      </c>
      <c r="B5712">
        <v>62004</v>
      </c>
      <c r="C5712" t="s">
        <v>13</v>
      </c>
      <c r="D5712">
        <v>3</v>
      </c>
      <c r="E5712" t="s">
        <v>18</v>
      </c>
      <c r="F5712" t="s">
        <v>15</v>
      </c>
      <c r="G5712">
        <v>18500</v>
      </c>
      <c r="H5712">
        <v>12.87</v>
      </c>
      <c r="I5712">
        <v>0</v>
      </c>
      <c r="J5712">
        <v>0.3</v>
      </c>
      <c r="K5712" t="s">
        <v>16</v>
      </c>
      <c r="L5712">
        <v>9</v>
      </c>
      <c r="M5712">
        <f t="shared" si="89"/>
        <v>1</v>
      </c>
    </row>
    <row r="5713" spans="1:13" x14ac:dyDescent="0.3">
      <c r="A5713">
        <v>33</v>
      </c>
      <c r="B5713">
        <v>62500</v>
      </c>
      <c r="C5713" t="s">
        <v>13</v>
      </c>
      <c r="D5713">
        <v>3</v>
      </c>
      <c r="E5713" t="s">
        <v>25</v>
      </c>
      <c r="F5713" t="s">
        <v>19</v>
      </c>
      <c r="G5713">
        <v>18400</v>
      </c>
      <c r="H5713">
        <v>9.91</v>
      </c>
      <c r="I5713">
        <v>0</v>
      </c>
      <c r="J5713">
        <v>0.28999999999999998</v>
      </c>
      <c r="K5713" t="s">
        <v>16</v>
      </c>
      <c r="L5713">
        <v>7</v>
      </c>
      <c r="M5713">
        <f t="shared" si="89"/>
        <v>1</v>
      </c>
    </row>
    <row r="5714" spans="1:13" x14ac:dyDescent="0.3">
      <c r="A5714">
        <v>29</v>
      </c>
      <c r="B5714">
        <v>45000</v>
      </c>
      <c r="C5714" t="s">
        <v>13</v>
      </c>
      <c r="D5714">
        <v>8</v>
      </c>
      <c r="E5714" t="s">
        <v>14</v>
      </c>
      <c r="F5714" t="s">
        <v>15</v>
      </c>
      <c r="G5714">
        <v>18250</v>
      </c>
      <c r="H5714">
        <v>14.27</v>
      </c>
      <c r="I5714">
        <v>1</v>
      </c>
      <c r="J5714">
        <v>0.41</v>
      </c>
      <c r="K5714" t="s">
        <v>16</v>
      </c>
      <c r="L5714">
        <v>6</v>
      </c>
      <c r="M5714">
        <f t="shared" si="89"/>
        <v>1</v>
      </c>
    </row>
    <row r="5715" spans="1:13" x14ac:dyDescent="0.3">
      <c r="A5715">
        <v>29</v>
      </c>
      <c r="B5715">
        <v>42000</v>
      </c>
      <c r="C5715" t="s">
        <v>13</v>
      </c>
      <c r="D5715">
        <v>6</v>
      </c>
      <c r="E5715" t="s">
        <v>20</v>
      </c>
      <c r="F5715" t="s">
        <v>15</v>
      </c>
      <c r="G5715">
        <v>18000</v>
      </c>
      <c r="H5715">
        <v>14.65</v>
      </c>
      <c r="I5715">
        <v>1</v>
      </c>
      <c r="J5715">
        <v>0.43</v>
      </c>
      <c r="K5715" t="s">
        <v>16</v>
      </c>
      <c r="L5715">
        <v>7</v>
      </c>
      <c r="M5715">
        <f t="shared" si="89"/>
        <v>1</v>
      </c>
    </row>
    <row r="5716" spans="1:13" x14ac:dyDescent="0.3">
      <c r="A5716">
        <v>31</v>
      </c>
      <c r="B5716">
        <v>24000</v>
      </c>
      <c r="C5716" t="s">
        <v>26</v>
      </c>
      <c r="D5716">
        <v>3</v>
      </c>
      <c r="E5716" t="s">
        <v>27</v>
      </c>
      <c r="F5716" t="s">
        <v>21</v>
      </c>
      <c r="G5716">
        <v>3000</v>
      </c>
      <c r="H5716">
        <v>7.49</v>
      </c>
      <c r="I5716">
        <v>0</v>
      </c>
      <c r="J5716">
        <v>0.13</v>
      </c>
      <c r="K5716" t="s">
        <v>16</v>
      </c>
      <c r="L5716">
        <v>10</v>
      </c>
      <c r="M5716">
        <f t="shared" si="89"/>
        <v>1</v>
      </c>
    </row>
    <row r="5717" spans="1:13" x14ac:dyDescent="0.3">
      <c r="A5717">
        <v>27</v>
      </c>
      <c r="B5717">
        <v>45150</v>
      </c>
      <c r="C5717" t="s">
        <v>13</v>
      </c>
      <c r="D5717">
        <v>1</v>
      </c>
      <c r="E5717" t="s">
        <v>20</v>
      </c>
      <c r="F5717" t="s">
        <v>15</v>
      </c>
      <c r="G5717">
        <v>18000</v>
      </c>
      <c r="H5717">
        <v>13.16</v>
      </c>
      <c r="I5717">
        <v>1</v>
      </c>
      <c r="J5717">
        <v>0.4</v>
      </c>
      <c r="K5717" t="s">
        <v>16</v>
      </c>
      <c r="L5717">
        <v>7</v>
      </c>
      <c r="M5717">
        <f t="shared" si="89"/>
        <v>1</v>
      </c>
    </row>
    <row r="5718" spans="1:13" x14ac:dyDescent="0.3">
      <c r="A5718">
        <v>27</v>
      </c>
      <c r="B5718">
        <v>51200</v>
      </c>
      <c r="C5718" t="s">
        <v>13</v>
      </c>
      <c r="D5718">
        <v>11</v>
      </c>
      <c r="E5718" t="s">
        <v>18</v>
      </c>
      <c r="F5718" t="s">
        <v>30</v>
      </c>
      <c r="G5718">
        <v>18000</v>
      </c>
      <c r="H5718">
        <v>14.96</v>
      </c>
      <c r="I5718">
        <v>1</v>
      </c>
      <c r="J5718">
        <v>0.35</v>
      </c>
      <c r="K5718" t="s">
        <v>17</v>
      </c>
      <c r="L5718">
        <v>8</v>
      </c>
      <c r="M5718">
        <f t="shared" si="89"/>
        <v>1</v>
      </c>
    </row>
    <row r="5719" spans="1:13" x14ac:dyDescent="0.3">
      <c r="A5719">
        <v>34</v>
      </c>
      <c r="B5719">
        <v>51312</v>
      </c>
      <c r="C5719" t="s">
        <v>13</v>
      </c>
      <c r="D5719">
        <v>0</v>
      </c>
      <c r="E5719" t="s">
        <v>28</v>
      </c>
      <c r="F5719" t="s">
        <v>15</v>
      </c>
      <c r="G5719">
        <v>18000</v>
      </c>
      <c r="H5719">
        <v>13.85</v>
      </c>
      <c r="I5719">
        <v>1</v>
      </c>
      <c r="J5719">
        <v>0.35</v>
      </c>
      <c r="K5719" t="s">
        <v>16</v>
      </c>
      <c r="L5719">
        <v>10</v>
      </c>
      <c r="M5719">
        <f t="shared" si="89"/>
        <v>1</v>
      </c>
    </row>
    <row r="5720" spans="1:13" x14ac:dyDescent="0.3">
      <c r="A5720">
        <v>29</v>
      </c>
      <c r="B5720">
        <v>54000</v>
      </c>
      <c r="C5720" t="s">
        <v>13</v>
      </c>
      <c r="D5720">
        <v>0</v>
      </c>
      <c r="E5720" t="s">
        <v>18</v>
      </c>
      <c r="F5720" t="s">
        <v>19</v>
      </c>
      <c r="G5720">
        <v>18000</v>
      </c>
      <c r="H5720">
        <v>10.99</v>
      </c>
      <c r="I5720">
        <v>1</v>
      </c>
      <c r="J5720">
        <v>0.33</v>
      </c>
      <c r="K5720" t="s">
        <v>16</v>
      </c>
      <c r="L5720">
        <v>6</v>
      </c>
      <c r="M5720">
        <f t="shared" si="89"/>
        <v>1</v>
      </c>
    </row>
    <row r="5721" spans="1:13" x14ac:dyDescent="0.3">
      <c r="A5721">
        <v>28</v>
      </c>
      <c r="B5721">
        <v>63000</v>
      </c>
      <c r="C5721" t="s">
        <v>13</v>
      </c>
      <c r="D5721">
        <v>12</v>
      </c>
      <c r="E5721" t="s">
        <v>28</v>
      </c>
      <c r="F5721" t="s">
        <v>19</v>
      </c>
      <c r="G5721">
        <v>18000</v>
      </c>
      <c r="H5721">
        <v>10.65</v>
      </c>
      <c r="I5721">
        <v>0</v>
      </c>
      <c r="J5721">
        <v>0.28999999999999998</v>
      </c>
      <c r="K5721" t="s">
        <v>16</v>
      </c>
      <c r="L5721">
        <v>9</v>
      </c>
      <c r="M5721">
        <f t="shared" si="89"/>
        <v>1</v>
      </c>
    </row>
    <row r="5722" spans="1:13" x14ac:dyDescent="0.3">
      <c r="A5722">
        <v>35</v>
      </c>
      <c r="B5722">
        <v>66000</v>
      </c>
      <c r="C5722" t="s">
        <v>13</v>
      </c>
      <c r="D5722">
        <v>0</v>
      </c>
      <c r="E5722" t="s">
        <v>28</v>
      </c>
      <c r="F5722" t="s">
        <v>19</v>
      </c>
      <c r="G5722">
        <v>18000</v>
      </c>
      <c r="H5722">
        <v>9.99</v>
      </c>
      <c r="I5722">
        <v>0</v>
      </c>
      <c r="J5722">
        <v>0.27</v>
      </c>
      <c r="K5722" t="s">
        <v>16</v>
      </c>
      <c r="L5722">
        <v>8</v>
      </c>
      <c r="M5722">
        <f t="shared" si="89"/>
        <v>1</v>
      </c>
    </row>
    <row r="5723" spans="1:13" x14ac:dyDescent="0.3">
      <c r="A5723">
        <v>27</v>
      </c>
      <c r="B5723">
        <v>69790</v>
      </c>
      <c r="C5723" t="s">
        <v>13</v>
      </c>
      <c r="D5723">
        <v>6</v>
      </c>
      <c r="E5723" t="s">
        <v>25</v>
      </c>
      <c r="F5723" t="s">
        <v>19</v>
      </c>
      <c r="G5723">
        <v>18000</v>
      </c>
      <c r="H5723">
        <v>10.25</v>
      </c>
      <c r="I5723">
        <v>0</v>
      </c>
      <c r="J5723">
        <v>0.26</v>
      </c>
      <c r="K5723" t="s">
        <v>16</v>
      </c>
      <c r="L5723">
        <v>9</v>
      </c>
      <c r="M5723">
        <f t="shared" si="89"/>
        <v>1</v>
      </c>
    </row>
    <row r="5724" spans="1:13" x14ac:dyDescent="0.3">
      <c r="A5724">
        <v>28</v>
      </c>
      <c r="B5724">
        <v>24000</v>
      </c>
      <c r="C5724" t="s">
        <v>26</v>
      </c>
      <c r="D5724">
        <v>2</v>
      </c>
      <c r="E5724" t="s">
        <v>18</v>
      </c>
      <c r="F5724" t="s">
        <v>21</v>
      </c>
      <c r="G5724">
        <v>1500</v>
      </c>
      <c r="H5724">
        <v>7.14</v>
      </c>
      <c r="I5724">
        <v>0</v>
      </c>
      <c r="J5724">
        <v>0.06</v>
      </c>
      <c r="K5724" t="s">
        <v>16</v>
      </c>
      <c r="L5724">
        <v>10</v>
      </c>
      <c r="M5724">
        <f t="shared" si="89"/>
        <v>1</v>
      </c>
    </row>
    <row r="5725" spans="1:13" x14ac:dyDescent="0.3">
      <c r="A5725">
        <v>28</v>
      </c>
      <c r="B5725">
        <v>64000</v>
      </c>
      <c r="C5725" t="s">
        <v>13</v>
      </c>
      <c r="D5725">
        <v>1</v>
      </c>
      <c r="E5725" t="s">
        <v>25</v>
      </c>
      <c r="F5725" t="s">
        <v>19</v>
      </c>
      <c r="G5725">
        <v>18000</v>
      </c>
      <c r="H5725">
        <v>11.58</v>
      </c>
      <c r="I5725">
        <v>1</v>
      </c>
      <c r="J5725">
        <v>0.28000000000000003</v>
      </c>
      <c r="K5725" t="s">
        <v>16</v>
      </c>
      <c r="L5725">
        <v>6</v>
      </c>
      <c r="M5725">
        <f t="shared" si="89"/>
        <v>1</v>
      </c>
    </row>
    <row r="5726" spans="1:13" x14ac:dyDescent="0.3">
      <c r="A5726">
        <v>34</v>
      </c>
      <c r="B5726">
        <v>78000</v>
      </c>
      <c r="C5726" t="s">
        <v>13</v>
      </c>
      <c r="D5726">
        <v>5</v>
      </c>
      <c r="E5726" t="s">
        <v>18</v>
      </c>
      <c r="F5726" t="s">
        <v>21</v>
      </c>
      <c r="G5726">
        <v>18000</v>
      </c>
      <c r="H5726">
        <v>8.9</v>
      </c>
      <c r="I5726">
        <v>0</v>
      </c>
      <c r="J5726">
        <v>0.23</v>
      </c>
      <c r="K5726" t="s">
        <v>16</v>
      </c>
      <c r="L5726">
        <v>9</v>
      </c>
      <c r="M5726">
        <f t="shared" si="89"/>
        <v>1</v>
      </c>
    </row>
    <row r="5727" spans="1:13" x14ac:dyDescent="0.3">
      <c r="A5727">
        <v>30</v>
      </c>
      <c r="B5727">
        <v>24000</v>
      </c>
      <c r="C5727" t="s">
        <v>23</v>
      </c>
      <c r="E5727" t="s">
        <v>14</v>
      </c>
      <c r="F5727" t="s">
        <v>21</v>
      </c>
      <c r="G5727">
        <v>7500</v>
      </c>
      <c r="H5727">
        <v>7.88</v>
      </c>
      <c r="I5727">
        <v>0</v>
      </c>
      <c r="J5727">
        <v>0.31</v>
      </c>
      <c r="K5727" t="s">
        <v>16</v>
      </c>
      <c r="L5727">
        <v>9</v>
      </c>
      <c r="M5727">
        <f t="shared" si="89"/>
        <v>0</v>
      </c>
    </row>
    <row r="5728" spans="1:13" x14ac:dyDescent="0.3">
      <c r="A5728">
        <v>28</v>
      </c>
      <c r="B5728">
        <v>80000</v>
      </c>
      <c r="C5728" t="s">
        <v>13</v>
      </c>
      <c r="D5728">
        <v>8</v>
      </c>
      <c r="E5728" t="s">
        <v>28</v>
      </c>
      <c r="F5728" t="s">
        <v>19</v>
      </c>
      <c r="G5728">
        <v>18000</v>
      </c>
      <c r="H5728">
        <v>10.59</v>
      </c>
      <c r="I5728">
        <v>0</v>
      </c>
      <c r="J5728">
        <v>0.23</v>
      </c>
      <c r="K5728" t="s">
        <v>16</v>
      </c>
      <c r="L5728">
        <v>10</v>
      </c>
      <c r="M5728">
        <f t="shared" si="89"/>
        <v>1</v>
      </c>
    </row>
    <row r="5729" spans="1:13" x14ac:dyDescent="0.3">
      <c r="A5729">
        <v>28</v>
      </c>
      <c r="B5729">
        <v>80000</v>
      </c>
      <c r="C5729" t="s">
        <v>13</v>
      </c>
      <c r="D5729">
        <v>9</v>
      </c>
      <c r="E5729" t="s">
        <v>20</v>
      </c>
      <c r="F5729" t="s">
        <v>19</v>
      </c>
      <c r="G5729">
        <v>18000</v>
      </c>
      <c r="H5729">
        <v>11.49</v>
      </c>
      <c r="I5729">
        <v>0</v>
      </c>
      <c r="J5729">
        <v>0.23</v>
      </c>
      <c r="K5729" t="s">
        <v>16</v>
      </c>
      <c r="L5729">
        <v>6</v>
      </c>
      <c r="M5729">
        <f t="shared" si="89"/>
        <v>1</v>
      </c>
    </row>
    <row r="5730" spans="1:13" x14ac:dyDescent="0.3">
      <c r="A5730">
        <v>33</v>
      </c>
      <c r="B5730">
        <v>24000</v>
      </c>
      <c r="C5730" t="s">
        <v>26</v>
      </c>
      <c r="D5730">
        <v>2</v>
      </c>
      <c r="E5730" t="s">
        <v>25</v>
      </c>
      <c r="F5730" t="s">
        <v>19</v>
      </c>
      <c r="G5730">
        <v>6000</v>
      </c>
      <c r="H5730">
        <v>10.25</v>
      </c>
      <c r="I5730">
        <v>0</v>
      </c>
      <c r="J5730">
        <v>0.25</v>
      </c>
      <c r="K5730" t="s">
        <v>16</v>
      </c>
      <c r="L5730">
        <v>6</v>
      </c>
      <c r="M5730">
        <f t="shared" si="89"/>
        <v>1</v>
      </c>
    </row>
    <row r="5731" spans="1:13" x14ac:dyDescent="0.3">
      <c r="A5731">
        <v>28</v>
      </c>
      <c r="B5731">
        <v>89004</v>
      </c>
      <c r="C5731" t="s">
        <v>13</v>
      </c>
      <c r="D5731">
        <v>3</v>
      </c>
      <c r="E5731" t="s">
        <v>20</v>
      </c>
      <c r="F5731" t="s">
        <v>21</v>
      </c>
      <c r="G5731">
        <v>18000</v>
      </c>
      <c r="H5731">
        <v>7.49</v>
      </c>
      <c r="I5731">
        <v>0</v>
      </c>
      <c r="J5731">
        <v>0.2</v>
      </c>
      <c r="K5731" t="s">
        <v>16</v>
      </c>
      <c r="L5731">
        <v>10</v>
      </c>
      <c r="M5731">
        <f t="shared" si="89"/>
        <v>1</v>
      </c>
    </row>
    <row r="5732" spans="1:13" x14ac:dyDescent="0.3">
      <c r="A5732">
        <v>27</v>
      </c>
      <c r="B5732">
        <v>100000</v>
      </c>
      <c r="C5732" t="s">
        <v>13</v>
      </c>
      <c r="D5732">
        <v>0</v>
      </c>
      <c r="E5732" t="s">
        <v>27</v>
      </c>
      <c r="F5732" t="s">
        <v>21</v>
      </c>
      <c r="G5732">
        <v>18000</v>
      </c>
      <c r="H5732">
        <v>7.88</v>
      </c>
      <c r="I5732">
        <v>0</v>
      </c>
      <c r="J5732">
        <v>0.18</v>
      </c>
      <c r="K5732" t="s">
        <v>16</v>
      </c>
      <c r="L5732">
        <v>5</v>
      </c>
      <c r="M5732">
        <f t="shared" si="89"/>
        <v>1</v>
      </c>
    </row>
    <row r="5733" spans="1:13" x14ac:dyDescent="0.3">
      <c r="A5733">
        <v>31</v>
      </c>
      <c r="B5733">
        <v>24000</v>
      </c>
      <c r="C5733" t="s">
        <v>23</v>
      </c>
      <c r="D5733">
        <v>1</v>
      </c>
      <c r="E5733" t="s">
        <v>28</v>
      </c>
      <c r="F5733" t="s">
        <v>21</v>
      </c>
      <c r="G5733">
        <v>1200</v>
      </c>
      <c r="H5733">
        <v>8.94</v>
      </c>
      <c r="I5733">
        <v>0</v>
      </c>
      <c r="J5733">
        <v>0.05</v>
      </c>
      <c r="K5733" t="s">
        <v>16</v>
      </c>
      <c r="L5733">
        <v>5</v>
      </c>
      <c r="M5733">
        <f t="shared" si="89"/>
        <v>1</v>
      </c>
    </row>
    <row r="5734" spans="1:13" x14ac:dyDescent="0.3">
      <c r="A5734">
        <v>30</v>
      </c>
      <c r="B5734">
        <v>168000</v>
      </c>
      <c r="C5734" t="s">
        <v>13</v>
      </c>
      <c r="D5734">
        <v>1</v>
      </c>
      <c r="E5734" t="s">
        <v>25</v>
      </c>
      <c r="F5734" t="s">
        <v>30</v>
      </c>
      <c r="G5734">
        <v>18000</v>
      </c>
      <c r="H5734">
        <v>14.46</v>
      </c>
      <c r="I5734">
        <v>1</v>
      </c>
      <c r="J5734">
        <v>0.11</v>
      </c>
      <c r="K5734" t="s">
        <v>17</v>
      </c>
      <c r="L5734">
        <v>9</v>
      </c>
      <c r="M5734">
        <f t="shared" si="89"/>
        <v>1</v>
      </c>
    </row>
    <row r="5735" spans="1:13" x14ac:dyDescent="0.3">
      <c r="A5735">
        <v>33</v>
      </c>
      <c r="B5735">
        <v>30000</v>
      </c>
      <c r="C5735" t="s">
        <v>13</v>
      </c>
      <c r="D5735">
        <v>2</v>
      </c>
      <c r="E5735" t="s">
        <v>25</v>
      </c>
      <c r="F5735" t="s">
        <v>21</v>
      </c>
      <c r="G5735">
        <v>17975</v>
      </c>
      <c r="H5735">
        <v>8.49</v>
      </c>
      <c r="I5735">
        <v>1</v>
      </c>
      <c r="J5735">
        <v>0.6</v>
      </c>
      <c r="K5735" t="s">
        <v>16</v>
      </c>
      <c r="L5735">
        <v>8</v>
      </c>
      <c r="M5735">
        <f t="shared" si="89"/>
        <v>1</v>
      </c>
    </row>
    <row r="5736" spans="1:13" x14ac:dyDescent="0.3">
      <c r="A5736">
        <v>34</v>
      </c>
      <c r="B5736">
        <v>65000</v>
      </c>
      <c r="C5736" t="s">
        <v>13</v>
      </c>
      <c r="D5736">
        <v>0</v>
      </c>
      <c r="E5736" t="s">
        <v>18</v>
      </c>
      <c r="F5736" t="s">
        <v>21</v>
      </c>
      <c r="G5736">
        <v>17900</v>
      </c>
      <c r="H5736">
        <v>7.9</v>
      </c>
      <c r="I5736">
        <v>0</v>
      </c>
      <c r="J5736">
        <v>0.28000000000000003</v>
      </c>
      <c r="K5736" t="s">
        <v>16</v>
      </c>
      <c r="L5736">
        <v>8</v>
      </c>
      <c r="M5736">
        <f t="shared" si="89"/>
        <v>1</v>
      </c>
    </row>
    <row r="5737" spans="1:13" x14ac:dyDescent="0.3">
      <c r="A5737">
        <v>28</v>
      </c>
      <c r="B5737">
        <v>24000</v>
      </c>
      <c r="C5737" t="s">
        <v>26</v>
      </c>
      <c r="D5737">
        <v>12</v>
      </c>
      <c r="E5737" t="s">
        <v>25</v>
      </c>
      <c r="F5737" t="s">
        <v>21</v>
      </c>
      <c r="G5737">
        <v>5000</v>
      </c>
      <c r="H5737">
        <v>9.32</v>
      </c>
      <c r="I5737">
        <v>0</v>
      </c>
      <c r="J5737">
        <v>0.21</v>
      </c>
      <c r="K5737" t="s">
        <v>16</v>
      </c>
      <c r="L5737">
        <v>10</v>
      </c>
      <c r="M5737">
        <f t="shared" si="89"/>
        <v>1</v>
      </c>
    </row>
    <row r="5738" spans="1:13" x14ac:dyDescent="0.3">
      <c r="A5738">
        <v>29</v>
      </c>
      <c r="B5738">
        <v>153000</v>
      </c>
      <c r="C5738" t="s">
        <v>13</v>
      </c>
      <c r="D5738">
        <v>1</v>
      </c>
      <c r="E5738" t="s">
        <v>27</v>
      </c>
      <c r="F5738" t="s">
        <v>19</v>
      </c>
      <c r="G5738">
        <v>17600</v>
      </c>
      <c r="H5738">
        <v>8.6999999999999993</v>
      </c>
      <c r="I5738">
        <v>0</v>
      </c>
      <c r="J5738">
        <v>0.12</v>
      </c>
      <c r="K5738" t="s">
        <v>16</v>
      </c>
      <c r="L5738">
        <v>8</v>
      </c>
      <c r="M5738">
        <f t="shared" si="89"/>
        <v>1</v>
      </c>
    </row>
    <row r="5739" spans="1:13" x14ac:dyDescent="0.3">
      <c r="A5739">
        <v>32</v>
      </c>
      <c r="B5739">
        <v>24600</v>
      </c>
      <c r="C5739" t="s">
        <v>26</v>
      </c>
      <c r="D5739">
        <v>6</v>
      </c>
      <c r="E5739" t="s">
        <v>14</v>
      </c>
      <c r="F5739" t="s">
        <v>21</v>
      </c>
      <c r="G5739">
        <v>4800</v>
      </c>
      <c r="H5739">
        <v>8.9</v>
      </c>
      <c r="I5739">
        <v>1</v>
      </c>
      <c r="J5739">
        <v>0.2</v>
      </c>
      <c r="K5739" t="s">
        <v>16</v>
      </c>
      <c r="L5739">
        <v>7</v>
      </c>
      <c r="M5739">
        <f t="shared" si="89"/>
        <v>1</v>
      </c>
    </row>
    <row r="5740" spans="1:13" x14ac:dyDescent="0.3">
      <c r="A5740">
        <v>33</v>
      </c>
      <c r="B5740">
        <v>92500</v>
      </c>
      <c r="C5740" t="s">
        <v>13</v>
      </c>
      <c r="D5740">
        <v>4</v>
      </c>
      <c r="E5740" t="s">
        <v>27</v>
      </c>
      <c r="F5740" t="s">
        <v>30</v>
      </c>
      <c r="G5740">
        <v>17500</v>
      </c>
      <c r="H5740">
        <v>15.28</v>
      </c>
      <c r="I5740">
        <v>0</v>
      </c>
      <c r="J5740">
        <v>0.19</v>
      </c>
      <c r="K5740" t="s">
        <v>16</v>
      </c>
      <c r="L5740">
        <v>6</v>
      </c>
      <c r="M5740">
        <f t="shared" si="89"/>
        <v>1</v>
      </c>
    </row>
    <row r="5741" spans="1:13" x14ac:dyDescent="0.3">
      <c r="A5741">
        <v>31</v>
      </c>
      <c r="B5741">
        <v>114237</v>
      </c>
      <c r="C5741" t="s">
        <v>13</v>
      </c>
      <c r="D5741">
        <v>15</v>
      </c>
      <c r="E5741" t="s">
        <v>28</v>
      </c>
      <c r="F5741" t="s">
        <v>15</v>
      </c>
      <c r="G5741">
        <v>17500</v>
      </c>
      <c r="H5741">
        <v>14.72</v>
      </c>
      <c r="I5741">
        <v>0</v>
      </c>
      <c r="J5741">
        <v>0.15</v>
      </c>
      <c r="K5741" t="s">
        <v>17</v>
      </c>
      <c r="L5741">
        <v>6</v>
      </c>
      <c r="M5741">
        <f t="shared" si="89"/>
        <v>1</v>
      </c>
    </row>
    <row r="5742" spans="1:13" x14ac:dyDescent="0.3">
      <c r="A5742">
        <v>27</v>
      </c>
      <c r="B5742">
        <v>45000</v>
      </c>
      <c r="C5742" t="s">
        <v>13</v>
      </c>
      <c r="D5742">
        <v>1</v>
      </c>
      <c r="E5742" t="s">
        <v>25</v>
      </c>
      <c r="F5742" t="s">
        <v>19</v>
      </c>
      <c r="G5742">
        <v>17475</v>
      </c>
      <c r="H5742">
        <v>11.99</v>
      </c>
      <c r="I5742">
        <v>1</v>
      </c>
      <c r="J5742">
        <v>0.39</v>
      </c>
      <c r="K5742" t="s">
        <v>16</v>
      </c>
      <c r="L5742">
        <v>8</v>
      </c>
      <c r="M5742">
        <f t="shared" si="89"/>
        <v>1</v>
      </c>
    </row>
    <row r="5743" spans="1:13" x14ac:dyDescent="0.3">
      <c r="A5743">
        <v>32</v>
      </c>
      <c r="B5743">
        <v>58650</v>
      </c>
      <c r="C5743" t="s">
        <v>13</v>
      </c>
      <c r="D5743">
        <v>6</v>
      </c>
      <c r="E5743" t="s">
        <v>14</v>
      </c>
      <c r="F5743" t="s">
        <v>30</v>
      </c>
      <c r="G5743">
        <v>17400</v>
      </c>
      <c r="H5743">
        <v>15.05</v>
      </c>
      <c r="I5743">
        <v>1</v>
      </c>
      <c r="J5743">
        <v>0.25</v>
      </c>
      <c r="K5743" t="s">
        <v>16</v>
      </c>
      <c r="L5743">
        <v>6</v>
      </c>
      <c r="M5743">
        <f t="shared" si="89"/>
        <v>1</v>
      </c>
    </row>
    <row r="5744" spans="1:13" x14ac:dyDescent="0.3">
      <c r="A5744">
        <v>35</v>
      </c>
      <c r="B5744">
        <v>54000</v>
      </c>
      <c r="C5744" t="s">
        <v>13</v>
      </c>
      <c r="D5744">
        <v>4</v>
      </c>
      <c r="E5744" t="s">
        <v>25</v>
      </c>
      <c r="F5744" t="s">
        <v>29</v>
      </c>
      <c r="G5744">
        <v>17250</v>
      </c>
      <c r="H5744">
        <v>19.420000000000002</v>
      </c>
      <c r="I5744">
        <v>1</v>
      </c>
      <c r="J5744">
        <v>0.32</v>
      </c>
      <c r="K5744" t="s">
        <v>16</v>
      </c>
      <c r="L5744">
        <v>10</v>
      </c>
      <c r="M5744">
        <f t="shared" si="89"/>
        <v>1</v>
      </c>
    </row>
    <row r="5745" spans="1:13" x14ac:dyDescent="0.3">
      <c r="A5745">
        <v>35</v>
      </c>
      <c r="B5745">
        <v>48000</v>
      </c>
      <c r="C5745" t="s">
        <v>13</v>
      </c>
      <c r="D5745">
        <v>6</v>
      </c>
      <c r="E5745" t="s">
        <v>14</v>
      </c>
      <c r="F5745" t="s">
        <v>21</v>
      </c>
      <c r="G5745">
        <v>17000</v>
      </c>
      <c r="H5745">
        <v>7.88</v>
      </c>
      <c r="I5745">
        <v>1</v>
      </c>
      <c r="J5745">
        <v>0.35</v>
      </c>
      <c r="K5745" t="s">
        <v>16</v>
      </c>
      <c r="L5745">
        <v>6</v>
      </c>
      <c r="M5745">
        <f t="shared" si="89"/>
        <v>1</v>
      </c>
    </row>
    <row r="5746" spans="1:13" x14ac:dyDescent="0.3">
      <c r="A5746">
        <v>30</v>
      </c>
      <c r="B5746">
        <v>55000</v>
      </c>
      <c r="C5746" t="s">
        <v>13</v>
      </c>
      <c r="D5746">
        <v>6</v>
      </c>
      <c r="E5746" t="s">
        <v>18</v>
      </c>
      <c r="F5746" t="s">
        <v>19</v>
      </c>
      <c r="G5746">
        <v>17000</v>
      </c>
      <c r="I5746">
        <v>1</v>
      </c>
      <c r="J5746">
        <v>0.31</v>
      </c>
      <c r="K5746" t="s">
        <v>16</v>
      </c>
      <c r="L5746">
        <v>9</v>
      </c>
      <c r="M5746">
        <f t="shared" si="89"/>
        <v>0</v>
      </c>
    </row>
    <row r="5747" spans="1:13" x14ac:dyDescent="0.3">
      <c r="A5747">
        <v>27</v>
      </c>
      <c r="B5747">
        <v>60000</v>
      </c>
      <c r="C5747" t="s">
        <v>13</v>
      </c>
      <c r="D5747">
        <v>11</v>
      </c>
      <c r="E5747" t="s">
        <v>14</v>
      </c>
      <c r="F5747" t="s">
        <v>15</v>
      </c>
      <c r="G5747">
        <v>17000</v>
      </c>
      <c r="I5747">
        <v>0</v>
      </c>
      <c r="J5747">
        <v>0.28000000000000003</v>
      </c>
      <c r="K5747" t="s">
        <v>16</v>
      </c>
      <c r="L5747">
        <v>10</v>
      </c>
      <c r="M5747">
        <f t="shared" si="89"/>
        <v>0</v>
      </c>
    </row>
    <row r="5748" spans="1:13" x14ac:dyDescent="0.3">
      <c r="A5748">
        <v>35</v>
      </c>
      <c r="B5748">
        <v>84996</v>
      </c>
      <c r="C5748" t="s">
        <v>13</v>
      </c>
      <c r="D5748">
        <v>12</v>
      </c>
      <c r="E5748" t="s">
        <v>20</v>
      </c>
      <c r="F5748" t="s">
        <v>21</v>
      </c>
      <c r="G5748">
        <v>17000</v>
      </c>
      <c r="H5748">
        <v>7.88</v>
      </c>
      <c r="I5748">
        <v>0</v>
      </c>
      <c r="J5748">
        <v>0.2</v>
      </c>
      <c r="K5748" t="s">
        <v>16</v>
      </c>
      <c r="L5748">
        <v>6</v>
      </c>
      <c r="M5748">
        <f t="shared" si="89"/>
        <v>1</v>
      </c>
    </row>
    <row r="5749" spans="1:13" x14ac:dyDescent="0.3">
      <c r="A5749">
        <v>33</v>
      </c>
      <c r="B5749">
        <v>25000</v>
      </c>
      <c r="C5749" t="s">
        <v>26</v>
      </c>
      <c r="D5749">
        <v>8</v>
      </c>
      <c r="E5749" t="s">
        <v>25</v>
      </c>
      <c r="F5749" t="s">
        <v>21</v>
      </c>
      <c r="G5749">
        <v>6000</v>
      </c>
      <c r="H5749">
        <v>6.62</v>
      </c>
      <c r="I5749">
        <v>0</v>
      </c>
      <c r="J5749">
        <v>0.24</v>
      </c>
      <c r="K5749" t="s">
        <v>16</v>
      </c>
      <c r="L5749">
        <v>8</v>
      </c>
      <c r="M5749">
        <f t="shared" si="89"/>
        <v>1</v>
      </c>
    </row>
    <row r="5750" spans="1:13" x14ac:dyDescent="0.3">
      <c r="A5750">
        <v>27</v>
      </c>
      <c r="B5750">
        <v>25000</v>
      </c>
      <c r="C5750" t="s">
        <v>23</v>
      </c>
      <c r="D5750">
        <v>0</v>
      </c>
      <c r="E5750" t="s">
        <v>18</v>
      </c>
      <c r="F5750" t="s">
        <v>19</v>
      </c>
      <c r="G5750">
        <v>5000</v>
      </c>
      <c r="H5750">
        <v>10.99</v>
      </c>
      <c r="I5750">
        <v>0</v>
      </c>
      <c r="J5750">
        <v>0.2</v>
      </c>
      <c r="K5750" t="s">
        <v>16</v>
      </c>
      <c r="L5750">
        <v>7</v>
      </c>
      <c r="M5750">
        <f t="shared" si="89"/>
        <v>1</v>
      </c>
    </row>
    <row r="5751" spans="1:13" x14ac:dyDescent="0.3">
      <c r="A5751">
        <v>28</v>
      </c>
      <c r="B5751">
        <v>24000</v>
      </c>
      <c r="C5751" t="s">
        <v>13</v>
      </c>
      <c r="D5751">
        <v>5</v>
      </c>
      <c r="E5751" t="s">
        <v>14</v>
      </c>
      <c r="F5751" t="s">
        <v>30</v>
      </c>
      <c r="G5751">
        <v>16750</v>
      </c>
      <c r="H5751">
        <v>14.96</v>
      </c>
      <c r="I5751">
        <v>1</v>
      </c>
      <c r="J5751">
        <v>0.7</v>
      </c>
      <c r="K5751" t="s">
        <v>17</v>
      </c>
      <c r="L5751">
        <v>10</v>
      </c>
      <c r="M5751">
        <f t="shared" si="89"/>
        <v>1</v>
      </c>
    </row>
    <row r="5752" spans="1:13" x14ac:dyDescent="0.3">
      <c r="A5752">
        <v>34</v>
      </c>
      <c r="B5752">
        <v>39672</v>
      </c>
      <c r="C5752" t="s">
        <v>13</v>
      </c>
      <c r="D5752">
        <v>18</v>
      </c>
      <c r="E5752" t="s">
        <v>18</v>
      </c>
      <c r="F5752" t="s">
        <v>15</v>
      </c>
      <c r="G5752">
        <v>16750</v>
      </c>
      <c r="H5752">
        <v>13.98</v>
      </c>
      <c r="I5752">
        <v>1</v>
      </c>
      <c r="J5752">
        <v>0.42</v>
      </c>
      <c r="K5752" t="s">
        <v>16</v>
      </c>
      <c r="L5752">
        <v>9</v>
      </c>
      <c r="M5752">
        <f t="shared" si="89"/>
        <v>1</v>
      </c>
    </row>
    <row r="5753" spans="1:13" x14ac:dyDescent="0.3">
      <c r="A5753">
        <v>30</v>
      </c>
      <c r="B5753">
        <v>96600</v>
      </c>
      <c r="C5753" t="s">
        <v>13</v>
      </c>
      <c r="D5753">
        <v>3</v>
      </c>
      <c r="E5753" t="s">
        <v>27</v>
      </c>
      <c r="F5753" t="s">
        <v>19</v>
      </c>
      <c r="G5753">
        <v>16750</v>
      </c>
      <c r="H5753">
        <v>10.62</v>
      </c>
      <c r="I5753">
        <v>0</v>
      </c>
      <c r="J5753">
        <v>0.17</v>
      </c>
      <c r="K5753" t="s">
        <v>16</v>
      </c>
      <c r="L5753">
        <v>5</v>
      </c>
      <c r="M5753">
        <f t="shared" si="89"/>
        <v>1</v>
      </c>
    </row>
    <row r="5754" spans="1:13" x14ac:dyDescent="0.3">
      <c r="A5754">
        <v>35</v>
      </c>
      <c r="B5754">
        <v>57721</v>
      </c>
      <c r="C5754" t="s">
        <v>13</v>
      </c>
      <c r="D5754">
        <v>3</v>
      </c>
      <c r="E5754" t="s">
        <v>25</v>
      </c>
      <c r="F5754" t="s">
        <v>19</v>
      </c>
      <c r="G5754">
        <v>16500</v>
      </c>
      <c r="I5754">
        <v>0</v>
      </c>
      <c r="J5754">
        <v>0.28999999999999998</v>
      </c>
      <c r="K5754" t="s">
        <v>16</v>
      </c>
      <c r="L5754">
        <v>6</v>
      </c>
      <c r="M5754">
        <f t="shared" si="89"/>
        <v>0</v>
      </c>
    </row>
    <row r="5755" spans="1:13" x14ac:dyDescent="0.3">
      <c r="A5755">
        <v>28</v>
      </c>
      <c r="B5755">
        <v>25000</v>
      </c>
      <c r="C5755" t="s">
        <v>26</v>
      </c>
      <c r="D5755">
        <v>5</v>
      </c>
      <c r="E5755" t="s">
        <v>28</v>
      </c>
      <c r="F5755" t="s">
        <v>15</v>
      </c>
      <c r="G5755">
        <v>6000</v>
      </c>
      <c r="H5755">
        <v>14.72</v>
      </c>
      <c r="I5755">
        <v>0</v>
      </c>
      <c r="J5755">
        <v>0.24</v>
      </c>
      <c r="K5755" t="s">
        <v>16</v>
      </c>
      <c r="L5755">
        <v>10</v>
      </c>
      <c r="M5755">
        <f t="shared" si="89"/>
        <v>1</v>
      </c>
    </row>
    <row r="5756" spans="1:13" x14ac:dyDescent="0.3">
      <c r="A5756">
        <v>27</v>
      </c>
      <c r="B5756">
        <v>68000</v>
      </c>
      <c r="C5756" t="s">
        <v>13</v>
      </c>
      <c r="D5756">
        <v>10</v>
      </c>
      <c r="E5756" t="s">
        <v>25</v>
      </c>
      <c r="F5756" t="s">
        <v>21</v>
      </c>
      <c r="G5756">
        <v>16500</v>
      </c>
      <c r="H5756">
        <v>7.88</v>
      </c>
      <c r="I5756">
        <v>0</v>
      </c>
      <c r="J5756">
        <v>0.24</v>
      </c>
      <c r="K5756" t="s">
        <v>16</v>
      </c>
      <c r="L5756">
        <v>7</v>
      </c>
      <c r="M5756">
        <f t="shared" si="89"/>
        <v>1</v>
      </c>
    </row>
    <row r="5757" spans="1:13" x14ac:dyDescent="0.3">
      <c r="A5757">
        <v>28</v>
      </c>
      <c r="B5757">
        <v>50000</v>
      </c>
      <c r="C5757" t="s">
        <v>13</v>
      </c>
      <c r="D5757">
        <v>1</v>
      </c>
      <c r="E5757" t="s">
        <v>14</v>
      </c>
      <c r="F5757" t="s">
        <v>15</v>
      </c>
      <c r="G5757">
        <v>16200</v>
      </c>
      <c r="H5757">
        <v>13.99</v>
      </c>
      <c r="I5757">
        <v>1</v>
      </c>
      <c r="J5757">
        <v>0.32</v>
      </c>
      <c r="K5757" t="s">
        <v>17</v>
      </c>
      <c r="L5757">
        <v>5</v>
      </c>
      <c r="M5757">
        <f t="shared" si="89"/>
        <v>1</v>
      </c>
    </row>
    <row r="5758" spans="1:13" x14ac:dyDescent="0.3">
      <c r="A5758">
        <v>30</v>
      </c>
      <c r="B5758">
        <v>25000</v>
      </c>
      <c r="C5758" t="s">
        <v>26</v>
      </c>
      <c r="D5758">
        <v>10</v>
      </c>
      <c r="E5758" t="s">
        <v>20</v>
      </c>
      <c r="F5758" t="s">
        <v>21</v>
      </c>
      <c r="G5758">
        <v>6400</v>
      </c>
      <c r="H5758">
        <v>7.51</v>
      </c>
      <c r="I5758">
        <v>0</v>
      </c>
      <c r="J5758">
        <v>0.26</v>
      </c>
      <c r="K5758" t="s">
        <v>16</v>
      </c>
      <c r="L5758">
        <v>8</v>
      </c>
      <c r="M5758">
        <f t="shared" si="89"/>
        <v>1</v>
      </c>
    </row>
    <row r="5759" spans="1:13" x14ac:dyDescent="0.3">
      <c r="A5759">
        <v>27</v>
      </c>
      <c r="B5759">
        <v>30000</v>
      </c>
      <c r="C5759" t="s">
        <v>13</v>
      </c>
      <c r="D5759">
        <v>12</v>
      </c>
      <c r="E5759" t="s">
        <v>25</v>
      </c>
      <c r="F5759" t="s">
        <v>19</v>
      </c>
      <c r="G5759">
        <v>16000</v>
      </c>
      <c r="H5759">
        <v>10.99</v>
      </c>
      <c r="I5759">
        <v>1</v>
      </c>
      <c r="J5759">
        <v>0.53</v>
      </c>
      <c r="K5759" t="s">
        <v>16</v>
      </c>
      <c r="L5759">
        <v>6</v>
      </c>
      <c r="M5759">
        <f t="shared" si="89"/>
        <v>1</v>
      </c>
    </row>
    <row r="5760" spans="1:13" x14ac:dyDescent="0.3">
      <c r="A5760">
        <v>30</v>
      </c>
      <c r="B5760">
        <v>40000</v>
      </c>
      <c r="C5760" t="s">
        <v>13</v>
      </c>
      <c r="D5760">
        <v>8</v>
      </c>
      <c r="E5760" t="s">
        <v>25</v>
      </c>
      <c r="F5760" t="s">
        <v>19</v>
      </c>
      <c r="G5760">
        <v>16000</v>
      </c>
      <c r="H5760">
        <v>11.48</v>
      </c>
      <c r="I5760">
        <v>1</v>
      </c>
      <c r="J5760">
        <v>0.4</v>
      </c>
      <c r="K5760" t="s">
        <v>16</v>
      </c>
      <c r="L5760">
        <v>8</v>
      </c>
      <c r="M5760">
        <f t="shared" si="89"/>
        <v>1</v>
      </c>
    </row>
    <row r="5761" spans="1:13" x14ac:dyDescent="0.3">
      <c r="A5761">
        <v>34</v>
      </c>
      <c r="B5761">
        <v>37000</v>
      </c>
      <c r="C5761" t="s">
        <v>13</v>
      </c>
      <c r="D5761">
        <v>2</v>
      </c>
      <c r="E5761" t="s">
        <v>14</v>
      </c>
      <c r="F5761" t="s">
        <v>30</v>
      </c>
      <c r="G5761">
        <v>16000</v>
      </c>
      <c r="H5761">
        <v>12.99</v>
      </c>
      <c r="I5761">
        <v>1</v>
      </c>
      <c r="J5761">
        <v>0.43</v>
      </c>
      <c r="K5761" t="s">
        <v>17</v>
      </c>
      <c r="L5761">
        <v>9</v>
      </c>
      <c r="M5761">
        <f t="shared" si="89"/>
        <v>1</v>
      </c>
    </row>
    <row r="5762" spans="1:13" x14ac:dyDescent="0.3">
      <c r="A5762">
        <v>35</v>
      </c>
      <c r="B5762">
        <v>45000</v>
      </c>
      <c r="C5762" t="s">
        <v>13</v>
      </c>
      <c r="D5762">
        <v>2</v>
      </c>
      <c r="E5762" t="s">
        <v>27</v>
      </c>
      <c r="F5762" t="s">
        <v>19</v>
      </c>
      <c r="G5762">
        <v>16000</v>
      </c>
      <c r="H5762">
        <v>10</v>
      </c>
      <c r="I5762">
        <v>1</v>
      </c>
      <c r="J5762">
        <v>0.36</v>
      </c>
      <c r="K5762" t="s">
        <v>16</v>
      </c>
      <c r="L5762">
        <v>10</v>
      </c>
      <c r="M5762">
        <f t="shared" ref="M5762:M5825" si="90">COUNTIFS($A$2:$A$10001,A5762,$B$2:$B$10001,B5762,$C$2:$C$10001,C5762,$D$2:$D$10001,D5762,$E$2:$E$10001,E5762,$F$2:$F$10001,F5762,$G$2:$G$10001,G5762,$H$2:$H$10001,H5762,$I$2:$I$10001,I5762,$J$2:$J$10001,J5762,$K$2:$K$10001,K5762,$L$2:$L$10001,L5762)</f>
        <v>1</v>
      </c>
    </row>
    <row r="5763" spans="1:13" x14ac:dyDescent="0.3">
      <c r="A5763">
        <v>28</v>
      </c>
      <c r="B5763">
        <v>47831</v>
      </c>
      <c r="C5763" t="s">
        <v>13</v>
      </c>
      <c r="D5763">
        <v>8</v>
      </c>
      <c r="E5763" t="s">
        <v>25</v>
      </c>
      <c r="F5763" t="s">
        <v>15</v>
      </c>
      <c r="G5763">
        <v>16000</v>
      </c>
      <c r="H5763">
        <v>13.85</v>
      </c>
      <c r="I5763">
        <v>1</v>
      </c>
      <c r="J5763">
        <v>0.33</v>
      </c>
      <c r="K5763" t="s">
        <v>16</v>
      </c>
      <c r="L5763">
        <v>7</v>
      </c>
      <c r="M5763">
        <f t="shared" si="90"/>
        <v>1</v>
      </c>
    </row>
    <row r="5764" spans="1:13" x14ac:dyDescent="0.3">
      <c r="A5764">
        <v>30</v>
      </c>
      <c r="B5764">
        <v>50000</v>
      </c>
      <c r="C5764" t="s">
        <v>13</v>
      </c>
      <c r="D5764">
        <v>4</v>
      </c>
      <c r="E5764" t="s">
        <v>28</v>
      </c>
      <c r="F5764" t="s">
        <v>29</v>
      </c>
      <c r="G5764">
        <v>16000</v>
      </c>
      <c r="H5764">
        <v>16.77</v>
      </c>
      <c r="I5764">
        <v>1</v>
      </c>
      <c r="J5764">
        <v>0.32</v>
      </c>
      <c r="K5764" t="s">
        <v>16</v>
      </c>
      <c r="L5764">
        <v>5</v>
      </c>
      <c r="M5764">
        <f t="shared" si="90"/>
        <v>1</v>
      </c>
    </row>
    <row r="5765" spans="1:13" x14ac:dyDescent="0.3">
      <c r="A5765">
        <v>32</v>
      </c>
      <c r="B5765">
        <v>25200</v>
      </c>
      <c r="C5765" t="s">
        <v>23</v>
      </c>
      <c r="D5765">
        <v>17</v>
      </c>
      <c r="E5765" t="s">
        <v>14</v>
      </c>
      <c r="F5765" t="s">
        <v>21</v>
      </c>
      <c r="G5765">
        <v>4000</v>
      </c>
      <c r="H5765">
        <v>6.54</v>
      </c>
      <c r="I5765">
        <v>0</v>
      </c>
      <c r="J5765">
        <v>0.16</v>
      </c>
      <c r="K5765" t="s">
        <v>16</v>
      </c>
      <c r="L5765">
        <v>6</v>
      </c>
      <c r="M5765">
        <f t="shared" si="90"/>
        <v>1</v>
      </c>
    </row>
    <row r="5766" spans="1:13" x14ac:dyDescent="0.3">
      <c r="A5766">
        <v>28</v>
      </c>
      <c r="B5766">
        <v>44000</v>
      </c>
      <c r="C5766" t="s">
        <v>13</v>
      </c>
      <c r="D5766">
        <v>5</v>
      </c>
      <c r="E5766" t="s">
        <v>20</v>
      </c>
      <c r="F5766" t="s">
        <v>15</v>
      </c>
      <c r="G5766">
        <v>16000</v>
      </c>
      <c r="H5766">
        <v>13.48</v>
      </c>
      <c r="I5766">
        <v>1</v>
      </c>
      <c r="J5766">
        <v>0.36</v>
      </c>
      <c r="K5766" t="s">
        <v>16</v>
      </c>
      <c r="L5766">
        <v>6</v>
      </c>
      <c r="M5766">
        <f t="shared" si="90"/>
        <v>1</v>
      </c>
    </row>
    <row r="5767" spans="1:13" x14ac:dyDescent="0.3">
      <c r="A5767">
        <v>28</v>
      </c>
      <c r="B5767">
        <v>51000</v>
      </c>
      <c r="C5767" t="s">
        <v>13</v>
      </c>
      <c r="D5767">
        <v>2</v>
      </c>
      <c r="E5767" t="s">
        <v>18</v>
      </c>
      <c r="F5767" t="s">
        <v>29</v>
      </c>
      <c r="G5767">
        <v>16000</v>
      </c>
      <c r="H5767">
        <v>16.32</v>
      </c>
      <c r="I5767">
        <v>1</v>
      </c>
      <c r="J5767">
        <v>0.31</v>
      </c>
      <c r="K5767" t="s">
        <v>17</v>
      </c>
      <c r="L5767">
        <v>9</v>
      </c>
      <c r="M5767">
        <f t="shared" si="90"/>
        <v>1</v>
      </c>
    </row>
    <row r="5768" spans="1:13" x14ac:dyDescent="0.3">
      <c r="A5768">
        <v>27</v>
      </c>
      <c r="B5768">
        <v>25440</v>
      </c>
      <c r="C5768" t="s">
        <v>26</v>
      </c>
      <c r="D5768">
        <v>5</v>
      </c>
      <c r="E5768" t="s">
        <v>18</v>
      </c>
      <c r="F5768" t="s">
        <v>30</v>
      </c>
      <c r="G5768">
        <v>1200</v>
      </c>
      <c r="I5768">
        <v>0</v>
      </c>
      <c r="J5768">
        <v>0.05</v>
      </c>
      <c r="K5768" t="s">
        <v>16</v>
      </c>
      <c r="L5768">
        <v>10</v>
      </c>
      <c r="M5768">
        <f t="shared" si="90"/>
        <v>0</v>
      </c>
    </row>
    <row r="5769" spans="1:13" x14ac:dyDescent="0.3">
      <c r="A5769">
        <v>30</v>
      </c>
      <c r="B5769">
        <v>65000</v>
      </c>
      <c r="C5769" t="s">
        <v>13</v>
      </c>
      <c r="D5769">
        <v>0</v>
      </c>
      <c r="E5769" t="s">
        <v>14</v>
      </c>
      <c r="F5769" t="s">
        <v>15</v>
      </c>
      <c r="G5769">
        <v>16000</v>
      </c>
      <c r="H5769">
        <v>13.06</v>
      </c>
      <c r="I5769">
        <v>0</v>
      </c>
      <c r="J5769">
        <v>0.25</v>
      </c>
      <c r="K5769" t="s">
        <v>16</v>
      </c>
      <c r="L5769">
        <v>8</v>
      </c>
      <c r="M5769">
        <f t="shared" si="90"/>
        <v>1</v>
      </c>
    </row>
    <row r="5770" spans="1:13" x14ac:dyDescent="0.3">
      <c r="A5770">
        <v>35</v>
      </c>
      <c r="B5770">
        <v>67600</v>
      </c>
      <c r="C5770" t="s">
        <v>13</v>
      </c>
      <c r="D5770">
        <v>7</v>
      </c>
      <c r="E5770" t="s">
        <v>20</v>
      </c>
      <c r="F5770" t="s">
        <v>19</v>
      </c>
      <c r="G5770">
        <v>16000</v>
      </c>
      <c r="H5770">
        <v>11.58</v>
      </c>
      <c r="I5770">
        <v>0</v>
      </c>
      <c r="J5770">
        <v>0.24</v>
      </c>
      <c r="K5770" t="s">
        <v>16</v>
      </c>
      <c r="L5770">
        <v>5</v>
      </c>
      <c r="M5770">
        <f t="shared" si="90"/>
        <v>1</v>
      </c>
    </row>
    <row r="5771" spans="1:13" x14ac:dyDescent="0.3">
      <c r="A5771">
        <v>30</v>
      </c>
      <c r="B5771">
        <v>26000</v>
      </c>
      <c r="C5771" t="s">
        <v>23</v>
      </c>
      <c r="D5771">
        <v>4</v>
      </c>
      <c r="E5771" t="s">
        <v>20</v>
      </c>
      <c r="F5771" t="s">
        <v>19</v>
      </c>
      <c r="G5771">
        <v>1200</v>
      </c>
      <c r="H5771">
        <v>10.99</v>
      </c>
      <c r="I5771">
        <v>0</v>
      </c>
      <c r="J5771">
        <v>0.05</v>
      </c>
      <c r="K5771" t="s">
        <v>16</v>
      </c>
      <c r="L5771">
        <v>6</v>
      </c>
      <c r="M5771">
        <f t="shared" si="90"/>
        <v>1</v>
      </c>
    </row>
    <row r="5772" spans="1:13" x14ac:dyDescent="0.3">
      <c r="A5772">
        <v>33</v>
      </c>
      <c r="B5772">
        <v>26400</v>
      </c>
      <c r="C5772" t="s">
        <v>13</v>
      </c>
      <c r="D5772">
        <v>3</v>
      </c>
      <c r="E5772" t="s">
        <v>14</v>
      </c>
      <c r="F5772" t="s">
        <v>19</v>
      </c>
      <c r="G5772">
        <v>1000</v>
      </c>
      <c r="H5772">
        <v>10.99</v>
      </c>
      <c r="I5772">
        <v>0</v>
      </c>
      <c r="J5772">
        <v>0.04</v>
      </c>
      <c r="K5772" t="s">
        <v>16</v>
      </c>
      <c r="L5772">
        <v>7</v>
      </c>
      <c r="M5772">
        <f t="shared" si="90"/>
        <v>1</v>
      </c>
    </row>
    <row r="5773" spans="1:13" x14ac:dyDescent="0.3">
      <c r="A5773">
        <v>33</v>
      </c>
      <c r="B5773">
        <v>26000</v>
      </c>
      <c r="C5773" t="s">
        <v>26</v>
      </c>
      <c r="D5773">
        <v>1</v>
      </c>
      <c r="E5773" t="s">
        <v>25</v>
      </c>
      <c r="F5773" t="s">
        <v>19</v>
      </c>
      <c r="G5773">
        <v>15000</v>
      </c>
      <c r="H5773">
        <v>9.76</v>
      </c>
      <c r="I5773">
        <v>1</v>
      </c>
      <c r="J5773">
        <v>0.57999999999999996</v>
      </c>
      <c r="K5773" t="s">
        <v>16</v>
      </c>
      <c r="L5773">
        <v>6</v>
      </c>
      <c r="M5773">
        <f t="shared" si="90"/>
        <v>1</v>
      </c>
    </row>
    <row r="5774" spans="1:13" x14ac:dyDescent="0.3">
      <c r="A5774">
        <v>30</v>
      </c>
      <c r="B5774">
        <v>33000</v>
      </c>
      <c r="C5774" t="s">
        <v>13</v>
      </c>
      <c r="D5774">
        <v>4</v>
      </c>
      <c r="E5774" t="s">
        <v>14</v>
      </c>
      <c r="F5774" t="s">
        <v>15</v>
      </c>
      <c r="G5774">
        <v>1000</v>
      </c>
      <c r="H5774">
        <v>14.79</v>
      </c>
      <c r="I5774">
        <v>0</v>
      </c>
      <c r="J5774">
        <v>0.03</v>
      </c>
      <c r="K5774" t="s">
        <v>16</v>
      </c>
      <c r="L5774">
        <v>10</v>
      </c>
      <c r="M5774">
        <f t="shared" si="90"/>
        <v>1</v>
      </c>
    </row>
    <row r="5775" spans="1:13" x14ac:dyDescent="0.3">
      <c r="A5775">
        <v>30</v>
      </c>
      <c r="B5775">
        <v>35000</v>
      </c>
      <c r="C5775" t="s">
        <v>13</v>
      </c>
      <c r="D5775">
        <v>5</v>
      </c>
      <c r="E5775" t="s">
        <v>20</v>
      </c>
      <c r="F5775" t="s">
        <v>19</v>
      </c>
      <c r="G5775">
        <v>1000</v>
      </c>
      <c r="H5775">
        <v>10.36</v>
      </c>
      <c r="I5775">
        <v>0</v>
      </c>
      <c r="J5775">
        <v>0.03</v>
      </c>
      <c r="K5775" t="s">
        <v>16</v>
      </c>
      <c r="L5775">
        <v>6</v>
      </c>
      <c r="M5775">
        <f t="shared" si="90"/>
        <v>1</v>
      </c>
    </row>
    <row r="5776" spans="1:13" x14ac:dyDescent="0.3">
      <c r="A5776">
        <v>30</v>
      </c>
      <c r="B5776">
        <v>30000</v>
      </c>
      <c r="C5776" t="s">
        <v>13</v>
      </c>
      <c r="D5776">
        <v>11</v>
      </c>
      <c r="E5776" t="s">
        <v>14</v>
      </c>
      <c r="F5776" t="s">
        <v>19</v>
      </c>
      <c r="G5776">
        <v>1000</v>
      </c>
      <c r="I5776">
        <v>1</v>
      </c>
      <c r="J5776">
        <v>0.03</v>
      </c>
      <c r="K5776" t="s">
        <v>16</v>
      </c>
      <c r="L5776">
        <v>10</v>
      </c>
      <c r="M5776">
        <f t="shared" si="90"/>
        <v>0</v>
      </c>
    </row>
    <row r="5777" spans="1:13" x14ac:dyDescent="0.3">
      <c r="A5777">
        <v>28</v>
      </c>
      <c r="B5777">
        <v>40000</v>
      </c>
      <c r="C5777" t="s">
        <v>13</v>
      </c>
      <c r="D5777">
        <v>12</v>
      </c>
      <c r="E5777" t="s">
        <v>20</v>
      </c>
      <c r="F5777" t="s">
        <v>19</v>
      </c>
      <c r="G5777">
        <v>1000</v>
      </c>
      <c r="H5777">
        <v>9.8800000000000008</v>
      </c>
      <c r="I5777">
        <v>0</v>
      </c>
      <c r="J5777">
        <v>0.03</v>
      </c>
      <c r="K5777" t="s">
        <v>16</v>
      </c>
      <c r="L5777">
        <v>9</v>
      </c>
      <c r="M5777">
        <f t="shared" si="90"/>
        <v>1</v>
      </c>
    </row>
    <row r="5778" spans="1:13" x14ac:dyDescent="0.3">
      <c r="A5778">
        <v>35</v>
      </c>
      <c r="B5778">
        <v>42000</v>
      </c>
      <c r="C5778" t="s">
        <v>13</v>
      </c>
      <c r="D5778">
        <v>7</v>
      </c>
      <c r="E5778" t="s">
        <v>14</v>
      </c>
      <c r="F5778" t="s">
        <v>19</v>
      </c>
      <c r="G5778">
        <v>1000</v>
      </c>
      <c r="H5778">
        <v>11.12</v>
      </c>
      <c r="I5778">
        <v>0</v>
      </c>
      <c r="J5778">
        <v>0.02</v>
      </c>
      <c r="K5778" t="s">
        <v>16</v>
      </c>
      <c r="L5778">
        <v>5</v>
      </c>
      <c r="M5778">
        <f t="shared" si="90"/>
        <v>1</v>
      </c>
    </row>
    <row r="5779" spans="1:13" x14ac:dyDescent="0.3">
      <c r="A5779">
        <v>27</v>
      </c>
      <c r="B5779">
        <v>26400</v>
      </c>
      <c r="C5779" t="s">
        <v>26</v>
      </c>
      <c r="D5779">
        <v>6</v>
      </c>
      <c r="E5779" t="s">
        <v>14</v>
      </c>
      <c r="F5779" t="s">
        <v>21</v>
      </c>
      <c r="G5779">
        <v>6000</v>
      </c>
      <c r="H5779">
        <v>6.91</v>
      </c>
      <c r="I5779">
        <v>1</v>
      </c>
      <c r="J5779">
        <v>0.23</v>
      </c>
      <c r="K5779" t="s">
        <v>16</v>
      </c>
      <c r="L5779">
        <v>9</v>
      </c>
      <c r="M5779">
        <f t="shared" si="90"/>
        <v>1</v>
      </c>
    </row>
    <row r="5780" spans="1:13" x14ac:dyDescent="0.3">
      <c r="A5780">
        <v>27</v>
      </c>
      <c r="B5780">
        <v>51298</v>
      </c>
      <c r="C5780" t="s">
        <v>13</v>
      </c>
      <c r="D5780">
        <v>11</v>
      </c>
      <c r="E5780" t="s">
        <v>25</v>
      </c>
      <c r="F5780" t="s">
        <v>19</v>
      </c>
      <c r="G5780">
        <v>1000</v>
      </c>
      <c r="H5780">
        <v>10.37</v>
      </c>
      <c r="I5780">
        <v>0</v>
      </c>
      <c r="J5780">
        <v>0.02</v>
      </c>
      <c r="K5780" t="s">
        <v>16</v>
      </c>
      <c r="L5780">
        <v>7</v>
      </c>
      <c r="M5780">
        <f t="shared" si="90"/>
        <v>1</v>
      </c>
    </row>
    <row r="5781" spans="1:13" x14ac:dyDescent="0.3">
      <c r="A5781">
        <v>34</v>
      </c>
      <c r="B5781">
        <v>26400</v>
      </c>
      <c r="C5781" t="s">
        <v>26</v>
      </c>
      <c r="D5781">
        <v>0</v>
      </c>
      <c r="E5781" t="s">
        <v>14</v>
      </c>
      <c r="F5781" t="s">
        <v>19</v>
      </c>
      <c r="G5781">
        <v>3600</v>
      </c>
      <c r="H5781">
        <v>9.8800000000000008</v>
      </c>
      <c r="I5781">
        <v>0</v>
      </c>
      <c r="J5781">
        <v>0.14000000000000001</v>
      </c>
      <c r="K5781" t="s">
        <v>16</v>
      </c>
      <c r="L5781">
        <v>9</v>
      </c>
      <c r="M5781">
        <f t="shared" si="90"/>
        <v>1</v>
      </c>
    </row>
    <row r="5782" spans="1:13" x14ac:dyDescent="0.3">
      <c r="A5782">
        <v>29</v>
      </c>
      <c r="B5782">
        <v>64548</v>
      </c>
      <c r="C5782" t="s">
        <v>13</v>
      </c>
      <c r="D5782">
        <v>1</v>
      </c>
      <c r="E5782" t="s">
        <v>20</v>
      </c>
      <c r="F5782" t="s">
        <v>15</v>
      </c>
      <c r="G5782">
        <v>1000</v>
      </c>
      <c r="H5782">
        <v>14.27</v>
      </c>
      <c r="I5782">
        <v>0</v>
      </c>
      <c r="J5782">
        <v>0.02</v>
      </c>
      <c r="K5782" t="s">
        <v>17</v>
      </c>
      <c r="L5782">
        <v>5</v>
      </c>
      <c r="M5782">
        <f t="shared" si="90"/>
        <v>1</v>
      </c>
    </row>
    <row r="5783" spans="1:13" x14ac:dyDescent="0.3">
      <c r="A5783">
        <v>33</v>
      </c>
      <c r="B5783">
        <v>65000</v>
      </c>
      <c r="C5783" t="s">
        <v>13</v>
      </c>
      <c r="D5783">
        <v>4</v>
      </c>
      <c r="E5783" t="s">
        <v>27</v>
      </c>
      <c r="F5783" t="s">
        <v>21</v>
      </c>
      <c r="G5783">
        <v>1000</v>
      </c>
      <c r="I5783">
        <v>0</v>
      </c>
      <c r="J5783">
        <v>0.02</v>
      </c>
      <c r="K5783" t="s">
        <v>16</v>
      </c>
      <c r="L5783">
        <v>9</v>
      </c>
      <c r="M5783">
        <f t="shared" si="90"/>
        <v>0</v>
      </c>
    </row>
    <row r="5784" spans="1:13" x14ac:dyDescent="0.3">
      <c r="A5784">
        <v>30</v>
      </c>
      <c r="B5784">
        <v>69000</v>
      </c>
      <c r="C5784" t="s">
        <v>13</v>
      </c>
      <c r="D5784">
        <v>0</v>
      </c>
      <c r="E5784" t="s">
        <v>28</v>
      </c>
      <c r="F5784" t="s">
        <v>21</v>
      </c>
      <c r="G5784">
        <v>1000</v>
      </c>
      <c r="H5784">
        <v>8.59</v>
      </c>
      <c r="I5784">
        <v>1</v>
      </c>
      <c r="J5784">
        <v>0.01</v>
      </c>
      <c r="K5784" t="s">
        <v>16</v>
      </c>
      <c r="L5784">
        <v>5</v>
      </c>
      <c r="M5784">
        <f t="shared" si="90"/>
        <v>1</v>
      </c>
    </row>
    <row r="5785" spans="1:13" x14ac:dyDescent="0.3">
      <c r="A5785">
        <v>30</v>
      </c>
      <c r="B5785">
        <v>14800</v>
      </c>
      <c r="C5785" t="s">
        <v>13</v>
      </c>
      <c r="D5785">
        <v>5</v>
      </c>
      <c r="E5785" t="s">
        <v>25</v>
      </c>
      <c r="F5785" t="s">
        <v>21</v>
      </c>
      <c r="G5785">
        <v>1200</v>
      </c>
      <c r="H5785">
        <v>8</v>
      </c>
      <c r="I5785">
        <v>0</v>
      </c>
      <c r="J5785">
        <v>0.08</v>
      </c>
      <c r="K5785" t="s">
        <v>16</v>
      </c>
      <c r="L5785">
        <v>9</v>
      </c>
      <c r="M5785">
        <f t="shared" si="90"/>
        <v>1</v>
      </c>
    </row>
    <row r="5786" spans="1:13" x14ac:dyDescent="0.3">
      <c r="A5786">
        <v>28</v>
      </c>
      <c r="B5786">
        <v>27000</v>
      </c>
      <c r="C5786" t="s">
        <v>23</v>
      </c>
      <c r="D5786">
        <v>5</v>
      </c>
      <c r="E5786" t="s">
        <v>18</v>
      </c>
      <c r="F5786" t="s">
        <v>21</v>
      </c>
      <c r="G5786">
        <v>5600</v>
      </c>
      <c r="H5786">
        <v>5.42</v>
      </c>
      <c r="I5786">
        <v>0</v>
      </c>
      <c r="J5786">
        <v>0.21</v>
      </c>
      <c r="K5786" t="s">
        <v>16</v>
      </c>
      <c r="L5786">
        <v>8</v>
      </c>
      <c r="M5786">
        <f t="shared" si="90"/>
        <v>1</v>
      </c>
    </row>
    <row r="5787" spans="1:13" x14ac:dyDescent="0.3">
      <c r="A5787">
        <v>33</v>
      </c>
      <c r="B5787">
        <v>30000</v>
      </c>
      <c r="C5787" t="s">
        <v>13</v>
      </c>
      <c r="D5787">
        <v>3</v>
      </c>
      <c r="E5787" t="s">
        <v>14</v>
      </c>
      <c r="F5787" t="s">
        <v>21</v>
      </c>
      <c r="G5787">
        <v>1200</v>
      </c>
      <c r="H5787">
        <v>6.76</v>
      </c>
      <c r="I5787">
        <v>0</v>
      </c>
      <c r="J5787">
        <v>0.04</v>
      </c>
      <c r="K5787" t="s">
        <v>16</v>
      </c>
      <c r="L5787">
        <v>10</v>
      </c>
      <c r="M5787">
        <f t="shared" si="90"/>
        <v>1</v>
      </c>
    </row>
    <row r="5788" spans="1:13" x14ac:dyDescent="0.3">
      <c r="A5788">
        <v>27</v>
      </c>
      <c r="B5788">
        <v>44000</v>
      </c>
      <c r="C5788" t="s">
        <v>13</v>
      </c>
      <c r="D5788">
        <v>3</v>
      </c>
      <c r="E5788" t="s">
        <v>14</v>
      </c>
      <c r="F5788" t="s">
        <v>15</v>
      </c>
      <c r="G5788">
        <v>1200</v>
      </c>
      <c r="H5788">
        <v>15.23</v>
      </c>
      <c r="I5788">
        <v>0</v>
      </c>
      <c r="J5788">
        <v>0.03</v>
      </c>
      <c r="K5788" t="s">
        <v>16</v>
      </c>
      <c r="L5788">
        <v>5</v>
      </c>
      <c r="M5788">
        <f t="shared" si="90"/>
        <v>1</v>
      </c>
    </row>
    <row r="5789" spans="1:13" x14ac:dyDescent="0.3">
      <c r="A5789">
        <v>29</v>
      </c>
      <c r="B5789">
        <v>55000</v>
      </c>
      <c r="C5789" t="s">
        <v>13</v>
      </c>
      <c r="D5789">
        <v>3</v>
      </c>
      <c r="E5789" t="s">
        <v>20</v>
      </c>
      <c r="F5789" t="s">
        <v>19</v>
      </c>
      <c r="G5789">
        <v>1200</v>
      </c>
      <c r="H5789">
        <v>9.99</v>
      </c>
      <c r="I5789">
        <v>0</v>
      </c>
      <c r="J5789">
        <v>0.02</v>
      </c>
      <c r="K5789" t="s">
        <v>16</v>
      </c>
      <c r="L5789">
        <v>6</v>
      </c>
      <c r="M5789">
        <f t="shared" si="90"/>
        <v>1</v>
      </c>
    </row>
    <row r="5790" spans="1:13" x14ac:dyDescent="0.3">
      <c r="A5790">
        <v>31</v>
      </c>
      <c r="B5790">
        <v>75000</v>
      </c>
      <c r="C5790" t="s">
        <v>13</v>
      </c>
      <c r="D5790">
        <v>1</v>
      </c>
      <c r="E5790" t="s">
        <v>20</v>
      </c>
      <c r="F5790" t="s">
        <v>21</v>
      </c>
      <c r="G5790">
        <v>1200</v>
      </c>
      <c r="H5790">
        <v>6.54</v>
      </c>
      <c r="I5790">
        <v>0</v>
      </c>
      <c r="J5790">
        <v>0.02</v>
      </c>
      <c r="K5790" t="s">
        <v>16</v>
      </c>
      <c r="L5790">
        <v>5</v>
      </c>
      <c r="M5790">
        <f t="shared" si="90"/>
        <v>1</v>
      </c>
    </row>
    <row r="5791" spans="1:13" x14ac:dyDescent="0.3">
      <c r="A5791">
        <v>35</v>
      </c>
      <c r="B5791">
        <v>27204</v>
      </c>
      <c r="C5791" t="s">
        <v>26</v>
      </c>
      <c r="D5791">
        <v>16</v>
      </c>
      <c r="E5791" t="s">
        <v>20</v>
      </c>
      <c r="F5791" t="s">
        <v>21</v>
      </c>
      <c r="G5791">
        <v>1800</v>
      </c>
      <c r="H5791">
        <v>7.74</v>
      </c>
      <c r="I5791">
        <v>0</v>
      </c>
      <c r="J5791">
        <v>7.0000000000000007E-2</v>
      </c>
      <c r="K5791" t="s">
        <v>16</v>
      </c>
      <c r="L5791">
        <v>7</v>
      </c>
      <c r="M5791">
        <f t="shared" si="90"/>
        <v>1</v>
      </c>
    </row>
    <row r="5792" spans="1:13" x14ac:dyDescent="0.3">
      <c r="A5792">
        <v>27</v>
      </c>
      <c r="B5792">
        <v>18576</v>
      </c>
      <c r="C5792" t="s">
        <v>13</v>
      </c>
      <c r="D5792">
        <v>4</v>
      </c>
      <c r="E5792" t="s">
        <v>14</v>
      </c>
      <c r="F5792" t="s">
        <v>19</v>
      </c>
      <c r="G5792">
        <v>1400</v>
      </c>
      <c r="H5792">
        <v>9.99</v>
      </c>
      <c r="I5792">
        <v>0</v>
      </c>
      <c r="J5792">
        <v>0.08</v>
      </c>
      <c r="K5792" t="s">
        <v>16</v>
      </c>
      <c r="L5792">
        <v>6</v>
      </c>
      <c r="M5792">
        <f t="shared" si="90"/>
        <v>1</v>
      </c>
    </row>
    <row r="5793" spans="1:13" x14ac:dyDescent="0.3">
      <c r="A5793">
        <v>31</v>
      </c>
      <c r="B5793">
        <v>22000</v>
      </c>
      <c r="C5793" t="s">
        <v>13</v>
      </c>
      <c r="D5793">
        <v>5</v>
      </c>
      <c r="E5793" t="s">
        <v>27</v>
      </c>
      <c r="F5793" t="s">
        <v>22</v>
      </c>
      <c r="G5793">
        <v>1400</v>
      </c>
      <c r="H5793">
        <v>22.06</v>
      </c>
      <c r="I5793">
        <v>0</v>
      </c>
      <c r="J5793">
        <v>0.06</v>
      </c>
      <c r="K5793" t="s">
        <v>17</v>
      </c>
      <c r="L5793">
        <v>7</v>
      </c>
      <c r="M5793">
        <f t="shared" si="90"/>
        <v>1</v>
      </c>
    </row>
    <row r="5794" spans="1:13" x14ac:dyDescent="0.3">
      <c r="A5794">
        <v>31</v>
      </c>
      <c r="B5794">
        <v>25200</v>
      </c>
      <c r="C5794" t="s">
        <v>13</v>
      </c>
      <c r="D5794">
        <v>0</v>
      </c>
      <c r="E5794" t="s">
        <v>20</v>
      </c>
      <c r="F5794" t="s">
        <v>21</v>
      </c>
      <c r="G5794">
        <v>1400</v>
      </c>
      <c r="H5794">
        <v>6.99</v>
      </c>
      <c r="I5794">
        <v>0</v>
      </c>
      <c r="J5794">
        <v>0.06</v>
      </c>
      <c r="K5794" t="s">
        <v>16</v>
      </c>
      <c r="L5794">
        <v>6</v>
      </c>
      <c r="M5794">
        <f t="shared" si="90"/>
        <v>1</v>
      </c>
    </row>
    <row r="5795" spans="1:13" x14ac:dyDescent="0.3">
      <c r="A5795">
        <v>29</v>
      </c>
      <c r="B5795">
        <v>28800</v>
      </c>
      <c r="C5795" t="s">
        <v>13</v>
      </c>
      <c r="D5795">
        <v>1</v>
      </c>
      <c r="E5795" t="s">
        <v>27</v>
      </c>
      <c r="F5795" t="s">
        <v>21</v>
      </c>
      <c r="G5795">
        <v>1400</v>
      </c>
      <c r="H5795">
        <v>7.9</v>
      </c>
      <c r="I5795">
        <v>0</v>
      </c>
      <c r="J5795">
        <v>0.05</v>
      </c>
      <c r="K5795" t="s">
        <v>16</v>
      </c>
      <c r="L5795">
        <v>5</v>
      </c>
      <c r="M5795">
        <f t="shared" si="90"/>
        <v>1</v>
      </c>
    </row>
    <row r="5796" spans="1:13" x14ac:dyDescent="0.3">
      <c r="A5796">
        <v>31</v>
      </c>
      <c r="B5796">
        <v>54000</v>
      </c>
      <c r="C5796" t="s">
        <v>13</v>
      </c>
      <c r="D5796">
        <v>2</v>
      </c>
      <c r="E5796" t="s">
        <v>25</v>
      </c>
      <c r="F5796" t="s">
        <v>21</v>
      </c>
      <c r="G5796">
        <v>1400</v>
      </c>
      <c r="I5796">
        <v>0</v>
      </c>
      <c r="J5796">
        <v>0.03</v>
      </c>
      <c r="K5796" t="s">
        <v>16</v>
      </c>
      <c r="L5796">
        <v>8</v>
      </c>
      <c r="M5796">
        <f t="shared" si="90"/>
        <v>0</v>
      </c>
    </row>
    <row r="5797" spans="1:13" x14ac:dyDescent="0.3">
      <c r="A5797">
        <v>27</v>
      </c>
      <c r="B5797">
        <v>58000</v>
      </c>
      <c r="C5797" t="s">
        <v>13</v>
      </c>
      <c r="D5797">
        <v>3</v>
      </c>
      <c r="E5797" t="s">
        <v>14</v>
      </c>
      <c r="F5797" t="s">
        <v>15</v>
      </c>
      <c r="G5797">
        <v>1400</v>
      </c>
      <c r="H5797">
        <v>15.27</v>
      </c>
      <c r="I5797">
        <v>0</v>
      </c>
      <c r="J5797">
        <v>0.02</v>
      </c>
      <c r="K5797" t="s">
        <v>17</v>
      </c>
      <c r="L5797">
        <v>7</v>
      </c>
      <c r="M5797">
        <f t="shared" si="90"/>
        <v>1</v>
      </c>
    </row>
    <row r="5798" spans="1:13" x14ac:dyDescent="0.3">
      <c r="A5798">
        <v>31</v>
      </c>
      <c r="B5798">
        <v>78411</v>
      </c>
      <c r="C5798" t="s">
        <v>13</v>
      </c>
      <c r="D5798">
        <v>9</v>
      </c>
      <c r="E5798" t="s">
        <v>25</v>
      </c>
      <c r="F5798" t="s">
        <v>21</v>
      </c>
      <c r="G5798">
        <v>1400</v>
      </c>
      <c r="I5798">
        <v>0</v>
      </c>
      <c r="J5798">
        <v>0.02</v>
      </c>
      <c r="K5798" t="s">
        <v>16</v>
      </c>
      <c r="L5798">
        <v>6</v>
      </c>
      <c r="M5798">
        <f t="shared" si="90"/>
        <v>0</v>
      </c>
    </row>
    <row r="5799" spans="1:13" x14ac:dyDescent="0.3">
      <c r="A5799">
        <v>29</v>
      </c>
      <c r="B5799">
        <v>17000</v>
      </c>
      <c r="C5799" t="s">
        <v>13</v>
      </c>
      <c r="D5799">
        <v>0</v>
      </c>
      <c r="E5799" t="s">
        <v>18</v>
      </c>
      <c r="F5799" t="s">
        <v>15</v>
      </c>
      <c r="G5799">
        <v>1450</v>
      </c>
      <c r="I5799">
        <v>0</v>
      </c>
      <c r="J5799">
        <v>0.09</v>
      </c>
      <c r="K5799" t="s">
        <v>16</v>
      </c>
      <c r="L5799">
        <v>6</v>
      </c>
      <c r="M5799">
        <f t="shared" si="90"/>
        <v>0</v>
      </c>
    </row>
    <row r="5800" spans="1:13" x14ac:dyDescent="0.3">
      <c r="A5800">
        <v>27</v>
      </c>
      <c r="B5800">
        <v>24000</v>
      </c>
      <c r="C5800" t="s">
        <v>13</v>
      </c>
      <c r="D5800">
        <v>2</v>
      </c>
      <c r="E5800" t="s">
        <v>14</v>
      </c>
      <c r="F5800" t="s">
        <v>21</v>
      </c>
      <c r="G5800">
        <v>1450</v>
      </c>
      <c r="I5800">
        <v>0</v>
      </c>
      <c r="J5800">
        <v>0.06</v>
      </c>
      <c r="K5800" t="s">
        <v>16</v>
      </c>
      <c r="L5800">
        <v>9</v>
      </c>
      <c r="M5800">
        <f t="shared" si="90"/>
        <v>0</v>
      </c>
    </row>
    <row r="5801" spans="1:13" x14ac:dyDescent="0.3">
      <c r="A5801">
        <v>27</v>
      </c>
      <c r="B5801">
        <v>27600</v>
      </c>
      <c r="C5801" t="s">
        <v>26</v>
      </c>
      <c r="D5801">
        <v>2</v>
      </c>
      <c r="E5801" t="s">
        <v>18</v>
      </c>
      <c r="F5801" t="s">
        <v>21</v>
      </c>
      <c r="G5801">
        <v>3500</v>
      </c>
      <c r="H5801">
        <v>6.99</v>
      </c>
      <c r="I5801">
        <v>0</v>
      </c>
      <c r="J5801">
        <v>0.13</v>
      </c>
      <c r="K5801" t="s">
        <v>16</v>
      </c>
      <c r="L5801">
        <v>9</v>
      </c>
      <c r="M5801">
        <f t="shared" si="90"/>
        <v>1</v>
      </c>
    </row>
    <row r="5802" spans="1:13" x14ac:dyDescent="0.3">
      <c r="A5802">
        <v>35</v>
      </c>
      <c r="B5802">
        <v>30000</v>
      </c>
      <c r="C5802" t="s">
        <v>13</v>
      </c>
      <c r="D5802">
        <v>5</v>
      </c>
      <c r="E5802" t="s">
        <v>14</v>
      </c>
      <c r="F5802" t="s">
        <v>21</v>
      </c>
      <c r="G5802">
        <v>1500</v>
      </c>
      <c r="H5802">
        <v>7.29</v>
      </c>
      <c r="I5802">
        <v>1</v>
      </c>
      <c r="J5802">
        <v>0.05</v>
      </c>
      <c r="K5802" t="s">
        <v>16</v>
      </c>
      <c r="L5802">
        <v>8</v>
      </c>
      <c r="M5802">
        <f t="shared" si="90"/>
        <v>1</v>
      </c>
    </row>
    <row r="5803" spans="1:13" x14ac:dyDescent="0.3">
      <c r="A5803">
        <v>27</v>
      </c>
      <c r="B5803">
        <v>30000</v>
      </c>
      <c r="C5803" t="s">
        <v>13</v>
      </c>
      <c r="D5803">
        <v>0</v>
      </c>
      <c r="E5803" t="s">
        <v>18</v>
      </c>
      <c r="F5803" t="s">
        <v>15</v>
      </c>
      <c r="G5803">
        <v>1500</v>
      </c>
      <c r="I5803">
        <v>0</v>
      </c>
      <c r="J5803">
        <v>0.05</v>
      </c>
      <c r="K5803" t="s">
        <v>16</v>
      </c>
      <c r="L5803">
        <v>6</v>
      </c>
      <c r="M5803">
        <f t="shared" si="90"/>
        <v>0</v>
      </c>
    </row>
    <row r="5804" spans="1:13" x14ac:dyDescent="0.3">
      <c r="A5804">
        <v>34</v>
      </c>
      <c r="B5804">
        <v>27852</v>
      </c>
      <c r="C5804" t="s">
        <v>23</v>
      </c>
      <c r="D5804">
        <v>0</v>
      </c>
      <c r="E5804" t="s">
        <v>20</v>
      </c>
      <c r="F5804" t="s">
        <v>15</v>
      </c>
      <c r="G5804">
        <v>4200</v>
      </c>
      <c r="H5804">
        <v>12.84</v>
      </c>
      <c r="I5804">
        <v>0</v>
      </c>
      <c r="J5804">
        <v>0.15</v>
      </c>
      <c r="K5804" t="s">
        <v>16</v>
      </c>
      <c r="L5804">
        <v>8</v>
      </c>
      <c r="M5804">
        <f t="shared" si="90"/>
        <v>1</v>
      </c>
    </row>
    <row r="5805" spans="1:13" x14ac:dyDescent="0.3">
      <c r="A5805">
        <v>35</v>
      </c>
      <c r="B5805">
        <v>32004</v>
      </c>
      <c r="C5805" t="s">
        <v>13</v>
      </c>
      <c r="D5805">
        <v>2</v>
      </c>
      <c r="E5805" t="s">
        <v>14</v>
      </c>
      <c r="F5805" t="s">
        <v>21</v>
      </c>
      <c r="G5805">
        <v>1500</v>
      </c>
      <c r="H5805">
        <v>8.49</v>
      </c>
      <c r="I5805">
        <v>0</v>
      </c>
      <c r="J5805">
        <v>0.05</v>
      </c>
      <c r="K5805" t="s">
        <v>16</v>
      </c>
      <c r="L5805">
        <v>7</v>
      </c>
      <c r="M5805">
        <f t="shared" si="90"/>
        <v>1</v>
      </c>
    </row>
    <row r="5806" spans="1:13" x14ac:dyDescent="0.3">
      <c r="A5806">
        <v>29</v>
      </c>
      <c r="B5806">
        <v>29780</v>
      </c>
      <c r="C5806" t="s">
        <v>13</v>
      </c>
      <c r="D5806">
        <v>2</v>
      </c>
      <c r="E5806" t="s">
        <v>20</v>
      </c>
      <c r="F5806" t="s">
        <v>30</v>
      </c>
      <c r="G5806">
        <v>1500</v>
      </c>
      <c r="H5806">
        <v>12.86</v>
      </c>
      <c r="I5806">
        <v>1</v>
      </c>
      <c r="J5806">
        <v>0.05</v>
      </c>
      <c r="K5806" t="s">
        <v>17</v>
      </c>
      <c r="L5806">
        <v>10</v>
      </c>
      <c r="M5806">
        <f t="shared" si="90"/>
        <v>1</v>
      </c>
    </row>
    <row r="5807" spans="1:13" x14ac:dyDescent="0.3">
      <c r="A5807">
        <v>32</v>
      </c>
      <c r="B5807">
        <v>28000</v>
      </c>
      <c r="C5807" t="s">
        <v>26</v>
      </c>
      <c r="D5807">
        <v>5</v>
      </c>
      <c r="E5807" t="s">
        <v>28</v>
      </c>
      <c r="F5807" t="s">
        <v>19</v>
      </c>
      <c r="G5807">
        <v>7500</v>
      </c>
      <c r="H5807">
        <v>10.99</v>
      </c>
      <c r="I5807">
        <v>0</v>
      </c>
      <c r="J5807">
        <v>0.27</v>
      </c>
      <c r="K5807" t="s">
        <v>16</v>
      </c>
      <c r="L5807">
        <v>6</v>
      </c>
      <c r="M5807">
        <f t="shared" si="90"/>
        <v>1</v>
      </c>
    </row>
    <row r="5808" spans="1:13" x14ac:dyDescent="0.3">
      <c r="A5808">
        <v>28</v>
      </c>
      <c r="B5808">
        <v>39600</v>
      </c>
      <c r="C5808" t="s">
        <v>13</v>
      </c>
      <c r="D5808">
        <v>11</v>
      </c>
      <c r="E5808" t="s">
        <v>18</v>
      </c>
      <c r="F5808" t="s">
        <v>19</v>
      </c>
      <c r="G5808">
        <v>1500</v>
      </c>
      <c r="H5808">
        <v>12.69</v>
      </c>
      <c r="I5808">
        <v>0</v>
      </c>
      <c r="J5808">
        <v>0.04</v>
      </c>
      <c r="K5808" t="s">
        <v>16</v>
      </c>
      <c r="L5808">
        <v>5</v>
      </c>
      <c r="M5808">
        <f t="shared" si="90"/>
        <v>1</v>
      </c>
    </row>
    <row r="5809" spans="1:13" x14ac:dyDescent="0.3">
      <c r="A5809">
        <v>30</v>
      </c>
      <c r="B5809">
        <v>28000</v>
      </c>
      <c r="C5809" t="s">
        <v>23</v>
      </c>
      <c r="D5809">
        <v>5</v>
      </c>
      <c r="E5809" t="s">
        <v>20</v>
      </c>
      <c r="F5809" t="s">
        <v>19</v>
      </c>
      <c r="G5809">
        <v>6300</v>
      </c>
      <c r="H5809">
        <v>11.99</v>
      </c>
      <c r="I5809">
        <v>0</v>
      </c>
      <c r="J5809">
        <v>0.23</v>
      </c>
      <c r="K5809" t="s">
        <v>16</v>
      </c>
      <c r="L5809">
        <v>9</v>
      </c>
      <c r="M5809">
        <f t="shared" si="90"/>
        <v>1</v>
      </c>
    </row>
    <row r="5810" spans="1:13" x14ac:dyDescent="0.3">
      <c r="A5810">
        <v>30</v>
      </c>
      <c r="B5810">
        <v>34000</v>
      </c>
      <c r="C5810" t="s">
        <v>13</v>
      </c>
      <c r="D5810">
        <v>2</v>
      </c>
      <c r="E5810" t="s">
        <v>25</v>
      </c>
      <c r="F5810" t="s">
        <v>30</v>
      </c>
      <c r="G5810">
        <v>1500</v>
      </c>
      <c r="H5810">
        <v>14.61</v>
      </c>
      <c r="I5810">
        <v>1</v>
      </c>
      <c r="J5810">
        <v>0.04</v>
      </c>
      <c r="K5810" t="s">
        <v>17</v>
      </c>
      <c r="L5810">
        <v>5</v>
      </c>
      <c r="M5810">
        <f t="shared" si="90"/>
        <v>1</v>
      </c>
    </row>
    <row r="5811" spans="1:13" x14ac:dyDescent="0.3">
      <c r="A5811">
        <v>33</v>
      </c>
      <c r="B5811">
        <v>28000</v>
      </c>
      <c r="C5811" t="s">
        <v>23</v>
      </c>
      <c r="D5811">
        <v>3</v>
      </c>
      <c r="E5811" t="s">
        <v>27</v>
      </c>
      <c r="F5811" t="s">
        <v>21</v>
      </c>
      <c r="G5811">
        <v>4800</v>
      </c>
      <c r="H5811">
        <v>7.49</v>
      </c>
      <c r="I5811">
        <v>0</v>
      </c>
      <c r="J5811">
        <v>0.17</v>
      </c>
      <c r="K5811" t="s">
        <v>16</v>
      </c>
      <c r="L5811">
        <v>10</v>
      </c>
      <c r="M5811">
        <f t="shared" si="90"/>
        <v>1</v>
      </c>
    </row>
    <row r="5812" spans="1:13" x14ac:dyDescent="0.3">
      <c r="A5812">
        <v>28</v>
      </c>
      <c r="B5812">
        <v>41000</v>
      </c>
      <c r="C5812" t="s">
        <v>13</v>
      </c>
      <c r="D5812">
        <v>10</v>
      </c>
      <c r="E5812" t="s">
        <v>25</v>
      </c>
      <c r="F5812" t="s">
        <v>15</v>
      </c>
      <c r="G5812">
        <v>1500</v>
      </c>
      <c r="H5812">
        <v>14.79</v>
      </c>
      <c r="I5812">
        <v>0</v>
      </c>
      <c r="J5812">
        <v>0.04</v>
      </c>
      <c r="K5812" t="s">
        <v>17</v>
      </c>
      <c r="L5812">
        <v>6</v>
      </c>
      <c r="M5812">
        <f t="shared" si="90"/>
        <v>1</v>
      </c>
    </row>
    <row r="5813" spans="1:13" x14ac:dyDescent="0.3">
      <c r="A5813">
        <v>29</v>
      </c>
      <c r="B5813">
        <v>38004</v>
      </c>
      <c r="C5813" t="s">
        <v>13</v>
      </c>
      <c r="D5813">
        <v>2</v>
      </c>
      <c r="E5813" t="s">
        <v>20</v>
      </c>
      <c r="F5813" t="s">
        <v>15</v>
      </c>
      <c r="G5813">
        <v>1500</v>
      </c>
      <c r="H5813">
        <v>12.53</v>
      </c>
      <c r="I5813">
        <v>1</v>
      </c>
      <c r="J5813">
        <v>0.04</v>
      </c>
      <c r="K5813" t="s">
        <v>17</v>
      </c>
      <c r="L5813">
        <v>7</v>
      </c>
      <c r="M5813">
        <f t="shared" si="90"/>
        <v>1</v>
      </c>
    </row>
    <row r="5814" spans="1:13" x14ac:dyDescent="0.3">
      <c r="A5814">
        <v>33</v>
      </c>
      <c r="B5814">
        <v>48000</v>
      </c>
      <c r="C5814" t="s">
        <v>13</v>
      </c>
      <c r="D5814">
        <v>2</v>
      </c>
      <c r="E5814" t="s">
        <v>27</v>
      </c>
      <c r="F5814" t="s">
        <v>19</v>
      </c>
      <c r="G5814">
        <v>1500</v>
      </c>
      <c r="H5814">
        <v>11.89</v>
      </c>
      <c r="I5814">
        <v>0</v>
      </c>
      <c r="J5814">
        <v>0.03</v>
      </c>
      <c r="K5814" t="s">
        <v>16</v>
      </c>
      <c r="L5814">
        <v>6</v>
      </c>
      <c r="M5814">
        <f t="shared" si="90"/>
        <v>1</v>
      </c>
    </row>
    <row r="5815" spans="1:13" x14ac:dyDescent="0.3">
      <c r="A5815">
        <v>34</v>
      </c>
      <c r="B5815">
        <v>50000</v>
      </c>
      <c r="C5815" t="s">
        <v>13</v>
      </c>
      <c r="D5815">
        <v>5</v>
      </c>
      <c r="E5815" t="s">
        <v>27</v>
      </c>
      <c r="F5815" t="s">
        <v>15</v>
      </c>
      <c r="G5815">
        <v>1500</v>
      </c>
      <c r="H5815">
        <v>13.92</v>
      </c>
      <c r="I5815">
        <v>0</v>
      </c>
      <c r="J5815">
        <v>0.03</v>
      </c>
      <c r="K5815" t="s">
        <v>16</v>
      </c>
      <c r="L5815">
        <v>5</v>
      </c>
      <c r="M5815">
        <f t="shared" si="90"/>
        <v>1</v>
      </c>
    </row>
    <row r="5816" spans="1:13" x14ac:dyDescent="0.3">
      <c r="A5816">
        <v>29</v>
      </c>
      <c r="B5816">
        <v>60000</v>
      </c>
      <c r="C5816" t="s">
        <v>13</v>
      </c>
      <c r="D5816">
        <v>3</v>
      </c>
      <c r="E5816" t="s">
        <v>18</v>
      </c>
      <c r="F5816" t="s">
        <v>15</v>
      </c>
      <c r="G5816">
        <v>1500</v>
      </c>
      <c r="H5816">
        <v>12.87</v>
      </c>
      <c r="I5816">
        <v>0</v>
      </c>
      <c r="J5816">
        <v>0.03</v>
      </c>
      <c r="K5816" t="s">
        <v>16</v>
      </c>
      <c r="L5816">
        <v>9</v>
      </c>
      <c r="M5816">
        <f t="shared" si="90"/>
        <v>1</v>
      </c>
    </row>
    <row r="5817" spans="1:13" x14ac:dyDescent="0.3">
      <c r="A5817">
        <v>29</v>
      </c>
      <c r="B5817">
        <v>80000</v>
      </c>
      <c r="C5817" t="s">
        <v>13</v>
      </c>
      <c r="D5817">
        <v>0</v>
      </c>
      <c r="E5817" t="s">
        <v>20</v>
      </c>
      <c r="F5817" t="s">
        <v>19</v>
      </c>
      <c r="G5817">
        <v>1500</v>
      </c>
      <c r="H5817">
        <v>12.42</v>
      </c>
      <c r="I5817">
        <v>0</v>
      </c>
      <c r="J5817">
        <v>0.02</v>
      </c>
      <c r="K5817" t="s">
        <v>16</v>
      </c>
      <c r="L5817">
        <v>9</v>
      </c>
      <c r="M5817">
        <f t="shared" si="90"/>
        <v>1</v>
      </c>
    </row>
    <row r="5818" spans="1:13" x14ac:dyDescent="0.3">
      <c r="A5818">
        <v>32</v>
      </c>
      <c r="B5818">
        <v>28672</v>
      </c>
      <c r="C5818" t="s">
        <v>23</v>
      </c>
      <c r="D5818">
        <v>5</v>
      </c>
      <c r="E5818" t="s">
        <v>18</v>
      </c>
      <c r="F5818" t="s">
        <v>15</v>
      </c>
      <c r="G5818">
        <v>4650</v>
      </c>
      <c r="H5818">
        <v>13.22</v>
      </c>
      <c r="I5818">
        <v>0</v>
      </c>
      <c r="J5818">
        <v>0.16</v>
      </c>
      <c r="K5818" t="s">
        <v>17</v>
      </c>
      <c r="L5818">
        <v>5</v>
      </c>
      <c r="M5818">
        <f t="shared" si="90"/>
        <v>1</v>
      </c>
    </row>
    <row r="5819" spans="1:13" x14ac:dyDescent="0.3">
      <c r="A5819">
        <v>30</v>
      </c>
      <c r="B5819">
        <v>12000</v>
      </c>
      <c r="C5819" t="s">
        <v>13</v>
      </c>
      <c r="E5819" t="s">
        <v>14</v>
      </c>
      <c r="F5819" t="s">
        <v>15</v>
      </c>
      <c r="G5819">
        <v>1800</v>
      </c>
      <c r="H5819">
        <v>14.35</v>
      </c>
      <c r="I5819">
        <v>0</v>
      </c>
      <c r="J5819">
        <v>0.15</v>
      </c>
      <c r="K5819" t="s">
        <v>17</v>
      </c>
      <c r="L5819">
        <v>5</v>
      </c>
      <c r="M5819">
        <f t="shared" si="90"/>
        <v>0</v>
      </c>
    </row>
    <row r="5820" spans="1:13" x14ac:dyDescent="0.3">
      <c r="A5820">
        <v>28</v>
      </c>
      <c r="B5820">
        <v>15000</v>
      </c>
      <c r="C5820" t="s">
        <v>13</v>
      </c>
      <c r="D5820">
        <v>0</v>
      </c>
      <c r="E5820" t="s">
        <v>14</v>
      </c>
      <c r="F5820" t="s">
        <v>19</v>
      </c>
      <c r="G5820">
        <v>1800</v>
      </c>
      <c r="H5820">
        <v>11.49</v>
      </c>
      <c r="I5820">
        <v>0</v>
      </c>
      <c r="J5820">
        <v>0.12</v>
      </c>
      <c r="K5820" t="s">
        <v>16</v>
      </c>
      <c r="L5820">
        <v>7</v>
      </c>
      <c r="M5820">
        <f t="shared" si="90"/>
        <v>1</v>
      </c>
    </row>
    <row r="5821" spans="1:13" x14ac:dyDescent="0.3">
      <c r="A5821">
        <v>31</v>
      </c>
      <c r="B5821">
        <v>23766</v>
      </c>
      <c r="C5821" t="s">
        <v>13</v>
      </c>
      <c r="D5821">
        <v>1</v>
      </c>
      <c r="E5821" t="s">
        <v>14</v>
      </c>
      <c r="F5821" t="s">
        <v>15</v>
      </c>
      <c r="G5821">
        <v>1800</v>
      </c>
      <c r="H5821">
        <v>13.06</v>
      </c>
      <c r="I5821">
        <v>0</v>
      </c>
      <c r="J5821">
        <v>0.08</v>
      </c>
      <c r="K5821" t="s">
        <v>16</v>
      </c>
      <c r="L5821">
        <v>7</v>
      </c>
      <c r="M5821">
        <f t="shared" si="90"/>
        <v>1</v>
      </c>
    </row>
    <row r="5822" spans="1:13" x14ac:dyDescent="0.3">
      <c r="A5822">
        <v>31</v>
      </c>
      <c r="B5822">
        <v>24000</v>
      </c>
      <c r="C5822" t="s">
        <v>13</v>
      </c>
      <c r="D5822">
        <v>2</v>
      </c>
      <c r="E5822" t="s">
        <v>14</v>
      </c>
      <c r="F5822" t="s">
        <v>21</v>
      </c>
      <c r="G5822">
        <v>1800</v>
      </c>
      <c r="H5822">
        <v>8.59</v>
      </c>
      <c r="I5822">
        <v>0</v>
      </c>
      <c r="J5822">
        <v>7.0000000000000007E-2</v>
      </c>
      <c r="K5822" t="s">
        <v>16</v>
      </c>
      <c r="L5822">
        <v>6</v>
      </c>
      <c r="M5822">
        <f t="shared" si="90"/>
        <v>1</v>
      </c>
    </row>
    <row r="5823" spans="1:13" x14ac:dyDescent="0.3">
      <c r="A5823">
        <v>32</v>
      </c>
      <c r="B5823">
        <v>28800</v>
      </c>
      <c r="C5823" t="s">
        <v>26</v>
      </c>
      <c r="D5823">
        <v>7</v>
      </c>
      <c r="E5823" t="s">
        <v>27</v>
      </c>
      <c r="F5823" t="s">
        <v>15</v>
      </c>
      <c r="G5823">
        <v>7500</v>
      </c>
      <c r="H5823">
        <v>13.43</v>
      </c>
      <c r="I5823">
        <v>0</v>
      </c>
      <c r="J5823">
        <v>0.26</v>
      </c>
      <c r="K5823" t="s">
        <v>17</v>
      </c>
      <c r="L5823">
        <v>7</v>
      </c>
      <c r="M5823">
        <f t="shared" si="90"/>
        <v>1</v>
      </c>
    </row>
    <row r="5824" spans="1:13" x14ac:dyDescent="0.3">
      <c r="A5824">
        <v>28</v>
      </c>
      <c r="B5824">
        <v>53544</v>
      </c>
      <c r="C5824" t="s">
        <v>13</v>
      </c>
      <c r="D5824">
        <v>12</v>
      </c>
      <c r="E5824" t="s">
        <v>28</v>
      </c>
      <c r="F5824" t="s">
        <v>15</v>
      </c>
      <c r="G5824">
        <v>1800</v>
      </c>
      <c r="I5824">
        <v>0</v>
      </c>
      <c r="J5824">
        <v>0.03</v>
      </c>
      <c r="K5824" t="s">
        <v>17</v>
      </c>
      <c r="L5824">
        <v>7</v>
      </c>
      <c r="M5824">
        <f t="shared" si="90"/>
        <v>0</v>
      </c>
    </row>
    <row r="5825" spans="1:13" x14ac:dyDescent="0.3">
      <c r="A5825">
        <v>31</v>
      </c>
      <c r="B5825">
        <v>15204</v>
      </c>
      <c r="C5825" t="s">
        <v>13</v>
      </c>
      <c r="E5825" t="s">
        <v>18</v>
      </c>
      <c r="F5825" t="s">
        <v>21</v>
      </c>
      <c r="G5825">
        <v>1875</v>
      </c>
      <c r="H5825">
        <v>8.49</v>
      </c>
      <c r="I5825">
        <v>1</v>
      </c>
      <c r="J5825">
        <v>0.12</v>
      </c>
      <c r="K5825" t="s">
        <v>16</v>
      </c>
      <c r="L5825">
        <v>7</v>
      </c>
      <c r="M5825">
        <f t="shared" si="90"/>
        <v>0</v>
      </c>
    </row>
    <row r="5826" spans="1:13" x14ac:dyDescent="0.3">
      <c r="A5826">
        <v>30</v>
      </c>
      <c r="B5826">
        <v>31200</v>
      </c>
      <c r="C5826" t="s">
        <v>13</v>
      </c>
      <c r="D5826">
        <v>4</v>
      </c>
      <c r="E5826" t="s">
        <v>14</v>
      </c>
      <c r="F5826" t="s">
        <v>21</v>
      </c>
      <c r="G5826">
        <v>1900</v>
      </c>
      <c r="H5826">
        <v>5.79</v>
      </c>
      <c r="I5826">
        <v>0</v>
      </c>
      <c r="J5826">
        <v>0.06</v>
      </c>
      <c r="K5826" t="s">
        <v>16</v>
      </c>
      <c r="L5826">
        <v>10</v>
      </c>
      <c r="M5826">
        <f t="shared" ref="M5826:M5889" si="91">COUNTIFS($A$2:$A$10001,A5826,$B$2:$B$10001,B5826,$C$2:$C$10001,C5826,$D$2:$D$10001,D5826,$E$2:$E$10001,E5826,$F$2:$F$10001,F5826,$G$2:$G$10001,G5826,$H$2:$H$10001,H5826,$I$2:$I$10001,I5826,$J$2:$J$10001,J5826,$K$2:$K$10001,K5826,$L$2:$L$10001,L5826)</f>
        <v>1</v>
      </c>
    </row>
    <row r="5827" spans="1:13" x14ac:dyDescent="0.3">
      <c r="A5827">
        <v>33</v>
      </c>
      <c r="B5827">
        <v>72000</v>
      </c>
      <c r="C5827" t="s">
        <v>13</v>
      </c>
      <c r="D5827">
        <v>6</v>
      </c>
      <c r="E5827" t="s">
        <v>27</v>
      </c>
      <c r="F5827" t="s">
        <v>15</v>
      </c>
      <c r="G5827">
        <v>1925</v>
      </c>
      <c r="H5827">
        <v>14.35</v>
      </c>
      <c r="I5827">
        <v>1</v>
      </c>
      <c r="J5827">
        <v>0.03</v>
      </c>
      <c r="K5827" t="s">
        <v>17</v>
      </c>
      <c r="L5827">
        <v>10</v>
      </c>
      <c r="M5827">
        <f t="shared" si="91"/>
        <v>1</v>
      </c>
    </row>
    <row r="5828" spans="1:13" x14ac:dyDescent="0.3">
      <c r="A5828">
        <v>31</v>
      </c>
      <c r="B5828">
        <v>29000</v>
      </c>
      <c r="C5828" t="s">
        <v>26</v>
      </c>
      <c r="D5828">
        <v>6</v>
      </c>
      <c r="E5828" t="s">
        <v>20</v>
      </c>
      <c r="F5828" t="s">
        <v>30</v>
      </c>
      <c r="G5828">
        <v>5000</v>
      </c>
      <c r="H5828">
        <v>15.99</v>
      </c>
      <c r="I5828">
        <v>0</v>
      </c>
      <c r="J5828">
        <v>0.17</v>
      </c>
      <c r="K5828" t="s">
        <v>16</v>
      </c>
      <c r="L5828">
        <v>7</v>
      </c>
      <c r="M5828">
        <f t="shared" si="91"/>
        <v>1</v>
      </c>
    </row>
    <row r="5829" spans="1:13" x14ac:dyDescent="0.3">
      <c r="A5829">
        <v>31</v>
      </c>
      <c r="B5829">
        <v>29000</v>
      </c>
      <c r="C5829" t="s">
        <v>26</v>
      </c>
      <c r="D5829">
        <v>3</v>
      </c>
      <c r="E5829" t="s">
        <v>18</v>
      </c>
      <c r="F5829" t="s">
        <v>19</v>
      </c>
      <c r="G5829">
        <v>3500</v>
      </c>
      <c r="H5829">
        <v>12.53</v>
      </c>
      <c r="I5829">
        <v>0</v>
      </c>
      <c r="J5829">
        <v>0.12</v>
      </c>
      <c r="K5829" t="s">
        <v>16</v>
      </c>
      <c r="L5829">
        <v>5</v>
      </c>
      <c r="M5829">
        <f t="shared" si="91"/>
        <v>1</v>
      </c>
    </row>
    <row r="5830" spans="1:13" x14ac:dyDescent="0.3">
      <c r="A5830">
        <v>29</v>
      </c>
      <c r="B5830">
        <v>19200</v>
      </c>
      <c r="C5830" t="s">
        <v>13</v>
      </c>
      <c r="D5830">
        <v>1</v>
      </c>
      <c r="E5830" t="s">
        <v>20</v>
      </c>
      <c r="F5830" t="s">
        <v>21</v>
      </c>
      <c r="G5830">
        <v>2000</v>
      </c>
      <c r="H5830">
        <v>5.99</v>
      </c>
      <c r="I5830">
        <v>1</v>
      </c>
      <c r="J5830">
        <v>0.1</v>
      </c>
      <c r="K5830" t="s">
        <v>16</v>
      </c>
      <c r="L5830">
        <v>7</v>
      </c>
      <c r="M5830">
        <f t="shared" si="91"/>
        <v>1</v>
      </c>
    </row>
    <row r="5831" spans="1:13" x14ac:dyDescent="0.3">
      <c r="A5831">
        <v>29</v>
      </c>
      <c r="B5831">
        <v>20000</v>
      </c>
      <c r="C5831" t="s">
        <v>13</v>
      </c>
      <c r="E5831" t="s">
        <v>28</v>
      </c>
      <c r="F5831" t="s">
        <v>22</v>
      </c>
      <c r="G5831">
        <v>2000</v>
      </c>
      <c r="H5831">
        <v>18.3</v>
      </c>
      <c r="I5831">
        <v>1</v>
      </c>
      <c r="J5831">
        <v>0.1</v>
      </c>
      <c r="K5831" t="s">
        <v>16</v>
      </c>
      <c r="L5831">
        <v>9</v>
      </c>
      <c r="M5831">
        <f t="shared" si="91"/>
        <v>0</v>
      </c>
    </row>
    <row r="5832" spans="1:13" x14ac:dyDescent="0.3">
      <c r="A5832">
        <v>31</v>
      </c>
      <c r="B5832">
        <v>20928</v>
      </c>
      <c r="C5832" t="s">
        <v>13</v>
      </c>
      <c r="D5832">
        <v>0</v>
      </c>
      <c r="E5832" t="s">
        <v>25</v>
      </c>
      <c r="F5832" t="s">
        <v>15</v>
      </c>
      <c r="G5832">
        <v>2000</v>
      </c>
      <c r="H5832">
        <v>13.48</v>
      </c>
      <c r="I5832">
        <v>0</v>
      </c>
      <c r="J5832">
        <v>0.1</v>
      </c>
      <c r="K5832" t="s">
        <v>17</v>
      </c>
      <c r="L5832">
        <v>6</v>
      </c>
      <c r="M5832">
        <f t="shared" si="91"/>
        <v>1</v>
      </c>
    </row>
    <row r="5833" spans="1:13" x14ac:dyDescent="0.3">
      <c r="A5833">
        <v>30</v>
      </c>
      <c r="B5833">
        <v>29004</v>
      </c>
      <c r="C5833" t="s">
        <v>23</v>
      </c>
      <c r="D5833">
        <v>6</v>
      </c>
      <c r="E5833" t="s">
        <v>28</v>
      </c>
      <c r="F5833" t="s">
        <v>15</v>
      </c>
      <c r="G5833">
        <v>6250</v>
      </c>
      <c r="I5833">
        <v>0</v>
      </c>
      <c r="J5833">
        <v>0.22</v>
      </c>
      <c r="K5833" t="s">
        <v>16</v>
      </c>
      <c r="L5833">
        <v>8</v>
      </c>
      <c r="M5833">
        <f t="shared" si="91"/>
        <v>0</v>
      </c>
    </row>
    <row r="5834" spans="1:13" x14ac:dyDescent="0.3">
      <c r="A5834">
        <v>27</v>
      </c>
      <c r="B5834">
        <v>29160</v>
      </c>
      <c r="C5834" t="s">
        <v>26</v>
      </c>
      <c r="D5834">
        <v>2</v>
      </c>
      <c r="E5834" t="s">
        <v>27</v>
      </c>
      <c r="F5834" t="s">
        <v>21</v>
      </c>
      <c r="G5834">
        <v>8000</v>
      </c>
      <c r="H5834">
        <v>7.51</v>
      </c>
      <c r="I5834">
        <v>0</v>
      </c>
      <c r="J5834">
        <v>0.27</v>
      </c>
      <c r="K5834" t="s">
        <v>16</v>
      </c>
      <c r="L5834">
        <v>7</v>
      </c>
      <c r="M5834">
        <f t="shared" si="91"/>
        <v>1</v>
      </c>
    </row>
    <row r="5835" spans="1:13" x14ac:dyDescent="0.3">
      <c r="A5835">
        <v>32</v>
      </c>
      <c r="B5835">
        <v>29500</v>
      </c>
      <c r="C5835" t="s">
        <v>26</v>
      </c>
      <c r="D5835">
        <v>4</v>
      </c>
      <c r="E5835" t="s">
        <v>25</v>
      </c>
      <c r="F5835" t="s">
        <v>19</v>
      </c>
      <c r="G5835">
        <v>7000</v>
      </c>
      <c r="H5835">
        <v>10</v>
      </c>
      <c r="I5835">
        <v>1</v>
      </c>
      <c r="J5835">
        <v>0.24</v>
      </c>
      <c r="K5835" t="s">
        <v>16</v>
      </c>
      <c r="L5835">
        <v>9</v>
      </c>
      <c r="M5835">
        <f t="shared" si="91"/>
        <v>1</v>
      </c>
    </row>
    <row r="5836" spans="1:13" x14ac:dyDescent="0.3">
      <c r="A5836">
        <v>30</v>
      </c>
      <c r="B5836">
        <v>28800</v>
      </c>
      <c r="C5836" t="s">
        <v>13</v>
      </c>
      <c r="D5836">
        <v>9</v>
      </c>
      <c r="E5836" t="s">
        <v>14</v>
      </c>
      <c r="F5836" t="s">
        <v>19</v>
      </c>
      <c r="G5836">
        <v>2000</v>
      </c>
      <c r="H5836">
        <v>11.48</v>
      </c>
      <c r="I5836">
        <v>0</v>
      </c>
      <c r="J5836">
        <v>7.0000000000000007E-2</v>
      </c>
      <c r="K5836" t="s">
        <v>16</v>
      </c>
      <c r="L5836">
        <v>10</v>
      </c>
      <c r="M5836">
        <f t="shared" si="91"/>
        <v>1</v>
      </c>
    </row>
    <row r="5837" spans="1:13" x14ac:dyDescent="0.3">
      <c r="A5837">
        <v>28</v>
      </c>
      <c r="B5837">
        <v>30000</v>
      </c>
      <c r="C5837" t="s">
        <v>13</v>
      </c>
      <c r="D5837">
        <v>12</v>
      </c>
      <c r="E5837" t="s">
        <v>18</v>
      </c>
      <c r="F5837" t="s">
        <v>21</v>
      </c>
      <c r="G5837">
        <v>2000</v>
      </c>
      <c r="H5837">
        <v>5.42</v>
      </c>
      <c r="I5837">
        <v>0</v>
      </c>
      <c r="J5837">
        <v>7.0000000000000007E-2</v>
      </c>
      <c r="K5837" t="s">
        <v>16</v>
      </c>
      <c r="L5837">
        <v>5</v>
      </c>
      <c r="M5837">
        <f t="shared" si="91"/>
        <v>1</v>
      </c>
    </row>
    <row r="5838" spans="1:13" x14ac:dyDescent="0.3">
      <c r="A5838">
        <v>31</v>
      </c>
      <c r="B5838">
        <v>81000</v>
      </c>
      <c r="C5838" t="s">
        <v>13</v>
      </c>
      <c r="D5838">
        <v>1</v>
      </c>
      <c r="E5838" t="s">
        <v>20</v>
      </c>
      <c r="F5838" t="s">
        <v>30</v>
      </c>
      <c r="G5838">
        <v>15000</v>
      </c>
      <c r="H5838">
        <v>14.42</v>
      </c>
      <c r="I5838">
        <v>1</v>
      </c>
      <c r="J5838">
        <v>0.19</v>
      </c>
      <c r="K5838" t="s">
        <v>16</v>
      </c>
      <c r="L5838">
        <v>6</v>
      </c>
      <c r="M5838">
        <f t="shared" si="91"/>
        <v>1</v>
      </c>
    </row>
    <row r="5839" spans="1:13" x14ac:dyDescent="0.3">
      <c r="A5839">
        <v>28</v>
      </c>
      <c r="B5839">
        <v>30000</v>
      </c>
      <c r="C5839" t="s">
        <v>26</v>
      </c>
      <c r="D5839">
        <v>5</v>
      </c>
      <c r="E5839" t="s">
        <v>27</v>
      </c>
      <c r="F5839" t="s">
        <v>21</v>
      </c>
      <c r="G5839">
        <v>15000</v>
      </c>
      <c r="I5839">
        <v>0</v>
      </c>
      <c r="J5839">
        <v>0.5</v>
      </c>
      <c r="K5839" t="s">
        <v>16</v>
      </c>
      <c r="L5839">
        <v>9</v>
      </c>
      <c r="M5839">
        <f t="shared" si="91"/>
        <v>0</v>
      </c>
    </row>
    <row r="5840" spans="1:13" x14ac:dyDescent="0.3">
      <c r="A5840">
        <v>28</v>
      </c>
      <c r="B5840">
        <v>102000</v>
      </c>
      <c r="C5840" t="s">
        <v>13</v>
      </c>
      <c r="D5840">
        <v>12</v>
      </c>
      <c r="E5840" t="s">
        <v>25</v>
      </c>
      <c r="F5840" t="s">
        <v>19</v>
      </c>
      <c r="G5840">
        <v>15000</v>
      </c>
      <c r="H5840">
        <v>11.46</v>
      </c>
      <c r="I5840">
        <v>0</v>
      </c>
      <c r="J5840">
        <v>0.15</v>
      </c>
      <c r="K5840" t="s">
        <v>16</v>
      </c>
      <c r="L5840">
        <v>7</v>
      </c>
      <c r="M5840">
        <f t="shared" si="91"/>
        <v>1</v>
      </c>
    </row>
    <row r="5841" spans="1:13" x14ac:dyDescent="0.3">
      <c r="A5841">
        <v>31</v>
      </c>
      <c r="B5841">
        <v>105000</v>
      </c>
      <c r="C5841" t="s">
        <v>13</v>
      </c>
      <c r="D5841">
        <v>9</v>
      </c>
      <c r="E5841" t="s">
        <v>28</v>
      </c>
      <c r="F5841" t="s">
        <v>19</v>
      </c>
      <c r="G5841">
        <v>15000</v>
      </c>
      <c r="H5841">
        <v>10.59</v>
      </c>
      <c r="I5841">
        <v>0</v>
      </c>
      <c r="J5841">
        <v>0.14000000000000001</v>
      </c>
      <c r="K5841" t="s">
        <v>16</v>
      </c>
      <c r="L5841">
        <v>8</v>
      </c>
      <c r="M5841">
        <f t="shared" si="91"/>
        <v>1</v>
      </c>
    </row>
    <row r="5842" spans="1:13" x14ac:dyDescent="0.3">
      <c r="A5842">
        <v>27</v>
      </c>
      <c r="B5842">
        <v>106000</v>
      </c>
      <c r="C5842" t="s">
        <v>13</v>
      </c>
      <c r="D5842">
        <v>5</v>
      </c>
      <c r="E5842" t="s">
        <v>25</v>
      </c>
      <c r="F5842" t="s">
        <v>19</v>
      </c>
      <c r="G5842">
        <v>15000</v>
      </c>
      <c r="H5842">
        <v>10.75</v>
      </c>
      <c r="I5842">
        <v>0</v>
      </c>
      <c r="J5842">
        <v>0.14000000000000001</v>
      </c>
      <c r="K5842" t="s">
        <v>16</v>
      </c>
      <c r="L5842">
        <v>6</v>
      </c>
      <c r="M5842">
        <f t="shared" si="91"/>
        <v>1</v>
      </c>
    </row>
    <row r="5843" spans="1:13" x14ac:dyDescent="0.3">
      <c r="A5843">
        <v>30</v>
      </c>
      <c r="B5843">
        <v>30000</v>
      </c>
      <c r="C5843" t="s">
        <v>26</v>
      </c>
      <c r="D5843">
        <v>6</v>
      </c>
      <c r="E5843" t="s">
        <v>18</v>
      </c>
      <c r="F5843" t="s">
        <v>19</v>
      </c>
      <c r="G5843">
        <v>10000</v>
      </c>
      <c r="H5843">
        <v>9.91</v>
      </c>
      <c r="I5843">
        <v>0</v>
      </c>
      <c r="J5843">
        <v>0.33</v>
      </c>
      <c r="K5843" t="s">
        <v>16</v>
      </c>
      <c r="L5843">
        <v>10</v>
      </c>
      <c r="M5843">
        <f t="shared" si="91"/>
        <v>1</v>
      </c>
    </row>
    <row r="5844" spans="1:13" x14ac:dyDescent="0.3">
      <c r="A5844">
        <v>33</v>
      </c>
      <c r="B5844">
        <v>110000</v>
      </c>
      <c r="C5844" t="s">
        <v>13</v>
      </c>
      <c r="D5844">
        <v>3</v>
      </c>
      <c r="E5844" t="s">
        <v>18</v>
      </c>
      <c r="F5844" t="s">
        <v>30</v>
      </c>
      <c r="G5844">
        <v>15000</v>
      </c>
      <c r="H5844">
        <v>14.42</v>
      </c>
      <c r="I5844">
        <v>0</v>
      </c>
      <c r="J5844">
        <v>0.14000000000000001</v>
      </c>
      <c r="K5844" t="s">
        <v>17</v>
      </c>
      <c r="L5844">
        <v>9</v>
      </c>
      <c r="M5844">
        <f t="shared" si="91"/>
        <v>1</v>
      </c>
    </row>
    <row r="5845" spans="1:13" x14ac:dyDescent="0.3">
      <c r="A5845">
        <v>29</v>
      </c>
      <c r="B5845">
        <v>120000</v>
      </c>
      <c r="C5845" t="s">
        <v>13</v>
      </c>
      <c r="D5845">
        <v>3</v>
      </c>
      <c r="E5845" t="s">
        <v>18</v>
      </c>
      <c r="F5845" t="s">
        <v>21</v>
      </c>
      <c r="G5845">
        <v>15000</v>
      </c>
      <c r="H5845">
        <v>6.91</v>
      </c>
      <c r="I5845">
        <v>0</v>
      </c>
      <c r="J5845">
        <v>0.13</v>
      </c>
      <c r="K5845" t="s">
        <v>16</v>
      </c>
      <c r="L5845">
        <v>7</v>
      </c>
      <c r="M5845">
        <f t="shared" si="91"/>
        <v>1</v>
      </c>
    </row>
    <row r="5846" spans="1:13" x14ac:dyDescent="0.3">
      <c r="A5846">
        <v>28</v>
      </c>
      <c r="B5846">
        <v>30000</v>
      </c>
      <c r="C5846" t="s">
        <v>26</v>
      </c>
      <c r="E5846" t="s">
        <v>14</v>
      </c>
      <c r="F5846" t="s">
        <v>21</v>
      </c>
      <c r="G5846">
        <v>4750</v>
      </c>
      <c r="H5846">
        <v>7.9</v>
      </c>
      <c r="I5846">
        <v>0</v>
      </c>
      <c r="J5846">
        <v>0.16</v>
      </c>
      <c r="K5846" t="s">
        <v>16</v>
      </c>
      <c r="L5846">
        <v>7</v>
      </c>
      <c r="M5846">
        <f t="shared" si="91"/>
        <v>0</v>
      </c>
    </row>
    <row r="5847" spans="1:13" x14ac:dyDescent="0.3">
      <c r="A5847">
        <v>29</v>
      </c>
      <c r="B5847">
        <v>128000</v>
      </c>
      <c r="C5847" t="s">
        <v>13</v>
      </c>
      <c r="D5847">
        <v>0</v>
      </c>
      <c r="E5847" t="s">
        <v>18</v>
      </c>
      <c r="F5847" t="s">
        <v>21</v>
      </c>
      <c r="G5847">
        <v>15000</v>
      </c>
      <c r="H5847">
        <v>9.6300000000000008</v>
      </c>
      <c r="I5847">
        <v>1</v>
      </c>
      <c r="J5847">
        <v>0.12</v>
      </c>
      <c r="K5847" t="s">
        <v>16</v>
      </c>
      <c r="L5847">
        <v>9</v>
      </c>
      <c r="M5847">
        <f t="shared" si="91"/>
        <v>1</v>
      </c>
    </row>
    <row r="5848" spans="1:13" x14ac:dyDescent="0.3">
      <c r="A5848">
        <v>28</v>
      </c>
      <c r="B5848">
        <v>140000</v>
      </c>
      <c r="C5848" t="s">
        <v>13</v>
      </c>
      <c r="D5848">
        <v>0</v>
      </c>
      <c r="E5848" t="s">
        <v>25</v>
      </c>
      <c r="F5848" t="s">
        <v>19</v>
      </c>
      <c r="G5848">
        <v>15000</v>
      </c>
      <c r="H5848">
        <v>11.26</v>
      </c>
      <c r="I5848">
        <v>0</v>
      </c>
      <c r="J5848">
        <v>0.11</v>
      </c>
      <c r="K5848" t="s">
        <v>16</v>
      </c>
      <c r="L5848">
        <v>5</v>
      </c>
      <c r="M5848">
        <f t="shared" si="91"/>
        <v>1</v>
      </c>
    </row>
    <row r="5849" spans="1:13" x14ac:dyDescent="0.3">
      <c r="A5849">
        <v>34</v>
      </c>
      <c r="B5849">
        <v>147000</v>
      </c>
      <c r="C5849" t="s">
        <v>13</v>
      </c>
      <c r="D5849">
        <v>1</v>
      </c>
      <c r="E5849" t="s">
        <v>18</v>
      </c>
      <c r="F5849" t="s">
        <v>21</v>
      </c>
      <c r="G5849">
        <v>15000</v>
      </c>
      <c r="H5849">
        <v>8.94</v>
      </c>
      <c r="I5849">
        <v>0</v>
      </c>
      <c r="J5849">
        <v>0.1</v>
      </c>
      <c r="K5849" t="s">
        <v>16</v>
      </c>
      <c r="L5849">
        <v>5</v>
      </c>
      <c r="M5849">
        <f t="shared" si="91"/>
        <v>1</v>
      </c>
    </row>
    <row r="5850" spans="1:13" x14ac:dyDescent="0.3">
      <c r="A5850">
        <v>29</v>
      </c>
      <c r="B5850">
        <v>150000</v>
      </c>
      <c r="C5850" t="s">
        <v>13</v>
      </c>
      <c r="D5850">
        <v>9</v>
      </c>
      <c r="E5850" t="s">
        <v>20</v>
      </c>
      <c r="F5850" t="s">
        <v>29</v>
      </c>
      <c r="G5850">
        <v>15000</v>
      </c>
      <c r="H5850">
        <v>16.32</v>
      </c>
      <c r="I5850">
        <v>0</v>
      </c>
      <c r="J5850">
        <v>0.1</v>
      </c>
      <c r="K5850" t="s">
        <v>16</v>
      </c>
      <c r="L5850">
        <v>9</v>
      </c>
      <c r="M5850">
        <f t="shared" si="91"/>
        <v>1</v>
      </c>
    </row>
    <row r="5851" spans="1:13" x14ac:dyDescent="0.3">
      <c r="A5851">
        <v>30</v>
      </c>
      <c r="B5851">
        <v>165000</v>
      </c>
      <c r="C5851" t="s">
        <v>13</v>
      </c>
      <c r="D5851">
        <v>3</v>
      </c>
      <c r="E5851" t="s">
        <v>27</v>
      </c>
      <c r="F5851" t="s">
        <v>15</v>
      </c>
      <c r="G5851">
        <v>15000</v>
      </c>
      <c r="H5851">
        <v>13.92</v>
      </c>
      <c r="I5851">
        <v>0</v>
      </c>
      <c r="J5851">
        <v>0.09</v>
      </c>
      <c r="K5851" t="s">
        <v>17</v>
      </c>
      <c r="L5851">
        <v>9</v>
      </c>
      <c r="M5851">
        <f t="shared" si="91"/>
        <v>1</v>
      </c>
    </row>
    <row r="5852" spans="1:13" x14ac:dyDescent="0.3">
      <c r="A5852">
        <v>31</v>
      </c>
      <c r="B5852">
        <v>200000</v>
      </c>
      <c r="C5852" t="s">
        <v>13</v>
      </c>
      <c r="D5852">
        <v>5</v>
      </c>
      <c r="E5852" t="s">
        <v>28</v>
      </c>
      <c r="F5852" t="s">
        <v>19</v>
      </c>
      <c r="G5852">
        <v>15000</v>
      </c>
      <c r="H5852">
        <v>11.36</v>
      </c>
      <c r="I5852">
        <v>0</v>
      </c>
      <c r="J5852">
        <v>7.0000000000000007E-2</v>
      </c>
      <c r="K5852" t="s">
        <v>16</v>
      </c>
      <c r="L5852">
        <v>8</v>
      </c>
      <c r="M5852">
        <f t="shared" si="91"/>
        <v>1</v>
      </c>
    </row>
    <row r="5853" spans="1:13" x14ac:dyDescent="0.3">
      <c r="A5853">
        <v>33</v>
      </c>
      <c r="B5853">
        <v>30000</v>
      </c>
      <c r="C5853" t="s">
        <v>26</v>
      </c>
      <c r="D5853">
        <v>1</v>
      </c>
      <c r="E5853" t="s">
        <v>14</v>
      </c>
      <c r="F5853" t="s">
        <v>21</v>
      </c>
      <c r="G5853">
        <v>5000</v>
      </c>
      <c r="I5853">
        <v>0</v>
      </c>
      <c r="J5853">
        <v>0.17</v>
      </c>
      <c r="K5853" t="s">
        <v>16</v>
      </c>
      <c r="L5853">
        <v>9</v>
      </c>
      <c r="M5853">
        <f t="shared" si="91"/>
        <v>0</v>
      </c>
    </row>
    <row r="5854" spans="1:13" x14ac:dyDescent="0.3">
      <c r="A5854">
        <v>34</v>
      </c>
      <c r="B5854">
        <v>30000</v>
      </c>
      <c r="C5854" t="s">
        <v>13</v>
      </c>
      <c r="D5854">
        <v>2</v>
      </c>
      <c r="E5854" t="s">
        <v>28</v>
      </c>
      <c r="F5854" t="s">
        <v>19</v>
      </c>
      <c r="G5854">
        <v>14975</v>
      </c>
      <c r="H5854">
        <v>12.53</v>
      </c>
      <c r="I5854">
        <v>1</v>
      </c>
      <c r="J5854">
        <v>0.5</v>
      </c>
      <c r="K5854" t="s">
        <v>16</v>
      </c>
      <c r="L5854">
        <v>10</v>
      </c>
      <c r="M5854">
        <f t="shared" si="91"/>
        <v>1</v>
      </c>
    </row>
    <row r="5855" spans="1:13" x14ac:dyDescent="0.3">
      <c r="A5855">
        <v>30</v>
      </c>
      <c r="B5855">
        <v>30000</v>
      </c>
      <c r="C5855" t="s">
        <v>26</v>
      </c>
      <c r="D5855">
        <v>3</v>
      </c>
      <c r="E5855" t="s">
        <v>18</v>
      </c>
      <c r="F5855" t="s">
        <v>21</v>
      </c>
      <c r="G5855">
        <v>5100</v>
      </c>
      <c r="H5855">
        <v>7.9</v>
      </c>
      <c r="I5855">
        <v>0</v>
      </c>
      <c r="J5855">
        <v>0.17</v>
      </c>
      <c r="K5855" t="s">
        <v>16</v>
      </c>
      <c r="L5855">
        <v>8</v>
      </c>
      <c r="M5855">
        <f t="shared" si="91"/>
        <v>1</v>
      </c>
    </row>
    <row r="5856" spans="1:13" x14ac:dyDescent="0.3">
      <c r="A5856">
        <v>34</v>
      </c>
      <c r="B5856">
        <v>30000</v>
      </c>
      <c r="C5856" t="s">
        <v>26</v>
      </c>
      <c r="D5856">
        <v>4</v>
      </c>
      <c r="E5856" t="s">
        <v>25</v>
      </c>
      <c r="F5856" t="s">
        <v>21</v>
      </c>
      <c r="G5856">
        <v>4300</v>
      </c>
      <c r="H5856">
        <v>7.9</v>
      </c>
      <c r="I5856">
        <v>0</v>
      </c>
      <c r="J5856">
        <v>0.14000000000000001</v>
      </c>
      <c r="K5856" t="s">
        <v>16</v>
      </c>
      <c r="L5856">
        <v>5</v>
      </c>
      <c r="M5856">
        <f t="shared" si="91"/>
        <v>1</v>
      </c>
    </row>
    <row r="5857" spans="1:13" x14ac:dyDescent="0.3">
      <c r="A5857">
        <v>30</v>
      </c>
      <c r="B5857">
        <v>33000</v>
      </c>
      <c r="C5857" t="s">
        <v>13</v>
      </c>
      <c r="D5857">
        <v>2</v>
      </c>
      <c r="E5857" t="s">
        <v>27</v>
      </c>
      <c r="F5857" t="s">
        <v>19</v>
      </c>
      <c r="G5857">
        <v>2000</v>
      </c>
      <c r="I5857">
        <v>0</v>
      </c>
      <c r="J5857">
        <v>0.06</v>
      </c>
      <c r="K5857" t="s">
        <v>16</v>
      </c>
      <c r="L5857">
        <v>8</v>
      </c>
      <c r="M5857">
        <f t="shared" si="91"/>
        <v>0</v>
      </c>
    </row>
    <row r="5858" spans="1:13" x14ac:dyDescent="0.3">
      <c r="A5858">
        <v>31</v>
      </c>
      <c r="B5858">
        <v>40000</v>
      </c>
      <c r="C5858" t="s">
        <v>13</v>
      </c>
      <c r="D5858">
        <v>3</v>
      </c>
      <c r="E5858" t="s">
        <v>14</v>
      </c>
      <c r="F5858" t="s">
        <v>19</v>
      </c>
      <c r="G5858">
        <v>2000</v>
      </c>
      <c r="H5858">
        <v>10.37</v>
      </c>
      <c r="I5858">
        <v>0</v>
      </c>
      <c r="J5858">
        <v>0.05</v>
      </c>
      <c r="K5858" t="s">
        <v>16</v>
      </c>
      <c r="L5858">
        <v>7</v>
      </c>
      <c r="M5858">
        <f t="shared" si="91"/>
        <v>1</v>
      </c>
    </row>
    <row r="5859" spans="1:13" x14ac:dyDescent="0.3">
      <c r="A5859">
        <v>29</v>
      </c>
      <c r="B5859">
        <v>51996</v>
      </c>
      <c r="C5859" t="s">
        <v>13</v>
      </c>
      <c r="D5859">
        <v>2</v>
      </c>
      <c r="E5859" t="s">
        <v>25</v>
      </c>
      <c r="F5859" t="s">
        <v>15</v>
      </c>
      <c r="G5859">
        <v>2000</v>
      </c>
      <c r="H5859">
        <v>13.72</v>
      </c>
      <c r="I5859">
        <v>0</v>
      </c>
      <c r="J5859">
        <v>0.04</v>
      </c>
      <c r="K5859" t="s">
        <v>17</v>
      </c>
      <c r="L5859">
        <v>6</v>
      </c>
      <c r="M5859">
        <f t="shared" si="91"/>
        <v>1</v>
      </c>
    </row>
    <row r="5860" spans="1:13" x14ac:dyDescent="0.3">
      <c r="A5860">
        <v>29</v>
      </c>
      <c r="B5860">
        <v>54000</v>
      </c>
      <c r="C5860" t="s">
        <v>13</v>
      </c>
      <c r="D5860">
        <v>1</v>
      </c>
      <c r="E5860" t="s">
        <v>28</v>
      </c>
      <c r="F5860" t="s">
        <v>19</v>
      </c>
      <c r="G5860">
        <v>2000</v>
      </c>
      <c r="H5860">
        <v>10.01</v>
      </c>
      <c r="I5860">
        <v>0</v>
      </c>
      <c r="J5860">
        <v>0.04</v>
      </c>
      <c r="K5860" t="s">
        <v>16</v>
      </c>
      <c r="L5860">
        <v>7</v>
      </c>
      <c r="M5860">
        <f t="shared" si="91"/>
        <v>1</v>
      </c>
    </row>
    <row r="5861" spans="1:13" x14ac:dyDescent="0.3">
      <c r="A5861">
        <v>31</v>
      </c>
      <c r="B5861">
        <v>50000</v>
      </c>
      <c r="C5861" t="s">
        <v>13</v>
      </c>
      <c r="D5861">
        <v>15</v>
      </c>
      <c r="E5861" t="s">
        <v>20</v>
      </c>
      <c r="F5861" t="s">
        <v>21</v>
      </c>
      <c r="G5861">
        <v>2000</v>
      </c>
      <c r="H5861">
        <v>5.42</v>
      </c>
      <c r="I5861">
        <v>1</v>
      </c>
      <c r="J5861">
        <v>0.04</v>
      </c>
      <c r="K5861" t="s">
        <v>16</v>
      </c>
      <c r="L5861">
        <v>8</v>
      </c>
      <c r="M5861">
        <f t="shared" si="91"/>
        <v>1</v>
      </c>
    </row>
    <row r="5862" spans="1:13" x14ac:dyDescent="0.3">
      <c r="A5862">
        <v>33</v>
      </c>
      <c r="B5862">
        <v>57500</v>
      </c>
      <c r="C5862" t="s">
        <v>13</v>
      </c>
      <c r="D5862">
        <v>2</v>
      </c>
      <c r="E5862" t="s">
        <v>25</v>
      </c>
      <c r="F5862" t="s">
        <v>19</v>
      </c>
      <c r="G5862">
        <v>2000</v>
      </c>
      <c r="I5862">
        <v>0</v>
      </c>
      <c r="J5862">
        <v>0.03</v>
      </c>
      <c r="K5862" t="s">
        <v>16</v>
      </c>
      <c r="L5862">
        <v>5</v>
      </c>
      <c r="M5862">
        <f t="shared" si="91"/>
        <v>0</v>
      </c>
    </row>
    <row r="5863" spans="1:13" x14ac:dyDescent="0.3">
      <c r="A5863">
        <v>28</v>
      </c>
      <c r="B5863">
        <v>54000</v>
      </c>
      <c r="C5863" t="s">
        <v>13</v>
      </c>
      <c r="D5863">
        <v>1</v>
      </c>
      <c r="E5863" t="s">
        <v>14</v>
      </c>
      <c r="F5863" t="s">
        <v>30</v>
      </c>
      <c r="G5863">
        <v>2000</v>
      </c>
      <c r="H5863">
        <v>14.42</v>
      </c>
      <c r="I5863">
        <v>1</v>
      </c>
      <c r="J5863">
        <v>0.04</v>
      </c>
      <c r="K5863" t="s">
        <v>16</v>
      </c>
      <c r="L5863">
        <v>7</v>
      </c>
      <c r="M5863">
        <f t="shared" si="91"/>
        <v>1</v>
      </c>
    </row>
    <row r="5864" spans="1:13" x14ac:dyDescent="0.3">
      <c r="A5864">
        <v>29</v>
      </c>
      <c r="B5864">
        <v>30000</v>
      </c>
      <c r="C5864" t="s">
        <v>26</v>
      </c>
      <c r="D5864">
        <v>3</v>
      </c>
      <c r="E5864" t="s">
        <v>18</v>
      </c>
      <c r="F5864" t="s">
        <v>19</v>
      </c>
      <c r="G5864">
        <v>4000</v>
      </c>
      <c r="I5864">
        <v>0</v>
      </c>
      <c r="J5864">
        <v>0.13</v>
      </c>
      <c r="K5864" t="s">
        <v>16</v>
      </c>
      <c r="L5864">
        <v>6</v>
      </c>
      <c r="M5864">
        <f t="shared" si="91"/>
        <v>0</v>
      </c>
    </row>
    <row r="5865" spans="1:13" x14ac:dyDescent="0.3">
      <c r="A5865">
        <v>30</v>
      </c>
      <c r="B5865">
        <v>68803</v>
      </c>
      <c r="C5865" t="s">
        <v>13</v>
      </c>
      <c r="D5865">
        <v>3</v>
      </c>
      <c r="E5865" t="s">
        <v>14</v>
      </c>
      <c r="F5865" t="s">
        <v>21</v>
      </c>
      <c r="G5865">
        <v>2000</v>
      </c>
      <c r="H5865">
        <v>6.17</v>
      </c>
      <c r="I5865">
        <v>0</v>
      </c>
      <c r="J5865">
        <v>0.03</v>
      </c>
      <c r="K5865" t="s">
        <v>16</v>
      </c>
      <c r="L5865">
        <v>10</v>
      </c>
      <c r="M5865">
        <f t="shared" si="91"/>
        <v>1</v>
      </c>
    </row>
    <row r="5866" spans="1:13" x14ac:dyDescent="0.3">
      <c r="A5866">
        <v>32</v>
      </c>
      <c r="B5866">
        <v>30000</v>
      </c>
      <c r="C5866" t="s">
        <v>26</v>
      </c>
      <c r="D5866">
        <v>16</v>
      </c>
      <c r="E5866" t="s">
        <v>18</v>
      </c>
      <c r="F5866" t="s">
        <v>21</v>
      </c>
      <c r="G5866">
        <v>7000</v>
      </c>
      <c r="H5866">
        <v>6.99</v>
      </c>
      <c r="I5866">
        <v>0</v>
      </c>
      <c r="J5866">
        <v>0.23</v>
      </c>
      <c r="K5866" t="s">
        <v>16</v>
      </c>
      <c r="L5866">
        <v>6</v>
      </c>
      <c r="M5866">
        <f t="shared" si="91"/>
        <v>1</v>
      </c>
    </row>
    <row r="5867" spans="1:13" x14ac:dyDescent="0.3">
      <c r="A5867">
        <v>30</v>
      </c>
      <c r="B5867">
        <v>69996</v>
      </c>
      <c r="C5867" t="s">
        <v>13</v>
      </c>
      <c r="D5867">
        <v>0</v>
      </c>
      <c r="E5867" t="s">
        <v>18</v>
      </c>
      <c r="F5867" t="s">
        <v>19</v>
      </c>
      <c r="G5867">
        <v>2000</v>
      </c>
      <c r="H5867">
        <v>10.65</v>
      </c>
      <c r="I5867">
        <v>0</v>
      </c>
      <c r="J5867">
        <v>0.03</v>
      </c>
      <c r="K5867" t="s">
        <v>16</v>
      </c>
      <c r="L5867">
        <v>9</v>
      </c>
      <c r="M5867">
        <f t="shared" si="91"/>
        <v>1</v>
      </c>
    </row>
    <row r="5868" spans="1:13" x14ac:dyDescent="0.3">
      <c r="A5868">
        <v>35</v>
      </c>
      <c r="B5868">
        <v>70000</v>
      </c>
      <c r="C5868" t="s">
        <v>13</v>
      </c>
      <c r="D5868">
        <v>2</v>
      </c>
      <c r="E5868" t="s">
        <v>18</v>
      </c>
      <c r="F5868" t="s">
        <v>15</v>
      </c>
      <c r="G5868">
        <v>2000</v>
      </c>
      <c r="H5868">
        <v>13.72</v>
      </c>
      <c r="I5868">
        <v>0</v>
      </c>
      <c r="J5868">
        <v>0.03</v>
      </c>
      <c r="K5868" t="s">
        <v>16</v>
      </c>
      <c r="L5868">
        <v>7</v>
      </c>
      <c r="M5868">
        <f t="shared" si="91"/>
        <v>1</v>
      </c>
    </row>
    <row r="5869" spans="1:13" x14ac:dyDescent="0.3">
      <c r="A5869">
        <v>35</v>
      </c>
      <c r="B5869">
        <v>80000</v>
      </c>
      <c r="C5869" t="s">
        <v>13</v>
      </c>
      <c r="D5869">
        <v>7</v>
      </c>
      <c r="E5869" t="s">
        <v>27</v>
      </c>
      <c r="F5869" t="s">
        <v>15</v>
      </c>
      <c r="G5869">
        <v>2000</v>
      </c>
      <c r="H5869">
        <v>12.99</v>
      </c>
      <c r="I5869">
        <v>0</v>
      </c>
      <c r="J5869">
        <v>0.03</v>
      </c>
      <c r="K5869" t="s">
        <v>17</v>
      </c>
      <c r="L5869">
        <v>9</v>
      </c>
      <c r="M5869">
        <f t="shared" si="91"/>
        <v>1</v>
      </c>
    </row>
    <row r="5870" spans="1:13" x14ac:dyDescent="0.3">
      <c r="A5870">
        <v>27</v>
      </c>
      <c r="B5870">
        <v>85000</v>
      </c>
      <c r="C5870" t="s">
        <v>13</v>
      </c>
      <c r="D5870">
        <v>0</v>
      </c>
      <c r="E5870" t="s">
        <v>25</v>
      </c>
      <c r="F5870" t="s">
        <v>15</v>
      </c>
      <c r="G5870">
        <v>2000</v>
      </c>
      <c r="H5870">
        <v>14.22</v>
      </c>
      <c r="I5870">
        <v>0</v>
      </c>
      <c r="J5870">
        <v>0.02</v>
      </c>
      <c r="K5870" t="s">
        <v>17</v>
      </c>
      <c r="L5870">
        <v>9</v>
      </c>
      <c r="M5870">
        <f t="shared" si="91"/>
        <v>1</v>
      </c>
    </row>
    <row r="5871" spans="1:13" x14ac:dyDescent="0.3">
      <c r="A5871">
        <v>35</v>
      </c>
      <c r="B5871">
        <v>30000</v>
      </c>
      <c r="C5871" t="s">
        <v>26</v>
      </c>
      <c r="D5871">
        <v>3</v>
      </c>
      <c r="E5871" t="s">
        <v>28</v>
      </c>
      <c r="F5871" t="s">
        <v>15</v>
      </c>
      <c r="G5871">
        <v>10000</v>
      </c>
      <c r="H5871">
        <v>13.43</v>
      </c>
      <c r="I5871">
        <v>1</v>
      </c>
      <c r="J5871">
        <v>0.33</v>
      </c>
      <c r="K5871" t="s">
        <v>16</v>
      </c>
      <c r="L5871">
        <v>7</v>
      </c>
      <c r="M5871">
        <f t="shared" si="91"/>
        <v>1</v>
      </c>
    </row>
    <row r="5872" spans="1:13" x14ac:dyDescent="0.3">
      <c r="A5872">
        <v>29</v>
      </c>
      <c r="B5872">
        <v>60000</v>
      </c>
      <c r="C5872" t="s">
        <v>13</v>
      </c>
      <c r="D5872">
        <v>13</v>
      </c>
      <c r="E5872" t="s">
        <v>20</v>
      </c>
      <c r="F5872" t="s">
        <v>15</v>
      </c>
      <c r="G5872">
        <v>2075</v>
      </c>
      <c r="H5872">
        <v>15.23</v>
      </c>
      <c r="I5872">
        <v>0</v>
      </c>
      <c r="J5872">
        <v>0.03</v>
      </c>
      <c r="K5872" t="s">
        <v>16</v>
      </c>
      <c r="L5872">
        <v>7</v>
      </c>
      <c r="M5872">
        <f t="shared" si="91"/>
        <v>1</v>
      </c>
    </row>
    <row r="5873" spans="1:13" x14ac:dyDescent="0.3">
      <c r="A5873">
        <v>30</v>
      </c>
      <c r="B5873">
        <v>11292</v>
      </c>
      <c r="C5873" t="s">
        <v>13</v>
      </c>
      <c r="E5873" t="s">
        <v>14</v>
      </c>
      <c r="F5873" t="s">
        <v>21</v>
      </c>
      <c r="G5873">
        <v>2100</v>
      </c>
      <c r="H5873">
        <v>6.76</v>
      </c>
      <c r="I5873">
        <v>1</v>
      </c>
      <c r="J5873">
        <v>0.19</v>
      </c>
      <c r="K5873" t="s">
        <v>16</v>
      </c>
      <c r="L5873">
        <v>6</v>
      </c>
      <c r="M5873">
        <f t="shared" si="91"/>
        <v>0</v>
      </c>
    </row>
    <row r="5874" spans="1:13" x14ac:dyDescent="0.3">
      <c r="A5874">
        <v>30</v>
      </c>
      <c r="B5874">
        <v>12500</v>
      </c>
      <c r="C5874" t="s">
        <v>13</v>
      </c>
      <c r="D5874">
        <v>0</v>
      </c>
      <c r="E5874" t="s">
        <v>20</v>
      </c>
      <c r="F5874" t="s">
        <v>30</v>
      </c>
      <c r="G5874">
        <v>2100</v>
      </c>
      <c r="H5874">
        <v>12.49</v>
      </c>
      <c r="I5874">
        <v>1</v>
      </c>
      <c r="J5874">
        <v>0.17</v>
      </c>
      <c r="K5874" t="s">
        <v>17</v>
      </c>
      <c r="L5874">
        <v>7</v>
      </c>
      <c r="M5874">
        <f t="shared" si="91"/>
        <v>1</v>
      </c>
    </row>
    <row r="5875" spans="1:13" x14ac:dyDescent="0.3">
      <c r="A5875">
        <v>32</v>
      </c>
      <c r="B5875">
        <v>51996</v>
      </c>
      <c r="C5875" t="s">
        <v>13</v>
      </c>
      <c r="D5875">
        <v>6</v>
      </c>
      <c r="E5875" t="s">
        <v>14</v>
      </c>
      <c r="F5875" t="s">
        <v>15</v>
      </c>
      <c r="G5875">
        <v>2100</v>
      </c>
      <c r="I5875">
        <v>0</v>
      </c>
      <c r="J5875">
        <v>0.04</v>
      </c>
      <c r="K5875" t="s">
        <v>17</v>
      </c>
      <c r="L5875">
        <v>7</v>
      </c>
      <c r="M5875">
        <f t="shared" si="91"/>
        <v>0</v>
      </c>
    </row>
    <row r="5876" spans="1:13" x14ac:dyDescent="0.3">
      <c r="A5876">
        <v>28</v>
      </c>
      <c r="B5876">
        <v>30000</v>
      </c>
      <c r="C5876" t="s">
        <v>26</v>
      </c>
      <c r="D5876">
        <v>8</v>
      </c>
      <c r="E5876" t="s">
        <v>25</v>
      </c>
      <c r="F5876" t="s">
        <v>21</v>
      </c>
      <c r="G5876">
        <v>3000</v>
      </c>
      <c r="H5876">
        <v>7.29</v>
      </c>
      <c r="I5876">
        <v>0</v>
      </c>
      <c r="J5876">
        <v>0.1</v>
      </c>
      <c r="K5876" t="s">
        <v>16</v>
      </c>
      <c r="L5876">
        <v>5</v>
      </c>
      <c r="M5876">
        <f t="shared" si="91"/>
        <v>1</v>
      </c>
    </row>
    <row r="5877" spans="1:13" x14ac:dyDescent="0.3">
      <c r="A5877">
        <v>27</v>
      </c>
      <c r="B5877">
        <v>24000</v>
      </c>
      <c r="C5877" t="s">
        <v>13</v>
      </c>
      <c r="D5877">
        <v>1</v>
      </c>
      <c r="E5877" t="s">
        <v>14</v>
      </c>
      <c r="F5877" t="s">
        <v>15</v>
      </c>
      <c r="G5877">
        <v>2150</v>
      </c>
      <c r="H5877">
        <v>14.72</v>
      </c>
      <c r="I5877">
        <v>0</v>
      </c>
      <c r="J5877">
        <v>0.09</v>
      </c>
      <c r="K5877" t="s">
        <v>16</v>
      </c>
      <c r="L5877">
        <v>7</v>
      </c>
      <c r="M5877">
        <f t="shared" si="91"/>
        <v>1</v>
      </c>
    </row>
    <row r="5878" spans="1:13" x14ac:dyDescent="0.3">
      <c r="A5878">
        <v>34</v>
      </c>
      <c r="B5878">
        <v>30000</v>
      </c>
      <c r="C5878" t="s">
        <v>13</v>
      </c>
      <c r="D5878">
        <v>3</v>
      </c>
      <c r="E5878" t="s">
        <v>20</v>
      </c>
      <c r="F5878" t="s">
        <v>21</v>
      </c>
      <c r="G5878">
        <v>14000</v>
      </c>
      <c r="H5878">
        <v>8.9</v>
      </c>
      <c r="I5878">
        <v>1</v>
      </c>
      <c r="J5878">
        <v>0.47</v>
      </c>
      <c r="K5878" t="s">
        <v>16</v>
      </c>
      <c r="L5878">
        <v>7</v>
      </c>
      <c r="M5878">
        <f t="shared" si="91"/>
        <v>1</v>
      </c>
    </row>
    <row r="5879" spans="1:13" x14ac:dyDescent="0.3">
      <c r="A5879">
        <v>27</v>
      </c>
      <c r="B5879">
        <v>30548</v>
      </c>
      <c r="C5879" t="s">
        <v>13</v>
      </c>
      <c r="D5879">
        <v>0</v>
      </c>
      <c r="E5879" t="s">
        <v>20</v>
      </c>
      <c r="F5879" t="s">
        <v>21</v>
      </c>
      <c r="G5879">
        <v>14000</v>
      </c>
      <c r="H5879">
        <v>7.88</v>
      </c>
      <c r="I5879">
        <v>1</v>
      </c>
      <c r="J5879">
        <v>0.46</v>
      </c>
      <c r="K5879" t="s">
        <v>16</v>
      </c>
      <c r="L5879">
        <v>5</v>
      </c>
      <c r="M5879">
        <f t="shared" si="91"/>
        <v>1</v>
      </c>
    </row>
    <row r="5880" spans="1:13" x14ac:dyDescent="0.3">
      <c r="A5880">
        <v>28</v>
      </c>
      <c r="B5880">
        <v>40000</v>
      </c>
      <c r="C5880" t="s">
        <v>13</v>
      </c>
      <c r="D5880">
        <v>2</v>
      </c>
      <c r="E5880" t="s">
        <v>20</v>
      </c>
      <c r="F5880" t="s">
        <v>19</v>
      </c>
      <c r="G5880">
        <v>14000</v>
      </c>
      <c r="H5880">
        <v>11.89</v>
      </c>
      <c r="I5880">
        <v>1</v>
      </c>
      <c r="J5880">
        <v>0.35</v>
      </c>
      <c r="K5880" t="s">
        <v>16</v>
      </c>
      <c r="L5880">
        <v>5</v>
      </c>
      <c r="M5880">
        <f t="shared" si="91"/>
        <v>1</v>
      </c>
    </row>
    <row r="5881" spans="1:13" x14ac:dyDescent="0.3">
      <c r="A5881">
        <v>32</v>
      </c>
      <c r="B5881">
        <v>44004</v>
      </c>
      <c r="C5881" t="s">
        <v>13</v>
      </c>
      <c r="D5881">
        <v>5</v>
      </c>
      <c r="E5881" t="s">
        <v>14</v>
      </c>
      <c r="F5881" t="s">
        <v>30</v>
      </c>
      <c r="G5881">
        <v>2200</v>
      </c>
      <c r="H5881">
        <v>15.65</v>
      </c>
      <c r="I5881">
        <v>1</v>
      </c>
      <c r="J5881">
        <v>0.05</v>
      </c>
      <c r="K5881" t="s">
        <v>16</v>
      </c>
      <c r="L5881">
        <v>5</v>
      </c>
      <c r="M5881">
        <f t="shared" si="91"/>
        <v>1</v>
      </c>
    </row>
    <row r="5882" spans="1:13" x14ac:dyDescent="0.3">
      <c r="A5882">
        <v>30</v>
      </c>
      <c r="B5882">
        <v>52416</v>
      </c>
      <c r="C5882" t="s">
        <v>13</v>
      </c>
      <c r="D5882">
        <v>13</v>
      </c>
      <c r="E5882" t="s">
        <v>14</v>
      </c>
      <c r="F5882" t="s">
        <v>19</v>
      </c>
      <c r="G5882">
        <v>2200</v>
      </c>
      <c r="H5882">
        <v>10.99</v>
      </c>
      <c r="I5882">
        <v>0</v>
      </c>
      <c r="J5882">
        <v>0.04</v>
      </c>
      <c r="K5882" t="s">
        <v>16</v>
      </c>
      <c r="L5882">
        <v>8</v>
      </c>
      <c r="M5882">
        <f t="shared" si="91"/>
        <v>1</v>
      </c>
    </row>
    <row r="5883" spans="1:13" x14ac:dyDescent="0.3">
      <c r="A5883">
        <v>27</v>
      </c>
      <c r="B5883">
        <v>70000</v>
      </c>
      <c r="C5883" t="s">
        <v>13</v>
      </c>
      <c r="D5883">
        <v>8</v>
      </c>
      <c r="E5883" t="s">
        <v>28</v>
      </c>
      <c r="F5883" t="s">
        <v>19</v>
      </c>
      <c r="G5883">
        <v>2200</v>
      </c>
      <c r="H5883">
        <v>10.74</v>
      </c>
      <c r="I5883">
        <v>0</v>
      </c>
      <c r="J5883">
        <v>0.03</v>
      </c>
      <c r="K5883" t="s">
        <v>16</v>
      </c>
      <c r="L5883">
        <v>8</v>
      </c>
      <c r="M5883">
        <f t="shared" si="91"/>
        <v>1</v>
      </c>
    </row>
    <row r="5884" spans="1:13" x14ac:dyDescent="0.3">
      <c r="A5884">
        <v>30</v>
      </c>
      <c r="B5884">
        <v>30000</v>
      </c>
      <c r="C5884" t="s">
        <v>23</v>
      </c>
      <c r="D5884">
        <v>14</v>
      </c>
      <c r="E5884" t="s">
        <v>20</v>
      </c>
      <c r="F5884" t="s">
        <v>21</v>
      </c>
      <c r="G5884">
        <v>5000</v>
      </c>
      <c r="H5884">
        <v>7.14</v>
      </c>
      <c r="I5884">
        <v>0</v>
      </c>
      <c r="J5884">
        <v>0.17</v>
      </c>
      <c r="K5884" t="s">
        <v>16</v>
      </c>
      <c r="L5884">
        <v>7</v>
      </c>
      <c r="M5884">
        <f t="shared" si="91"/>
        <v>1</v>
      </c>
    </row>
    <row r="5885" spans="1:13" x14ac:dyDescent="0.3">
      <c r="A5885">
        <v>28</v>
      </c>
      <c r="B5885">
        <v>80000</v>
      </c>
      <c r="C5885" t="s">
        <v>13</v>
      </c>
      <c r="D5885">
        <v>5</v>
      </c>
      <c r="E5885" t="s">
        <v>25</v>
      </c>
      <c r="F5885" t="s">
        <v>19</v>
      </c>
      <c r="G5885">
        <v>2200</v>
      </c>
      <c r="H5885">
        <v>9.99</v>
      </c>
      <c r="I5885">
        <v>0</v>
      </c>
      <c r="J5885">
        <v>0.03</v>
      </c>
      <c r="K5885" t="s">
        <v>16</v>
      </c>
      <c r="L5885">
        <v>6</v>
      </c>
      <c r="M5885">
        <f t="shared" si="91"/>
        <v>1</v>
      </c>
    </row>
    <row r="5886" spans="1:13" x14ac:dyDescent="0.3">
      <c r="A5886">
        <v>29</v>
      </c>
      <c r="B5886">
        <v>62000</v>
      </c>
      <c r="C5886" t="s">
        <v>13</v>
      </c>
      <c r="D5886">
        <v>4</v>
      </c>
      <c r="E5886" t="s">
        <v>25</v>
      </c>
      <c r="F5886" t="s">
        <v>15</v>
      </c>
      <c r="G5886">
        <v>2300</v>
      </c>
      <c r="H5886">
        <v>13.43</v>
      </c>
      <c r="I5886">
        <v>1</v>
      </c>
      <c r="J5886">
        <v>0.04</v>
      </c>
      <c r="K5886" t="s">
        <v>17</v>
      </c>
      <c r="L5886">
        <v>6</v>
      </c>
      <c r="M5886">
        <f t="shared" si="91"/>
        <v>1</v>
      </c>
    </row>
    <row r="5887" spans="1:13" x14ac:dyDescent="0.3">
      <c r="A5887">
        <v>27</v>
      </c>
      <c r="B5887">
        <v>18000</v>
      </c>
      <c r="C5887" t="s">
        <v>13</v>
      </c>
      <c r="D5887">
        <v>2</v>
      </c>
      <c r="E5887" t="s">
        <v>14</v>
      </c>
      <c r="F5887" t="s">
        <v>19</v>
      </c>
      <c r="G5887">
        <v>2400</v>
      </c>
      <c r="H5887">
        <v>10.65</v>
      </c>
      <c r="I5887">
        <v>0</v>
      </c>
      <c r="J5887">
        <v>0.13</v>
      </c>
      <c r="K5887" t="s">
        <v>16</v>
      </c>
      <c r="L5887">
        <v>6</v>
      </c>
      <c r="M5887">
        <f t="shared" si="91"/>
        <v>1</v>
      </c>
    </row>
    <row r="5888" spans="1:13" x14ac:dyDescent="0.3">
      <c r="A5888">
        <v>29</v>
      </c>
      <c r="B5888">
        <v>23520</v>
      </c>
      <c r="C5888" t="s">
        <v>13</v>
      </c>
      <c r="D5888">
        <v>0</v>
      </c>
      <c r="E5888" t="s">
        <v>20</v>
      </c>
      <c r="F5888" t="s">
        <v>19</v>
      </c>
      <c r="G5888">
        <v>2400</v>
      </c>
      <c r="H5888">
        <v>10.36</v>
      </c>
      <c r="I5888">
        <v>0</v>
      </c>
      <c r="J5888">
        <v>0.1</v>
      </c>
      <c r="K5888" t="s">
        <v>16</v>
      </c>
      <c r="L5888">
        <v>6</v>
      </c>
      <c r="M5888">
        <f t="shared" si="91"/>
        <v>1</v>
      </c>
    </row>
    <row r="5889" spans="1:13" x14ac:dyDescent="0.3">
      <c r="A5889">
        <v>32</v>
      </c>
      <c r="B5889">
        <v>30000</v>
      </c>
      <c r="C5889" t="s">
        <v>26</v>
      </c>
      <c r="D5889">
        <v>2</v>
      </c>
      <c r="E5889" t="s">
        <v>18</v>
      </c>
      <c r="F5889" t="s">
        <v>30</v>
      </c>
      <c r="G5889">
        <v>6000</v>
      </c>
      <c r="H5889">
        <v>15.31</v>
      </c>
      <c r="I5889">
        <v>0</v>
      </c>
      <c r="J5889">
        <v>0.2</v>
      </c>
      <c r="K5889" t="s">
        <v>17</v>
      </c>
      <c r="L5889">
        <v>8</v>
      </c>
      <c r="M5889">
        <f t="shared" si="91"/>
        <v>1</v>
      </c>
    </row>
    <row r="5890" spans="1:13" x14ac:dyDescent="0.3">
      <c r="A5890">
        <v>29</v>
      </c>
      <c r="B5890">
        <v>30000</v>
      </c>
      <c r="C5890" t="s">
        <v>26</v>
      </c>
      <c r="D5890">
        <v>2</v>
      </c>
      <c r="E5890" t="s">
        <v>14</v>
      </c>
      <c r="F5890" t="s">
        <v>21</v>
      </c>
      <c r="G5890">
        <v>6500</v>
      </c>
      <c r="H5890">
        <v>8.59</v>
      </c>
      <c r="I5890">
        <v>0</v>
      </c>
      <c r="J5890">
        <v>0.22</v>
      </c>
      <c r="K5890" t="s">
        <v>16</v>
      </c>
      <c r="L5890">
        <v>10</v>
      </c>
      <c r="M5890">
        <f t="shared" ref="M5890:M5953" si="92">COUNTIFS($A$2:$A$10001,A5890,$B$2:$B$10001,B5890,$C$2:$C$10001,C5890,$D$2:$D$10001,D5890,$E$2:$E$10001,E5890,$F$2:$F$10001,F5890,$G$2:$G$10001,G5890,$H$2:$H$10001,H5890,$I$2:$I$10001,I5890,$J$2:$J$10001,J5890,$K$2:$K$10001,K5890,$L$2:$L$10001,L5890)</f>
        <v>1</v>
      </c>
    </row>
    <row r="5891" spans="1:13" x14ac:dyDescent="0.3">
      <c r="A5891">
        <v>28</v>
      </c>
      <c r="B5891">
        <v>31000</v>
      </c>
      <c r="C5891" t="s">
        <v>13</v>
      </c>
      <c r="D5891">
        <v>6</v>
      </c>
      <c r="E5891" t="s">
        <v>20</v>
      </c>
      <c r="F5891" t="s">
        <v>19</v>
      </c>
      <c r="G5891">
        <v>2400</v>
      </c>
      <c r="H5891">
        <v>11.49</v>
      </c>
      <c r="I5891">
        <v>0</v>
      </c>
      <c r="J5891">
        <v>0.08</v>
      </c>
      <c r="K5891" t="s">
        <v>16</v>
      </c>
      <c r="L5891">
        <v>6</v>
      </c>
      <c r="M5891">
        <f t="shared" si="92"/>
        <v>1</v>
      </c>
    </row>
    <row r="5892" spans="1:13" x14ac:dyDescent="0.3">
      <c r="A5892">
        <v>33</v>
      </c>
      <c r="B5892">
        <v>34000</v>
      </c>
      <c r="C5892" t="s">
        <v>13</v>
      </c>
      <c r="D5892">
        <v>5</v>
      </c>
      <c r="E5892" t="s">
        <v>27</v>
      </c>
      <c r="F5892" t="s">
        <v>19</v>
      </c>
      <c r="G5892">
        <v>2400</v>
      </c>
      <c r="H5892">
        <v>11.99</v>
      </c>
      <c r="I5892">
        <v>0</v>
      </c>
      <c r="J5892">
        <v>7.0000000000000007E-2</v>
      </c>
      <c r="K5892" t="s">
        <v>16</v>
      </c>
      <c r="L5892">
        <v>9</v>
      </c>
      <c r="M5892">
        <f t="shared" si="92"/>
        <v>1</v>
      </c>
    </row>
    <row r="5893" spans="1:13" x14ac:dyDescent="0.3">
      <c r="A5893">
        <v>31</v>
      </c>
      <c r="B5893">
        <v>34000</v>
      </c>
      <c r="C5893" t="s">
        <v>13</v>
      </c>
      <c r="D5893">
        <v>2</v>
      </c>
      <c r="E5893" t="s">
        <v>14</v>
      </c>
      <c r="F5893" t="s">
        <v>19</v>
      </c>
      <c r="G5893">
        <v>2400</v>
      </c>
      <c r="H5893">
        <v>12.21</v>
      </c>
      <c r="I5893">
        <v>0</v>
      </c>
      <c r="J5893">
        <v>7.0000000000000007E-2</v>
      </c>
      <c r="K5893" t="s">
        <v>16</v>
      </c>
      <c r="L5893">
        <v>5</v>
      </c>
      <c r="M5893">
        <f t="shared" si="92"/>
        <v>1</v>
      </c>
    </row>
    <row r="5894" spans="1:13" x14ac:dyDescent="0.3">
      <c r="A5894">
        <v>30</v>
      </c>
      <c r="B5894">
        <v>29004</v>
      </c>
      <c r="C5894" t="s">
        <v>13</v>
      </c>
      <c r="D5894">
        <v>13</v>
      </c>
      <c r="E5894" t="s">
        <v>14</v>
      </c>
      <c r="F5894" t="s">
        <v>29</v>
      </c>
      <c r="G5894">
        <v>2400</v>
      </c>
      <c r="H5894">
        <v>17.93</v>
      </c>
      <c r="I5894">
        <v>1</v>
      </c>
      <c r="J5894">
        <v>0.08</v>
      </c>
      <c r="K5894" t="s">
        <v>17</v>
      </c>
      <c r="L5894">
        <v>7</v>
      </c>
      <c r="M5894">
        <f t="shared" si="92"/>
        <v>1</v>
      </c>
    </row>
    <row r="5895" spans="1:13" x14ac:dyDescent="0.3">
      <c r="A5895">
        <v>28</v>
      </c>
      <c r="B5895">
        <v>37500</v>
      </c>
      <c r="C5895" t="s">
        <v>13</v>
      </c>
      <c r="D5895">
        <v>10</v>
      </c>
      <c r="E5895" t="s">
        <v>20</v>
      </c>
      <c r="F5895" t="s">
        <v>21</v>
      </c>
      <c r="G5895">
        <v>2400</v>
      </c>
      <c r="H5895">
        <v>7.66</v>
      </c>
      <c r="I5895">
        <v>0</v>
      </c>
      <c r="J5895">
        <v>0.06</v>
      </c>
      <c r="K5895" t="s">
        <v>16</v>
      </c>
      <c r="L5895">
        <v>5</v>
      </c>
      <c r="M5895">
        <f t="shared" si="92"/>
        <v>1</v>
      </c>
    </row>
    <row r="5896" spans="1:13" x14ac:dyDescent="0.3">
      <c r="A5896">
        <v>27</v>
      </c>
      <c r="B5896">
        <v>38400</v>
      </c>
      <c r="C5896" t="s">
        <v>13</v>
      </c>
      <c r="D5896">
        <v>6</v>
      </c>
      <c r="E5896" t="s">
        <v>14</v>
      </c>
      <c r="F5896" t="s">
        <v>19</v>
      </c>
      <c r="G5896">
        <v>2400</v>
      </c>
      <c r="H5896">
        <v>10.65</v>
      </c>
      <c r="I5896">
        <v>0</v>
      </c>
      <c r="J5896">
        <v>0.06</v>
      </c>
      <c r="K5896" t="s">
        <v>16</v>
      </c>
      <c r="L5896">
        <v>6</v>
      </c>
      <c r="M5896">
        <f t="shared" si="92"/>
        <v>1</v>
      </c>
    </row>
    <row r="5897" spans="1:13" x14ac:dyDescent="0.3">
      <c r="A5897">
        <v>35</v>
      </c>
      <c r="B5897">
        <v>39800</v>
      </c>
      <c r="C5897" t="s">
        <v>13</v>
      </c>
      <c r="D5897">
        <v>5</v>
      </c>
      <c r="E5897" t="s">
        <v>25</v>
      </c>
      <c r="F5897" t="s">
        <v>19</v>
      </c>
      <c r="G5897">
        <v>2400</v>
      </c>
      <c r="H5897">
        <v>11.71</v>
      </c>
      <c r="I5897">
        <v>0</v>
      </c>
      <c r="J5897">
        <v>0.06</v>
      </c>
      <c r="K5897" t="s">
        <v>16</v>
      </c>
      <c r="L5897">
        <v>10</v>
      </c>
      <c r="M5897">
        <f t="shared" si="92"/>
        <v>1</v>
      </c>
    </row>
    <row r="5898" spans="1:13" x14ac:dyDescent="0.3">
      <c r="A5898">
        <v>28</v>
      </c>
      <c r="B5898">
        <v>35000</v>
      </c>
      <c r="C5898" t="s">
        <v>13</v>
      </c>
      <c r="D5898">
        <v>4</v>
      </c>
      <c r="E5898" t="s">
        <v>25</v>
      </c>
      <c r="F5898" t="s">
        <v>21</v>
      </c>
      <c r="G5898">
        <v>2400</v>
      </c>
      <c r="H5898">
        <v>7.29</v>
      </c>
      <c r="I5898">
        <v>1</v>
      </c>
      <c r="J5898">
        <v>7.0000000000000007E-2</v>
      </c>
      <c r="K5898" t="s">
        <v>16</v>
      </c>
      <c r="L5898">
        <v>9</v>
      </c>
      <c r="M5898">
        <f t="shared" si="92"/>
        <v>1</v>
      </c>
    </row>
    <row r="5899" spans="1:13" x14ac:dyDescent="0.3">
      <c r="A5899">
        <v>31</v>
      </c>
      <c r="B5899">
        <v>43812</v>
      </c>
      <c r="C5899" t="s">
        <v>13</v>
      </c>
      <c r="D5899">
        <v>2</v>
      </c>
      <c r="E5899" t="s">
        <v>14</v>
      </c>
      <c r="F5899" t="s">
        <v>15</v>
      </c>
      <c r="G5899">
        <v>2400</v>
      </c>
      <c r="H5899">
        <v>14.35</v>
      </c>
      <c r="I5899">
        <v>0</v>
      </c>
      <c r="J5899">
        <v>0.05</v>
      </c>
      <c r="K5899" t="s">
        <v>16</v>
      </c>
      <c r="L5899">
        <v>5</v>
      </c>
      <c r="M5899">
        <f t="shared" si="92"/>
        <v>1</v>
      </c>
    </row>
    <row r="5900" spans="1:13" x14ac:dyDescent="0.3">
      <c r="A5900">
        <v>29</v>
      </c>
      <c r="B5900">
        <v>45000</v>
      </c>
      <c r="C5900" t="s">
        <v>13</v>
      </c>
      <c r="D5900">
        <v>5</v>
      </c>
      <c r="E5900" t="s">
        <v>14</v>
      </c>
      <c r="F5900" t="s">
        <v>15</v>
      </c>
      <c r="G5900">
        <v>2400</v>
      </c>
      <c r="I5900">
        <v>0</v>
      </c>
      <c r="J5900">
        <v>0.05</v>
      </c>
      <c r="K5900" t="s">
        <v>16</v>
      </c>
      <c r="L5900">
        <v>6</v>
      </c>
      <c r="M5900">
        <f t="shared" si="92"/>
        <v>0</v>
      </c>
    </row>
    <row r="5901" spans="1:13" x14ac:dyDescent="0.3">
      <c r="A5901">
        <v>28</v>
      </c>
      <c r="B5901">
        <v>30000</v>
      </c>
      <c r="C5901" t="s">
        <v>26</v>
      </c>
      <c r="D5901">
        <v>4</v>
      </c>
      <c r="E5901" t="s">
        <v>25</v>
      </c>
      <c r="F5901" t="s">
        <v>15</v>
      </c>
      <c r="G5901">
        <v>7500</v>
      </c>
      <c r="H5901">
        <v>11.78</v>
      </c>
      <c r="I5901">
        <v>0</v>
      </c>
      <c r="J5901">
        <v>0.25</v>
      </c>
      <c r="K5901" t="s">
        <v>16</v>
      </c>
      <c r="L5901">
        <v>7</v>
      </c>
      <c r="M5901">
        <f t="shared" si="92"/>
        <v>1</v>
      </c>
    </row>
    <row r="5902" spans="1:13" x14ac:dyDescent="0.3">
      <c r="A5902">
        <v>34</v>
      </c>
      <c r="B5902">
        <v>70000</v>
      </c>
      <c r="C5902" t="s">
        <v>13</v>
      </c>
      <c r="D5902">
        <v>19</v>
      </c>
      <c r="E5902" t="s">
        <v>14</v>
      </c>
      <c r="F5902" t="s">
        <v>19</v>
      </c>
      <c r="G5902">
        <v>2400</v>
      </c>
      <c r="H5902">
        <v>11.99</v>
      </c>
      <c r="I5902">
        <v>0</v>
      </c>
      <c r="J5902">
        <v>0.03</v>
      </c>
      <c r="K5902" t="s">
        <v>16</v>
      </c>
      <c r="L5902">
        <v>7</v>
      </c>
      <c r="M5902">
        <f t="shared" si="92"/>
        <v>1</v>
      </c>
    </row>
    <row r="5903" spans="1:13" x14ac:dyDescent="0.3">
      <c r="A5903">
        <v>34</v>
      </c>
      <c r="B5903">
        <v>72000</v>
      </c>
      <c r="C5903" t="s">
        <v>13</v>
      </c>
      <c r="D5903">
        <v>17</v>
      </c>
      <c r="E5903" t="s">
        <v>14</v>
      </c>
      <c r="F5903" t="s">
        <v>15</v>
      </c>
      <c r="G5903">
        <v>2400</v>
      </c>
      <c r="H5903">
        <v>13.16</v>
      </c>
      <c r="I5903">
        <v>0</v>
      </c>
      <c r="J5903">
        <v>0.03</v>
      </c>
      <c r="K5903" t="s">
        <v>16</v>
      </c>
      <c r="L5903">
        <v>8</v>
      </c>
      <c r="M5903">
        <f t="shared" si="92"/>
        <v>1</v>
      </c>
    </row>
    <row r="5904" spans="1:13" x14ac:dyDescent="0.3">
      <c r="A5904">
        <v>27</v>
      </c>
      <c r="B5904">
        <v>77700</v>
      </c>
      <c r="C5904" t="s">
        <v>13</v>
      </c>
      <c r="D5904">
        <v>5</v>
      </c>
      <c r="E5904" t="s">
        <v>14</v>
      </c>
      <c r="F5904" t="s">
        <v>15</v>
      </c>
      <c r="G5904">
        <v>2400</v>
      </c>
      <c r="I5904">
        <v>0</v>
      </c>
      <c r="J5904">
        <v>0.03</v>
      </c>
      <c r="K5904" t="s">
        <v>17</v>
      </c>
      <c r="L5904">
        <v>5</v>
      </c>
      <c r="M5904">
        <f t="shared" si="92"/>
        <v>0</v>
      </c>
    </row>
    <row r="5905" spans="1:13" x14ac:dyDescent="0.3">
      <c r="A5905">
        <v>27</v>
      </c>
      <c r="B5905">
        <v>75800</v>
      </c>
      <c r="C5905" t="s">
        <v>13</v>
      </c>
      <c r="D5905">
        <v>0</v>
      </c>
      <c r="E5905" t="s">
        <v>18</v>
      </c>
      <c r="F5905" t="s">
        <v>21</v>
      </c>
      <c r="G5905">
        <v>2475</v>
      </c>
      <c r="H5905">
        <v>6.54</v>
      </c>
      <c r="I5905">
        <v>0</v>
      </c>
      <c r="J5905">
        <v>0.03</v>
      </c>
      <c r="K5905" t="s">
        <v>16</v>
      </c>
      <c r="L5905">
        <v>8</v>
      </c>
      <c r="M5905">
        <f t="shared" si="92"/>
        <v>1</v>
      </c>
    </row>
    <row r="5906" spans="1:13" x14ac:dyDescent="0.3">
      <c r="A5906">
        <v>29</v>
      </c>
      <c r="B5906">
        <v>30108</v>
      </c>
      <c r="C5906" t="s">
        <v>26</v>
      </c>
      <c r="E5906" t="s">
        <v>18</v>
      </c>
      <c r="F5906" t="s">
        <v>21</v>
      </c>
      <c r="G5906">
        <v>1400</v>
      </c>
      <c r="H5906">
        <v>8.9</v>
      </c>
      <c r="I5906">
        <v>1</v>
      </c>
      <c r="J5906">
        <v>0.05</v>
      </c>
      <c r="K5906" t="s">
        <v>16</v>
      </c>
      <c r="L5906">
        <v>9</v>
      </c>
      <c r="M5906">
        <f t="shared" si="92"/>
        <v>0</v>
      </c>
    </row>
    <row r="5907" spans="1:13" x14ac:dyDescent="0.3">
      <c r="A5907">
        <v>27</v>
      </c>
      <c r="B5907">
        <v>37200</v>
      </c>
      <c r="C5907" t="s">
        <v>13</v>
      </c>
      <c r="D5907">
        <v>0</v>
      </c>
      <c r="E5907" t="s">
        <v>14</v>
      </c>
      <c r="F5907" t="s">
        <v>15</v>
      </c>
      <c r="G5907">
        <v>13500</v>
      </c>
      <c r="H5907">
        <v>10.78</v>
      </c>
      <c r="I5907">
        <v>1</v>
      </c>
      <c r="J5907">
        <v>0.36</v>
      </c>
      <c r="K5907" t="s">
        <v>16</v>
      </c>
      <c r="L5907">
        <v>6</v>
      </c>
      <c r="M5907">
        <f t="shared" si="92"/>
        <v>1</v>
      </c>
    </row>
    <row r="5908" spans="1:13" x14ac:dyDescent="0.3">
      <c r="A5908">
        <v>29</v>
      </c>
      <c r="B5908">
        <v>30156</v>
      </c>
      <c r="C5908" t="s">
        <v>23</v>
      </c>
      <c r="E5908" t="s">
        <v>27</v>
      </c>
      <c r="F5908" t="s">
        <v>21</v>
      </c>
      <c r="G5908">
        <v>7000</v>
      </c>
      <c r="H5908">
        <v>6.99</v>
      </c>
      <c r="I5908">
        <v>0</v>
      </c>
      <c r="J5908">
        <v>0.23</v>
      </c>
      <c r="K5908" t="s">
        <v>16</v>
      </c>
      <c r="L5908">
        <v>10</v>
      </c>
      <c r="M5908">
        <f t="shared" si="92"/>
        <v>0</v>
      </c>
    </row>
    <row r="5909" spans="1:13" x14ac:dyDescent="0.3">
      <c r="A5909">
        <v>28</v>
      </c>
      <c r="B5909">
        <v>30422</v>
      </c>
      <c r="C5909" t="s">
        <v>23</v>
      </c>
      <c r="D5909">
        <v>12</v>
      </c>
      <c r="E5909" t="s">
        <v>20</v>
      </c>
      <c r="F5909" t="s">
        <v>21</v>
      </c>
      <c r="G5909">
        <v>5000</v>
      </c>
      <c r="H5909">
        <v>8.49</v>
      </c>
      <c r="I5909">
        <v>0</v>
      </c>
      <c r="J5909">
        <v>0.16</v>
      </c>
      <c r="K5909" t="s">
        <v>16</v>
      </c>
      <c r="L5909">
        <v>9</v>
      </c>
      <c r="M5909">
        <f t="shared" si="92"/>
        <v>1</v>
      </c>
    </row>
    <row r="5910" spans="1:13" x14ac:dyDescent="0.3">
      <c r="A5910">
        <v>29</v>
      </c>
      <c r="B5910">
        <v>64402</v>
      </c>
      <c r="C5910" t="s">
        <v>13</v>
      </c>
      <c r="D5910">
        <v>1</v>
      </c>
      <c r="E5910" t="s">
        <v>25</v>
      </c>
      <c r="F5910" t="s">
        <v>21</v>
      </c>
      <c r="G5910">
        <v>13500</v>
      </c>
      <c r="H5910">
        <v>7.49</v>
      </c>
      <c r="I5910">
        <v>0</v>
      </c>
      <c r="J5910">
        <v>0.21</v>
      </c>
      <c r="K5910" t="s">
        <v>16</v>
      </c>
      <c r="L5910">
        <v>8</v>
      </c>
      <c r="M5910">
        <f t="shared" si="92"/>
        <v>1</v>
      </c>
    </row>
    <row r="5911" spans="1:13" x14ac:dyDescent="0.3">
      <c r="A5911">
        <v>28</v>
      </c>
      <c r="B5911">
        <v>62040</v>
      </c>
      <c r="C5911" t="s">
        <v>13</v>
      </c>
      <c r="D5911">
        <v>0</v>
      </c>
      <c r="E5911" t="s">
        <v>20</v>
      </c>
      <c r="F5911" t="s">
        <v>15</v>
      </c>
      <c r="G5911">
        <v>13400</v>
      </c>
      <c r="H5911">
        <v>13.06</v>
      </c>
      <c r="I5911">
        <v>0</v>
      </c>
      <c r="J5911">
        <v>0.22</v>
      </c>
      <c r="K5911" t="s">
        <v>17</v>
      </c>
      <c r="L5911">
        <v>6</v>
      </c>
      <c r="M5911">
        <f t="shared" si="92"/>
        <v>1</v>
      </c>
    </row>
    <row r="5912" spans="1:13" x14ac:dyDescent="0.3">
      <c r="A5912">
        <v>29</v>
      </c>
      <c r="B5912">
        <v>30992</v>
      </c>
      <c r="C5912" t="s">
        <v>26</v>
      </c>
      <c r="D5912">
        <v>3</v>
      </c>
      <c r="E5912" t="s">
        <v>18</v>
      </c>
      <c r="F5912" t="s">
        <v>19</v>
      </c>
      <c r="G5912">
        <v>8000</v>
      </c>
      <c r="H5912">
        <v>11.58</v>
      </c>
      <c r="I5912">
        <v>1</v>
      </c>
      <c r="J5912">
        <v>0.26</v>
      </c>
      <c r="K5912" t="s">
        <v>16</v>
      </c>
      <c r="L5912">
        <v>9</v>
      </c>
      <c r="M5912">
        <f t="shared" si="92"/>
        <v>1</v>
      </c>
    </row>
    <row r="5913" spans="1:13" x14ac:dyDescent="0.3">
      <c r="A5913">
        <v>32</v>
      </c>
      <c r="B5913">
        <v>30996</v>
      </c>
      <c r="C5913" t="s">
        <v>26</v>
      </c>
      <c r="D5913">
        <v>1</v>
      </c>
      <c r="E5913" t="s">
        <v>18</v>
      </c>
      <c r="F5913" t="s">
        <v>15</v>
      </c>
      <c r="G5913">
        <v>2400</v>
      </c>
      <c r="H5913">
        <v>13.8</v>
      </c>
      <c r="I5913">
        <v>0</v>
      </c>
      <c r="J5913">
        <v>0.08</v>
      </c>
      <c r="K5913" t="s">
        <v>17</v>
      </c>
      <c r="L5913">
        <v>7</v>
      </c>
      <c r="M5913">
        <f t="shared" si="92"/>
        <v>1</v>
      </c>
    </row>
    <row r="5914" spans="1:13" x14ac:dyDescent="0.3">
      <c r="A5914">
        <v>31</v>
      </c>
      <c r="B5914">
        <v>88000</v>
      </c>
      <c r="C5914" t="s">
        <v>13</v>
      </c>
      <c r="D5914">
        <v>1</v>
      </c>
      <c r="E5914" t="s">
        <v>25</v>
      </c>
      <c r="F5914" t="s">
        <v>19</v>
      </c>
      <c r="G5914">
        <v>13225</v>
      </c>
      <c r="H5914">
        <v>12.42</v>
      </c>
      <c r="I5914">
        <v>0</v>
      </c>
      <c r="J5914">
        <v>0.15</v>
      </c>
      <c r="K5914" t="s">
        <v>16</v>
      </c>
      <c r="L5914">
        <v>7</v>
      </c>
      <c r="M5914">
        <f t="shared" si="92"/>
        <v>1</v>
      </c>
    </row>
    <row r="5915" spans="1:13" x14ac:dyDescent="0.3">
      <c r="A5915">
        <v>27</v>
      </c>
      <c r="B5915">
        <v>31000</v>
      </c>
      <c r="C5915" t="s">
        <v>23</v>
      </c>
      <c r="D5915">
        <v>3</v>
      </c>
      <c r="E5915" t="s">
        <v>28</v>
      </c>
      <c r="F5915" t="s">
        <v>19</v>
      </c>
      <c r="G5915">
        <v>5500</v>
      </c>
      <c r="H5915">
        <v>10.65</v>
      </c>
      <c r="I5915">
        <v>0</v>
      </c>
      <c r="J5915">
        <v>0.18</v>
      </c>
      <c r="K5915" t="s">
        <v>16</v>
      </c>
      <c r="L5915">
        <v>7</v>
      </c>
      <c r="M5915">
        <f t="shared" si="92"/>
        <v>1</v>
      </c>
    </row>
    <row r="5916" spans="1:13" x14ac:dyDescent="0.3">
      <c r="A5916">
        <v>32</v>
      </c>
      <c r="B5916">
        <v>70000</v>
      </c>
      <c r="C5916" t="s">
        <v>13</v>
      </c>
      <c r="D5916">
        <v>6</v>
      </c>
      <c r="E5916" t="s">
        <v>14</v>
      </c>
      <c r="F5916" t="s">
        <v>15</v>
      </c>
      <c r="G5916">
        <v>13200</v>
      </c>
      <c r="H5916">
        <v>13.49</v>
      </c>
      <c r="I5916">
        <v>0</v>
      </c>
      <c r="J5916">
        <v>0.19</v>
      </c>
      <c r="K5916" t="s">
        <v>16</v>
      </c>
      <c r="L5916">
        <v>6</v>
      </c>
      <c r="M5916">
        <f t="shared" si="92"/>
        <v>1</v>
      </c>
    </row>
    <row r="5917" spans="1:13" x14ac:dyDescent="0.3">
      <c r="A5917">
        <v>29</v>
      </c>
      <c r="B5917">
        <v>31000</v>
      </c>
      <c r="C5917" t="s">
        <v>26</v>
      </c>
      <c r="D5917">
        <v>1</v>
      </c>
      <c r="E5917" t="s">
        <v>25</v>
      </c>
      <c r="F5917" t="s">
        <v>21</v>
      </c>
      <c r="G5917">
        <v>9950</v>
      </c>
      <c r="H5917">
        <v>7.9</v>
      </c>
      <c r="I5917">
        <v>0</v>
      </c>
      <c r="J5917">
        <v>0.32</v>
      </c>
      <c r="K5917" t="s">
        <v>16</v>
      </c>
      <c r="L5917">
        <v>6</v>
      </c>
      <c r="M5917">
        <f t="shared" si="92"/>
        <v>1</v>
      </c>
    </row>
    <row r="5918" spans="1:13" x14ac:dyDescent="0.3">
      <c r="A5918">
        <v>33</v>
      </c>
      <c r="B5918">
        <v>51200</v>
      </c>
      <c r="C5918" t="s">
        <v>13</v>
      </c>
      <c r="D5918">
        <v>1</v>
      </c>
      <c r="E5918" t="s">
        <v>27</v>
      </c>
      <c r="F5918" t="s">
        <v>29</v>
      </c>
      <c r="G5918">
        <v>13075</v>
      </c>
      <c r="H5918">
        <v>16.7</v>
      </c>
      <c r="I5918">
        <v>1</v>
      </c>
      <c r="J5918">
        <v>0.26</v>
      </c>
      <c r="K5918" t="s">
        <v>17</v>
      </c>
      <c r="L5918">
        <v>8</v>
      </c>
      <c r="M5918">
        <f t="shared" si="92"/>
        <v>1</v>
      </c>
    </row>
    <row r="5919" spans="1:13" x14ac:dyDescent="0.3">
      <c r="A5919">
        <v>27</v>
      </c>
      <c r="B5919">
        <v>30000</v>
      </c>
      <c r="C5919" t="s">
        <v>13</v>
      </c>
      <c r="D5919">
        <v>3</v>
      </c>
      <c r="E5919" t="s">
        <v>20</v>
      </c>
      <c r="F5919" t="s">
        <v>21</v>
      </c>
      <c r="G5919">
        <v>13000</v>
      </c>
      <c r="H5919">
        <v>7.88</v>
      </c>
      <c r="I5919">
        <v>1</v>
      </c>
      <c r="J5919">
        <v>0.43</v>
      </c>
      <c r="K5919" t="s">
        <v>16</v>
      </c>
      <c r="L5919">
        <v>10</v>
      </c>
      <c r="M5919">
        <f t="shared" si="92"/>
        <v>1</v>
      </c>
    </row>
    <row r="5920" spans="1:13" x14ac:dyDescent="0.3">
      <c r="A5920">
        <v>35</v>
      </c>
      <c r="B5920">
        <v>31000</v>
      </c>
      <c r="C5920" t="s">
        <v>26</v>
      </c>
      <c r="D5920">
        <v>9</v>
      </c>
      <c r="E5920" t="s">
        <v>18</v>
      </c>
      <c r="F5920" t="s">
        <v>15</v>
      </c>
      <c r="G5920">
        <v>15000</v>
      </c>
      <c r="H5920">
        <v>13.16</v>
      </c>
      <c r="I5920">
        <v>0</v>
      </c>
      <c r="J5920">
        <v>0.48</v>
      </c>
      <c r="K5920" t="s">
        <v>16</v>
      </c>
      <c r="L5920">
        <v>9</v>
      </c>
      <c r="M5920">
        <f t="shared" si="92"/>
        <v>1</v>
      </c>
    </row>
    <row r="5921" spans="1:13" x14ac:dyDescent="0.3">
      <c r="A5921">
        <v>27</v>
      </c>
      <c r="B5921">
        <v>37000</v>
      </c>
      <c r="C5921" t="s">
        <v>13</v>
      </c>
      <c r="D5921">
        <v>1</v>
      </c>
      <c r="E5921" t="s">
        <v>18</v>
      </c>
      <c r="F5921" t="s">
        <v>19</v>
      </c>
      <c r="G5921">
        <v>13000</v>
      </c>
      <c r="H5921">
        <v>9.91</v>
      </c>
      <c r="I5921">
        <v>1</v>
      </c>
      <c r="J5921">
        <v>0.35</v>
      </c>
      <c r="K5921" t="s">
        <v>16</v>
      </c>
      <c r="L5921">
        <v>10</v>
      </c>
      <c r="M5921">
        <f t="shared" si="92"/>
        <v>1</v>
      </c>
    </row>
    <row r="5922" spans="1:13" x14ac:dyDescent="0.3">
      <c r="A5922">
        <v>27</v>
      </c>
      <c r="B5922">
        <v>37800</v>
      </c>
      <c r="C5922" t="s">
        <v>13</v>
      </c>
      <c r="D5922">
        <v>1</v>
      </c>
      <c r="E5922" t="s">
        <v>25</v>
      </c>
      <c r="F5922" t="s">
        <v>19</v>
      </c>
      <c r="G5922">
        <v>13000</v>
      </c>
      <c r="H5922">
        <v>11.83</v>
      </c>
      <c r="I5922">
        <v>1</v>
      </c>
      <c r="J5922">
        <v>0.34</v>
      </c>
      <c r="K5922" t="s">
        <v>16</v>
      </c>
      <c r="L5922">
        <v>5</v>
      </c>
      <c r="M5922">
        <f t="shared" si="92"/>
        <v>1</v>
      </c>
    </row>
    <row r="5923" spans="1:13" x14ac:dyDescent="0.3">
      <c r="A5923">
        <v>31</v>
      </c>
      <c r="B5923">
        <v>36000</v>
      </c>
      <c r="C5923" t="s">
        <v>13</v>
      </c>
      <c r="D5923">
        <v>5</v>
      </c>
      <c r="E5923" t="s">
        <v>28</v>
      </c>
      <c r="F5923" t="s">
        <v>29</v>
      </c>
      <c r="G5923">
        <v>13000</v>
      </c>
      <c r="H5923">
        <v>20.3</v>
      </c>
      <c r="I5923">
        <v>1</v>
      </c>
      <c r="J5923">
        <v>0.36</v>
      </c>
      <c r="K5923" t="s">
        <v>17</v>
      </c>
      <c r="L5923">
        <v>5</v>
      </c>
      <c r="M5923">
        <f t="shared" si="92"/>
        <v>1</v>
      </c>
    </row>
    <row r="5924" spans="1:13" x14ac:dyDescent="0.3">
      <c r="A5924">
        <v>27</v>
      </c>
      <c r="B5924">
        <v>46000</v>
      </c>
      <c r="C5924" t="s">
        <v>13</v>
      </c>
      <c r="D5924">
        <v>5</v>
      </c>
      <c r="E5924" t="s">
        <v>18</v>
      </c>
      <c r="F5924" t="s">
        <v>30</v>
      </c>
      <c r="G5924">
        <v>13000</v>
      </c>
      <c r="H5924">
        <v>14.59</v>
      </c>
      <c r="I5924">
        <v>0</v>
      </c>
      <c r="J5924">
        <v>0.28000000000000003</v>
      </c>
      <c r="K5924" t="s">
        <v>17</v>
      </c>
      <c r="L5924">
        <v>10</v>
      </c>
      <c r="M5924">
        <f t="shared" si="92"/>
        <v>1</v>
      </c>
    </row>
    <row r="5925" spans="1:13" x14ac:dyDescent="0.3">
      <c r="A5925">
        <v>27</v>
      </c>
      <c r="B5925">
        <v>31200</v>
      </c>
      <c r="C5925" t="s">
        <v>23</v>
      </c>
      <c r="D5925">
        <v>0</v>
      </c>
      <c r="E5925" t="s">
        <v>14</v>
      </c>
      <c r="F5925" t="s">
        <v>22</v>
      </c>
      <c r="G5925">
        <v>14000</v>
      </c>
      <c r="H5925">
        <v>18.09</v>
      </c>
      <c r="I5925">
        <v>1</v>
      </c>
      <c r="J5925">
        <v>0.45</v>
      </c>
      <c r="K5925" t="s">
        <v>17</v>
      </c>
      <c r="L5925">
        <v>6</v>
      </c>
      <c r="M5925">
        <f t="shared" si="92"/>
        <v>1</v>
      </c>
    </row>
    <row r="5926" spans="1:13" x14ac:dyDescent="0.3">
      <c r="A5926">
        <v>32</v>
      </c>
      <c r="B5926">
        <v>24000</v>
      </c>
      <c r="C5926" t="s">
        <v>13</v>
      </c>
      <c r="D5926">
        <v>2</v>
      </c>
      <c r="E5926" t="s">
        <v>14</v>
      </c>
      <c r="F5926" t="s">
        <v>21</v>
      </c>
      <c r="G5926">
        <v>2500</v>
      </c>
      <c r="H5926">
        <v>7.74</v>
      </c>
      <c r="I5926">
        <v>0</v>
      </c>
      <c r="J5926">
        <v>0.1</v>
      </c>
      <c r="K5926" t="s">
        <v>16</v>
      </c>
      <c r="L5926">
        <v>9</v>
      </c>
      <c r="M5926">
        <f t="shared" si="92"/>
        <v>1</v>
      </c>
    </row>
    <row r="5927" spans="1:13" x14ac:dyDescent="0.3">
      <c r="A5927">
        <v>27</v>
      </c>
      <c r="B5927">
        <v>25800</v>
      </c>
      <c r="C5927" t="s">
        <v>13</v>
      </c>
      <c r="D5927">
        <v>11</v>
      </c>
      <c r="E5927" t="s">
        <v>18</v>
      </c>
      <c r="F5927" t="s">
        <v>15</v>
      </c>
      <c r="G5927">
        <v>2500</v>
      </c>
      <c r="I5927">
        <v>0</v>
      </c>
      <c r="J5927">
        <v>0.1</v>
      </c>
      <c r="K5927" t="s">
        <v>17</v>
      </c>
      <c r="L5927">
        <v>5</v>
      </c>
      <c r="M5927">
        <f t="shared" si="92"/>
        <v>0</v>
      </c>
    </row>
    <row r="5928" spans="1:13" x14ac:dyDescent="0.3">
      <c r="A5928">
        <v>27</v>
      </c>
      <c r="B5928">
        <v>31416</v>
      </c>
      <c r="C5928" t="s">
        <v>23</v>
      </c>
      <c r="D5928">
        <v>0</v>
      </c>
      <c r="E5928" t="s">
        <v>27</v>
      </c>
      <c r="F5928" t="s">
        <v>19</v>
      </c>
      <c r="G5928">
        <v>8000</v>
      </c>
      <c r="H5928">
        <v>11.12</v>
      </c>
      <c r="I5928">
        <v>0</v>
      </c>
      <c r="J5928">
        <v>0.25</v>
      </c>
      <c r="K5928" t="s">
        <v>16</v>
      </c>
      <c r="L5928">
        <v>5</v>
      </c>
      <c r="M5928">
        <f t="shared" si="92"/>
        <v>1</v>
      </c>
    </row>
    <row r="5929" spans="1:13" x14ac:dyDescent="0.3">
      <c r="A5929">
        <v>34</v>
      </c>
      <c r="B5929">
        <v>31500</v>
      </c>
      <c r="C5929" t="s">
        <v>26</v>
      </c>
      <c r="D5929">
        <v>16</v>
      </c>
      <c r="E5929" t="s">
        <v>20</v>
      </c>
      <c r="F5929" t="s">
        <v>19</v>
      </c>
      <c r="G5929">
        <v>6000</v>
      </c>
      <c r="I5929">
        <v>0</v>
      </c>
      <c r="J5929">
        <v>0.19</v>
      </c>
      <c r="K5929" t="s">
        <v>16</v>
      </c>
      <c r="L5929">
        <v>8</v>
      </c>
      <c r="M5929">
        <f t="shared" si="92"/>
        <v>0</v>
      </c>
    </row>
    <row r="5930" spans="1:13" x14ac:dyDescent="0.3">
      <c r="A5930">
        <v>34</v>
      </c>
      <c r="B5930">
        <v>28800</v>
      </c>
      <c r="C5930" t="s">
        <v>13</v>
      </c>
      <c r="D5930">
        <v>0</v>
      </c>
      <c r="E5930" t="s">
        <v>20</v>
      </c>
      <c r="F5930" t="s">
        <v>22</v>
      </c>
      <c r="G5930">
        <v>2500</v>
      </c>
      <c r="H5930">
        <v>21.36</v>
      </c>
      <c r="I5930">
        <v>1</v>
      </c>
      <c r="J5930">
        <v>0.09</v>
      </c>
      <c r="K5930" t="s">
        <v>16</v>
      </c>
      <c r="L5930">
        <v>9</v>
      </c>
      <c r="M5930">
        <f t="shared" si="92"/>
        <v>1</v>
      </c>
    </row>
    <row r="5931" spans="1:13" x14ac:dyDescent="0.3">
      <c r="A5931">
        <v>27</v>
      </c>
      <c r="B5931">
        <v>30000</v>
      </c>
      <c r="C5931" t="s">
        <v>13</v>
      </c>
      <c r="D5931">
        <v>3</v>
      </c>
      <c r="E5931" t="s">
        <v>14</v>
      </c>
      <c r="F5931" t="s">
        <v>19</v>
      </c>
      <c r="G5931">
        <v>2500</v>
      </c>
      <c r="H5931">
        <v>11.14</v>
      </c>
      <c r="I5931">
        <v>0</v>
      </c>
      <c r="J5931">
        <v>0.08</v>
      </c>
      <c r="K5931" t="s">
        <v>16</v>
      </c>
      <c r="L5931">
        <v>5</v>
      </c>
      <c r="M5931">
        <f t="shared" si="92"/>
        <v>1</v>
      </c>
    </row>
    <row r="5932" spans="1:13" x14ac:dyDescent="0.3">
      <c r="A5932">
        <v>30</v>
      </c>
      <c r="B5932">
        <v>40000</v>
      </c>
      <c r="C5932" t="s">
        <v>13</v>
      </c>
      <c r="D5932">
        <v>8</v>
      </c>
      <c r="E5932" t="s">
        <v>27</v>
      </c>
      <c r="F5932" t="s">
        <v>21</v>
      </c>
      <c r="G5932">
        <v>2500</v>
      </c>
      <c r="H5932">
        <v>5.79</v>
      </c>
      <c r="I5932">
        <v>0</v>
      </c>
      <c r="J5932">
        <v>0.06</v>
      </c>
      <c r="K5932" t="s">
        <v>16</v>
      </c>
      <c r="L5932">
        <v>10</v>
      </c>
      <c r="M5932">
        <f t="shared" si="92"/>
        <v>1</v>
      </c>
    </row>
    <row r="5933" spans="1:13" x14ac:dyDescent="0.3">
      <c r="A5933">
        <v>31</v>
      </c>
      <c r="B5933">
        <v>40000</v>
      </c>
      <c r="C5933" t="s">
        <v>13</v>
      </c>
      <c r="D5933">
        <v>5</v>
      </c>
      <c r="E5933" t="s">
        <v>14</v>
      </c>
      <c r="F5933" t="s">
        <v>15</v>
      </c>
      <c r="G5933">
        <v>2500</v>
      </c>
      <c r="H5933">
        <v>13.23</v>
      </c>
      <c r="I5933">
        <v>0</v>
      </c>
      <c r="J5933">
        <v>0.06</v>
      </c>
      <c r="K5933" t="s">
        <v>17</v>
      </c>
      <c r="L5933">
        <v>5</v>
      </c>
      <c r="M5933">
        <f t="shared" si="92"/>
        <v>1</v>
      </c>
    </row>
    <row r="5934" spans="1:13" x14ac:dyDescent="0.3">
      <c r="A5934">
        <v>28</v>
      </c>
      <c r="B5934">
        <v>32000</v>
      </c>
      <c r="C5934" t="s">
        <v>26</v>
      </c>
      <c r="D5934">
        <v>4</v>
      </c>
      <c r="E5934" t="s">
        <v>18</v>
      </c>
      <c r="F5934" t="s">
        <v>19</v>
      </c>
      <c r="G5934">
        <v>12000</v>
      </c>
      <c r="H5934">
        <v>12.69</v>
      </c>
      <c r="I5934">
        <v>1</v>
      </c>
      <c r="J5934">
        <v>0.38</v>
      </c>
      <c r="K5934" t="s">
        <v>16</v>
      </c>
      <c r="L5934">
        <v>10</v>
      </c>
      <c r="M5934">
        <f t="shared" si="92"/>
        <v>1</v>
      </c>
    </row>
    <row r="5935" spans="1:13" x14ac:dyDescent="0.3">
      <c r="A5935">
        <v>27</v>
      </c>
      <c r="B5935">
        <v>32000</v>
      </c>
      <c r="C5935" t="s">
        <v>26</v>
      </c>
      <c r="D5935">
        <v>11</v>
      </c>
      <c r="E5935" t="s">
        <v>25</v>
      </c>
      <c r="F5935" t="s">
        <v>30</v>
      </c>
      <c r="G5935">
        <v>1000</v>
      </c>
      <c r="H5935">
        <v>16.29</v>
      </c>
      <c r="I5935">
        <v>1</v>
      </c>
      <c r="J5935">
        <v>0.03</v>
      </c>
      <c r="K5935" t="s">
        <v>17</v>
      </c>
      <c r="L5935">
        <v>10</v>
      </c>
      <c r="M5935">
        <f t="shared" si="92"/>
        <v>1</v>
      </c>
    </row>
    <row r="5936" spans="1:13" x14ac:dyDescent="0.3">
      <c r="A5936">
        <v>30</v>
      </c>
      <c r="B5936">
        <v>39300</v>
      </c>
      <c r="C5936" t="s">
        <v>13</v>
      </c>
      <c r="D5936">
        <v>5</v>
      </c>
      <c r="E5936" t="s">
        <v>25</v>
      </c>
      <c r="F5936" t="s">
        <v>30</v>
      </c>
      <c r="G5936">
        <v>2500</v>
      </c>
      <c r="H5936">
        <v>16.29</v>
      </c>
      <c r="I5936">
        <v>1</v>
      </c>
      <c r="J5936">
        <v>0.06</v>
      </c>
      <c r="K5936" t="s">
        <v>17</v>
      </c>
      <c r="L5936">
        <v>10</v>
      </c>
      <c r="M5936">
        <f t="shared" si="92"/>
        <v>1</v>
      </c>
    </row>
    <row r="5937" spans="1:13" x14ac:dyDescent="0.3">
      <c r="A5937">
        <v>32</v>
      </c>
      <c r="B5937">
        <v>50000</v>
      </c>
      <c r="C5937" t="s">
        <v>13</v>
      </c>
      <c r="D5937">
        <v>3</v>
      </c>
      <c r="E5937" t="s">
        <v>20</v>
      </c>
      <c r="F5937" t="s">
        <v>15</v>
      </c>
      <c r="G5937">
        <v>2500</v>
      </c>
      <c r="H5937">
        <v>13.49</v>
      </c>
      <c r="I5937">
        <v>0</v>
      </c>
      <c r="J5937">
        <v>0.05</v>
      </c>
      <c r="K5937" t="s">
        <v>16</v>
      </c>
      <c r="L5937">
        <v>7</v>
      </c>
      <c r="M5937">
        <f t="shared" si="92"/>
        <v>1</v>
      </c>
    </row>
    <row r="5938" spans="1:13" x14ac:dyDescent="0.3">
      <c r="A5938">
        <v>31</v>
      </c>
      <c r="B5938">
        <v>50000</v>
      </c>
      <c r="C5938" t="s">
        <v>13</v>
      </c>
      <c r="D5938">
        <v>5</v>
      </c>
      <c r="E5938" t="s">
        <v>28</v>
      </c>
      <c r="F5938" t="s">
        <v>29</v>
      </c>
      <c r="G5938">
        <v>2500</v>
      </c>
      <c r="H5938">
        <v>17.04</v>
      </c>
      <c r="I5938">
        <v>0</v>
      </c>
      <c r="J5938">
        <v>0.05</v>
      </c>
      <c r="K5938" t="s">
        <v>17</v>
      </c>
      <c r="L5938">
        <v>10</v>
      </c>
      <c r="M5938">
        <f t="shared" si="92"/>
        <v>1</v>
      </c>
    </row>
    <row r="5939" spans="1:13" x14ac:dyDescent="0.3">
      <c r="A5939">
        <v>30</v>
      </c>
      <c r="B5939">
        <v>32000</v>
      </c>
      <c r="C5939" t="s">
        <v>26</v>
      </c>
      <c r="D5939">
        <v>4</v>
      </c>
      <c r="E5939" t="s">
        <v>28</v>
      </c>
      <c r="F5939" t="s">
        <v>15</v>
      </c>
      <c r="G5939">
        <v>6625</v>
      </c>
      <c r="H5939">
        <v>14.79</v>
      </c>
      <c r="I5939">
        <v>0</v>
      </c>
      <c r="J5939">
        <v>0.21</v>
      </c>
      <c r="K5939" t="s">
        <v>16</v>
      </c>
      <c r="L5939">
        <v>10</v>
      </c>
      <c r="M5939">
        <f t="shared" si="92"/>
        <v>1</v>
      </c>
    </row>
    <row r="5940" spans="1:13" x14ac:dyDescent="0.3">
      <c r="A5940">
        <v>33</v>
      </c>
      <c r="B5940">
        <v>53000</v>
      </c>
      <c r="C5940" t="s">
        <v>13</v>
      </c>
      <c r="D5940">
        <v>6</v>
      </c>
      <c r="E5940" t="s">
        <v>28</v>
      </c>
      <c r="F5940" t="s">
        <v>19</v>
      </c>
      <c r="G5940">
        <v>2500</v>
      </c>
      <c r="H5940">
        <v>9.99</v>
      </c>
      <c r="I5940">
        <v>0</v>
      </c>
      <c r="J5940">
        <v>0.05</v>
      </c>
      <c r="K5940" t="s">
        <v>16</v>
      </c>
      <c r="L5940">
        <v>7</v>
      </c>
      <c r="M5940">
        <f t="shared" si="92"/>
        <v>1</v>
      </c>
    </row>
    <row r="5941" spans="1:13" x14ac:dyDescent="0.3">
      <c r="A5941">
        <v>34</v>
      </c>
      <c r="B5941">
        <v>32000</v>
      </c>
      <c r="C5941" t="s">
        <v>26</v>
      </c>
      <c r="D5941">
        <v>12</v>
      </c>
      <c r="E5941" t="s">
        <v>28</v>
      </c>
      <c r="F5941" t="s">
        <v>21</v>
      </c>
      <c r="G5941">
        <v>2275</v>
      </c>
      <c r="H5941">
        <v>6.17</v>
      </c>
      <c r="I5941">
        <v>0</v>
      </c>
      <c r="J5941">
        <v>7.0000000000000007E-2</v>
      </c>
      <c r="K5941" t="s">
        <v>16</v>
      </c>
      <c r="L5941">
        <v>6</v>
      </c>
      <c r="M5941">
        <f t="shared" si="92"/>
        <v>1</v>
      </c>
    </row>
    <row r="5942" spans="1:13" x14ac:dyDescent="0.3">
      <c r="A5942">
        <v>27</v>
      </c>
      <c r="B5942">
        <v>56000</v>
      </c>
      <c r="C5942" t="s">
        <v>13</v>
      </c>
      <c r="D5942">
        <v>1</v>
      </c>
      <c r="E5942" t="s">
        <v>25</v>
      </c>
      <c r="F5942" t="s">
        <v>15</v>
      </c>
      <c r="G5942">
        <v>2500</v>
      </c>
      <c r="H5942">
        <v>11.72</v>
      </c>
      <c r="I5942">
        <v>1</v>
      </c>
      <c r="J5942">
        <v>0.04</v>
      </c>
      <c r="K5942" t="s">
        <v>16</v>
      </c>
      <c r="L5942">
        <v>5</v>
      </c>
      <c r="M5942">
        <f t="shared" si="92"/>
        <v>1</v>
      </c>
    </row>
    <row r="5943" spans="1:13" x14ac:dyDescent="0.3">
      <c r="A5943">
        <v>31</v>
      </c>
      <c r="B5943">
        <v>32000</v>
      </c>
      <c r="C5943" t="s">
        <v>26</v>
      </c>
      <c r="D5943">
        <v>0</v>
      </c>
      <c r="E5943" t="s">
        <v>14</v>
      </c>
      <c r="F5943" t="s">
        <v>15</v>
      </c>
      <c r="G5943">
        <v>2000</v>
      </c>
      <c r="H5943">
        <v>13.61</v>
      </c>
      <c r="I5943">
        <v>0</v>
      </c>
      <c r="J5943">
        <v>0.06</v>
      </c>
      <c r="K5943" t="s">
        <v>17</v>
      </c>
      <c r="L5943">
        <v>6</v>
      </c>
      <c r="M5943">
        <f t="shared" si="92"/>
        <v>1</v>
      </c>
    </row>
    <row r="5944" spans="1:13" x14ac:dyDescent="0.3">
      <c r="A5944">
        <v>27</v>
      </c>
      <c r="B5944">
        <v>69000</v>
      </c>
      <c r="C5944" t="s">
        <v>13</v>
      </c>
      <c r="D5944">
        <v>11</v>
      </c>
      <c r="E5944" t="s">
        <v>27</v>
      </c>
      <c r="F5944" t="s">
        <v>21</v>
      </c>
      <c r="G5944">
        <v>2500</v>
      </c>
      <c r="H5944">
        <v>7.14</v>
      </c>
      <c r="I5944">
        <v>0</v>
      </c>
      <c r="J5944">
        <v>0.04</v>
      </c>
      <c r="K5944" t="s">
        <v>16</v>
      </c>
      <c r="L5944">
        <v>8</v>
      </c>
      <c r="M5944">
        <f t="shared" si="92"/>
        <v>1</v>
      </c>
    </row>
    <row r="5945" spans="1:13" x14ac:dyDescent="0.3">
      <c r="A5945">
        <v>27</v>
      </c>
      <c r="B5945">
        <v>72000</v>
      </c>
      <c r="C5945" t="s">
        <v>13</v>
      </c>
      <c r="D5945">
        <v>11</v>
      </c>
      <c r="E5945" t="s">
        <v>27</v>
      </c>
      <c r="F5945" t="s">
        <v>15</v>
      </c>
      <c r="G5945">
        <v>2500</v>
      </c>
      <c r="H5945">
        <v>14.35</v>
      </c>
      <c r="I5945">
        <v>0</v>
      </c>
      <c r="J5945">
        <v>0.03</v>
      </c>
      <c r="K5945" t="s">
        <v>16</v>
      </c>
      <c r="L5945">
        <v>6</v>
      </c>
      <c r="M5945">
        <f t="shared" si="92"/>
        <v>1</v>
      </c>
    </row>
    <row r="5946" spans="1:13" x14ac:dyDescent="0.3">
      <c r="A5946">
        <v>28</v>
      </c>
      <c r="B5946">
        <v>75000</v>
      </c>
      <c r="C5946" t="s">
        <v>13</v>
      </c>
      <c r="D5946">
        <v>12</v>
      </c>
      <c r="E5946" t="s">
        <v>14</v>
      </c>
      <c r="F5946" t="s">
        <v>19</v>
      </c>
      <c r="G5946">
        <v>2500</v>
      </c>
      <c r="H5946">
        <v>11.99</v>
      </c>
      <c r="I5946">
        <v>0</v>
      </c>
      <c r="J5946">
        <v>0.03</v>
      </c>
      <c r="K5946" t="s">
        <v>16</v>
      </c>
      <c r="L5946">
        <v>9</v>
      </c>
      <c r="M5946">
        <f t="shared" si="92"/>
        <v>1</v>
      </c>
    </row>
    <row r="5947" spans="1:13" x14ac:dyDescent="0.3">
      <c r="A5947">
        <v>27</v>
      </c>
      <c r="B5947">
        <v>95800</v>
      </c>
      <c r="C5947" t="s">
        <v>13</v>
      </c>
      <c r="D5947">
        <v>1</v>
      </c>
      <c r="E5947" t="s">
        <v>25</v>
      </c>
      <c r="F5947" t="s">
        <v>19</v>
      </c>
      <c r="G5947">
        <v>2500</v>
      </c>
      <c r="H5947">
        <v>11.58</v>
      </c>
      <c r="I5947">
        <v>0</v>
      </c>
      <c r="J5947">
        <v>0.03</v>
      </c>
      <c r="K5947" t="s">
        <v>16</v>
      </c>
      <c r="L5947">
        <v>9</v>
      </c>
      <c r="M5947">
        <f t="shared" si="92"/>
        <v>1</v>
      </c>
    </row>
    <row r="5948" spans="1:13" x14ac:dyDescent="0.3">
      <c r="A5948">
        <v>27</v>
      </c>
      <c r="B5948">
        <v>84000</v>
      </c>
      <c r="C5948" t="s">
        <v>13</v>
      </c>
      <c r="D5948">
        <v>0</v>
      </c>
      <c r="E5948" t="s">
        <v>27</v>
      </c>
      <c r="F5948" t="s">
        <v>30</v>
      </c>
      <c r="G5948">
        <v>2500</v>
      </c>
      <c r="H5948">
        <v>14.59</v>
      </c>
      <c r="I5948">
        <v>1</v>
      </c>
      <c r="J5948">
        <v>0.03</v>
      </c>
      <c r="K5948" t="s">
        <v>16</v>
      </c>
      <c r="L5948">
        <v>9</v>
      </c>
      <c r="M5948">
        <f t="shared" si="92"/>
        <v>1</v>
      </c>
    </row>
    <row r="5949" spans="1:13" x14ac:dyDescent="0.3">
      <c r="A5949">
        <v>32</v>
      </c>
      <c r="B5949">
        <v>115000</v>
      </c>
      <c r="C5949" t="s">
        <v>13</v>
      </c>
      <c r="D5949">
        <v>1</v>
      </c>
      <c r="E5949" t="s">
        <v>28</v>
      </c>
      <c r="F5949" t="s">
        <v>19</v>
      </c>
      <c r="G5949">
        <v>2500</v>
      </c>
      <c r="H5949">
        <v>11.89</v>
      </c>
      <c r="I5949">
        <v>0</v>
      </c>
      <c r="J5949">
        <v>0.02</v>
      </c>
      <c r="K5949" t="s">
        <v>16</v>
      </c>
      <c r="L5949">
        <v>6</v>
      </c>
      <c r="M5949">
        <f t="shared" si="92"/>
        <v>1</v>
      </c>
    </row>
    <row r="5950" spans="1:13" x14ac:dyDescent="0.3">
      <c r="A5950">
        <v>32</v>
      </c>
      <c r="B5950">
        <v>119004</v>
      </c>
      <c r="C5950" t="s">
        <v>13</v>
      </c>
      <c r="D5950">
        <v>0</v>
      </c>
      <c r="E5950" t="s">
        <v>28</v>
      </c>
      <c r="F5950" t="s">
        <v>21</v>
      </c>
      <c r="G5950">
        <v>2500</v>
      </c>
      <c r="I5950">
        <v>0</v>
      </c>
      <c r="J5950">
        <v>0.02</v>
      </c>
      <c r="K5950" t="s">
        <v>16</v>
      </c>
      <c r="L5950">
        <v>10</v>
      </c>
      <c r="M5950">
        <f t="shared" si="92"/>
        <v>0</v>
      </c>
    </row>
    <row r="5951" spans="1:13" x14ac:dyDescent="0.3">
      <c r="A5951">
        <v>27</v>
      </c>
      <c r="B5951">
        <v>32000</v>
      </c>
      <c r="C5951" t="s">
        <v>26</v>
      </c>
      <c r="D5951">
        <v>0</v>
      </c>
      <c r="E5951" t="s">
        <v>27</v>
      </c>
      <c r="F5951" t="s">
        <v>21</v>
      </c>
      <c r="G5951">
        <v>9850</v>
      </c>
      <c r="H5951">
        <v>8.94</v>
      </c>
      <c r="I5951">
        <v>0</v>
      </c>
      <c r="J5951">
        <v>0.31</v>
      </c>
      <c r="K5951" t="s">
        <v>16</v>
      </c>
      <c r="L5951">
        <v>5</v>
      </c>
      <c r="M5951">
        <f t="shared" si="92"/>
        <v>1</v>
      </c>
    </row>
    <row r="5952" spans="1:13" x14ac:dyDescent="0.3">
      <c r="A5952">
        <v>27</v>
      </c>
      <c r="B5952">
        <v>15600</v>
      </c>
      <c r="C5952" t="s">
        <v>13</v>
      </c>
      <c r="D5952">
        <v>11</v>
      </c>
      <c r="E5952" t="s">
        <v>28</v>
      </c>
      <c r="F5952" t="s">
        <v>19</v>
      </c>
      <c r="G5952">
        <v>2800</v>
      </c>
      <c r="H5952">
        <v>10.65</v>
      </c>
      <c r="I5952">
        <v>1</v>
      </c>
      <c r="J5952">
        <v>0.18</v>
      </c>
      <c r="K5952" t="s">
        <v>16</v>
      </c>
      <c r="L5952">
        <v>5</v>
      </c>
      <c r="M5952">
        <f t="shared" si="92"/>
        <v>1</v>
      </c>
    </row>
    <row r="5953" spans="1:13" x14ac:dyDescent="0.3">
      <c r="A5953">
        <v>31</v>
      </c>
      <c r="B5953">
        <v>32400</v>
      </c>
      <c r="C5953" t="s">
        <v>26</v>
      </c>
      <c r="D5953">
        <v>14</v>
      </c>
      <c r="E5953" t="s">
        <v>28</v>
      </c>
      <c r="F5953" t="s">
        <v>21</v>
      </c>
      <c r="G5953">
        <v>3000</v>
      </c>
      <c r="H5953">
        <v>7.49</v>
      </c>
      <c r="I5953">
        <v>0</v>
      </c>
      <c r="J5953">
        <v>0.09</v>
      </c>
      <c r="K5953" t="s">
        <v>16</v>
      </c>
      <c r="L5953">
        <v>10</v>
      </c>
      <c r="M5953">
        <f t="shared" si="92"/>
        <v>1</v>
      </c>
    </row>
    <row r="5954" spans="1:13" x14ac:dyDescent="0.3">
      <c r="A5954">
        <v>27</v>
      </c>
      <c r="B5954">
        <v>15000</v>
      </c>
      <c r="C5954" t="s">
        <v>13</v>
      </c>
      <c r="D5954">
        <v>2</v>
      </c>
      <c r="E5954" t="s">
        <v>18</v>
      </c>
      <c r="F5954" t="s">
        <v>15</v>
      </c>
      <c r="G5954">
        <v>3000</v>
      </c>
      <c r="H5954">
        <v>13.23</v>
      </c>
      <c r="I5954">
        <v>1</v>
      </c>
      <c r="J5954">
        <v>0.2</v>
      </c>
      <c r="K5954" t="s">
        <v>16</v>
      </c>
      <c r="L5954">
        <v>7</v>
      </c>
      <c r="M5954">
        <f t="shared" ref="M5954:M6017" si="93">COUNTIFS($A$2:$A$10001,A5954,$B$2:$B$10001,B5954,$C$2:$C$10001,C5954,$D$2:$D$10001,D5954,$E$2:$E$10001,E5954,$F$2:$F$10001,F5954,$G$2:$G$10001,G5954,$H$2:$H$10001,H5954,$I$2:$I$10001,I5954,$J$2:$J$10001,J5954,$K$2:$K$10001,K5954,$L$2:$L$10001,L5954)</f>
        <v>1</v>
      </c>
    </row>
    <row r="5955" spans="1:13" x14ac:dyDescent="0.3">
      <c r="A5955">
        <v>33</v>
      </c>
      <c r="B5955">
        <v>15500</v>
      </c>
      <c r="C5955" t="s">
        <v>13</v>
      </c>
      <c r="D5955">
        <v>1</v>
      </c>
      <c r="E5955" t="s">
        <v>14</v>
      </c>
      <c r="F5955" t="s">
        <v>21</v>
      </c>
      <c r="G5955">
        <v>3000</v>
      </c>
      <c r="H5955">
        <v>7.51</v>
      </c>
      <c r="I5955">
        <v>1</v>
      </c>
      <c r="J5955">
        <v>0.19</v>
      </c>
      <c r="K5955" t="s">
        <v>16</v>
      </c>
      <c r="L5955">
        <v>5</v>
      </c>
      <c r="M5955">
        <f t="shared" si="93"/>
        <v>1</v>
      </c>
    </row>
    <row r="5956" spans="1:13" x14ac:dyDescent="0.3">
      <c r="A5956">
        <v>31</v>
      </c>
      <c r="B5956">
        <v>16000</v>
      </c>
      <c r="C5956" t="s">
        <v>13</v>
      </c>
      <c r="D5956">
        <v>1</v>
      </c>
      <c r="E5956" t="s">
        <v>18</v>
      </c>
      <c r="F5956" t="s">
        <v>15</v>
      </c>
      <c r="G5956">
        <v>3000</v>
      </c>
      <c r="H5956">
        <v>13.85</v>
      </c>
      <c r="I5956">
        <v>1</v>
      </c>
      <c r="J5956">
        <v>0.19</v>
      </c>
      <c r="K5956" t="s">
        <v>17</v>
      </c>
      <c r="L5956">
        <v>6</v>
      </c>
      <c r="M5956">
        <f t="shared" si="93"/>
        <v>1</v>
      </c>
    </row>
    <row r="5957" spans="1:13" x14ac:dyDescent="0.3">
      <c r="A5957">
        <v>35</v>
      </c>
      <c r="B5957">
        <v>16800</v>
      </c>
      <c r="C5957" t="s">
        <v>13</v>
      </c>
      <c r="D5957">
        <v>0</v>
      </c>
      <c r="E5957" t="s">
        <v>28</v>
      </c>
      <c r="F5957" t="s">
        <v>21</v>
      </c>
      <c r="G5957">
        <v>3000</v>
      </c>
      <c r="H5957">
        <v>5.42</v>
      </c>
      <c r="I5957">
        <v>1</v>
      </c>
      <c r="J5957">
        <v>0.18</v>
      </c>
      <c r="K5957" t="s">
        <v>16</v>
      </c>
      <c r="L5957">
        <v>7</v>
      </c>
      <c r="M5957">
        <f t="shared" si="93"/>
        <v>1</v>
      </c>
    </row>
    <row r="5958" spans="1:13" x14ac:dyDescent="0.3">
      <c r="A5958">
        <v>28</v>
      </c>
      <c r="B5958">
        <v>17573</v>
      </c>
      <c r="C5958" t="s">
        <v>13</v>
      </c>
      <c r="D5958">
        <v>1</v>
      </c>
      <c r="E5958" t="s">
        <v>14</v>
      </c>
      <c r="F5958" t="s">
        <v>21</v>
      </c>
      <c r="G5958">
        <v>3000</v>
      </c>
      <c r="H5958">
        <v>7.37</v>
      </c>
      <c r="I5958">
        <v>1</v>
      </c>
      <c r="J5958">
        <v>0.17</v>
      </c>
      <c r="K5958" t="s">
        <v>16</v>
      </c>
      <c r="L5958">
        <v>8</v>
      </c>
      <c r="M5958">
        <f t="shared" si="93"/>
        <v>1</v>
      </c>
    </row>
    <row r="5959" spans="1:13" x14ac:dyDescent="0.3">
      <c r="A5959">
        <v>32</v>
      </c>
      <c r="B5959">
        <v>32678</v>
      </c>
      <c r="C5959" t="s">
        <v>26</v>
      </c>
      <c r="D5959">
        <v>10</v>
      </c>
      <c r="E5959" t="s">
        <v>25</v>
      </c>
      <c r="F5959" t="s">
        <v>15</v>
      </c>
      <c r="G5959">
        <v>3075</v>
      </c>
      <c r="H5959">
        <v>15.23</v>
      </c>
      <c r="I5959">
        <v>0</v>
      </c>
      <c r="J5959">
        <v>0.09</v>
      </c>
      <c r="K5959" t="s">
        <v>16</v>
      </c>
      <c r="L5959">
        <v>6</v>
      </c>
      <c r="M5959">
        <f t="shared" si="93"/>
        <v>1</v>
      </c>
    </row>
    <row r="5960" spans="1:13" x14ac:dyDescent="0.3">
      <c r="A5960">
        <v>31</v>
      </c>
      <c r="B5960">
        <v>32904</v>
      </c>
      <c r="C5960" t="s">
        <v>26</v>
      </c>
      <c r="D5960">
        <v>15</v>
      </c>
      <c r="E5960" t="s">
        <v>27</v>
      </c>
      <c r="F5960" t="s">
        <v>15</v>
      </c>
      <c r="G5960">
        <v>3000</v>
      </c>
      <c r="I5960">
        <v>0</v>
      </c>
      <c r="J5960">
        <v>0.09</v>
      </c>
      <c r="K5960" t="s">
        <v>16</v>
      </c>
      <c r="L5960">
        <v>5</v>
      </c>
      <c r="M5960">
        <f t="shared" si="93"/>
        <v>0</v>
      </c>
    </row>
    <row r="5961" spans="1:13" x14ac:dyDescent="0.3">
      <c r="A5961">
        <v>29</v>
      </c>
      <c r="B5961">
        <v>33000</v>
      </c>
      <c r="C5961" t="s">
        <v>26</v>
      </c>
      <c r="D5961">
        <v>1</v>
      </c>
      <c r="E5961" t="s">
        <v>27</v>
      </c>
      <c r="F5961" t="s">
        <v>30</v>
      </c>
      <c r="G5961">
        <v>7100</v>
      </c>
      <c r="H5961">
        <v>16.77</v>
      </c>
      <c r="I5961">
        <v>0</v>
      </c>
      <c r="J5961">
        <v>0.22</v>
      </c>
      <c r="K5961" t="s">
        <v>16</v>
      </c>
      <c r="L5961">
        <v>7</v>
      </c>
      <c r="M5961">
        <f t="shared" si="93"/>
        <v>1</v>
      </c>
    </row>
    <row r="5962" spans="1:13" x14ac:dyDescent="0.3">
      <c r="A5962">
        <v>33</v>
      </c>
      <c r="B5962">
        <v>23004</v>
      </c>
      <c r="C5962" t="s">
        <v>13</v>
      </c>
      <c r="D5962">
        <v>6</v>
      </c>
      <c r="E5962" t="s">
        <v>20</v>
      </c>
      <c r="F5962" t="s">
        <v>15</v>
      </c>
      <c r="G5962">
        <v>3000</v>
      </c>
      <c r="H5962">
        <v>13.43</v>
      </c>
      <c r="I5962">
        <v>0</v>
      </c>
      <c r="J5962">
        <v>0.13</v>
      </c>
      <c r="K5962" t="s">
        <v>17</v>
      </c>
      <c r="L5962">
        <v>5</v>
      </c>
      <c r="M5962">
        <f t="shared" si="93"/>
        <v>1</v>
      </c>
    </row>
    <row r="5963" spans="1:13" x14ac:dyDescent="0.3">
      <c r="A5963">
        <v>32</v>
      </c>
      <c r="B5963">
        <v>30000</v>
      </c>
      <c r="C5963" t="s">
        <v>13</v>
      </c>
      <c r="D5963">
        <v>4</v>
      </c>
      <c r="E5963" t="s">
        <v>20</v>
      </c>
      <c r="F5963" t="s">
        <v>15</v>
      </c>
      <c r="G5963">
        <v>3000</v>
      </c>
      <c r="H5963">
        <v>13.49</v>
      </c>
      <c r="I5963">
        <v>0</v>
      </c>
      <c r="J5963">
        <v>0.1</v>
      </c>
      <c r="K5963" t="s">
        <v>17</v>
      </c>
      <c r="L5963">
        <v>6</v>
      </c>
      <c r="M5963">
        <f t="shared" si="93"/>
        <v>1</v>
      </c>
    </row>
    <row r="5964" spans="1:13" x14ac:dyDescent="0.3">
      <c r="A5964">
        <v>33</v>
      </c>
      <c r="B5964">
        <v>33000</v>
      </c>
      <c r="C5964" t="s">
        <v>26</v>
      </c>
      <c r="D5964">
        <v>6</v>
      </c>
      <c r="E5964" t="s">
        <v>28</v>
      </c>
      <c r="F5964" t="s">
        <v>21</v>
      </c>
      <c r="G5964">
        <v>6000</v>
      </c>
      <c r="H5964">
        <v>6.03</v>
      </c>
      <c r="I5964">
        <v>0</v>
      </c>
      <c r="J5964">
        <v>0.18</v>
      </c>
      <c r="K5964" t="s">
        <v>16</v>
      </c>
      <c r="L5964">
        <v>5</v>
      </c>
      <c r="M5964">
        <f t="shared" si="93"/>
        <v>1</v>
      </c>
    </row>
    <row r="5965" spans="1:13" x14ac:dyDescent="0.3">
      <c r="A5965">
        <v>35</v>
      </c>
      <c r="B5965">
        <v>30000</v>
      </c>
      <c r="C5965" t="s">
        <v>13</v>
      </c>
      <c r="D5965">
        <v>2</v>
      </c>
      <c r="E5965" t="s">
        <v>18</v>
      </c>
      <c r="F5965" t="s">
        <v>15</v>
      </c>
      <c r="G5965">
        <v>3000</v>
      </c>
      <c r="H5965">
        <v>12.53</v>
      </c>
      <c r="I5965">
        <v>0</v>
      </c>
      <c r="J5965">
        <v>0.1</v>
      </c>
      <c r="K5965" t="s">
        <v>17</v>
      </c>
      <c r="L5965">
        <v>5</v>
      </c>
      <c r="M5965">
        <f t="shared" si="93"/>
        <v>1</v>
      </c>
    </row>
    <row r="5966" spans="1:13" x14ac:dyDescent="0.3">
      <c r="A5966">
        <v>28</v>
      </c>
      <c r="B5966">
        <v>30500</v>
      </c>
      <c r="C5966" t="s">
        <v>13</v>
      </c>
      <c r="D5966">
        <v>4</v>
      </c>
      <c r="E5966" t="s">
        <v>14</v>
      </c>
      <c r="F5966" t="s">
        <v>21</v>
      </c>
      <c r="G5966">
        <v>3000</v>
      </c>
      <c r="H5966">
        <v>9.6300000000000008</v>
      </c>
      <c r="I5966">
        <v>0</v>
      </c>
      <c r="J5966">
        <v>0.1</v>
      </c>
      <c r="K5966" t="s">
        <v>16</v>
      </c>
      <c r="L5966">
        <v>8</v>
      </c>
      <c r="M5966">
        <f t="shared" si="93"/>
        <v>1</v>
      </c>
    </row>
    <row r="5967" spans="1:13" x14ac:dyDescent="0.3">
      <c r="A5967">
        <v>30</v>
      </c>
      <c r="B5967">
        <v>33000</v>
      </c>
      <c r="C5967" t="s">
        <v>26</v>
      </c>
      <c r="D5967">
        <v>3</v>
      </c>
      <c r="E5967" t="s">
        <v>18</v>
      </c>
      <c r="F5967" t="s">
        <v>19</v>
      </c>
      <c r="G5967">
        <v>5600</v>
      </c>
      <c r="H5967">
        <v>10.59</v>
      </c>
      <c r="I5967">
        <v>0</v>
      </c>
      <c r="J5967">
        <v>0.17</v>
      </c>
      <c r="K5967" t="s">
        <v>16</v>
      </c>
      <c r="L5967">
        <v>9</v>
      </c>
      <c r="M5967">
        <f t="shared" si="93"/>
        <v>1</v>
      </c>
    </row>
    <row r="5968" spans="1:13" x14ac:dyDescent="0.3">
      <c r="A5968">
        <v>33</v>
      </c>
      <c r="B5968">
        <v>34320</v>
      </c>
      <c r="C5968" t="s">
        <v>13</v>
      </c>
      <c r="D5968">
        <v>1</v>
      </c>
      <c r="E5968" t="s">
        <v>25</v>
      </c>
      <c r="F5968" t="s">
        <v>30</v>
      </c>
      <c r="G5968">
        <v>3000</v>
      </c>
      <c r="H5968">
        <v>14.11</v>
      </c>
      <c r="I5968">
        <v>1</v>
      </c>
      <c r="J5968">
        <v>0.09</v>
      </c>
      <c r="K5968" t="s">
        <v>16</v>
      </c>
      <c r="L5968">
        <v>5</v>
      </c>
      <c r="M5968">
        <f t="shared" si="93"/>
        <v>1</v>
      </c>
    </row>
    <row r="5969" spans="1:13" x14ac:dyDescent="0.3">
      <c r="A5969">
        <v>31</v>
      </c>
      <c r="B5969">
        <v>34580</v>
      </c>
      <c r="C5969" t="s">
        <v>13</v>
      </c>
      <c r="D5969">
        <v>3</v>
      </c>
      <c r="E5969" t="s">
        <v>20</v>
      </c>
      <c r="F5969" t="s">
        <v>19</v>
      </c>
      <c r="G5969">
        <v>3000</v>
      </c>
      <c r="H5969">
        <v>11.49</v>
      </c>
      <c r="I5969">
        <v>1</v>
      </c>
      <c r="J5969">
        <v>0.09</v>
      </c>
      <c r="K5969" t="s">
        <v>16</v>
      </c>
      <c r="L5969">
        <v>6</v>
      </c>
      <c r="M5969">
        <f t="shared" si="93"/>
        <v>1</v>
      </c>
    </row>
    <row r="5970" spans="1:13" x14ac:dyDescent="0.3">
      <c r="A5970">
        <v>32</v>
      </c>
      <c r="B5970">
        <v>33000</v>
      </c>
      <c r="C5970" t="s">
        <v>26</v>
      </c>
      <c r="D5970">
        <v>2</v>
      </c>
      <c r="E5970" t="s">
        <v>14</v>
      </c>
      <c r="F5970" t="s">
        <v>21</v>
      </c>
      <c r="G5970">
        <v>5000</v>
      </c>
      <c r="H5970">
        <v>6.17</v>
      </c>
      <c r="I5970">
        <v>0</v>
      </c>
      <c r="J5970">
        <v>0.15</v>
      </c>
      <c r="K5970" t="s">
        <v>16</v>
      </c>
      <c r="L5970">
        <v>7</v>
      </c>
      <c r="M5970">
        <f t="shared" si="93"/>
        <v>1</v>
      </c>
    </row>
    <row r="5971" spans="1:13" x14ac:dyDescent="0.3">
      <c r="A5971">
        <v>27</v>
      </c>
      <c r="B5971">
        <v>33000</v>
      </c>
      <c r="C5971" t="s">
        <v>26</v>
      </c>
      <c r="D5971">
        <v>6</v>
      </c>
      <c r="E5971" t="s">
        <v>27</v>
      </c>
      <c r="F5971" t="s">
        <v>21</v>
      </c>
      <c r="G5971">
        <v>12000</v>
      </c>
      <c r="H5971">
        <v>7.51</v>
      </c>
      <c r="I5971">
        <v>0</v>
      </c>
      <c r="J5971">
        <v>0.36</v>
      </c>
      <c r="K5971" t="s">
        <v>16</v>
      </c>
      <c r="L5971">
        <v>7</v>
      </c>
      <c r="M5971">
        <f t="shared" si="93"/>
        <v>1</v>
      </c>
    </row>
    <row r="5972" spans="1:13" x14ac:dyDescent="0.3">
      <c r="A5972">
        <v>29</v>
      </c>
      <c r="B5972">
        <v>36000</v>
      </c>
      <c r="C5972" t="s">
        <v>13</v>
      </c>
      <c r="D5972">
        <v>7</v>
      </c>
      <c r="E5972" t="s">
        <v>25</v>
      </c>
      <c r="F5972" t="s">
        <v>19</v>
      </c>
      <c r="G5972">
        <v>3000</v>
      </c>
      <c r="H5972">
        <v>10.99</v>
      </c>
      <c r="I5972">
        <v>0</v>
      </c>
      <c r="J5972">
        <v>0.08</v>
      </c>
      <c r="K5972" t="s">
        <v>16</v>
      </c>
      <c r="L5972">
        <v>10</v>
      </c>
      <c r="M5972">
        <f t="shared" si="93"/>
        <v>1</v>
      </c>
    </row>
    <row r="5973" spans="1:13" x14ac:dyDescent="0.3">
      <c r="A5973">
        <v>29</v>
      </c>
      <c r="B5973">
        <v>37440</v>
      </c>
      <c r="C5973" t="s">
        <v>13</v>
      </c>
      <c r="D5973">
        <v>2</v>
      </c>
      <c r="E5973" t="s">
        <v>14</v>
      </c>
      <c r="F5973" t="s">
        <v>21</v>
      </c>
      <c r="G5973">
        <v>3000</v>
      </c>
      <c r="H5973">
        <v>5.42</v>
      </c>
      <c r="I5973">
        <v>0</v>
      </c>
      <c r="J5973">
        <v>0.08</v>
      </c>
      <c r="K5973" t="s">
        <v>16</v>
      </c>
      <c r="L5973">
        <v>8</v>
      </c>
      <c r="M5973">
        <f t="shared" si="93"/>
        <v>1</v>
      </c>
    </row>
    <row r="5974" spans="1:13" x14ac:dyDescent="0.3">
      <c r="A5974">
        <v>29</v>
      </c>
      <c r="B5974">
        <v>31440</v>
      </c>
      <c r="C5974" t="s">
        <v>13</v>
      </c>
      <c r="D5974">
        <v>0</v>
      </c>
      <c r="E5974" t="s">
        <v>20</v>
      </c>
      <c r="F5974" t="s">
        <v>15</v>
      </c>
      <c r="G5974">
        <v>3000</v>
      </c>
      <c r="H5974">
        <v>11.34</v>
      </c>
      <c r="I5974">
        <v>1</v>
      </c>
      <c r="J5974">
        <v>0.1</v>
      </c>
      <c r="K5974" t="s">
        <v>17</v>
      </c>
      <c r="L5974">
        <v>6</v>
      </c>
      <c r="M5974">
        <f t="shared" si="93"/>
        <v>1</v>
      </c>
    </row>
    <row r="5975" spans="1:13" x14ac:dyDescent="0.3">
      <c r="A5975">
        <v>31</v>
      </c>
      <c r="B5975">
        <v>31800</v>
      </c>
      <c r="C5975" t="s">
        <v>13</v>
      </c>
      <c r="D5975">
        <v>6</v>
      </c>
      <c r="E5975" t="s">
        <v>25</v>
      </c>
      <c r="F5975" t="s">
        <v>30</v>
      </c>
      <c r="G5975">
        <v>3000</v>
      </c>
      <c r="H5975">
        <v>15.62</v>
      </c>
      <c r="I5975">
        <v>1</v>
      </c>
      <c r="J5975">
        <v>0.09</v>
      </c>
      <c r="K5975" t="s">
        <v>17</v>
      </c>
      <c r="L5975">
        <v>9</v>
      </c>
      <c r="M5975">
        <f t="shared" si="93"/>
        <v>1</v>
      </c>
    </row>
    <row r="5976" spans="1:13" x14ac:dyDescent="0.3">
      <c r="A5976">
        <v>27</v>
      </c>
      <c r="B5976">
        <v>33600</v>
      </c>
      <c r="C5976" t="s">
        <v>13</v>
      </c>
      <c r="E5976" t="s">
        <v>14</v>
      </c>
      <c r="F5976" t="s">
        <v>30</v>
      </c>
      <c r="G5976">
        <v>3000</v>
      </c>
      <c r="H5976">
        <v>16.89</v>
      </c>
      <c r="I5976">
        <v>1</v>
      </c>
      <c r="J5976">
        <v>0.09</v>
      </c>
      <c r="K5976" t="s">
        <v>16</v>
      </c>
      <c r="L5976">
        <v>8</v>
      </c>
      <c r="M5976">
        <f t="shared" si="93"/>
        <v>0</v>
      </c>
    </row>
    <row r="5977" spans="1:13" x14ac:dyDescent="0.3">
      <c r="A5977">
        <v>33</v>
      </c>
      <c r="B5977">
        <v>40000</v>
      </c>
      <c r="C5977" t="s">
        <v>13</v>
      </c>
      <c r="D5977">
        <v>6</v>
      </c>
      <c r="E5977" t="s">
        <v>27</v>
      </c>
      <c r="F5977" t="s">
        <v>21</v>
      </c>
      <c r="G5977">
        <v>3000</v>
      </c>
      <c r="H5977">
        <v>5.42</v>
      </c>
      <c r="I5977">
        <v>0</v>
      </c>
      <c r="J5977">
        <v>7.0000000000000007E-2</v>
      </c>
      <c r="K5977" t="s">
        <v>16</v>
      </c>
      <c r="L5977">
        <v>10</v>
      </c>
      <c r="M5977">
        <f t="shared" si="93"/>
        <v>1</v>
      </c>
    </row>
    <row r="5978" spans="1:13" x14ac:dyDescent="0.3">
      <c r="A5978">
        <v>28</v>
      </c>
      <c r="B5978">
        <v>34000</v>
      </c>
      <c r="C5978" t="s">
        <v>13</v>
      </c>
      <c r="D5978">
        <v>3</v>
      </c>
      <c r="E5978" t="s">
        <v>14</v>
      </c>
      <c r="F5978" t="s">
        <v>19</v>
      </c>
      <c r="G5978">
        <v>3000</v>
      </c>
      <c r="H5978">
        <v>10.37</v>
      </c>
      <c r="I5978">
        <v>1</v>
      </c>
      <c r="J5978">
        <v>0.09</v>
      </c>
      <c r="K5978" t="s">
        <v>16</v>
      </c>
      <c r="L5978">
        <v>10</v>
      </c>
      <c r="M5978">
        <f t="shared" si="93"/>
        <v>1</v>
      </c>
    </row>
    <row r="5979" spans="1:13" x14ac:dyDescent="0.3">
      <c r="A5979">
        <v>30</v>
      </c>
      <c r="B5979">
        <v>40000</v>
      </c>
      <c r="C5979" t="s">
        <v>13</v>
      </c>
      <c r="D5979">
        <v>5</v>
      </c>
      <c r="E5979" t="s">
        <v>14</v>
      </c>
      <c r="F5979" t="s">
        <v>21</v>
      </c>
      <c r="G5979">
        <v>3000</v>
      </c>
      <c r="H5979">
        <v>7.14</v>
      </c>
      <c r="I5979">
        <v>0</v>
      </c>
      <c r="J5979">
        <v>7.0000000000000007E-2</v>
      </c>
      <c r="K5979" t="s">
        <v>16</v>
      </c>
      <c r="L5979">
        <v>7</v>
      </c>
      <c r="M5979">
        <f t="shared" si="93"/>
        <v>1</v>
      </c>
    </row>
    <row r="5980" spans="1:13" x14ac:dyDescent="0.3">
      <c r="A5980">
        <v>28</v>
      </c>
      <c r="B5980">
        <v>34000</v>
      </c>
      <c r="C5980" t="s">
        <v>13</v>
      </c>
      <c r="D5980">
        <v>1</v>
      </c>
      <c r="E5980" t="s">
        <v>20</v>
      </c>
      <c r="F5980" t="s">
        <v>30</v>
      </c>
      <c r="G5980">
        <v>3000</v>
      </c>
      <c r="H5980">
        <v>15.7</v>
      </c>
      <c r="I5980">
        <v>1</v>
      </c>
      <c r="J5980">
        <v>0.09</v>
      </c>
      <c r="K5980" t="s">
        <v>17</v>
      </c>
      <c r="L5980">
        <v>10</v>
      </c>
      <c r="M5980">
        <f t="shared" si="93"/>
        <v>1</v>
      </c>
    </row>
    <row r="5981" spans="1:13" x14ac:dyDescent="0.3">
      <c r="A5981">
        <v>32</v>
      </c>
      <c r="B5981">
        <v>33280</v>
      </c>
      <c r="C5981" t="s">
        <v>26</v>
      </c>
      <c r="D5981">
        <v>6</v>
      </c>
      <c r="E5981" t="s">
        <v>28</v>
      </c>
      <c r="F5981" t="s">
        <v>19</v>
      </c>
      <c r="G5981">
        <v>2400</v>
      </c>
      <c r="H5981">
        <v>10.59</v>
      </c>
      <c r="I5981">
        <v>0</v>
      </c>
      <c r="J5981">
        <v>7.0000000000000007E-2</v>
      </c>
      <c r="K5981" t="s">
        <v>16</v>
      </c>
      <c r="L5981">
        <v>10</v>
      </c>
      <c r="M5981">
        <f t="shared" si="93"/>
        <v>1</v>
      </c>
    </row>
    <row r="5982" spans="1:13" x14ac:dyDescent="0.3">
      <c r="A5982">
        <v>30</v>
      </c>
      <c r="B5982">
        <v>43500</v>
      </c>
      <c r="C5982" t="s">
        <v>13</v>
      </c>
      <c r="D5982">
        <v>0</v>
      </c>
      <c r="E5982" t="s">
        <v>18</v>
      </c>
      <c r="F5982" t="s">
        <v>19</v>
      </c>
      <c r="G5982">
        <v>3000</v>
      </c>
      <c r="H5982">
        <v>12.42</v>
      </c>
      <c r="I5982">
        <v>0</v>
      </c>
      <c r="J5982">
        <v>7.0000000000000007E-2</v>
      </c>
      <c r="K5982" t="s">
        <v>16</v>
      </c>
      <c r="L5982">
        <v>10</v>
      </c>
      <c r="M5982">
        <f t="shared" si="93"/>
        <v>1</v>
      </c>
    </row>
    <row r="5983" spans="1:13" x14ac:dyDescent="0.3">
      <c r="A5983">
        <v>27</v>
      </c>
      <c r="B5983">
        <v>44000</v>
      </c>
      <c r="C5983" t="s">
        <v>13</v>
      </c>
      <c r="D5983">
        <v>11</v>
      </c>
      <c r="E5983" t="s">
        <v>27</v>
      </c>
      <c r="F5983" t="s">
        <v>29</v>
      </c>
      <c r="G5983">
        <v>3000</v>
      </c>
      <c r="H5983">
        <v>18.39</v>
      </c>
      <c r="I5983">
        <v>0</v>
      </c>
      <c r="J5983">
        <v>7.0000000000000007E-2</v>
      </c>
      <c r="K5983" t="s">
        <v>17</v>
      </c>
      <c r="L5983">
        <v>7</v>
      </c>
      <c r="M5983">
        <f t="shared" si="93"/>
        <v>1</v>
      </c>
    </row>
    <row r="5984" spans="1:13" x14ac:dyDescent="0.3">
      <c r="A5984">
        <v>30</v>
      </c>
      <c r="B5984">
        <v>33300</v>
      </c>
      <c r="C5984" t="s">
        <v>26</v>
      </c>
      <c r="D5984">
        <v>2</v>
      </c>
      <c r="E5984" t="s">
        <v>14</v>
      </c>
      <c r="F5984" t="s">
        <v>21</v>
      </c>
      <c r="G5984">
        <v>1600</v>
      </c>
      <c r="H5984">
        <v>7.4</v>
      </c>
      <c r="I5984">
        <v>0</v>
      </c>
      <c r="J5984">
        <v>0.05</v>
      </c>
      <c r="K5984" t="s">
        <v>16</v>
      </c>
      <c r="L5984">
        <v>5</v>
      </c>
      <c r="M5984">
        <f t="shared" si="93"/>
        <v>1</v>
      </c>
    </row>
    <row r="5985" spans="1:13" x14ac:dyDescent="0.3">
      <c r="A5985">
        <v>32</v>
      </c>
      <c r="B5985">
        <v>45000</v>
      </c>
      <c r="C5985" t="s">
        <v>13</v>
      </c>
      <c r="D5985">
        <v>3</v>
      </c>
      <c r="E5985" t="s">
        <v>20</v>
      </c>
      <c r="F5985" t="s">
        <v>15</v>
      </c>
      <c r="G5985">
        <v>3000</v>
      </c>
      <c r="H5985">
        <v>12.61</v>
      </c>
      <c r="I5985">
        <v>0</v>
      </c>
      <c r="J5985">
        <v>7.0000000000000007E-2</v>
      </c>
      <c r="K5985" t="s">
        <v>16</v>
      </c>
      <c r="L5985">
        <v>7</v>
      </c>
      <c r="M5985">
        <f t="shared" si="93"/>
        <v>1</v>
      </c>
    </row>
    <row r="5986" spans="1:13" x14ac:dyDescent="0.3">
      <c r="A5986">
        <v>33</v>
      </c>
      <c r="B5986">
        <v>33600</v>
      </c>
      <c r="C5986" t="s">
        <v>26</v>
      </c>
      <c r="E5986" t="s">
        <v>20</v>
      </c>
      <c r="F5986" t="s">
        <v>15</v>
      </c>
      <c r="G5986">
        <v>2500</v>
      </c>
      <c r="H5986">
        <v>14.65</v>
      </c>
      <c r="I5986">
        <v>0</v>
      </c>
      <c r="J5986">
        <v>7.0000000000000007E-2</v>
      </c>
      <c r="K5986" t="s">
        <v>16</v>
      </c>
      <c r="L5986">
        <v>8</v>
      </c>
      <c r="M5986">
        <f t="shared" si="93"/>
        <v>0</v>
      </c>
    </row>
    <row r="5987" spans="1:13" x14ac:dyDescent="0.3">
      <c r="A5987">
        <v>34</v>
      </c>
      <c r="B5987">
        <v>33600</v>
      </c>
      <c r="C5987" t="s">
        <v>26</v>
      </c>
      <c r="D5987">
        <v>4</v>
      </c>
      <c r="E5987" t="s">
        <v>18</v>
      </c>
      <c r="F5987" t="s">
        <v>19</v>
      </c>
      <c r="G5987">
        <v>6000</v>
      </c>
      <c r="H5987">
        <v>10.99</v>
      </c>
      <c r="I5987">
        <v>0</v>
      </c>
      <c r="J5987">
        <v>0.18</v>
      </c>
      <c r="K5987" t="s">
        <v>16</v>
      </c>
      <c r="L5987">
        <v>6</v>
      </c>
      <c r="M5987">
        <f t="shared" si="93"/>
        <v>1</v>
      </c>
    </row>
    <row r="5988" spans="1:13" x14ac:dyDescent="0.3">
      <c r="A5988">
        <v>33</v>
      </c>
      <c r="B5988">
        <v>41277</v>
      </c>
      <c r="C5988" t="s">
        <v>13</v>
      </c>
      <c r="D5988">
        <v>3</v>
      </c>
      <c r="E5988" t="s">
        <v>18</v>
      </c>
      <c r="F5988" t="s">
        <v>19</v>
      </c>
      <c r="G5988">
        <v>3000</v>
      </c>
      <c r="H5988">
        <v>10</v>
      </c>
      <c r="I5988">
        <v>1</v>
      </c>
      <c r="J5988">
        <v>7.0000000000000007E-2</v>
      </c>
      <c r="K5988" t="s">
        <v>16</v>
      </c>
      <c r="L5988">
        <v>8</v>
      </c>
      <c r="M5988">
        <f t="shared" si="93"/>
        <v>1</v>
      </c>
    </row>
    <row r="5989" spans="1:13" x14ac:dyDescent="0.3">
      <c r="A5989">
        <v>28</v>
      </c>
      <c r="B5989">
        <v>33600</v>
      </c>
      <c r="C5989" t="s">
        <v>26</v>
      </c>
      <c r="D5989">
        <v>12</v>
      </c>
      <c r="E5989" t="s">
        <v>14</v>
      </c>
      <c r="F5989" t="s">
        <v>21</v>
      </c>
      <c r="G5989">
        <v>3000</v>
      </c>
      <c r="H5989">
        <v>5.42</v>
      </c>
      <c r="I5989">
        <v>0</v>
      </c>
      <c r="J5989">
        <v>0.09</v>
      </c>
      <c r="K5989" t="s">
        <v>16</v>
      </c>
      <c r="L5989">
        <v>5</v>
      </c>
      <c r="M5989">
        <f t="shared" si="93"/>
        <v>2</v>
      </c>
    </row>
    <row r="5990" spans="1:13" x14ac:dyDescent="0.3">
      <c r="A5990">
        <v>27</v>
      </c>
      <c r="B5990">
        <v>33600</v>
      </c>
      <c r="C5990" t="s">
        <v>23</v>
      </c>
      <c r="D5990">
        <v>5</v>
      </c>
      <c r="E5990" t="s">
        <v>18</v>
      </c>
      <c r="F5990" t="s">
        <v>21</v>
      </c>
      <c r="G5990">
        <v>5400</v>
      </c>
      <c r="H5990">
        <v>5.42</v>
      </c>
      <c r="I5990">
        <v>0</v>
      </c>
      <c r="J5990">
        <v>0.16</v>
      </c>
      <c r="K5990" t="s">
        <v>16</v>
      </c>
      <c r="L5990">
        <v>6</v>
      </c>
      <c r="M5990">
        <f t="shared" si="93"/>
        <v>1</v>
      </c>
    </row>
    <row r="5991" spans="1:13" x14ac:dyDescent="0.3">
      <c r="A5991">
        <v>27</v>
      </c>
      <c r="B5991">
        <v>49000</v>
      </c>
      <c r="C5991" t="s">
        <v>13</v>
      </c>
      <c r="D5991">
        <v>3</v>
      </c>
      <c r="E5991" t="s">
        <v>20</v>
      </c>
      <c r="F5991" t="s">
        <v>30</v>
      </c>
      <c r="G5991">
        <v>3000</v>
      </c>
      <c r="H5991">
        <v>14.96</v>
      </c>
      <c r="I5991">
        <v>0</v>
      </c>
      <c r="J5991">
        <v>0.06</v>
      </c>
      <c r="K5991" t="s">
        <v>17</v>
      </c>
      <c r="L5991">
        <v>8</v>
      </c>
      <c r="M5991">
        <f t="shared" si="93"/>
        <v>1</v>
      </c>
    </row>
    <row r="5992" spans="1:13" x14ac:dyDescent="0.3">
      <c r="A5992">
        <v>29</v>
      </c>
      <c r="B5992">
        <v>50000</v>
      </c>
      <c r="C5992" t="s">
        <v>13</v>
      </c>
      <c r="D5992">
        <v>6</v>
      </c>
      <c r="E5992" t="s">
        <v>14</v>
      </c>
      <c r="F5992" t="s">
        <v>21</v>
      </c>
      <c r="G5992">
        <v>3000</v>
      </c>
      <c r="H5992">
        <v>7.29</v>
      </c>
      <c r="I5992">
        <v>0</v>
      </c>
      <c r="J5992">
        <v>0.06</v>
      </c>
      <c r="K5992" t="s">
        <v>16</v>
      </c>
      <c r="L5992">
        <v>6</v>
      </c>
      <c r="M5992">
        <f t="shared" si="93"/>
        <v>1</v>
      </c>
    </row>
    <row r="5993" spans="1:13" x14ac:dyDescent="0.3">
      <c r="A5993">
        <v>31</v>
      </c>
      <c r="B5993">
        <v>33600</v>
      </c>
      <c r="C5993" t="s">
        <v>26</v>
      </c>
      <c r="D5993">
        <v>3</v>
      </c>
      <c r="E5993" t="s">
        <v>27</v>
      </c>
      <c r="F5993" t="s">
        <v>21</v>
      </c>
      <c r="G5993">
        <v>7000</v>
      </c>
      <c r="H5993">
        <v>7.14</v>
      </c>
      <c r="I5993">
        <v>0</v>
      </c>
      <c r="J5993">
        <v>0.21</v>
      </c>
      <c r="K5993" t="s">
        <v>16</v>
      </c>
      <c r="L5993">
        <v>9</v>
      </c>
      <c r="M5993">
        <f t="shared" si="93"/>
        <v>1</v>
      </c>
    </row>
    <row r="5994" spans="1:13" x14ac:dyDescent="0.3">
      <c r="A5994">
        <v>31</v>
      </c>
      <c r="B5994">
        <v>33600</v>
      </c>
      <c r="C5994" t="s">
        <v>26</v>
      </c>
      <c r="D5994">
        <v>15</v>
      </c>
      <c r="E5994" t="s">
        <v>20</v>
      </c>
      <c r="F5994" t="s">
        <v>21</v>
      </c>
      <c r="G5994">
        <v>6500</v>
      </c>
      <c r="H5994">
        <v>7.14</v>
      </c>
      <c r="I5994">
        <v>0</v>
      </c>
      <c r="J5994">
        <v>0.19</v>
      </c>
      <c r="K5994" t="s">
        <v>16</v>
      </c>
      <c r="L5994">
        <v>8</v>
      </c>
      <c r="M5994">
        <f t="shared" si="93"/>
        <v>1</v>
      </c>
    </row>
    <row r="5995" spans="1:13" x14ac:dyDescent="0.3">
      <c r="A5995">
        <v>32</v>
      </c>
      <c r="B5995">
        <v>46000</v>
      </c>
      <c r="C5995" t="s">
        <v>13</v>
      </c>
      <c r="D5995">
        <v>0</v>
      </c>
      <c r="E5995" t="s">
        <v>28</v>
      </c>
      <c r="F5995" t="s">
        <v>30</v>
      </c>
      <c r="G5995">
        <v>3000</v>
      </c>
      <c r="H5995">
        <v>16.29</v>
      </c>
      <c r="I5995">
        <v>1</v>
      </c>
      <c r="J5995">
        <v>7.0000000000000007E-2</v>
      </c>
      <c r="K5995" t="s">
        <v>16</v>
      </c>
      <c r="L5995">
        <v>9</v>
      </c>
      <c r="M5995">
        <f t="shared" si="93"/>
        <v>1</v>
      </c>
    </row>
    <row r="5996" spans="1:13" x14ac:dyDescent="0.3">
      <c r="A5996">
        <v>28</v>
      </c>
      <c r="B5996">
        <v>48715</v>
      </c>
      <c r="C5996" t="s">
        <v>13</v>
      </c>
      <c r="D5996">
        <v>2</v>
      </c>
      <c r="E5996" t="s">
        <v>27</v>
      </c>
      <c r="F5996" t="s">
        <v>15</v>
      </c>
      <c r="G5996">
        <v>12000</v>
      </c>
      <c r="H5996">
        <v>12.87</v>
      </c>
      <c r="I5996">
        <v>0</v>
      </c>
      <c r="J5996">
        <v>0.25</v>
      </c>
      <c r="K5996" t="s">
        <v>16</v>
      </c>
      <c r="L5996">
        <v>10</v>
      </c>
      <c r="M5996">
        <f t="shared" si="93"/>
        <v>1</v>
      </c>
    </row>
    <row r="5997" spans="1:13" x14ac:dyDescent="0.3">
      <c r="A5997">
        <v>29</v>
      </c>
      <c r="B5997">
        <v>44000</v>
      </c>
      <c r="C5997" t="s">
        <v>13</v>
      </c>
      <c r="D5997">
        <v>4</v>
      </c>
      <c r="E5997" t="s">
        <v>25</v>
      </c>
      <c r="F5997" t="s">
        <v>15</v>
      </c>
      <c r="G5997">
        <v>12000</v>
      </c>
      <c r="H5997">
        <v>15.96</v>
      </c>
      <c r="I5997">
        <v>1</v>
      </c>
      <c r="J5997">
        <v>0.27</v>
      </c>
      <c r="K5997" t="s">
        <v>17</v>
      </c>
      <c r="L5997">
        <v>7</v>
      </c>
      <c r="M5997">
        <f t="shared" si="93"/>
        <v>1</v>
      </c>
    </row>
    <row r="5998" spans="1:13" x14ac:dyDescent="0.3">
      <c r="A5998">
        <v>31</v>
      </c>
      <c r="B5998">
        <v>50000</v>
      </c>
      <c r="C5998" t="s">
        <v>13</v>
      </c>
      <c r="D5998">
        <v>9</v>
      </c>
      <c r="E5998" t="s">
        <v>25</v>
      </c>
      <c r="F5998" t="s">
        <v>21</v>
      </c>
      <c r="G5998">
        <v>12000</v>
      </c>
      <c r="H5998">
        <v>6.03</v>
      </c>
      <c r="I5998">
        <v>0</v>
      </c>
      <c r="J5998">
        <v>0.24</v>
      </c>
      <c r="K5998" t="s">
        <v>16</v>
      </c>
      <c r="L5998">
        <v>6</v>
      </c>
      <c r="M5998">
        <f t="shared" si="93"/>
        <v>1</v>
      </c>
    </row>
    <row r="5999" spans="1:13" x14ac:dyDescent="0.3">
      <c r="A5999">
        <v>33</v>
      </c>
      <c r="B5999">
        <v>50000</v>
      </c>
      <c r="C5999" t="s">
        <v>13</v>
      </c>
      <c r="D5999">
        <v>0</v>
      </c>
      <c r="E5999" t="s">
        <v>27</v>
      </c>
      <c r="F5999" t="s">
        <v>15</v>
      </c>
      <c r="G5999">
        <v>12000</v>
      </c>
      <c r="H5999">
        <v>13.49</v>
      </c>
      <c r="I5999">
        <v>0</v>
      </c>
      <c r="J5999">
        <v>0.24</v>
      </c>
      <c r="K5999" t="s">
        <v>16</v>
      </c>
      <c r="L5999">
        <v>7</v>
      </c>
      <c r="M5999">
        <f t="shared" si="93"/>
        <v>1</v>
      </c>
    </row>
    <row r="6000" spans="1:13" x14ac:dyDescent="0.3">
      <c r="A6000">
        <v>27</v>
      </c>
      <c r="B6000">
        <v>50000</v>
      </c>
      <c r="C6000" t="s">
        <v>13</v>
      </c>
      <c r="D6000">
        <v>5</v>
      </c>
      <c r="E6000" t="s">
        <v>27</v>
      </c>
      <c r="F6000" t="s">
        <v>19</v>
      </c>
      <c r="G6000">
        <v>12000</v>
      </c>
      <c r="H6000">
        <v>10.37</v>
      </c>
      <c r="I6000">
        <v>0</v>
      </c>
      <c r="J6000">
        <v>0.24</v>
      </c>
      <c r="K6000" t="s">
        <v>16</v>
      </c>
      <c r="L6000">
        <v>9</v>
      </c>
      <c r="M6000">
        <f t="shared" si="93"/>
        <v>1</v>
      </c>
    </row>
    <row r="6001" spans="1:13" x14ac:dyDescent="0.3">
      <c r="A6001">
        <v>29</v>
      </c>
      <c r="B6001">
        <v>50700</v>
      </c>
      <c r="C6001" t="s">
        <v>13</v>
      </c>
      <c r="D6001">
        <v>5</v>
      </c>
      <c r="E6001" t="s">
        <v>28</v>
      </c>
      <c r="F6001" t="s">
        <v>19</v>
      </c>
      <c r="G6001">
        <v>12000</v>
      </c>
      <c r="H6001">
        <v>12.42</v>
      </c>
      <c r="I6001">
        <v>0</v>
      </c>
      <c r="J6001">
        <v>0.24</v>
      </c>
      <c r="K6001" t="s">
        <v>16</v>
      </c>
      <c r="L6001">
        <v>6</v>
      </c>
      <c r="M6001">
        <f t="shared" si="93"/>
        <v>1</v>
      </c>
    </row>
    <row r="6002" spans="1:13" x14ac:dyDescent="0.3">
      <c r="A6002">
        <v>32</v>
      </c>
      <c r="B6002">
        <v>34000</v>
      </c>
      <c r="C6002" t="s">
        <v>26</v>
      </c>
      <c r="D6002">
        <v>5</v>
      </c>
      <c r="E6002" t="s">
        <v>25</v>
      </c>
      <c r="F6002" t="s">
        <v>21</v>
      </c>
      <c r="G6002">
        <v>4000</v>
      </c>
      <c r="H6002">
        <v>7.49</v>
      </c>
      <c r="I6002">
        <v>0</v>
      </c>
      <c r="J6002">
        <v>0.12</v>
      </c>
      <c r="K6002" t="s">
        <v>16</v>
      </c>
      <c r="L6002">
        <v>9</v>
      </c>
      <c r="M6002">
        <f t="shared" si="93"/>
        <v>1</v>
      </c>
    </row>
    <row r="6003" spans="1:13" x14ac:dyDescent="0.3">
      <c r="A6003">
        <v>29</v>
      </c>
      <c r="B6003">
        <v>52000</v>
      </c>
      <c r="C6003" t="s">
        <v>13</v>
      </c>
      <c r="D6003">
        <v>2</v>
      </c>
      <c r="E6003" t="s">
        <v>18</v>
      </c>
      <c r="F6003" t="s">
        <v>21</v>
      </c>
      <c r="G6003">
        <v>12000</v>
      </c>
      <c r="H6003">
        <v>7.9</v>
      </c>
      <c r="I6003">
        <v>0</v>
      </c>
      <c r="J6003">
        <v>0.23</v>
      </c>
      <c r="K6003" t="s">
        <v>16</v>
      </c>
      <c r="L6003">
        <v>7</v>
      </c>
      <c r="M6003">
        <f t="shared" si="93"/>
        <v>1</v>
      </c>
    </row>
    <row r="6004" spans="1:13" x14ac:dyDescent="0.3">
      <c r="A6004">
        <v>32</v>
      </c>
      <c r="B6004">
        <v>52000</v>
      </c>
      <c r="C6004" t="s">
        <v>13</v>
      </c>
      <c r="D6004">
        <v>3</v>
      </c>
      <c r="E6004" t="s">
        <v>18</v>
      </c>
      <c r="F6004" t="s">
        <v>21</v>
      </c>
      <c r="G6004">
        <v>12000</v>
      </c>
      <c r="H6004">
        <v>7.29</v>
      </c>
      <c r="I6004">
        <v>0</v>
      </c>
      <c r="J6004">
        <v>0.23</v>
      </c>
      <c r="K6004" t="s">
        <v>16</v>
      </c>
      <c r="L6004">
        <v>6</v>
      </c>
      <c r="M6004">
        <f t="shared" si="93"/>
        <v>1</v>
      </c>
    </row>
    <row r="6005" spans="1:13" x14ac:dyDescent="0.3">
      <c r="A6005">
        <v>33</v>
      </c>
      <c r="B6005">
        <v>53000</v>
      </c>
      <c r="C6005" t="s">
        <v>13</v>
      </c>
      <c r="D6005">
        <v>1</v>
      </c>
      <c r="E6005" t="s">
        <v>28</v>
      </c>
      <c r="F6005" t="s">
        <v>15</v>
      </c>
      <c r="G6005">
        <v>12000</v>
      </c>
      <c r="H6005">
        <v>12.84</v>
      </c>
      <c r="I6005">
        <v>0</v>
      </c>
      <c r="J6005">
        <v>0.23</v>
      </c>
      <c r="K6005" t="s">
        <v>16</v>
      </c>
      <c r="L6005">
        <v>5</v>
      </c>
      <c r="M6005">
        <f t="shared" si="93"/>
        <v>1</v>
      </c>
    </row>
    <row r="6006" spans="1:13" x14ac:dyDescent="0.3">
      <c r="A6006">
        <v>32</v>
      </c>
      <c r="B6006">
        <v>47004</v>
      </c>
      <c r="C6006" t="s">
        <v>13</v>
      </c>
      <c r="D6006">
        <v>7</v>
      </c>
      <c r="E6006" t="s">
        <v>28</v>
      </c>
      <c r="F6006" t="s">
        <v>15</v>
      </c>
      <c r="G6006">
        <v>12000</v>
      </c>
      <c r="H6006">
        <v>12.53</v>
      </c>
      <c r="I6006">
        <v>1</v>
      </c>
      <c r="J6006">
        <v>0.26</v>
      </c>
      <c r="K6006" t="s">
        <v>16</v>
      </c>
      <c r="L6006">
        <v>5</v>
      </c>
      <c r="M6006">
        <f t="shared" si="93"/>
        <v>1</v>
      </c>
    </row>
    <row r="6007" spans="1:13" x14ac:dyDescent="0.3">
      <c r="A6007">
        <v>28</v>
      </c>
      <c r="B6007">
        <v>55000</v>
      </c>
      <c r="C6007" t="s">
        <v>13</v>
      </c>
      <c r="D6007">
        <v>6</v>
      </c>
      <c r="E6007" t="s">
        <v>14</v>
      </c>
      <c r="F6007" t="s">
        <v>15</v>
      </c>
      <c r="G6007">
        <v>12000</v>
      </c>
      <c r="H6007">
        <v>14.27</v>
      </c>
      <c r="I6007">
        <v>0</v>
      </c>
      <c r="J6007">
        <v>0.22</v>
      </c>
      <c r="K6007" t="s">
        <v>17</v>
      </c>
      <c r="L6007">
        <v>10</v>
      </c>
      <c r="M6007">
        <f t="shared" si="93"/>
        <v>1</v>
      </c>
    </row>
    <row r="6008" spans="1:13" x14ac:dyDescent="0.3">
      <c r="A6008">
        <v>31</v>
      </c>
      <c r="B6008">
        <v>55000</v>
      </c>
      <c r="C6008" t="s">
        <v>13</v>
      </c>
      <c r="D6008">
        <v>3</v>
      </c>
      <c r="E6008" t="s">
        <v>28</v>
      </c>
      <c r="F6008" t="s">
        <v>15</v>
      </c>
      <c r="G6008">
        <v>12000</v>
      </c>
      <c r="H6008">
        <v>13.23</v>
      </c>
      <c r="I6008">
        <v>0</v>
      </c>
      <c r="J6008">
        <v>0.22</v>
      </c>
      <c r="K6008" t="s">
        <v>16</v>
      </c>
      <c r="L6008">
        <v>10</v>
      </c>
      <c r="M6008">
        <f t="shared" si="93"/>
        <v>1</v>
      </c>
    </row>
    <row r="6009" spans="1:13" x14ac:dyDescent="0.3">
      <c r="A6009">
        <v>28</v>
      </c>
      <c r="B6009">
        <v>34320</v>
      </c>
      <c r="C6009" t="s">
        <v>26</v>
      </c>
      <c r="D6009">
        <v>5</v>
      </c>
      <c r="E6009" t="s">
        <v>25</v>
      </c>
      <c r="F6009" t="s">
        <v>19</v>
      </c>
      <c r="G6009">
        <v>16000</v>
      </c>
      <c r="H6009">
        <v>12.69</v>
      </c>
      <c r="I6009">
        <v>0</v>
      </c>
      <c r="J6009">
        <v>0.47</v>
      </c>
      <c r="K6009" t="s">
        <v>16</v>
      </c>
      <c r="L6009">
        <v>7</v>
      </c>
      <c r="M6009">
        <f t="shared" si="93"/>
        <v>1</v>
      </c>
    </row>
    <row r="6010" spans="1:13" x14ac:dyDescent="0.3">
      <c r="A6010">
        <v>27</v>
      </c>
      <c r="B6010">
        <v>34400</v>
      </c>
      <c r="C6010" t="s">
        <v>26</v>
      </c>
      <c r="E6010" t="s">
        <v>27</v>
      </c>
      <c r="F6010" t="s">
        <v>15</v>
      </c>
      <c r="G6010">
        <v>7500</v>
      </c>
      <c r="I6010">
        <v>0</v>
      </c>
      <c r="J6010">
        <v>0.22</v>
      </c>
      <c r="K6010" t="s">
        <v>17</v>
      </c>
      <c r="L6010">
        <v>9</v>
      </c>
      <c r="M6010">
        <f t="shared" si="93"/>
        <v>0</v>
      </c>
    </row>
    <row r="6011" spans="1:13" x14ac:dyDescent="0.3">
      <c r="A6011">
        <v>32</v>
      </c>
      <c r="B6011">
        <v>58000</v>
      </c>
      <c r="C6011" t="s">
        <v>13</v>
      </c>
      <c r="D6011">
        <v>4</v>
      </c>
      <c r="E6011" t="s">
        <v>20</v>
      </c>
      <c r="F6011" t="s">
        <v>19</v>
      </c>
      <c r="G6011">
        <v>12000</v>
      </c>
      <c r="H6011">
        <v>11.26</v>
      </c>
      <c r="I6011">
        <v>0</v>
      </c>
      <c r="J6011">
        <v>0.21</v>
      </c>
      <c r="K6011" t="s">
        <v>16</v>
      </c>
      <c r="L6011">
        <v>10</v>
      </c>
      <c r="M6011">
        <f t="shared" si="93"/>
        <v>1</v>
      </c>
    </row>
    <row r="6012" spans="1:13" x14ac:dyDescent="0.3">
      <c r="A6012">
        <v>27</v>
      </c>
      <c r="B6012">
        <v>34500</v>
      </c>
      <c r="C6012" t="s">
        <v>26</v>
      </c>
      <c r="D6012">
        <v>2</v>
      </c>
      <c r="E6012" t="s">
        <v>25</v>
      </c>
      <c r="F6012" t="s">
        <v>19</v>
      </c>
      <c r="G6012">
        <v>5000</v>
      </c>
      <c r="H6012">
        <v>9.76</v>
      </c>
      <c r="I6012">
        <v>0</v>
      </c>
      <c r="J6012">
        <v>0.14000000000000001</v>
      </c>
      <c r="K6012" t="s">
        <v>16</v>
      </c>
      <c r="L6012">
        <v>7</v>
      </c>
      <c r="M6012">
        <f t="shared" si="93"/>
        <v>1</v>
      </c>
    </row>
    <row r="6013" spans="1:13" x14ac:dyDescent="0.3">
      <c r="A6013">
        <v>27</v>
      </c>
      <c r="B6013">
        <v>34560</v>
      </c>
      <c r="C6013" t="s">
        <v>26</v>
      </c>
      <c r="D6013">
        <v>8</v>
      </c>
      <c r="E6013" t="s">
        <v>28</v>
      </c>
      <c r="F6013" t="s">
        <v>29</v>
      </c>
      <c r="G6013">
        <v>10625</v>
      </c>
      <c r="H6013">
        <v>16.399999999999999</v>
      </c>
      <c r="I6013">
        <v>0</v>
      </c>
      <c r="J6013">
        <v>0.31</v>
      </c>
      <c r="K6013" t="s">
        <v>16</v>
      </c>
      <c r="L6013">
        <v>7</v>
      </c>
      <c r="M6013">
        <f t="shared" si="93"/>
        <v>1</v>
      </c>
    </row>
    <row r="6014" spans="1:13" x14ac:dyDescent="0.3">
      <c r="A6014">
        <v>32</v>
      </c>
      <c r="B6014">
        <v>34900</v>
      </c>
      <c r="C6014" t="s">
        <v>26</v>
      </c>
      <c r="D6014">
        <v>0</v>
      </c>
      <c r="E6014" t="s">
        <v>20</v>
      </c>
      <c r="F6014" t="s">
        <v>19</v>
      </c>
      <c r="G6014">
        <v>12000</v>
      </c>
      <c r="H6014">
        <v>10.25</v>
      </c>
      <c r="I6014">
        <v>0</v>
      </c>
      <c r="J6014">
        <v>0.34</v>
      </c>
      <c r="K6014" t="s">
        <v>16</v>
      </c>
      <c r="L6014">
        <v>9</v>
      </c>
      <c r="M6014">
        <f t="shared" si="93"/>
        <v>1</v>
      </c>
    </row>
    <row r="6015" spans="1:13" x14ac:dyDescent="0.3">
      <c r="A6015">
        <v>33</v>
      </c>
      <c r="B6015">
        <v>56312</v>
      </c>
      <c r="C6015" t="s">
        <v>13</v>
      </c>
      <c r="D6015">
        <v>2</v>
      </c>
      <c r="E6015" t="s">
        <v>28</v>
      </c>
      <c r="F6015" t="s">
        <v>19</v>
      </c>
      <c r="G6015">
        <v>3000</v>
      </c>
      <c r="H6015">
        <v>11.71</v>
      </c>
      <c r="I6015">
        <v>0</v>
      </c>
      <c r="J6015">
        <v>0.05</v>
      </c>
      <c r="K6015" t="s">
        <v>16</v>
      </c>
      <c r="L6015">
        <v>9</v>
      </c>
      <c r="M6015">
        <f t="shared" si="93"/>
        <v>1</v>
      </c>
    </row>
    <row r="6016" spans="1:13" x14ac:dyDescent="0.3">
      <c r="A6016">
        <v>35</v>
      </c>
      <c r="B6016">
        <v>35000</v>
      </c>
      <c r="C6016" t="s">
        <v>26</v>
      </c>
      <c r="D6016">
        <v>5</v>
      </c>
      <c r="E6016" t="s">
        <v>18</v>
      </c>
      <c r="F6016" t="s">
        <v>19</v>
      </c>
      <c r="G6016">
        <v>8000</v>
      </c>
      <c r="H6016">
        <v>12.69</v>
      </c>
      <c r="I6016">
        <v>0</v>
      </c>
      <c r="J6016">
        <v>0.23</v>
      </c>
      <c r="K6016" t="s">
        <v>16</v>
      </c>
      <c r="L6016">
        <v>6</v>
      </c>
      <c r="M6016">
        <f t="shared" si="93"/>
        <v>1</v>
      </c>
    </row>
    <row r="6017" spans="1:13" x14ac:dyDescent="0.3">
      <c r="A6017">
        <v>33</v>
      </c>
      <c r="B6017">
        <v>58800</v>
      </c>
      <c r="C6017" t="s">
        <v>13</v>
      </c>
      <c r="D6017">
        <v>10</v>
      </c>
      <c r="E6017" t="s">
        <v>14</v>
      </c>
      <c r="F6017" t="s">
        <v>19</v>
      </c>
      <c r="G6017">
        <v>3000</v>
      </c>
      <c r="H6017">
        <v>11.49</v>
      </c>
      <c r="I6017">
        <v>0</v>
      </c>
      <c r="J6017">
        <v>0.05</v>
      </c>
      <c r="K6017" t="s">
        <v>16</v>
      </c>
      <c r="L6017">
        <v>9</v>
      </c>
      <c r="M6017">
        <f t="shared" si="93"/>
        <v>1</v>
      </c>
    </row>
    <row r="6018" spans="1:13" x14ac:dyDescent="0.3">
      <c r="A6018">
        <v>28</v>
      </c>
      <c r="B6018">
        <v>53100</v>
      </c>
      <c r="C6018" t="s">
        <v>13</v>
      </c>
      <c r="D6018">
        <v>4</v>
      </c>
      <c r="E6018" t="s">
        <v>14</v>
      </c>
      <c r="F6018" t="s">
        <v>30</v>
      </c>
      <c r="G6018">
        <v>3000</v>
      </c>
      <c r="I6018">
        <v>1</v>
      </c>
      <c r="J6018">
        <v>0.06</v>
      </c>
      <c r="K6018" t="s">
        <v>16</v>
      </c>
      <c r="L6018">
        <v>9</v>
      </c>
      <c r="M6018">
        <f t="shared" ref="M6018:M6081" si="94">COUNTIFS($A$2:$A$10001,A6018,$B$2:$B$10001,B6018,$C$2:$C$10001,C6018,$D$2:$D$10001,D6018,$E$2:$E$10001,E6018,$F$2:$F$10001,F6018,$G$2:$G$10001,G6018,$H$2:$H$10001,H6018,$I$2:$I$10001,I6018,$J$2:$J$10001,J6018,$K$2:$K$10001,K6018,$L$2:$L$10001,L6018)</f>
        <v>0</v>
      </c>
    </row>
    <row r="6019" spans="1:13" x14ac:dyDescent="0.3">
      <c r="A6019">
        <v>28</v>
      </c>
      <c r="B6019">
        <v>60000</v>
      </c>
      <c r="C6019" t="s">
        <v>13</v>
      </c>
      <c r="D6019">
        <v>2</v>
      </c>
      <c r="E6019" t="s">
        <v>25</v>
      </c>
      <c r="F6019" t="s">
        <v>19</v>
      </c>
      <c r="G6019">
        <v>3000</v>
      </c>
      <c r="H6019">
        <v>11.49</v>
      </c>
      <c r="I6019">
        <v>0</v>
      </c>
      <c r="J6019">
        <v>0.05</v>
      </c>
      <c r="K6019" t="s">
        <v>16</v>
      </c>
      <c r="L6019">
        <v>5</v>
      </c>
      <c r="M6019">
        <f t="shared" si="94"/>
        <v>1</v>
      </c>
    </row>
    <row r="6020" spans="1:13" x14ac:dyDescent="0.3">
      <c r="A6020">
        <v>28</v>
      </c>
      <c r="B6020">
        <v>35000</v>
      </c>
      <c r="C6020" t="s">
        <v>23</v>
      </c>
      <c r="D6020">
        <v>2</v>
      </c>
      <c r="E6020" t="s">
        <v>27</v>
      </c>
      <c r="F6020" t="s">
        <v>19</v>
      </c>
      <c r="G6020">
        <v>15000</v>
      </c>
      <c r="I6020">
        <v>0</v>
      </c>
      <c r="J6020">
        <v>0.43</v>
      </c>
      <c r="K6020" t="s">
        <v>16</v>
      </c>
      <c r="L6020">
        <v>7</v>
      </c>
      <c r="M6020">
        <f t="shared" si="94"/>
        <v>0</v>
      </c>
    </row>
    <row r="6021" spans="1:13" x14ac:dyDescent="0.3">
      <c r="A6021">
        <v>34</v>
      </c>
      <c r="B6021">
        <v>54000</v>
      </c>
      <c r="C6021" t="s">
        <v>13</v>
      </c>
      <c r="D6021">
        <v>5</v>
      </c>
      <c r="E6021" t="s">
        <v>14</v>
      </c>
      <c r="F6021" t="s">
        <v>30</v>
      </c>
      <c r="G6021">
        <v>3000</v>
      </c>
      <c r="H6021">
        <v>15.37</v>
      </c>
      <c r="I6021">
        <v>1</v>
      </c>
      <c r="J6021">
        <v>0.06</v>
      </c>
      <c r="K6021" t="s">
        <v>17</v>
      </c>
      <c r="L6021">
        <v>6</v>
      </c>
      <c r="M6021">
        <f t="shared" si="94"/>
        <v>1</v>
      </c>
    </row>
    <row r="6022" spans="1:13" x14ac:dyDescent="0.3">
      <c r="A6022">
        <v>29</v>
      </c>
      <c r="B6022">
        <v>60500</v>
      </c>
      <c r="C6022" t="s">
        <v>13</v>
      </c>
      <c r="D6022">
        <v>13</v>
      </c>
      <c r="E6022" t="s">
        <v>27</v>
      </c>
      <c r="F6022" t="s">
        <v>15</v>
      </c>
      <c r="G6022">
        <v>3000</v>
      </c>
      <c r="H6022">
        <v>13.61</v>
      </c>
      <c r="I6022">
        <v>0</v>
      </c>
      <c r="J6022">
        <v>0.05</v>
      </c>
      <c r="K6022" t="s">
        <v>16</v>
      </c>
      <c r="L6022">
        <v>9</v>
      </c>
      <c r="M6022">
        <f t="shared" si="94"/>
        <v>1</v>
      </c>
    </row>
    <row r="6023" spans="1:13" x14ac:dyDescent="0.3">
      <c r="A6023">
        <v>33</v>
      </c>
      <c r="B6023">
        <v>62000</v>
      </c>
      <c r="C6023" t="s">
        <v>13</v>
      </c>
      <c r="D6023">
        <v>1</v>
      </c>
      <c r="E6023" t="s">
        <v>20</v>
      </c>
      <c r="F6023" t="s">
        <v>21</v>
      </c>
      <c r="G6023">
        <v>3000</v>
      </c>
      <c r="H6023">
        <v>6.99</v>
      </c>
      <c r="I6023">
        <v>0</v>
      </c>
      <c r="J6023">
        <v>0.05</v>
      </c>
      <c r="K6023" t="s">
        <v>16</v>
      </c>
      <c r="L6023">
        <v>9</v>
      </c>
      <c r="M6023">
        <f t="shared" si="94"/>
        <v>1</v>
      </c>
    </row>
    <row r="6024" spans="1:13" x14ac:dyDescent="0.3">
      <c r="A6024">
        <v>30</v>
      </c>
      <c r="B6024">
        <v>35000</v>
      </c>
      <c r="C6024" t="s">
        <v>26</v>
      </c>
      <c r="D6024">
        <v>14</v>
      </c>
      <c r="E6024" t="s">
        <v>14</v>
      </c>
      <c r="F6024" t="s">
        <v>21</v>
      </c>
      <c r="G6024">
        <v>2000</v>
      </c>
      <c r="H6024">
        <v>5.42</v>
      </c>
      <c r="I6024">
        <v>0</v>
      </c>
      <c r="J6024">
        <v>0.06</v>
      </c>
      <c r="K6024" t="s">
        <v>16</v>
      </c>
      <c r="L6024">
        <v>9</v>
      </c>
      <c r="M6024">
        <f t="shared" si="94"/>
        <v>1</v>
      </c>
    </row>
    <row r="6025" spans="1:13" x14ac:dyDescent="0.3">
      <c r="A6025">
        <v>33</v>
      </c>
      <c r="B6025">
        <v>35000</v>
      </c>
      <c r="C6025" t="s">
        <v>26</v>
      </c>
      <c r="D6025">
        <v>3</v>
      </c>
      <c r="E6025" t="s">
        <v>28</v>
      </c>
      <c r="F6025" t="s">
        <v>19</v>
      </c>
      <c r="G6025">
        <v>10000</v>
      </c>
      <c r="H6025">
        <v>10.99</v>
      </c>
      <c r="I6025">
        <v>0</v>
      </c>
      <c r="J6025">
        <v>0.28999999999999998</v>
      </c>
      <c r="K6025" t="s">
        <v>16</v>
      </c>
      <c r="L6025">
        <v>5</v>
      </c>
      <c r="M6025">
        <f t="shared" si="94"/>
        <v>1</v>
      </c>
    </row>
    <row r="6026" spans="1:13" x14ac:dyDescent="0.3">
      <c r="A6026">
        <v>30</v>
      </c>
      <c r="B6026">
        <v>72000</v>
      </c>
      <c r="C6026" t="s">
        <v>13</v>
      </c>
      <c r="D6026">
        <v>2</v>
      </c>
      <c r="E6026" t="s">
        <v>28</v>
      </c>
      <c r="F6026" t="s">
        <v>19</v>
      </c>
      <c r="G6026">
        <v>3000</v>
      </c>
      <c r="H6026">
        <v>11.83</v>
      </c>
      <c r="I6026">
        <v>0</v>
      </c>
      <c r="J6026">
        <v>0.04</v>
      </c>
      <c r="K6026" t="s">
        <v>16</v>
      </c>
      <c r="L6026">
        <v>5</v>
      </c>
      <c r="M6026">
        <f t="shared" si="94"/>
        <v>1</v>
      </c>
    </row>
    <row r="6027" spans="1:13" x14ac:dyDescent="0.3">
      <c r="A6027">
        <v>30</v>
      </c>
      <c r="B6027">
        <v>78000</v>
      </c>
      <c r="C6027" t="s">
        <v>13</v>
      </c>
      <c r="D6027">
        <v>14</v>
      </c>
      <c r="E6027" t="s">
        <v>27</v>
      </c>
      <c r="F6027" t="s">
        <v>15</v>
      </c>
      <c r="G6027">
        <v>3000</v>
      </c>
      <c r="H6027">
        <v>11.97</v>
      </c>
      <c r="I6027">
        <v>0</v>
      </c>
      <c r="J6027">
        <v>0.04</v>
      </c>
      <c r="K6027" t="s">
        <v>16</v>
      </c>
      <c r="L6027">
        <v>6</v>
      </c>
      <c r="M6027">
        <f t="shared" si="94"/>
        <v>1</v>
      </c>
    </row>
    <row r="6028" spans="1:13" x14ac:dyDescent="0.3">
      <c r="A6028">
        <v>35</v>
      </c>
      <c r="B6028">
        <v>35000</v>
      </c>
      <c r="C6028" t="s">
        <v>26</v>
      </c>
      <c r="D6028">
        <v>5</v>
      </c>
      <c r="E6028" t="s">
        <v>18</v>
      </c>
      <c r="F6028" t="s">
        <v>19</v>
      </c>
      <c r="G6028">
        <v>5600</v>
      </c>
      <c r="H6028">
        <v>11.49</v>
      </c>
      <c r="I6028">
        <v>0</v>
      </c>
      <c r="J6028">
        <v>0.16</v>
      </c>
      <c r="K6028" t="s">
        <v>16</v>
      </c>
      <c r="L6028">
        <v>6</v>
      </c>
      <c r="M6028">
        <f t="shared" si="94"/>
        <v>1</v>
      </c>
    </row>
    <row r="6029" spans="1:13" x14ac:dyDescent="0.3">
      <c r="A6029">
        <v>33</v>
      </c>
      <c r="B6029">
        <v>35000</v>
      </c>
      <c r="C6029" t="s">
        <v>23</v>
      </c>
      <c r="D6029">
        <v>4</v>
      </c>
      <c r="E6029" t="s">
        <v>27</v>
      </c>
      <c r="F6029" t="s">
        <v>21</v>
      </c>
      <c r="G6029">
        <v>10000</v>
      </c>
      <c r="H6029">
        <v>8.49</v>
      </c>
      <c r="I6029">
        <v>0</v>
      </c>
      <c r="J6029">
        <v>0.28999999999999998</v>
      </c>
      <c r="K6029" t="s">
        <v>16</v>
      </c>
      <c r="L6029">
        <v>5</v>
      </c>
      <c r="M6029">
        <f t="shared" si="94"/>
        <v>1</v>
      </c>
    </row>
    <row r="6030" spans="1:13" x14ac:dyDescent="0.3">
      <c r="A6030">
        <v>28</v>
      </c>
      <c r="B6030">
        <v>35000</v>
      </c>
      <c r="C6030" t="s">
        <v>26</v>
      </c>
      <c r="D6030">
        <v>1</v>
      </c>
      <c r="E6030" t="s">
        <v>27</v>
      </c>
      <c r="F6030" t="s">
        <v>19</v>
      </c>
      <c r="G6030">
        <v>4000</v>
      </c>
      <c r="H6030">
        <v>10.99</v>
      </c>
      <c r="I6030">
        <v>0</v>
      </c>
      <c r="J6030">
        <v>0.11</v>
      </c>
      <c r="K6030" t="s">
        <v>16</v>
      </c>
      <c r="L6030">
        <v>6</v>
      </c>
      <c r="M6030">
        <f t="shared" si="94"/>
        <v>1</v>
      </c>
    </row>
    <row r="6031" spans="1:13" x14ac:dyDescent="0.3">
      <c r="A6031">
        <v>33</v>
      </c>
      <c r="B6031">
        <v>35000</v>
      </c>
      <c r="C6031" t="s">
        <v>26</v>
      </c>
      <c r="D6031">
        <v>2</v>
      </c>
      <c r="E6031" t="s">
        <v>20</v>
      </c>
      <c r="F6031" t="s">
        <v>21</v>
      </c>
      <c r="G6031">
        <v>6000</v>
      </c>
      <c r="H6031">
        <v>5.42</v>
      </c>
      <c r="I6031">
        <v>0</v>
      </c>
      <c r="J6031">
        <v>0.17</v>
      </c>
      <c r="K6031" t="s">
        <v>16</v>
      </c>
      <c r="L6031">
        <v>6</v>
      </c>
      <c r="M6031">
        <f t="shared" si="94"/>
        <v>1</v>
      </c>
    </row>
    <row r="6032" spans="1:13" x14ac:dyDescent="0.3">
      <c r="A6032">
        <v>28</v>
      </c>
      <c r="B6032">
        <v>80000</v>
      </c>
      <c r="C6032" t="s">
        <v>13</v>
      </c>
      <c r="D6032">
        <v>7</v>
      </c>
      <c r="E6032" t="s">
        <v>27</v>
      </c>
      <c r="F6032" t="s">
        <v>19</v>
      </c>
      <c r="G6032">
        <v>3025</v>
      </c>
      <c r="H6032">
        <v>9.99</v>
      </c>
      <c r="I6032">
        <v>0</v>
      </c>
      <c r="J6032">
        <v>0.04</v>
      </c>
      <c r="K6032" t="s">
        <v>16</v>
      </c>
      <c r="L6032">
        <v>8</v>
      </c>
      <c r="M6032">
        <f t="shared" si="94"/>
        <v>1</v>
      </c>
    </row>
    <row r="6033" spans="1:13" x14ac:dyDescent="0.3">
      <c r="A6033">
        <v>32</v>
      </c>
      <c r="B6033">
        <v>90000</v>
      </c>
      <c r="C6033" t="s">
        <v>13</v>
      </c>
      <c r="D6033">
        <v>0</v>
      </c>
      <c r="E6033" t="s">
        <v>27</v>
      </c>
      <c r="F6033" t="s">
        <v>15</v>
      </c>
      <c r="G6033">
        <v>3025</v>
      </c>
      <c r="I6033">
        <v>0</v>
      </c>
      <c r="J6033">
        <v>0.03</v>
      </c>
      <c r="K6033" t="s">
        <v>17</v>
      </c>
      <c r="L6033">
        <v>5</v>
      </c>
      <c r="M6033">
        <f t="shared" si="94"/>
        <v>0</v>
      </c>
    </row>
    <row r="6034" spans="1:13" x14ac:dyDescent="0.3">
      <c r="A6034">
        <v>27</v>
      </c>
      <c r="B6034">
        <v>15120</v>
      </c>
      <c r="C6034" t="s">
        <v>13</v>
      </c>
      <c r="D6034">
        <v>6</v>
      </c>
      <c r="E6034" t="s">
        <v>20</v>
      </c>
      <c r="F6034" t="s">
        <v>19</v>
      </c>
      <c r="G6034">
        <v>3050</v>
      </c>
      <c r="H6034">
        <v>10.38</v>
      </c>
      <c r="I6034">
        <v>1</v>
      </c>
      <c r="J6034">
        <v>0.2</v>
      </c>
      <c r="K6034" t="s">
        <v>16</v>
      </c>
      <c r="L6034">
        <v>5</v>
      </c>
      <c r="M6034">
        <f t="shared" si="94"/>
        <v>1</v>
      </c>
    </row>
    <row r="6035" spans="1:13" x14ac:dyDescent="0.3">
      <c r="A6035">
        <v>29</v>
      </c>
      <c r="B6035">
        <v>36000</v>
      </c>
      <c r="C6035" t="s">
        <v>13</v>
      </c>
      <c r="D6035">
        <v>5</v>
      </c>
      <c r="E6035" t="s">
        <v>14</v>
      </c>
      <c r="F6035" t="s">
        <v>21</v>
      </c>
      <c r="G6035">
        <v>3075</v>
      </c>
      <c r="H6035">
        <v>5.42</v>
      </c>
      <c r="I6035">
        <v>0</v>
      </c>
      <c r="J6035">
        <v>0.09</v>
      </c>
      <c r="K6035" t="s">
        <v>16</v>
      </c>
      <c r="L6035">
        <v>5</v>
      </c>
      <c r="M6035">
        <f t="shared" si="94"/>
        <v>1</v>
      </c>
    </row>
    <row r="6036" spans="1:13" x14ac:dyDescent="0.3">
      <c r="A6036">
        <v>31</v>
      </c>
      <c r="B6036">
        <v>30892</v>
      </c>
      <c r="C6036" t="s">
        <v>13</v>
      </c>
      <c r="D6036">
        <v>3</v>
      </c>
      <c r="E6036" t="s">
        <v>14</v>
      </c>
      <c r="F6036" t="s">
        <v>19</v>
      </c>
      <c r="G6036">
        <v>3100</v>
      </c>
      <c r="H6036">
        <v>10.59</v>
      </c>
      <c r="I6036">
        <v>1</v>
      </c>
      <c r="J6036">
        <v>0.1</v>
      </c>
      <c r="K6036" t="s">
        <v>16</v>
      </c>
      <c r="L6036">
        <v>9</v>
      </c>
      <c r="M6036">
        <f t="shared" si="94"/>
        <v>1</v>
      </c>
    </row>
    <row r="6037" spans="1:13" x14ac:dyDescent="0.3">
      <c r="A6037">
        <v>30</v>
      </c>
      <c r="B6037">
        <v>31200</v>
      </c>
      <c r="C6037" t="s">
        <v>13</v>
      </c>
      <c r="D6037">
        <v>0</v>
      </c>
      <c r="E6037" t="s">
        <v>18</v>
      </c>
      <c r="F6037" t="s">
        <v>15</v>
      </c>
      <c r="G6037">
        <v>3100</v>
      </c>
      <c r="H6037">
        <v>13.35</v>
      </c>
      <c r="I6037">
        <v>0</v>
      </c>
      <c r="J6037">
        <v>0.1</v>
      </c>
      <c r="K6037" t="s">
        <v>16</v>
      </c>
      <c r="L6037">
        <v>10</v>
      </c>
      <c r="M6037">
        <f t="shared" si="94"/>
        <v>1</v>
      </c>
    </row>
    <row r="6038" spans="1:13" x14ac:dyDescent="0.3">
      <c r="A6038">
        <v>31</v>
      </c>
      <c r="B6038">
        <v>18240</v>
      </c>
      <c r="C6038" t="s">
        <v>13</v>
      </c>
      <c r="D6038">
        <v>0</v>
      </c>
      <c r="E6038" t="s">
        <v>28</v>
      </c>
      <c r="F6038" t="s">
        <v>21</v>
      </c>
      <c r="G6038">
        <v>3200</v>
      </c>
      <c r="H6038">
        <v>9.6300000000000008</v>
      </c>
      <c r="I6038">
        <v>1</v>
      </c>
      <c r="J6038">
        <v>0.18</v>
      </c>
      <c r="K6038" t="s">
        <v>16</v>
      </c>
      <c r="L6038">
        <v>8</v>
      </c>
      <c r="M6038">
        <f t="shared" si="94"/>
        <v>1</v>
      </c>
    </row>
    <row r="6039" spans="1:13" x14ac:dyDescent="0.3">
      <c r="A6039">
        <v>27</v>
      </c>
      <c r="B6039">
        <v>33600</v>
      </c>
      <c r="C6039" t="s">
        <v>13</v>
      </c>
      <c r="D6039">
        <v>4</v>
      </c>
      <c r="E6039" t="s">
        <v>20</v>
      </c>
      <c r="F6039" t="s">
        <v>19</v>
      </c>
      <c r="G6039">
        <v>3200</v>
      </c>
      <c r="H6039">
        <v>11.99</v>
      </c>
      <c r="I6039">
        <v>0</v>
      </c>
      <c r="J6039">
        <v>0.1</v>
      </c>
      <c r="K6039" t="s">
        <v>16</v>
      </c>
      <c r="L6039">
        <v>9</v>
      </c>
      <c r="M6039">
        <f t="shared" si="94"/>
        <v>1</v>
      </c>
    </row>
    <row r="6040" spans="1:13" x14ac:dyDescent="0.3">
      <c r="A6040">
        <v>29</v>
      </c>
      <c r="B6040">
        <v>35000</v>
      </c>
      <c r="C6040" t="s">
        <v>13</v>
      </c>
      <c r="D6040">
        <v>0</v>
      </c>
      <c r="E6040" t="s">
        <v>27</v>
      </c>
      <c r="F6040" t="s">
        <v>21</v>
      </c>
      <c r="G6040">
        <v>3200</v>
      </c>
      <c r="H6040">
        <v>7.49</v>
      </c>
      <c r="I6040">
        <v>0</v>
      </c>
      <c r="J6040">
        <v>0.09</v>
      </c>
      <c r="K6040" t="s">
        <v>16</v>
      </c>
      <c r="L6040">
        <v>6</v>
      </c>
      <c r="M6040">
        <f t="shared" si="94"/>
        <v>1</v>
      </c>
    </row>
    <row r="6041" spans="1:13" x14ac:dyDescent="0.3">
      <c r="A6041">
        <v>28</v>
      </c>
      <c r="B6041">
        <v>35000</v>
      </c>
      <c r="C6041" t="s">
        <v>13</v>
      </c>
      <c r="D6041">
        <v>12</v>
      </c>
      <c r="E6041" t="s">
        <v>18</v>
      </c>
      <c r="F6041" t="s">
        <v>30</v>
      </c>
      <c r="G6041">
        <v>3200</v>
      </c>
      <c r="H6041">
        <v>15.21</v>
      </c>
      <c r="I6041">
        <v>0</v>
      </c>
      <c r="J6041">
        <v>0.09</v>
      </c>
      <c r="K6041" t="s">
        <v>16</v>
      </c>
      <c r="L6041">
        <v>6</v>
      </c>
      <c r="M6041">
        <f t="shared" si="94"/>
        <v>1</v>
      </c>
    </row>
    <row r="6042" spans="1:13" x14ac:dyDescent="0.3">
      <c r="A6042">
        <v>27</v>
      </c>
      <c r="B6042">
        <v>38000</v>
      </c>
      <c r="C6042" t="s">
        <v>13</v>
      </c>
      <c r="D6042">
        <v>11</v>
      </c>
      <c r="E6042" t="s">
        <v>18</v>
      </c>
      <c r="F6042" t="s">
        <v>19</v>
      </c>
      <c r="G6042">
        <v>3200</v>
      </c>
      <c r="H6042">
        <v>12.42</v>
      </c>
      <c r="I6042">
        <v>0</v>
      </c>
      <c r="J6042">
        <v>0.08</v>
      </c>
      <c r="K6042" t="s">
        <v>16</v>
      </c>
      <c r="L6042">
        <v>5</v>
      </c>
      <c r="M6042">
        <f t="shared" si="94"/>
        <v>1</v>
      </c>
    </row>
    <row r="6043" spans="1:13" x14ac:dyDescent="0.3">
      <c r="A6043">
        <v>28</v>
      </c>
      <c r="B6043">
        <v>38000</v>
      </c>
      <c r="C6043" t="s">
        <v>13</v>
      </c>
      <c r="D6043">
        <v>12</v>
      </c>
      <c r="E6043" t="s">
        <v>20</v>
      </c>
      <c r="F6043" t="s">
        <v>21</v>
      </c>
      <c r="G6043">
        <v>3200</v>
      </c>
      <c r="H6043">
        <v>9.6300000000000008</v>
      </c>
      <c r="I6043">
        <v>0</v>
      </c>
      <c r="J6043">
        <v>0.08</v>
      </c>
      <c r="K6043" t="s">
        <v>16</v>
      </c>
      <c r="L6043">
        <v>6</v>
      </c>
      <c r="M6043">
        <f t="shared" si="94"/>
        <v>1</v>
      </c>
    </row>
    <row r="6044" spans="1:13" x14ac:dyDescent="0.3">
      <c r="A6044">
        <v>35</v>
      </c>
      <c r="B6044">
        <v>42000</v>
      </c>
      <c r="C6044" t="s">
        <v>13</v>
      </c>
      <c r="D6044">
        <v>3</v>
      </c>
      <c r="E6044" t="s">
        <v>20</v>
      </c>
      <c r="F6044" t="s">
        <v>30</v>
      </c>
      <c r="G6044">
        <v>3200</v>
      </c>
      <c r="H6044">
        <v>15.62</v>
      </c>
      <c r="I6044">
        <v>0</v>
      </c>
      <c r="J6044">
        <v>0.08</v>
      </c>
      <c r="K6044" t="s">
        <v>16</v>
      </c>
      <c r="L6044">
        <v>5</v>
      </c>
      <c r="M6044">
        <f t="shared" si="94"/>
        <v>1</v>
      </c>
    </row>
    <row r="6045" spans="1:13" x14ac:dyDescent="0.3">
      <c r="A6045">
        <v>30</v>
      </c>
      <c r="B6045">
        <v>43000</v>
      </c>
      <c r="C6045" t="s">
        <v>13</v>
      </c>
      <c r="D6045">
        <v>1</v>
      </c>
      <c r="E6045" t="s">
        <v>14</v>
      </c>
      <c r="F6045" t="s">
        <v>21</v>
      </c>
      <c r="G6045">
        <v>3200</v>
      </c>
      <c r="H6045">
        <v>8</v>
      </c>
      <c r="I6045">
        <v>0</v>
      </c>
      <c r="J6045">
        <v>7.0000000000000007E-2</v>
      </c>
      <c r="K6045" t="s">
        <v>16</v>
      </c>
      <c r="L6045">
        <v>5</v>
      </c>
      <c r="M6045">
        <f t="shared" si="94"/>
        <v>1</v>
      </c>
    </row>
    <row r="6046" spans="1:13" x14ac:dyDescent="0.3">
      <c r="A6046">
        <v>29</v>
      </c>
      <c r="B6046">
        <v>57504</v>
      </c>
      <c r="C6046" t="s">
        <v>13</v>
      </c>
      <c r="D6046">
        <v>2</v>
      </c>
      <c r="E6046" t="s">
        <v>27</v>
      </c>
      <c r="F6046" t="s">
        <v>21</v>
      </c>
      <c r="G6046">
        <v>3200</v>
      </c>
      <c r="H6046">
        <v>7.68</v>
      </c>
      <c r="I6046">
        <v>0</v>
      </c>
      <c r="J6046">
        <v>0.06</v>
      </c>
      <c r="K6046" t="s">
        <v>16</v>
      </c>
      <c r="L6046">
        <v>9</v>
      </c>
      <c r="M6046">
        <f t="shared" si="94"/>
        <v>1</v>
      </c>
    </row>
    <row r="6047" spans="1:13" x14ac:dyDescent="0.3">
      <c r="A6047">
        <v>28</v>
      </c>
      <c r="B6047">
        <v>35000</v>
      </c>
      <c r="C6047" t="s">
        <v>26</v>
      </c>
      <c r="D6047">
        <v>5</v>
      </c>
      <c r="E6047" t="s">
        <v>20</v>
      </c>
      <c r="F6047" t="s">
        <v>15</v>
      </c>
      <c r="G6047">
        <v>9600</v>
      </c>
      <c r="H6047">
        <v>13.16</v>
      </c>
      <c r="I6047">
        <v>0</v>
      </c>
      <c r="J6047">
        <v>0.27</v>
      </c>
      <c r="K6047" t="s">
        <v>16</v>
      </c>
      <c r="L6047">
        <v>8</v>
      </c>
      <c r="M6047">
        <f t="shared" si="94"/>
        <v>1</v>
      </c>
    </row>
    <row r="6048" spans="1:13" x14ac:dyDescent="0.3">
      <c r="A6048">
        <v>28</v>
      </c>
      <c r="B6048">
        <v>29000</v>
      </c>
      <c r="C6048" t="s">
        <v>26</v>
      </c>
      <c r="D6048">
        <v>6</v>
      </c>
      <c r="E6048" t="s">
        <v>25</v>
      </c>
      <c r="F6048" t="s">
        <v>15</v>
      </c>
      <c r="G6048">
        <v>5600</v>
      </c>
      <c r="I6048">
        <v>1</v>
      </c>
      <c r="J6048">
        <v>0.19</v>
      </c>
      <c r="K6048" t="s">
        <v>16</v>
      </c>
      <c r="L6048">
        <v>5</v>
      </c>
      <c r="M6048">
        <f t="shared" si="94"/>
        <v>0</v>
      </c>
    </row>
    <row r="6049" spans="1:13" x14ac:dyDescent="0.3">
      <c r="A6049">
        <v>28</v>
      </c>
      <c r="B6049">
        <v>71000</v>
      </c>
      <c r="C6049" t="s">
        <v>13</v>
      </c>
      <c r="D6049">
        <v>0</v>
      </c>
      <c r="E6049" t="s">
        <v>28</v>
      </c>
      <c r="F6049" t="s">
        <v>30</v>
      </c>
      <c r="G6049">
        <v>3200</v>
      </c>
      <c r="H6049">
        <v>14.61</v>
      </c>
      <c r="I6049">
        <v>1</v>
      </c>
      <c r="J6049">
        <v>0.05</v>
      </c>
      <c r="K6049" t="s">
        <v>17</v>
      </c>
      <c r="L6049">
        <v>5</v>
      </c>
      <c r="M6049">
        <f t="shared" si="94"/>
        <v>1</v>
      </c>
    </row>
    <row r="6050" spans="1:13" x14ac:dyDescent="0.3">
      <c r="A6050">
        <v>29</v>
      </c>
      <c r="B6050">
        <v>35000</v>
      </c>
      <c r="C6050" t="s">
        <v>26</v>
      </c>
      <c r="D6050">
        <v>1</v>
      </c>
      <c r="E6050" t="s">
        <v>20</v>
      </c>
      <c r="F6050" t="s">
        <v>21</v>
      </c>
      <c r="G6050">
        <v>3600</v>
      </c>
      <c r="H6050">
        <v>8</v>
      </c>
      <c r="I6050">
        <v>0</v>
      </c>
      <c r="J6050">
        <v>0.1</v>
      </c>
      <c r="K6050" t="s">
        <v>16</v>
      </c>
      <c r="L6050">
        <v>9</v>
      </c>
      <c r="M6050">
        <f t="shared" si="94"/>
        <v>1</v>
      </c>
    </row>
    <row r="6051" spans="1:13" x14ac:dyDescent="0.3">
      <c r="A6051">
        <v>27</v>
      </c>
      <c r="B6051">
        <v>35000</v>
      </c>
      <c r="C6051" t="s">
        <v>23</v>
      </c>
      <c r="D6051">
        <v>4</v>
      </c>
      <c r="E6051" t="s">
        <v>27</v>
      </c>
      <c r="F6051" t="s">
        <v>15</v>
      </c>
      <c r="G6051">
        <v>7500</v>
      </c>
      <c r="H6051">
        <v>11.34</v>
      </c>
      <c r="I6051">
        <v>0</v>
      </c>
      <c r="J6051">
        <v>0.21</v>
      </c>
      <c r="K6051" t="s">
        <v>16</v>
      </c>
      <c r="L6051">
        <v>9</v>
      </c>
      <c r="M6051">
        <f t="shared" si="94"/>
        <v>1</v>
      </c>
    </row>
    <row r="6052" spans="1:13" x14ac:dyDescent="0.3">
      <c r="A6052">
        <v>35</v>
      </c>
      <c r="B6052">
        <v>110000</v>
      </c>
      <c r="C6052" t="s">
        <v>13</v>
      </c>
      <c r="D6052">
        <v>1</v>
      </c>
      <c r="E6052" t="s">
        <v>20</v>
      </c>
      <c r="F6052" t="s">
        <v>19</v>
      </c>
      <c r="G6052">
        <v>3200</v>
      </c>
      <c r="H6052">
        <v>11.48</v>
      </c>
      <c r="I6052">
        <v>0</v>
      </c>
      <c r="J6052">
        <v>0.03</v>
      </c>
      <c r="K6052" t="s">
        <v>16</v>
      </c>
      <c r="L6052">
        <v>9</v>
      </c>
      <c r="M6052">
        <f t="shared" si="94"/>
        <v>1</v>
      </c>
    </row>
    <row r="6053" spans="1:13" x14ac:dyDescent="0.3">
      <c r="A6053">
        <v>30</v>
      </c>
      <c r="B6053">
        <v>35004</v>
      </c>
      <c r="C6053" t="s">
        <v>26</v>
      </c>
      <c r="D6053">
        <v>3</v>
      </c>
      <c r="E6053" t="s">
        <v>28</v>
      </c>
      <c r="F6053" t="s">
        <v>19</v>
      </c>
      <c r="G6053">
        <v>9500</v>
      </c>
      <c r="H6053">
        <v>11.99</v>
      </c>
      <c r="I6053">
        <v>0</v>
      </c>
      <c r="J6053">
        <v>0.27</v>
      </c>
      <c r="K6053" t="s">
        <v>16</v>
      </c>
      <c r="L6053">
        <v>8</v>
      </c>
      <c r="M6053">
        <f t="shared" si="94"/>
        <v>1</v>
      </c>
    </row>
    <row r="6054" spans="1:13" x14ac:dyDescent="0.3">
      <c r="A6054">
        <v>30</v>
      </c>
      <c r="B6054">
        <v>26400</v>
      </c>
      <c r="C6054" t="s">
        <v>13</v>
      </c>
      <c r="D6054">
        <v>14</v>
      </c>
      <c r="E6054" t="s">
        <v>25</v>
      </c>
      <c r="F6054" t="s">
        <v>15</v>
      </c>
      <c r="G6054">
        <v>3250</v>
      </c>
      <c r="H6054">
        <v>14.35</v>
      </c>
      <c r="I6054">
        <v>1</v>
      </c>
      <c r="J6054">
        <v>0.12</v>
      </c>
      <c r="K6054" t="s">
        <v>16</v>
      </c>
      <c r="L6054">
        <v>9</v>
      </c>
      <c r="M6054">
        <f t="shared" si="94"/>
        <v>1</v>
      </c>
    </row>
    <row r="6055" spans="1:13" x14ac:dyDescent="0.3">
      <c r="A6055">
        <v>28</v>
      </c>
      <c r="B6055">
        <v>35004</v>
      </c>
      <c r="C6055" t="s">
        <v>23</v>
      </c>
      <c r="D6055">
        <v>7</v>
      </c>
      <c r="E6055" t="s">
        <v>18</v>
      </c>
      <c r="F6055" t="s">
        <v>19</v>
      </c>
      <c r="G6055">
        <v>4000</v>
      </c>
      <c r="H6055">
        <v>11.49</v>
      </c>
      <c r="I6055">
        <v>0</v>
      </c>
      <c r="J6055">
        <v>0.11</v>
      </c>
      <c r="K6055" t="s">
        <v>16</v>
      </c>
      <c r="L6055">
        <v>10</v>
      </c>
      <c r="M6055">
        <f t="shared" si="94"/>
        <v>1</v>
      </c>
    </row>
    <row r="6056" spans="1:13" x14ac:dyDescent="0.3">
      <c r="A6056">
        <v>30</v>
      </c>
      <c r="B6056">
        <v>44760</v>
      </c>
      <c r="C6056" t="s">
        <v>13</v>
      </c>
      <c r="D6056">
        <v>1</v>
      </c>
      <c r="E6056" t="s">
        <v>18</v>
      </c>
      <c r="F6056" t="s">
        <v>19</v>
      </c>
      <c r="G6056">
        <v>3300</v>
      </c>
      <c r="H6056">
        <v>11.71</v>
      </c>
      <c r="I6056">
        <v>0</v>
      </c>
      <c r="J6056">
        <v>7.0000000000000007E-2</v>
      </c>
      <c r="K6056" t="s">
        <v>16</v>
      </c>
      <c r="L6056">
        <v>8</v>
      </c>
      <c r="M6056">
        <f t="shared" si="94"/>
        <v>1</v>
      </c>
    </row>
    <row r="6057" spans="1:13" x14ac:dyDescent="0.3">
      <c r="A6057">
        <v>27</v>
      </c>
      <c r="B6057">
        <v>69000</v>
      </c>
      <c r="C6057" t="s">
        <v>13</v>
      </c>
      <c r="D6057">
        <v>0</v>
      </c>
      <c r="E6057" t="s">
        <v>20</v>
      </c>
      <c r="F6057" t="s">
        <v>30</v>
      </c>
      <c r="G6057">
        <v>3325</v>
      </c>
      <c r="H6057">
        <v>16.32</v>
      </c>
      <c r="I6057">
        <v>1</v>
      </c>
      <c r="J6057">
        <v>0.05</v>
      </c>
      <c r="K6057" t="s">
        <v>17</v>
      </c>
      <c r="L6057">
        <v>7</v>
      </c>
      <c r="M6057">
        <f t="shared" si="94"/>
        <v>1</v>
      </c>
    </row>
    <row r="6058" spans="1:13" x14ac:dyDescent="0.3">
      <c r="A6058">
        <v>34</v>
      </c>
      <c r="B6058">
        <v>30000</v>
      </c>
      <c r="C6058" t="s">
        <v>13</v>
      </c>
      <c r="D6058">
        <v>4</v>
      </c>
      <c r="E6058" t="s">
        <v>27</v>
      </c>
      <c r="F6058" t="s">
        <v>19</v>
      </c>
      <c r="G6058">
        <v>3350</v>
      </c>
      <c r="H6058">
        <v>10.99</v>
      </c>
      <c r="I6058">
        <v>0</v>
      </c>
      <c r="J6058">
        <v>0.11</v>
      </c>
      <c r="K6058" t="s">
        <v>16</v>
      </c>
      <c r="L6058">
        <v>10</v>
      </c>
      <c r="M6058">
        <f t="shared" si="94"/>
        <v>1</v>
      </c>
    </row>
    <row r="6059" spans="1:13" x14ac:dyDescent="0.3">
      <c r="A6059">
        <v>32</v>
      </c>
      <c r="B6059">
        <v>37500</v>
      </c>
      <c r="C6059" t="s">
        <v>13</v>
      </c>
      <c r="D6059">
        <v>4</v>
      </c>
      <c r="E6059" t="s">
        <v>14</v>
      </c>
      <c r="F6059" t="s">
        <v>19</v>
      </c>
      <c r="G6059">
        <v>3400</v>
      </c>
      <c r="H6059">
        <v>9.8800000000000008</v>
      </c>
      <c r="I6059">
        <v>0</v>
      </c>
      <c r="J6059">
        <v>0.09</v>
      </c>
      <c r="K6059" t="s">
        <v>16</v>
      </c>
      <c r="L6059">
        <v>9</v>
      </c>
      <c r="M6059">
        <f t="shared" si="94"/>
        <v>1</v>
      </c>
    </row>
    <row r="6060" spans="1:13" x14ac:dyDescent="0.3">
      <c r="A6060">
        <v>35</v>
      </c>
      <c r="B6060">
        <v>48000</v>
      </c>
      <c r="C6060" t="s">
        <v>13</v>
      </c>
      <c r="D6060">
        <v>0</v>
      </c>
      <c r="E6060" t="s">
        <v>25</v>
      </c>
      <c r="F6060" t="s">
        <v>15</v>
      </c>
      <c r="G6060">
        <v>3400</v>
      </c>
      <c r="H6060">
        <v>13.06</v>
      </c>
      <c r="I6060">
        <v>0</v>
      </c>
      <c r="J6060">
        <v>7.0000000000000007E-2</v>
      </c>
      <c r="K6060" t="s">
        <v>16</v>
      </c>
      <c r="L6060">
        <v>9</v>
      </c>
      <c r="M6060">
        <f t="shared" si="94"/>
        <v>1</v>
      </c>
    </row>
    <row r="6061" spans="1:13" x14ac:dyDescent="0.3">
      <c r="A6061">
        <v>33</v>
      </c>
      <c r="B6061">
        <v>35360</v>
      </c>
      <c r="C6061" t="s">
        <v>26</v>
      </c>
      <c r="D6061">
        <v>7</v>
      </c>
      <c r="E6061" t="s">
        <v>14</v>
      </c>
      <c r="F6061" t="s">
        <v>21</v>
      </c>
      <c r="G6061">
        <v>6350</v>
      </c>
      <c r="H6061">
        <v>7.51</v>
      </c>
      <c r="I6061">
        <v>0</v>
      </c>
      <c r="J6061">
        <v>0.18</v>
      </c>
      <c r="K6061" t="s">
        <v>16</v>
      </c>
      <c r="L6061">
        <v>5</v>
      </c>
      <c r="M6061">
        <f t="shared" si="94"/>
        <v>1</v>
      </c>
    </row>
    <row r="6062" spans="1:13" x14ac:dyDescent="0.3">
      <c r="A6062">
        <v>31</v>
      </c>
      <c r="B6062">
        <v>35000</v>
      </c>
      <c r="C6062" t="s">
        <v>13</v>
      </c>
      <c r="D6062">
        <v>4</v>
      </c>
      <c r="E6062" t="s">
        <v>27</v>
      </c>
      <c r="F6062" t="s">
        <v>15</v>
      </c>
      <c r="G6062">
        <v>3425</v>
      </c>
      <c r="H6062">
        <v>13.43</v>
      </c>
      <c r="I6062">
        <v>0</v>
      </c>
      <c r="J6062">
        <v>0.1</v>
      </c>
      <c r="K6062" t="s">
        <v>17</v>
      </c>
      <c r="L6062">
        <v>7</v>
      </c>
      <c r="M6062">
        <f t="shared" si="94"/>
        <v>1</v>
      </c>
    </row>
    <row r="6063" spans="1:13" x14ac:dyDescent="0.3">
      <c r="A6063">
        <v>28</v>
      </c>
      <c r="B6063">
        <v>35376</v>
      </c>
      <c r="C6063" t="s">
        <v>26</v>
      </c>
      <c r="E6063" t="s">
        <v>20</v>
      </c>
      <c r="F6063" t="s">
        <v>21</v>
      </c>
      <c r="G6063">
        <v>1500</v>
      </c>
      <c r="H6063">
        <v>8.49</v>
      </c>
      <c r="I6063">
        <v>0</v>
      </c>
      <c r="J6063">
        <v>0.04</v>
      </c>
      <c r="K6063" t="s">
        <v>16</v>
      </c>
      <c r="L6063">
        <v>10</v>
      </c>
      <c r="M6063">
        <f t="shared" si="94"/>
        <v>0</v>
      </c>
    </row>
    <row r="6064" spans="1:13" x14ac:dyDescent="0.3">
      <c r="A6064">
        <v>28</v>
      </c>
      <c r="B6064">
        <v>35496</v>
      </c>
      <c r="C6064" t="s">
        <v>26</v>
      </c>
      <c r="D6064">
        <v>5</v>
      </c>
      <c r="E6064" t="s">
        <v>25</v>
      </c>
      <c r="F6064" t="s">
        <v>19</v>
      </c>
      <c r="G6064">
        <v>5500</v>
      </c>
      <c r="H6064">
        <v>11.49</v>
      </c>
      <c r="I6064">
        <v>0</v>
      </c>
      <c r="J6064">
        <v>0.15</v>
      </c>
      <c r="K6064" t="s">
        <v>16</v>
      </c>
      <c r="L6064">
        <v>5</v>
      </c>
      <c r="M6064">
        <f t="shared" si="94"/>
        <v>1</v>
      </c>
    </row>
    <row r="6065" spans="1:13" x14ac:dyDescent="0.3">
      <c r="A6065">
        <v>28</v>
      </c>
      <c r="B6065">
        <v>35500</v>
      </c>
      <c r="C6065" t="s">
        <v>26</v>
      </c>
      <c r="D6065">
        <v>12</v>
      </c>
      <c r="E6065" t="s">
        <v>27</v>
      </c>
      <c r="F6065" t="s">
        <v>21</v>
      </c>
      <c r="G6065">
        <v>9600</v>
      </c>
      <c r="H6065">
        <v>5.42</v>
      </c>
      <c r="I6065">
        <v>0</v>
      </c>
      <c r="J6065">
        <v>0.27</v>
      </c>
      <c r="K6065" t="s">
        <v>16</v>
      </c>
      <c r="L6065">
        <v>8</v>
      </c>
      <c r="M6065">
        <f t="shared" si="94"/>
        <v>1</v>
      </c>
    </row>
    <row r="6066" spans="1:13" x14ac:dyDescent="0.3">
      <c r="A6066">
        <v>27</v>
      </c>
      <c r="B6066">
        <v>22800</v>
      </c>
      <c r="C6066" t="s">
        <v>13</v>
      </c>
      <c r="D6066">
        <v>5</v>
      </c>
      <c r="E6066" t="s">
        <v>20</v>
      </c>
      <c r="F6066" t="s">
        <v>15</v>
      </c>
      <c r="G6066">
        <v>3500</v>
      </c>
      <c r="H6066">
        <v>13.99</v>
      </c>
      <c r="I6066">
        <v>1</v>
      </c>
      <c r="J6066">
        <v>0.15</v>
      </c>
      <c r="K6066" t="s">
        <v>17</v>
      </c>
      <c r="L6066">
        <v>10</v>
      </c>
      <c r="M6066">
        <f t="shared" si="94"/>
        <v>1</v>
      </c>
    </row>
    <row r="6067" spans="1:13" x14ac:dyDescent="0.3">
      <c r="A6067">
        <v>30</v>
      </c>
      <c r="B6067">
        <v>25000</v>
      </c>
      <c r="C6067" t="s">
        <v>13</v>
      </c>
      <c r="E6067" t="s">
        <v>20</v>
      </c>
      <c r="F6067" t="s">
        <v>19</v>
      </c>
      <c r="G6067">
        <v>3500</v>
      </c>
      <c r="H6067">
        <v>11.11</v>
      </c>
      <c r="I6067">
        <v>0</v>
      </c>
      <c r="J6067">
        <v>0.14000000000000001</v>
      </c>
      <c r="K6067" t="s">
        <v>16</v>
      </c>
      <c r="L6067">
        <v>5</v>
      </c>
      <c r="M6067">
        <f t="shared" si="94"/>
        <v>0</v>
      </c>
    </row>
    <row r="6068" spans="1:13" x14ac:dyDescent="0.3">
      <c r="A6068">
        <v>30</v>
      </c>
      <c r="B6068">
        <v>36000</v>
      </c>
      <c r="C6068" t="s">
        <v>26</v>
      </c>
      <c r="D6068">
        <v>14</v>
      </c>
      <c r="E6068" t="s">
        <v>28</v>
      </c>
      <c r="F6068" t="s">
        <v>19</v>
      </c>
      <c r="G6068">
        <v>7000</v>
      </c>
      <c r="H6068">
        <v>10.65</v>
      </c>
      <c r="I6068">
        <v>0</v>
      </c>
      <c r="J6068">
        <v>0.19</v>
      </c>
      <c r="K6068" t="s">
        <v>16</v>
      </c>
      <c r="L6068">
        <v>5</v>
      </c>
      <c r="M6068">
        <f t="shared" si="94"/>
        <v>1</v>
      </c>
    </row>
    <row r="6069" spans="1:13" x14ac:dyDescent="0.3">
      <c r="A6069">
        <v>27</v>
      </c>
      <c r="B6069">
        <v>31400</v>
      </c>
      <c r="C6069" t="s">
        <v>13</v>
      </c>
      <c r="D6069">
        <v>1</v>
      </c>
      <c r="E6069" t="s">
        <v>14</v>
      </c>
      <c r="F6069" t="s">
        <v>19</v>
      </c>
      <c r="G6069">
        <v>3500</v>
      </c>
      <c r="H6069">
        <v>11.71</v>
      </c>
      <c r="I6069">
        <v>0</v>
      </c>
      <c r="J6069">
        <v>0.11</v>
      </c>
      <c r="K6069" t="s">
        <v>16</v>
      </c>
      <c r="L6069">
        <v>8</v>
      </c>
      <c r="M6069">
        <f t="shared" si="94"/>
        <v>1</v>
      </c>
    </row>
    <row r="6070" spans="1:13" x14ac:dyDescent="0.3">
      <c r="A6070">
        <v>30</v>
      </c>
      <c r="B6070">
        <v>36000</v>
      </c>
      <c r="C6070" t="s">
        <v>26</v>
      </c>
      <c r="D6070">
        <v>13</v>
      </c>
      <c r="E6070" t="s">
        <v>14</v>
      </c>
      <c r="F6070" t="s">
        <v>19</v>
      </c>
      <c r="G6070">
        <v>5000</v>
      </c>
      <c r="H6070">
        <v>10.65</v>
      </c>
      <c r="I6070">
        <v>0</v>
      </c>
      <c r="J6070">
        <v>0.14000000000000001</v>
      </c>
      <c r="K6070" t="s">
        <v>16</v>
      </c>
      <c r="L6070">
        <v>9</v>
      </c>
      <c r="M6070">
        <f t="shared" si="94"/>
        <v>1</v>
      </c>
    </row>
    <row r="6071" spans="1:13" x14ac:dyDescent="0.3">
      <c r="A6071">
        <v>27</v>
      </c>
      <c r="B6071">
        <v>35000</v>
      </c>
      <c r="C6071" t="s">
        <v>13</v>
      </c>
      <c r="D6071">
        <v>1</v>
      </c>
      <c r="E6071" t="s">
        <v>27</v>
      </c>
      <c r="F6071" t="s">
        <v>21</v>
      </c>
      <c r="G6071">
        <v>3500</v>
      </c>
      <c r="H6071">
        <v>8.59</v>
      </c>
      <c r="I6071">
        <v>0</v>
      </c>
      <c r="J6071">
        <v>0.1</v>
      </c>
      <c r="K6071" t="s">
        <v>16</v>
      </c>
      <c r="L6071">
        <v>6</v>
      </c>
      <c r="M6071">
        <f t="shared" si="94"/>
        <v>1</v>
      </c>
    </row>
    <row r="6072" spans="1:13" x14ac:dyDescent="0.3">
      <c r="A6072">
        <v>30</v>
      </c>
      <c r="B6072">
        <v>36000</v>
      </c>
      <c r="C6072" t="s">
        <v>26</v>
      </c>
      <c r="D6072">
        <v>11</v>
      </c>
      <c r="E6072" t="s">
        <v>28</v>
      </c>
      <c r="F6072" t="s">
        <v>19</v>
      </c>
      <c r="G6072">
        <v>6000</v>
      </c>
      <c r="I6072">
        <v>0</v>
      </c>
      <c r="J6072">
        <v>0.17</v>
      </c>
      <c r="K6072" t="s">
        <v>16</v>
      </c>
      <c r="L6072">
        <v>6</v>
      </c>
      <c r="M6072">
        <f t="shared" si="94"/>
        <v>0</v>
      </c>
    </row>
    <row r="6073" spans="1:13" x14ac:dyDescent="0.3">
      <c r="A6073">
        <v>31</v>
      </c>
      <c r="B6073">
        <v>36000</v>
      </c>
      <c r="C6073" t="s">
        <v>13</v>
      </c>
      <c r="D6073">
        <v>2</v>
      </c>
      <c r="E6073" t="s">
        <v>14</v>
      </c>
      <c r="F6073" t="s">
        <v>15</v>
      </c>
      <c r="G6073">
        <v>3500</v>
      </c>
      <c r="H6073">
        <v>12.53</v>
      </c>
      <c r="I6073">
        <v>0</v>
      </c>
      <c r="J6073">
        <v>0.1</v>
      </c>
      <c r="K6073" t="s">
        <v>17</v>
      </c>
      <c r="L6073">
        <v>10</v>
      </c>
      <c r="M6073">
        <f t="shared" si="94"/>
        <v>1</v>
      </c>
    </row>
    <row r="6074" spans="1:13" x14ac:dyDescent="0.3">
      <c r="A6074">
        <v>31</v>
      </c>
      <c r="B6074">
        <v>36000</v>
      </c>
      <c r="C6074" t="s">
        <v>26</v>
      </c>
      <c r="D6074">
        <v>2</v>
      </c>
      <c r="E6074" t="s">
        <v>28</v>
      </c>
      <c r="F6074" t="s">
        <v>21</v>
      </c>
      <c r="G6074">
        <v>4800</v>
      </c>
      <c r="H6074">
        <v>7.51</v>
      </c>
      <c r="I6074">
        <v>0</v>
      </c>
      <c r="J6074">
        <v>0.13</v>
      </c>
      <c r="K6074" t="s">
        <v>16</v>
      </c>
      <c r="L6074">
        <v>5</v>
      </c>
      <c r="M6074">
        <f t="shared" si="94"/>
        <v>1</v>
      </c>
    </row>
    <row r="6075" spans="1:13" x14ac:dyDescent="0.3">
      <c r="A6075">
        <v>35</v>
      </c>
      <c r="B6075">
        <v>42756</v>
      </c>
      <c r="C6075" t="s">
        <v>13</v>
      </c>
      <c r="D6075">
        <v>0</v>
      </c>
      <c r="E6075" t="s">
        <v>20</v>
      </c>
      <c r="F6075" t="s">
        <v>21</v>
      </c>
      <c r="G6075">
        <v>3500</v>
      </c>
      <c r="H6075">
        <v>7.74</v>
      </c>
      <c r="I6075">
        <v>0</v>
      </c>
      <c r="J6075">
        <v>0.08</v>
      </c>
      <c r="K6075" t="s">
        <v>16</v>
      </c>
      <c r="L6075">
        <v>8</v>
      </c>
      <c r="M6075">
        <f t="shared" si="94"/>
        <v>1</v>
      </c>
    </row>
    <row r="6076" spans="1:13" x14ac:dyDescent="0.3">
      <c r="A6076">
        <v>33</v>
      </c>
      <c r="B6076">
        <v>48000</v>
      </c>
      <c r="C6076" t="s">
        <v>13</v>
      </c>
      <c r="D6076">
        <v>17</v>
      </c>
      <c r="E6076" t="s">
        <v>25</v>
      </c>
      <c r="F6076" t="s">
        <v>19</v>
      </c>
      <c r="G6076">
        <v>3500</v>
      </c>
      <c r="H6076">
        <v>11.86</v>
      </c>
      <c r="I6076">
        <v>0</v>
      </c>
      <c r="J6076">
        <v>7.0000000000000007E-2</v>
      </c>
      <c r="K6076" t="s">
        <v>16</v>
      </c>
      <c r="L6076">
        <v>10</v>
      </c>
      <c r="M6076">
        <f t="shared" si="94"/>
        <v>1</v>
      </c>
    </row>
    <row r="6077" spans="1:13" x14ac:dyDescent="0.3">
      <c r="A6077">
        <v>30</v>
      </c>
      <c r="B6077">
        <v>30000</v>
      </c>
      <c r="C6077" t="s">
        <v>26</v>
      </c>
      <c r="D6077">
        <v>3</v>
      </c>
      <c r="E6077" t="s">
        <v>28</v>
      </c>
      <c r="F6077" t="s">
        <v>19</v>
      </c>
      <c r="G6077">
        <v>4400</v>
      </c>
      <c r="H6077">
        <v>11.99</v>
      </c>
      <c r="I6077">
        <v>1</v>
      </c>
      <c r="J6077">
        <v>0.15</v>
      </c>
      <c r="K6077" t="s">
        <v>16</v>
      </c>
      <c r="L6077">
        <v>5</v>
      </c>
      <c r="M6077">
        <f t="shared" si="94"/>
        <v>1</v>
      </c>
    </row>
    <row r="6078" spans="1:13" x14ac:dyDescent="0.3">
      <c r="A6078">
        <v>27</v>
      </c>
      <c r="B6078">
        <v>36000</v>
      </c>
      <c r="C6078" t="s">
        <v>26</v>
      </c>
      <c r="D6078">
        <v>2</v>
      </c>
      <c r="E6078" t="s">
        <v>27</v>
      </c>
      <c r="F6078" t="s">
        <v>21</v>
      </c>
      <c r="G6078">
        <v>4800</v>
      </c>
      <c r="H6078">
        <v>8.49</v>
      </c>
      <c r="I6078">
        <v>0</v>
      </c>
      <c r="J6078">
        <v>0.13</v>
      </c>
      <c r="K6078" t="s">
        <v>16</v>
      </c>
      <c r="L6078">
        <v>8</v>
      </c>
      <c r="M6078">
        <f t="shared" si="94"/>
        <v>1</v>
      </c>
    </row>
    <row r="6079" spans="1:13" x14ac:dyDescent="0.3">
      <c r="A6079">
        <v>27</v>
      </c>
      <c r="B6079">
        <v>36000</v>
      </c>
      <c r="C6079" t="s">
        <v>26</v>
      </c>
      <c r="D6079">
        <v>6</v>
      </c>
      <c r="E6079" t="s">
        <v>27</v>
      </c>
      <c r="F6079" t="s">
        <v>19</v>
      </c>
      <c r="G6079">
        <v>4000</v>
      </c>
      <c r="H6079">
        <v>11.49</v>
      </c>
      <c r="I6079">
        <v>0</v>
      </c>
      <c r="J6079">
        <v>0.11</v>
      </c>
      <c r="K6079" t="s">
        <v>16</v>
      </c>
      <c r="L6079">
        <v>9</v>
      </c>
      <c r="M6079">
        <f t="shared" si="94"/>
        <v>1</v>
      </c>
    </row>
    <row r="6080" spans="1:13" x14ac:dyDescent="0.3">
      <c r="A6080">
        <v>28</v>
      </c>
      <c r="B6080">
        <v>36000</v>
      </c>
      <c r="C6080" t="s">
        <v>23</v>
      </c>
      <c r="D6080">
        <v>0</v>
      </c>
      <c r="E6080" t="s">
        <v>20</v>
      </c>
      <c r="F6080" t="s">
        <v>30</v>
      </c>
      <c r="G6080">
        <v>2500</v>
      </c>
      <c r="H6080">
        <v>15.99</v>
      </c>
      <c r="I6080">
        <v>0</v>
      </c>
      <c r="J6080">
        <v>7.0000000000000007E-2</v>
      </c>
      <c r="K6080" t="s">
        <v>17</v>
      </c>
      <c r="L6080">
        <v>8</v>
      </c>
      <c r="M6080">
        <f t="shared" si="94"/>
        <v>1</v>
      </c>
    </row>
    <row r="6081" spans="1:13" x14ac:dyDescent="0.3">
      <c r="A6081">
        <v>28</v>
      </c>
      <c r="B6081">
        <v>54263</v>
      </c>
      <c r="C6081" t="s">
        <v>13</v>
      </c>
      <c r="D6081">
        <v>0</v>
      </c>
      <c r="E6081" t="s">
        <v>28</v>
      </c>
      <c r="F6081" t="s">
        <v>15</v>
      </c>
      <c r="G6081">
        <v>3500</v>
      </c>
      <c r="H6081">
        <v>11.66</v>
      </c>
      <c r="I6081">
        <v>0</v>
      </c>
      <c r="J6081">
        <v>0.06</v>
      </c>
      <c r="K6081" t="s">
        <v>16</v>
      </c>
      <c r="L6081">
        <v>5</v>
      </c>
      <c r="M6081">
        <f t="shared" si="94"/>
        <v>1</v>
      </c>
    </row>
    <row r="6082" spans="1:13" x14ac:dyDescent="0.3">
      <c r="A6082">
        <v>29</v>
      </c>
      <c r="B6082">
        <v>56000</v>
      </c>
      <c r="C6082" t="s">
        <v>13</v>
      </c>
      <c r="D6082">
        <v>7</v>
      </c>
      <c r="E6082" t="s">
        <v>25</v>
      </c>
      <c r="F6082" t="s">
        <v>19</v>
      </c>
      <c r="G6082">
        <v>3500</v>
      </c>
      <c r="H6082">
        <v>10.37</v>
      </c>
      <c r="I6082">
        <v>0</v>
      </c>
      <c r="J6082">
        <v>0.06</v>
      </c>
      <c r="K6082" t="s">
        <v>16</v>
      </c>
      <c r="L6082">
        <v>7</v>
      </c>
      <c r="M6082">
        <f t="shared" ref="M6082:M6145" si="95">COUNTIFS($A$2:$A$10001,A6082,$B$2:$B$10001,B6082,$C$2:$C$10001,C6082,$D$2:$D$10001,D6082,$E$2:$E$10001,E6082,$F$2:$F$10001,F6082,$G$2:$G$10001,G6082,$H$2:$H$10001,H6082,$I$2:$I$10001,I6082,$J$2:$J$10001,J6082,$K$2:$K$10001,K6082,$L$2:$L$10001,L6082)</f>
        <v>1</v>
      </c>
    </row>
    <row r="6083" spans="1:13" x14ac:dyDescent="0.3">
      <c r="A6083">
        <v>31</v>
      </c>
      <c r="B6083">
        <v>36000</v>
      </c>
      <c r="C6083" t="s">
        <v>26</v>
      </c>
      <c r="E6083" t="s">
        <v>18</v>
      </c>
      <c r="F6083" t="s">
        <v>19</v>
      </c>
      <c r="G6083">
        <v>1000</v>
      </c>
      <c r="H6083">
        <v>10.59</v>
      </c>
      <c r="I6083">
        <v>0</v>
      </c>
      <c r="J6083">
        <v>0.03</v>
      </c>
      <c r="K6083" t="s">
        <v>16</v>
      </c>
      <c r="L6083">
        <v>9</v>
      </c>
      <c r="M6083">
        <f t="shared" si="95"/>
        <v>0</v>
      </c>
    </row>
    <row r="6084" spans="1:13" x14ac:dyDescent="0.3">
      <c r="A6084">
        <v>29</v>
      </c>
      <c r="B6084">
        <v>62400</v>
      </c>
      <c r="C6084" t="s">
        <v>13</v>
      </c>
      <c r="D6084">
        <v>0</v>
      </c>
      <c r="E6084" t="s">
        <v>28</v>
      </c>
      <c r="F6084" t="s">
        <v>19</v>
      </c>
      <c r="G6084">
        <v>3500</v>
      </c>
      <c r="H6084">
        <v>10.99</v>
      </c>
      <c r="I6084">
        <v>0</v>
      </c>
      <c r="J6084">
        <v>0.06</v>
      </c>
      <c r="K6084" t="s">
        <v>16</v>
      </c>
      <c r="L6084">
        <v>5</v>
      </c>
      <c r="M6084">
        <f t="shared" si="95"/>
        <v>1</v>
      </c>
    </row>
    <row r="6085" spans="1:13" x14ac:dyDescent="0.3">
      <c r="A6085">
        <v>27</v>
      </c>
      <c r="B6085">
        <v>63945</v>
      </c>
      <c r="C6085" t="s">
        <v>13</v>
      </c>
      <c r="D6085">
        <v>6</v>
      </c>
      <c r="E6085" t="s">
        <v>27</v>
      </c>
      <c r="F6085" t="s">
        <v>21</v>
      </c>
      <c r="G6085">
        <v>3500</v>
      </c>
      <c r="H6085">
        <v>7.9</v>
      </c>
      <c r="I6085">
        <v>0</v>
      </c>
      <c r="J6085">
        <v>0.05</v>
      </c>
      <c r="K6085" t="s">
        <v>16</v>
      </c>
      <c r="L6085">
        <v>5</v>
      </c>
      <c r="M6085">
        <f t="shared" si="95"/>
        <v>1</v>
      </c>
    </row>
    <row r="6086" spans="1:13" x14ac:dyDescent="0.3">
      <c r="A6086">
        <v>31</v>
      </c>
      <c r="B6086">
        <v>36000</v>
      </c>
      <c r="C6086" t="s">
        <v>26</v>
      </c>
      <c r="D6086">
        <v>5</v>
      </c>
      <c r="E6086" t="s">
        <v>27</v>
      </c>
      <c r="F6086" t="s">
        <v>21</v>
      </c>
      <c r="G6086">
        <v>6000</v>
      </c>
      <c r="H6086">
        <v>6.99</v>
      </c>
      <c r="I6086">
        <v>0</v>
      </c>
      <c r="J6086">
        <v>0.17</v>
      </c>
      <c r="K6086" t="s">
        <v>16</v>
      </c>
      <c r="L6086">
        <v>9</v>
      </c>
      <c r="M6086">
        <f t="shared" si="95"/>
        <v>1</v>
      </c>
    </row>
    <row r="6087" spans="1:13" x14ac:dyDescent="0.3">
      <c r="A6087">
        <v>32</v>
      </c>
      <c r="B6087">
        <v>66504</v>
      </c>
      <c r="C6087" t="s">
        <v>13</v>
      </c>
      <c r="D6087">
        <v>11</v>
      </c>
      <c r="E6087" t="s">
        <v>28</v>
      </c>
      <c r="F6087" t="s">
        <v>19</v>
      </c>
      <c r="G6087">
        <v>3500</v>
      </c>
      <c r="H6087">
        <v>11.99</v>
      </c>
      <c r="I6087">
        <v>0</v>
      </c>
      <c r="J6087">
        <v>0.05</v>
      </c>
      <c r="K6087" t="s">
        <v>16</v>
      </c>
      <c r="L6087">
        <v>8</v>
      </c>
      <c r="M6087">
        <f t="shared" si="95"/>
        <v>1</v>
      </c>
    </row>
    <row r="6088" spans="1:13" x14ac:dyDescent="0.3">
      <c r="A6088">
        <v>27</v>
      </c>
      <c r="B6088">
        <v>30000</v>
      </c>
      <c r="C6088" t="s">
        <v>26</v>
      </c>
      <c r="D6088">
        <v>3</v>
      </c>
      <c r="E6088" t="s">
        <v>20</v>
      </c>
      <c r="F6088" t="s">
        <v>15</v>
      </c>
      <c r="G6088">
        <v>5350</v>
      </c>
      <c r="H6088">
        <v>13.06</v>
      </c>
      <c r="I6088">
        <v>1</v>
      </c>
      <c r="J6088">
        <v>0.18</v>
      </c>
      <c r="K6088" t="s">
        <v>16</v>
      </c>
      <c r="L6088">
        <v>6</v>
      </c>
      <c r="M6088">
        <f t="shared" si="95"/>
        <v>1</v>
      </c>
    </row>
    <row r="6089" spans="1:13" x14ac:dyDescent="0.3">
      <c r="A6089">
        <v>27</v>
      </c>
      <c r="B6089">
        <v>36000</v>
      </c>
      <c r="C6089" t="s">
        <v>26</v>
      </c>
      <c r="E6089" t="s">
        <v>25</v>
      </c>
      <c r="F6089" t="s">
        <v>21</v>
      </c>
      <c r="G6089">
        <v>6000</v>
      </c>
      <c r="H6089">
        <v>7.29</v>
      </c>
      <c r="I6089">
        <v>0</v>
      </c>
      <c r="J6089">
        <v>0.17</v>
      </c>
      <c r="K6089" t="s">
        <v>16</v>
      </c>
      <c r="L6089">
        <v>10</v>
      </c>
      <c r="M6089">
        <f t="shared" si="95"/>
        <v>0</v>
      </c>
    </row>
    <row r="6090" spans="1:13" x14ac:dyDescent="0.3">
      <c r="A6090">
        <v>27</v>
      </c>
      <c r="B6090">
        <v>20000</v>
      </c>
      <c r="C6090" t="s">
        <v>13</v>
      </c>
      <c r="D6090">
        <v>2</v>
      </c>
      <c r="E6090" t="s">
        <v>14</v>
      </c>
      <c r="F6090" t="s">
        <v>19</v>
      </c>
      <c r="G6090">
        <v>3600</v>
      </c>
      <c r="H6090">
        <v>9.25</v>
      </c>
      <c r="I6090">
        <v>0</v>
      </c>
      <c r="J6090">
        <v>0.18</v>
      </c>
      <c r="K6090" t="s">
        <v>16</v>
      </c>
      <c r="L6090">
        <v>7</v>
      </c>
      <c r="M6090">
        <f t="shared" si="95"/>
        <v>1</v>
      </c>
    </row>
    <row r="6091" spans="1:13" x14ac:dyDescent="0.3">
      <c r="A6091">
        <v>27</v>
      </c>
      <c r="B6091">
        <v>36000</v>
      </c>
      <c r="C6091" t="s">
        <v>26</v>
      </c>
      <c r="D6091">
        <v>6</v>
      </c>
      <c r="E6091" t="s">
        <v>28</v>
      </c>
      <c r="F6091" t="s">
        <v>19</v>
      </c>
      <c r="G6091">
        <v>13500</v>
      </c>
      <c r="H6091">
        <v>10</v>
      </c>
      <c r="I6091">
        <v>0</v>
      </c>
      <c r="J6091">
        <v>0.38</v>
      </c>
      <c r="K6091" t="s">
        <v>16</v>
      </c>
      <c r="L6091">
        <v>7</v>
      </c>
      <c r="M6091">
        <f t="shared" si="95"/>
        <v>1</v>
      </c>
    </row>
    <row r="6092" spans="1:13" x14ac:dyDescent="0.3">
      <c r="A6092">
        <v>27</v>
      </c>
      <c r="B6092">
        <v>21112</v>
      </c>
      <c r="C6092" t="s">
        <v>13</v>
      </c>
      <c r="D6092">
        <v>0</v>
      </c>
      <c r="E6092" t="s">
        <v>20</v>
      </c>
      <c r="F6092" t="s">
        <v>30</v>
      </c>
      <c r="G6092">
        <v>3600</v>
      </c>
      <c r="H6092">
        <v>15.99</v>
      </c>
      <c r="I6092">
        <v>1</v>
      </c>
      <c r="J6092">
        <v>0.17</v>
      </c>
      <c r="K6092" t="s">
        <v>17</v>
      </c>
      <c r="L6092">
        <v>10</v>
      </c>
      <c r="M6092">
        <f t="shared" si="95"/>
        <v>1</v>
      </c>
    </row>
    <row r="6093" spans="1:13" x14ac:dyDescent="0.3">
      <c r="A6093">
        <v>27</v>
      </c>
      <c r="B6093">
        <v>36000</v>
      </c>
      <c r="C6093" t="s">
        <v>26</v>
      </c>
      <c r="D6093">
        <v>5</v>
      </c>
      <c r="E6093" t="s">
        <v>20</v>
      </c>
      <c r="F6093" t="s">
        <v>21</v>
      </c>
      <c r="G6093">
        <v>5000</v>
      </c>
      <c r="I6093">
        <v>0</v>
      </c>
      <c r="J6093">
        <v>0.14000000000000001</v>
      </c>
      <c r="K6093" t="s">
        <v>16</v>
      </c>
      <c r="L6093">
        <v>10</v>
      </c>
      <c r="M6093">
        <f t="shared" si="95"/>
        <v>0</v>
      </c>
    </row>
    <row r="6094" spans="1:13" x14ac:dyDescent="0.3">
      <c r="A6094">
        <v>32</v>
      </c>
      <c r="B6094">
        <v>30000</v>
      </c>
      <c r="C6094" t="s">
        <v>13</v>
      </c>
      <c r="D6094">
        <v>3</v>
      </c>
      <c r="E6094" t="s">
        <v>14</v>
      </c>
      <c r="F6094" t="s">
        <v>30</v>
      </c>
      <c r="G6094">
        <v>3600</v>
      </c>
      <c r="H6094">
        <v>14.11</v>
      </c>
      <c r="I6094">
        <v>1</v>
      </c>
      <c r="J6094">
        <v>0.12</v>
      </c>
      <c r="K6094" t="s">
        <v>17</v>
      </c>
      <c r="L6094">
        <v>9</v>
      </c>
      <c r="M6094">
        <f t="shared" si="95"/>
        <v>1</v>
      </c>
    </row>
    <row r="6095" spans="1:13" x14ac:dyDescent="0.3">
      <c r="A6095">
        <v>30</v>
      </c>
      <c r="B6095">
        <v>30000</v>
      </c>
      <c r="C6095" t="s">
        <v>13</v>
      </c>
      <c r="D6095">
        <v>1</v>
      </c>
      <c r="E6095" t="s">
        <v>27</v>
      </c>
      <c r="F6095" t="s">
        <v>15</v>
      </c>
      <c r="G6095">
        <v>3600</v>
      </c>
      <c r="H6095">
        <v>10.28</v>
      </c>
      <c r="I6095">
        <v>0</v>
      </c>
      <c r="J6095">
        <v>0.12</v>
      </c>
      <c r="K6095" t="s">
        <v>17</v>
      </c>
      <c r="L6095">
        <v>10</v>
      </c>
      <c r="M6095">
        <f t="shared" si="95"/>
        <v>1</v>
      </c>
    </row>
    <row r="6096" spans="1:13" x14ac:dyDescent="0.3">
      <c r="A6096">
        <v>27</v>
      </c>
      <c r="B6096">
        <v>36000</v>
      </c>
      <c r="C6096" t="s">
        <v>26</v>
      </c>
      <c r="D6096">
        <v>5</v>
      </c>
      <c r="E6096" t="s">
        <v>28</v>
      </c>
      <c r="F6096" t="s">
        <v>19</v>
      </c>
      <c r="G6096">
        <v>5500</v>
      </c>
      <c r="H6096">
        <v>10.36</v>
      </c>
      <c r="I6096">
        <v>0</v>
      </c>
      <c r="J6096">
        <v>0.15</v>
      </c>
      <c r="K6096" t="s">
        <v>16</v>
      </c>
      <c r="L6096">
        <v>5</v>
      </c>
      <c r="M6096">
        <f t="shared" si="95"/>
        <v>1</v>
      </c>
    </row>
    <row r="6097" spans="1:13" x14ac:dyDescent="0.3">
      <c r="A6097">
        <v>28</v>
      </c>
      <c r="B6097">
        <v>36000</v>
      </c>
      <c r="C6097" t="s">
        <v>23</v>
      </c>
      <c r="E6097" t="s">
        <v>14</v>
      </c>
      <c r="F6097" t="s">
        <v>15</v>
      </c>
      <c r="G6097">
        <v>15250</v>
      </c>
      <c r="H6097">
        <v>12.98</v>
      </c>
      <c r="I6097">
        <v>0</v>
      </c>
      <c r="J6097">
        <v>0.42</v>
      </c>
      <c r="K6097" t="s">
        <v>17</v>
      </c>
      <c r="L6097">
        <v>10</v>
      </c>
      <c r="M6097">
        <f t="shared" si="95"/>
        <v>0</v>
      </c>
    </row>
    <row r="6098" spans="1:13" x14ac:dyDescent="0.3">
      <c r="A6098">
        <v>28</v>
      </c>
      <c r="B6098">
        <v>36000</v>
      </c>
      <c r="C6098" t="s">
        <v>26</v>
      </c>
      <c r="D6098">
        <v>4</v>
      </c>
      <c r="E6098" t="s">
        <v>14</v>
      </c>
      <c r="F6098" t="s">
        <v>21</v>
      </c>
      <c r="G6098">
        <v>4000</v>
      </c>
      <c r="H6098">
        <v>6.91</v>
      </c>
      <c r="I6098">
        <v>0</v>
      </c>
      <c r="J6098">
        <v>0.11</v>
      </c>
      <c r="K6098" t="s">
        <v>16</v>
      </c>
      <c r="L6098">
        <v>8</v>
      </c>
      <c r="M6098">
        <f t="shared" si="95"/>
        <v>1</v>
      </c>
    </row>
    <row r="6099" spans="1:13" x14ac:dyDescent="0.3">
      <c r="A6099">
        <v>30</v>
      </c>
      <c r="B6099">
        <v>35004</v>
      </c>
      <c r="C6099" t="s">
        <v>13</v>
      </c>
      <c r="D6099">
        <v>3</v>
      </c>
      <c r="E6099" t="s">
        <v>20</v>
      </c>
      <c r="F6099" t="s">
        <v>15</v>
      </c>
      <c r="G6099">
        <v>3600</v>
      </c>
      <c r="H6099">
        <v>12.73</v>
      </c>
      <c r="I6099">
        <v>0</v>
      </c>
      <c r="J6099">
        <v>0.1</v>
      </c>
      <c r="K6099" t="s">
        <v>17</v>
      </c>
      <c r="L6099">
        <v>6</v>
      </c>
      <c r="M6099">
        <f t="shared" si="95"/>
        <v>1</v>
      </c>
    </row>
    <row r="6100" spans="1:13" x14ac:dyDescent="0.3">
      <c r="A6100">
        <v>27</v>
      </c>
      <c r="B6100">
        <v>36000</v>
      </c>
      <c r="C6100" t="s">
        <v>23</v>
      </c>
      <c r="D6100">
        <v>4</v>
      </c>
      <c r="E6100" t="s">
        <v>14</v>
      </c>
      <c r="F6100" t="s">
        <v>15</v>
      </c>
      <c r="G6100">
        <v>1050</v>
      </c>
      <c r="H6100">
        <v>14.72</v>
      </c>
      <c r="I6100">
        <v>0</v>
      </c>
      <c r="J6100">
        <v>0.03</v>
      </c>
      <c r="K6100" t="s">
        <v>17</v>
      </c>
      <c r="L6100">
        <v>5</v>
      </c>
      <c r="M6100">
        <f t="shared" si="95"/>
        <v>1</v>
      </c>
    </row>
    <row r="6101" spans="1:13" x14ac:dyDescent="0.3">
      <c r="A6101">
        <v>34</v>
      </c>
      <c r="B6101">
        <v>36000</v>
      </c>
      <c r="C6101" t="s">
        <v>13</v>
      </c>
      <c r="D6101">
        <v>3</v>
      </c>
      <c r="E6101" t="s">
        <v>27</v>
      </c>
      <c r="F6101" t="s">
        <v>15</v>
      </c>
      <c r="G6101">
        <v>3600</v>
      </c>
      <c r="H6101">
        <v>13.49</v>
      </c>
      <c r="I6101">
        <v>0</v>
      </c>
      <c r="J6101">
        <v>0.1</v>
      </c>
      <c r="K6101" t="s">
        <v>17</v>
      </c>
      <c r="L6101">
        <v>7</v>
      </c>
      <c r="M6101">
        <f t="shared" si="95"/>
        <v>1</v>
      </c>
    </row>
    <row r="6102" spans="1:13" x14ac:dyDescent="0.3">
      <c r="A6102">
        <v>30</v>
      </c>
      <c r="B6102">
        <v>36000</v>
      </c>
      <c r="C6102" t="s">
        <v>26</v>
      </c>
      <c r="D6102">
        <v>2</v>
      </c>
      <c r="E6102" t="s">
        <v>27</v>
      </c>
      <c r="F6102" t="s">
        <v>21</v>
      </c>
      <c r="G6102">
        <v>3000</v>
      </c>
      <c r="H6102">
        <v>6.39</v>
      </c>
      <c r="I6102">
        <v>0</v>
      </c>
      <c r="J6102">
        <v>0.08</v>
      </c>
      <c r="K6102" t="s">
        <v>16</v>
      </c>
      <c r="L6102">
        <v>10</v>
      </c>
      <c r="M6102">
        <f t="shared" si="95"/>
        <v>1</v>
      </c>
    </row>
    <row r="6103" spans="1:13" x14ac:dyDescent="0.3">
      <c r="A6103">
        <v>27</v>
      </c>
      <c r="B6103">
        <v>36200</v>
      </c>
      <c r="C6103" t="s">
        <v>13</v>
      </c>
      <c r="D6103">
        <v>2</v>
      </c>
      <c r="E6103" t="s">
        <v>25</v>
      </c>
      <c r="F6103" t="s">
        <v>19</v>
      </c>
      <c r="G6103">
        <v>3600</v>
      </c>
      <c r="I6103">
        <v>0</v>
      </c>
      <c r="J6103">
        <v>0.1</v>
      </c>
      <c r="K6103" t="s">
        <v>16</v>
      </c>
      <c r="L6103">
        <v>10</v>
      </c>
      <c r="M6103">
        <f t="shared" si="95"/>
        <v>0</v>
      </c>
    </row>
    <row r="6104" spans="1:13" x14ac:dyDescent="0.3">
      <c r="A6104">
        <v>28</v>
      </c>
      <c r="B6104">
        <v>37000</v>
      </c>
      <c r="C6104" t="s">
        <v>13</v>
      </c>
      <c r="D6104">
        <v>7</v>
      </c>
      <c r="E6104" t="s">
        <v>18</v>
      </c>
      <c r="F6104" t="s">
        <v>30</v>
      </c>
      <c r="G6104">
        <v>3600</v>
      </c>
      <c r="H6104">
        <v>14.11</v>
      </c>
      <c r="I6104">
        <v>0</v>
      </c>
      <c r="J6104">
        <v>0.1</v>
      </c>
      <c r="K6104" t="s">
        <v>16</v>
      </c>
      <c r="L6104">
        <v>7</v>
      </c>
      <c r="M6104">
        <f t="shared" si="95"/>
        <v>1</v>
      </c>
    </row>
    <row r="6105" spans="1:13" x14ac:dyDescent="0.3">
      <c r="A6105">
        <v>28</v>
      </c>
      <c r="B6105">
        <v>39500</v>
      </c>
      <c r="C6105" t="s">
        <v>13</v>
      </c>
      <c r="D6105">
        <v>4</v>
      </c>
      <c r="E6105" t="s">
        <v>14</v>
      </c>
      <c r="F6105" t="s">
        <v>19</v>
      </c>
      <c r="G6105">
        <v>3600</v>
      </c>
      <c r="H6105">
        <v>11.99</v>
      </c>
      <c r="I6105">
        <v>0</v>
      </c>
      <c r="J6105">
        <v>0.09</v>
      </c>
      <c r="K6105" t="s">
        <v>16</v>
      </c>
      <c r="L6105">
        <v>9</v>
      </c>
      <c r="M6105">
        <f t="shared" si="95"/>
        <v>1</v>
      </c>
    </row>
    <row r="6106" spans="1:13" x14ac:dyDescent="0.3">
      <c r="A6106">
        <v>33</v>
      </c>
      <c r="B6106">
        <v>42000</v>
      </c>
      <c r="C6106" t="s">
        <v>13</v>
      </c>
      <c r="D6106">
        <v>4</v>
      </c>
      <c r="E6106" t="s">
        <v>14</v>
      </c>
      <c r="F6106" t="s">
        <v>15</v>
      </c>
      <c r="G6106">
        <v>3600</v>
      </c>
      <c r="H6106">
        <v>12.68</v>
      </c>
      <c r="I6106">
        <v>0</v>
      </c>
      <c r="J6106">
        <v>0.09</v>
      </c>
      <c r="K6106" t="s">
        <v>17</v>
      </c>
      <c r="L6106">
        <v>5</v>
      </c>
      <c r="M6106">
        <f t="shared" si="95"/>
        <v>1</v>
      </c>
    </row>
    <row r="6107" spans="1:13" x14ac:dyDescent="0.3">
      <c r="A6107">
        <v>27</v>
      </c>
      <c r="B6107">
        <v>39000</v>
      </c>
      <c r="C6107" t="s">
        <v>13</v>
      </c>
      <c r="D6107">
        <v>3</v>
      </c>
      <c r="E6107" t="s">
        <v>20</v>
      </c>
      <c r="F6107" t="s">
        <v>19</v>
      </c>
      <c r="G6107">
        <v>11000</v>
      </c>
      <c r="I6107">
        <v>0</v>
      </c>
      <c r="J6107">
        <v>0.28000000000000003</v>
      </c>
      <c r="K6107" t="s">
        <v>16</v>
      </c>
      <c r="L6107">
        <v>7</v>
      </c>
      <c r="M6107">
        <f t="shared" si="95"/>
        <v>0</v>
      </c>
    </row>
    <row r="6108" spans="1:13" x14ac:dyDescent="0.3">
      <c r="A6108">
        <v>33</v>
      </c>
      <c r="B6108">
        <v>36000</v>
      </c>
      <c r="C6108" t="s">
        <v>26</v>
      </c>
      <c r="D6108">
        <v>3</v>
      </c>
      <c r="E6108" t="s">
        <v>20</v>
      </c>
      <c r="F6108" t="s">
        <v>21</v>
      </c>
      <c r="G6108">
        <v>7800</v>
      </c>
      <c r="H6108">
        <v>7.14</v>
      </c>
      <c r="I6108">
        <v>0</v>
      </c>
      <c r="J6108">
        <v>0.22</v>
      </c>
      <c r="K6108" t="s">
        <v>16</v>
      </c>
      <c r="L6108">
        <v>10</v>
      </c>
      <c r="M6108">
        <f t="shared" si="95"/>
        <v>1</v>
      </c>
    </row>
    <row r="6109" spans="1:13" x14ac:dyDescent="0.3">
      <c r="A6109">
        <v>30</v>
      </c>
      <c r="B6109">
        <v>42000</v>
      </c>
      <c r="C6109" t="s">
        <v>13</v>
      </c>
      <c r="D6109">
        <v>5</v>
      </c>
      <c r="E6109" t="s">
        <v>14</v>
      </c>
      <c r="F6109" t="s">
        <v>19</v>
      </c>
      <c r="G6109">
        <v>11000</v>
      </c>
      <c r="H6109">
        <v>10.36</v>
      </c>
      <c r="I6109">
        <v>0</v>
      </c>
      <c r="J6109">
        <v>0.26</v>
      </c>
      <c r="K6109" t="s">
        <v>16</v>
      </c>
      <c r="L6109">
        <v>10</v>
      </c>
      <c r="M6109">
        <f t="shared" si="95"/>
        <v>1</v>
      </c>
    </row>
    <row r="6110" spans="1:13" x14ac:dyDescent="0.3">
      <c r="A6110">
        <v>30</v>
      </c>
      <c r="B6110">
        <v>42000</v>
      </c>
      <c r="C6110" t="s">
        <v>13</v>
      </c>
      <c r="D6110">
        <v>2</v>
      </c>
      <c r="E6110" t="s">
        <v>18</v>
      </c>
      <c r="F6110" t="s">
        <v>19</v>
      </c>
      <c r="G6110">
        <v>11000</v>
      </c>
      <c r="H6110">
        <v>12.53</v>
      </c>
      <c r="I6110">
        <v>0</v>
      </c>
      <c r="J6110">
        <v>0.26</v>
      </c>
      <c r="K6110" t="s">
        <v>16</v>
      </c>
      <c r="L6110">
        <v>9</v>
      </c>
      <c r="M6110">
        <f t="shared" si="95"/>
        <v>1</v>
      </c>
    </row>
    <row r="6111" spans="1:13" x14ac:dyDescent="0.3">
      <c r="A6111">
        <v>27</v>
      </c>
      <c r="B6111">
        <v>39000</v>
      </c>
      <c r="C6111" t="s">
        <v>13</v>
      </c>
      <c r="D6111">
        <v>0</v>
      </c>
      <c r="E6111" t="s">
        <v>14</v>
      </c>
      <c r="F6111" t="s">
        <v>30</v>
      </c>
      <c r="G6111">
        <v>11000</v>
      </c>
      <c r="H6111">
        <v>16.07</v>
      </c>
      <c r="I6111">
        <v>1</v>
      </c>
      <c r="J6111">
        <v>0.28000000000000003</v>
      </c>
      <c r="K6111" t="s">
        <v>17</v>
      </c>
      <c r="L6111">
        <v>9</v>
      </c>
      <c r="M6111">
        <f t="shared" si="95"/>
        <v>1</v>
      </c>
    </row>
    <row r="6112" spans="1:13" x14ac:dyDescent="0.3">
      <c r="A6112">
        <v>27</v>
      </c>
      <c r="B6112">
        <v>41000</v>
      </c>
      <c r="C6112" t="s">
        <v>13</v>
      </c>
      <c r="D6112">
        <v>11</v>
      </c>
      <c r="E6112" t="s">
        <v>25</v>
      </c>
      <c r="F6112" t="s">
        <v>30</v>
      </c>
      <c r="G6112">
        <v>11000</v>
      </c>
      <c r="H6112">
        <v>15.33</v>
      </c>
      <c r="I6112">
        <v>1</v>
      </c>
      <c r="J6112">
        <v>0.27</v>
      </c>
      <c r="K6112" t="s">
        <v>17</v>
      </c>
      <c r="L6112">
        <v>7</v>
      </c>
      <c r="M6112">
        <f t="shared" si="95"/>
        <v>1</v>
      </c>
    </row>
    <row r="6113" spans="1:13" x14ac:dyDescent="0.3">
      <c r="A6113">
        <v>28</v>
      </c>
      <c r="B6113">
        <v>41500</v>
      </c>
      <c r="C6113" t="s">
        <v>13</v>
      </c>
      <c r="D6113">
        <v>3</v>
      </c>
      <c r="E6113" t="s">
        <v>14</v>
      </c>
      <c r="F6113" t="s">
        <v>30</v>
      </c>
      <c r="G6113">
        <v>11000</v>
      </c>
      <c r="H6113">
        <v>15.33</v>
      </c>
      <c r="I6113">
        <v>1</v>
      </c>
      <c r="J6113">
        <v>0.27</v>
      </c>
      <c r="K6113" t="s">
        <v>17</v>
      </c>
      <c r="L6113">
        <v>5</v>
      </c>
      <c r="M6113">
        <f t="shared" si="95"/>
        <v>1</v>
      </c>
    </row>
    <row r="6114" spans="1:13" x14ac:dyDescent="0.3">
      <c r="A6114">
        <v>27</v>
      </c>
      <c r="B6114">
        <v>49000</v>
      </c>
      <c r="C6114" t="s">
        <v>13</v>
      </c>
      <c r="D6114">
        <v>0</v>
      </c>
      <c r="E6114" t="s">
        <v>14</v>
      </c>
      <c r="F6114" t="s">
        <v>19</v>
      </c>
      <c r="G6114">
        <v>11000</v>
      </c>
      <c r="I6114">
        <v>0</v>
      </c>
      <c r="J6114">
        <v>0.22</v>
      </c>
      <c r="K6114" t="s">
        <v>16</v>
      </c>
      <c r="L6114">
        <v>10</v>
      </c>
      <c r="M6114">
        <f t="shared" si="95"/>
        <v>0</v>
      </c>
    </row>
    <row r="6115" spans="1:13" x14ac:dyDescent="0.3">
      <c r="A6115">
        <v>30</v>
      </c>
      <c r="B6115">
        <v>36000</v>
      </c>
      <c r="C6115" t="s">
        <v>26</v>
      </c>
      <c r="D6115">
        <v>7</v>
      </c>
      <c r="E6115" t="s">
        <v>14</v>
      </c>
      <c r="F6115" t="s">
        <v>19</v>
      </c>
      <c r="G6115">
        <v>15000</v>
      </c>
      <c r="H6115">
        <v>11.83</v>
      </c>
      <c r="I6115">
        <v>0</v>
      </c>
      <c r="J6115">
        <v>0.42</v>
      </c>
      <c r="K6115" t="s">
        <v>16</v>
      </c>
      <c r="L6115">
        <v>5</v>
      </c>
      <c r="M6115">
        <f t="shared" si="95"/>
        <v>1</v>
      </c>
    </row>
    <row r="6116" spans="1:13" x14ac:dyDescent="0.3">
      <c r="A6116">
        <v>28</v>
      </c>
      <c r="B6116">
        <v>45996</v>
      </c>
      <c r="C6116" t="s">
        <v>13</v>
      </c>
      <c r="D6116">
        <v>0</v>
      </c>
      <c r="E6116" t="s">
        <v>14</v>
      </c>
      <c r="F6116" t="s">
        <v>30</v>
      </c>
      <c r="G6116">
        <v>11000</v>
      </c>
      <c r="H6116">
        <v>14.74</v>
      </c>
      <c r="I6116">
        <v>1</v>
      </c>
      <c r="J6116">
        <v>0.24</v>
      </c>
      <c r="K6116" t="s">
        <v>17</v>
      </c>
      <c r="L6116">
        <v>7</v>
      </c>
      <c r="M6116">
        <f t="shared" si="95"/>
        <v>1</v>
      </c>
    </row>
    <row r="6117" spans="1:13" x14ac:dyDescent="0.3">
      <c r="A6117">
        <v>30</v>
      </c>
      <c r="B6117">
        <v>53000</v>
      </c>
      <c r="C6117" t="s">
        <v>13</v>
      </c>
      <c r="D6117">
        <v>1</v>
      </c>
      <c r="E6117" t="s">
        <v>14</v>
      </c>
      <c r="F6117" t="s">
        <v>21</v>
      </c>
      <c r="G6117">
        <v>11000</v>
      </c>
      <c r="H6117">
        <v>6.62</v>
      </c>
      <c r="I6117">
        <v>0</v>
      </c>
      <c r="J6117">
        <v>0.21</v>
      </c>
      <c r="K6117" t="s">
        <v>16</v>
      </c>
      <c r="L6117">
        <v>9</v>
      </c>
      <c r="M6117">
        <f t="shared" si="95"/>
        <v>1</v>
      </c>
    </row>
    <row r="6118" spans="1:13" x14ac:dyDescent="0.3">
      <c r="A6118">
        <v>27</v>
      </c>
      <c r="B6118">
        <v>36000</v>
      </c>
      <c r="C6118" t="s">
        <v>26</v>
      </c>
      <c r="D6118">
        <v>3</v>
      </c>
      <c r="E6118" t="s">
        <v>28</v>
      </c>
      <c r="F6118" t="s">
        <v>21</v>
      </c>
      <c r="G6118">
        <v>2500</v>
      </c>
      <c r="H6118">
        <v>9.6300000000000008</v>
      </c>
      <c r="I6118">
        <v>0</v>
      </c>
      <c r="J6118">
        <v>7.0000000000000007E-2</v>
      </c>
      <c r="K6118" t="s">
        <v>16</v>
      </c>
      <c r="L6118">
        <v>7</v>
      </c>
      <c r="M6118">
        <f t="shared" si="95"/>
        <v>1</v>
      </c>
    </row>
    <row r="6119" spans="1:13" x14ac:dyDescent="0.3">
      <c r="A6119">
        <v>31</v>
      </c>
      <c r="B6119">
        <v>55000</v>
      </c>
      <c r="C6119" t="s">
        <v>13</v>
      </c>
      <c r="D6119">
        <v>6</v>
      </c>
      <c r="E6119" t="s">
        <v>27</v>
      </c>
      <c r="F6119" t="s">
        <v>30</v>
      </c>
      <c r="G6119">
        <v>11000</v>
      </c>
      <c r="I6119">
        <v>0</v>
      </c>
      <c r="J6119">
        <v>0.2</v>
      </c>
      <c r="K6119" t="s">
        <v>17</v>
      </c>
      <c r="L6119">
        <v>9</v>
      </c>
      <c r="M6119">
        <f t="shared" si="95"/>
        <v>0</v>
      </c>
    </row>
    <row r="6120" spans="1:13" x14ac:dyDescent="0.3">
      <c r="A6120">
        <v>28</v>
      </c>
      <c r="B6120">
        <v>36000</v>
      </c>
      <c r="C6120" t="s">
        <v>26</v>
      </c>
      <c r="D6120">
        <v>4</v>
      </c>
      <c r="E6120" t="s">
        <v>27</v>
      </c>
      <c r="F6120" t="s">
        <v>19</v>
      </c>
      <c r="G6120">
        <v>2400</v>
      </c>
      <c r="H6120">
        <v>10.71</v>
      </c>
      <c r="I6120">
        <v>0</v>
      </c>
      <c r="J6120">
        <v>7.0000000000000007E-2</v>
      </c>
      <c r="K6120" t="s">
        <v>16</v>
      </c>
      <c r="L6120">
        <v>7</v>
      </c>
      <c r="M6120">
        <f t="shared" si="95"/>
        <v>1</v>
      </c>
    </row>
    <row r="6121" spans="1:13" x14ac:dyDescent="0.3">
      <c r="A6121">
        <v>28</v>
      </c>
      <c r="B6121">
        <v>68000</v>
      </c>
      <c r="C6121" t="s">
        <v>13</v>
      </c>
      <c r="D6121">
        <v>4</v>
      </c>
      <c r="E6121" t="s">
        <v>27</v>
      </c>
      <c r="F6121" t="s">
        <v>19</v>
      </c>
      <c r="G6121">
        <v>11000</v>
      </c>
      <c r="H6121">
        <v>11.49</v>
      </c>
      <c r="I6121">
        <v>0</v>
      </c>
      <c r="J6121">
        <v>0.16</v>
      </c>
      <c r="K6121" t="s">
        <v>16</v>
      </c>
      <c r="L6121">
        <v>5</v>
      </c>
      <c r="M6121">
        <f t="shared" si="95"/>
        <v>1</v>
      </c>
    </row>
    <row r="6122" spans="1:13" x14ac:dyDescent="0.3">
      <c r="A6122">
        <v>29</v>
      </c>
      <c r="B6122">
        <v>69000</v>
      </c>
      <c r="C6122" t="s">
        <v>13</v>
      </c>
      <c r="D6122">
        <v>5</v>
      </c>
      <c r="E6122" t="s">
        <v>20</v>
      </c>
      <c r="F6122" t="s">
        <v>30</v>
      </c>
      <c r="G6122">
        <v>11000</v>
      </c>
      <c r="H6122">
        <v>14.61</v>
      </c>
      <c r="I6122">
        <v>0</v>
      </c>
      <c r="J6122">
        <v>0.16</v>
      </c>
      <c r="K6122" t="s">
        <v>17</v>
      </c>
      <c r="L6122">
        <v>5</v>
      </c>
      <c r="M6122">
        <f t="shared" si="95"/>
        <v>1</v>
      </c>
    </row>
    <row r="6123" spans="1:13" x14ac:dyDescent="0.3">
      <c r="A6123">
        <v>28</v>
      </c>
      <c r="B6123">
        <v>75000</v>
      </c>
      <c r="C6123" t="s">
        <v>13</v>
      </c>
      <c r="D6123">
        <v>5</v>
      </c>
      <c r="E6123" t="s">
        <v>20</v>
      </c>
      <c r="F6123" t="s">
        <v>21</v>
      </c>
      <c r="G6123">
        <v>11000</v>
      </c>
      <c r="H6123">
        <v>7.51</v>
      </c>
      <c r="I6123">
        <v>0</v>
      </c>
      <c r="J6123">
        <v>0.15</v>
      </c>
      <c r="K6123" t="s">
        <v>16</v>
      </c>
      <c r="L6123">
        <v>9</v>
      </c>
      <c r="M6123">
        <f t="shared" si="95"/>
        <v>1</v>
      </c>
    </row>
    <row r="6124" spans="1:13" x14ac:dyDescent="0.3">
      <c r="A6124">
        <v>29</v>
      </c>
      <c r="B6124">
        <v>36100</v>
      </c>
      <c r="C6124" t="s">
        <v>26</v>
      </c>
      <c r="D6124">
        <v>2</v>
      </c>
      <c r="E6124" t="s">
        <v>20</v>
      </c>
      <c r="F6124" t="s">
        <v>15</v>
      </c>
      <c r="G6124">
        <v>14000</v>
      </c>
      <c r="H6124">
        <v>14.27</v>
      </c>
      <c r="I6124">
        <v>0</v>
      </c>
      <c r="J6124">
        <v>0.39</v>
      </c>
      <c r="K6124" t="s">
        <v>16</v>
      </c>
      <c r="L6124">
        <v>5</v>
      </c>
      <c r="M6124">
        <f t="shared" si="95"/>
        <v>1</v>
      </c>
    </row>
    <row r="6125" spans="1:13" x14ac:dyDescent="0.3">
      <c r="A6125">
        <v>34</v>
      </c>
      <c r="B6125">
        <v>93000</v>
      </c>
      <c r="C6125" t="s">
        <v>13</v>
      </c>
      <c r="D6125">
        <v>11</v>
      </c>
      <c r="E6125" t="s">
        <v>28</v>
      </c>
      <c r="F6125" t="s">
        <v>15</v>
      </c>
      <c r="G6125">
        <v>11000</v>
      </c>
      <c r="H6125">
        <v>12.53</v>
      </c>
      <c r="I6125">
        <v>0</v>
      </c>
      <c r="J6125">
        <v>0.12</v>
      </c>
      <c r="K6125" t="s">
        <v>17</v>
      </c>
      <c r="L6125">
        <v>10</v>
      </c>
      <c r="M6125">
        <f t="shared" si="95"/>
        <v>1</v>
      </c>
    </row>
    <row r="6126" spans="1:13" x14ac:dyDescent="0.3">
      <c r="A6126">
        <v>28</v>
      </c>
      <c r="B6126">
        <v>33288</v>
      </c>
      <c r="C6126" t="s">
        <v>13</v>
      </c>
      <c r="D6126">
        <v>2</v>
      </c>
      <c r="E6126" t="s">
        <v>18</v>
      </c>
      <c r="F6126" t="s">
        <v>15</v>
      </c>
      <c r="G6126">
        <v>10800</v>
      </c>
      <c r="H6126">
        <v>12.09</v>
      </c>
      <c r="I6126">
        <v>1</v>
      </c>
      <c r="J6126">
        <v>0.32</v>
      </c>
      <c r="K6126" t="s">
        <v>16</v>
      </c>
      <c r="L6126">
        <v>6</v>
      </c>
      <c r="M6126">
        <f t="shared" si="95"/>
        <v>1</v>
      </c>
    </row>
    <row r="6127" spans="1:13" x14ac:dyDescent="0.3">
      <c r="A6127">
        <v>33</v>
      </c>
      <c r="B6127">
        <v>36500</v>
      </c>
      <c r="C6127" t="s">
        <v>26</v>
      </c>
      <c r="D6127">
        <v>17</v>
      </c>
      <c r="E6127" t="s">
        <v>28</v>
      </c>
      <c r="F6127" t="s">
        <v>21</v>
      </c>
      <c r="G6127">
        <v>3200</v>
      </c>
      <c r="H6127">
        <v>7.37</v>
      </c>
      <c r="I6127">
        <v>0</v>
      </c>
      <c r="J6127">
        <v>0.09</v>
      </c>
      <c r="K6127" t="s">
        <v>16</v>
      </c>
      <c r="L6127">
        <v>6</v>
      </c>
      <c r="M6127">
        <f t="shared" si="95"/>
        <v>1</v>
      </c>
    </row>
    <row r="6128" spans="1:13" x14ac:dyDescent="0.3">
      <c r="A6128">
        <v>29</v>
      </c>
      <c r="B6128">
        <v>36538</v>
      </c>
      <c r="C6128" t="s">
        <v>26</v>
      </c>
      <c r="D6128">
        <v>2</v>
      </c>
      <c r="E6128" t="s">
        <v>20</v>
      </c>
      <c r="F6128" t="s">
        <v>21</v>
      </c>
      <c r="G6128">
        <v>2500</v>
      </c>
      <c r="H6128">
        <v>6.62</v>
      </c>
      <c r="I6128">
        <v>0</v>
      </c>
      <c r="J6128">
        <v>7.0000000000000007E-2</v>
      </c>
      <c r="K6128" t="s">
        <v>16</v>
      </c>
      <c r="L6128">
        <v>7</v>
      </c>
      <c r="M6128">
        <f t="shared" si="95"/>
        <v>1</v>
      </c>
    </row>
    <row r="6129" spans="1:13" x14ac:dyDescent="0.3">
      <c r="A6129">
        <v>29</v>
      </c>
      <c r="B6129">
        <v>52000</v>
      </c>
      <c r="C6129" t="s">
        <v>13</v>
      </c>
      <c r="D6129">
        <v>3</v>
      </c>
      <c r="E6129" t="s">
        <v>25</v>
      </c>
      <c r="F6129" t="s">
        <v>15</v>
      </c>
      <c r="G6129">
        <v>10800</v>
      </c>
      <c r="H6129">
        <v>14.27</v>
      </c>
      <c r="I6129">
        <v>0</v>
      </c>
      <c r="J6129">
        <v>0.21</v>
      </c>
      <c r="K6129" t="s">
        <v>16</v>
      </c>
      <c r="L6129">
        <v>5</v>
      </c>
      <c r="M6129">
        <f t="shared" si="95"/>
        <v>1</v>
      </c>
    </row>
    <row r="6130" spans="1:13" x14ac:dyDescent="0.3">
      <c r="A6130">
        <v>27</v>
      </c>
      <c r="B6130">
        <v>36789</v>
      </c>
      <c r="C6130" t="s">
        <v>26</v>
      </c>
      <c r="D6130">
        <v>1</v>
      </c>
      <c r="E6130" t="s">
        <v>25</v>
      </c>
      <c r="F6130" t="s">
        <v>15</v>
      </c>
      <c r="G6130">
        <v>5500</v>
      </c>
      <c r="H6130">
        <v>13.57</v>
      </c>
      <c r="I6130">
        <v>0</v>
      </c>
      <c r="J6130">
        <v>0.15</v>
      </c>
      <c r="K6130" t="s">
        <v>17</v>
      </c>
      <c r="L6130">
        <v>8</v>
      </c>
      <c r="M6130">
        <f t="shared" si="95"/>
        <v>1</v>
      </c>
    </row>
    <row r="6131" spans="1:13" x14ac:dyDescent="0.3">
      <c r="A6131">
        <v>29</v>
      </c>
      <c r="B6131">
        <v>28800</v>
      </c>
      <c r="C6131" t="s">
        <v>13</v>
      </c>
      <c r="D6131">
        <v>4</v>
      </c>
      <c r="E6131" t="s">
        <v>25</v>
      </c>
      <c r="F6131" t="s">
        <v>21</v>
      </c>
      <c r="G6131">
        <v>10750</v>
      </c>
      <c r="H6131">
        <v>7.51</v>
      </c>
      <c r="I6131">
        <v>1</v>
      </c>
      <c r="J6131">
        <v>0.37</v>
      </c>
      <c r="K6131" t="s">
        <v>16</v>
      </c>
      <c r="L6131">
        <v>10</v>
      </c>
      <c r="M6131">
        <f t="shared" si="95"/>
        <v>1</v>
      </c>
    </row>
    <row r="6132" spans="1:13" x14ac:dyDescent="0.3">
      <c r="A6132">
        <v>35</v>
      </c>
      <c r="B6132">
        <v>37000</v>
      </c>
      <c r="C6132" t="s">
        <v>23</v>
      </c>
      <c r="D6132">
        <v>1</v>
      </c>
      <c r="E6132" t="s">
        <v>18</v>
      </c>
      <c r="F6132" t="s">
        <v>21</v>
      </c>
      <c r="G6132">
        <v>4650</v>
      </c>
      <c r="H6132">
        <v>6.62</v>
      </c>
      <c r="I6132">
        <v>0</v>
      </c>
      <c r="J6132">
        <v>0.13</v>
      </c>
      <c r="K6132" t="s">
        <v>16</v>
      </c>
      <c r="L6132">
        <v>8</v>
      </c>
      <c r="M6132">
        <f t="shared" si="95"/>
        <v>1</v>
      </c>
    </row>
    <row r="6133" spans="1:13" x14ac:dyDescent="0.3">
      <c r="A6133">
        <v>34</v>
      </c>
      <c r="B6133">
        <v>37000</v>
      </c>
      <c r="C6133" t="s">
        <v>23</v>
      </c>
      <c r="D6133">
        <v>17</v>
      </c>
      <c r="E6133" t="s">
        <v>18</v>
      </c>
      <c r="F6133" t="s">
        <v>21</v>
      </c>
      <c r="G6133">
        <v>5000</v>
      </c>
      <c r="H6133">
        <v>7.9</v>
      </c>
      <c r="I6133">
        <v>0</v>
      </c>
      <c r="J6133">
        <v>0.14000000000000001</v>
      </c>
      <c r="K6133" t="s">
        <v>16</v>
      </c>
      <c r="L6133">
        <v>10</v>
      </c>
      <c r="M6133">
        <f t="shared" si="95"/>
        <v>1</v>
      </c>
    </row>
    <row r="6134" spans="1:13" x14ac:dyDescent="0.3">
      <c r="A6134">
        <v>32</v>
      </c>
      <c r="B6134">
        <v>31000</v>
      </c>
      <c r="C6134" t="s">
        <v>26</v>
      </c>
      <c r="D6134">
        <v>16</v>
      </c>
      <c r="E6134" t="s">
        <v>25</v>
      </c>
      <c r="F6134" t="s">
        <v>21</v>
      </c>
      <c r="G6134">
        <v>3000</v>
      </c>
      <c r="H6134">
        <v>7.51</v>
      </c>
      <c r="I6134">
        <v>1</v>
      </c>
      <c r="J6134">
        <v>0.1</v>
      </c>
      <c r="K6134" t="s">
        <v>16</v>
      </c>
      <c r="L6134">
        <v>7</v>
      </c>
      <c r="M6134">
        <f t="shared" si="95"/>
        <v>1</v>
      </c>
    </row>
    <row r="6135" spans="1:13" x14ac:dyDescent="0.3">
      <c r="A6135">
        <v>32</v>
      </c>
      <c r="B6135">
        <v>37000</v>
      </c>
      <c r="C6135" t="s">
        <v>26</v>
      </c>
      <c r="D6135">
        <v>3</v>
      </c>
      <c r="E6135" t="s">
        <v>20</v>
      </c>
      <c r="F6135" t="s">
        <v>19</v>
      </c>
      <c r="G6135">
        <v>3000</v>
      </c>
      <c r="H6135">
        <v>11.49</v>
      </c>
      <c r="I6135">
        <v>0</v>
      </c>
      <c r="J6135">
        <v>0.08</v>
      </c>
      <c r="K6135" t="s">
        <v>16</v>
      </c>
      <c r="L6135">
        <v>7</v>
      </c>
      <c r="M6135">
        <f t="shared" si="95"/>
        <v>1</v>
      </c>
    </row>
    <row r="6136" spans="1:13" x14ac:dyDescent="0.3">
      <c r="A6136">
        <v>35</v>
      </c>
      <c r="B6136">
        <v>31000</v>
      </c>
      <c r="C6136" t="s">
        <v>26</v>
      </c>
      <c r="D6136">
        <v>2</v>
      </c>
      <c r="E6136" t="s">
        <v>20</v>
      </c>
      <c r="F6136" t="s">
        <v>19</v>
      </c>
      <c r="G6136">
        <v>8875</v>
      </c>
      <c r="H6136">
        <v>11.99</v>
      </c>
      <c r="I6136">
        <v>1</v>
      </c>
      <c r="J6136">
        <v>0.28999999999999998</v>
      </c>
      <c r="K6136" t="s">
        <v>16</v>
      </c>
      <c r="L6136">
        <v>7</v>
      </c>
      <c r="M6136">
        <f t="shared" si="95"/>
        <v>1</v>
      </c>
    </row>
    <row r="6137" spans="1:13" x14ac:dyDescent="0.3">
      <c r="A6137">
        <v>27</v>
      </c>
      <c r="B6137">
        <v>33000</v>
      </c>
      <c r="C6137" t="s">
        <v>13</v>
      </c>
      <c r="D6137">
        <v>4</v>
      </c>
      <c r="E6137" t="s">
        <v>14</v>
      </c>
      <c r="F6137" t="s">
        <v>21</v>
      </c>
      <c r="G6137">
        <v>10625</v>
      </c>
      <c r="H6137">
        <v>6.62</v>
      </c>
      <c r="I6137">
        <v>1</v>
      </c>
      <c r="J6137">
        <v>0.32</v>
      </c>
      <c r="K6137" t="s">
        <v>16</v>
      </c>
      <c r="L6137">
        <v>5</v>
      </c>
      <c r="M6137">
        <f t="shared" si="95"/>
        <v>1</v>
      </c>
    </row>
    <row r="6138" spans="1:13" x14ac:dyDescent="0.3">
      <c r="A6138">
        <v>29</v>
      </c>
      <c r="B6138">
        <v>35000</v>
      </c>
      <c r="C6138" t="s">
        <v>13</v>
      </c>
      <c r="D6138">
        <v>1</v>
      </c>
      <c r="E6138" t="s">
        <v>25</v>
      </c>
      <c r="F6138" t="s">
        <v>21</v>
      </c>
      <c r="G6138">
        <v>10625</v>
      </c>
      <c r="H6138">
        <v>7.9</v>
      </c>
      <c r="I6138">
        <v>0</v>
      </c>
      <c r="J6138">
        <v>0.3</v>
      </c>
      <c r="K6138" t="s">
        <v>16</v>
      </c>
      <c r="L6138">
        <v>8</v>
      </c>
      <c r="M6138">
        <f t="shared" si="95"/>
        <v>1</v>
      </c>
    </row>
    <row r="6139" spans="1:13" x14ac:dyDescent="0.3">
      <c r="A6139">
        <v>29</v>
      </c>
      <c r="B6139">
        <v>37000</v>
      </c>
      <c r="C6139" t="s">
        <v>23</v>
      </c>
      <c r="D6139">
        <v>2</v>
      </c>
      <c r="E6139" t="s">
        <v>18</v>
      </c>
      <c r="F6139" t="s">
        <v>21</v>
      </c>
      <c r="G6139">
        <v>2800</v>
      </c>
      <c r="H6139">
        <v>7.66</v>
      </c>
      <c r="I6139">
        <v>0</v>
      </c>
      <c r="J6139">
        <v>0.08</v>
      </c>
      <c r="K6139" t="s">
        <v>16</v>
      </c>
      <c r="L6139">
        <v>5</v>
      </c>
      <c r="M6139">
        <f t="shared" si="95"/>
        <v>1</v>
      </c>
    </row>
    <row r="6140" spans="1:13" x14ac:dyDescent="0.3">
      <c r="A6140">
        <v>33</v>
      </c>
      <c r="B6140">
        <v>35000</v>
      </c>
      <c r="C6140" t="s">
        <v>13</v>
      </c>
      <c r="D6140">
        <v>12</v>
      </c>
      <c r="E6140" t="s">
        <v>14</v>
      </c>
      <c r="F6140" t="s">
        <v>21</v>
      </c>
      <c r="G6140">
        <v>10550</v>
      </c>
      <c r="I6140">
        <v>0</v>
      </c>
      <c r="J6140">
        <v>0.3</v>
      </c>
      <c r="K6140" t="s">
        <v>16</v>
      </c>
      <c r="L6140">
        <v>10</v>
      </c>
      <c r="M6140">
        <f t="shared" si="95"/>
        <v>0</v>
      </c>
    </row>
    <row r="6141" spans="1:13" x14ac:dyDescent="0.3">
      <c r="A6141">
        <v>33</v>
      </c>
      <c r="B6141">
        <v>37000</v>
      </c>
      <c r="C6141" t="s">
        <v>26</v>
      </c>
      <c r="D6141">
        <v>2</v>
      </c>
      <c r="E6141" t="s">
        <v>20</v>
      </c>
      <c r="F6141" t="s">
        <v>19</v>
      </c>
      <c r="G6141">
        <v>13000</v>
      </c>
      <c r="H6141">
        <v>10.36</v>
      </c>
      <c r="I6141">
        <v>0</v>
      </c>
      <c r="J6141">
        <v>0.35</v>
      </c>
      <c r="K6141" t="s">
        <v>16</v>
      </c>
      <c r="L6141">
        <v>7</v>
      </c>
      <c r="M6141">
        <f t="shared" si="95"/>
        <v>1</v>
      </c>
    </row>
    <row r="6142" spans="1:13" x14ac:dyDescent="0.3">
      <c r="A6142">
        <v>31</v>
      </c>
      <c r="B6142">
        <v>37000</v>
      </c>
      <c r="C6142" t="s">
        <v>26</v>
      </c>
      <c r="D6142">
        <v>12</v>
      </c>
      <c r="E6142" t="s">
        <v>25</v>
      </c>
      <c r="F6142" t="s">
        <v>15</v>
      </c>
      <c r="G6142">
        <v>22000</v>
      </c>
      <c r="H6142">
        <v>12.73</v>
      </c>
      <c r="I6142">
        <v>0</v>
      </c>
      <c r="J6142">
        <v>0.59</v>
      </c>
      <c r="K6142" t="s">
        <v>17</v>
      </c>
      <c r="L6142">
        <v>7</v>
      </c>
      <c r="M6142">
        <f t="shared" si="95"/>
        <v>1</v>
      </c>
    </row>
    <row r="6143" spans="1:13" x14ac:dyDescent="0.3">
      <c r="A6143">
        <v>34</v>
      </c>
      <c r="B6143">
        <v>55500</v>
      </c>
      <c r="C6143" t="s">
        <v>13</v>
      </c>
      <c r="D6143">
        <v>2</v>
      </c>
      <c r="E6143" t="s">
        <v>20</v>
      </c>
      <c r="F6143" t="s">
        <v>21</v>
      </c>
      <c r="G6143">
        <v>10450</v>
      </c>
      <c r="H6143">
        <v>7.51</v>
      </c>
      <c r="I6143">
        <v>0</v>
      </c>
      <c r="J6143">
        <v>0.19</v>
      </c>
      <c r="K6143" t="s">
        <v>16</v>
      </c>
      <c r="L6143">
        <v>10</v>
      </c>
      <c r="M6143">
        <f t="shared" si="95"/>
        <v>1</v>
      </c>
    </row>
    <row r="6144" spans="1:13" x14ac:dyDescent="0.3">
      <c r="A6144">
        <v>32</v>
      </c>
      <c r="B6144">
        <v>32004</v>
      </c>
      <c r="C6144" t="s">
        <v>13</v>
      </c>
      <c r="D6144">
        <v>10</v>
      </c>
      <c r="E6144" t="s">
        <v>25</v>
      </c>
      <c r="F6144" t="s">
        <v>15</v>
      </c>
      <c r="G6144">
        <v>10400</v>
      </c>
      <c r="H6144">
        <v>15.27</v>
      </c>
      <c r="I6144">
        <v>1</v>
      </c>
      <c r="J6144">
        <v>0.32</v>
      </c>
      <c r="K6144" t="s">
        <v>16</v>
      </c>
      <c r="L6144">
        <v>9</v>
      </c>
      <c r="M6144">
        <f t="shared" si="95"/>
        <v>1</v>
      </c>
    </row>
    <row r="6145" spans="1:13" x14ac:dyDescent="0.3">
      <c r="A6145">
        <v>27</v>
      </c>
      <c r="B6145">
        <v>45000</v>
      </c>
      <c r="C6145" t="s">
        <v>13</v>
      </c>
      <c r="D6145">
        <v>12</v>
      </c>
      <c r="E6145" t="s">
        <v>25</v>
      </c>
      <c r="F6145" t="s">
        <v>15</v>
      </c>
      <c r="G6145">
        <v>10400</v>
      </c>
      <c r="H6145">
        <v>14.65</v>
      </c>
      <c r="I6145">
        <v>0</v>
      </c>
      <c r="J6145">
        <v>0.23</v>
      </c>
      <c r="K6145" t="s">
        <v>16</v>
      </c>
      <c r="L6145">
        <v>9</v>
      </c>
      <c r="M6145">
        <f t="shared" si="95"/>
        <v>1</v>
      </c>
    </row>
    <row r="6146" spans="1:13" x14ac:dyDescent="0.3">
      <c r="A6146">
        <v>27</v>
      </c>
      <c r="B6146">
        <v>62000</v>
      </c>
      <c r="C6146" t="s">
        <v>13</v>
      </c>
      <c r="D6146">
        <v>9</v>
      </c>
      <c r="E6146" t="s">
        <v>18</v>
      </c>
      <c r="F6146" t="s">
        <v>15</v>
      </c>
      <c r="G6146">
        <v>10400</v>
      </c>
      <c r="H6146">
        <v>13.49</v>
      </c>
      <c r="I6146">
        <v>0</v>
      </c>
      <c r="J6146">
        <v>0.17</v>
      </c>
      <c r="K6146" t="s">
        <v>17</v>
      </c>
      <c r="L6146">
        <v>10</v>
      </c>
      <c r="M6146">
        <f t="shared" ref="M6146:M6209" si="96">COUNTIFS($A$2:$A$10001,A6146,$B$2:$B$10001,B6146,$C$2:$C$10001,C6146,$D$2:$D$10001,D6146,$E$2:$E$10001,E6146,$F$2:$F$10001,F6146,$G$2:$G$10001,G6146,$H$2:$H$10001,H6146,$I$2:$I$10001,I6146,$J$2:$J$10001,J6146,$K$2:$K$10001,K6146,$L$2:$L$10001,L6146)</f>
        <v>1</v>
      </c>
    </row>
    <row r="6147" spans="1:13" x14ac:dyDescent="0.3">
      <c r="A6147">
        <v>29</v>
      </c>
      <c r="B6147">
        <v>31100</v>
      </c>
      <c r="C6147" t="s">
        <v>26</v>
      </c>
      <c r="D6147">
        <v>9</v>
      </c>
      <c r="E6147" t="s">
        <v>25</v>
      </c>
      <c r="F6147" t="s">
        <v>29</v>
      </c>
      <c r="G6147">
        <v>3000</v>
      </c>
      <c r="H6147">
        <v>16.82</v>
      </c>
      <c r="I6147">
        <v>1</v>
      </c>
      <c r="J6147">
        <v>0.1</v>
      </c>
      <c r="K6147" t="s">
        <v>17</v>
      </c>
      <c r="L6147">
        <v>5</v>
      </c>
      <c r="M6147">
        <f t="shared" si="96"/>
        <v>1</v>
      </c>
    </row>
    <row r="6148" spans="1:13" x14ac:dyDescent="0.3">
      <c r="A6148">
        <v>27</v>
      </c>
      <c r="B6148">
        <v>35000</v>
      </c>
      <c r="C6148" t="s">
        <v>13</v>
      </c>
      <c r="D6148">
        <v>5</v>
      </c>
      <c r="E6148" t="s">
        <v>14</v>
      </c>
      <c r="F6148" t="s">
        <v>15</v>
      </c>
      <c r="G6148">
        <v>10375</v>
      </c>
      <c r="H6148">
        <v>14.27</v>
      </c>
      <c r="I6148">
        <v>0</v>
      </c>
      <c r="J6148">
        <v>0.3</v>
      </c>
      <c r="K6148" t="s">
        <v>16</v>
      </c>
      <c r="L6148">
        <v>5</v>
      </c>
      <c r="M6148">
        <f t="shared" si="96"/>
        <v>1</v>
      </c>
    </row>
    <row r="6149" spans="1:13" x14ac:dyDescent="0.3">
      <c r="A6149">
        <v>28</v>
      </c>
      <c r="B6149">
        <v>45000</v>
      </c>
      <c r="C6149" t="s">
        <v>13</v>
      </c>
      <c r="D6149">
        <v>6</v>
      </c>
      <c r="E6149" t="s">
        <v>14</v>
      </c>
      <c r="F6149" t="s">
        <v>30</v>
      </c>
      <c r="G6149">
        <v>3600</v>
      </c>
      <c r="H6149">
        <v>16.29</v>
      </c>
      <c r="I6149">
        <v>0</v>
      </c>
      <c r="J6149">
        <v>0.08</v>
      </c>
      <c r="K6149" t="s">
        <v>16</v>
      </c>
      <c r="L6149">
        <v>7</v>
      </c>
      <c r="M6149">
        <f t="shared" si="96"/>
        <v>1</v>
      </c>
    </row>
    <row r="6150" spans="1:13" x14ac:dyDescent="0.3">
      <c r="A6150">
        <v>28</v>
      </c>
      <c r="B6150">
        <v>37290</v>
      </c>
      <c r="C6150" t="s">
        <v>26</v>
      </c>
      <c r="D6150">
        <v>7</v>
      </c>
      <c r="E6150" t="s">
        <v>20</v>
      </c>
      <c r="F6150" t="s">
        <v>21</v>
      </c>
      <c r="G6150">
        <v>5500</v>
      </c>
      <c r="H6150">
        <v>5.42</v>
      </c>
      <c r="I6150">
        <v>0</v>
      </c>
      <c r="J6150">
        <v>0.15</v>
      </c>
      <c r="K6150" t="s">
        <v>16</v>
      </c>
      <c r="L6150">
        <v>5</v>
      </c>
      <c r="M6150">
        <f t="shared" si="96"/>
        <v>1</v>
      </c>
    </row>
    <row r="6151" spans="1:13" x14ac:dyDescent="0.3">
      <c r="A6151">
        <v>35</v>
      </c>
      <c r="B6151">
        <v>37400</v>
      </c>
      <c r="C6151" t="s">
        <v>26</v>
      </c>
      <c r="D6151">
        <v>3</v>
      </c>
      <c r="E6151" t="s">
        <v>27</v>
      </c>
      <c r="F6151" t="s">
        <v>30</v>
      </c>
      <c r="G6151">
        <v>10750</v>
      </c>
      <c r="H6151">
        <v>15.95</v>
      </c>
      <c r="I6151">
        <v>0</v>
      </c>
      <c r="J6151">
        <v>0.28999999999999998</v>
      </c>
      <c r="K6151" t="s">
        <v>16</v>
      </c>
      <c r="L6151">
        <v>5</v>
      </c>
      <c r="M6151">
        <f t="shared" si="96"/>
        <v>1</v>
      </c>
    </row>
    <row r="6152" spans="1:13" x14ac:dyDescent="0.3">
      <c r="A6152">
        <v>34</v>
      </c>
      <c r="B6152">
        <v>50000</v>
      </c>
      <c r="C6152" t="s">
        <v>13</v>
      </c>
      <c r="D6152">
        <v>0</v>
      </c>
      <c r="E6152" t="s">
        <v>20</v>
      </c>
      <c r="F6152" t="s">
        <v>19</v>
      </c>
      <c r="G6152">
        <v>3600</v>
      </c>
      <c r="H6152">
        <v>11.99</v>
      </c>
      <c r="I6152">
        <v>0</v>
      </c>
      <c r="J6152">
        <v>7.0000000000000007E-2</v>
      </c>
      <c r="K6152" t="s">
        <v>16</v>
      </c>
      <c r="L6152">
        <v>7</v>
      </c>
      <c r="M6152">
        <f t="shared" si="96"/>
        <v>1</v>
      </c>
    </row>
    <row r="6153" spans="1:13" x14ac:dyDescent="0.3">
      <c r="A6153">
        <v>29</v>
      </c>
      <c r="B6153">
        <v>54996</v>
      </c>
      <c r="C6153" t="s">
        <v>13</v>
      </c>
      <c r="D6153">
        <v>8</v>
      </c>
      <c r="E6153" t="s">
        <v>25</v>
      </c>
      <c r="F6153" t="s">
        <v>21</v>
      </c>
      <c r="G6153">
        <v>3600</v>
      </c>
      <c r="H6153">
        <v>9.6300000000000008</v>
      </c>
      <c r="I6153">
        <v>0</v>
      </c>
      <c r="J6153">
        <v>7.0000000000000007E-2</v>
      </c>
      <c r="K6153" t="s">
        <v>16</v>
      </c>
      <c r="L6153">
        <v>5</v>
      </c>
      <c r="M6153">
        <f t="shared" si="96"/>
        <v>1</v>
      </c>
    </row>
    <row r="6154" spans="1:13" x14ac:dyDescent="0.3">
      <c r="A6154">
        <v>28</v>
      </c>
      <c r="B6154">
        <v>49000</v>
      </c>
      <c r="C6154" t="s">
        <v>13</v>
      </c>
      <c r="D6154">
        <v>2</v>
      </c>
      <c r="E6154" t="s">
        <v>27</v>
      </c>
      <c r="F6154" t="s">
        <v>15</v>
      </c>
      <c r="G6154">
        <v>3600</v>
      </c>
      <c r="H6154">
        <v>13.98</v>
      </c>
      <c r="I6154">
        <v>1</v>
      </c>
      <c r="J6154">
        <v>7.0000000000000007E-2</v>
      </c>
      <c r="K6154" t="s">
        <v>17</v>
      </c>
      <c r="L6154">
        <v>9</v>
      </c>
      <c r="M6154">
        <f t="shared" si="96"/>
        <v>1</v>
      </c>
    </row>
    <row r="6155" spans="1:13" x14ac:dyDescent="0.3">
      <c r="A6155">
        <v>30</v>
      </c>
      <c r="B6155">
        <v>60000</v>
      </c>
      <c r="C6155" t="s">
        <v>13</v>
      </c>
      <c r="D6155">
        <v>1</v>
      </c>
      <c r="E6155" t="s">
        <v>25</v>
      </c>
      <c r="F6155" t="s">
        <v>21</v>
      </c>
      <c r="G6155">
        <v>3600</v>
      </c>
      <c r="H6155">
        <v>8.59</v>
      </c>
      <c r="I6155">
        <v>0</v>
      </c>
      <c r="J6155">
        <v>0.06</v>
      </c>
      <c r="K6155" t="s">
        <v>16</v>
      </c>
      <c r="L6155">
        <v>9</v>
      </c>
      <c r="M6155">
        <f t="shared" si="96"/>
        <v>1</v>
      </c>
    </row>
    <row r="6156" spans="1:13" x14ac:dyDescent="0.3">
      <c r="A6156">
        <v>28</v>
      </c>
      <c r="B6156">
        <v>82300</v>
      </c>
      <c r="C6156" t="s">
        <v>13</v>
      </c>
      <c r="D6156">
        <v>3</v>
      </c>
      <c r="E6156" t="s">
        <v>27</v>
      </c>
      <c r="F6156" t="s">
        <v>21</v>
      </c>
      <c r="G6156">
        <v>3600</v>
      </c>
      <c r="H6156">
        <v>9.6300000000000008</v>
      </c>
      <c r="I6156">
        <v>0</v>
      </c>
      <c r="J6156">
        <v>0.04</v>
      </c>
      <c r="K6156" t="s">
        <v>16</v>
      </c>
      <c r="L6156">
        <v>8</v>
      </c>
      <c r="M6156">
        <f t="shared" si="96"/>
        <v>1</v>
      </c>
    </row>
    <row r="6157" spans="1:13" x14ac:dyDescent="0.3">
      <c r="A6157">
        <v>35</v>
      </c>
      <c r="B6157">
        <v>85000</v>
      </c>
      <c r="C6157" t="s">
        <v>13</v>
      </c>
      <c r="D6157">
        <v>1</v>
      </c>
      <c r="E6157" t="s">
        <v>25</v>
      </c>
      <c r="F6157" t="s">
        <v>21</v>
      </c>
      <c r="G6157">
        <v>3600</v>
      </c>
      <c r="H6157">
        <v>7.51</v>
      </c>
      <c r="I6157">
        <v>0</v>
      </c>
      <c r="J6157">
        <v>0.04</v>
      </c>
      <c r="K6157" t="s">
        <v>16</v>
      </c>
      <c r="L6157">
        <v>6</v>
      </c>
      <c r="M6157">
        <f t="shared" si="96"/>
        <v>1</v>
      </c>
    </row>
    <row r="6158" spans="1:13" x14ac:dyDescent="0.3">
      <c r="A6158">
        <v>27</v>
      </c>
      <c r="B6158">
        <v>106000</v>
      </c>
      <c r="C6158" t="s">
        <v>13</v>
      </c>
      <c r="D6158">
        <v>11</v>
      </c>
      <c r="E6158" t="s">
        <v>18</v>
      </c>
      <c r="F6158" t="s">
        <v>15</v>
      </c>
      <c r="G6158">
        <v>3600</v>
      </c>
      <c r="H6158">
        <v>14.27</v>
      </c>
      <c r="I6158">
        <v>0</v>
      </c>
      <c r="J6158">
        <v>0.03</v>
      </c>
      <c r="K6158" t="s">
        <v>16</v>
      </c>
      <c r="L6158">
        <v>5</v>
      </c>
      <c r="M6158">
        <f t="shared" si="96"/>
        <v>1</v>
      </c>
    </row>
    <row r="6159" spans="1:13" x14ac:dyDescent="0.3">
      <c r="A6159">
        <v>30</v>
      </c>
      <c r="B6159">
        <v>110000</v>
      </c>
      <c r="C6159" t="s">
        <v>13</v>
      </c>
      <c r="D6159">
        <v>0</v>
      </c>
      <c r="E6159" t="s">
        <v>25</v>
      </c>
      <c r="F6159" t="s">
        <v>19</v>
      </c>
      <c r="G6159">
        <v>3600</v>
      </c>
      <c r="H6159">
        <v>10.71</v>
      </c>
      <c r="I6159">
        <v>0</v>
      </c>
      <c r="J6159">
        <v>0.03</v>
      </c>
      <c r="K6159" t="s">
        <v>16</v>
      </c>
      <c r="L6159">
        <v>8</v>
      </c>
      <c r="M6159">
        <f t="shared" si="96"/>
        <v>1</v>
      </c>
    </row>
    <row r="6160" spans="1:13" x14ac:dyDescent="0.3">
      <c r="A6160">
        <v>35</v>
      </c>
      <c r="B6160">
        <v>19200</v>
      </c>
      <c r="C6160" t="s">
        <v>13</v>
      </c>
      <c r="D6160">
        <v>2</v>
      </c>
      <c r="E6160" t="s">
        <v>27</v>
      </c>
      <c r="F6160" t="s">
        <v>21</v>
      </c>
      <c r="G6160">
        <v>3675</v>
      </c>
      <c r="H6160">
        <v>8.49</v>
      </c>
      <c r="I6160">
        <v>1</v>
      </c>
      <c r="J6160">
        <v>0.19</v>
      </c>
      <c r="K6160" t="s">
        <v>16</v>
      </c>
      <c r="L6160">
        <v>7</v>
      </c>
      <c r="M6160">
        <f t="shared" si="96"/>
        <v>1</v>
      </c>
    </row>
    <row r="6161" spans="1:13" x14ac:dyDescent="0.3">
      <c r="A6161">
        <v>32</v>
      </c>
      <c r="B6161">
        <v>25000</v>
      </c>
      <c r="C6161" t="s">
        <v>13</v>
      </c>
      <c r="D6161">
        <v>9</v>
      </c>
      <c r="E6161" t="s">
        <v>25</v>
      </c>
      <c r="F6161" t="s">
        <v>19</v>
      </c>
      <c r="G6161">
        <v>3700</v>
      </c>
      <c r="H6161">
        <v>9.91</v>
      </c>
      <c r="I6161">
        <v>0</v>
      </c>
      <c r="J6161">
        <v>0.15</v>
      </c>
      <c r="K6161" t="s">
        <v>16</v>
      </c>
      <c r="L6161">
        <v>6</v>
      </c>
      <c r="M6161">
        <f t="shared" si="96"/>
        <v>1</v>
      </c>
    </row>
    <row r="6162" spans="1:13" x14ac:dyDescent="0.3">
      <c r="A6162">
        <v>31</v>
      </c>
      <c r="B6162">
        <v>38000</v>
      </c>
      <c r="C6162" t="s">
        <v>23</v>
      </c>
      <c r="D6162">
        <v>5</v>
      </c>
      <c r="E6162" t="s">
        <v>27</v>
      </c>
      <c r="F6162" t="s">
        <v>19</v>
      </c>
      <c r="G6162">
        <v>14000</v>
      </c>
      <c r="H6162">
        <v>9.91</v>
      </c>
      <c r="I6162">
        <v>0</v>
      </c>
      <c r="J6162">
        <v>0.37</v>
      </c>
      <c r="K6162" t="s">
        <v>16</v>
      </c>
      <c r="L6162">
        <v>5</v>
      </c>
      <c r="M6162">
        <f t="shared" si="96"/>
        <v>1</v>
      </c>
    </row>
    <row r="6163" spans="1:13" x14ac:dyDescent="0.3">
      <c r="A6163">
        <v>27</v>
      </c>
      <c r="B6163">
        <v>70000</v>
      </c>
      <c r="C6163" t="s">
        <v>13</v>
      </c>
      <c r="D6163">
        <v>4</v>
      </c>
      <c r="E6163" t="s">
        <v>28</v>
      </c>
      <c r="F6163" t="s">
        <v>19</v>
      </c>
      <c r="G6163">
        <v>3700</v>
      </c>
      <c r="I6163">
        <v>1</v>
      </c>
      <c r="J6163">
        <v>0.05</v>
      </c>
      <c r="K6163" t="s">
        <v>16</v>
      </c>
      <c r="L6163">
        <v>5</v>
      </c>
      <c r="M6163">
        <f t="shared" si="96"/>
        <v>0</v>
      </c>
    </row>
    <row r="6164" spans="1:13" x14ac:dyDescent="0.3">
      <c r="A6164">
        <v>28</v>
      </c>
      <c r="B6164">
        <v>94000</v>
      </c>
      <c r="C6164" t="s">
        <v>13</v>
      </c>
      <c r="D6164">
        <v>3</v>
      </c>
      <c r="E6164" t="s">
        <v>18</v>
      </c>
      <c r="F6164" t="s">
        <v>21</v>
      </c>
      <c r="G6164">
        <v>3700</v>
      </c>
      <c r="H6164">
        <v>7.9</v>
      </c>
      <c r="I6164">
        <v>0</v>
      </c>
      <c r="J6164">
        <v>0.04</v>
      </c>
      <c r="K6164" t="s">
        <v>16</v>
      </c>
      <c r="L6164">
        <v>9</v>
      </c>
      <c r="M6164">
        <f t="shared" si="96"/>
        <v>1</v>
      </c>
    </row>
    <row r="6165" spans="1:13" x14ac:dyDescent="0.3">
      <c r="A6165">
        <v>34</v>
      </c>
      <c r="B6165">
        <v>25200</v>
      </c>
      <c r="C6165" t="s">
        <v>13</v>
      </c>
      <c r="D6165">
        <v>0</v>
      </c>
      <c r="E6165" t="s">
        <v>20</v>
      </c>
      <c r="F6165" t="s">
        <v>15</v>
      </c>
      <c r="G6165">
        <v>3750</v>
      </c>
      <c r="H6165">
        <v>12.99</v>
      </c>
      <c r="I6165">
        <v>0</v>
      </c>
      <c r="J6165">
        <v>0.15</v>
      </c>
      <c r="K6165" t="s">
        <v>17</v>
      </c>
      <c r="L6165">
        <v>6</v>
      </c>
      <c r="M6165">
        <f t="shared" si="96"/>
        <v>1</v>
      </c>
    </row>
    <row r="6166" spans="1:13" x14ac:dyDescent="0.3">
      <c r="A6166">
        <v>28</v>
      </c>
      <c r="B6166">
        <v>38000</v>
      </c>
      <c r="C6166" t="s">
        <v>26</v>
      </c>
      <c r="D6166">
        <v>6</v>
      </c>
      <c r="E6166" t="s">
        <v>27</v>
      </c>
      <c r="F6166" t="s">
        <v>19</v>
      </c>
      <c r="G6166">
        <v>10200</v>
      </c>
      <c r="I6166">
        <v>0</v>
      </c>
      <c r="J6166">
        <v>0.27</v>
      </c>
      <c r="K6166" t="s">
        <v>16</v>
      </c>
      <c r="L6166">
        <v>10</v>
      </c>
      <c r="M6166">
        <f t="shared" si="96"/>
        <v>0</v>
      </c>
    </row>
    <row r="6167" spans="1:13" x14ac:dyDescent="0.3">
      <c r="A6167">
        <v>32</v>
      </c>
      <c r="B6167">
        <v>68000</v>
      </c>
      <c r="C6167" t="s">
        <v>13</v>
      </c>
      <c r="D6167">
        <v>9</v>
      </c>
      <c r="E6167" t="s">
        <v>27</v>
      </c>
      <c r="F6167" t="s">
        <v>30</v>
      </c>
      <c r="G6167">
        <v>3800</v>
      </c>
      <c r="H6167">
        <v>16.89</v>
      </c>
      <c r="I6167">
        <v>0</v>
      </c>
      <c r="J6167">
        <v>0.06</v>
      </c>
      <c r="K6167" t="s">
        <v>17</v>
      </c>
      <c r="L6167">
        <v>8</v>
      </c>
      <c r="M6167">
        <f t="shared" si="96"/>
        <v>1</v>
      </c>
    </row>
    <row r="6168" spans="1:13" x14ac:dyDescent="0.3">
      <c r="A6168">
        <v>35</v>
      </c>
      <c r="B6168">
        <v>38000</v>
      </c>
      <c r="C6168" t="s">
        <v>26</v>
      </c>
      <c r="D6168">
        <v>10</v>
      </c>
      <c r="E6168" t="s">
        <v>27</v>
      </c>
      <c r="F6168" t="s">
        <v>21</v>
      </c>
      <c r="G6168">
        <v>9600</v>
      </c>
      <c r="H6168">
        <v>7.49</v>
      </c>
      <c r="I6168">
        <v>0</v>
      </c>
      <c r="J6168">
        <v>0.25</v>
      </c>
      <c r="K6168" t="s">
        <v>16</v>
      </c>
      <c r="L6168">
        <v>9</v>
      </c>
      <c r="M6168">
        <f t="shared" si="96"/>
        <v>1</v>
      </c>
    </row>
    <row r="6169" spans="1:13" x14ac:dyDescent="0.3">
      <c r="A6169">
        <v>28</v>
      </c>
      <c r="B6169">
        <v>55000</v>
      </c>
      <c r="C6169" t="s">
        <v>13</v>
      </c>
      <c r="D6169">
        <v>2</v>
      </c>
      <c r="E6169" t="s">
        <v>14</v>
      </c>
      <c r="F6169" t="s">
        <v>19</v>
      </c>
      <c r="G6169">
        <v>3900</v>
      </c>
      <c r="H6169">
        <v>11.99</v>
      </c>
      <c r="I6169">
        <v>0</v>
      </c>
      <c r="J6169">
        <v>7.0000000000000007E-2</v>
      </c>
      <c r="K6169" t="s">
        <v>16</v>
      </c>
      <c r="L6169">
        <v>10</v>
      </c>
      <c r="M6169">
        <f t="shared" si="96"/>
        <v>1</v>
      </c>
    </row>
    <row r="6170" spans="1:13" x14ac:dyDescent="0.3">
      <c r="A6170">
        <v>27</v>
      </c>
      <c r="B6170">
        <v>12000</v>
      </c>
      <c r="C6170" t="s">
        <v>13</v>
      </c>
      <c r="D6170">
        <v>0</v>
      </c>
      <c r="E6170" t="s">
        <v>27</v>
      </c>
      <c r="F6170" t="s">
        <v>15</v>
      </c>
      <c r="G6170">
        <v>4000</v>
      </c>
      <c r="H6170">
        <v>14.22</v>
      </c>
      <c r="I6170">
        <v>1</v>
      </c>
      <c r="J6170">
        <v>0.33</v>
      </c>
      <c r="K6170" t="s">
        <v>17</v>
      </c>
      <c r="L6170">
        <v>7</v>
      </c>
      <c r="M6170">
        <f t="shared" si="96"/>
        <v>1</v>
      </c>
    </row>
    <row r="6171" spans="1:13" x14ac:dyDescent="0.3">
      <c r="A6171">
        <v>28</v>
      </c>
      <c r="B6171">
        <v>38000</v>
      </c>
      <c r="C6171" t="s">
        <v>26</v>
      </c>
      <c r="D6171">
        <v>5</v>
      </c>
      <c r="E6171" t="s">
        <v>27</v>
      </c>
      <c r="F6171" t="s">
        <v>21</v>
      </c>
      <c r="G6171">
        <v>8400</v>
      </c>
      <c r="H6171">
        <v>7.51</v>
      </c>
      <c r="I6171">
        <v>0</v>
      </c>
      <c r="J6171">
        <v>0.22</v>
      </c>
      <c r="K6171" t="s">
        <v>16</v>
      </c>
      <c r="L6171">
        <v>7</v>
      </c>
      <c r="M6171">
        <f t="shared" si="96"/>
        <v>1</v>
      </c>
    </row>
    <row r="6172" spans="1:13" x14ac:dyDescent="0.3">
      <c r="A6172">
        <v>29</v>
      </c>
      <c r="B6172">
        <v>38000</v>
      </c>
      <c r="C6172" t="s">
        <v>26</v>
      </c>
      <c r="D6172">
        <v>8</v>
      </c>
      <c r="E6172" t="s">
        <v>18</v>
      </c>
      <c r="F6172" t="s">
        <v>21</v>
      </c>
      <c r="G6172">
        <v>3600</v>
      </c>
      <c r="H6172">
        <v>7.14</v>
      </c>
      <c r="I6172">
        <v>0</v>
      </c>
      <c r="J6172">
        <v>0.09</v>
      </c>
      <c r="K6172" t="s">
        <v>16</v>
      </c>
      <c r="L6172">
        <v>9</v>
      </c>
      <c r="M6172">
        <f t="shared" si="96"/>
        <v>1</v>
      </c>
    </row>
    <row r="6173" spans="1:13" x14ac:dyDescent="0.3">
      <c r="A6173">
        <v>30</v>
      </c>
      <c r="B6173">
        <v>16500</v>
      </c>
      <c r="C6173" t="s">
        <v>13</v>
      </c>
      <c r="D6173">
        <v>0</v>
      </c>
      <c r="E6173" t="s">
        <v>27</v>
      </c>
      <c r="F6173" t="s">
        <v>15</v>
      </c>
      <c r="G6173">
        <v>4000</v>
      </c>
      <c r="H6173">
        <v>14.22</v>
      </c>
      <c r="I6173">
        <v>1</v>
      </c>
      <c r="J6173">
        <v>0.24</v>
      </c>
      <c r="K6173" t="s">
        <v>17</v>
      </c>
      <c r="L6173">
        <v>7</v>
      </c>
      <c r="M6173">
        <f t="shared" si="96"/>
        <v>1</v>
      </c>
    </row>
    <row r="6174" spans="1:13" x14ac:dyDescent="0.3">
      <c r="A6174">
        <v>29</v>
      </c>
      <c r="B6174">
        <v>38000</v>
      </c>
      <c r="C6174" t="s">
        <v>26</v>
      </c>
      <c r="D6174">
        <v>5</v>
      </c>
      <c r="E6174" t="s">
        <v>18</v>
      </c>
      <c r="F6174" t="s">
        <v>21</v>
      </c>
      <c r="G6174">
        <v>8000</v>
      </c>
      <c r="H6174">
        <v>8.59</v>
      </c>
      <c r="I6174">
        <v>0</v>
      </c>
      <c r="J6174">
        <v>0.21</v>
      </c>
      <c r="K6174" t="s">
        <v>16</v>
      </c>
      <c r="L6174">
        <v>6</v>
      </c>
      <c r="M6174">
        <f t="shared" si="96"/>
        <v>1</v>
      </c>
    </row>
    <row r="6175" spans="1:13" x14ac:dyDescent="0.3">
      <c r="A6175">
        <v>28</v>
      </c>
      <c r="B6175">
        <v>19200</v>
      </c>
      <c r="C6175" t="s">
        <v>13</v>
      </c>
      <c r="D6175">
        <v>0</v>
      </c>
      <c r="E6175" t="s">
        <v>25</v>
      </c>
      <c r="F6175" t="s">
        <v>19</v>
      </c>
      <c r="G6175">
        <v>4000</v>
      </c>
      <c r="H6175">
        <v>12.69</v>
      </c>
      <c r="I6175">
        <v>1</v>
      </c>
      <c r="J6175">
        <v>0.21</v>
      </c>
      <c r="K6175" t="s">
        <v>16</v>
      </c>
      <c r="L6175">
        <v>8</v>
      </c>
      <c r="M6175">
        <f t="shared" si="96"/>
        <v>1</v>
      </c>
    </row>
    <row r="6176" spans="1:13" x14ac:dyDescent="0.3">
      <c r="A6176">
        <v>35</v>
      </c>
      <c r="B6176">
        <v>19820</v>
      </c>
      <c r="C6176" t="s">
        <v>13</v>
      </c>
      <c r="D6176">
        <v>0</v>
      </c>
      <c r="E6176" t="s">
        <v>20</v>
      </c>
      <c r="F6176" t="s">
        <v>19</v>
      </c>
      <c r="G6176">
        <v>4000</v>
      </c>
      <c r="H6176">
        <v>11.12</v>
      </c>
      <c r="I6176">
        <v>1</v>
      </c>
      <c r="J6176">
        <v>0.2</v>
      </c>
      <c r="K6176" t="s">
        <v>16</v>
      </c>
      <c r="L6176">
        <v>10</v>
      </c>
      <c r="M6176">
        <f t="shared" si="96"/>
        <v>1</v>
      </c>
    </row>
    <row r="6177" spans="1:13" x14ac:dyDescent="0.3">
      <c r="A6177">
        <v>27</v>
      </c>
      <c r="B6177">
        <v>32000</v>
      </c>
      <c r="C6177" t="s">
        <v>26</v>
      </c>
      <c r="D6177">
        <v>0</v>
      </c>
      <c r="E6177" t="s">
        <v>14</v>
      </c>
      <c r="F6177" t="s">
        <v>15</v>
      </c>
      <c r="G6177">
        <v>7500</v>
      </c>
      <c r="H6177">
        <v>11.59</v>
      </c>
      <c r="I6177">
        <v>1</v>
      </c>
      <c r="J6177">
        <v>0.23</v>
      </c>
      <c r="K6177" t="s">
        <v>17</v>
      </c>
      <c r="L6177">
        <v>9</v>
      </c>
      <c r="M6177">
        <f t="shared" si="96"/>
        <v>1</v>
      </c>
    </row>
    <row r="6178" spans="1:13" x14ac:dyDescent="0.3">
      <c r="A6178">
        <v>27</v>
      </c>
      <c r="B6178">
        <v>38000</v>
      </c>
      <c r="C6178" t="s">
        <v>26</v>
      </c>
      <c r="D6178">
        <v>11</v>
      </c>
      <c r="E6178" t="s">
        <v>25</v>
      </c>
      <c r="F6178" t="s">
        <v>19</v>
      </c>
      <c r="G6178">
        <v>5000</v>
      </c>
      <c r="H6178">
        <v>9.76</v>
      </c>
      <c r="I6178">
        <v>0</v>
      </c>
      <c r="J6178">
        <v>0.13</v>
      </c>
      <c r="K6178" t="s">
        <v>16</v>
      </c>
      <c r="L6178">
        <v>5</v>
      </c>
      <c r="M6178">
        <f t="shared" si="96"/>
        <v>1</v>
      </c>
    </row>
    <row r="6179" spans="1:13" x14ac:dyDescent="0.3">
      <c r="A6179">
        <v>29</v>
      </c>
      <c r="B6179">
        <v>38000</v>
      </c>
      <c r="C6179" t="s">
        <v>26</v>
      </c>
      <c r="D6179">
        <v>0</v>
      </c>
      <c r="E6179" t="s">
        <v>28</v>
      </c>
      <c r="F6179" t="s">
        <v>15</v>
      </c>
      <c r="G6179">
        <v>2450</v>
      </c>
      <c r="I6179">
        <v>0</v>
      </c>
      <c r="J6179">
        <v>0.06</v>
      </c>
      <c r="K6179" t="s">
        <v>17</v>
      </c>
      <c r="L6179">
        <v>6</v>
      </c>
      <c r="M6179">
        <f t="shared" si="96"/>
        <v>0</v>
      </c>
    </row>
    <row r="6180" spans="1:13" x14ac:dyDescent="0.3">
      <c r="A6180">
        <v>27</v>
      </c>
      <c r="B6180">
        <v>21000</v>
      </c>
      <c r="C6180" t="s">
        <v>13</v>
      </c>
      <c r="D6180">
        <v>5</v>
      </c>
      <c r="E6180" t="s">
        <v>14</v>
      </c>
      <c r="F6180" t="s">
        <v>19</v>
      </c>
      <c r="G6180">
        <v>4000</v>
      </c>
      <c r="H6180">
        <v>11.49</v>
      </c>
      <c r="I6180">
        <v>0</v>
      </c>
      <c r="J6180">
        <v>0.19</v>
      </c>
      <c r="K6180" t="s">
        <v>16</v>
      </c>
      <c r="L6180">
        <v>9</v>
      </c>
      <c r="M6180">
        <f t="shared" si="96"/>
        <v>1</v>
      </c>
    </row>
    <row r="6181" spans="1:13" x14ac:dyDescent="0.3">
      <c r="A6181">
        <v>27</v>
      </c>
      <c r="B6181">
        <v>22000</v>
      </c>
      <c r="C6181" t="s">
        <v>13</v>
      </c>
      <c r="D6181">
        <v>1</v>
      </c>
      <c r="E6181" t="s">
        <v>18</v>
      </c>
      <c r="F6181" t="s">
        <v>21</v>
      </c>
      <c r="G6181">
        <v>4000</v>
      </c>
      <c r="H6181">
        <v>6.39</v>
      </c>
      <c r="I6181">
        <v>0</v>
      </c>
      <c r="J6181">
        <v>0.18</v>
      </c>
      <c r="K6181" t="s">
        <v>16</v>
      </c>
      <c r="L6181">
        <v>10</v>
      </c>
      <c r="M6181">
        <f t="shared" si="96"/>
        <v>1</v>
      </c>
    </row>
    <row r="6182" spans="1:13" x14ac:dyDescent="0.3">
      <c r="A6182">
        <v>27</v>
      </c>
      <c r="B6182">
        <v>23400</v>
      </c>
      <c r="C6182" t="s">
        <v>13</v>
      </c>
      <c r="D6182">
        <v>2</v>
      </c>
      <c r="E6182" t="s">
        <v>20</v>
      </c>
      <c r="F6182" t="s">
        <v>21</v>
      </c>
      <c r="G6182">
        <v>4000</v>
      </c>
      <c r="H6182">
        <v>7.49</v>
      </c>
      <c r="I6182">
        <v>0</v>
      </c>
      <c r="J6182">
        <v>0.17</v>
      </c>
      <c r="K6182" t="s">
        <v>16</v>
      </c>
      <c r="L6182">
        <v>6</v>
      </c>
      <c r="M6182">
        <f t="shared" si="96"/>
        <v>1</v>
      </c>
    </row>
    <row r="6183" spans="1:13" x14ac:dyDescent="0.3">
      <c r="A6183">
        <v>31</v>
      </c>
      <c r="B6183">
        <v>24000</v>
      </c>
      <c r="C6183" t="s">
        <v>13</v>
      </c>
      <c r="D6183">
        <v>2</v>
      </c>
      <c r="E6183" t="s">
        <v>20</v>
      </c>
      <c r="F6183" t="s">
        <v>15</v>
      </c>
      <c r="G6183">
        <v>4000</v>
      </c>
      <c r="H6183">
        <v>13.48</v>
      </c>
      <c r="I6183">
        <v>0</v>
      </c>
      <c r="J6183">
        <v>0.17</v>
      </c>
      <c r="K6183" t="s">
        <v>17</v>
      </c>
      <c r="L6183">
        <v>6</v>
      </c>
      <c r="M6183">
        <f t="shared" si="96"/>
        <v>1</v>
      </c>
    </row>
    <row r="6184" spans="1:13" x14ac:dyDescent="0.3">
      <c r="A6184">
        <v>27</v>
      </c>
      <c r="B6184">
        <v>24000</v>
      </c>
      <c r="C6184" t="s">
        <v>13</v>
      </c>
      <c r="D6184">
        <v>0</v>
      </c>
      <c r="E6184" t="s">
        <v>25</v>
      </c>
      <c r="F6184" t="s">
        <v>15</v>
      </c>
      <c r="G6184">
        <v>4000</v>
      </c>
      <c r="H6184">
        <v>12.87</v>
      </c>
      <c r="I6184">
        <v>0</v>
      </c>
      <c r="J6184">
        <v>0.17</v>
      </c>
      <c r="K6184" t="s">
        <v>16</v>
      </c>
      <c r="L6184">
        <v>10</v>
      </c>
      <c r="M6184">
        <f t="shared" si="96"/>
        <v>1</v>
      </c>
    </row>
    <row r="6185" spans="1:13" x14ac:dyDescent="0.3">
      <c r="A6185">
        <v>28</v>
      </c>
      <c r="B6185">
        <v>38196</v>
      </c>
      <c r="C6185" t="s">
        <v>26</v>
      </c>
      <c r="D6185">
        <v>5</v>
      </c>
      <c r="E6185" t="s">
        <v>14</v>
      </c>
      <c r="F6185" t="s">
        <v>19</v>
      </c>
      <c r="G6185">
        <v>10750</v>
      </c>
      <c r="H6185">
        <v>10.75</v>
      </c>
      <c r="I6185">
        <v>0</v>
      </c>
      <c r="J6185">
        <v>0.28000000000000003</v>
      </c>
      <c r="K6185" t="s">
        <v>16</v>
      </c>
      <c r="L6185">
        <v>10</v>
      </c>
      <c r="M6185">
        <f t="shared" si="96"/>
        <v>1</v>
      </c>
    </row>
    <row r="6186" spans="1:13" x14ac:dyDescent="0.3">
      <c r="A6186">
        <v>33</v>
      </c>
      <c r="B6186">
        <v>28800</v>
      </c>
      <c r="C6186" t="s">
        <v>13</v>
      </c>
      <c r="D6186">
        <v>5</v>
      </c>
      <c r="E6186" t="s">
        <v>14</v>
      </c>
      <c r="F6186" t="s">
        <v>19</v>
      </c>
      <c r="G6186">
        <v>4000</v>
      </c>
      <c r="H6186">
        <v>9.8800000000000008</v>
      </c>
      <c r="I6186">
        <v>0</v>
      </c>
      <c r="J6186">
        <v>0.14000000000000001</v>
      </c>
      <c r="K6186" t="s">
        <v>16</v>
      </c>
      <c r="L6186">
        <v>5</v>
      </c>
      <c r="M6186">
        <f t="shared" si="96"/>
        <v>1</v>
      </c>
    </row>
    <row r="6187" spans="1:13" x14ac:dyDescent="0.3">
      <c r="A6187">
        <v>29</v>
      </c>
      <c r="B6187">
        <v>28800</v>
      </c>
      <c r="C6187" t="s">
        <v>13</v>
      </c>
      <c r="D6187">
        <v>1</v>
      </c>
      <c r="E6187" t="s">
        <v>27</v>
      </c>
      <c r="F6187" t="s">
        <v>15</v>
      </c>
      <c r="G6187">
        <v>4000</v>
      </c>
      <c r="H6187">
        <v>13.92</v>
      </c>
      <c r="I6187">
        <v>1</v>
      </c>
      <c r="J6187">
        <v>0.14000000000000001</v>
      </c>
      <c r="K6187" t="s">
        <v>16</v>
      </c>
      <c r="L6187">
        <v>10</v>
      </c>
      <c r="M6187">
        <f t="shared" si="96"/>
        <v>1</v>
      </c>
    </row>
    <row r="6188" spans="1:13" x14ac:dyDescent="0.3">
      <c r="A6188">
        <v>27</v>
      </c>
      <c r="B6188">
        <v>29120</v>
      </c>
      <c r="C6188" t="s">
        <v>13</v>
      </c>
      <c r="D6188">
        <v>2</v>
      </c>
      <c r="E6188" t="s">
        <v>18</v>
      </c>
      <c r="F6188" t="s">
        <v>19</v>
      </c>
      <c r="G6188">
        <v>4000</v>
      </c>
      <c r="H6188">
        <v>10.75</v>
      </c>
      <c r="I6188">
        <v>0</v>
      </c>
      <c r="J6188">
        <v>0.14000000000000001</v>
      </c>
      <c r="K6188" t="s">
        <v>16</v>
      </c>
      <c r="L6188">
        <v>5</v>
      </c>
      <c r="M6188">
        <f t="shared" si="96"/>
        <v>1</v>
      </c>
    </row>
    <row r="6189" spans="1:13" x14ac:dyDescent="0.3">
      <c r="A6189">
        <v>35</v>
      </c>
      <c r="B6189">
        <v>38400</v>
      </c>
      <c r="C6189" t="s">
        <v>26</v>
      </c>
      <c r="D6189">
        <v>0</v>
      </c>
      <c r="E6189" t="s">
        <v>18</v>
      </c>
      <c r="F6189" t="s">
        <v>21</v>
      </c>
      <c r="G6189">
        <v>5000</v>
      </c>
      <c r="I6189">
        <v>0</v>
      </c>
      <c r="J6189">
        <v>0.13</v>
      </c>
      <c r="K6189" t="s">
        <v>16</v>
      </c>
      <c r="L6189">
        <v>9</v>
      </c>
      <c r="M6189">
        <f t="shared" si="96"/>
        <v>0</v>
      </c>
    </row>
    <row r="6190" spans="1:13" x14ac:dyDescent="0.3">
      <c r="A6190">
        <v>30</v>
      </c>
      <c r="B6190">
        <v>30000</v>
      </c>
      <c r="C6190" t="s">
        <v>13</v>
      </c>
      <c r="D6190">
        <v>1</v>
      </c>
      <c r="E6190" t="s">
        <v>14</v>
      </c>
      <c r="F6190" t="s">
        <v>15</v>
      </c>
      <c r="G6190">
        <v>4000</v>
      </c>
      <c r="H6190">
        <v>13.99</v>
      </c>
      <c r="I6190">
        <v>0</v>
      </c>
      <c r="J6190">
        <v>0.13</v>
      </c>
      <c r="K6190" t="s">
        <v>17</v>
      </c>
      <c r="L6190">
        <v>6</v>
      </c>
      <c r="M6190">
        <f t="shared" si="96"/>
        <v>1</v>
      </c>
    </row>
    <row r="6191" spans="1:13" x14ac:dyDescent="0.3">
      <c r="A6191">
        <v>27</v>
      </c>
      <c r="B6191">
        <v>31000</v>
      </c>
      <c r="C6191" t="s">
        <v>13</v>
      </c>
      <c r="D6191">
        <v>0</v>
      </c>
      <c r="E6191" t="s">
        <v>14</v>
      </c>
      <c r="F6191" t="s">
        <v>19</v>
      </c>
      <c r="G6191">
        <v>4000</v>
      </c>
      <c r="H6191">
        <v>10.74</v>
      </c>
      <c r="I6191">
        <v>0</v>
      </c>
      <c r="J6191">
        <v>0.13</v>
      </c>
      <c r="K6191" t="s">
        <v>16</v>
      </c>
      <c r="L6191">
        <v>7</v>
      </c>
      <c r="M6191">
        <f t="shared" si="96"/>
        <v>1</v>
      </c>
    </row>
    <row r="6192" spans="1:13" x14ac:dyDescent="0.3">
      <c r="A6192">
        <v>28</v>
      </c>
      <c r="B6192">
        <v>31150</v>
      </c>
      <c r="C6192" t="s">
        <v>13</v>
      </c>
      <c r="D6192">
        <v>4</v>
      </c>
      <c r="E6192" t="s">
        <v>14</v>
      </c>
      <c r="F6192" t="s">
        <v>19</v>
      </c>
      <c r="G6192">
        <v>4000</v>
      </c>
      <c r="H6192">
        <v>11.49</v>
      </c>
      <c r="I6192">
        <v>0</v>
      </c>
      <c r="J6192">
        <v>0.13</v>
      </c>
      <c r="K6192" t="s">
        <v>16</v>
      </c>
      <c r="L6192">
        <v>7</v>
      </c>
      <c r="M6192">
        <f t="shared" si="96"/>
        <v>1</v>
      </c>
    </row>
    <row r="6193" spans="1:13" x14ac:dyDescent="0.3">
      <c r="A6193">
        <v>27</v>
      </c>
      <c r="B6193">
        <v>33000</v>
      </c>
      <c r="C6193" t="s">
        <v>13</v>
      </c>
      <c r="D6193">
        <v>5</v>
      </c>
      <c r="E6193" t="s">
        <v>14</v>
      </c>
      <c r="F6193" t="s">
        <v>21</v>
      </c>
      <c r="G6193">
        <v>4000</v>
      </c>
      <c r="H6193">
        <v>5.99</v>
      </c>
      <c r="I6193">
        <v>0</v>
      </c>
      <c r="J6193">
        <v>0.12</v>
      </c>
      <c r="K6193" t="s">
        <v>16</v>
      </c>
      <c r="L6193">
        <v>8</v>
      </c>
      <c r="M6193">
        <f t="shared" si="96"/>
        <v>1</v>
      </c>
    </row>
    <row r="6194" spans="1:13" x14ac:dyDescent="0.3">
      <c r="A6194">
        <v>30</v>
      </c>
      <c r="B6194">
        <v>33280</v>
      </c>
      <c r="C6194" t="s">
        <v>13</v>
      </c>
      <c r="D6194">
        <v>1</v>
      </c>
      <c r="E6194" t="s">
        <v>14</v>
      </c>
      <c r="F6194" t="s">
        <v>15</v>
      </c>
      <c r="G6194">
        <v>4000</v>
      </c>
      <c r="H6194">
        <v>13.79</v>
      </c>
      <c r="I6194">
        <v>0</v>
      </c>
      <c r="J6194">
        <v>0.12</v>
      </c>
      <c r="K6194" t="s">
        <v>16</v>
      </c>
      <c r="L6194">
        <v>9</v>
      </c>
      <c r="M6194">
        <f t="shared" si="96"/>
        <v>1</v>
      </c>
    </row>
    <row r="6195" spans="1:13" x14ac:dyDescent="0.3">
      <c r="A6195">
        <v>30</v>
      </c>
      <c r="B6195">
        <v>34000</v>
      </c>
      <c r="C6195" t="s">
        <v>13</v>
      </c>
      <c r="D6195">
        <v>0</v>
      </c>
      <c r="E6195" t="s">
        <v>27</v>
      </c>
      <c r="F6195" t="s">
        <v>19</v>
      </c>
      <c r="G6195">
        <v>4000</v>
      </c>
      <c r="H6195">
        <v>10.95</v>
      </c>
      <c r="I6195">
        <v>0</v>
      </c>
      <c r="J6195">
        <v>0.12</v>
      </c>
      <c r="K6195" t="s">
        <v>16</v>
      </c>
      <c r="L6195">
        <v>10</v>
      </c>
      <c r="M6195">
        <f t="shared" si="96"/>
        <v>1</v>
      </c>
    </row>
    <row r="6196" spans="1:13" x14ac:dyDescent="0.3">
      <c r="A6196">
        <v>29</v>
      </c>
      <c r="B6196">
        <v>35000</v>
      </c>
      <c r="C6196" t="s">
        <v>13</v>
      </c>
      <c r="D6196">
        <v>6</v>
      </c>
      <c r="E6196" t="s">
        <v>18</v>
      </c>
      <c r="F6196" t="s">
        <v>15</v>
      </c>
      <c r="G6196">
        <v>4000</v>
      </c>
      <c r="H6196">
        <v>15.23</v>
      </c>
      <c r="I6196">
        <v>0</v>
      </c>
      <c r="J6196">
        <v>0.11</v>
      </c>
      <c r="K6196" t="s">
        <v>17</v>
      </c>
      <c r="L6196">
        <v>9</v>
      </c>
      <c r="M6196">
        <f t="shared" si="96"/>
        <v>1</v>
      </c>
    </row>
    <row r="6197" spans="1:13" x14ac:dyDescent="0.3">
      <c r="A6197">
        <v>29</v>
      </c>
      <c r="B6197">
        <v>35000</v>
      </c>
      <c r="C6197" t="s">
        <v>13</v>
      </c>
      <c r="D6197">
        <v>1</v>
      </c>
      <c r="E6197" t="s">
        <v>14</v>
      </c>
      <c r="F6197" t="s">
        <v>21</v>
      </c>
      <c r="G6197">
        <v>4000</v>
      </c>
      <c r="H6197">
        <v>5.99</v>
      </c>
      <c r="I6197">
        <v>0</v>
      </c>
      <c r="J6197">
        <v>0.11</v>
      </c>
      <c r="K6197" t="s">
        <v>16</v>
      </c>
      <c r="L6197">
        <v>6</v>
      </c>
      <c r="M6197">
        <f t="shared" si="96"/>
        <v>1</v>
      </c>
    </row>
    <row r="6198" spans="1:13" x14ac:dyDescent="0.3">
      <c r="A6198">
        <v>34</v>
      </c>
      <c r="B6198">
        <v>38769</v>
      </c>
      <c r="C6198" t="s">
        <v>26</v>
      </c>
      <c r="D6198">
        <v>3</v>
      </c>
      <c r="E6198" t="s">
        <v>25</v>
      </c>
      <c r="F6198" t="s">
        <v>21</v>
      </c>
      <c r="G6198">
        <v>2400</v>
      </c>
      <c r="H6198">
        <v>8.9</v>
      </c>
      <c r="I6198">
        <v>0</v>
      </c>
      <c r="J6198">
        <v>0.06</v>
      </c>
      <c r="K6198" t="s">
        <v>16</v>
      </c>
      <c r="L6198">
        <v>6</v>
      </c>
      <c r="M6198">
        <f t="shared" si="96"/>
        <v>2</v>
      </c>
    </row>
    <row r="6199" spans="1:13" x14ac:dyDescent="0.3">
      <c r="A6199">
        <v>28</v>
      </c>
      <c r="B6199">
        <v>29004</v>
      </c>
      <c r="C6199" t="s">
        <v>13</v>
      </c>
      <c r="D6199">
        <v>0</v>
      </c>
      <c r="E6199" t="s">
        <v>20</v>
      </c>
      <c r="F6199" t="s">
        <v>29</v>
      </c>
      <c r="G6199">
        <v>4000</v>
      </c>
      <c r="H6199">
        <v>16.45</v>
      </c>
      <c r="I6199">
        <v>1</v>
      </c>
      <c r="J6199">
        <v>0.14000000000000001</v>
      </c>
      <c r="K6199" t="s">
        <v>16</v>
      </c>
      <c r="L6199">
        <v>10</v>
      </c>
      <c r="M6199">
        <f t="shared" si="96"/>
        <v>1</v>
      </c>
    </row>
    <row r="6200" spans="1:13" x14ac:dyDescent="0.3">
      <c r="A6200">
        <v>27</v>
      </c>
      <c r="B6200">
        <v>36000</v>
      </c>
      <c r="C6200" t="s">
        <v>13</v>
      </c>
      <c r="D6200">
        <v>1</v>
      </c>
      <c r="E6200" t="s">
        <v>14</v>
      </c>
      <c r="F6200" t="s">
        <v>15</v>
      </c>
      <c r="G6200">
        <v>4000</v>
      </c>
      <c r="I6200">
        <v>0</v>
      </c>
      <c r="J6200">
        <v>0.11</v>
      </c>
      <c r="K6200" t="s">
        <v>16</v>
      </c>
      <c r="L6200">
        <v>10</v>
      </c>
      <c r="M6200">
        <f t="shared" si="96"/>
        <v>0</v>
      </c>
    </row>
    <row r="6201" spans="1:13" x14ac:dyDescent="0.3">
      <c r="A6201">
        <v>31</v>
      </c>
      <c r="B6201">
        <v>36000</v>
      </c>
      <c r="C6201" t="s">
        <v>13</v>
      </c>
      <c r="D6201">
        <v>4</v>
      </c>
      <c r="E6201" t="s">
        <v>14</v>
      </c>
      <c r="F6201" t="s">
        <v>15</v>
      </c>
      <c r="G6201">
        <v>4000</v>
      </c>
      <c r="H6201">
        <v>13.8</v>
      </c>
      <c r="I6201">
        <v>0</v>
      </c>
      <c r="J6201">
        <v>0.11</v>
      </c>
      <c r="K6201" t="s">
        <v>17</v>
      </c>
      <c r="L6201">
        <v>9</v>
      </c>
      <c r="M6201">
        <f t="shared" si="96"/>
        <v>1</v>
      </c>
    </row>
    <row r="6202" spans="1:13" x14ac:dyDescent="0.3">
      <c r="A6202">
        <v>34</v>
      </c>
      <c r="B6202">
        <v>33456</v>
      </c>
      <c r="C6202" t="s">
        <v>13</v>
      </c>
      <c r="D6202">
        <v>2</v>
      </c>
      <c r="E6202" t="s">
        <v>18</v>
      </c>
      <c r="F6202" t="s">
        <v>29</v>
      </c>
      <c r="G6202">
        <v>4000</v>
      </c>
      <c r="H6202">
        <v>16.45</v>
      </c>
      <c r="I6202">
        <v>1</v>
      </c>
      <c r="J6202">
        <v>0.12</v>
      </c>
      <c r="K6202" t="s">
        <v>16</v>
      </c>
      <c r="L6202">
        <v>5</v>
      </c>
      <c r="M6202">
        <f t="shared" si="96"/>
        <v>1</v>
      </c>
    </row>
    <row r="6203" spans="1:13" x14ac:dyDescent="0.3">
      <c r="A6203">
        <v>30</v>
      </c>
      <c r="B6203">
        <v>39996</v>
      </c>
      <c r="C6203" t="s">
        <v>13</v>
      </c>
      <c r="D6203">
        <v>2</v>
      </c>
      <c r="E6203" t="s">
        <v>25</v>
      </c>
      <c r="F6203" t="s">
        <v>15</v>
      </c>
      <c r="G6203">
        <v>4000</v>
      </c>
      <c r="H6203">
        <v>12.99</v>
      </c>
      <c r="I6203">
        <v>0</v>
      </c>
      <c r="J6203">
        <v>0.1</v>
      </c>
      <c r="K6203" t="s">
        <v>17</v>
      </c>
      <c r="L6203">
        <v>9</v>
      </c>
      <c r="M6203">
        <f t="shared" si="96"/>
        <v>1</v>
      </c>
    </row>
    <row r="6204" spans="1:13" x14ac:dyDescent="0.3">
      <c r="A6204">
        <v>32</v>
      </c>
      <c r="B6204">
        <v>39000</v>
      </c>
      <c r="C6204" t="s">
        <v>26</v>
      </c>
      <c r="D6204">
        <v>4</v>
      </c>
      <c r="E6204" t="s">
        <v>27</v>
      </c>
      <c r="F6204" t="s">
        <v>21</v>
      </c>
      <c r="G6204">
        <v>16700</v>
      </c>
      <c r="H6204">
        <v>7.51</v>
      </c>
      <c r="I6204">
        <v>0</v>
      </c>
      <c r="J6204">
        <v>0.43</v>
      </c>
      <c r="K6204" t="s">
        <v>16</v>
      </c>
      <c r="L6204">
        <v>8</v>
      </c>
      <c r="M6204">
        <f t="shared" si="96"/>
        <v>1</v>
      </c>
    </row>
    <row r="6205" spans="1:13" x14ac:dyDescent="0.3">
      <c r="A6205">
        <v>30</v>
      </c>
      <c r="B6205">
        <v>34000</v>
      </c>
      <c r="C6205" t="s">
        <v>13</v>
      </c>
      <c r="D6205">
        <v>6</v>
      </c>
      <c r="E6205" t="s">
        <v>25</v>
      </c>
      <c r="F6205" t="s">
        <v>15</v>
      </c>
      <c r="G6205">
        <v>4000</v>
      </c>
      <c r="H6205">
        <v>13.49</v>
      </c>
      <c r="I6205">
        <v>1</v>
      </c>
      <c r="J6205">
        <v>0.12</v>
      </c>
      <c r="K6205" t="s">
        <v>16</v>
      </c>
      <c r="L6205">
        <v>5</v>
      </c>
      <c r="M6205">
        <f t="shared" si="96"/>
        <v>1</v>
      </c>
    </row>
    <row r="6206" spans="1:13" x14ac:dyDescent="0.3">
      <c r="A6206">
        <v>33</v>
      </c>
      <c r="B6206">
        <v>40000</v>
      </c>
      <c r="C6206" t="s">
        <v>13</v>
      </c>
      <c r="D6206">
        <v>4</v>
      </c>
      <c r="E6206" t="s">
        <v>27</v>
      </c>
      <c r="F6206" t="s">
        <v>19</v>
      </c>
      <c r="G6206">
        <v>4000</v>
      </c>
      <c r="I6206">
        <v>0</v>
      </c>
      <c r="J6206">
        <v>0.1</v>
      </c>
      <c r="K6206" t="s">
        <v>16</v>
      </c>
      <c r="L6206">
        <v>7</v>
      </c>
      <c r="M6206">
        <f t="shared" si="96"/>
        <v>0</v>
      </c>
    </row>
    <row r="6207" spans="1:13" x14ac:dyDescent="0.3">
      <c r="A6207">
        <v>27</v>
      </c>
      <c r="B6207">
        <v>34800</v>
      </c>
      <c r="C6207" t="s">
        <v>13</v>
      </c>
      <c r="D6207">
        <v>2</v>
      </c>
      <c r="E6207" t="s">
        <v>27</v>
      </c>
      <c r="F6207" t="s">
        <v>30</v>
      </c>
      <c r="G6207">
        <v>4000</v>
      </c>
      <c r="H6207">
        <v>14.54</v>
      </c>
      <c r="I6207">
        <v>1</v>
      </c>
      <c r="J6207">
        <v>0.11</v>
      </c>
      <c r="K6207" t="s">
        <v>17</v>
      </c>
      <c r="L6207">
        <v>7</v>
      </c>
      <c r="M6207">
        <f t="shared" si="96"/>
        <v>1</v>
      </c>
    </row>
    <row r="6208" spans="1:13" x14ac:dyDescent="0.3">
      <c r="A6208">
        <v>31</v>
      </c>
      <c r="B6208">
        <v>40860</v>
      </c>
      <c r="C6208" t="s">
        <v>13</v>
      </c>
      <c r="D6208">
        <v>0</v>
      </c>
      <c r="E6208" t="s">
        <v>27</v>
      </c>
      <c r="F6208" t="s">
        <v>21</v>
      </c>
      <c r="G6208">
        <v>4000</v>
      </c>
      <c r="I6208">
        <v>0</v>
      </c>
      <c r="J6208">
        <v>0.1</v>
      </c>
      <c r="K6208" t="s">
        <v>16</v>
      </c>
      <c r="L6208">
        <v>7</v>
      </c>
      <c r="M6208">
        <f t="shared" si="96"/>
        <v>0</v>
      </c>
    </row>
    <row r="6209" spans="1:13" x14ac:dyDescent="0.3">
      <c r="A6209">
        <v>31</v>
      </c>
      <c r="B6209">
        <v>41000</v>
      </c>
      <c r="C6209" t="s">
        <v>13</v>
      </c>
      <c r="D6209">
        <v>7</v>
      </c>
      <c r="E6209" t="s">
        <v>27</v>
      </c>
      <c r="F6209" t="s">
        <v>19</v>
      </c>
      <c r="G6209">
        <v>4000</v>
      </c>
      <c r="H6209">
        <v>10.99</v>
      </c>
      <c r="I6209">
        <v>0</v>
      </c>
      <c r="J6209">
        <v>0.1</v>
      </c>
      <c r="K6209" t="s">
        <v>16</v>
      </c>
      <c r="L6209">
        <v>8</v>
      </c>
      <c r="M6209">
        <f t="shared" si="96"/>
        <v>1</v>
      </c>
    </row>
    <row r="6210" spans="1:13" x14ac:dyDescent="0.3">
      <c r="A6210">
        <v>29</v>
      </c>
      <c r="B6210">
        <v>39000</v>
      </c>
      <c r="C6210" t="s">
        <v>26</v>
      </c>
      <c r="D6210">
        <v>6</v>
      </c>
      <c r="E6210" t="s">
        <v>14</v>
      </c>
      <c r="F6210" t="s">
        <v>21</v>
      </c>
      <c r="G6210">
        <v>7100</v>
      </c>
      <c r="H6210">
        <v>8.32</v>
      </c>
      <c r="I6210">
        <v>0</v>
      </c>
      <c r="J6210">
        <v>0.18</v>
      </c>
      <c r="K6210" t="s">
        <v>16</v>
      </c>
      <c r="L6210">
        <v>5</v>
      </c>
      <c r="M6210">
        <f t="shared" ref="M6210:M6273" si="97">COUNTIFS($A$2:$A$10001,A6210,$B$2:$B$10001,B6210,$C$2:$C$10001,C6210,$D$2:$D$10001,D6210,$E$2:$E$10001,E6210,$F$2:$F$10001,F6210,$G$2:$G$10001,G6210,$H$2:$H$10001,H6210,$I$2:$I$10001,I6210,$J$2:$J$10001,J6210,$K$2:$K$10001,K6210,$L$2:$L$10001,L6210)</f>
        <v>1</v>
      </c>
    </row>
    <row r="6211" spans="1:13" x14ac:dyDescent="0.3">
      <c r="A6211">
        <v>27</v>
      </c>
      <c r="B6211">
        <v>33000</v>
      </c>
      <c r="C6211" t="s">
        <v>26</v>
      </c>
      <c r="D6211">
        <v>8</v>
      </c>
      <c r="E6211" t="s">
        <v>18</v>
      </c>
      <c r="F6211" t="s">
        <v>30</v>
      </c>
      <c r="G6211">
        <v>9000</v>
      </c>
      <c r="H6211">
        <v>12.49</v>
      </c>
      <c r="I6211">
        <v>1</v>
      </c>
      <c r="J6211">
        <v>0.27</v>
      </c>
      <c r="K6211" t="s">
        <v>17</v>
      </c>
      <c r="L6211">
        <v>8</v>
      </c>
      <c r="M6211">
        <f t="shared" si="97"/>
        <v>1</v>
      </c>
    </row>
    <row r="6212" spans="1:13" x14ac:dyDescent="0.3">
      <c r="A6212">
        <v>29</v>
      </c>
      <c r="B6212">
        <v>46000</v>
      </c>
      <c r="C6212" t="s">
        <v>13</v>
      </c>
      <c r="D6212">
        <v>6</v>
      </c>
      <c r="E6212" t="s">
        <v>27</v>
      </c>
      <c r="F6212" t="s">
        <v>19</v>
      </c>
      <c r="G6212">
        <v>4000</v>
      </c>
      <c r="H6212">
        <v>9.99</v>
      </c>
      <c r="I6212">
        <v>0</v>
      </c>
      <c r="J6212">
        <v>0.09</v>
      </c>
      <c r="K6212" t="s">
        <v>16</v>
      </c>
      <c r="L6212">
        <v>9</v>
      </c>
      <c r="M6212">
        <f t="shared" si="97"/>
        <v>1</v>
      </c>
    </row>
    <row r="6213" spans="1:13" x14ac:dyDescent="0.3">
      <c r="A6213">
        <v>30</v>
      </c>
      <c r="B6213">
        <v>48000</v>
      </c>
      <c r="C6213" t="s">
        <v>13</v>
      </c>
      <c r="D6213">
        <v>7</v>
      </c>
      <c r="E6213" t="s">
        <v>20</v>
      </c>
      <c r="F6213" t="s">
        <v>21</v>
      </c>
      <c r="G6213">
        <v>4000</v>
      </c>
      <c r="I6213">
        <v>0</v>
      </c>
      <c r="J6213">
        <v>0.08</v>
      </c>
      <c r="K6213" t="s">
        <v>16</v>
      </c>
      <c r="L6213">
        <v>5</v>
      </c>
      <c r="M6213">
        <f t="shared" si="97"/>
        <v>0</v>
      </c>
    </row>
    <row r="6214" spans="1:13" x14ac:dyDescent="0.3">
      <c r="A6214">
        <v>34</v>
      </c>
      <c r="B6214">
        <v>39600</v>
      </c>
      <c r="C6214" t="s">
        <v>26</v>
      </c>
      <c r="D6214">
        <v>14</v>
      </c>
      <c r="E6214" t="s">
        <v>27</v>
      </c>
      <c r="F6214" t="s">
        <v>21</v>
      </c>
      <c r="G6214">
        <v>6000</v>
      </c>
      <c r="H6214">
        <v>5.99</v>
      </c>
      <c r="I6214">
        <v>0</v>
      </c>
      <c r="J6214">
        <v>0.15</v>
      </c>
      <c r="K6214" t="s">
        <v>16</v>
      </c>
      <c r="L6214">
        <v>5</v>
      </c>
      <c r="M6214">
        <f t="shared" si="97"/>
        <v>1</v>
      </c>
    </row>
    <row r="6215" spans="1:13" x14ac:dyDescent="0.3">
      <c r="A6215">
        <v>27</v>
      </c>
      <c r="B6215">
        <v>39600</v>
      </c>
      <c r="C6215" t="s">
        <v>23</v>
      </c>
      <c r="D6215">
        <v>7</v>
      </c>
      <c r="E6215" t="s">
        <v>28</v>
      </c>
      <c r="F6215" t="s">
        <v>21</v>
      </c>
      <c r="G6215">
        <v>9900</v>
      </c>
      <c r="H6215">
        <v>6.54</v>
      </c>
      <c r="I6215">
        <v>0</v>
      </c>
      <c r="J6215">
        <v>0.25</v>
      </c>
      <c r="K6215" t="s">
        <v>16</v>
      </c>
      <c r="L6215">
        <v>5</v>
      </c>
      <c r="M6215">
        <f t="shared" si="97"/>
        <v>1</v>
      </c>
    </row>
    <row r="6216" spans="1:13" x14ac:dyDescent="0.3">
      <c r="A6216">
        <v>27</v>
      </c>
      <c r="B6216">
        <v>48996</v>
      </c>
      <c r="C6216" t="s">
        <v>13</v>
      </c>
      <c r="D6216">
        <v>2</v>
      </c>
      <c r="E6216" t="s">
        <v>25</v>
      </c>
      <c r="F6216" t="s">
        <v>21</v>
      </c>
      <c r="G6216">
        <v>4000</v>
      </c>
      <c r="H6216">
        <v>9.32</v>
      </c>
      <c r="I6216">
        <v>0</v>
      </c>
      <c r="J6216">
        <v>0.08</v>
      </c>
      <c r="K6216" t="s">
        <v>16</v>
      </c>
      <c r="L6216">
        <v>9</v>
      </c>
      <c r="M6216">
        <f t="shared" si="97"/>
        <v>1</v>
      </c>
    </row>
    <row r="6217" spans="1:13" x14ac:dyDescent="0.3">
      <c r="A6217">
        <v>27</v>
      </c>
      <c r="B6217">
        <v>49000</v>
      </c>
      <c r="C6217" t="s">
        <v>13</v>
      </c>
      <c r="D6217">
        <v>11</v>
      </c>
      <c r="E6217" t="s">
        <v>14</v>
      </c>
      <c r="F6217" t="s">
        <v>19</v>
      </c>
      <c r="G6217">
        <v>4000</v>
      </c>
      <c r="H6217">
        <v>10.59</v>
      </c>
      <c r="I6217">
        <v>0</v>
      </c>
      <c r="J6217">
        <v>0.08</v>
      </c>
      <c r="K6217" t="s">
        <v>16</v>
      </c>
      <c r="L6217">
        <v>8</v>
      </c>
      <c r="M6217">
        <f t="shared" si="97"/>
        <v>1</v>
      </c>
    </row>
    <row r="6218" spans="1:13" x14ac:dyDescent="0.3">
      <c r="A6218">
        <v>31</v>
      </c>
      <c r="B6218">
        <v>50000</v>
      </c>
      <c r="C6218" t="s">
        <v>13</v>
      </c>
      <c r="D6218">
        <v>0</v>
      </c>
      <c r="E6218" t="s">
        <v>27</v>
      </c>
      <c r="F6218" t="s">
        <v>21</v>
      </c>
      <c r="G6218">
        <v>4000</v>
      </c>
      <c r="H6218">
        <v>6.62</v>
      </c>
      <c r="I6218">
        <v>0</v>
      </c>
      <c r="J6218">
        <v>0.08</v>
      </c>
      <c r="K6218" t="s">
        <v>16</v>
      </c>
      <c r="L6218">
        <v>8</v>
      </c>
      <c r="M6218">
        <f t="shared" si="97"/>
        <v>1</v>
      </c>
    </row>
    <row r="6219" spans="1:13" x14ac:dyDescent="0.3">
      <c r="A6219">
        <v>30</v>
      </c>
      <c r="B6219">
        <v>39750</v>
      </c>
      <c r="C6219" t="s">
        <v>26</v>
      </c>
      <c r="D6219">
        <v>3</v>
      </c>
      <c r="E6219" t="s">
        <v>28</v>
      </c>
      <c r="F6219" t="s">
        <v>19</v>
      </c>
      <c r="G6219">
        <v>1425</v>
      </c>
      <c r="H6219">
        <v>10.37</v>
      </c>
      <c r="I6219">
        <v>0</v>
      </c>
      <c r="J6219">
        <v>0.04</v>
      </c>
      <c r="K6219" t="s">
        <v>16</v>
      </c>
      <c r="L6219">
        <v>5</v>
      </c>
      <c r="M6219">
        <f t="shared" si="97"/>
        <v>1</v>
      </c>
    </row>
    <row r="6220" spans="1:13" x14ac:dyDescent="0.3">
      <c r="A6220">
        <v>35</v>
      </c>
      <c r="B6220">
        <v>50000</v>
      </c>
      <c r="C6220" t="s">
        <v>13</v>
      </c>
      <c r="D6220">
        <v>0</v>
      </c>
      <c r="E6220" t="s">
        <v>14</v>
      </c>
      <c r="F6220" t="s">
        <v>15</v>
      </c>
      <c r="G6220">
        <v>4000</v>
      </c>
      <c r="H6220">
        <v>13.22</v>
      </c>
      <c r="I6220">
        <v>0</v>
      </c>
      <c r="J6220">
        <v>0.08</v>
      </c>
      <c r="K6220" t="s">
        <v>17</v>
      </c>
      <c r="L6220">
        <v>5</v>
      </c>
      <c r="M6220">
        <f t="shared" si="97"/>
        <v>1</v>
      </c>
    </row>
    <row r="6221" spans="1:13" x14ac:dyDescent="0.3">
      <c r="A6221">
        <v>28</v>
      </c>
      <c r="B6221">
        <v>33996</v>
      </c>
      <c r="C6221" t="s">
        <v>26</v>
      </c>
      <c r="D6221">
        <v>5</v>
      </c>
      <c r="E6221" t="s">
        <v>20</v>
      </c>
      <c r="F6221" t="s">
        <v>21</v>
      </c>
      <c r="G6221">
        <v>12000</v>
      </c>
      <c r="I6221">
        <v>1</v>
      </c>
      <c r="J6221">
        <v>0.35</v>
      </c>
      <c r="K6221" t="s">
        <v>16</v>
      </c>
      <c r="L6221">
        <v>8</v>
      </c>
      <c r="M6221">
        <f t="shared" si="97"/>
        <v>0</v>
      </c>
    </row>
    <row r="6222" spans="1:13" x14ac:dyDescent="0.3">
      <c r="A6222">
        <v>29</v>
      </c>
      <c r="B6222">
        <v>55200</v>
      </c>
      <c r="C6222" t="s">
        <v>13</v>
      </c>
      <c r="D6222">
        <v>13</v>
      </c>
      <c r="E6222" t="s">
        <v>28</v>
      </c>
      <c r="F6222" t="s">
        <v>19</v>
      </c>
      <c r="G6222">
        <v>4000</v>
      </c>
      <c r="H6222">
        <v>10.59</v>
      </c>
      <c r="I6222">
        <v>0</v>
      </c>
      <c r="J6222">
        <v>7.0000000000000007E-2</v>
      </c>
      <c r="K6222" t="s">
        <v>16</v>
      </c>
      <c r="L6222">
        <v>10</v>
      </c>
      <c r="M6222">
        <f t="shared" si="97"/>
        <v>1</v>
      </c>
    </row>
    <row r="6223" spans="1:13" x14ac:dyDescent="0.3">
      <c r="A6223">
        <v>31</v>
      </c>
      <c r="B6223">
        <v>56000</v>
      </c>
      <c r="C6223" t="s">
        <v>13</v>
      </c>
      <c r="D6223">
        <v>9</v>
      </c>
      <c r="E6223" t="s">
        <v>28</v>
      </c>
      <c r="F6223" t="s">
        <v>21</v>
      </c>
      <c r="G6223">
        <v>4000</v>
      </c>
      <c r="H6223">
        <v>5.79</v>
      </c>
      <c r="I6223">
        <v>0</v>
      </c>
      <c r="J6223">
        <v>7.0000000000000007E-2</v>
      </c>
      <c r="K6223" t="s">
        <v>16</v>
      </c>
      <c r="L6223">
        <v>9</v>
      </c>
      <c r="M6223">
        <f t="shared" si="97"/>
        <v>1</v>
      </c>
    </row>
    <row r="6224" spans="1:13" x14ac:dyDescent="0.3">
      <c r="A6224">
        <v>32</v>
      </c>
      <c r="B6224">
        <v>60000</v>
      </c>
      <c r="C6224" t="s">
        <v>13</v>
      </c>
      <c r="D6224">
        <v>3</v>
      </c>
      <c r="E6224" t="s">
        <v>28</v>
      </c>
      <c r="F6224" t="s">
        <v>19</v>
      </c>
      <c r="G6224">
        <v>4000</v>
      </c>
      <c r="H6224">
        <v>10.99</v>
      </c>
      <c r="I6224">
        <v>0</v>
      </c>
      <c r="J6224">
        <v>7.0000000000000007E-2</v>
      </c>
      <c r="K6224" t="s">
        <v>16</v>
      </c>
      <c r="L6224">
        <v>10</v>
      </c>
      <c r="M6224">
        <f t="shared" si="97"/>
        <v>1</v>
      </c>
    </row>
    <row r="6225" spans="1:13" x14ac:dyDescent="0.3">
      <c r="A6225">
        <v>29</v>
      </c>
      <c r="B6225">
        <v>60000</v>
      </c>
      <c r="C6225" t="s">
        <v>13</v>
      </c>
      <c r="D6225">
        <v>0</v>
      </c>
      <c r="E6225" t="s">
        <v>27</v>
      </c>
      <c r="F6225" t="s">
        <v>21</v>
      </c>
      <c r="G6225">
        <v>4000</v>
      </c>
      <c r="H6225">
        <v>7.88</v>
      </c>
      <c r="I6225">
        <v>0</v>
      </c>
      <c r="J6225">
        <v>7.0000000000000007E-2</v>
      </c>
      <c r="K6225" t="s">
        <v>16</v>
      </c>
      <c r="L6225">
        <v>5</v>
      </c>
      <c r="M6225">
        <f t="shared" si="97"/>
        <v>1</v>
      </c>
    </row>
    <row r="6226" spans="1:13" x14ac:dyDescent="0.3">
      <c r="A6226">
        <v>35</v>
      </c>
      <c r="B6226">
        <v>63000</v>
      </c>
      <c r="C6226" t="s">
        <v>13</v>
      </c>
      <c r="D6226">
        <v>3</v>
      </c>
      <c r="E6226" t="s">
        <v>27</v>
      </c>
      <c r="F6226" t="s">
        <v>19</v>
      </c>
      <c r="G6226">
        <v>4000</v>
      </c>
      <c r="H6226">
        <v>11.14</v>
      </c>
      <c r="I6226">
        <v>0</v>
      </c>
      <c r="J6226">
        <v>0.06</v>
      </c>
      <c r="K6226" t="s">
        <v>16</v>
      </c>
      <c r="L6226">
        <v>8</v>
      </c>
      <c r="M6226">
        <f t="shared" si="97"/>
        <v>1</v>
      </c>
    </row>
    <row r="6227" spans="1:13" x14ac:dyDescent="0.3">
      <c r="A6227">
        <v>33</v>
      </c>
      <c r="B6227">
        <v>57700</v>
      </c>
      <c r="C6227" t="s">
        <v>13</v>
      </c>
      <c r="D6227">
        <v>17</v>
      </c>
      <c r="E6227" t="s">
        <v>28</v>
      </c>
      <c r="F6227" t="s">
        <v>15</v>
      </c>
      <c r="G6227">
        <v>4000</v>
      </c>
      <c r="I6227">
        <v>1</v>
      </c>
      <c r="J6227">
        <v>7.0000000000000007E-2</v>
      </c>
      <c r="K6227" t="s">
        <v>17</v>
      </c>
      <c r="L6227">
        <v>7</v>
      </c>
      <c r="M6227">
        <f t="shared" si="97"/>
        <v>0</v>
      </c>
    </row>
    <row r="6228" spans="1:13" x14ac:dyDescent="0.3">
      <c r="A6228">
        <v>33</v>
      </c>
      <c r="B6228">
        <v>65000</v>
      </c>
      <c r="C6228" t="s">
        <v>13</v>
      </c>
      <c r="D6228">
        <v>1</v>
      </c>
      <c r="E6228" t="s">
        <v>14</v>
      </c>
      <c r="F6228" t="s">
        <v>15</v>
      </c>
      <c r="G6228">
        <v>4000</v>
      </c>
      <c r="H6228">
        <v>12.87</v>
      </c>
      <c r="I6228">
        <v>0</v>
      </c>
      <c r="J6228">
        <v>0.06</v>
      </c>
      <c r="K6228" t="s">
        <v>16</v>
      </c>
      <c r="L6228">
        <v>7</v>
      </c>
      <c r="M6228">
        <f t="shared" si="97"/>
        <v>1</v>
      </c>
    </row>
    <row r="6229" spans="1:13" x14ac:dyDescent="0.3">
      <c r="A6229">
        <v>28</v>
      </c>
      <c r="B6229">
        <v>40000</v>
      </c>
      <c r="C6229" t="s">
        <v>26</v>
      </c>
      <c r="D6229">
        <v>9</v>
      </c>
      <c r="E6229" t="s">
        <v>20</v>
      </c>
      <c r="F6229" t="s">
        <v>19</v>
      </c>
      <c r="G6229">
        <v>19200</v>
      </c>
      <c r="H6229">
        <v>9.91</v>
      </c>
      <c r="I6229">
        <v>0</v>
      </c>
      <c r="J6229">
        <v>0.48</v>
      </c>
      <c r="K6229" t="s">
        <v>16</v>
      </c>
      <c r="L6229">
        <v>9</v>
      </c>
      <c r="M6229">
        <f t="shared" si="97"/>
        <v>1</v>
      </c>
    </row>
    <row r="6230" spans="1:13" x14ac:dyDescent="0.3">
      <c r="A6230">
        <v>31</v>
      </c>
      <c r="B6230">
        <v>72000</v>
      </c>
      <c r="C6230" t="s">
        <v>13</v>
      </c>
      <c r="D6230">
        <v>15</v>
      </c>
      <c r="E6230" t="s">
        <v>18</v>
      </c>
      <c r="F6230" t="s">
        <v>19</v>
      </c>
      <c r="G6230">
        <v>4000</v>
      </c>
      <c r="H6230">
        <v>9.99</v>
      </c>
      <c r="I6230">
        <v>0</v>
      </c>
      <c r="J6230">
        <v>0.06</v>
      </c>
      <c r="K6230" t="s">
        <v>16</v>
      </c>
      <c r="L6230">
        <v>5</v>
      </c>
      <c r="M6230">
        <f t="shared" si="97"/>
        <v>1</v>
      </c>
    </row>
    <row r="6231" spans="1:13" x14ac:dyDescent="0.3">
      <c r="A6231">
        <v>29</v>
      </c>
      <c r="B6231">
        <v>75000</v>
      </c>
      <c r="C6231" t="s">
        <v>13</v>
      </c>
      <c r="D6231">
        <v>4</v>
      </c>
      <c r="E6231" t="s">
        <v>28</v>
      </c>
      <c r="F6231" t="s">
        <v>15</v>
      </c>
      <c r="G6231">
        <v>4000</v>
      </c>
      <c r="H6231">
        <v>12.68</v>
      </c>
      <c r="I6231">
        <v>0</v>
      </c>
      <c r="J6231">
        <v>0.05</v>
      </c>
      <c r="K6231" t="s">
        <v>16</v>
      </c>
      <c r="L6231">
        <v>5</v>
      </c>
      <c r="M6231">
        <f t="shared" si="97"/>
        <v>1</v>
      </c>
    </row>
    <row r="6232" spans="1:13" x14ac:dyDescent="0.3">
      <c r="A6232">
        <v>30</v>
      </c>
      <c r="B6232">
        <v>40000</v>
      </c>
      <c r="C6232" t="s">
        <v>26</v>
      </c>
      <c r="D6232">
        <v>8</v>
      </c>
      <c r="E6232" t="s">
        <v>28</v>
      </c>
      <c r="F6232" t="s">
        <v>19</v>
      </c>
      <c r="G6232">
        <v>8600</v>
      </c>
      <c r="H6232">
        <v>10.65</v>
      </c>
      <c r="I6232">
        <v>0</v>
      </c>
      <c r="J6232">
        <v>0.21</v>
      </c>
      <c r="K6232" t="s">
        <v>16</v>
      </c>
      <c r="L6232">
        <v>6</v>
      </c>
      <c r="M6232">
        <f t="shared" si="97"/>
        <v>1</v>
      </c>
    </row>
    <row r="6233" spans="1:13" x14ac:dyDescent="0.3">
      <c r="A6233">
        <v>32</v>
      </c>
      <c r="B6233">
        <v>75250</v>
      </c>
      <c r="C6233" t="s">
        <v>13</v>
      </c>
      <c r="D6233">
        <v>1</v>
      </c>
      <c r="E6233" t="s">
        <v>25</v>
      </c>
      <c r="F6233" t="s">
        <v>15</v>
      </c>
      <c r="G6233">
        <v>4000</v>
      </c>
      <c r="H6233">
        <v>12.99</v>
      </c>
      <c r="I6233">
        <v>0</v>
      </c>
      <c r="J6233">
        <v>0.05</v>
      </c>
      <c r="K6233" t="s">
        <v>16</v>
      </c>
      <c r="L6233">
        <v>7</v>
      </c>
      <c r="M6233">
        <f t="shared" si="97"/>
        <v>1</v>
      </c>
    </row>
    <row r="6234" spans="1:13" x14ac:dyDescent="0.3">
      <c r="A6234">
        <v>33</v>
      </c>
      <c r="B6234">
        <v>78000</v>
      </c>
      <c r="C6234" t="s">
        <v>13</v>
      </c>
      <c r="D6234">
        <v>5</v>
      </c>
      <c r="E6234" t="s">
        <v>14</v>
      </c>
      <c r="F6234" t="s">
        <v>21</v>
      </c>
      <c r="G6234">
        <v>4000</v>
      </c>
      <c r="H6234">
        <v>7.14</v>
      </c>
      <c r="I6234">
        <v>0</v>
      </c>
      <c r="J6234">
        <v>0.05</v>
      </c>
      <c r="K6234" t="s">
        <v>16</v>
      </c>
      <c r="L6234">
        <v>7</v>
      </c>
      <c r="M6234">
        <f t="shared" si="97"/>
        <v>1</v>
      </c>
    </row>
    <row r="6235" spans="1:13" x14ac:dyDescent="0.3">
      <c r="A6235">
        <v>27</v>
      </c>
      <c r="B6235">
        <v>80000</v>
      </c>
      <c r="C6235" t="s">
        <v>13</v>
      </c>
      <c r="D6235">
        <v>3</v>
      </c>
      <c r="E6235" t="s">
        <v>25</v>
      </c>
      <c r="F6235" t="s">
        <v>19</v>
      </c>
      <c r="G6235">
        <v>4000</v>
      </c>
      <c r="H6235">
        <v>12.69</v>
      </c>
      <c r="I6235">
        <v>0</v>
      </c>
      <c r="J6235">
        <v>0.05</v>
      </c>
      <c r="K6235" t="s">
        <v>16</v>
      </c>
      <c r="L6235">
        <v>8</v>
      </c>
      <c r="M6235">
        <f t="shared" si="97"/>
        <v>1</v>
      </c>
    </row>
    <row r="6236" spans="1:13" x14ac:dyDescent="0.3">
      <c r="A6236">
        <v>28</v>
      </c>
      <c r="B6236">
        <v>34000</v>
      </c>
      <c r="C6236" t="s">
        <v>26</v>
      </c>
      <c r="D6236">
        <v>2</v>
      </c>
      <c r="E6236" t="s">
        <v>14</v>
      </c>
      <c r="F6236" t="s">
        <v>19</v>
      </c>
      <c r="G6236">
        <v>8000</v>
      </c>
      <c r="H6236">
        <v>12.69</v>
      </c>
      <c r="I6236">
        <v>1</v>
      </c>
      <c r="J6236">
        <v>0.24</v>
      </c>
      <c r="K6236" t="s">
        <v>16</v>
      </c>
      <c r="L6236">
        <v>9</v>
      </c>
      <c r="M6236">
        <f t="shared" si="97"/>
        <v>1</v>
      </c>
    </row>
    <row r="6237" spans="1:13" x14ac:dyDescent="0.3">
      <c r="A6237">
        <v>29</v>
      </c>
      <c r="B6237">
        <v>34000</v>
      </c>
      <c r="C6237" t="s">
        <v>26</v>
      </c>
      <c r="D6237">
        <v>0</v>
      </c>
      <c r="E6237" t="s">
        <v>14</v>
      </c>
      <c r="F6237" t="s">
        <v>30</v>
      </c>
      <c r="G6237">
        <v>10200</v>
      </c>
      <c r="H6237">
        <v>17.27</v>
      </c>
      <c r="I6237">
        <v>1</v>
      </c>
      <c r="J6237">
        <v>0.3</v>
      </c>
      <c r="K6237" t="s">
        <v>17</v>
      </c>
      <c r="L6237">
        <v>5</v>
      </c>
      <c r="M6237">
        <f t="shared" si="97"/>
        <v>1</v>
      </c>
    </row>
    <row r="6238" spans="1:13" x14ac:dyDescent="0.3">
      <c r="A6238">
        <v>33</v>
      </c>
      <c r="B6238">
        <v>84996</v>
      </c>
      <c r="C6238" t="s">
        <v>13</v>
      </c>
      <c r="D6238">
        <v>2</v>
      </c>
      <c r="E6238" t="s">
        <v>18</v>
      </c>
      <c r="F6238" t="s">
        <v>21</v>
      </c>
      <c r="G6238">
        <v>4000</v>
      </c>
      <c r="H6238">
        <v>8.59</v>
      </c>
      <c r="I6238">
        <v>0</v>
      </c>
      <c r="J6238">
        <v>0.05</v>
      </c>
      <c r="K6238" t="s">
        <v>16</v>
      </c>
      <c r="L6238">
        <v>6</v>
      </c>
      <c r="M6238">
        <f t="shared" si="97"/>
        <v>1</v>
      </c>
    </row>
    <row r="6239" spans="1:13" x14ac:dyDescent="0.3">
      <c r="A6239">
        <v>27</v>
      </c>
      <c r="B6239">
        <v>34000</v>
      </c>
      <c r="C6239" t="s">
        <v>26</v>
      </c>
      <c r="D6239">
        <v>6</v>
      </c>
      <c r="E6239" t="s">
        <v>28</v>
      </c>
      <c r="F6239" t="s">
        <v>19</v>
      </c>
      <c r="G6239">
        <v>8875</v>
      </c>
      <c r="H6239">
        <v>10.65</v>
      </c>
      <c r="I6239">
        <v>1</v>
      </c>
      <c r="J6239">
        <v>0.26</v>
      </c>
      <c r="K6239" t="s">
        <v>16</v>
      </c>
      <c r="L6239">
        <v>9</v>
      </c>
      <c r="M6239">
        <f t="shared" si="97"/>
        <v>1</v>
      </c>
    </row>
    <row r="6240" spans="1:13" x14ac:dyDescent="0.3">
      <c r="A6240">
        <v>28</v>
      </c>
      <c r="B6240">
        <v>110000</v>
      </c>
      <c r="C6240" t="s">
        <v>13</v>
      </c>
      <c r="D6240">
        <v>3</v>
      </c>
      <c r="E6240" t="s">
        <v>25</v>
      </c>
      <c r="F6240" t="s">
        <v>19</v>
      </c>
      <c r="G6240">
        <v>4000</v>
      </c>
      <c r="H6240">
        <v>12.18</v>
      </c>
      <c r="I6240">
        <v>0</v>
      </c>
      <c r="J6240">
        <v>0.04</v>
      </c>
      <c r="K6240" t="s">
        <v>16</v>
      </c>
      <c r="L6240">
        <v>9</v>
      </c>
      <c r="M6240">
        <f t="shared" si="97"/>
        <v>1</v>
      </c>
    </row>
    <row r="6241" spans="1:13" x14ac:dyDescent="0.3">
      <c r="A6241">
        <v>30</v>
      </c>
      <c r="B6241">
        <v>34000</v>
      </c>
      <c r="C6241" t="s">
        <v>26</v>
      </c>
      <c r="D6241">
        <v>8</v>
      </c>
      <c r="E6241" t="s">
        <v>20</v>
      </c>
      <c r="F6241" t="s">
        <v>21</v>
      </c>
      <c r="G6241">
        <v>12000</v>
      </c>
      <c r="I6241">
        <v>1</v>
      </c>
      <c r="J6241">
        <v>0.35</v>
      </c>
      <c r="K6241" t="s">
        <v>16</v>
      </c>
      <c r="L6241">
        <v>10</v>
      </c>
      <c r="M6241">
        <f t="shared" si="97"/>
        <v>0</v>
      </c>
    </row>
    <row r="6242" spans="1:13" x14ac:dyDescent="0.3">
      <c r="A6242">
        <v>32</v>
      </c>
      <c r="B6242">
        <v>42500</v>
      </c>
      <c r="C6242" t="s">
        <v>13</v>
      </c>
      <c r="D6242">
        <v>3</v>
      </c>
      <c r="E6242" t="s">
        <v>20</v>
      </c>
      <c r="F6242" t="s">
        <v>15</v>
      </c>
      <c r="G6242">
        <v>4375</v>
      </c>
      <c r="H6242">
        <v>12.23</v>
      </c>
      <c r="I6242">
        <v>0</v>
      </c>
      <c r="J6242">
        <v>0.1</v>
      </c>
      <c r="K6242" t="s">
        <v>17</v>
      </c>
      <c r="L6242">
        <v>5</v>
      </c>
      <c r="M6242">
        <f t="shared" si="97"/>
        <v>1</v>
      </c>
    </row>
    <row r="6243" spans="1:13" x14ac:dyDescent="0.3">
      <c r="A6243">
        <v>35</v>
      </c>
      <c r="B6243">
        <v>130000</v>
      </c>
      <c r="C6243" t="s">
        <v>13</v>
      </c>
      <c r="D6243">
        <v>6</v>
      </c>
      <c r="E6243" t="s">
        <v>27</v>
      </c>
      <c r="F6243" t="s">
        <v>19</v>
      </c>
      <c r="G6243">
        <v>4375</v>
      </c>
      <c r="I6243">
        <v>0</v>
      </c>
      <c r="J6243">
        <v>0.03</v>
      </c>
      <c r="K6243" t="s">
        <v>16</v>
      </c>
      <c r="L6243">
        <v>7</v>
      </c>
      <c r="M6243">
        <f t="shared" si="97"/>
        <v>0</v>
      </c>
    </row>
    <row r="6244" spans="1:13" x14ac:dyDescent="0.3">
      <c r="A6244">
        <v>31</v>
      </c>
      <c r="B6244">
        <v>24000</v>
      </c>
      <c r="C6244" t="s">
        <v>13</v>
      </c>
      <c r="D6244">
        <v>0</v>
      </c>
      <c r="E6244" t="s">
        <v>27</v>
      </c>
      <c r="F6244" t="s">
        <v>30</v>
      </c>
      <c r="G6244">
        <v>4400</v>
      </c>
      <c r="H6244">
        <v>15.62</v>
      </c>
      <c r="I6244">
        <v>1</v>
      </c>
      <c r="J6244">
        <v>0.18</v>
      </c>
      <c r="K6244" t="s">
        <v>17</v>
      </c>
      <c r="L6244">
        <v>8</v>
      </c>
      <c r="M6244">
        <f t="shared" si="97"/>
        <v>1</v>
      </c>
    </row>
    <row r="6245" spans="1:13" x14ac:dyDescent="0.3">
      <c r="A6245">
        <v>31</v>
      </c>
      <c r="B6245">
        <v>30000</v>
      </c>
      <c r="C6245" t="s">
        <v>13</v>
      </c>
      <c r="D6245">
        <v>10</v>
      </c>
      <c r="E6245" t="s">
        <v>27</v>
      </c>
      <c r="F6245" t="s">
        <v>30</v>
      </c>
      <c r="G6245">
        <v>4400</v>
      </c>
      <c r="H6245">
        <v>15.62</v>
      </c>
      <c r="I6245">
        <v>0</v>
      </c>
      <c r="J6245">
        <v>0.15</v>
      </c>
      <c r="K6245" t="s">
        <v>16</v>
      </c>
      <c r="L6245">
        <v>8</v>
      </c>
      <c r="M6245">
        <f t="shared" si="97"/>
        <v>1</v>
      </c>
    </row>
    <row r="6246" spans="1:13" x14ac:dyDescent="0.3">
      <c r="A6246">
        <v>29</v>
      </c>
      <c r="B6246">
        <v>30000</v>
      </c>
      <c r="C6246" t="s">
        <v>13</v>
      </c>
      <c r="D6246">
        <v>3</v>
      </c>
      <c r="E6246" t="s">
        <v>14</v>
      </c>
      <c r="F6246" t="s">
        <v>19</v>
      </c>
      <c r="G6246">
        <v>4400</v>
      </c>
      <c r="H6246">
        <v>11.49</v>
      </c>
      <c r="I6246">
        <v>0</v>
      </c>
      <c r="J6246">
        <v>0.15</v>
      </c>
      <c r="K6246" t="s">
        <v>16</v>
      </c>
      <c r="L6246">
        <v>6</v>
      </c>
      <c r="M6246">
        <f t="shared" si="97"/>
        <v>1</v>
      </c>
    </row>
    <row r="6247" spans="1:13" x14ac:dyDescent="0.3">
      <c r="A6247">
        <v>32</v>
      </c>
      <c r="B6247">
        <v>52256</v>
      </c>
      <c r="C6247" t="s">
        <v>13</v>
      </c>
      <c r="D6247">
        <v>13</v>
      </c>
      <c r="E6247" t="s">
        <v>20</v>
      </c>
      <c r="F6247" t="s">
        <v>19</v>
      </c>
      <c r="G6247">
        <v>4400</v>
      </c>
      <c r="I6247">
        <v>0</v>
      </c>
      <c r="J6247">
        <v>0.08</v>
      </c>
      <c r="K6247" t="s">
        <v>16</v>
      </c>
      <c r="L6247">
        <v>5</v>
      </c>
      <c r="M6247">
        <f t="shared" si="97"/>
        <v>0</v>
      </c>
    </row>
    <row r="6248" spans="1:13" x14ac:dyDescent="0.3">
      <c r="A6248">
        <v>32</v>
      </c>
      <c r="B6248">
        <v>40000</v>
      </c>
      <c r="C6248" t="s">
        <v>26</v>
      </c>
      <c r="D6248">
        <v>12</v>
      </c>
      <c r="E6248" t="s">
        <v>18</v>
      </c>
      <c r="F6248" t="s">
        <v>19</v>
      </c>
      <c r="G6248">
        <v>9000</v>
      </c>
      <c r="H6248">
        <v>10.59</v>
      </c>
      <c r="I6248">
        <v>0</v>
      </c>
      <c r="J6248">
        <v>0.23</v>
      </c>
      <c r="K6248" t="s">
        <v>16</v>
      </c>
      <c r="L6248">
        <v>7</v>
      </c>
      <c r="M6248">
        <f t="shared" si="97"/>
        <v>1</v>
      </c>
    </row>
    <row r="6249" spans="1:13" x14ac:dyDescent="0.3">
      <c r="A6249">
        <v>28</v>
      </c>
      <c r="B6249">
        <v>40000</v>
      </c>
      <c r="C6249" t="s">
        <v>23</v>
      </c>
      <c r="D6249">
        <v>2</v>
      </c>
      <c r="E6249" t="s">
        <v>18</v>
      </c>
      <c r="F6249" t="s">
        <v>21</v>
      </c>
      <c r="G6249">
        <v>3600</v>
      </c>
      <c r="H6249">
        <v>6.99</v>
      </c>
      <c r="I6249">
        <v>0</v>
      </c>
      <c r="J6249">
        <v>0.09</v>
      </c>
      <c r="K6249" t="s">
        <v>16</v>
      </c>
      <c r="L6249">
        <v>10</v>
      </c>
      <c r="M6249">
        <f t="shared" si="97"/>
        <v>1</v>
      </c>
    </row>
    <row r="6250" spans="1:13" x14ac:dyDescent="0.3">
      <c r="A6250">
        <v>28</v>
      </c>
      <c r="B6250">
        <v>43680</v>
      </c>
      <c r="C6250" t="s">
        <v>13</v>
      </c>
      <c r="D6250">
        <v>3</v>
      </c>
      <c r="E6250" t="s">
        <v>18</v>
      </c>
      <c r="F6250" t="s">
        <v>15</v>
      </c>
      <c r="G6250">
        <v>4475</v>
      </c>
      <c r="H6250">
        <v>15.27</v>
      </c>
      <c r="I6250">
        <v>0</v>
      </c>
      <c r="J6250">
        <v>0.1</v>
      </c>
      <c r="K6250" t="s">
        <v>16</v>
      </c>
      <c r="L6250">
        <v>8</v>
      </c>
      <c r="M6250">
        <f t="shared" si="97"/>
        <v>1</v>
      </c>
    </row>
    <row r="6251" spans="1:13" x14ac:dyDescent="0.3">
      <c r="A6251">
        <v>33</v>
      </c>
      <c r="B6251">
        <v>40000</v>
      </c>
      <c r="C6251" t="s">
        <v>26</v>
      </c>
      <c r="D6251">
        <v>12</v>
      </c>
      <c r="E6251" t="s">
        <v>20</v>
      </c>
      <c r="F6251" t="s">
        <v>21</v>
      </c>
      <c r="G6251">
        <v>3200</v>
      </c>
      <c r="H6251">
        <v>5.42</v>
      </c>
      <c r="I6251">
        <v>0</v>
      </c>
      <c r="J6251">
        <v>0.08</v>
      </c>
      <c r="K6251" t="s">
        <v>16</v>
      </c>
      <c r="L6251">
        <v>8</v>
      </c>
      <c r="M6251">
        <f t="shared" si="97"/>
        <v>1</v>
      </c>
    </row>
    <row r="6252" spans="1:13" x14ac:dyDescent="0.3">
      <c r="A6252">
        <v>28</v>
      </c>
      <c r="B6252">
        <v>40000</v>
      </c>
      <c r="C6252" t="s">
        <v>26</v>
      </c>
      <c r="D6252">
        <v>2</v>
      </c>
      <c r="E6252" t="s">
        <v>27</v>
      </c>
      <c r="F6252" t="s">
        <v>19</v>
      </c>
      <c r="G6252">
        <v>5000</v>
      </c>
      <c r="I6252">
        <v>0</v>
      </c>
      <c r="J6252">
        <v>0.13</v>
      </c>
      <c r="K6252" t="s">
        <v>16</v>
      </c>
      <c r="L6252">
        <v>10</v>
      </c>
      <c r="M6252">
        <f t="shared" si="97"/>
        <v>0</v>
      </c>
    </row>
    <row r="6253" spans="1:13" x14ac:dyDescent="0.3">
      <c r="A6253">
        <v>33</v>
      </c>
      <c r="B6253">
        <v>40000</v>
      </c>
      <c r="C6253" t="s">
        <v>26</v>
      </c>
      <c r="D6253">
        <v>17</v>
      </c>
      <c r="E6253" t="s">
        <v>20</v>
      </c>
      <c r="F6253" t="s">
        <v>15</v>
      </c>
      <c r="G6253">
        <v>6000</v>
      </c>
      <c r="H6253">
        <v>12.68</v>
      </c>
      <c r="I6253">
        <v>0</v>
      </c>
      <c r="J6253">
        <v>0.15</v>
      </c>
      <c r="K6253" t="s">
        <v>17</v>
      </c>
      <c r="L6253">
        <v>9</v>
      </c>
      <c r="M6253">
        <f t="shared" si="97"/>
        <v>1</v>
      </c>
    </row>
    <row r="6254" spans="1:13" x14ac:dyDescent="0.3">
      <c r="A6254">
        <v>32</v>
      </c>
      <c r="B6254">
        <v>27000</v>
      </c>
      <c r="C6254" t="s">
        <v>13</v>
      </c>
      <c r="D6254">
        <v>5</v>
      </c>
      <c r="E6254" t="s">
        <v>18</v>
      </c>
      <c r="F6254" t="s">
        <v>15</v>
      </c>
      <c r="G6254">
        <v>4500</v>
      </c>
      <c r="H6254">
        <v>13.11</v>
      </c>
      <c r="I6254">
        <v>0</v>
      </c>
      <c r="J6254">
        <v>0.17</v>
      </c>
      <c r="K6254" t="s">
        <v>17</v>
      </c>
      <c r="L6254">
        <v>5</v>
      </c>
      <c r="M6254">
        <f t="shared" si="97"/>
        <v>1</v>
      </c>
    </row>
    <row r="6255" spans="1:13" x14ac:dyDescent="0.3">
      <c r="A6255">
        <v>29</v>
      </c>
      <c r="B6255">
        <v>28800</v>
      </c>
      <c r="C6255" t="s">
        <v>13</v>
      </c>
      <c r="D6255">
        <v>5</v>
      </c>
      <c r="E6255" t="s">
        <v>20</v>
      </c>
      <c r="F6255" t="s">
        <v>21</v>
      </c>
      <c r="G6255">
        <v>4500</v>
      </c>
      <c r="H6255">
        <v>7.88</v>
      </c>
      <c r="I6255">
        <v>0</v>
      </c>
      <c r="J6255">
        <v>0.16</v>
      </c>
      <c r="K6255" t="s">
        <v>16</v>
      </c>
      <c r="L6255">
        <v>5</v>
      </c>
      <c r="M6255">
        <f t="shared" si="97"/>
        <v>1</v>
      </c>
    </row>
    <row r="6256" spans="1:13" x14ac:dyDescent="0.3">
      <c r="A6256">
        <v>28</v>
      </c>
      <c r="B6256">
        <v>29496</v>
      </c>
      <c r="C6256" t="s">
        <v>13</v>
      </c>
      <c r="D6256">
        <v>8</v>
      </c>
      <c r="E6256" t="s">
        <v>18</v>
      </c>
      <c r="F6256" t="s">
        <v>30</v>
      </c>
      <c r="G6256">
        <v>4500</v>
      </c>
      <c r="H6256">
        <v>14.11</v>
      </c>
      <c r="I6256">
        <v>0</v>
      </c>
      <c r="J6256">
        <v>0.15</v>
      </c>
      <c r="K6256" t="s">
        <v>17</v>
      </c>
      <c r="L6256">
        <v>7</v>
      </c>
      <c r="M6256">
        <f t="shared" si="97"/>
        <v>1</v>
      </c>
    </row>
    <row r="6257" spans="1:13" x14ac:dyDescent="0.3">
      <c r="A6257">
        <v>30</v>
      </c>
      <c r="B6257">
        <v>30000</v>
      </c>
      <c r="C6257" t="s">
        <v>13</v>
      </c>
      <c r="D6257">
        <v>3</v>
      </c>
      <c r="E6257" t="s">
        <v>18</v>
      </c>
      <c r="F6257" t="s">
        <v>15</v>
      </c>
      <c r="G6257">
        <v>4500</v>
      </c>
      <c r="H6257">
        <v>13.92</v>
      </c>
      <c r="I6257">
        <v>0</v>
      </c>
      <c r="J6257">
        <v>0.15</v>
      </c>
      <c r="K6257" t="s">
        <v>16</v>
      </c>
      <c r="L6257">
        <v>8</v>
      </c>
      <c r="M6257">
        <f t="shared" si="97"/>
        <v>1</v>
      </c>
    </row>
    <row r="6258" spans="1:13" x14ac:dyDescent="0.3">
      <c r="A6258">
        <v>35</v>
      </c>
      <c r="B6258">
        <v>30555</v>
      </c>
      <c r="C6258" t="s">
        <v>13</v>
      </c>
      <c r="D6258">
        <v>4</v>
      </c>
      <c r="E6258" t="s">
        <v>14</v>
      </c>
      <c r="F6258" t="s">
        <v>15</v>
      </c>
      <c r="G6258">
        <v>4500</v>
      </c>
      <c r="H6258">
        <v>13.22</v>
      </c>
      <c r="I6258">
        <v>0</v>
      </c>
      <c r="J6258">
        <v>0.15</v>
      </c>
      <c r="K6258" t="s">
        <v>16</v>
      </c>
      <c r="L6258">
        <v>10</v>
      </c>
      <c r="M6258">
        <f t="shared" si="97"/>
        <v>1</v>
      </c>
    </row>
    <row r="6259" spans="1:13" x14ac:dyDescent="0.3">
      <c r="A6259">
        <v>28</v>
      </c>
      <c r="B6259">
        <v>32640</v>
      </c>
      <c r="C6259" t="s">
        <v>13</v>
      </c>
      <c r="D6259">
        <v>3</v>
      </c>
      <c r="E6259" t="s">
        <v>14</v>
      </c>
      <c r="F6259" t="s">
        <v>21</v>
      </c>
      <c r="G6259">
        <v>4500</v>
      </c>
      <c r="H6259">
        <v>7.14</v>
      </c>
      <c r="I6259">
        <v>0</v>
      </c>
      <c r="J6259">
        <v>0.14000000000000001</v>
      </c>
      <c r="K6259" t="s">
        <v>16</v>
      </c>
      <c r="L6259">
        <v>8</v>
      </c>
      <c r="M6259">
        <f t="shared" si="97"/>
        <v>1</v>
      </c>
    </row>
    <row r="6260" spans="1:13" x14ac:dyDescent="0.3">
      <c r="A6260">
        <v>30</v>
      </c>
      <c r="B6260">
        <v>36000</v>
      </c>
      <c r="C6260" t="s">
        <v>13</v>
      </c>
      <c r="D6260">
        <v>6</v>
      </c>
      <c r="E6260" t="s">
        <v>25</v>
      </c>
      <c r="F6260" t="s">
        <v>15</v>
      </c>
      <c r="G6260">
        <v>4500</v>
      </c>
      <c r="H6260">
        <v>13.49</v>
      </c>
      <c r="I6260">
        <v>0</v>
      </c>
      <c r="J6260">
        <v>0.13</v>
      </c>
      <c r="K6260" t="s">
        <v>17</v>
      </c>
      <c r="L6260">
        <v>6</v>
      </c>
      <c r="M6260">
        <f t="shared" si="97"/>
        <v>1</v>
      </c>
    </row>
    <row r="6261" spans="1:13" x14ac:dyDescent="0.3">
      <c r="A6261">
        <v>31</v>
      </c>
      <c r="B6261">
        <v>36000</v>
      </c>
      <c r="C6261" t="s">
        <v>13</v>
      </c>
      <c r="D6261">
        <v>7</v>
      </c>
      <c r="E6261" t="s">
        <v>18</v>
      </c>
      <c r="F6261" t="s">
        <v>19</v>
      </c>
      <c r="G6261">
        <v>4500</v>
      </c>
      <c r="H6261">
        <v>9.99</v>
      </c>
      <c r="I6261">
        <v>0</v>
      </c>
      <c r="J6261">
        <v>0.13</v>
      </c>
      <c r="K6261" t="s">
        <v>16</v>
      </c>
      <c r="L6261">
        <v>10</v>
      </c>
      <c r="M6261">
        <f t="shared" si="97"/>
        <v>1</v>
      </c>
    </row>
    <row r="6262" spans="1:13" x14ac:dyDescent="0.3">
      <c r="A6262">
        <v>27</v>
      </c>
      <c r="B6262">
        <v>36000</v>
      </c>
      <c r="C6262" t="s">
        <v>13</v>
      </c>
      <c r="D6262">
        <v>11</v>
      </c>
      <c r="E6262" t="s">
        <v>27</v>
      </c>
      <c r="F6262" t="s">
        <v>21</v>
      </c>
      <c r="G6262">
        <v>4500</v>
      </c>
      <c r="H6262">
        <v>7.49</v>
      </c>
      <c r="I6262">
        <v>0</v>
      </c>
      <c r="J6262">
        <v>0.13</v>
      </c>
      <c r="K6262" t="s">
        <v>16</v>
      </c>
      <c r="L6262">
        <v>5</v>
      </c>
      <c r="M6262">
        <f t="shared" si="97"/>
        <v>1</v>
      </c>
    </row>
    <row r="6263" spans="1:13" x14ac:dyDescent="0.3">
      <c r="A6263">
        <v>28</v>
      </c>
      <c r="B6263">
        <v>39600</v>
      </c>
      <c r="C6263" t="s">
        <v>13</v>
      </c>
      <c r="D6263">
        <v>6</v>
      </c>
      <c r="E6263" t="s">
        <v>27</v>
      </c>
      <c r="F6263" t="s">
        <v>19</v>
      </c>
      <c r="G6263">
        <v>4500</v>
      </c>
      <c r="H6263">
        <v>10.25</v>
      </c>
      <c r="I6263">
        <v>0</v>
      </c>
      <c r="J6263">
        <v>0.11</v>
      </c>
      <c r="K6263" t="s">
        <v>16</v>
      </c>
      <c r="L6263">
        <v>10</v>
      </c>
      <c r="M6263">
        <f t="shared" si="97"/>
        <v>1</v>
      </c>
    </row>
    <row r="6264" spans="1:13" x14ac:dyDescent="0.3">
      <c r="A6264">
        <v>33</v>
      </c>
      <c r="B6264">
        <v>40000</v>
      </c>
      <c r="C6264" t="s">
        <v>23</v>
      </c>
      <c r="D6264">
        <v>2</v>
      </c>
      <c r="E6264" t="s">
        <v>14</v>
      </c>
      <c r="F6264" t="s">
        <v>21</v>
      </c>
      <c r="G6264">
        <v>14000</v>
      </c>
      <c r="H6264">
        <v>6.91</v>
      </c>
      <c r="I6264">
        <v>0</v>
      </c>
      <c r="J6264">
        <v>0.35</v>
      </c>
      <c r="K6264" t="s">
        <v>16</v>
      </c>
      <c r="L6264">
        <v>8</v>
      </c>
      <c r="M6264">
        <f t="shared" si="97"/>
        <v>1</v>
      </c>
    </row>
    <row r="6265" spans="1:13" x14ac:dyDescent="0.3">
      <c r="A6265">
        <v>29</v>
      </c>
      <c r="B6265">
        <v>40000</v>
      </c>
      <c r="C6265" t="s">
        <v>23</v>
      </c>
      <c r="D6265">
        <v>0</v>
      </c>
      <c r="E6265" t="s">
        <v>14</v>
      </c>
      <c r="F6265" t="s">
        <v>21</v>
      </c>
      <c r="G6265">
        <v>5000</v>
      </c>
      <c r="H6265">
        <v>5.42</v>
      </c>
      <c r="I6265">
        <v>0</v>
      </c>
      <c r="J6265">
        <v>0.13</v>
      </c>
      <c r="K6265" t="s">
        <v>16</v>
      </c>
      <c r="L6265">
        <v>10</v>
      </c>
      <c r="M6265">
        <f t="shared" si="97"/>
        <v>1</v>
      </c>
    </row>
    <row r="6266" spans="1:13" x14ac:dyDescent="0.3">
      <c r="A6266">
        <v>28</v>
      </c>
      <c r="B6266">
        <v>34000</v>
      </c>
      <c r="C6266" t="s">
        <v>26</v>
      </c>
      <c r="D6266">
        <v>7</v>
      </c>
      <c r="E6266" t="s">
        <v>28</v>
      </c>
      <c r="F6266" t="s">
        <v>15</v>
      </c>
      <c r="G6266">
        <v>2500</v>
      </c>
      <c r="H6266">
        <v>12.23</v>
      </c>
      <c r="I6266">
        <v>1</v>
      </c>
      <c r="J6266">
        <v>7.0000000000000007E-2</v>
      </c>
      <c r="K6266" t="s">
        <v>17</v>
      </c>
      <c r="L6266">
        <v>9</v>
      </c>
      <c r="M6266">
        <f t="shared" si="97"/>
        <v>1</v>
      </c>
    </row>
    <row r="6267" spans="1:13" x14ac:dyDescent="0.3">
      <c r="A6267">
        <v>28</v>
      </c>
      <c r="B6267">
        <v>39000</v>
      </c>
      <c r="C6267" t="s">
        <v>13</v>
      </c>
      <c r="D6267">
        <v>8</v>
      </c>
      <c r="E6267" t="s">
        <v>18</v>
      </c>
      <c r="F6267" t="s">
        <v>15</v>
      </c>
      <c r="G6267">
        <v>4500</v>
      </c>
      <c r="H6267">
        <v>13.49</v>
      </c>
      <c r="I6267">
        <v>1</v>
      </c>
      <c r="J6267">
        <v>0.12</v>
      </c>
      <c r="K6267" t="s">
        <v>16</v>
      </c>
      <c r="L6267">
        <v>9</v>
      </c>
      <c r="M6267">
        <f t="shared" si="97"/>
        <v>1</v>
      </c>
    </row>
    <row r="6268" spans="1:13" x14ac:dyDescent="0.3">
      <c r="A6268">
        <v>28</v>
      </c>
      <c r="B6268">
        <v>48000</v>
      </c>
      <c r="C6268" t="s">
        <v>13</v>
      </c>
      <c r="D6268">
        <v>4</v>
      </c>
      <c r="E6268" t="s">
        <v>20</v>
      </c>
      <c r="F6268" t="s">
        <v>19</v>
      </c>
      <c r="G6268">
        <v>4500</v>
      </c>
      <c r="H6268">
        <v>11.71</v>
      </c>
      <c r="I6268">
        <v>0</v>
      </c>
      <c r="J6268">
        <v>0.09</v>
      </c>
      <c r="K6268" t="s">
        <v>16</v>
      </c>
      <c r="L6268">
        <v>7</v>
      </c>
      <c r="M6268">
        <f t="shared" si="97"/>
        <v>1</v>
      </c>
    </row>
    <row r="6269" spans="1:13" x14ac:dyDescent="0.3">
      <c r="A6269">
        <v>30</v>
      </c>
      <c r="B6269">
        <v>50000</v>
      </c>
      <c r="C6269" t="s">
        <v>13</v>
      </c>
      <c r="D6269">
        <v>3</v>
      </c>
      <c r="E6269" t="s">
        <v>27</v>
      </c>
      <c r="F6269" t="s">
        <v>15</v>
      </c>
      <c r="G6269">
        <v>4500</v>
      </c>
      <c r="H6269">
        <v>13.11</v>
      </c>
      <c r="I6269">
        <v>0</v>
      </c>
      <c r="J6269">
        <v>0.09</v>
      </c>
      <c r="K6269" t="s">
        <v>17</v>
      </c>
      <c r="L6269">
        <v>7</v>
      </c>
      <c r="M6269">
        <f t="shared" si="97"/>
        <v>1</v>
      </c>
    </row>
    <row r="6270" spans="1:13" x14ac:dyDescent="0.3">
      <c r="A6270">
        <v>34</v>
      </c>
      <c r="B6270">
        <v>44400</v>
      </c>
      <c r="C6270" t="s">
        <v>13</v>
      </c>
      <c r="D6270">
        <v>0</v>
      </c>
      <c r="E6270" t="s">
        <v>18</v>
      </c>
      <c r="F6270" t="s">
        <v>30</v>
      </c>
      <c r="G6270">
        <v>4500</v>
      </c>
      <c r="H6270">
        <v>16.02</v>
      </c>
      <c r="I6270">
        <v>1</v>
      </c>
      <c r="J6270">
        <v>0.1</v>
      </c>
      <c r="K6270" t="s">
        <v>16</v>
      </c>
      <c r="L6270">
        <v>9</v>
      </c>
      <c r="M6270">
        <f t="shared" si="97"/>
        <v>1</v>
      </c>
    </row>
    <row r="6271" spans="1:13" x14ac:dyDescent="0.3">
      <c r="A6271">
        <v>29</v>
      </c>
      <c r="B6271">
        <v>52000</v>
      </c>
      <c r="C6271" t="s">
        <v>13</v>
      </c>
      <c r="D6271">
        <v>11</v>
      </c>
      <c r="E6271" t="s">
        <v>20</v>
      </c>
      <c r="F6271" t="s">
        <v>19</v>
      </c>
      <c r="G6271">
        <v>4500</v>
      </c>
      <c r="H6271">
        <v>9.91</v>
      </c>
      <c r="I6271">
        <v>0</v>
      </c>
      <c r="J6271">
        <v>0.09</v>
      </c>
      <c r="K6271" t="s">
        <v>16</v>
      </c>
      <c r="L6271">
        <v>10</v>
      </c>
      <c r="M6271">
        <f t="shared" si="97"/>
        <v>1</v>
      </c>
    </row>
    <row r="6272" spans="1:13" x14ac:dyDescent="0.3">
      <c r="A6272">
        <v>29</v>
      </c>
      <c r="B6272">
        <v>74100</v>
      </c>
      <c r="C6272" t="s">
        <v>13</v>
      </c>
      <c r="D6272">
        <v>3</v>
      </c>
      <c r="E6272" t="s">
        <v>28</v>
      </c>
      <c r="F6272" t="s">
        <v>15</v>
      </c>
      <c r="G6272">
        <v>4500</v>
      </c>
      <c r="H6272">
        <v>13.61</v>
      </c>
      <c r="I6272">
        <v>0</v>
      </c>
      <c r="J6272">
        <v>0.06</v>
      </c>
      <c r="K6272" t="s">
        <v>17</v>
      </c>
      <c r="L6272">
        <v>6</v>
      </c>
      <c r="M6272">
        <f t="shared" si="97"/>
        <v>1</v>
      </c>
    </row>
    <row r="6273" spans="1:13" x14ac:dyDescent="0.3">
      <c r="A6273">
        <v>29</v>
      </c>
      <c r="B6273">
        <v>91500</v>
      </c>
      <c r="C6273" t="s">
        <v>13</v>
      </c>
      <c r="D6273">
        <v>2</v>
      </c>
      <c r="E6273" t="s">
        <v>14</v>
      </c>
      <c r="F6273" t="s">
        <v>19</v>
      </c>
      <c r="G6273">
        <v>4500</v>
      </c>
      <c r="H6273">
        <v>10.65</v>
      </c>
      <c r="I6273">
        <v>0</v>
      </c>
      <c r="J6273">
        <v>0.05</v>
      </c>
      <c r="K6273" t="s">
        <v>16</v>
      </c>
      <c r="L6273">
        <v>5</v>
      </c>
      <c r="M6273">
        <f t="shared" si="97"/>
        <v>1</v>
      </c>
    </row>
    <row r="6274" spans="1:13" x14ac:dyDescent="0.3">
      <c r="A6274">
        <v>33</v>
      </c>
      <c r="B6274">
        <v>40000</v>
      </c>
      <c r="C6274" t="s">
        <v>26</v>
      </c>
      <c r="D6274">
        <v>4</v>
      </c>
      <c r="E6274" t="s">
        <v>18</v>
      </c>
      <c r="F6274" t="s">
        <v>21</v>
      </c>
      <c r="G6274">
        <v>5000</v>
      </c>
      <c r="H6274">
        <v>7.51</v>
      </c>
      <c r="I6274">
        <v>0</v>
      </c>
      <c r="J6274">
        <v>0.13</v>
      </c>
      <c r="K6274" t="s">
        <v>16</v>
      </c>
      <c r="L6274">
        <v>8</v>
      </c>
      <c r="M6274">
        <f t="shared" ref="M6274:M6337" si="98">COUNTIFS($A$2:$A$10001,A6274,$B$2:$B$10001,B6274,$C$2:$C$10001,C6274,$D$2:$D$10001,D6274,$E$2:$E$10001,E6274,$F$2:$F$10001,F6274,$G$2:$G$10001,G6274,$H$2:$H$10001,H6274,$I$2:$I$10001,I6274,$J$2:$J$10001,J6274,$K$2:$K$10001,K6274,$L$2:$L$10001,L6274)</f>
        <v>1</v>
      </c>
    </row>
    <row r="6275" spans="1:13" x14ac:dyDescent="0.3">
      <c r="A6275">
        <v>27</v>
      </c>
      <c r="B6275">
        <v>40000</v>
      </c>
      <c r="C6275" t="s">
        <v>26</v>
      </c>
      <c r="D6275">
        <v>7</v>
      </c>
      <c r="E6275" t="s">
        <v>27</v>
      </c>
      <c r="F6275" t="s">
        <v>21</v>
      </c>
      <c r="G6275">
        <v>13000</v>
      </c>
      <c r="H6275">
        <v>7.88</v>
      </c>
      <c r="I6275">
        <v>0</v>
      </c>
      <c r="J6275">
        <v>0.33</v>
      </c>
      <c r="K6275" t="s">
        <v>16</v>
      </c>
      <c r="L6275">
        <v>7</v>
      </c>
      <c r="M6275">
        <f t="shared" si="98"/>
        <v>1</v>
      </c>
    </row>
    <row r="6276" spans="1:13" x14ac:dyDescent="0.3">
      <c r="A6276">
        <v>34</v>
      </c>
      <c r="B6276">
        <v>40000</v>
      </c>
      <c r="C6276" t="s">
        <v>23</v>
      </c>
      <c r="D6276">
        <v>18</v>
      </c>
      <c r="E6276" t="s">
        <v>14</v>
      </c>
      <c r="F6276" t="s">
        <v>19</v>
      </c>
      <c r="G6276">
        <v>8000</v>
      </c>
      <c r="H6276">
        <v>11.36</v>
      </c>
      <c r="I6276">
        <v>0</v>
      </c>
      <c r="J6276">
        <v>0.2</v>
      </c>
      <c r="K6276" t="s">
        <v>16</v>
      </c>
      <c r="L6276">
        <v>10</v>
      </c>
      <c r="M6276">
        <f t="shared" si="98"/>
        <v>1</v>
      </c>
    </row>
    <row r="6277" spans="1:13" x14ac:dyDescent="0.3">
      <c r="A6277">
        <v>28</v>
      </c>
      <c r="B6277">
        <v>60000</v>
      </c>
      <c r="C6277" t="s">
        <v>13</v>
      </c>
      <c r="D6277">
        <v>12</v>
      </c>
      <c r="E6277" t="s">
        <v>25</v>
      </c>
      <c r="F6277" t="s">
        <v>21</v>
      </c>
      <c r="G6277">
        <v>4600</v>
      </c>
      <c r="H6277">
        <v>7.88</v>
      </c>
      <c r="I6277">
        <v>0</v>
      </c>
      <c r="J6277">
        <v>0.08</v>
      </c>
      <c r="K6277" t="s">
        <v>16</v>
      </c>
      <c r="L6277">
        <v>6</v>
      </c>
      <c r="M6277">
        <f t="shared" si="98"/>
        <v>1</v>
      </c>
    </row>
    <row r="6278" spans="1:13" x14ac:dyDescent="0.3">
      <c r="A6278">
        <v>33</v>
      </c>
      <c r="B6278">
        <v>65000</v>
      </c>
      <c r="C6278" t="s">
        <v>13</v>
      </c>
      <c r="D6278">
        <v>1</v>
      </c>
      <c r="E6278" t="s">
        <v>18</v>
      </c>
      <c r="F6278" t="s">
        <v>19</v>
      </c>
      <c r="G6278">
        <v>4700</v>
      </c>
      <c r="H6278">
        <v>9.4499999999999993</v>
      </c>
      <c r="I6278">
        <v>0</v>
      </c>
      <c r="J6278">
        <v>7.0000000000000007E-2</v>
      </c>
      <c r="K6278" t="s">
        <v>16</v>
      </c>
      <c r="L6278">
        <v>7</v>
      </c>
      <c r="M6278">
        <f t="shared" si="98"/>
        <v>1</v>
      </c>
    </row>
    <row r="6279" spans="1:13" x14ac:dyDescent="0.3">
      <c r="A6279">
        <v>33</v>
      </c>
      <c r="B6279">
        <v>40000</v>
      </c>
      <c r="C6279" t="s">
        <v>26</v>
      </c>
      <c r="D6279">
        <v>4</v>
      </c>
      <c r="E6279" t="s">
        <v>20</v>
      </c>
      <c r="F6279" t="s">
        <v>21</v>
      </c>
      <c r="G6279">
        <v>12000</v>
      </c>
      <c r="I6279">
        <v>0</v>
      </c>
      <c r="J6279">
        <v>0.3</v>
      </c>
      <c r="K6279" t="s">
        <v>16</v>
      </c>
      <c r="L6279">
        <v>5</v>
      </c>
      <c r="M6279">
        <f t="shared" si="98"/>
        <v>0</v>
      </c>
    </row>
    <row r="6280" spans="1:13" x14ac:dyDescent="0.3">
      <c r="A6280">
        <v>33</v>
      </c>
      <c r="B6280">
        <v>86000</v>
      </c>
      <c r="C6280" t="s">
        <v>13</v>
      </c>
      <c r="D6280">
        <v>0</v>
      </c>
      <c r="E6280" t="s">
        <v>25</v>
      </c>
      <c r="F6280" t="s">
        <v>21</v>
      </c>
      <c r="G6280">
        <v>4700</v>
      </c>
      <c r="H6280">
        <v>9.6300000000000008</v>
      </c>
      <c r="I6280">
        <v>0</v>
      </c>
      <c r="J6280">
        <v>0.05</v>
      </c>
      <c r="K6280" t="s">
        <v>16</v>
      </c>
      <c r="L6280">
        <v>7</v>
      </c>
      <c r="M6280">
        <f t="shared" si="98"/>
        <v>1</v>
      </c>
    </row>
    <row r="6281" spans="1:13" x14ac:dyDescent="0.3">
      <c r="A6281">
        <v>31</v>
      </c>
      <c r="B6281">
        <v>14400</v>
      </c>
      <c r="C6281" t="s">
        <v>13</v>
      </c>
      <c r="D6281">
        <v>3</v>
      </c>
      <c r="E6281" t="s">
        <v>28</v>
      </c>
      <c r="F6281" t="s">
        <v>30</v>
      </c>
      <c r="G6281">
        <v>4750</v>
      </c>
      <c r="H6281">
        <v>14.59</v>
      </c>
      <c r="I6281">
        <v>1</v>
      </c>
      <c r="J6281">
        <v>0.33</v>
      </c>
      <c r="K6281" t="s">
        <v>17</v>
      </c>
      <c r="L6281">
        <v>8</v>
      </c>
      <c r="M6281">
        <f t="shared" si="98"/>
        <v>1</v>
      </c>
    </row>
    <row r="6282" spans="1:13" x14ac:dyDescent="0.3">
      <c r="A6282">
        <v>35</v>
      </c>
      <c r="B6282">
        <v>17000</v>
      </c>
      <c r="C6282" t="s">
        <v>13</v>
      </c>
      <c r="D6282">
        <v>0</v>
      </c>
      <c r="E6282" t="s">
        <v>14</v>
      </c>
      <c r="F6282" t="s">
        <v>21</v>
      </c>
      <c r="G6282">
        <v>4750</v>
      </c>
      <c r="H6282">
        <v>9.32</v>
      </c>
      <c r="I6282">
        <v>1</v>
      </c>
      <c r="J6282">
        <v>0.28000000000000003</v>
      </c>
      <c r="K6282" t="s">
        <v>16</v>
      </c>
      <c r="L6282">
        <v>6</v>
      </c>
      <c r="M6282">
        <f t="shared" si="98"/>
        <v>1</v>
      </c>
    </row>
    <row r="6283" spans="1:13" x14ac:dyDescent="0.3">
      <c r="A6283">
        <v>28</v>
      </c>
      <c r="B6283">
        <v>27840</v>
      </c>
      <c r="C6283" t="s">
        <v>13</v>
      </c>
      <c r="D6283">
        <v>5</v>
      </c>
      <c r="E6283" t="s">
        <v>20</v>
      </c>
      <c r="F6283" t="s">
        <v>15</v>
      </c>
      <c r="G6283">
        <v>4750</v>
      </c>
      <c r="H6283">
        <v>13.57</v>
      </c>
      <c r="I6283">
        <v>0</v>
      </c>
      <c r="J6283">
        <v>0.17</v>
      </c>
      <c r="K6283" t="s">
        <v>16</v>
      </c>
      <c r="L6283">
        <v>5</v>
      </c>
      <c r="M6283">
        <f t="shared" si="98"/>
        <v>1</v>
      </c>
    </row>
    <row r="6284" spans="1:13" x14ac:dyDescent="0.3">
      <c r="A6284">
        <v>30</v>
      </c>
      <c r="B6284">
        <v>31000</v>
      </c>
      <c r="C6284" t="s">
        <v>13</v>
      </c>
      <c r="D6284">
        <v>7</v>
      </c>
      <c r="E6284" t="s">
        <v>14</v>
      </c>
      <c r="F6284" t="s">
        <v>30</v>
      </c>
      <c r="G6284">
        <v>4750</v>
      </c>
      <c r="H6284">
        <v>14.84</v>
      </c>
      <c r="I6284">
        <v>1</v>
      </c>
      <c r="J6284">
        <v>0.15</v>
      </c>
      <c r="K6284" t="s">
        <v>16</v>
      </c>
      <c r="L6284">
        <v>9</v>
      </c>
      <c r="M6284">
        <f t="shared" si="98"/>
        <v>1</v>
      </c>
    </row>
    <row r="6285" spans="1:13" x14ac:dyDescent="0.3">
      <c r="A6285">
        <v>34</v>
      </c>
      <c r="B6285">
        <v>39996</v>
      </c>
      <c r="C6285" t="s">
        <v>13</v>
      </c>
      <c r="D6285">
        <v>0</v>
      </c>
      <c r="E6285" t="s">
        <v>25</v>
      </c>
      <c r="F6285" t="s">
        <v>19</v>
      </c>
      <c r="G6285">
        <v>4750</v>
      </c>
      <c r="H6285">
        <v>9.25</v>
      </c>
      <c r="I6285">
        <v>0</v>
      </c>
      <c r="J6285">
        <v>0.12</v>
      </c>
      <c r="K6285" t="s">
        <v>16</v>
      </c>
      <c r="L6285">
        <v>10</v>
      </c>
      <c r="M6285">
        <f t="shared" si="98"/>
        <v>1</v>
      </c>
    </row>
    <row r="6286" spans="1:13" x14ac:dyDescent="0.3">
      <c r="A6286">
        <v>31</v>
      </c>
      <c r="B6286">
        <v>60000</v>
      </c>
      <c r="C6286" t="s">
        <v>13</v>
      </c>
      <c r="D6286">
        <v>2</v>
      </c>
      <c r="E6286" t="s">
        <v>20</v>
      </c>
      <c r="F6286" t="s">
        <v>21</v>
      </c>
      <c r="G6286">
        <v>4750</v>
      </c>
      <c r="H6286">
        <v>5.99</v>
      </c>
      <c r="I6286">
        <v>0</v>
      </c>
      <c r="J6286">
        <v>0.08</v>
      </c>
      <c r="K6286" t="s">
        <v>16</v>
      </c>
      <c r="L6286">
        <v>5</v>
      </c>
      <c r="M6286">
        <f t="shared" si="98"/>
        <v>1</v>
      </c>
    </row>
    <row r="6287" spans="1:13" x14ac:dyDescent="0.3">
      <c r="A6287">
        <v>28</v>
      </c>
      <c r="B6287">
        <v>14400</v>
      </c>
      <c r="C6287" t="s">
        <v>13</v>
      </c>
      <c r="D6287">
        <v>2</v>
      </c>
      <c r="E6287" t="s">
        <v>27</v>
      </c>
      <c r="F6287" t="s">
        <v>15</v>
      </c>
      <c r="G6287">
        <v>4800</v>
      </c>
      <c r="H6287">
        <v>14.65</v>
      </c>
      <c r="I6287">
        <v>1</v>
      </c>
      <c r="J6287">
        <v>0.33</v>
      </c>
      <c r="K6287" t="s">
        <v>17</v>
      </c>
      <c r="L6287">
        <v>9</v>
      </c>
      <c r="M6287">
        <f t="shared" si="98"/>
        <v>1</v>
      </c>
    </row>
    <row r="6288" spans="1:13" x14ac:dyDescent="0.3">
      <c r="A6288">
        <v>28</v>
      </c>
      <c r="B6288">
        <v>15000</v>
      </c>
      <c r="C6288" t="s">
        <v>13</v>
      </c>
      <c r="D6288">
        <v>1</v>
      </c>
      <c r="E6288" t="s">
        <v>14</v>
      </c>
      <c r="F6288" t="s">
        <v>19</v>
      </c>
      <c r="G6288">
        <v>4800</v>
      </c>
      <c r="H6288">
        <v>10.99</v>
      </c>
      <c r="I6288">
        <v>1</v>
      </c>
      <c r="J6288">
        <v>0.32</v>
      </c>
      <c r="K6288" t="s">
        <v>16</v>
      </c>
      <c r="L6288">
        <v>8</v>
      </c>
      <c r="M6288">
        <f t="shared" si="98"/>
        <v>1</v>
      </c>
    </row>
    <row r="6289" spans="1:13" x14ac:dyDescent="0.3">
      <c r="A6289">
        <v>28</v>
      </c>
      <c r="B6289">
        <v>19200</v>
      </c>
      <c r="C6289" t="s">
        <v>13</v>
      </c>
      <c r="D6289">
        <v>4</v>
      </c>
      <c r="E6289" t="s">
        <v>27</v>
      </c>
      <c r="F6289" t="s">
        <v>15</v>
      </c>
      <c r="G6289">
        <v>4800</v>
      </c>
      <c r="I6289">
        <v>1</v>
      </c>
      <c r="J6289">
        <v>0.25</v>
      </c>
      <c r="K6289" t="s">
        <v>16</v>
      </c>
      <c r="L6289">
        <v>6</v>
      </c>
      <c r="M6289">
        <f t="shared" si="98"/>
        <v>0</v>
      </c>
    </row>
    <row r="6290" spans="1:13" x14ac:dyDescent="0.3">
      <c r="A6290">
        <v>29</v>
      </c>
      <c r="B6290">
        <v>40000</v>
      </c>
      <c r="C6290" t="s">
        <v>26</v>
      </c>
      <c r="D6290">
        <v>8</v>
      </c>
      <c r="E6290" t="s">
        <v>18</v>
      </c>
      <c r="F6290" t="s">
        <v>21</v>
      </c>
      <c r="G6290">
        <v>8000</v>
      </c>
      <c r="H6290">
        <v>8.59</v>
      </c>
      <c r="I6290">
        <v>0</v>
      </c>
      <c r="J6290">
        <v>0.2</v>
      </c>
      <c r="K6290" t="s">
        <v>16</v>
      </c>
      <c r="L6290">
        <v>10</v>
      </c>
      <c r="M6290">
        <f t="shared" si="98"/>
        <v>1</v>
      </c>
    </row>
    <row r="6291" spans="1:13" x14ac:dyDescent="0.3">
      <c r="A6291">
        <v>33</v>
      </c>
      <c r="B6291">
        <v>34000</v>
      </c>
      <c r="C6291" t="s">
        <v>26</v>
      </c>
      <c r="D6291">
        <v>8</v>
      </c>
      <c r="E6291" t="s">
        <v>28</v>
      </c>
      <c r="F6291" t="s">
        <v>30</v>
      </c>
      <c r="G6291">
        <v>6000</v>
      </c>
      <c r="H6291">
        <v>14.11</v>
      </c>
      <c r="I6291">
        <v>1</v>
      </c>
      <c r="J6291">
        <v>0.18</v>
      </c>
      <c r="K6291" t="s">
        <v>16</v>
      </c>
      <c r="L6291">
        <v>9</v>
      </c>
      <c r="M6291">
        <f t="shared" si="98"/>
        <v>1</v>
      </c>
    </row>
    <row r="6292" spans="1:13" x14ac:dyDescent="0.3">
      <c r="A6292">
        <v>29</v>
      </c>
      <c r="B6292">
        <v>40000</v>
      </c>
      <c r="C6292" t="s">
        <v>24</v>
      </c>
      <c r="D6292">
        <v>1</v>
      </c>
      <c r="E6292" t="s">
        <v>14</v>
      </c>
      <c r="F6292" t="s">
        <v>21</v>
      </c>
      <c r="G6292">
        <v>10000</v>
      </c>
      <c r="H6292">
        <v>8</v>
      </c>
      <c r="I6292">
        <v>0</v>
      </c>
      <c r="J6292">
        <v>0.25</v>
      </c>
      <c r="K6292" t="s">
        <v>16</v>
      </c>
      <c r="L6292">
        <v>10</v>
      </c>
      <c r="M6292">
        <f t="shared" si="98"/>
        <v>1</v>
      </c>
    </row>
    <row r="6293" spans="1:13" x14ac:dyDescent="0.3">
      <c r="A6293">
        <v>28</v>
      </c>
      <c r="B6293">
        <v>30000</v>
      </c>
      <c r="C6293" t="s">
        <v>13</v>
      </c>
      <c r="D6293">
        <v>1</v>
      </c>
      <c r="E6293" t="s">
        <v>18</v>
      </c>
      <c r="F6293" t="s">
        <v>15</v>
      </c>
      <c r="G6293">
        <v>4800</v>
      </c>
      <c r="H6293">
        <v>13.47</v>
      </c>
      <c r="I6293">
        <v>0</v>
      </c>
      <c r="J6293">
        <v>0.16</v>
      </c>
      <c r="K6293" t="s">
        <v>16</v>
      </c>
      <c r="L6293">
        <v>8</v>
      </c>
      <c r="M6293">
        <f t="shared" si="98"/>
        <v>1</v>
      </c>
    </row>
    <row r="6294" spans="1:13" x14ac:dyDescent="0.3">
      <c r="A6294">
        <v>31</v>
      </c>
      <c r="B6294">
        <v>40000</v>
      </c>
      <c r="C6294" t="s">
        <v>26</v>
      </c>
      <c r="D6294">
        <v>4</v>
      </c>
      <c r="E6294" t="s">
        <v>14</v>
      </c>
      <c r="F6294" t="s">
        <v>15</v>
      </c>
      <c r="G6294">
        <v>12650</v>
      </c>
      <c r="H6294">
        <v>11.34</v>
      </c>
      <c r="I6294">
        <v>0</v>
      </c>
      <c r="J6294">
        <v>0.32</v>
      </c>
      <c r="K6294" t="s">
        <v>16</v>
      </c>
      <c r="L6294">
        <v>9</v>
      </c>
      <c r="M6294">
        <f t="shared" si="98"/>
        <v>1</v>
      </c>
    </row>
    <row r="6295" spans="1:13" x14ac:dyDescent="0.3">
      <c r="A6295">
        <v>29</v>
      </c>
      <c r="B6295">
        <v>33600</v>
      </c>
      <c r="C6295" t="s">
        <v>13</v>
      </c>
      <c r="D6295">
        <v>3</v>
      </c>
      <c r="E6295" t="s">
        <v>18</v>
      </c>
      <c r="F6295" t="s">
        <v>21</v>
      </c>
      <c r="G6295">
        <v>4800</v>
      </c>
      <c r="H6295">
        <v>5.79</v>
      </c>
      <c r="I6295">
        <v>0</v>
      </c>
      <c r="J6295">
        <v>0.14000000000000001</v>
      </c>
      <c r="K6295" t="s">
        <v>16</v>
      </c>
      <c r="L6295">
        <v>9</v>
      </c>
      <c r="M6295">
        <f t="shared" si="98"/>
        <v>1</v>
      </c>
    </row>
    <row r="6296" spans="1:13" x14ac:dyDescent="0.3">
      <c r="A6296">
        <v>28</v>
      </c>
      <c r="B6296">
        <v>33763</v>
      </c>
      <c r="C6296" t="s">
        <v>13</v>
      </c>
      <c r="D6296">
        <v>5</v>
      </c>
      <c r="E6296" t="s">
        <v>14</v>
      </c>
      <c r="F6296" t="s">
        <v>21</v>
      </c>
      <c r="G6296">
        <v>4800</v>
      </c>
      <c r="H6296">
        <v>7.14</v>
      </c>
      <c r="I6296">
        <v>0</v>
      </c>
      <c r="J6296">
        <v>0.14000000000000001</v>
      </c>
      <c r="K6296" t="s">
        <v>16</v>
      </c>
      <c r="L6296">
        <v>5</v>
      </c>
      <c r="M6296">
        <f t="shared" si="98"/>
        <v>1</v>
      </c>
    </row>
    <row r="6297" spans="1:13" x14ac:dyDescent="0.3">
      <c r="A6297">
        <v>28</v>
      </c>
      <c r="B6297">
        <v>34000</v>
      </c>
      <c r="C6297" t="s">
        <v>13</v>
      </c>
      <c r="D6297">
        <v>1</v>
      </c>
      <c r="E6297" t="s">
        <v>27</v>
      </c>
      <c r="F6297" t="s">
        <v>19</v>
      </c>
      <c r="G6297">
        <v>4800</v>
      </c>
      <c r="H6297">
        <v>11.49</v>
      </c>
      <c r="I6297">
        <v>0</v>
      </c>
      <c r="J6297">
        <v>0.14000000000000001</v>
      </c>
      <c r="K6297" t="s">
        <v>16</v>
      </c>
      <c r="L6297">
        <v>7</v>
      </c>
      <c r="M6297">
        <f t="shared" si="98"/>
        <v>1</v>
      </c>
    </row>
    <row r="6298" spans="1:13" x14ac:dyDescent="0.3">
      <c r="A6298">
        <v>27</v>
      </c>
      <c r="B6298">
        <v>35000</v>
      </c>
      <c r="C6298" t="s">
        <v>13</v>
      </c>
      <c r="D6298">
        <v>3</v>
      </c>
      <c r="E6298" t="s">
        <v>14</v>
      </c>
      <c r="F6298" t="s">
        <v>19</v>
      </c>
      <c r="G6298">
        <v>4800</v>
      </c>
      <c r="H6298">
        <v>9.99</v>
      </c>
      <c r="I6298">
        <v>0</v>
      </c>
      <c r="J6298">
        <v>0.14000000000000001</v>
      </c>
      <c r="K6298" t="s">
        <v>16</v>
      </c>
      <c r="L6298">
        <v>8</v>
      </c>
      <c r="M6298">
        <f t="shared" si="98"/>
        <v>1</v>
      </c>
    </row>
    <row r="6299" spans="1:13" x14ac:dyDescent="0.3">
      <c r="A6299">
        <v>28</v>
      </c>
      <c r="B6299">
        <v>36000</v>
      </c>
      <c r="C6299" t="s">
        <v>13</v>
      </c>
      <c r="D6299">
        <v>1</v>
      </c>
      <c r="E6299" t="s">
        <v>14</v>
      </c>
      <c r="F6299" t="s">
        <v>15</v>
      </c>
      <c r="G6299">
        <v>4800</v>
      </c>
      <c r="H6299">
        <v>12.61</v>
      </c>
      <c r="I6299">
        <v>0</v>
      </c>
      <c r="J6299">
        <v>0.13</v>
      </c>
      <c r="K6299" t="s">
        <v>16</v>
      </c>
      <c r="L6299">
        <v>9</v>
      </c>
      <c r="M6299">
        <f t="shared" si="98"/>
        <v>1</v>
      </c>
    </row>
    <row r="6300" spans="1:13" x14ac:dyDescent="0.3">
      <c r="A6300">
        <v>28</v>
      </c>
      <c r="B6300">
        <v>34300</v>
      </c>
      <c r="C6300" t="s">
        <v>26</v>
      </c>
      <c r="D6300">
        <v>1</v>
      </c>
      <c r="E6300" t="s">
        <v>14</v>
      </c>
      <c r="F6300" t="s">
        <v>30</v>
      </c>
      <c r="G6300">
        <v>6125</v>
      </c>
      <c r="H6300">
        <v>16.89</v>
      </c>
      <c r="I6300">
        <v>1</v>
      </c>
      <c r="J6300">
        <v>0.18</v>
      </c>
      <c r="K6300" t="s">
        <v>16</v>
      </c>
      <c r="L6300">
        <v>10</v>
      </c>
      <c r="M6300">
        <f t="shared" si="98"/>
        <v>1</v>
      </c>
    </row>
    <row r="6301" spans="1:13" x14ac:dyDescent="0.3">
      <c r="A6301">
        <v>32</v>
      </c>
      <c r="B6301">
        <v>32400</v>
      </c>
      <c r="C6301" t="s">
        <v>13</v>
      </c>
      <c r="D6301">
        <v>4</v>
      </c>
      <c r="E6301" t="s">
        <v>28</v>
      </c>
      <c r="F6301" t="s">
        <v>19</v>
      </c>
      <c r="G6301">
        <v>4800</v>
      </c>
      <c r="H6301">
        <v>9.99</v>
      </c>
      <c r="I6301">
        <v>1</v>
      </c>
      <c r="J6301">
        <v>0.15</v>
      </c>
      <c r="K6301" t="s">
        <v>16</v>
      </c>
      <c r="L6301">
        <v>6</v>
      </c>
      <c r="M6301">
        <f t="shared" si="98"/>
        <v>1</v>
      </c>
    </row>
    <row r="6302" spans="1:13" x14ac:dyDescent="0.3">
      <c r="A6302">
        <v>27</v>
      </c>
      <c r="B6302">
        <v>40000</v>
      </c>
      <c r="C6302" t="s">
        <v>13</v>
      </c>
      <c r="D6302">
        <v>0</v>
      </c>
      <c r="E6302" t="s">
        <v>25</v>
      </c>
      <c r="F6302" t="s">
        <v>21</v>
      </c>
      <c r="G6302">
        <v>4800</v>
      </c>
      <c r="I6302">
        <v>0</v>
      </c>
      <c r="J6302">
        <v>0.12</v>
      </c>
      <c r="K6302" t="s">
        <v>16</v>
      </c>
      <c r="L6302">
        <v>8</v>
      </c>
      <c r="M6302">
        <f t="shared" si="98"/>
        <v>0</v>
      </c>
    </row>
    <row r="6303" spans="1:13" x14ac:dyDescent="0.3">
      <c r="A6303">
        <v>27</v>
      </c>
      <c r="B6303">
        <v>40000</v>
      </c>
      <c r="C6303" t="s">
        <v>13</v>
      </c>
      <c r="D6303">
        <v>4</v>
      </c>
      <c r="E6303" t="s">
        <v>25</v>
      </c>
      <c r="F6303" t="s">
        <v>19</v>
      </c>
      <c r="G6303">
        <v>4800</v>
      </c>
      <c r="H6303">
        <v>11.71</v>
      </c>
      <c r="I6303">
        <v>0</v>
      </c>
      <c r="J6303">
        <v>0.12</v>
      </c>
      <c r="K6303" t="s">
        <v>16</v>
      </c>
      <c r="L6303">
        <v>8</v>
      </c>
      <c r="M6303">
        <f t="shared" si="98"/>
        <v>1</v>
      </c>
    </row>
    <row r="6304" spans="1:13" x14ac:dyDescent="0.3">
      <c r="A6304">
        <v>27</v>
      </c>
      <c r="B6304">
        <v>44000</v>
      </c>
      <c r="C6304" t="s">
        <v>13</v>
      </c>
      <c r="D6304">
        <v>6</v>
      </c>
      <c r="E6304" t="s">
        <v>27</v>
      </c>
      <c r="F6304" t="s">
        <v>21</v>
      </c>
      <c r="G6304">
        <v>4800</v>
      </c>
      <c r="H6304">
        <v>7.51</v>
      </c>
      <c r="I6304">
        <v>0</v>
      </c>
      <c r="J6304">
        <v>0.11</v>
      </c>
      <c r="K6304" t="s">
        <v>16</v>
      </c>
      <c r="L6304">
        <v>10</v>
      </c>
      <c r="M6304">
        <f t="shared" si="98"/>
        <v>1</v>
      </c>
    </row>
    <row r="6305" spans="1:13" x14ac:dyDescent="0.3">
      <c r="A6305">
        <v>28</v>
      </c>
      <c r="B6305">
        <v>38100</v>
      </c>
      <c r="C6305" t="s">
        <v>13</v>
      </c>
      <c r="D6305">
        <v>6</v>
      </c>
      <c r="E6305" t="s">
        <v>25</v>
      </c>
      <c r="F6305" t="s">
        <v>19</v>
      </c>
      <c r="G6305">
        <v>4800</v>
      </c>
      <c r="H6305">
        <v>9.6300000000000008</v>
      </c>
      <c r="I6305">
        <v>1</v>
      </c>
      <c r="J6305">
        <v>0.13</v>
      </c>
      <c r="K6305" t="s">
        <v>16</v>
      </c>
      <c r="L6305">
        <v>10</v>
      </c>
      <c r="M6305">
        <f t="shared" si="98"/>
        <v>1</v>
      </c>
    </row>
    <row r="6306" spans="1:13" x14ac:dyDescent="0.3">
      <c r="A6306">
        <v>27</v>
      </c>
      <c r="B6306">
        <v>40700</v>
      </c>
      <c r="C6306" t="s">
        <v>26</v>
      </c>
      <c r="D6306">
        <v>8</v>
      </c>
      <c r="E6306" t="s">
        <v>18</v>
      </c>
      <c r="F6306" t="s">
        <v>30</v>
      </c>
      <c r="G6306">
        <v>20400</v>
      </c>
      <c r="I6306">
        <v>0</v>
      </c>
      <c r="J6306">
        <v>0.5</v>
      </c>
      <c r="K6306" t="s">
        <v>16</v>
      </c>
      <c r="L6306">
        <v>8</v>
      </c>
      <c r="M6306">
        <f t="shared" si="98"/>
        <v>0</v>
      </c>
    </row>
    <row r="6307" spans="1:13" x14ac:dyDescent="0.3">
      <c r="A6307">
        <v>32</v>
      </c>
      <c r="B6307">
        <v>40704</v>
      </c>
      <c r="C6307" t="s">
        <v>26</v>
      </c>
      <c r="D6307">
        <v>9</v>
      </c>
      <c r="E6307" t="s">
        <v>28</v>
      </c>
      <c r="F6307" t="s">
        <v>19</v>
      </c>
      <c r="G6307">
        <v>10000</v>
      </c>
      <c r="H6307">
        <v>9.6300000000000008</v>
      </c>
      <c r="I6307">
        <v>0</v>
      </c>
      <c r="J6307">
        <v>0.25</v>
      </c>
      <c r="K6307" t="s">
        <v>16</v>
      </c>
      <c r="L6307">
        <v>7</v>
      </c>
      <c r="M6307">
        <f t="shared" si="98"/>
        <v>1</v>
      </c>
    </row>
    <row r="6308" spans="1:13" x14ac:dyDescent="0.3">
      <c r="A6308">
        <v>27</v>
      </c>
      <c r="B6308">
        <v>40800</v>
      </c>
      <c r="C6308" t="s">
        <v>26</v>
      </c>
      <c r="D6308">
        <v>6</v>
      </c>
      <c r="E6308" t="s">
        <v>28</v>
      </c>
      <c r="F6308" t="s">
        <v>19</v>
      </c>
      <c r="G6308">
        <v>8000</v>
      </c>
      <c r="H6308">
        <v>12.69</v>
      </c>
      <c r="I6308">
        <v>0</v>
      </c>
      <c r="J6308">
        <v>0.2</v>
      </c>
      <c r="K6308" t="s">
        <v>16</v>
      </c>
      <c r="L6308">
        <v>6</v>
      </c>
      <c r="M6308">
        <f t="shared" si="98"/>
        <v>1</v>
      </c>
    </row>
    <row r="6309" spans="1:13" x14ac:dyDescent="0.3">
      <c r="A6309">
        <v>27</v>
      </c>
      <c r="B6309">
        <v>40800</v>
      </c>
      <c r="C6309" t="s">
        <v>26</v>
      </c>
      <c r="D6309">
        <v>4</v>
      </c>
      <c r="E6309" t="s">
        <v>18</v>
      </c>
      <c r="F6309" t="s">
        <v>19</v>
      </c>
      <c r="G6309">
        <v>6000</v>
      </c>
      <c r="H6309">
        <v>11.49</v>
      </c>
      <c r="I6309">
        <v>0</v>
      </c>
      <c r="J6309">
        <v>0.15</v>
      </c>
      <c r="K6309" t="s">
        <v>16</v>
      </c>
      <c r="L6309">
        <v>10</v>
      </c>
      <c r="M6309">
        <f t="shared" si="98"/>
        <v>1</v>
      </c>
    </row>
    <row r="6310" spans="1:13" x14ac:dyDescent="0.3">
      <c r="A6310">
        <v>29</v>
      </c>
      <c r="B6310">
        <v>40800</v>
      </c>
      <c r="C6310" t="s">
        <v>26</v>
      </c>
      <c r="D6310">
        <v>0</v>
      </c>
      <c r="E6310" t="s">
        <v>28</v>
      </c>
      <c r="F6310" t="s">
        <v>21</v>
      </c>
      <c r="G6310">
        <v>2000</v>
      </c>
      <c r="H6310">
        <v>7.74</v>
      </c>
      <c r="I6310">
        <v>0</v>
      </c>
      <c r="J6310">
        <v>0.05</v>
      </c>
      <c r="K6310" t="s">
        <v>16</v>
      </c>
      <c r="L6310">
        <v>8</v>
      </c>
      <c r="M6310">
        <f t="shared" si="98"/>
        <v>1</v>
      </c>
    </row>
    <row r="6311" spans="1:13" x14ac:dyDescent="0.3">
      <c r="A6311">
        <v>30</v>
      </c>
      <c r="B6311">
        <v>49000</v>
      </c>
      <c r="C6311" t="s">
        <v>13</v>
      </c>
      <c r="D6311">
        <v>1</v>
      </c>
      <c r="E6311" t="s">
        <v>18</v>
      </c>
      <c r="F6311" t="s">
        <v>15</v>
      </c>
      <c r="G6311">
        <v>4800</v>
      </c>
      <c r="H6311">
        <v>13.79</v>
      </c>
      <c r="I6311">
        <v>0</v>
      </c>
      <c r="J6311">
        <v>0.1</v>
      </c>
      <c r="K6311" t="s">
        <v>17</v>
      </c>
      <c r="L6311">
        <v>9</v>
      </c>
      <c r="M6311">
        <f t="shared" si="98"/>
        <v>1</v>
      </c>
    </row>
    <row r="6312" spans="1:13" x14ac:dyDescent="0.3">
      <c r="A6312">
        <v>34</v>
      </c>
      <c r="B6312">
        <v>50000</v>
      </c>
      <c r="C6312" t="s">
        <v>13</v>
      </c>
      <c r="D6312">
        <v>8</v>
      </c>
      <c r="E6312" t="s">
        <v>18</v>
      </c>
      <c r="F6312" t="s">
        <v>19</v>
      </c>
      <c r="G6312">
        <v>4800</v>
      </c>
      <c r="I6312">
        <v>0</v>
      </c>
      <c r="J6312">
        <v>0.1</v>
      </c>
      <c r="K6312" t="s">
        <v>16</v>
      </c>
      <c r="L6312">
        <v>10</v>
      </c>
      <c r="M6312">
        <f t="shared" si="98"/>
        <v>0</v>
      </c>
    </row>
    <row r="6313" spans="1:13" x14ac:dyDescent="0.3">
      <c r="A6313">
        <v>29</v>
      </c>
      <c r="B6313">
        <v>34999</v>
      </c>
      <c r="C6313" t="s">
        <v>26</v>
      </c>
      <c r="D6313">
        <v>8</v>
      </c>
      <c r="E6313" t="s">
        <v>25</v>
      </c>
      <c r="F6313" t="s">
        <v>30</v>
      </c>
      <c r="G6313">
        <v>6250</v>
      </c>
      <c r="H6313">
        <v>15.95</v>
      </c>
      <c r="I6313">
        <v>1</v>
      </c>
      <c r="J6313">
        <v>0.18</v>
      </c>
      <c r="K6313" t="s">
        <v>17</v>
      </c>
      <c r="L6313">
        <v>9</v>
      </c>
      <c r="M6313">
        <f t="shared" si="98"/>
        <v>1</v>
      </c>
    </row>
    <row r="6314" spans="1:13" x14ac:dyDescent="0.3">
      <c r="A6314">
        <v>31</v>
      </c>
      <c r="B6314">
        <v>54000</v>
      </c>
      <c r="C6314" t="s">
        <v>13</v>
      </c>
      <c r="D6314">
        <v>1</v>
      </c>
      <c r="E6314" t="s">
        <v>14</v>
      </c>
      <c r="F6314" t="s">
        <v>15</v>
      </c>
      <c r="G6314">
        <v>4800</v>
      </c>
      <c r="H6314">
        <v>12.99</v>
      </c>
      <c r="I6314">
        <v>0</v>
      </c>
      <c r="J6314">
        <v>0.09</v>
      </c>
      <c r="K6314" t="s">
        <v>17</v>
      </c>
      <c r="L6314">
        <v>10</v>
      </c>
      <c r="M6314">
        <f t="shared" si="98"/>
        <v>1</v>
      </c>
    </row>
    <row r="6315" spans="1:13" x14ac:dyDescent="0.3">
      <c r="A6315">
        <v>29</v>
      </c>
      <c r="B6315">
        <v>56048</v>
      </c>
      <c r="C6315" t="s">
        <v>13</v>
      </c>
      <c r="D6315">
        <v>4</v>
      </c>
      <c r="E6315" t="s">
        <v>20</v>
      </c>
      <c r="F6315" t="s">
        <v>21</v>
      </c>
      <c r="G6315">
        <v>4800</v>
      </c>
      <c r="H6315">
        <v>6.39</v>
      </c>
      <c r="I6315">
        <v>0</v>
      </c>
      <c r="J6315">
        <v>0.09</v>
      </c>
      <c r="K6315" t="s">
        <v>16</v>
      </c>
      <c r="L6315">
        <v>6</v>
      </c>
      <c r="M6315">
        <f t="shared" si="98"/>
        <v>1</v>
      </c>
    </row>
    <row r="6316" spans="1:13" x14ac:dyDescent="0.3">
      <c r="A6316">
        <v>27</v>
      </c>
      <c r="B6316">
        <v>60000</v>
      </c>
      <c r="C6316" t="s">
        <v>13</v>
      </c>
      <c r="D6316">
        <v>3</v>
      </c>
      <c r="E6316" t="s">
        <v>20</v>
      </c>
      <c r="F6316" t="s">
        <v>15</v>
      </c>
      <c r="G6316">
        <v>4800</v>
      </c>
      <c r="H6316">
        <v>13.35</v>
      </c>
      <c r="I6316">
        <v>0</v>
      </c>
      <c r="J6316">
        <v>0.08</v>
      </c>
      <c r="K6316" t="s">
        <v>17</v>
      </c>
      <c r="L6316">
        <v>9</v>
      </c>
      <c r="M6316">
        <f t="shared" si="98"/>
        <v>1</v>
      </c>
    </row>
    <row r="6317" spans="1:13" x14ac:dyDescent="0.3">
      <c r="A6317">
        <v>30</v>
      </c>
      <c r="B6317">
        <v>61000</v>
      </c>
      <c r="C6317" t="s">
        <v>13</v>
      </c>
      <c r="D6317">
        <v>4</v>
      </c>
      <c r="E6317" t="s">
        <v>14</v>
      </c>
      <c r="F6317" t="s">
        <v>15</v>
      </c>
      <c r="G6317">
        <v>4800</v>
      </c>
      <c r="H6317">
        <v>14.79</v>
      </c>
      <c r="I6317">
        <v>0</v>
      </c>
      <c r="J6317">
        <v>0.08</v>
      </c>
      <c r="K6317" t="s">
        <v>16</v>
      </c>
      <c r="L6317">
        <v>10</v>
      </c>
      <c r="M6317">
        <f t="shared" si="98"/>
        <v>1</v>
      </c>
    </row>
    <row r="6318" spans="1:13" x14ac:dyDescent="0.3">
      <c r="A6318">
        <v>28</v>
      </c>
      <c r="B6318">
        <v>56000</v>
      </c>
      <c r="C6318" t="s">
        <v>13</v>
      </c>
      <c r="D6318">
        <v>5</v>
      </c>
      <c r="E6318" t="s">
        <v>25</v>
      </c>
      <c r="F6318" t="s">
        <v>29</v>
      </c>
      <c r="G6318">
        <v>4800</v>
      </c>
      <c r="H6318">
        <v>16.45</v>
      </c>
      <c r="I6318">
        <v>1</v>
      </c>
      <c r="J6318">
        <v>0.09</v>
      </c>
      <c r="K6318" t="s">
        <v>16</v>
      </c>
      <c r="L6318">
        <v>7</v>
      </c>
      <c r="M6318">
        <f t="shared" si="98"/>
        <v>1</v>
      </c>
    </row>
    <row r="6319" spans="1:13" x14ac:dyDescent="0.3">
      <c r="A6319">
        <v>29</v>
      </c>
      <c r="B6319">
        <v>41000</v>
      </c>
      <c r="C6319" t="s">
        <v>23</v>
      </c>
      <c r="D6319">
        <v>6</v>
      </c>
      <c r="E6319" t="s">
        <v>14</v>
      </c>
      <c r="F6319" t="s">
        <v>19</v>
      </c>
      <c r="G6319">
        <v>5000</v>
      </c>
      <c r="H6319">
        <v>11.99</v>
      </c>
      <c r="I6319">
        <v>0</v>
      </c>
      <c r="J6319">
        <v>0.12</v>
      </c>
      <c r="K6319" t="s">
        <v>16</v>
      </c>
      <c r="L6319">
        <v>5</v>
      </c>
      <c r="M6319">
        <f t="shared" si="98"/>
        <v>1</v>
      </c>
    </row>
    <row r="6320" spans="1:13" x14ac:dyDescent="0.3">
      <c r="A6320">
        <v>33</v>
      </c>
      <c r="B6320">
        <v>41000</v>
      </c>
      <c r="C6320" t="s">
        <v>26</v>
      </c>
      <c r="D6320">
        <v>6</v>
      </c>
      <c r="E6320" t="s">
        <v>14</v>
      </c>
      <c r="F6320" t="s">
        <v>21</v>
      </c>
      <c r="G6320">
        <v>9000</v>
      </c>
      <c r="I6320">
        <v>0</v>
      </c>
      <c r="J6320">
        <v>0.22</v>
      </c>
      <c r="K6320" t="s">
        <v>16</v>
      </c>
      <c r="L6320">
        <v>9</v>
      </c>
      <c r="M6320">
        <f t="shared" si="98"/>
        <v>0</v>
      </c>
    </row>
    <row r="6321" spans="1:13" x14ac:dyDescent="0.3">
      <c r="A6321">
        <v>30</v>
      </c>
      <c r="B6321">
        <v>120000</v>
      </c>
      <c r="C6321" t="s">
        <v>13</v>
      </c>
      <c r="D6321">
        <v>0</v>
      </c>
      <c r="E6321" t="s">
        <v>28</v>
      </c>
      <c r="F6321" t="s">
        <v>21</v>
      </c>
      <c r="G6321">
        <v>4800</v>
      </c>
      <c r="H6321">
        <v>7.4</v>
      </c>
      <c r="I6321">
        <v>0</v>
      </c>
      <c r="J6321">
        <v>0.04</v>
      </c>
      <c r="K6321" t="s">
        <v>16</v>
      </c>
      <c r="L6321">
        <v>8</v>
      </c>
      <c r="M6321">
        <f t="shared" si="98"/>
        <v>1</v>
      </c>
    </row>
    <row r="6322" spans="1:13" x14ac:dyDescent="0.3">
      <c r="A6322">
        <v>32</v>
      </c>
      <c r="B6322">
        <v>41000</v>
      </c>
      <c r="C6322" t="s">
        <v>26</v>
      </c>
      <c r="D6322">
        <v>2</v>
      </c>
      <c r="E6322" t="s">
        <v>20</v>
      </c>
      <c r="F6322" t="s">
        <v>30</v>
      </c>
      <c r="G6322">
        <v>8000</v>
      </c>
      <c r="H6322">
        <v>15.05</v>
      </c>
      <c r="I6322">
        <v>0</v>
      </c>
      <c r="J6322">
        <v>0.2</v>
      </c>
      <c r="K6322" t="s">
        <v>16</v>
      </c>
      <c r="L6322">
        <v>9</v>
      </c>
      <c r="M6322">
        <f t="shared" si="98"/>
        <v>1</v>
      </c>
    </row>
    <row r="6323" spans="1:13" x14ac:dyDescent="0.3">
      <c r="A6323">
        <v>35</v>
      </c>
      <c r="B6323">
        <v>41000</v>
      </c>
      <c r="C6323" t="s">
        <v>26</v>
      </c>
      <c r="D6323">
        <v>0</v>
      </c>
      <c r="E6323" t="s">
        <v>25</v>
      </c>
      <c r="F6323" t="s">
        <v>19</v>
      </c>
      <c r="G6323">
        <v>8000</v>
      </c>
      <c r="H6323">
        <v>10.83</v>
      </c>
      <c r="I6323">
        <v>0</v>
      </c>
      <c r="J6323">
        <v>0.2</v>
      </c>
      <c r="K6323" t="s">
        <v>16</v>
      </c>
      <c r="L6323">
        <v>6</v>
      </c>
      <c r="M6323">
        <f t="shared" si="98"/>
        <v>1</v>
      </c>
    </row>
    <row r="6324" spans="1:13" x14ac:dyDescent="0.3">
      <c r="A6324">
        <v>32</v>
      </c>
      <c r="B6324">
        <v>64052</v>
      </c>
      <c r="C6324" t="s">
        <v>13</v>
      </c>
      <c r="D6324">
        <v>3</v>
      </c>
      <c r="E6324" t="s">
        <v>28</v>
      </c>
      <c r="F6324" t="s">
        <v>19</v>
      </c>
      <c r="G6324">
        <v>4875</v>
      </c>
      <c r="H6324">
        <v>10.74</v>
      </c>
      <c r="I6324">
        <v>0</v>
      </c>
      <c r="J6324">
        <v>0.08</v>
      </c>
      <c r="K6324" t="s">
        <v>16</v>
      </c>
      <c r="L6324">
        <v>9</v>
      </c>
      <c r="M6324">
        <f t="shared" si="98"/>
        <v>1</v>
      </c>
    </row>
    <row r="6325" spans="1:13" x14ac:dyDescent="0.3">
      <c r="A6325">
        <v>30</v>
      </c>
      <c r="B6325">
        <v>41000</v>
      </c>
      <c r="C6325" t="s">
        <v>26</v>
      </c>
      <c r="D6325">
        <v>14</v>
      </c>
      <c r="E6325" t="s">
        <v>28</v>
      </c>
      <c r="F6325" t="s">
        <v>19</v>
      </c>
      <c r="G6325">
        <v>18000</v>
      </c>
      <c r="H6325">
        <v>9.01</v>
      </c>
      <c r="I6325">
        <v>0</v>
      </c>
      <c r="J6325">
        <v>0.44</v>
      </c>
      <c r="K6325" t="s">
        <v>16</v>
      </c>
      <c r="L6325">
        <v>7</v>
      </c>
      <c r="M6325">
        <f t="shared" si="98"/>
        <v>1</v>
      </c>
    </row>
    <row r="6326" spans="1:13" x14ac:dyDescent="0.3">
      <c r="A6326">
        <v>27</v>
      </c>
      <c r="B6326">
        <v>96000</v>
      </c>
      <c r="C6326" t="s">
        <v>13</v>
      </c>
      <c r="D6326">
        <v>3</v>
      </c>
      <c r="E6326" t="s">
        <v>28</v>
      </c>
      <c r="F6326" t="s">
        <v>21</v>
      </c>
      <c r="G6326">
        <v>10000</v>
      </c>
      <c r="H6326">
        <v>7.88</v>
      </c>
      <c r="I6326">
        <v>0</v>
      </c>
      <c r="J6326">
        <v>0.1</v>
      </c>
      <c r="K6326" t="s">
        <v>16</v>
      </c>
      <c r="L6326">
        <v>10</v>
      </c>
      <c r="M6326">
        <f t="shared" si="98"/>
        <v>1</v>
      </c>
    </row>
    <row r="6327" spans="1:13" x14ac:dyDescent="0.3">
      <c r="A6327">
        <v>29</v>
      </c>
      <c r="B6327">
        <v>96500</v>
      </c>
      <c r="C6327" t="s">
        <v>13</v>
      </c>
      <c r="D6327">
        <v>13</v>
      </c>
      <c r="E6327" t="s">
        <v>20</v>
      </c>
      <c r="F6327" t="s">
        <v>19</v>
      </c>
      <c r="G6327">
        <v>10000</v>
      </c>
      <c r="H6327">
        <v>8.8800000000000008</v>
      </c>
      <c r="I6327">
        <v>0</v>
      </c>
      <c r="J6327">
        <v>0.1</v>
      </c>
      <c r="K6327" t="s">
        <v>16</v>
      </c>
      <c r="L6327">
        <v>8</v>
      </c>
      <c r="M6327">
        <f t="shared" si="98"/>
        <v>1</v>
      </c>
    </row>
    <row r="6328" spans="1:13" x14ac:dyDescent="0.3">
      <c r="A6328">
        <v>33</v>
      </c>
      <c r="B6328">
        <v>41196</v>
      </c>
      <c r="C6328" t="s">
        <v>23</v>
      </c>
      <c r="D6328">
        <v>0</v>
      </c>
      <c r="E6328" t="s">
        <v>27</v>
      </c>
      <c r="F6328" t="s">
        <v>15</v>
      </c>
      <c r="G6328">
        <v>3300</v>
      </c>
      <c r="H6328">
        <v>12.99</v>
      </c>
      <c r="I6328">
        <v>0</v>
      </c>
      <c r="J6328">
        <v>0.08</v>
      </c>
      <c r="K6328" t="s">
        <v>16</v>
      </c>
      <c r="L6328">
        <v>7</v>
      </c>
      <c r="M6328">
        <f t="shared" si="98"/>
        <v>1</v>
      </c>
    </row>
    <row r="6329" spans="1:13" x14ac:dyDescent="0.3">
      <c r="A6329">
        <v>35</v>
      </c>
      <c r="B6329">
        <v>41235</v>
      </c>
      <c r="C6329" t="s">
        <v>23</v>
      </c>
      <c r="D6329">
        <v>7</v>
      </c>
      <c r="E6329" t="s">
        <v>14</v>
      </c>
      <c r="F6329" t="s">
        <v>21</v>
      </c>
      <c r="G6329">
        <v>3000</v>
      </c>
      <c r="H6329">
        <v>7.14</v>
      </c>
      <c r="I6329">
        <v>0</v>
      </c>
      <c r="J6329">
        <v>7.0000000000000007E-2</v>
      </c>
      <c r="K6329" t="s">
        <v>16</v>
      </c>
      <c r="L6329">
        <v>9</v>
      </c>
      <c r="M6329">
        <f t="shared" si="98"/>
        <v>1</v>
      </c>
    </row>
    <row r="6330" spans="1:13" x14ac:dyDescent="0.3">
      <c r="A6330">
        <v>31</v>
      </c>
      <c r="B6330">
        <v>100000</v>
      </c>
      <c r="C6330" t="s">
        <v>13</v>
      </c>
      <c r="D6330">
        <v>5</v>
      </c>
      <c r="E6330" t="s">
        <v>27</v>
      </c>
      <c r="F6330" t="s">
        <v>21</v>
      </c>
      <c r="G6330">
        <v>10000</v>
      </c>
      <c r="I6330">
        <v>0</v>
      </c>
      <c r="J6330">
        <v>0.1</v>
      </c>
      <c r="K6330" t="s">
        <v>16</v>
      </c>
      <c r="L6330">
        <v>8</v>
      </c>
      <c r="M6330">
        <f t="shared" si="98"/>
        <v>0</v>
      </c>
    </row>
    <row r="6331" spans="1:13" x14ac:dyDescent="0.3">
      <c r="A6331">
        <v>28</v>
      </c>
      <c r="B6331">
        <v>100000</v>
      </c>
      <c r="C6331" t="s">
        <v>13</v>
      </c>
      <c r="D6331">
        <v>1</v>
      </c>
      <c r="E6331" t="s">
        <v>18</v>
      </c>
      <c r="F6331" t="s">
        <v>21</v>
      </c>
      <c r="G6331">
        <v>10000</v>
      </c>
      <c r="H6331">
        <v>7.51</v>
      </c>
      <c r="I6331">
        <v>0</v>
      </c>
      <c r="J6331">
        <v>0.1</v>
      </c>
      <c r="K6331" t="s">
        <v>16</v>
      </c>
      <c r="L6331">
        <v>7</v>
      </c>
      <c r="M6331">
        <f t="shared" si="98"/>
        <v>1</v>
      </c>
    </row>
    <row r="6332" spans="1:13" x14ac:dyDescent="0.3">
      <c r="A6332">
        <v>32</v>
      </c>
      <c r="B6332">
        <v>41464</v>
      </c>
      <c r="C6332" t="s">
        <v>26</v>
      </c>
      <c r="D6332">
        <v>16</v>
      </c>
      <c r="E6332" t="s">
        <v>25</v>
      </c>
      <c r="F6332" t="s">
        <v>21</v>
      </c>
      <c r="G6332">
        <v>3500</v>
      </c>
      <c r="H6332">
        <v>8.32</v>
      </c>
      <c r="I6332">
        <v>0</v>
      </c>
      <c r="J6332">
        <v>0.08</v>
      </c>
      <c r="K6332" t="s">
        <v>16</v>
      </c>
      <c r="L6332">
        <v>9</v>
      </c>
      <c r="M6332">
        <f t="shared" si="98"/>
        <v>1</v>
      </c>
    </row>
    <row r="6333" spans="1:13" x14ac:dyDescent="0.3">
      <c r="A6333">
        <v>27</v>
      </c>
      <c r="B6333">
        <v>103000</v>
      </c>
      <c r="C6333" t="s">
        <v>13</v>
      </c>
      <c r="D6333">
        <v>9</v>
      </c>
      <c r="E6333" t="s">
        <v>28</v>
      </c>
      <c r="F6333" t="s">
        <v>21</v>
      </c>
      <c r="G6333">
        <v>10000</v>
      </c>
      <c r="H6333">
        <v>8.59</v>
      </c>
      <c r="I6333">
        <v>0</v>
      </c>
      <c r="J6333">
        <v>0.1</v>
      </c>
      <c r="K6333" t="s">
        <v>16</v>
      </c>
      <c r="L6333">
        <v>10</v>
      </c>
      <c r="M6333">
        <f t="shared" si="98"/>
        <v>1</v>
      </c>
    </row>
    <row r="6334" spans="1:13" x14ac:dyDescent="0.3">
      <c r="A6334">
        <v>30</v>
      </c>
      <c r="B6334">
        <v>108000</v>
      </c>
      <c r="C6334" t="s">
        <v>13</v>
      </c>
      <c r="D6334">
        <v>2</v>
      </c>
      <c r="E6334" t="s">
        <v>20</v>
      </c>
      <c r="F6334" t="s">
        <v>19</v>
      </c>
      <c r="G6334">
        <v>10000</v>
      </c>
      <c r="H6334">
        <v>10.65</v>
      </c>
      <c r="I6334">
        <v>0</v>
      </c>
      <c r="J6334">
        <v>0.09</v>
      </c>
      <c r="K6334" t="s">
        <v>16</v>
      </c>
      <c r="L6334">
        <v>5</v>
      </c>
      <c r="M6334">
        <f t="shared" si="98"/>
        <v>1</v>
      </c>
    </row>
    <row r="6335" spans="1:13" x14ac:dyDescent="0.3">
      <c r="A6335">
        <v>28</v>
      </c>
      <c r="B6335">
        <v>41700</v>
      </c>
      <c r="C6335" t="s">
        <v>26</v>
      </c>
      <c r="D6335">
        <v>7</v>
      </c>
      <c r="E6335" t="s">
        <v>27</v>
      </c>
      <c r="F6335" t="s">
        <v>19</v>
      </c>
      <c r="G6335">
        <v>7750</v>
      </c>
      <c r="H6335">
        <v>12.21</v>
      </c>
      <c r="I6335">
        <v>0</v>
      </c>
      <c r="J6335">
        <v>0.19</v>
      </c>
      <c r="K6335" t="s">
        <v>16</v>
      </c>
      <c r="L6335">
        <v>9</v>
      </c>
      <c r="M6335">
        <f t="shared" si="98"/>
        <v>1</v>
      </c>
    </row>
    <row r="6336" spans="1:13" x14ac:dyDescent="0.3">
      <c r="A6336">
        <v>33</v>
      </c>
      <c r="B6336">
        <v>41916</v>
      </c>
      <c r="C6336" t="s">
        <v>26</v>
      </c>
      <c r="D6336">
        <v>2</v>
      </c>
      <c r="E6336" t="s">
        <v>27</v>
      </c>
      <c r="F6336" t="s">
        <v>19</v>
      </c>
      <c r="G6336">
        <v>7000</v>
      </c>
      <c r="H6336">
        <v>10.36</v>
      </c>
      <c r="I6336">
        <v>0</v>
      </c>
      <c r="J6336">
        <v>0.17</v>
      </c>
      <c r="K6336" t="s">
        <v>16</v>
      </c>
      <c r="L6336">
        <v>8</v>
      </c>
      <c r="M6336">
        <f t="shared" si="98"/>
        <v>1</v>
      </c>
    </row>
    <row r="6337" spans="1:13" x14ac:dyDescent="0.3">
      <c r="A6337">
        <v>28</v>
      </c>
      <c r="B6337">
        <v>125000</v>
      </c>
      <c r="C6337" t="s">
        <v>13</v>
      </c>
      <c r="D6337">
        <v>5</v>
      </c>
      <c r="E6337" t="s">
        <v>18</v>
      </c>
      <c r="F6337" t="s">
        <v>19</v>
      </c>
      <c r="G6337">
        <v>10000</v>
      </c>
      <c r="H6337">
        <v>9.99</v>
      </c>
      <c r="I6337">
        <v>0</v>
      </c>
      <c r="J6337">
        <v>0.08</v>
      </c>
      <c r="K6337" t="s">
        <v>16</v>
      </c>
      <c r="L6337">
        <v>9</v>
      </c>
      <c r="M6337">
        <f t="shared" si="98"/>
        <v>1</v>
      </c>
    </row>
    <row r="6338" spans="1:13" x14ac:dyDescent="0.3">
      <c r="A6338">
        <v>29</v>
      </c>
      <c r="B6338">
        <v>136000</v>
      </c>
      <c r="C6338" t="s">
        <v>13</v>
      </c>
      <c r="D6338">
        <v>0</v>
      </c>
      <c r="E6338" t="s">
        <v>25</v>
      </c>
      <c r="F6338" t="s">
        <v>21</v>
      </c>
      <c r="G6338">
        <v>10000</v>
      </c>
      <c r="H6338">
        <v>7.14</v>
      </c>
      <c r="I6338">
        <v>0</v>
      </c>
      <c r="J6338">
        <v>7.0000000000000007E-2</v>
      </c>
      <c r="K6338" t="s">
        <v>16</v>
      </c>
      <c r="L6338">
        <v>6</v>
      </c>
      <c r="M6338">
        <f t="shared" ref="M6338:M6401" si="99">COUNTIFS($A$2:$A$10001,A6338,$B$2:$B$10001,B6338,$C$2:$C$10001,C6338,$D$2:$D$10001,D6338,$E$2:$E$10001,E6338,$F$2:$F$10001,F6338,$G$2:$G$10001,G6338,$H$2:$H$10001,H6338,$I$2:$I$10001,I6338,$J$2:$J$10001,J6338,$K$2:$K$10001,K6338,$L$2:$L$10001,L6338)</f>
        <v>1</v>
      </c>
    </row>
    <row r="6339" spans="1:13" x14ac:dyDescent="0.3">
      <c r="A6339">
        <v>32</v>
      </c>
      <c r="B6339">
        <v>128000</v>
      </c>
      <c r="C6339" t="s">
        <v>13</v>
      </c>
      <c r="D6339">
        <v>11</v>
      </c>
      <c r="E6339" t="s">
        <v>27</v>
      </c>
      <c r="F6339" t="s">
        <v>15</v>
      </c>
      <c r="G6339">
        <v>10000</v>
      </c>
      <c r="H6339">
        <v>13.85</v>
      </c>
      <c r="I6339">
        <v>1</v>
      </c>
      <c r="J6339">
        <v>0.08</v>
      </c>
      <c r="K6339" t="s">
        <v>17</v>
      </c>
      <c r="L6339">
        <v>5</v>
      </c>
      <c r="M6339">
        <f t="shared" si="99"/>
        <v>1</v>
      </c>
    </row>
    <row r="6340" spans="1:13" x14ac:dyDescent="0.3">
      <c r="A6340">
        <v>32</v>
      </c>
      <c r="B6340">
        <v>140900</v>
      </c>
      <c r="C6340" t="s">
        <v>13</v>
      </c>
      <c r="D6340">
        <v>1</v>
      </c>
      <c r="E6340" t="s">
        <v>20</v>
      </c>
      <c r="F6340" t="s">
        <v>15</v>
      </c>
      <c r="G6340">
        <v>10000</v>
      </c>
      <c r="H6340">
        <v>14.79</v>
      </c>
      <c r="I6340">
        <v>0</v>
      </c>
      <c r="J6340">
        <v>7.0000000000000007E-2</v>
      </c>
      <c r="K6340" t="s">
        <v>17</v>
      </c>
      <c r="L6340">
        <v>9</v>
      </c>
      <c r="M6340">
        <f t="shared" si="99"/>
        <v>1</v>
      </c>
    </row>
    <row r="6341" spans="1:13" x14ac:dyDescent="0.3">
      <c r="A6341">
        <v>28</v>
      </c>
      <c r="B6341">
        <v>42000</v>
      </c>
      <c r="C6341" t="s">
        <v>26</v>
      </c>
      <c r="D6341">
        <v>12</v>
      </c>
      <c r="E6341" t="s">
        <v>27</v>
      </c>
      <c r="F6341" t="s">
        <v>21</v>
      </c>
      <c r="G6341">
        <v>7300</v>
      </c>
      <c r="I6341">
        <v>0</v>
      </c>
      <c r="J6341">
        <v>0.17</v>
      </c>
      <c r="K6341" t="s">
        <v>16</v>
      </c>
      <c r="L6341">
        <v>9</v>
      </c>
      <c r="M6341">
        <f t="shared" si="99"/>
        <v>0</v>
      </c>
    </row>
    <row r="6342" spans="1:13" x14ac:dyDescent="0.3">
      <c r="A6342">
        <v>28</v>
      </c>
      <c r="B6342">
        <v>39000</v>
      </c>
      <c r="C6342" t="s">
        <v>13</v>
      </c>
      <c r="D6342">
        <v>3</v>
      </c>
      <c r="E6342" t="s">
        <v>27</v>
      </c>
      <c r="F6342" t="s">
        <v>19</v>
      </c>
      <c r="G6342">
        <v>9900</v>
      </c>
      <c r="H6342">
        <v>10.95</v>
      </c>
      <c r="I6342">
        <v>0</v>
      </c>
      <c r="J6342">
        <v>0.25</v>
      </c>
      <c r="K6342" t="s">
        <v>16</v>
      </c>
      <c r="L6342">
        <v>6</v>
      </c>
      <c r="M6342">
        <f t="shared" si="99"/>
        <v>1</v>
      </c>
    </row>
    <row r="6343" spans="1:13" x14ac:dyDescent="0.3">
      <c r="A6343">
        <v>31</v>
      </c>
      <c r="B6343">
        <v>41303</v>
      </c>
      <c r="C6343" t="s">
        <v>13</v>
      </c>
      <c r="D6343">
        <v>4</v>
      </c>
      <c r="E6343" t="s">
        <v>20</v>
      </c>
      <c r="F6343" t="s">
        <v>19</v>
      </c>
      <c r="G6343">
        <v>9900</v>
      </c>
      <c r="H6343">
        <v>11.89</v>
      </c>
      <c r="I6343">
        <v>0</v>
      </c>
      <c r="J6343">
        <v>0.24</v>
      </c>
      <c r="K6343" t="s">
        <v>16</v>
      </c>
      <c r="L6343">
        <v>10</v>
      </c>
      <c r="M6343">
        <f t="shared" si="99"/>
        <v>1</v>
      </c>
    </row>
    <row r="6344" spans="1:13" x14ac:dyDescent="0.3">
      <c r="A6344">
        <v>27</v>
      </c>
      <c r="B6344">
        <v>50000</v>
      </c>
      <c r="C6344" t="s">
        <v>13</v>
      </c>
      <c r="D6344">
        <v>1</v>
      </c>
      <c r="E6344" t="s">
        <v>20</v>
      </c>
      <c r="F6344" t="s">
        <v>15</v>
      </c>
      <c r="G6344">
        <v>9900</v>
      </c>
      <c r="H6344">
        <v>14.35</v>
      </c>
      <c r="I6344">
        <v>0</v>
      </c>
      <c r="J6344">
        <v>0.2</v>
      </c>
      <c r="K6344" t="s">
        <v>16</v>
      </c>
      <c r="L6344">
        <v>5</v>
      </c>
      <c r="M6344">
        <f t="shared" si="99"/>
        <v>1</v>
      </c>
    </row>
    <row r="6345" spans="1:13" x14ac:dyDescent="0.3">
      <c r="A6345">
        <v>28</v>
      </c>
      <c r="B6345">
        <v>32400</v>
      </c>
      <c r="C6345" t="s">
        <v>13</v>
      </c>
      <c r="D6345">
        <v>3</v>
      </c>
      <c r="E6345" t="s">
        <v>14</v>
      </c>
      <c r="F6345" t="s">
        <v>30</v>
      </c>
      <c r="G6345">
        <v>4900</v>
      </c>
      <c r="H6345">
        <v>14.12</v>
      </c>
      <c r="I6345">
        <v>1</v>
      </c>
      <c r="J6345">
        <v>0.15</v>
      </c>
      <c r="K6345" t="s">
        <v>16</v>
      </c>
      <c r="L6345">
        <v>7</v>
      </c>
      <c r="M6345">
        <f t="shared" si="99"/>
        <v>1</v>
      </c>
    </row>
    <row r="6346" spans="1:13" x14ac:dyDescent="0.3">
      <c r="A6346">
        <v>29</v>
      </c>
      <c r="B6346">
        <v>64000</v>
      </c>
      <c r="C6346" t="s">
        <v>13</v>
      </c>
      <c r="D6346">
        <v>13</v>
      </c>
      <c r="E6346" t="s">
        <v>20</v>
      </c>
      <c r="F6346" t="s">
        <v>15</v>
      </c>
      <c r="G6346">
        <v>4900</v>
      </c>
      <c r="I6346">
        <v>0</v>
      </c>
      <c r="J6346">
        <v>0.08</v>
      </c>
      <c r="K6346" t="s">
        <v>17</v>
      </c>
      <c r="L6346">
        <v>10</v>
      </c>
      <c r="M6346">
        <f t="shared" si="99"/>
        <v>0</v>
      </c>
    </row>
    <row r="6347" spans="1:13" x14ac:dyDescent="0.3">
      <c r="A6347">
        <v>27</v>
      </c>
      <c r="B6347">
        <v>30000</v>
      </c>
      <c r="C6347" t="s">
        <v>13</v>
      </c>
      <c r="D6347">
        <v>5</v>
      </c>
      <c r="E6347" t="s">
        <v>20</v>
      </c>
      <c r="F6347" t="s">
        <v>19</v>
      </c>
      <c r="G6347">
        <v>4975</v>
      </c>
      <c r="H6347">
        <v>10.37</v>
      </c>
      <c r="I6347">
        <v>0</v>
      </c>
      <c r="J6347">
        <v>0.17</v>
      </c>
      <c r="K6347" t="s">
        <v>16</v>
      </c>
      <c r="L6347">
        <v>10</v>
      </c>
      <c r="M6347">
        <f t="shared" si="99"/>
        <v>1</v>
      </c>
    </row>
    <row r="6348" spans="1:13" x14ac:dyDescent="0.3">
      <c r="A6348">
        <v>29</v>
      </c>
      <c r="B6348">
        <v>28140</v>
      </c>
      <c r="C6348" t="s">
        <v>13</v>
      </c>
      <c r="D6348">
        <v>0</v>
      </c>
      <c r="E6348" t="s">
        <v>14</v>
      </c>
      <c r="F6348" t="s">
        <v>21</v>
      </c>
      <c r="G6348">
        <v>5000</v>
      </c>
      <c r="H6348">
        <v>7.29</v>
      </c>
      <c r="I6348">
        <v>0</v>
      </c>
      <c r="J6348">
        <v>0.18</v>
      </c>
      <c r="K6348" t="s">
        <v>16</v>
      </c>
      <c r="L6348">
        <v>9</v>
      </c>
      <c r="M6348">
        <f t="shared" si="99"/>
        <v>1</v>
      </c>
    </row>
    <row r="6349" spans="1:13" x14ac:dyDescent="0.3">
      <c r="A6349">
        <v>32</v>
      </c>
      <c r="B6349">
        <v>28800</v>
      </c>
      <c r="C6349" t="s">
        <v>13</v>
      </c>
      <c r="D6349">
        <v>16</v>
      </c>
      <c r="E6349" t="s">
        <v>14</v>
      </c>
      <c r="F6349" t="s">
        <v>19</v>
      </c>
      <c r="G6349">
        <v>5000</v>
      </c>
      <c r="H6349">
        <v>10.59</v>
      </c>
      <c r="I6349">
        <v>0</v>
      </c>
      <c r="J6349">
        <v>0.17</v>
      </c>
      <c r="K6349" t="s">
        <v>16</v>
      </c>
      <c r="L6349">
        <v>9</v>
      </c>
      <c r="M6349">
        <f t="shared" si="99"/>
        <v>1</v>
      </c>
    </row>
    <row r="6350" spans="1:13" x14ac:dyDescent="0.3">
      <c r="A6350">
        <v>31</v>
      </c>
      <c r="B6350">
        <v>28800</v>
      </c>
      <c r="C6350" t="s">
        <v>13</v>
      </c>
      <c r="D6350">
        <v>1</v>
      </c>
      <c r="E6350" t="s">
        <v>27</v>
      </c>
      <c r="F6350" t="s">
        <v>19</v>
      </c>
      <c r="G6350">
        <v>5000</v>
      </c>
      <c r="H6350">
        <v>9.25</v>
      </c>
      <c r="I6350">
        <v>0</v>
      </c>
      <c r="J6350">
        <v>0.17</v>
      </c>
      <c r="K6350" t="s">
        <v>16</v>
      </c>
      <c r="L6350">
        <v>7</v>
      </c>
      <c r="M6350">
        <f t="shared" si="99"/>
        <v>1</v>
      </c>
    </row>
    <row r="6351" spans="1:13" x14ac:dyDescent="0.3">
      <c r="A6351">
        <v>29</v>
      </c>
      <c r="B6351">
        <v>29000</v>
      </c>
      <c r="C6351" t="s">
        <v>13</v>
      </c>
      <c r="D6351">
        <v>3</v>
      </c>
      <c r="E6351" t="s">
        <v>27</v>
      </c>
      <c r="F6351" t="s">
        <v>15</v>
      </c>
      <c r="G6351">
        <v>5000</v>
      </c>
      <c r="H6351">
        <v>15.23</v>
      </c>
      <c r="I6351">
        <v>0</v>
      </c>
      <c r="J6351">
        <v>0.17</v>
      </c>
      <c r="K6351" t="s">
        <v>17</v>
      </c>
      <c r="L6351">
        <v>7</v>
      </c>
      <c r="M6351">
        <f t="shared" si="99"/>
        <v>1</v>
      </c>
    </row>
    <row r="6352" spans="1:13" x14ac:dyDescent="0.3">
      <c r="A6352">
        <v>32</v>
      </c>
      <c r="B6352">
        <v>42000</v>
      </c>
      <c r="C6352" t="s">
        <v>26</v>
      </c>
      <c r="D6352">
        <v>16</v>
      </c>
      <c r="E6352" t="s">
        <v>25</v>
      </c>
      <c r="F6352" t="s">
        <v>21</v>
      </c>
      <c r="G6352">
        <v>10375</v>
      </c>
      <c r="H6352">
        <v>5.42</v>
      </c>
      <c r="I6352">
        <v>0</v>
      </c>
      <c r="J6352">
        <v>0.25</v>
      </c>
      <c r="K6352" t="s">
        <v>16</v>
      </c>
      <c r="L6352">
        <v>7</v>
      </c>
      <c r="M6352">
        <f t="shared" si="99"/>
        <v>1</v>
      </c>
    </row>
    <row r="6353" spans="1:13" x14ac:dyDescent="0.3">
      <c r="A6353">
        <v>34</v>
      </c>
      <c r="B6353">
        <v>29152</v>
      </c>
      <c r="C6353" t="s">
        <v>13</v>
      </c>
      <c r="E6353" t="s">
        <v>27</v>
      </c>
      <c r="F6353" t="s">
        <v>19</v>
      </c>
      <c r="G6353">
        <v>5000</v>
      </c>
      <c r="H6353">
        <v>10.36</v>
      </c>
      <c r="I6353">
        <v>0</v>
      </c>
      <c r="J6353">
        <v>0.17</v>
      </c>
      <c r="K6353" t="s">
        <v>16</v>
      </c>
      <c r="L6353">
        <v>7</v>
      </c>
      <c r="M6353">
        <f t="shared" si="99"/>
        <v>0</v>
      </c>
    </row>
    <row r="6354" spans="1:13" x14ac:dyDescent="0.3">
      <c r="A6354">
        <v>31</v>
      </c>
      <c r="B6354">
        <v>30000</v>
      </c>
      <c r="C6354" t="s">
        <v>13</v>
      </c>
      <c r="D6354">
        <v>4</v>
      </c>
      <c r="E6354" t="s">
        <v>28</v>
      </c>
      <c r="F6354" t="s">
        <v>19</v>
      </c>
      <c r="G6354">
        <v>5000</v>
      </c>
      <c r="H6354">
        <v>9.91</v>
      </c>
      <c r="I6354">
        <v>1</v>
      </c>
      <c r="J6354">
        <v>0.17</v>
      </c>
      <c r="K6354" t="s">
        <v>16</v>
      </c>
      <c r="L6354">
        <v>5</v>
      </c>
      <c r="M6354">
        <f t="shared" si="99"/>
        <v>1</v>
      </c>
    </row>
    <row r="6355" spans="1:13" x14ac:dyDescent="0.3">
      <c r="A6355">
        <v>28</v>
      </c>
      <c r="B6355">
        <v>30000</v>
      </c>
      <c r="C6355" t="s">
        <v>13</v>
      </c>
      <c r="D6355">
        <v>3</v>
      </c>
      <c r="E6355" t="s">
        <v>14</v>
      </c>
      <c r="F6355" t="s">
        <v>19</v>
      </c>
      <c r="G6355">
        <v>5000</v>
      </c>
      <c r="H6355">
        <v>9.8800000000000008</v>
      </c>
      <c r="I6355">
        <v>0</v>
      </c>
      <c r="J6355">
        <v>0.17</v>
      </c>
      <c r="K6355" t="s">
        <v>16</v>
      </c>
      <c r="L6355">
        <v>8</v>
      </c>
      <c r="M6355">
        <f t="shared" si="99"/>
        <v>1</v>
      </c>
    </row>
    <row r="6356" spans="1:13" x14ac:dyDescent="0.3">
      <c r="A6356">
        <v>28</v>
      </c>
      <c r="B6356">
        <v>42000</v>
      </c>
      <c r="C6356" t="s">
        <v>26</v>
      </c>
      <c r="D6356">
        <v>0</v>
      </c>
      <c r="E6356" t="s">
        <v>25</v>
      </c>
      <c r="F6356" t="s">
        <v>19</v>
      </c>
      <c r="G6356">
        <v>12000</v>
      </c>
      <c r="H6356">
        <v>9.6199999999999992</v>
      </c>
      <c r="I6356">
        <v>0</v>
      </c>
      <c r="J6356">
        <v>0.28999999999999998</v>
      </c>
      <c r="K6356" t="s">
        <v>16</v>
      </c>
      <c r="L6356">
        <v>7</v>
      </c>
      <c r="M6356">
        <f t="shared" si="99"/>
        <v>1</v>
      </c>
    </row>
    <row r="6357" spans="1:13" x14ac:dyDescent="0.3">
      <c r="A6357">
        <v>34</v>
      </c>
      <c r="B6357">
        <v>42000</v>
      </c>
      <c r="C6357" t="s">
        <v>23</v>
      </c>
      <c r="D6357">
        <v>1</v>
      </c>
      <c r="E6357" t="s">
        <v>27</v>
      </c>
      <c r="F6357" t="s">
        <v>21</v>
      </c>
      <c r="G6357">
        <v>22750</v>
      </c>
      <c r="H6357">
        <v>6.91</v>
      </c>
      <c r="I6357">
        <v>0</v>
      </c>
      <c r="J6357">
        <v>0.54</v>
      </c>
      <c r="K6357" t="s">
        <v>16</v>
      </c>
      <c r="L6357">
        <v>10</v>
      </c>
      <c r="M6357">
        <f t="shared" si="99"/>
        <v>1</v>
      </c>
    </row>
    <row r="6358" spans="1:13" x14ac:dyDescent="0.3">
      <c r="A6358">
        <v>31</v>
      </c>
      <c r="B6358">
        <v>42000</v>
      </c>
      <c r="C6358" t="s">
        <v>23</v>
      </c>
      <c r="D6358">
        <v>0</v>
      </c>
      <c r="E6358" t="s">
        <v>28</v>
      </c>
      <c r="F6358" t="s">
        <v>19</v>
      </c>
      <c r="G6358">
        <v>7200</v>
      </c>
      <c r="H6358">
        <v>9.99</v>
      </c>
      <c r="I6358">
        <v>0</v>
      </c>
      <c r="J6358">
        <v>0.17</v>
      </c>
      <c r="K6358" t="s">
        <v>16</v>
      </c>
      <c r="L6358">
        <v>8</v>
      </c>
      <c r="M6358">
        <f t="shared" si="99"/>
        <v>2</v>
      </c>
    </row>
    <row r="6359" spans="1:13" x14ac:dyDescent="0.3">
      <c r="A6359">
        <v>28</v>
      </c>
      <c r="B6359">
        <v>32000</v>
      </c>
      <c r="C6359" t="s">
        <v>13</v>
      </c>
      <c r="D6359">
        <v>5</v>
      </c>
      <c r="E6359" t="s">
        <v>14</v>
      </c>
      <c r="F6359" t="s">
        <v>21</v>
      </c>
      <c r="G6359">
        <v>5000</v>
      </c>
      <c r="H6359">
        <v>6.99</v>
      </c>
      <c r="I6359">
        <v>0</v>
      </c>
      <c r="J6359">
        <v>0.16</v>
      </c>
      <c r="K6359" t="s">
        <v>16</v>
      </c>
      <c r="L6359">
        <v>7</v>
      </c>
      <c r="M6359">
        <f t="shared" si="99"/>
        <v>1</v>
      </c>
    </row>
    <row r="6360" spans="1:13" x14ac:dyDescent="0.3">
      <c r="A6360">
        <v>27</v>
      </c>
      <c r="B6360">
        <v>42000</v>
      </c>
      <c r="C6360" t="s">
        <v>26</v>
      </c>
      <c r="D6360">
        <v>0</v>
      </c>
      <c r="E6360" t="s">
        <v>20</v>
      </c>
      <c r="F6360" t="s">
        <v>15</v>
      </c>
      <c r="G6360">
        <v>8000</v>
      </c>
      <c r="H6360">
        <v>13.61</v>
      </c>
      <c r="I6360">
        <v>0</v>
      </c>
      <c r="J6360">
        <v>0.19</v>
      </c>
      <c r="K6360" t="s">
        <v>17</v>
      </c>
      <c r="L6360">
        <v>9</v>
      </c>
      <c r="M6360">
        <f t="shared" si="99"/>
        <v>1</v>
      </c>
    </row>
    <row r="6361" spans="1:13" x14ac:dyDescent="0.3">
      <c r="A6361">
        <v>27</v>
      </c>
      <c r="B6361">
        <v>32760</v>
      </c>
      <c r="C6361" t="s">
        <v>13</v>
      </c>
      <c r="D6361">
        <v>4</v>
      </c>
      <c r="E6361" t="s">
        <v>20</v>
      </c>
      <c r="F6361" t="s">
        <v>30</v>
      </c>
      <c r="G6361">
        <v>5000</v>
      </c>
      <c r="H6361">
        <v>15.21</v>
      </c>
      <c r="I6361">
        <v>0</v>
      </c>
      <c r="J6361">
        <v>0.15</v>
      </c>
      <c r="K6361" t="s">
        <v>17</v>
      </c>
      <c r="L6361">
        <v>9</v>
      </c>
      <c r="M6361">
        <f t="shared" si="99"/>
        <v>1</v>
      </c>
    </row>
    <row r="6362" spans="1:13" x14ac:dyDescent="0.3">
      <c r="A6362">
        <v>31</v>
      </c>
      <c r="B6362">
        <v>34000</v>
      </c>
      <c r="C6362" t="s">
        <v>13</v>
      </c>
      <c r="D6362">
        <v>3</v>
      </c>
      <c r="E6362" t="s">
        <v>25</v>
      </c>
      <c r="F6362" t="s">
        <v>21</v>
      </c>
      <c r="G6362">
        <v>5000</v>
      </c>
      <c r="H6362">
        <v>5.42</v>
      </c>
      <c r="I6362">
        <v>0</v>
      </c>
      <c r="J6362">
        <v>0.15</v>
      </c>
      <c r="K6362" t="s">
        <v>16</v>
      </c>
      <c r="L6362">
        <v>7</v>
      </c>
      <c r="M6362">
        <f t="shared" si="99"/>
        <v>1</v>
      </c>
    </row>
    <row r="6363" spans="1:13" x14ac:dyDescent="0.3">
      <c r="A6363">
        <v>28</v>
      </c>
      <c r="B6363">
        <v>42000</v>
      </c>
      <c r="C6363" t="s">
        <v>26</v>
      </c>
      <c r="D6363">
        <v>13</v>
      </c>
      <c r="E6363" t="s">
        <v>20</v>
      </c>
      <c r="F6363" t="s">
        <v>30</v>
      </c>
      <c r="G6363">
        <v>8500</v>
      </c>
      <c r="H6363">
        <v>14.96</v>
      </c>
      <c r="I6363">
        <v>0</v>
      </c>
      <c r="J6363">
        <v>0.2</v>
      </c>
      <c r="K6363" t="s">
        <v>16</v>
      </c>
      <c r="L6363">
        <v>10</v>
      </c>
      <c r="M6363">
        <f t="shared" si="99"/>
        <v>1</v>
      </c>
    </row>
    <row r="6364" spans="1:13" x14ac:dyDescent="0.3">
      <c r="A6364">
        <v>31</v>
      </c>
      <c r="B6364">
        <v>35000</v>
      </c>
      <c r="C6364" t="s">
        <v>13</v>
      </c>
      <c r="D6364">
        <v>3</v>
      </c>
      <c r="E6364" t="s">
        <v>27</v>
      </c>
      <c r="F6364" t="s">
        <v>19</v>
      </c>
      <c r="G6364">
        <v>5000</v>
      </c>
      <c r="H6364">
        <v>10.65</v>
      </c>
      <c r="I6364">
        <v>0</v>
      </c>
      <c r="J6364">
        <v>0.14000000000000001</v>
      </c>
      <c r="K6364" t="s">
        <v>16</v>
      </c>
      <c r="L6364">
        <v>5</v>
      </c>
      <c r="M6364">
        <f t="shared" si="99"/>
        <v>1</v>
      </c>
    </row>
    <row r="6365" spans="1:13" x14ac:dyDescent="0.3">
      <c r="A6365">
        <v>32</v>
      </c>
      <c r="B6365">
        <v>42000</v>
      </c>
      <c r="C6365" t="s">
        <v>23</v>
      </c>
      <c r="D6365">
        <v>0</v>
      </c>
      <c r="E6365" t="s">
        <v>20</v>
      </c>
      <c r="F6365" t="s">
        <v>19</v>
      </c>
      <c r="G6365">
        <v>10400</v>
      </c>
      <c r="H6365">
        <v>11.14</v>
      </c>
      <c r="I6365">
        <v>0</v>
      </c>
      <c r="J6365">
        <v>0.25</v>
      </c>
      <c r="K6365" t="s">
        <v>16</v>
      </c>
      <c r="L6365">
        <v>9</v>
      </c>
      <c r="M6365">
        <f t="shared" si="99"/>
        <v>1</v>
      </c>
    </row>
    <row r="6366" spans="1:13" x14ac:dyDescent="0.3">
      <c r="A6366">
        <v>27</v>
      </c>
      <c r="B6366">
        <v>36000</v>
      </c>
      <c r="C6366" t="s">
        <v>13</v>
      </c>
      <c r="D6366">
        <v>5</v>
      </c>
      <c r="E6366" t="s">
        <v>18</v>
      </c>
      <c r="F6366" t="s">
        <v>19</v>
      </c>
      <c r="G6366">
        <v>5000</v>
      </c>
      <c r="H6366">
        <v>9.6300000000000008</v>
      </c>
      <c r="I6366">
        <v>0</v>
      </c>
      <c r="J6366">
        <v>0.14000000000000001</v>
      </c>
      <c r="K6366" t="s">
        <v>16</v>
      </c>
      <c r="L6366">
        <v>8</v>
      </c>
      <c r="M6366">
        <f t="shared" si="99"/>
        <v>1</v>
      </c>
    </row>
    <row r="6367" spans="1:13" x14ac:dyDescent="0.3">
      <c r="A6367">
        <v>30</v>
      </c>
      <c r="B6367">
        <v>36000</v>
      </c>
      <c r="C6367" t="s">
        <v>13</v>
      </c>
      <c r="D6367">
        <v>2</v>
      </c>
      <c r="E6367" t="s">
        <v>27</v>
      </c>
      <c r="F6367" t="s">
        <v>19</v>
      </c>
      <c r="G6367">
        <v>5000</v>
      </c>
      <c r="H6367">
        <v>10.75</v>
      </c>
      <c r="I6367">
        <v>0</v>
      </c>
      <c r="J6367">
        <v>0.14000000000000001</v>
      </c>
      <c r="K6367" t="s">
        <v>16</v>
      </c>
      <c r="L6367">
        <v>5</v>
      </c>
      <c r="M6367">
        <f t="shared" si="99"/>
        <v>1</v>
      </c>
    </row>
    <row r="6368" spans="1:13" x14ac:dyDescent="0.3">
      <c r="A6368">
        <v>32</v>
      </c>
      <c r="B6368">
        <v>36000</v>
      </c>
      <c r="C6368" t="s">
        <v>13</v>
      </c>
      <c r="D6368">
        <v>2</v>
      </c>
      <c r="E6368" t="s">
        <v>27</v>
      </c>
      <c r="F6368" t="s">
        <v>19</v>
      </c>
      <c r="G6368">
        <v>5000</v>
      </c>
      <c r="H6368">
        <v>11.83</v>
      </c>
      <c r="I6368">
        <v>0</v>
      </c>
      <c r="J6368">
        <v>0.14000000000000001</v>
      </c>
      <c r="K6368" t="s">
        <v>16</v>
      </c>
      <c r="L6368">
        <v>10</v>
      </c>
      <c r="M6368">
        <f t="shared" si="99"/>
        <v>1</v>
      </c>
    </row>
    <row r="6369" spans="1:13" x14ac:dyDescent="0.3">
      <c r="A6369">
        <v>27</v>
      </c>
      <c r="B6369">
        <v>42000</v>
      </c>
      <c r="C6369" t="s">
        <v>26</v>
      </c>
      <c r="D6369">
        <v>2</v>
      </c>
      <c r="E6369" t="s">
        <v>27</v>
      </c>
      <c r="F6369" t="s">
        <v>15</v>
      </c>
      <c r="G6369">
        <v>20000</v>
      </c>
      <c r="H6369">
        <v>12.84</v>
      </c>
      <c r="I6369">
        <v>0</v>
      </c>
      <c r="J6369">
        <v>0.48</v>
      </c>
      <c r="K6369" t="s">
        <v>17</v>
      </c>
      <c r="L6369">
        <v>7</v>
      </c>
      <c r="M6369">
        <f t="shared" si="99"/>
        <v>1</v>
      </c>
    </row>
    <row r="6370" spans="1:13" x14ac:dyDescent="0.3">
      <c r="A6370">
        <v>32</v>
      </c>
      <c r="B6370">
        <v>42000</v>
      </c>
      <c r="C6370" t="s">
        <v>23</v>
      </c>
      <c r="D6370">
        <v>15</v>
      </c>
      <c r="E6370" t="s">
        <v>14</v>
      </c>
      <c r="F6370" t="s">
        <v>19</v>
      </c>
      <c r="G6370">
        <v>1800</v>
      </c>
      <c r="H6370">
        <v>10.199999999999999</v>
      </c>
      <c r="I6370">
        <v>0</v>
      </c>
      <c r="J6370">
        <v>0.04</v>
      </c>
      <c r="K6370" t="s">
        <v>16</v>
      </c>
      <c r="L6370">
        <v>9</v>
      </c>
      <c r="M6370">
        <f t="shared" si="99"/>
        <v>1</v>
      </c>
    </row>
    <row r="6371" spans="1:13" x14ac:dyDescent="0.3">
      <c r="A6371">
        <v>32</v>
      </c>
      <c r="B6371">
        <v>37000</v>
      </c>
      <c r="C6371" t="s">
        <v>13</v>
      </c>
      <c r="D6371">
        <v>3</v>
      </c>
      <c r="E6371" t="s">
        <v>18</v>
      </c>
      <c r="F6371" t="s">
        <v>19</v>
      </c>
      <c r="G6371">
        <v>5000</v>
      </c>
      <c r="H6371">
        <v>9.6199999999999992</v>
      </c>
      <c r="I6371">
        <v>0</v>
      </c>
      <c r="J6371">
        <v>0.14000000000000001</v>
      </c>
      <c r="K6371" t="s">
        <v>16</v>
      </c>
      <c r="L6371">
        <v>7</v>
      </c>
      <c r="M6371">
        <f t="shared" si="99"/>
        <v>1</v>
      </c>
    </row>
    <row r="6372" spans="1:13" x14ac:dyDescent="0.3">
      <c r="A6372">
        <v>32</v>
      </c>
      <c r="B6372">
        <v>37300</v>
      </c>
      <c r="C6372" t="s">
        <v>13</v>
      </c>
      <c r="D6372">
        <v>2</v>
      </c>
      <c r="E6372" t="s">
        <v>27</v>
      </c>
      <c r="F6372" t="s">
        <v>19</v>
      </c>
      <c r="G6372">
        <v>5000</v>
      </c>
      <c r="H6372">
        <v>12.53</v>
      </c>
      <c r="I6372">
        <v>0</v>
      </c>
      <c r="J6372">
        <v>0.13</v>
      </c>
      <c r="K6372" t="s">
        <v>16</v>
      </c>
      <c r="L6372">
        <v>9</v>
      </c>
      <c r="M6372">
        <f t="shared" si="99"/>
        <v>1</v>
      </c>
    </row>
    <row r="6373" spans="1:13" x14ac:dyDescent="0.3">
      <c r="A6373">
        <v>27</v>
      </c>
      <c r="B6373">
        <v>36082</v>
      </c>
      <c r="C6373" t="s">
        <v>26</v>
      </c>
      <c r="D6373">
        <v>5</v>
      </c>
      <c r="E6373" t="s">
        <v>18</v>
      </c>
      <c r="F6373" t="s">
        <v>21</v>
      </c>
      <c r="G6373">
        <v>5000</v>
      </c>
      <c r="H6373">
        <v>6.62</v>
      </c>
      <c r="I6373">
        <v>1</v>
      </c>
      <c r="J6373">
        <v>0.14000000000000001</v>
      </c>
      <c r="K6373" t="s">
        <v>16</v>
      </c>
      <c r="L6373">
        <v>9</v>
      </c>
      <c r="M6373">
        <f t="shared" si="99"/>
        <v>1</v>
      </c>
    </row>
    <row r="6374" spans="1:13" x14ac:dyDescent="0.3">
      <c r="A6374">
        <v>27</v>
      </c>
      <c r="B6374">
        <v>42162</v>
      </c>
      <c r="C6374" t="s">
        <v>24</v>
      </c>
      <c r="D6374">
        <v>11</v>
      </c>
      <c r="E6374" t="s">
        <v>27</v>
      </c>
      <c r="F6374" t="s">
        <v>21</v>
      </c>
      <c r="G6374">
        <v>2400</v>
      </c>
      <c r="H6374">
        <v>7.74</v>
      </c>
      <c r="I6374">
        <v>0</v>
      </c>
      <c r="J6374">
        <v>0.06</v>
      </c>
      <c r="K6374" t="s">
        <v>16</v>
      </c>
      <c r="L6374">
        <v>8</v>
      </c>
      <c r="M6374">
        <f t="shared" si="99"/>
        <v>1</v>
      </c>
    </row>
    <row r="6375" spans="1:13" x14ac:dyDescent="0.3">
      <c r="A6375">
        <v>28</v>
      </c>
      <c r="B6375">
        <v>42200</v>
      </c>
      <c r="C6375" t="s">
        <v>26</v>
      </c>
      <c r="D6375">
        <v>5</v>
      </c>
      <c r="E6375" t="s">
        <v>27</v>
      </c>
      <c r="F6375" t="s">
        <v>19</v>
      </c>
      <c r="G6375">
        <v>13200</v>
      </c>
      <c r="H6375">
        <v>11.48</v>
      </c>
      <c r="I6375">
        <v>0</v>
      </c>
      <c r="J6375">
        <v>0.31</v>
      </c>
      <c r="K6375" t="s">
        <v>16</v>
      </c>
      <c r="L6375">
        <v>8</v>
      </c>
      <c r="M6375">
        <f t="shared" si="99"/>
        <v>1</v>
      </c>
    </row>
    <row r="6376" spans="1:13" x14ac:dyDescent="0.3">
      <c r="A6376">
        <v>27</v>
      </c>
      <c r="B6376">
        <v>38004</v>
      </c>
      <c r="C6376" t="s">
        <v>13</v>
      </c>
      <c r="D6376">
        <v>8</v>
      </c>
      <c r="E6376" t="s">
        <v>14</v>
      </c>
      <c r="F6376" t="s">
        <v>21</v>
      </c>
      <c r="G6376">
        <v>5000</v>
      </c>
      <c r="H6376">
        <v>9.6300000000000008</v>
      </c>
      <c r="I6376">
        <v>0</v>
      </c>
      <c r="J6376">
        <v>0.13</v>
      </c>
      <c r="K6376" t="s">
        <v>16</v>
      </c>
      <c r="L6376">
        <v>10</v>
      </c>
      <c r="M6376">
        <f t="shared" si="99"/>
        <v>1</v>
      </c>
    </row>
    <row r="6377" spans="1:13" x14ac:dyDescent="0.3">
      <c r="A6377">
        <v>27</v>
      </c>
      <c r="B6377">
        <v>42500</v>
      </c>
      <c r="C6377" t="s">
        <v>26</v>
      </c>
      <c r="D6377">
        <v>4</v>
      </c>
      <c r="E6377" t="s">
        <v>25</v>
      </c>
      <c r="F6377" t="s">
        <v>15</v>
      </c>
      <c r="G6377">
        <v>8000</v>
      </c>
      <c r="H6377">
        <v>13.06</v>
      </c>
      <c r="I6377">
        <v>0</v>
      </c>
      <c r="J6377">
        <v>0.19</v>
      </c>
      <c r="K6377" t="s">
        <v>16</v>
      </c>
      <c r="L6377">
        <v>5</v>
      </c>
      <c r="M6377">
        <f t="shared" si="99"/>
        <v>1</v>
      </c>
    </row>
    <row r="6378" spans="1:13" x14ac:dyDescent="0.3">
      <c r="A6378">
        <v>28</v>
      </c>
      <c r="B6378">
        <v>39516</v>
      </c>
      <c r="C6378" t="s">
        <v>13</v>
      </c>
      <c r="D6378">
        <v>0</v>
      </c>
      <c r="E6378" t="s">
        <v>18</v>
      </c>
      <c r="F6378" t="s">
        <v>15</v>
      </c>
      <c r="G6378">
        <v>5000</v>
      </c>
      <c r="H6378">
        <v>12.87</v>
      </c>
      <c r="I6378">
        <v>0</v>
      </c>
      <c r="J6378">
        <v>0.13</v>
      </c>
      <c r="K6378" t="s">
        <v>16</v>
      </c>
      <c r="L6378">
        <v>10</v>
      </c>
      <c r="M6378">
        <f t="shared" si="99"/>
        <v>1</v>
      </c>
    </row>
    <row r="6379" spans="1:13" x14ac:dyDescent="0.3">
      <c r="A6379">
        <v>28</v>
      </c>
      <c r="B6379">
        <v>34000</v>
      </c>
      <c r="C6379" t="s">
        <v>13</v>
      </c>
      <c r="E6379" t="s">
        <v>20</v>
      </c>
      <c r="F6379" t="s">
        <v>21</v>
      </c>
      <c r="G6379">
        <v>5000</v>
      </c>
      <c r="H6379">
        <v>7.9</v>
      </c>
      <c r="I6379">
        <v>1</v>
      </c>
      <c r="J6379">
        <v>0.15</v>
      </c>
      <c r="K6379" t="s">
        <v>16</v>
      </c>
      <c r="L6379">
        <v>5</v>
      </c>
      <c r="M6379">
        <f t="shared" si="99"/>
        <v>0</v>
      </c>
    </row>
    <row r="6380" spans="1:13" x14ac:dyDescent="0.3">
      <c r="A6380">
        <v>27</v>
      </c>
      <c r="B6380">
        <v>40000</v>
      </c>
      <c r="C6380" t="s">
        <v>13</v>
      </c>
      <c r="D6380">
        <v>9</v>
      </c>
      <c r="E6380" t="s">
        <v>20</v>
      </c>
      <c r="F6380" t="s">
        <v>21</v>
      </c>
      <c r="G6380">
        <v>5000</v>
      </c>
      <c r="H6380">
        <v>8.49</v>
      </c>
      <c r="I6380">
        <v>0</v>
      </c>
      <c r="J6380">
        <v>0.13</v>
      </c>
      <c r="K6380" t="s">
        <v>16</v>
      </c>
      <c r="L6380">
        <v>8</v>
      </c>
      <c r="M6380">
        <f t="shared" si="99"/>
        <v>1</v>
      </c>
    </row>
    <row r="6381" spans="1:13" x14ac:dyDescent="0.3">
      <c r="A6381">
        <v>27</v>
      </c>
      <c r="B6381">
        <v>40000</v>
      </c>
      <c r="C6381" t="s">
        <v>13</v>
      </c>
      <c r="D6381">
        <v>1</v>
      </c>
      <c r="E6381" t="s">
        <v>14</v>
      </c>
      <c r="F6381" t="s">
        <v>19</v>
      </c>
      <c r="G6381">
        <v>5000</v>
      </c>
      <c r="H6381">
        <v>11.99</v>
      </c>
      <c r="I6381">
        <v>0</v>
      </c>
      <c r="J6381">
        <v>0.13</v>
      </c>
      <c r="K6381" t="s">
        <v>16</v>
      </c>
      <c r="L6381">
        <v>9</v>
      </c>
      <c r="M6381">
        <f t="shared" si="99"/>
        <v>1</v>
      </c>
    </row>
    <row r="6382" spans="1:13" x14ac:dyDescent="0.3">
      <c r="A6382">
        <v>28</v>
      </c>
      <c r="B6382">
        <v>34000</v>
      </c>
      <c r="C6382" t="s">
        <v>13</v>
      </c>
      <c r="D6382">
        <v>1</v>
      </c>
      <c r="E6382" t="s">
        <v>27</v>
      </c>
      <c r="F6382" t="s">
        <v>15</v>
      </c>
      <c r="G6382">
        <v>5000</v>
      </c>
      <c r="H6382">
        <v>14.26</v>
      </c>
      <c r="I6382">
        <v>1</v>
      </c>
      <c r="J6382">
        <v>0.15</v>
      </c>
      <c r="K6382" t="s">
        <v>17</v>
      </c>
      <c r="L6382">
        <v>9</v>
      </c>
      <c r="M6382">
        <f t="shared" si="99"/>
        <v>1</v>
      </c>
    </row>
    <row r="6383" spans="1:13" x14ac:dyDescent="0.3">
      <c r="A6383">
        <v>34</v>
      </c>
      <c r="B6383">
        <v>40000</v>
      </c>
      <c r="C6383" t="s">
        <v>13</v>
      </c>
      <c r="D6383">
        <v>2</v>
      </c>
      <c r="E6383" t="s">
        <v>27</v>
      </c>
      <c r="F6383" t="s">
        <v>19</v>
      </c>
      <c r="G6383">
        <v>5000</v>
      </c>
      <c r="H6383">
        <v>12.53</v>
      </c>
      <c r="I6383">
        <v>0</v>
      </c>
      <c r="J6383">
        <v>0.13</v>
      </c>
      <c r="K6383" t="s">
        <v>16</v>
      </c>
      <c r="L6383">
        <v>10</v>
      </c>
      <c r="M6383">
        <f t="shared" si="99"/>
        <v>1</v>
      </c>
    </row>
    <row r="6384" spans="1:13" x14ac:dyDescent="0.3">
      <c r="A6384">
        <v>31</v>
      </c>
      <c r="B6384">
        <v>40000</v>
      </c>
      <c r="C6384" t="s">
        <v>13</v>
      </c>
      <c r="D6384">
        <v>0</v>
      </c>
      <c r="E6384" t="s">
        <v>27</v>
      </c>
      <c r="F6384" t="s">
        <v>19</v>
      </c>
      <c r="G6384">
        <v>5000</v>
      </c>
      <c r="H6384">
        <v>9.4499999999999993</v>
      </c>
      <c r="I6384">
        <v>0</v>
      </c>
      <c r="J6384">
        <v>0.13</v>
      </c>
      <c r="K6384" t="s">
        <v>16</v>
      </c>
      <c r="L6384">
        <v>10</v>
      </c>
      <c r="M6384">
        <f t="shared" si="99"/>
        <v>1</v>
      </c>
    </row>
    <row r="6385" spans="1:13" x14ac:dyDescent="0.3">
      <c r="A6385">
        <v>35</v>
      </c>
      <c r="B6385">
        <v>40800</v>
      </c>
      <c r="C6385" t="s">
        <v>13</v>
      </c>
      <c r="D6385">
        <v>5</v>
      </c>
      <c r="E6385" t="s">
        <v>27</v>
      </c>
      <c r="F6385" t="s">
        <v>21</v>
      </c>
      <c r="G6385">
        <v>5000</v>
      </c>
      <c r="H6385">
        <v>6.54</v>
      </c>
      <c r="I6385">
        <v>0</v>
      </c>
      <c r="J6385">
        <v>0.12</v>
      </c>
      <c r="K6385" t="s">
        <v>16</v>
      </c>
      <c r="L6385">
        <v>5</v>
      </c>
      <c r="M6385">
        <f t="shared" si="99"/>
        <v>1</v>
      </c>
    </row>
    <row r="6386" spans="1:13" x14ac:dyDescent="0.3">
      <c r="A6386">
        <v>27</v>
      </c>
      <c r="B6386">
        <v>34900</v>
      </c>
      <c r="C6386" t="s">
        <v>13</v>
      </c>
      <c r="D6386">
        <v>3</v>
      </c>
      <c r="E6386" t="s">
        <v>14</v>
      </c>
      <c r="F6386" t="s">
        <v>29</v>
      </c>
      <c r="G6386">
        <v>5000</v>
      </c>
      <c r="H6386">
        <v>16.7</v>
      </c>
      <c r="I6386">
        <v>1</v>
      </c>
      <c r="J6386">
        <v>0.14000000000000001</v>
      </c>
      <c r="K6386" t="s">
        <v>17</v>
      </c>
      <c r="L6386">
        <v>9</v>
      </c>
      <c r="M6386">
        <f t="shared" si="99"/>
        <v>1</v>
      </c>
    </row>
    <row r="6387" spans="1:13" x14ac:dyDescent="0.3">
      <c r="A6387">
        <v>28</v>
      </c>
      <c r="B6387">
        <v>35000</v>
      </c>
      <c r="C6387" t="s">
        <v>13</v>
      </c>
      <c r="D6387">
        <v>0</v>
      </c>
      <c r="E6387" t="s">
        <v>28</v>
      </c>
      <c r="F6387" t="s">
        <v>21</v>
      </c>
      <c r="G6387">
        <v>5000</v>
      </c>
      <c r="H6387">
        <v>8.9</v>
      </c>
      <c r="I6387">
        <v>1</v>
      </c>
      <c r="J6387">
        <v>0.14000000000000001</v>
      </c>
      <c r="K6387" t="s">
        <v>16</v>
      </c>
      <c r="L6387">
        <v>9</v>
      </c>
      <c r="M6387">
        <f t="shared" si="99"/>
        <v>1</v>
      </c>
    </row>
    <row r="6388" spans="1:13" x14ac:dyDescent="0.3">
      <c r="A6388">
        <v>31</v>
      </c>
      <c r="B6388">
        <v>41004</v>
      </c>
      <c r="C6388" t="s">
        <v>13</v>
      </c>
      <c r="D6388">
        <v>5</v>
      </c>
      <c r="E6388" t="s">
        <v>14</v>
      </c>
      <c r="F6388" t="s">
        <v>30</v>
      </c>
      <c r="G6388">
        <v>5000</v>
      </c>
      <c r="H6388">
        <v>15.28</v>
      </c>
      <c r="I6388">
        <v>0</v>
      </c>
      <c r="J6388">
        <v>0.12</v>
      </c>
      <c r="K6388" t="s">
        <v>16</v>
      </c>
      <c r="L6388">
        <v>10</v>
      </c>
      <c r="M6388">
        <f t="shared" si="99"/>
        <v>1</v>
      </c>
    </row>
    <row r="6389" spans="1:13" x14ac:dyDescent="0.3">
      <c r="A6389">
        <v>29</v>
      </c>
      <c r="B6389">
        <v>42000</v>
      </c>
      <c r="C6389" t="s">
        <v>13</v>
      </c>
      <c r="D6389">
        <v>3</v>
      </c>
      <c r="E6389" t="s">
        <v>14</v>
      </c>
      <c r="F6389" t="s">
        <v>30</v>
      </c>
      <c r="G6389">
        <v>5000</v>
      </c>
      <c r="H6389">
        <v>15.99</v>
      </c>
      <c r="I6389">
        <v>0</v>
      </c>
      <c r="J6389">
        <v>0.12</v>
      </c>
      <c r="K6389" t="s">
        <v>17</v>
      </c>
      <c r="L6389">
        <v>6</v>
      </c>
      <c r="M6389">
        <f t="shared" si="99"/>
        <v>1</v>
      </c>
    </row>
    <row r="6390" spans="1:13" x14ac:dyDescent="0.3">
      <c r="A6390">
        <v>27</v>
      </c>
      <c r="B6390">
        <v>42000</v>
      </c>
      <c r="C6390" t="s">
        <v>13</v>
      </c>
      <c r="D6390">
        <v>1</v>
      </c>
      <c r="E6390" t="s">
        <v>20</v>
      </c>
      <c r="F6390" t="s">
        <v>19</v>
      </c>
      <c r="G6390">
        <v>5000</v>
      </c>
      <c r="H6390">
        <v>10.99</v>
      </c>
      <c r="I6390">
        <v>0</v>
      </c>
      <c r="J6390">
        <v>0.12</v>
      </c>
      <c r="K6390" t="s">
        <v>16</v>
      </c>
      <c r="L6390">
        <v>10</v>
      </c>
      <c r="M6390">
        <f t="shared" si="99"/>
        <v>1</v>
      </c>
    </row>
    <row r="6391" spans="1:13" x14ac:dyDescent="0.3">
      <c r="A6391">
        <v>28</v>
      </c>
      <c r="B6391">
        <v>43000</v>
      </c>
      <c r="C6391" t="s">
        <v>26</v>
      </c>
      <c r="D6391">
        <v>6</v>
      </c>
      <c r="E6391" t="s">
        <v>27</v>
      </c>
      <c r="F6391" t="s">
        <v>21</v>
      </c>
      <c r="G6391">
        <v>15000</v>
      </c>
      <c r="H6391">
        <v>6.03</v>
      </c>
      <c r="I6391">
        <v>0</v>
      </c>
      <c r="J6391">
        <v>0.35</v>
      </c>
      <c r="K6391" t="s">
        <v>16</v>
      </c>
      <c r="L6391">
        <v>5</v>
      </c>
      <c r="M6391">
        <f t="shared" si="99"/>
        <v>1</v>
      </c>
    </row>
    <row r="6392" spans="1:13" x14ac:dyDescent="0.3">
      <c r="A6392">
        <v>27</v>
      </c>
      <c r="B6392">
        <v>42000</v>
      </c>
      <c r="C6392" t="s">
        <v>13</v>
      </c>
      <c r="D6392">
        <v>7</v>
      </c>
      <c r="E6392" t="s">
        <v>14</v>
      </c>
      <c r="F6392" t="s">
        <v>19</v>
      </c>
      <c r="G6392">
        <v>5000</v>
      </c>
      <c r="H6392">
        <v>11.11</v>
      </c>
      <c r="I6392">
        <v>0</v>
      </c>
      <c r="J6392">
        <v>0.12</v>
      </c>
      <c r="K6392" t="s">
        <v>16</v>
      </c>
      <c r="L6392">
        <v>9</v>
      </c>
      <c r="M6392">
        <f t="shared" si="99"/>
        <v>1</v>
      </c>
    </row>
    <row r="6393" spans="1:13" x14ac:dyDescent="0.3">
      <c r="A6393">
        <v>31</v>
      </c>
      <c r="B6393">
        <v>42100</v>
      </c>
      <c r="C6393" t="s">
        <v>13</v>
      </c>
      <c r="D6393">
        <v>4</v>
      </c>
      <c r="E6393" t="s">
        <v>25</v>
      </c>
      <c r="F6393" t="s">
        <v>19</v>
      </c>
      <c r="G6393">
        <v>5000</v>
      </c>
      <c r="H6393">
        <v>10.36</v>
      </c>
      <c r="I6393">
        <v>0</v>
      </c>
      <c r="J6393">
        <v>0.12</v>
      </c>
      <c r="K6393" t="s">
        <v>16</v>
      </c>
      <c r="L6393">
        <v>9</v>
      </c>
      <c r="M6393">
        <f t="shared" si="99"/>
        <v>1</v>
      </c>
    </row>
    <row r="6394" spans="1:13" x14ac:dyDescent="0.3">
      <c r="A6394">
        <v>32</v>
      </c>
      <c r="B6394">
        <v>36500</v>
      </c>
      <c r="C6394" t="s">
        <v>13</v>
      </c>
      <c r="D6394">
        <v>2</v>
      </c>
      <c r="E6394" t="s">
        <v>28</v>
      </c>
      <c r="F6394" t="s">
        <v>21</v>
      </c>
      <c r="G6394">
        <v>5000</v>
      </c>
      <c r="H6394">
        <v>6.91</v>
      </c>
      <c r="I6394">
        <v>1</v>
      </c>
      <c r="J6394">
        <v>0.14000000000000001</v>
      </c>
      <c r="K6394" t="s">
        <v>16</v>
      </c>
      <c r="L6394">
        <v>5</v>
      </c>
      <c r="M6394">
        <f t="shared" si="99"/>
        <v>1</v>
      </c>
    </row>
    <row r="6395" spans="1:13" x14ac:dyDescent="0.3">
      <c r="A6395">
        <v>27</v>
      </c>
      <c r="B6395">
        <v>42996</v>
      </c>
      <c r="C6395" t="s">
        <v>13</v>
      </c>
      <c r="D6395">
        <v>1</v>
      </c>
      <c r="E6395" t="s">
        <v>14</v>
      </c>
      <c r="F6395" t="s">
        <v>15</v>
      </c>
      <c r="G6395">
        <v>5000</v>
      </c>
      <c r="H6395">
        <v>13.61</v>
      </c>
      <c r="I6395">
        <v>0</v>
      </c>
      <c r="J6395">
        <v>0.12</v>
      </c>
      <c r="K6395" t="s">
        <v>16</v>
      </c>
      <c r="L6395">
        <v>6</v>
      </c>
      <c r="M6395">
        <f t="shared" si="99"/>
        <v>1</v>
      </c>
    </row>
    <row r="6396" spans="1:13" x14ac:dyDescent="0.3">
      <c r="A6396">
        <v>31</v>
      </c>
      <c r="B6396">
        <v>43000</v>
      </c>
      <c r="C6396" t="s">
        <v>13</v>
      </c>
      <c r="D6396">
        <v>1</v>
      </c>
      <c r="E6396" t="s">
        <v>14</v>
      </c>
      <c r="F6396" t="s">
        <v>19</v>
      </c>
      <c r="G6396">
        <v>5000</v>
      </c>
      <c r="H6396">
        <v>9.99</v>
      </c>
      <c r="I6396">
        <v>0</v>
      </c>
      <c r="J6396">
        <v>0.12</v>
      </c>
      <c r="K6396" t="s">
        <v>16</v>
      </c>
      <c r="L6396">
        <v>10</v>
      </c>
      <c r="M6396">
        <f t="shared" si="99"/>
        <v>1</v>
      </c>
    </row>
    <row r="6397" spans="1:13" x14ac:dyDescent="0.3">
      <c r="A6397">
        <v>30</v>
      </c>
      <c r="B6397">
        <v>43000</v>
      </c>
      <c r="C6397" t="s">
        <v>13</v>
      </c>
      <c r="D6397">
        <v>0</v>
      </c>
      <c r="E6397" t="s">
        <v>27</v>
      </c>
      <c r="F6397" t="s">
        <v>19</v>
      </c>
      <c r="G6397">
        <v>5000</v>
      </c>
      <c r="H6397">
        <v>9.6199999999999992</v>
      </c>
      <c r="I6397">
        <v>0</v>
      </c>
      <c r="J6397">
        <v>0.12</v>
      </c>
      <c r="K6397" t="s">
        <v>16</v>
      </c>
      <c r="L6397">
        <v>9</v>
      </c>
      <c r="M6397">
        <f t="shared" si="99"/>
        <v>1</v>
      </c>
    </row>
    <row r="6398" spans="1:13" x14ac:dyDescent="0.3">
      <c r="A6398">
        <v>33</v>
      </c>
      <c r="B6398">
        <v>43000</v>
      </c>
      <c r="C6398" t="s">
        <v>26</v>
      </c>
      <c r="D6398">
        <v>4</v>
      </c>
      <c r="E6398" t="s">
        <v>28</v>
      </c>
      <c r="F6398" t="s">
        <v>15</v>
      </c>
      <c r="G6398">
        <v>10000</v>
      </c>
      <c r="H6398">
        <v>13.35</v>
      </c>
      <c r="I6398">
        <v>0</v>
      </c>
      <c r="J6398">
        <v>0.23</v>
      </c>
      <c r="K6398" t="s">
        <v>17</v>
      </c>
      <c r="L6398">
        <v>10</v>
      </c>
      <c r="M6398">
        <f t="shared" si="99"/>
        <v>1</v>
      </c>
    </row>
    <row r="6399" spans="1:13" x14ac:dyDescent="0.3">
      <c r="A6399">
        <v>32</v>
      </c>
      <c r="B6399">
        <v>43000</v>
      </c>
      <c r="C6399" t="s">
        <v>26</v>
      </c>
      <c r="D6399">
        <v>6</v>
      </c>
      <c r="E6399" t="s">
        <v>27</v>
      </c>
      <c r="F6399" t="s">
        <v>21</v>
      </c>
      <c r="G6399">
        <v>12000</v>
      </c>
      <c r="H6399">
        <v>7.88</v>
      </c>
      <c r="I6399">
        <v>0</v>
      </c>
      <c r="J6399">
        <v>0.28000000000000003</v>
      </c>
      <c r="K6399" t="s">
        <v>16</v>
      </c>
      <c r="L6399">
        <v>7</v>
      </c>
      <c r="M6399">
        <f t="shared" si="99"/>
        <v>1</v>
      </c>
    </row>
    <row r="6400" spans="1:13" x14ac:dyDescent="0.3">
      <c r="A6400">
        <v>32</v>
      </c>
      <c r="B6400">
        <v>39000</v>
      </c>
      <c r="C6400" t="s">
        <v>13</v>
      </c>
      <c r="D6400">
        <v>5</v>
      </c>
      <c r="E6400" t="s">
        <v>14</v>
      </c>
      <c r="F6400" t="s">
        <v>30</v>
      </c>
      <c r="G6400">
        <v>5000</v>
      </c>
      <c r="H6400">
        <v>14.09</v>
      </c>
      <c r="I6400">
        <v>1</v>
      </c>
      <c r="J6400">
        <v>0.13</v>
      </c>
      <c r="K6400" t="s">
        <v>16</v>
      </c>
      <c r="L6400">
        <v>10</v>
      </c>
      <c r="M6400">
        <f t="shared" si="99"/>
        <v>1</v>
      </c>
    </row>
    <row r="6401" spans="1:13" x14ac:dyDescent="0.3">
      <c r="A6401">
        <v>29</v>
      </c>
      <c r="B6401">
        <v>43000</v>
      </c>
      <c r="C6401" t="s">
        <v>26</v>
      </c>
      <c r="D6401">
        <v>13</v>
      </c>
      <c r="E6401" t="s">
        <v>14</v>
      </c>
      <c r="F6401" t="s">
        <v>21</v>
      </c>
      <c r="G6401">
        <v>10000</v>
      </c>
      <c r="H6401">
        <v>8</v>
      </c>
      <c r="I6401">
        <v>0</v>
      </c>
      <c r="J6401">
        <v>0.23</v>
      </c>
      <c r="K6401" t="s">
        <v>16</v>
      </c>
      <c r="L6401">
        <v>9</v>
      </c>
      <c r="M6401">
        <f t="shared" si="99"/>
        <v>1</v>
      </c>
    </row>
    <row r="6402" spans="1:13" x14ac:dyDescent="0.3">
      <c r="A6402">
        <v>31</v>
      </c>
      <c r="B6402">
        <v>41000</v>
      </c>
      <c r="C6402" t="s">
        <v>13</v>
      </c>
      <c r="D6402">
        <v>1</v>
      </c>
      <c r="E6402" t="s">
        <v>18</v>
      </c>
      <c r="F6402" t="s">
        <v>30</v>
      </c>
      <c r="G6402">
        <v>5000</v>
      </c>
      <c r="H6402">
        <v>16.07</v>
      </c>
      <c r="I6402">
        <v>1</v>
      </c>
      <c r="J6402">
        <v>0.12</v>
      </c>
      <c r="K6402" t="s">
        <v>16</v>
      </c>
      <c r="L6402">
        <v>9</v>
      </c>
      <c r="M6402">
        <f t="shared" ref="M6402:M6465" si="100">COUNTIFS($A$2:$A$10001,A6402,$B$2:$B$10001,B6402,$C$2:$C$10001,C6402,$D$2:$D$10001,D6402,$E$2:$E$10001,E6402,$F$2:$F$10001,F6402,$G$2:$G$10001,G6402,$H$2:$H$10001,H6402,$I$2:$I$10001,I6402,$J$2:$J$10001,J6402,$K$2:$K$10001,K6402,$L$2:$L$10001,L6402)</f>
        <v>1</v>
      </c>
    </row>
    <row r="6403" spans="1:13" x14ac:dyDescent="0.3">
      <c r="A6403">
        <v>32</v>
      </c>
      <c r="B6403">
        <v>48000</v>
      </c>
      <c r="C6403" t="s">
        <v>13</v>
      </c>
      <c r="D6403">
        <v>5</v>
      </c>
      <c r="E6403" t="s">
        <v>25</v>
      </c>
      <c r="F6403" t="s">
        <v>19</v>
      </c>
      <c r="G6403">
        <v>5000</v>
      </c>
      <c r="H6403">
        <v>11.49</v>
      </c>
      <c r="I6403">
        <v>0</v>
      </c>
      <c r="J6403">
        <v>0.1</v>
      </c>
      <c r="K6403" t="s">
        <v>16</v>
      </c>
      <c r="L6403">
        <v>8</v>
      </c>
      <c r="M6403">
        <f t="shared" si="100"/>
        <v>1</v>
      </c>
    </row>
    <row r="6404" spans="1:13" x14ac:dyDescent="0.3">
      <c r="A6404">
        <v>29</v>
      </c>
      <c r="B6404">
        <v>42000</v>
      </c>
      <c r="C6404" t="s">
        <v>13</v>
      </c>
      <c r="D6404">
        <v>0</v>
      </c>
      <c r="E6404" t="s">
        <v>28</v>
      </c>
      <c r="F6404" t="s">
        <v>30</v>
      </c>
      <c r="G6404">
        <v>5000</v>
      </c>
      <c r="H6404">
        <v>14.96</v>
      </c>
      <c r="I6404">
        <v>1</v>
      </c>
      <c r="J6404">
        <v>0.12</v>
      </c>
      <c r="K6404" t="s">
        <v>16</v>
      </c>
      <c r="L6404">
        <v>9</v>
      </c>
      <c r="M6404">
        <f t="shared" si="100"/>
        <v>1</v>
      </c>
    </row>
    <row r="6405" spans="1:13" x14ac:dyDescent="0.3">
      <c r="A6405">
        <v>28</v>
      </c>
      <c r="B6405">
        <v>48879</v>
      </c>
      <c r="C6405" t="s">
        <v>13</v>
      </c>
      <c r="D6405">
        <v>4</v>
      </c>
      <c r="E6405" t="s">
        <v>20</v>
      </c>
      <c r="F6405" t="s">
        <v>19</v>
      </c>
      <c r="G6405">
        <v>5000</v>
      </c>
      <c r="H6405">
        <v>12.42</v>
      </c>
      <c r="I6405">
        <v>0</v>
      </c>
      <c r="J6405">
        <v>0.1</v>
      </c>
      <c r="K6405" t="s">
        <v>16</v>
      </c>
      <c r="L6405">
        <v>7</v>
      </c>
      <c r="M6405">
        <f t="shared" si="100"/>
        <v>1</v>
      </c>
    </row>
    <row r="6406" spans="1:13" x14ac:dyDescent="0.3">
      <c r="A6406">
        <v>27</v>
      </c>
      <c r="B6406">
        <v>43495</v>
      </c>
      <c r="C6406" t="s">
        <v>26</v>
      </c>
      <c r="D6406">
        <v>3</v>
      </c>
      <c r="E6406" t="s">
        <v>18</v>
      </c>
      <c r="F6406" t="s">
        <v>19</v>
      </c>
      <c r="G6406">
        <v>10800</v>
      </c>
      <c r="H6406">
        <v>10.99</v>
      </c>
      <c r="I6406">
        <v>0</v>
      </c>
      <c r="J6406">
        <v>0.25</v>
      </c>
      <c r="K6406" t="s">
        <v>16</v>
      </c>
      <c r="L6406">
        <v>6</v>
      </c>
      <c r="M6406">
        <f t="shared" si="100"/>
        <v>1</v>
      </c>
    </row>
    <row r="6407" spans="1:13" x14ac:dyDescent="0.3">
      <c r="A6407">
        <v>28</v>
      </c>
      <c r="B6407">
        <v>44000</v>
      </c>
      <c r="C6407" t="s">
        <v>13</v>
      </c>
      <c r="D6407">
        <v>0</v>
      </c>
      <c r="E6407" t="s">
        <v>28</v>
      </c>
      <c r="F6407" t="s">
        <v>15</v>
      </c>
      <c r="G6407">
        <v>5000</v>
      </c>
      <c r="H6407">
        <v>12.99</v>
      </c>
      <c r="I6407">
        <v>1</v>
      </c>
      <c r="J6407">
        <v>0.11</v>
      </c>
      <c r="K6407" t="s">
        <v>17</v>
      </c>
      <c r="L6407">
        <v>5</v>
      </c>
      <c r="M6407">
        <f t="shared" si="100"/>
        <v>1</v>
      </c>
    </row>
    <row r="6408" spans="1:13" x14ac:dyDescent="0.3">
      <c r="A6408">
        <v>27</v>
      </c>
      <c r="B6408">
        <v>57057</v>
      </c>
      <c r="C6408" t="s">
        <v>13</v>
      </c>
      <c r="D6408">
        <v>3</v>
      </c>
      <c r="E6408" t="s">
        <v>27</v>
      </c>
      <c r="F6408" t="s">
        <v>15</v>
      </c>
      <c r="G6408">
        <v>9000</v>
      </c>
      <c r="H6408">
        <v>13.11</v>
      </c>
      <c r="I6408">
        <v>0</v>
      </c>
      <c r="J6408">
        <v>0.16</v>
      </c>
      <c r="K6408" t="s">
        <v>16</v>
      </c>
      <c r="L6408">
        <v>5</v>
      </c>
      <c r="M6408">
        <f t="shared" si="100"/>
        <v>1</v>
      </c>
    </row>
    <row r="6409" spans="1:13" x14ac:dyDescent="0.3">
      <c r="A6409">
        <v>31</v>
      </c>
      <c r="B6409">
        <v>60000</v>
      </c>
      <c r="C6409" t="s">
        <v>13</v>
      </c>
      <c r="D6409">
        <v>3</v>
      </c>
      <c r="E6409" t="s">
        <v>14</v>
      </c>
      <c r="F6409" t="s">
        <v>15</v>
      </c>
      <c r="G6409">
        <v>9000</v>
      </c>
      <c r="H6409">
        <v>13.06</v>
      </c>
      <c r="I6409">
        <v>0</v>
      </c>
      <c r="J6409">
        <v>0.15</v>
      </c>
      <c r="K6409" t="s">
        <v>16</v>
      </c>
      <c r="L6409">
        <v>7</v>
      </c>
      <c r="M6409">
        <f t="shared" si="100"/>
        <v>1</v>
      </c>
    </row>
    <row r="6410" spans="1:13" x14ac:dyDescent="0.3">
      <c r="A6410">
        <v>30</v>
      </c>
      <c r="B6410">
        <v>61000</v>
      </c>
      <c r="C6410" t="s">
        <v>13</v>
      </c>
      <c r="D6410">
        <v>1</v>
      </c>
      <c r="E6410" t="s">
        <v>20</v>
      </c>
      <c r="F6410" t="s">
        <v>19</v>
      </c>
      <c r="G6410">
        <v>9000</v>
      </c>
      <c r="H6410">
        <v>11.49</v>
      </c>
      <c r="I6410">
        <v>0</v>
      </c>
      <c r="J6410">
        <v>0.15</v>
      </c>
      <c r="K6410" t="s">
        <v>16</v>
      </c>
      <c r="L6410">
        <v>5</v>
      </c>
      <c r="M6410">
        <f t="shared" si="100"/>
        <v>1</v>
      </c>
    </row>
    <row r="6411" spans="1:13" x14ac:dyDescent="0.3">
      <c r="A6411">
        <v>29</v>
      </c>
      <c r="B6411">
        <v>62000</v>
      </c>
      <c r="C6411" t="s">
        <v>13</v>
      </c>
      <c r="D6411">
        <v>13</v>
      </c>
      <c r="E6411" t="s">
        <v>18</v>
      </c>
      <c r="F6411" t="s">
        <v>15</v>
      </c>
      <c r="G6411">
        <v>9000</v>
      </c>
      <c r="I6411">
        <v>0</v>
      </c>
      <c r="J6411">
        <v>0.15</v>
      </c>
      <c r="K6411" t="s">
        <v>16</v>
      </c>
      <c r="L6411">
        <v>9</v>
      </c>
      <c r="M6411">
        <f t="shared" si="100"/>
        <v>0</v>
      </c>
    </row>
    <row r="6412" spans="1:13" x14ac:dyDescent="0.3">
      <c r="A6412">
        <v>30</v>
      </c>
      <c r="B6412">
        <v>38000</v>
      </c>
      <c r="C6412" t="s">
        <v>26</v>
      </c>
      <c r="D6412">
        <v>5</v>
      </c>
      <c r="E6412" t="s">
        <v>18</v>
      </c>
      <c r="F6412" t="s">
        <v>29</v>
      </c>
      <c r="G6412">
        <v>10000</v>
      </c>
      <c r="H6412">
        <v>17.989999999999998</v>
      </c>
      <c r="I6412">
        <v>1</v>
      </c>
      <c r="J6412">
        <v>0.26</v>
      </c>
      <c r="K6412" t="s">
        <v>16</v>
      </c>
      <c r="L6412">
        <v>6</v>
      </c>
      <c r="M6412">
        <f t="shared" si="100"/>
        <v>1</v>
      </c>
    </row>
    <row r="6413" spans="1:13" x14ac:dyDescent="0.3">
      <c r="A6413">
        <v>29</v>
      </c>
      <c r="B6413">
        <v>44000</v>
      </c>
      <c r="C6413" t="s">
        <v>26</v>
      </c>
      <c r="D6413">
        <v>3</v>
      </c>
      <c r="E6413" t="s">
        <v>18</v>
      </c>
      <c r="F6413" t="s">
        <v>19</v>
      </c>
      <c r="G6413">
        <v>5500</v>
      </c>
      <c r="H6413">
        <v>10.99</v>
      </c>
      <c r="I6413">
        <v>0</v>
      </c>
      <c r="J6413">
        <v>0.13</v>
      </c>
      <c r="K6413" t="s">
        <v>16</v>
      </c>
      <c r="L6413">
        <v>7</v>
      </c>
      <c r="M6413">
        <f t="shared" si="100"/>
        <v>1</v>
      </c>
    </row>
    <row r="6414" spans="1:13" x14ac:dyDescent="0.3">
      <c r="A6414">
        <v>28</v>
      </c>
      <c r="B6414">
        <v>66000</v>
      </c>
      <c r="C6414" t="s">
        <v>13</v>
      </c>
      <c r="D6414">
        <v>11</v>
      </c>
      <c r="E6414" t="s">
        <v>25</v>
      </c>
      <c r="F6414" t="s">
        <v>15</v>
      </c>
      <c r="G6414">
        <v>9000</v>
      </c>
      <c r="H6414">
        <v>13.99</v>
      </c>
      <c r="I6414">
        <v>0</v>
      </c>
      <c r="J6414">
        <v>0.14000000000000001</v>
      </c>
      <c r="K6414" t="s">
        <v>16</v>
      </c>
      <c r="L6414">
        <v>7</v>
      </c>
      <c r="M6414">
        <f t="shared" si="100"/>
        <v>1</v>
      </c>
    </row>
    <row r="6415" spans="1:13" x14ac:dyDescent="0.3">
      <c r="A6415">
        <v>32</v>
      </c>
      <c r="B6415">
        <v>44000</v>
      </c>
      <c r="C6415" t="s">
        <v>26</v>
      </c>
      <c r="D6415">
        <v>9</v>
      </c>
      <c r="E6415" t="s">
        <v>25</v>
      </c>
      <c r="F6415" t="s">
        <v>21</v>
      </c>
      <c r="G6415">
        <v>15600</v>
      </c>
      <c r="H6415">
        <v>6.17</v>
      </c>
      <c r="I6415">
        <v>0</v>
      </c>
      <c r="J6415">
        <v>0.35</v>
      </c>
      <c r="K6415" t="s">
        <v>16</v>
      </c>
      <c r="L6415">
        <v>5</v>
      </c>
      <c r="M6415">
        <f t="shared" si="100"/>
        <v>1</v>
      </c>
    </row>
    <row r="6416" spans="1:13" x14ac:dyDescent="0.3">
      <c r="A6416">
        <v>29</v>
      </c>
      <c r="B6416">
        <v>44000</v>
      </c>
      <c r="C6416" t="s">
        <v>26</v>
      </c>
      <c r="D6416">
        <v>13</v>
      </c>
      <c r="E6416" t="s">
        <v>14</v>
      </c>
      <c r="F6416" t="s">
        <v>21</v>
      </c>
      <c r="G6416">
        <v>24000</v>
      </c>
      <c r="H6416">
        <v>6.91</v>
      </c>
      <c r="I6416">
        <v>0</v>
      </c>
      <c r="J6416">
        <v>0.55000000000000004</v>
      </c>
      <c r="K6416" t="s">
        <v>16</v>
      </c>
      <c r="L6416">
        <v>8</v>
      </c>
      <c r="M6416">
        <f t="shared" si="100"/>
        <v>1</v>
      </c>
    </row>
    <row r="6417" spans="1:13" x14ac:dyDescent="0.3">
      <c r="A6417">
        <v>28</v>
      </c>
      <c r="B6417">
        <v>44000</v>
      </c>
      <c r="C6417" t="s">
        <v>23</v>
      </c>
      <c r="D6417">
        <v>10</v>
      </c>
      <c r="E6417" t="s">
        <v>20</v>
      </c>
      <c r="F6417" t="s">
        <v>30</v>
      </c>
      <c r="G6417">
        <v>7500</v>
      </c>
      <c r="H6417">
        <v>14.84</v>
      </c>
      <c r="I6417">
        <v>0</v>
      </c>
      <c r="J6417">
        <v>0.17</v>
      </c>
      <c r="K6417" t="s">
        <v>17</v>
      </c>
      <c r="L6417">
        <v>8</v>
      </c>
      <c r="M6417">
        <f t="shared" si="100"/>
        <v>1</v>
      </c>
    </row>
    <row r="6418" spans="1:13" x14ac:dyDescent="0.3">
      <c r="A6418">
        <v>27</v>
      </c>
      <c r="B6418">
        <v>69000</v>
      </c>
      <c r="C6418" t="s">
        <v>13</v>
      </c>
      <c r="D6418">
        <v>0</v>
      </c>
      <c r="E6418" t="s">
        <v>20</v>
      </c>
      <c r="F6418" t="s">
        <v>30</v>
      </c>
      <c r="G6418">
        <v>9000</v>
      </c>
      <c r="H6418">
        <v>16.77</v>
      </c>
      <c r="I6418">
        <v>1</v>
      </c>
      <c r="J6418">
        <v>0.13</v>
      </c>
      <c r="K6418" t="s">
        <v>17</v>
      </c>
      <c r="L6418">
        <v>6</v>
      </c>
      <c r="M6418">
        <f t="shared" si="100"/>
        <v>1</v>
      </c>
    </row>
    <row r="6419" spans="1:13" x14ac:dyDescent="0.3">
      <c r="A6419">
        <v>34</v>
      </c>
      <c r="B6419">
        <v>84000</v>
      </c>
      <c r="C6419" t="s">
        <v>13</v>
      </c>
      <c r="D6419">
        <v>3</v>
      </c>
      <c r="E6419" t="s">
        <v>20</v>
      </c>
      <c r="F6419" t="s">
        <v>21</v>
      </c>
      <c r="G6419">
        <v>9000</v>
      </c>
      <c r="H6419">
        <v>5.79</v>
      </c>
      <c r="I6419">
        <v>0</v>
      </c>
      <c r="J6419">
        <v>0.11</v>
      </c>
      <c r="K6419" t="s">
        <v>16</v>
      </c>
      <c r="L6419">
        <v>10</v>
      </c>
      <c r="M6419">
        <f t="shared" si="100"/>
        <v>1</v>
      </c>
    </row>
    <row r="6420" spans="1:13" x14ac:dyDescent="0.3">
      <c r="A6420">
        <v>31</v>
      </c>
      <c r="B6420">
        <v>44000</v>
      </c>
      <c r="C6420" t="s">
        <v>23</v>
      </c>
      <c r="D6420">
        <v>6</v>
      </c>
      <c r="E6420" t="s">
        <v>28</v>
      </c>
      <c r="F6420" t="s">
        <v>30</v>
      </c>
      <c r="G6420">
        <v>17350</v>
      </c>
      <c r="H6420">
        <v>13.55</v>
      </c>
      <c r="I6420">
        <v>0</v>
      </c>
      <c r="J6420">
        <v>0.39</v>
      </c>
      <c r="K6420" t="s">
        <v>17</v>
      </c>
      <c r="L6420">
        <v>7</v>
      </c>
      <c r="M6420">
        <f t="shared" si="100"/>
        <v>1</v>
      </c>
    </row>
    <row r="6421" spans="1:13" x14ac:dyDescent="0.3">
      <c r="A6421">
        <v>33</v>
      </c>
      <c r="B6421">
        <v>44004</v>
      </c>
      <c r="C6421" t="s">
        <v>26</v>
      </c>
      <c r="D6421">
        <v>4</v>
      </c>
      <c r="E6421" t="s">
        <v>18</v>
      </c>
      <c r="F6421" t="s">
        <v>21</v>
      </c>
      <c r="G6421">
        <v>9275</v>
      </c>
      <c r="H6421">
        <v>7.29</v>
      </c>
      <c r="I6421">
        <v>0</v>
      </c>
      <c r="J6421">
        <v>0.21</v>
      </c>
      <c r="K6421" t="s">
        <v>16</v>
      </c>
      <c r="L6421">
        <v>7</v>
      </c>
      <c r="M6421">
        <f t="shared" si="100"/>
        <v>1</v>
      </c>
    </row>
    <row r="6422" spans="1:13" x14ac:dyDescent="0.3">
      <c r="A6422">
        <v>28</v>
      </c>
      <c r="B6422">
        <v>44004</v>
      </c>
      <c r="C6422" t="s">
        <v>26</v>
      </c>
      <c r="D6422">
        <v>5</v>
      </c>
      <c r="E6422" t="s">
        <v>14</v>
      </c>
      <c r="F6422" t="s">
        <v>15</v>
      </c>
      <c r="G6422">
        <v>6000</v>
      </c>
      <c r="H6422">
        <v>13.06</v>
      </c>
      <c r="I6422">
        <v>0</v>
      </c>
      <c r="J6422">
        <v>0.14000000000000001</v>
      </c>
      <c r="K6422" t="s">
        <v>17</v>
      </c>
      <c r="L6422">
        <v>10</v>
      </c>
      <c r="M6422">
        <f t="shared" si="100"/>
        <v>1</v>
      </c>
    </row>
    <row r="6423" spans="1:13" x14ac:dyDescent="0.3">
      <c r="A6423">
        <v>27</v>
      </c>
      <c r="B6423">
        <v>85000</v>
      </c>
      <c r="C6423" t="s">
        <v>13</v>
      </c>
      <c r="D6423">
        <v>6</v>
      </c>
      <c r="E6423" t="s">
        <v>28</v>
      </c>
      <c r="F6423" t="s">
        <v>19</v>
      </c>
      <c r="G6423">
        <v>9000</v>
      </c>
      <c r="H6423">
        <v>10.36</v>
      </c>
      <c r="I6423">
        <v>0</v>
      </c>
      <c r="J6423">
        <v>0.11</v>
      </c>
      <c r="K6423" t="s">
        <v>16</v>
      </c>
      <c r="L6423">
        <v>5</v>
      </c>
      <c r="M6423">
        <f t="shared" si="100"/>
        <v>1</v>
      </c>
    </row>
    <row r="6424" spans="1:13" x14ac:dyDescent="0.3">
      <c r="A6424">
        <v>27</v>
      </c>
      <c r="B6424">
        <v>73004</v>
      </c>
      <c r="C6424" t="s">
        <v>13</v>
      </c>
      <c r="D6424">
        <v>5</v>
      </c>
      <c r="E6424" t="s">
        <v>18</v>
      </c>
      <c r="F6424" t="s">
        <v>21</v>
      </c>
      <c r="G6424">
        <v>9000</v>
      </c>
      <c r="H6424">
        <v>9.6300000000000008</v>
      </c>
      <c r="I6424">
        <v>1</v>
      </c>
      <c r="J6424">
        <v>0.12</v>
      </c>
      <c r="K6424" t="s">
        <v>16</v>
      </c>
      <c r="L6424">
        <v>7</v>
      </c>
      <c r="M6424">
        <f t="shared" si="100"/>
        <v>1</v>
      </c>
    </row>
    <row r="6425" spans="1:13" x14ac:dyDescent="0.3">
      <c r="A6425">
        <v>27</v>
      </c>
      <c r="B6425">
        <v>44200</v>
      </c>
      <c r="C6425" t="s">
        <v>26</v>
      </c>
      <c r="D6425">
        <v>11</v>
      </c>
      <c r="E6425" t="s">
        <v>14</v>
      </c>
      <c r="F6425" t="s">
        <v>15</v>
      </c>
      <c r="G6425">
        <v>11500</v>
      </c>
      <c r="H6425">
        <v>15.27</v>
      </c>
      <c r="I6425">
        <v>0</v>
      </c>
      <c r="J6425">
        <v>0.26</v>
      </c>
      <c r="K6425" t="s">
        <v>17</v>
      </c>
      <c r="L6425">
        <v>10</v>
      </c>
      <c r="M6425">
        <f t="shared" si="100"/>
        <v>1</v>
      </c>
    </row>
    <row r="6426" spans="1:13" x14ac:dyDescent="0.3">
      <c r="A6426">
        <v>33</v>
      </c>
      <c r="B6426">
        <v>87550</v>
      </c>
      <c r="C6426" t="s">
        <v>13</v>
      </c>
      <c r="D6426">
        <v>0</v>
      </c>
      <c r="E6426" t="s">
        <v>14</v>
      </c>
      <c r="F6426" t="s">
        <v>15</v>
      </c>
      <c r="G6426">
        <v>9000</v>
      </c>
      <c r="H6426">
        <v>14.65</v>
      </c>
      <c r="I6426">
        <v>1</v>
      </c>
      <c r="J6426">
        <v>0.09</v>
      </c>
      <c r="K6426" t="s">
        <v>17</v>
      </c>
      <c r="L6426">
        <v>7</v>
      </c>
      <c r="M6426">
        <f t="shared" si="100"/>
        <v>1</v>
      </c>
    </row>
    <row r="6427" spans="1:13" x14ac:dyDescent="0.3">
      <c r="A6427">
        <v>32</v>
      </c>
      <c r="B6427">
        <v>44400</v>
      </c>
      <c r="C6427" t="s">
        <v>26</v>
      </c>
      <c r="D6427">
        <v>5</v>
      </c>
      <c r="E6427" t="s">
        <v>28</v>
      </c>
      <c r="F6427" t="s">
        <v>30</v>
      </c>
      <c r="G6427">
        <v>6500</v>
      </c>
      <c r="H6427">
        <v>14.84</v>
      </c>
      <c r="I6427">
        <v>0</v>
      </c>
      <c r="J6427">
        <v>0.15</v>
      </c>
      <c r="K6427" t="s">
        <v>17</v>
      </c>
      <c r="L6427">
        <v>7</v>
      </c>
      <c r="M6427">
        <f t="shared" si="100"/>
        <v>1</v>
      </c>
    </row>
    <row r="6428" spans="1:13" x14ac:dyDescent="0.3">
      <c r="A6428">
        <v>29</v>
      </c>
      <c r="B6428">
        <v>44400</v>
      </c>
      <c r="C6428" t="s">
        <v>26</v>
      </c>
      <c r="D6428">
        <v>13</v>
      </c>
      <c r="E6428" t="s">
        <v>28</v>
      </c>
      <c r="F6428" t="s">
        <v>19</v>
      </c>
      <c r="G6428">
        <v>21000</v>
      </c>
      <c r="H6428">
        <v>10.99</v>
      </c>
      <c r="I6428">
        <v>0</v>
      </c>
      <c r="J6428">
        <v>0.47</v>
      </c>
      <c r="K6428" t="s">
        <v>16</v>
      </c>
      <c r="L6428">
        <v>8</v>
      </c>
      <c r="M6428">
        <f t="shared" si="100"/>
        <v>1</v>
      </c>
    </row>
    <row r="6429" spans="1:13" x14ac:dyDescent="0.3">
      <c r="A6429">
        <v>32</v>
      </c>
      <c r="B6429">
        <v>44500</v>
      </c>
      <c r="C6429" t="s">
        <v>26</v>
      </c>
      <c r="D6429">
        <v>16</v>
      </c>
      <c r="E6429" t="s">
        <v>27</v>
      </c>
      <c r="F6429" t="s">
        <v>21</v>
      </c>
      <c r="G6429">
        <v>6000</v>
      </c>
      <c r="H6429">
        <v>8.9</v>
      </c>
      <c r="I6429">
        <v>0</v>
      </c>
      <c r="J6429">
        <v>0.13</v>
      </c>
      <c r="K6429" t="s">
        <v>16</v>
      </c>
      <c r="L6429">
        <v>9</v>
      </c>
      <c r="M6429">
        <f t="shared" si="100"/>
        <v>1</v>
      </c>
    </row>
    <row r="6430" spans="1:13" x14ac:dyDescent="0.3">
      <c r="A6430">
        <v>28</v>
      </c>
      <c r="B6430">
        <v>44500</v>
      </c>
      <c r="C6430" t="s">
        <v>26</v>
      </c>
      <c r="D6430">
        <v>4</v>
      </c>
      <c r="E6430" t="s">
        <v>27</v>
      </c>
      <c r="F6430" t="s">
        <v>21</v>
      </c>
      <c r="G6430">
        <v>6000</v>
      </c>
      <c r="H6430">
        <v>8</v>
      </c>
      <c r="I6430">
        <v>0</v>
      </c>
      <c r="J6430">
        <v>0.13</v>
      </c>
      <c r="K6430" t="s">
        <v>16</v>
      </c>
      <c r="L6430">
        <v>9</v>
      </c>
      <c r="M6430">
        <f t="shared" si="100"/>
        <v>1</v>
      </c>
    </row>
    <row r="6431" spans="1:13" x14ac:dyDescent="0.3">
      <c r="A6431">
        <v>34</v>
      </c>
      <c r="B6431">
        <v>33000</v>
      </c>
      <c r="C6431" t="s">
        <v>13</v>
      </c>
      <c r="D6431">
        <v>3</v>
      </c>
      <c r="E6431" t="s">
        <v>14</v>
      </c>
      <c r="F6431" t="s">
        <v>21</v>
      </c>
      <c r="G6431">
        <v>8875</v>
      </c>
      <c r="H6431">
        <v>7.66</v>
      </c>
      <c r="I6431">
        <v>0</v>
      </c>
      <c r="J6431">
        <v>0.27</v>
      </c>
      <c r="K6431" t="s">
        <v>16</v>
      </c>
      <c r="L6431">
        <v>7</v>
      </c>
      <c r="M6431">
        <f t="shared" si="100"/>
        <v>1</v>
      </c>
    </row>
    <row r="6432" spans="1:13" x14ac:dyDescent="0.3">
      <c r="A6432">
        <v>30</v>
      </c>
      <c r="B6432">
        <v>38000</v>
      </c>
      <c r="C6432" t="s">
        <v>13</v>
      </c>
      <c r="D6432">
        <v>3</v>
      </c>
      <c r="E6432" t="s">
        <v>20</v>
      </c>
      <c r="F6432" t="s">
        <v>30</v>
      </c>
      <c r="G6432">
        <v>8875</v>
      </c>
      <c r="H6432">
        <v>16.89</v>
      </c>
      <c r="I6432">
        <v>0</v>
      </c>
      <c r="J6432">
        <v>0.23</v>
      </c>
      <c r="K6432" t="s">
        <v>16</v>
      </c>
      <c r="L6432">
        <v>5</v>
      </c>
      <c r="M6432">
        <f t="shared" si="100"/>
        <v>1</v>
      </c>
    </row>
    <row r="6433" spans="1:13" x14ac:dyDescent="0.3">
      <c r="A6433">
        <v>28</v>
      </c>
      <c r="B6433">
        <v>44894</v>
      </c>
      <c r="C6433" t="s">
        <v>23</v>
      </c>
      <c r="D6433">
        <v>8</v>
      </c>
      <c r="E6433" t="s">
        <v>18</v>
      </c>
      <c r="F6433" t="s">
        <v>21</v>
      </c>
      <c r="G6433">
        <v>3600</v>
      </c>
      <c r="H6433">
        <v>7.88</v>
      </c>
      <c r="I6433">
        <v>0</v>
      </c>
      <c r="J6433">
        <v>0.08</v>
      </c>
      <c r="K6433" t="s">
        <v>16</v>
      </c>
      <c r="L6433">
        <v>6</v>
      </c>
      <c r="M6433">
        <f t="shared" si="100"/>
        <v>1</v>
      </c>
    </row>
    <row r="6434" spans="1:13" x14ac:dyDescent="0.3">
      <c r="A6434">
        <v>31</v>
      </c>
      <c r="B6434">
        <v>50000</v>
      </c>
      <c r="C6434" t="s">
        <v>13</v>
      </c>
      <c r="D6434">
        <v>5</v>
      </c>
      <c r="E6434" t="s">
        <v>14</v>
      </c>
      <c r="F6434" t="s">
        <v>21</v>
      </c>
      <c r="G6434">
        <v>8800</v>
      </c>
      <c r="H6434">
        <v>6.17</v>
      </c>
      <c r="I6434">
        <v>0</v>
      </c>
      <c r="J6434">
        <v>0.18</v>
      </c>
      <c r="K6434" t="s">
        <v>16</v>
      </c>
      <c r="L6434">
        <v>9</v>
      </c>
      <c r="M6434">
        <f t="shared" si="100"/>
        <v>1</v>
      </c>
    </row>
    <row r="6435" spans="1:13" x14ac:dyDescent="0.3">
      <c r="A6435">
        <v>27</v>
      </c>
      <c r="B6435">
        <v>65000</v>
      </c>
      <c r="C6435" t="s">
        <v>13</v>
      </c>
      <c r="D6435">
        <v>8</v>
      </c>
      <c r="E6435" t="s">
        <v>18</v>
      </c>
      <c r="F6435" t="s">
        <v>21</v>
      </c>
      <c r="G6435">
        <v>8800</v>
      </c>
      <c r="H6435">
        <v>6.03</v>
      </c>
      <c r="I6435">
        <v>0</v>
      </c>
      <c r="J6435">
        <v>0.14000000000000001</v>
      </c>
      <c r="K6435" t="s">
        <v>16</v>
      </c>
      <c r="L6435">
        <v>9</v>
      </c>
      <c r="M6435">
        <f t="shared" si="100"/>
        <v>1</v>
      </c>
    </row>
    <row r="6436" spans="1:13" x14ac:dyDescent="0.3">
      <c r="A6436">
        <v>28</v>
      </c>
      <c r="B6436">
        <v>93200</v>
      </c>
      <c r="C6436" t="s">
        <v>13</v>
      </c>
      <c r="D6436">
        <v>1</v>
      </c>
      <c r="E6436" t="s">
        <v>27</v>
      </c>
      <c r="F6436" t="s">
        <v>21</v>
      </c>
      <c r="G6436">
        <v>8800</v>
      </c>
      <c r="H6436">
        <v>7.88</v>
      </c>
      <c r="I6436">
        <v>0</v>
      </c>
      <c r="J6436">
        <v>0.09</v>
      </c>
      <c r="K6436" t="s">
        <v>16</v>
      </c>
      <c r="L6436">
        <v>7</v>
      </c>
      <c r="M6436">
        <f t="shared" si="100"/>
        <v>1</v>
      </c>
    </row>
    <row r="6437" spans="1:13" x14ac:dyDescent="0.3">
      <c r="A6437">
        <v>27</v>
      </c>
      <c r="B6437">
        <v>44000</v>
      </c>
      <c r="C6437" t="s">
        <v>13</v>
      </c>
      <c r="D6437">
        <v>1</v>
      </c>
      <c r="E6437" t="s">
        <v>27</v>
      </c>
      <c r="F6437" t="s">
        <v>30</v>
      </c>
      <c r="G6437">
        <v>5000</v>
      </c>
      <c r="H6437">
        <v>16.89</v>
      </c>
      <c r="I6437">
        <v>1</v>
      </c>
      <c r="J6437">
        <v>0.11</v>
      </c>
      <c r="K6437" t="s">
        <v>17</v>
      </c>
      <c r="L6437">
        <v>10</v>
      </c>
      <c r="M6437">
        <f t="shared" si="100"/>
        <v>1</v>
      </c>
    </row>
    <row r="6438" spans="1:13" x14ac:dyDescent="0.3">
      <c r="A6438">
        <v>31</v>
      </c>
      <c r="B6438">
        <v>50000</v>
      </c>
      <c r="C6438" t="s">
        <v>13</v>
      </c>
      <c r="D6438">
        <v>0</v>
      </c>
      <c r="E6438" t="s">
        <v>14</v>
      </c>
      <c r="F6438" t="s">
        <v>21</v>
      </c>
      <c r="G6438">
        <v>5000</v>
      </c>
      <c r="H6438">
        <v>6.91</v>
      </c>
      <c r="I6438">
        <v>0</v>
      </c>
      <c r="J6438">
        <v>0.1</v>
      </c>
      <c r="K6438" t="s">
        <v>16</v>
      </c>
      <c r="L6438">
        <v>7</v>
      </c>
      <c r="M6438">
        <f t="shared" si="100"/>
        <v>1</v>
      </c>
    </row>
    <row r="6439" spans="1:13" x14ac:dyDescent="0.3">
      <c r="A6439">
        <v>32</v>
      </c>
      <c r="B6439">
        <v>44000</v>
      </c>
      <c r="C6439" t="s">
        <v>13</v>
      </c>
      <c r="D6439">
        <v>4</v>
      </c>
      <c r="E6439" t="s">
        <v>20</v>
      </c>
      <c r="F6439" t="s">
        <v>31</v>
      </c>
      <c r="G6439">
        <v>5000</v>
      </c>
      <c r="H6439">
        <v>20.170000000000002</v>
      </c>
      <c r="I6439">
        <v>1</v>
      </c>
      <c r="J6439">
        <v>0.11</v>
      </c>
      <c r="K6439" t="s">
        <v>16</v>
      </c>
      <c r="L6439">
        <v>10</v>
      </c>
      <c r="M6439">
        <f t="shared" si="100"/>
        <v>1</v>
      </c>
    </row>
    <row r="6440" spans="1:13" x14ac:dyDescent="0.3">
      <c r="A6440">
        <v>27</v>
      </c>
      <c r="B6440">
        <v>44000</v>
      </c>
      <c r="C6440" t="s">
        <v>13</v>
      </c>
      <c r="D6440">
        <v>5</v>
      </c>
      <c r="E6440" t="s">
        <v>28</v>
      </c>
      <c r="F6440" t="s">
        <v>29</v>
      </c>
      <c r="G6440">
        <v>5000</v>
      </c>
      <c r="H6440">
        <v>16.350000000000001</v>
      </c>
      <c r="I6440">
        <v>1</v>
      </c>
      <c r="J6440">
        <v>0.11</v>
      </c>
      <c r="K6440" t="s">
        <v>17</v>
      </c>
      <c r="L6440">
        <v>6</v>
      </c>
      <c r="M6440">
        <f t="shared" si="100"/>
        <v>1</v>
      </c>
    </row>
    <row r="6441" spans="1:13" x14ac:dyDescent="0.3">
      <c r="A6441">
        <v>35</v>
      </c>
      <c r="B6441">
        <v>44000</v>
      </c>
      <c r="C6441" t="s">
        <v>13</v>
      </c>
      <c r="D6441">
        <v>3</v>
      </c>
      <c r="E6441" t="s">
        <v>20</v>
      </c>
      <c r="F6441" t="s">
        <v>29</v>
      </c>
      <c r="G6441">
        <v>5000</v>
      </c>
      <c r="H6441">
        <v>16.95</v>
      </c>
      <c r="I6441">
        <v>1</v>
      </c>
      <c r="J6441">
        <v>0.11</v>
      </c>
      <c r="K6441" t="s">
        <v>17</v>
      </c>
      <c r="L6441">
        <v>9</v>
      </c>
      <c r="M6441">
        <f t="shared" si="100"/>
        <v>1</v>
      </c>
    </row>
    <row r="6442" spans="1:13" x14ac:dyDescent="0.3">
      <c r="A6442">
        <v>28</v>
      </c>
      <c r="B6442">
        <v>51200</v>
      </c>
      <c r="C6442" t="s">
        <v>13</v>
      </c>
      <c r="D6442">
        <v>0</v>
      </c>
      <c r="E6442" t="s">
        <v>18</v>
      </c>
      <c r="F6442" t="s">
        <v>19</v>
      </c>
      <c r="G6442">
        <v>5000</v>
      </c>
      <c r="H6442">
        <v>11.14</v>
      </c>
      <c r="I6442">
        <v>0</v>
      </c>
      <c r="J6442">
        <v>0.1</v>
      </c>
      <c r="K6442" t="s">
        <v>16</v>
      </c>
      <c r="L6442">
        <v>10</v>
      </c>
      <c r="M6442">
        <f t="shared" si="100"/>
        <v>1</v>
      </c>
    </row>
    <row r="6443" spans="1:13" x14ac:dyDescent="0.3">
      <c r="A6443">
        <v>27</v>
      </c>
      <c r="B6443">
        <v>45000</v>
      </c>
      <c r="C6443" t="s">
        <v>26</v>
      </c>
      <c r="D6443">
        <v>2</v>
      </c>
      <c r="E6443" t="s">
        <v>18</v>
      </c>
      <c r="F6443" t="s">
        <v>21</v>
      </c>
      <c r="G6443">
        <v>3000</v>
      </c>
      <c r="H6443">
        <v>6.62</v>
      </c>
      <c r="I6443">
        <v>0</v>
      </c>
      <c r="J6443">
        <v>7.0000000000000007E-2</v>
      </c>
      <c r="K6443" t="s">
        <v>16</v>
      </c>
      <c r="L6443">
        <v>10</v>
      </c>
      <c r="M6443">
        <f t="shared" si="100"/>
        <v>1</v>
      </c>
    </row>
    <row r="6444" spans="1:13" x14ac:dyDescent="0.3">
      <c r="A6444">
        <v>28</v>
      </c>
      <c r="B6444">
        <v>51996</v>
      </c>
      <c r="C6444" t="s">
        <v>13</v>
      </c>
      <c r="D6444">
        <v>1</v>
      </c>
      <c r="E6444" t="s">
        <v>20</v>
      </c>
      <c r="F6444" t="s">
        <v>15</v>
      </c>
      <c r="G6444">
        <v>5000</v>
      </c>
      <c r="I6444">
        <v>0</v>
      </c>
      <c r="J6444">
        <v>0.1</v>
      </c>
      <c r="K6444" t="s">
        <v>16</v>
      </c>
      <c r="L6444">
        <v>6</v>
      </c>
      <c r="M6444">
        <f t="shared" si="100"/>
        <v>0</v>
      </c>
    </row>
    <row r="6445" spans="1:13" x14ac:dyDescent="0.3">
      <c r="A6445">
        <v>32</v>
      </c>
      <c r="B6445">
        <v>45000</v>
      </c>
      <c r="C6445" t="s">
        <v>26</v>
      </c>
      <c r="D6445">
        <v>0</v>
      </c>
      <c r="E6445" t="s">
        <v>27</v>
      </c>
      <c r="F6445" t="s">
        <v>19</v>
      </c>
      <c r="G6445">
        <v>14000</v>
      </c>
      <c r="H6445">
        <v>12.69</v>
      </c>
      <c r="I6445">
        <v>0</v>
      </c>
      <c r="J6445">
        <v>0.31</v>
      </c>
      <c r="K6445" t="s">
        <v>16</v>
      </c>
      <c r="L6445">
        <v>9</v>
      </c>
      <c r="M6445">
        <f t="shared" si="100"/>
        <v>1</v>
      </c>
    </row>
    <row r="6446" spans="1:13" x14ac:dyDescent="0.3">
      <c r="A6446">
        <v>33</v>
      </c>
      <c r="B6446">
        <v>25000</v>
      </c>
      <c r="C6446" t="s">
        <v>13</v>
      </c>
      <c r="E6446" t="s">
        <v>25</v>
      </c>
      <c r="F6446" t="s">
        <v>15</v>
      </c>
      <c r="G6446">
        <v>8500</v>
      </c>
      <c r="H6446">
        <v>13.43</v>
      </c>
      <c r="I6446">
        <v>1</v>
      </c>
      <c r="J6446">
        <v>0.34</v>
      </c>
      <c r="K6446" t="s">
        <v>16</v>
      </c>
      <c r="L6446">
        <v>6</v>
      </c>
      <c r="M6446">
        <f t="shared" si="100"/>
        <v>0</v>
      </c>
    </row>
    <row r="6447" spans="1:13" x14ac:dyDescent="0.3">
      <c r="A6447">
        <v>27</v>
      </c>
      <c r="B6447">
        <v>45000</v>
      </c>
      <c r="C6447" t="s">
        <v>26</v>
      </c>
      <c r="D6447">
        <v>4</v>
      </c>
      <c r="E6447" t="s">
        <v>14</v>
      </c>
      <c r="F6447" t="s">
        <v>21</v>
      </c>
      <c r="G6447">
        <v>5000</v>
      </c>
      <c r="H6447">
        <v>6.03</v>
      </c>
      <c r="I6447">
        <v>0</v>
      </c>
      <c r="J6447">
        <v>0.11</v>
      </c>
      <c r="K6447" t="s">
        <v>16</v>
      </c>
      <c r="L6447">
        <v>9</v>
      </c>
      <c r="M6447">
        <f t="shared" si="100"/>
        <v>1</v>
      </c>
    </row>
    <row r="6448" spans="1:13" x14ac:dyDescent="0.3">
      <c r="A6448">
        <v>28</v>
      </c>
      <c r="B6448">
        <v>27050</v>
      </c>
      <c r="C6448" t="s">
        <v>13</v>
      </c>
      <c r="E6448" t="s">
        <v>27</v>
      </c>
      <c r="F6448" t="s">
        <v>15</v>
      </c>
      <c r="G6448">
        <v>8500</v>
      </c>
      <c r="H6448">
        <v>15.96</v>
      </c>
      <c r="I6448">
        <v>1</v>
      </c>
      <c r="J6448">
        <v>0.31</v>
      </c>
      <c r="K6448" t="s">
        <v>17</v>
      </c>
      <c r="L6448">
        <v>10</v>
      </c>
      <c r="M6448">
        <f t="shared" si="100"/>
        <v>0</v>
      </c>
    </row>
    <row r="6449" spans="1:13" x14ac:dyDescent="0.3">
      <c r="A6449">
        <v>28</v>
      </c>
      <c r="B6449">
        <v>45000</v>
      </c>
      <c r="C6449" t="s">
        <v>26</v>
      </c>
      <c r="D6449">
        <v>6</v>
      </c>
      <c r="E6449" t="s">
        <v>25</v>
      </c>
      <c r="F6449" t="s">
        <v>21</v>
      </c>
      <c r="G6449">
        <v>10000</v>
      </c>
      <c r="H6449">
        <v>5.99</v>
      </c>
      <c r="I6449">
        <v>0</v>
      </c>
      <c r="J6449">
        <v>0.22</v>
      </c>
      <c r="K6449" t="s">
        <v>16</v>
      </c>
      <c r="L6449">
        <v>10</v>
      </c>
      <c r="M6449">
        <f t="shared" si="100"/>
        <v>1</v>
      </c>
    </row>
    <row r="6450" spans="1:13" x14ac:dyDescent="0.3">
      <c r="A6450">
        <v>32</v>
      </c>
      <c r="B6450">
        <v>45000</v>
      </c>
      <c r="C6450" t="s">
        <v>26</v>
      </c>
      <c r="D6450">
        <v>16</v>
      </c>
      <c r="E6450" t="s">
        <v>20</v>
      </c>
      <c r="F6450" t="s">
        <v>21</v>
      </c>
      <c r="G6450">
        <v>6000</v>
      </c>
      <c r="H6450">
        <v>7.49</v>
      </c>
      <c r="I6450">
        <v>0</v>
      </c>
      <c r="J6450">
        <v>0.13</v>
      </c>
      <c r="K6450" t="s">
        <v>16</v>
      </c>
      <c r="L6450">
        <v>6</v>
      </c>
      <c r="M6450">
        <f t="shared" si="100"/>
        <v>1</v>
      </c>
    </row>
    <row r="6451" spans="1:13" x14ac:dyDescent="0.3">
      <c r="A6451">
        <v>30</v>
      </c>
      <c r="B6451">
        <v>40556</v>
      </c>
      <c r="C6451" t="s">
        <v>13</v>
      </c>
      <c r="D6451">
        <v>12</v>
      </c>
      <c r="E6451" t="s">
        <v>18</v>
      </c>
      <c r="F6451" t="s">
        <v>15</v>
      </c>
      <c r="G6451">
        <v>8500</v>
      </c>
      <c r="H6451">
        <v>12.87</v>
      </c>
      <c r="I6451">
        <v>0</v>
      </c>
      <c r="J6451">
        <v>0.21</v>
      </c>
      <c r="K6451" t="s">
        <v>17</v>
      </c>
      <c r="L6451">
        <v>7</v>
      </c>
      <c r="M6451">
        <f t="shared" si="100"/>
        <v>1</v>
      </c>
    </row>
    <row r="6452" spans="1:13" x14ac:dyDescent="0.3">
      <c r="A6452">
        <v>32</v>
      </c>
      <c r="B6452">
        <v>45000</v>
      </c>
      <c r="C6452" t="s">
        <v>26</v>
      </c>
      <c r="D6452">
        <v>12</v>
      </c>
      <c r="E6452" t="s">
        <v>18</v>
      </c>
      <c r="F6452" t="s">
        <v>21</v>
      </c>
      <c r="G6452">
        <v>4800</v>
      </c>
      <c r="H6452">
        <v>7.49</v>
      </c>
      <c r="I6452">
        <v>0</v>
      </c>
      <c r="J6452">
        <v>0.11</v>
      </c>
      <c r="K6452" t="s">
        <v>16</v>
      </c>
      <c r="L6452">
        <v>7</v>
      </c>
      <c r="M6452">
        <f t="shared" si="100"/>
        <v>1</v>
      </c>
    </row>
    <row r="6453" spans="1:13" x14ac:dyDescent="0.3">
      <c r="A6453">
        <v>27</v>
      </c>
      <c r="B6453">
        <v>42000</v>
      </c>
      <c r="C6453" t="s">
        <v>13</v>
      </c>
      <c r="D6453">
        <v>4</v>
      </c>
      <c r="E6453" t="s">
        <v>25</v>
      </c>
      <c r="F6453" t="s">
        <v>19</v>
      </c>
      <c r="G6453">
        <v>8500</v>
      </c>
      <c r="H6453">
        <v>9.99</v>
      </c>
      <c r="I6453">
        <v>0</v>
      </c>
      <c r="J6453">
        <v>0.2</v>
      </c>
      <c r="K6453" t="s">
        <v>16</v>
      </c>
      <c r="L6453">
        <v>8</v>
      </c>
      <c r="M6453">
        <f t="shared" si="100"/>
        <v>1</v>
      </c>
    </row>
    <row r="6454" spans="1:13" x14ac:dyDescent="0.3">
      <c r="A6454">
        <v>28</v>
      </c>
      <c r="B6454">
        <v>45000</v>
      </c>
      <c r="C6454" t="s">
        <v>26</v>
      </c>
      <c r="D6454">
        <v>5</v>
      </c>
      <c r="E6454" t="s">
        <v>28</v>
      </c>
      <c r="F6454" t="s">
        <v>30</v>
      </c>
      <c r="G6454">
        <v>15000</v>
      </c>
      <c r="H6454">
        <v>15.99</v>
      </c>
      <c r="I6454">
        <v>0</v>
      </c>
      <c r="J6454">
        <v>0.33</v>
      </c>
      <c r="K6454" t="s">
        <v>17</v>
      </c>
      <c r="L6454">
        <v>8</v>
      </c>
      <c r="M6454">
        <f t="shared" si="100"/>
        <v>1</v>
      </c>
    </row>
    <row r="6455" spans="1:13" x14ac:dyDescent="0.3">
      <c r="A6455">
        <v>30</v>
      </c>
      <c r="B6455">
        <v>44000</v>
      </c>
      <c r="C6455" t="s">
        <v>13</v>
      </c>
      <c r="D6455">
        <v>1</v>
      </c>
      <c r="E6455" t="s">
        <v>18</v>
      </c>
      <c r="F6455" t="s">
        <v>19</v>
      </c>
      <c r="G6455">
        <v>8500</v>
      </c>
      <c r="H6455">
        <v>11.36</v>
      </c>
      <c r="I6455">
        <v>0</v>
      </c>
      <c r="J6455">
        <v>0.19</v>
      </c>
      <c r="K6455" t="s">
        <v>16</v>
      </c>
      <c r="L6455">
        <v>7</v>
      </c>
      <c r="M6455">
        <f t="shared" si="100"/>
        <v>1</v>
      </c>
    </row>
    <row r="6456" spans="1:13" x14ac:dyDescent="0.3">
      <c r="A6456">
        <v>33</v>
      </c>
      <c r="B6456">
        <v>45000</v>
      </c>
      <c r="C6456" t="s">
        <v>13</v>
      </c>
      <c r="D6456">
        <v>2</v>
      </c>
      <c r="E6456" t="s">
        <v>14</v>
      </c>
      <c r="F6456" t="s">
        <v>19</v>
      </c>
      <c r="G6456">
        <v>8500</v>
      </c>
      <c r="H6456">
        <v>10.62</v>
      </c>
      <c r="I6456">
        <v>0</v>
      </c>
      <c r="J6456">
        <v>0.19</v>
      </c>
      <c r="K6456" t="s">
        <v>16</v>
      </c>
      <c r="L6456">
        <v>6</v>
      </c>
      <c r="M6456">
        <f t="shared" si="100"/>
        <v>1</v>
      </c>
    </row>
    <row r="6457" spans="1:13" x14ac:dyDescent="0.3">
      <c r="A6457">
        <v>28</v>
      </c>
      <c r="B6457">
        <v>53000</v>
      </c>
      <c r="C6457" t="s">
        <v>13</v>
      </c>
      <c r="D6457">
        <v>2</v>
      </c>
      <c r="E6457" t="s">
        <v>14</v>
      </c>
      <c r="F6457" t="s">
        <v>21</v>
      </c>
      <c r="G6457">
        <v>8500</v>
      </c>
      <c r="H6457">
        <v>5.79</v>
      </c>
      <c r="I6457">
        <v>0</v>
      </c>
      <c r="J6457">
        <v>0.16</v>
      </c>
      <c r="K6457" t="s">
        <v>16</v>
      </c>
      <c r="L6457">
        <v>9</v>
      </c>
      <c r="M6457">
        <f t="shared" si="100"/>
        <v>1</v>
      </c>
    </row>
    <row r="6458" spans="1:13" x14ac:dyDescent="0.3">
      <c r="A6458">
        <v>27</v>
      </c>
      <c r="B6458">
        <v>58000</v>
      </c>
      <c r="C6458" t="s">
        <v>13</v>
      </c>
      <c r="D6458">
        <v>0</v>
      </c>
      <c r="E6458" t="s">
        <v>28</v>
      </c>
      <c r="F6458" t="s">
        <v>15</v>
      </c>
      <c r="G6458">
        <v>8500</v>
      </c>
      <c r="H6458">
        <v>13.49</v>
      </c>
      <c r="I6458">
        <v>0</v>
      </c>
      <c r="J6458">
        <v>0.15</v>
      </c>
      <c r="K6458" t="s">
        <v>17</v>
      </c>
      <c r="L6458">
        <v>6</v>
      </c>
      <c r="M6458">
        <f t="shared" si="100"/>
        <v>1</v>
      </c>
    </row>
    <row r="6459" spans="1:13" x14ac:dyDescent="0.3">
      <c r="A6459">
        <v>28</v>
      </c>
      <c r="B6459">
        <v>76000</v>
      </c>
      <c r="C6459" t="s">
        <v>13</v>
      </c>
      <c r="D6459">
        <v>2</v>
      </c>
      <c r="E6459" t="s">
        <v>14</v>
      </c>
      <c r="F6459" t="s">
        <v>19</v>
      </c>
      <c r="G6459">
        <v>8500</v>
      </c>
      <c r="I6459">
        <v>0</v>
      </c>
      <c r="J6459">
        <v>0.11</v>
      </c>
      <c r="K6459" t="s">
        <v>16</v>
      </c>
      <c r="L6459">
        <v>5</v>
      </c>
      <c r="M6459">
        <f t="shared" si="100"/>
        <v>0</v>
      </c>
    </row>
    <row r="6460" spans="1:13" x14ac:dyDescent="0.3">
      <c r="A6460">
        <v>31</v>
      </c>
      <c r="B6460">
        <v>45000</v>
      </c>
      <c r="C6460" t="s">
        <v>26</v>
      </c>
      <c r="D6460">
        <v>15</v>
      </c>
      <c r="E6460" t="s">
        <v>28</v>
      </c>
      <c r="F6460" t="s">
        <v>15</v>
      </c>
      <c r="G6460">
        <v>15000</v>
      </c>
      <c r="H6460">
        <v>13.06</v>
      </c>
      <c r="I6460">
        <v>0</v>
      </c>
      <c r="J6460">
        <v>0.33</v>
      </c>
      <c r="K6460" t="s">
        <v>17</v>
      </c>
      <c r="L6460">
        <v>5</v>
      </c>
      <c r="M6460">
        <f t="shared" si="100"/>
        <v>1</v>
      </c>
    </row>
    <row r="6461" spans="1:13" x14ac:dyDescent="0.3">
      <c r="A6461">
        <v>29</v>
      </c>
      <c r="B6461">
        <v>28000</v>
      </c>
      <c r="C6461" t="s">
        <v>13</v>
      </c>
      <c r="D6461">
        <v>9</v>
      </c>
      <c r="E6461" t="s">
        <v>27</v>
      </c>
      <c r="F6461" t="s">
        <v>19</v>
      </c>
      <c r="G6461">
        <v>8400</v>
      </c>
      <c r="H6461">
        <v>11.48</v>
      </c>
      <c r="I6461">
        <v>0</v>
      </c>
      <c r="J6461">
        <v>0.3</v>
      </c>
      <c r="K6461" t="s">
        <v>16</v>
      </c>
      <c r="L6461">
        <v>6</v>
      </c>
      <c r="M6461">
        <f t="shared" si="100"/>
        <v>1</v>
      </c>
    </row>
    <row r="6462" spans="1:13" x14ac:dyDescent="0.3">
      <c r="A6462">
        <v>34</v>
      </c>
      <c r="B6462">
        <v>52000</v>
      </c>
      <c r="C6462" t="s">
        <v>13</v>
      </c>
      <c r="D6462">
        <v>2</v>
      </c>
      <c r="E6462" t="s">
        <v>27</v>
      </c>
      <c r="F6462" t="s">
        <v>15</v>
      </c>
      <c r="G6462">
        <v>5000</v>
      </c>
      <c r="H6462">
        <v>13.99</v>
      </c>
      <c r="I6462">
        <v>0</v>
      </c>
      <c r="J6462">
        <v>0.1</v>
      </c>
      <c r="K6462" t="s">
        <v>17</v>
      </c>
      <c r="L6462">
        <v>8</v>
      </c>
      <c r="M6462">
        <f t="shared" si="100"/>
        <v>1</v>
      </c>
    </row>
    <row r="6463" spans="1:13" x14ac:dyDescent="0.3">
      <c r="A6463">
        <v>28</v>
      </c>
      <c r="B6463">
        <v>52000</v>
      </c>
      <c r="C6463" t="s">
        <v>13</v>
      </c>
      <c r="D6463">
        <v>4</v>
      </c>
      <c r="E6463" t="s">
        <v>14</v>
      </c>
      <c r="F6463" t="s">
        <v>15</v>
      </c>
      <c r="G6463">
        <v>5000</v>
      </c>
      <c r="H6463">
        <v>12.23</v>
      </c>
      <c r="I6463">
        <v>0</v>
      </c>
      <c r="J6463">
        <v>0.1</v>
      </c>
      <c r="K6463" t="s">
        <v>17</v>
      </c>
      <c r="L6463">
        <v>9</v>
      </c>
      <c r="M6463">
        <f t="shared" si="100"/>
        <v>1</v>
      </c>
    </row>
    <row r="6464" spans="1:13" x14ac:dyDescent="0.3">
      <c r="A6464">
        <v>28</v>
      </c>
      <c r="B6464">
        <v>52000</v>
      </c>
      <c r="C6464" t="s">
        <v>13</v>
      </c>
      <c r="D6464">
        <v>12</v>
      </c>
      <c r="E6464" t="s">
        <v>28</v>
      </c>
      <c r="F6464" t="s">
        <v>15</v>
      </c>
      <c r="G6464">
        <v>5000</v>
      </c>
      <c r="H6464">
        <v>13.48</v>
      </c>
      <c r="I6464">
        <v>0</v>
      </c>
      <c r="J6464">
        <v>0.1</v>
      </c>
      <c r="K6464" t="s">
        <v>17</v>
      </c>
      <c r="L6464">
        <v>7</v>
      </c>
      <c r="M6464">
        <f t="shared" si="100"/>
        <v>1</v>
      </c>
    </row>
    <row r="6465" spans="1:13" x14ac:dyDescent="0.3">
      <c r="A6465">
        <v>29</v>
      </c>
      <c r="B6465">
        <v>52100</v>
      </c>
      <c r="C6465" t="s">
        <v>13</v>
      </c>
      <c r="D6465">
        <v>13</v>
      </c>
      <c r="E6465" t="s">
        <v>20</v>
      </c>
      <c r="F6465" t="s">
        <v>19</v>
      </c>
      <c r="G6465">
        <v>5000</v>
      </c>
      <c r="H6465">
        <v>10.99</v>
      </c>
      <c r="I6465">
        <v>0</v>
      </c>
      <c r="J6465">
        <v>0.1</v>
      </c>
      <c r="K6465" t="s">
        <v>16</v>
      </c>
      <c r="L6465">
        <v>9</v>
      </c>
      <c r="M6465">
        <f t="shared" si="100"/>
        <v>1</v>
      </c>
    </row>
    <row r="6466" spans="1:13" x14ac:dyDescent="0.3">
      <c r="A6466">
        <v>27</v>
      </c>
      <c r="B6466">
        <v>45000</v>
      </c>
      <c r="C6466" t="s">
        <v>26</v>
      </c>
      <c r="D6466">
        <v>12</v>
      </c>
      <c r="E6466" t="s">
        <v>25</v>
      </c>
      <c r="F6466" t="s">
        <v>19</v>
      </c>
      <c r="G6466">
        <v>5000</v>
      </c>
      <c r="H6466">
        <v>9.25</v>
      </c>
      <c r="I6466">
        <v>0</v>
      </c>
      <c r="J6466">
        <v>0.11</v>
      </c>
      <c r="K6466" t="s">
        <v>16</v>
      </c>
      <c r="L6466">
        <v>10</v>
      </c>
      <c r="M6466">
        <f t="shared" ref="M6466:M6529" si="101">COUNTIFS($A$2:$A$10001,A6466,$B$2:$B$10001,B6466,$C$2:$C$10001,C6466,$D$2:$D$10001,D6466,$E$2:$E$10001,E6466,$F$2:$F$10001,F6466,$G$2:$G$10001,G6466,$H$2:$H$10001,H6466,$I$2:$I$10001,I6466,$J$2:$J$10001,J6466,$K$2:$K$10001,K6466,$L$2:$L$10001,L6466)</f>
        <v>1</v>
      </c>
    </row>
    <row r="6467" spans="1:13" x14ac:dyDescent="0.3">
      <c r="A6467">
        <v>28</v>
      </c>
      <c r="B6467">
        <v>39000</v>
      </c>
      <c r="C6467" t="s">
        <v>26</v>
      </c>
      <c r="D6467">
        <v>13</v>
      </c>
      <c r="E6467" t="s">
        <v>14</v>
      </c>
      <c r="F6467" t="s">
        <v>30</v>
      </c>
      <c r="G6467">
        <v>3375</v>
      </c>
      <c r="H6467">
        <v>14.83</v>
      </c>
      <c r="I6467">
        <v>1</v>
      </c>
      <c r="J6467">
        <v>0.09</v>
      </c>
      <c r="K6467" t="s">
        <v>16</v>
      </c>
      <c r="L6467">
        <v>8</v>
      </c>
      <c r="M6467">
        <f t="shared" si="101"/>
        <v>1</v>
      </c>
    </row>
    <row r="6468" spans="1:13" x14ac:dyDescent="0.3">
      <c r="A6468">
        <v>32</v>
      </c>
      <c r="B6468">
        <v>54000</v>
      </c>
      <c r="C6468" t="s">
        <v>13</v>
      </c>
      <c r="D6468">
        <v>2</v>
      </c>
      <c r="E6468" t="s">
        <v>14</v>
      </c>
      <c r="F6468" t="s">
        <v>21</v>
      </c>
      <c r="G6468">
        <v>5000</v>
      </c>
      <c r="H6468">
        <v>7.9</v>
      </c>
      <c r="I6468">
        <v>0</v>
      </c>
      <c r="J6468">
        <v>0.09</v>
      </c>
      <c r="K6468" t="s">
        <v>16</v>
      </c>
      <c r="L6468">
        <v>7</v>
      </c>
      <c r="M6468">
        <f t="shared" si="101"/>
        <v>1</v>
      </c>
    </row>
    <row r="6469" spans="1:13" x14ac:dyDescent="0.3">
      <c r="A6469">
        <v>29</v>
      </c>
      <c r="B6469">
        <v>45000</v>
      </c>
      <c r="C6469" t="s">
        <v>26</v>
      </c>
      <c r="D6469">
        <v>7</v>
      </c>
      <c r="E6469" t="s">
        <v>20</v>
      </c>
      <c r="F6469" t="s">
        <v>21</v>
      </c>
      <c r="G6469">
        <v>4000</v>
      </c>
      <c r="H6469">
        <v>6.17</v>
      </c>
      <c r="I6469">
        <v>0</v>
      </c>
      <c r="J6469">
        <v>0.09</v>
      </c>
      <c r="K6469" t="s">
        <v>16</v>
      </c>
      <c r="L6469">
        <v>9</v>
      </c>
      <c r="M6469">
        <f t="shared" si="101"/>
        <v>1</v>
      </c>
    </row>
    <row r="6470" spans="1:13" x14ac:dyDescent="0.3">
      <c r="A6470">
        <v>31</v>
      </c>
      <c r="B6470">
        <v>54996</v>
      </c>
      <c r="C6470" t="s">
        <v>13</v>
      </c>
      <c r="D6470">
        <v>6</v>
      </c>
      <c r="E6470" t="s">
        <v>20</v>
      </c>
      <c r="F6470" t="s">
        <v>21</v>
      </c>
      <c r="G6470">
        <v>5000</v>
      </c>
      <c r="I6470">
        <v>0</v>
      </c>
      <c r="J6470">
        <v>0.09</v>
      </c>
      <c r="K6470" t="s">
        <v>16</v>
      </c>
      <c r="L6470">
        <v>10</v>
      </c>
      <c r="M6470">
        <f t="shared" si="101"/>
        <v>0</v>
      </c>
    </row>
    <row r="6471" spans="1:13" x14ac:dyDescent="0.3">
      <c r="A6471">
        <v>31</v>
      </c>
      <c r="B6471">
        <v>54996</v>
      </c>
      <c r="C6471" t="s">
        <v>13</v>
      </c>
      <c r="D6471">
        <v>5</v>
      </c>
      <c r="E6471" t="s">
        <v>20</v>
      </c>
      <c r="F6471" t="s">
        <v>21</v>
      </c>
      <c r="G6471">
        <v>5000</v>
      </c>
      <c r="H6471">
        <v>8</v>
      </c>
      <c r="I6471">
        <v>0</v>
      </c>
      <c r="J6471">
        <v>0.09</v>
      </c>
      <c r="K6471" t="s">
        <v>16</v>
      </c>
      <c r="L6471">
        <v>9</v>
      </c>
      <c r="M6471">
        <f t="shared" si="101"/>
        <v>1</v>
      </c>
    </row>
    <row r="6472" spans="1:13" x14ac:dyDescent="0.3">
      <c r="A6472">
        <v>30</v>
      </c>
      <c r="B6472">
        <v>45000</v>
      </c>
      <c r="C6472" t="s">
        <v>26</v>
      </c>
      <c r="D6472">
        <v>5</v>
      </c>
      <c r="E6472" t="s">
        <v>27</v>
      </c>
      <c r="F6472" t="s">
        <v>19</v>
      </c>
      <c r="G6472">
        <v>8000</v>
      </c>
      <c r="H6472">
        <v>10.36</v>
      </c>
      <c r="I6472">
        <v>0</v>
      </c>
      <c r="J6472">
        <v>0.18</v>
      </c>
      <c r="K6472" t="s">
        <v>16</v>
      </c>
      <c r="L6472">
        <v>9</v>
      </c>
      <c r="M6472">
        <f t="shared" si="101"/>
        <v>1</v>
      </c>
    </row>
    <row r="6473" spans="1:13" x14ac:dyDescent="0.3">
      <c r="A6473">
        <v>30</v>
      </c>
      <c r="B6473">
        <v>49000</v>
      </c>
      <c r="C6473" t="s">
        <v>13</v>
      </c>
      <c r="D6473">
        <v>13</v>
      </c>
      <c r="E6473" t="s">
        <v>18</v>
      </c>
      <c r="F6473" t="s">
        <v>19</v>
      </c>
      <c r="G6473">
        <v>5000</v>
      </c>
      <c r="H6473">
        <v>10.74</v>
      </c>
      <c r="I6473">
        <v>1</v>
      </c>
      <c r="J6473">
        <v>0.1</v>
      </c>
      <c r="K6473" t="s">
        <v>16</v>
      </c>
      <c r="L6473">
        <v>10</v>
      </c>
      <c r="M6473">
        <f t="shared" si="101"/>
        <v>1</v>
      </c>
    </row>
    <row r="6474" spans="1:13" x14ac:dyDescent="0.3">
      <c r="A6474">
        <v>30</v>
      </c>
      <c r="B6474">
        <v>49000</v>
      </c>
      <c r="C6474" t="s">
        <v>13</v>
      </c>
      <c r="D6474">
        <v>2</v>
      </c>
      <c r="E6474" t="s">
        <v>28</v>
      </c>
      <c r="F6474" t="s">
        <v>30</v>
      </c>
      <c r="G6474">
        <v>5000</v>
      </c>
      <c r="H6474">
        <v>15.31</v>
      </c>
      <c r="I6474">
        <v>1</v>
      </c>
      <c r="J6474">
        <v>0.1</v>
      </c>
      <c r="K6474" t="s">
        <v>17</v>
      </c>
      <c r="L6474">
        <v>10</v>
      </c>
      <c r="M6474">
        <f t="shared" si="101"/>
        <v>1</v>
      </c>
    </row>
    <row r="6475" spans="1:13" x14ac:dyDescent="0.3">
      <c r="A6475">
        <v>31</v>
      </c>
      <c r="B6475">
        <v>55000</v>
      </c>
      <c r="C6475" t="s">
        <v>13</v>
      </c>
      <c r="D6475">
        <v>3</v>
      </c>
      <c r="E6475" t="s">
        <v>28</v>
      </c>
      <c r="F6475" t="s">
        <v>19</v>
      </c>
      <c r="G6475">
        <v>5000</v>
      </c>
      <c r="H6475">
        <v>12.18</v>
      </c>
      <c r="I6475">
        <v>0</v>
      </c>
      <c r="J6475">
        <v>0.09</v>
      </c>
      <c r="K6475" t="s">
        <v>16</v>
      </c>
      <c r="L6475">
        <v>8</v>
      </c>
      <c r="M6475">
        <f t="shared" si="101"/>
        <v>1</v>
      </c>
    </row>
    <row r="6476" spans="1:13" x14ac:dyDescent="0.3">
      <c r="A6476">
        <v>29</v>
      </c>
      <c r="B6476">
        <v>45000</v>
      </c>
      <c r="C6476" t="s">
        <v>23</v>
      </c>
      <c r="D6476">
        <v>13</v>
      </c>
      <c r="E6476" t="s">
        <v>20</v>
      </c>
      <c r="F6476" t="s">
        <v>21</v>
      </c>
      <c r="G6476">
        <v>10000</v>
      </c>
      <c r="H6476">
        <v>7.88</v>
      </c>
      <c r="I6476">
        <v>0</v>
      </c>
      <c r="J6476">
        <v>0.22</v>
      </c>
      <c r="K6476" t="s">
        <v>16</v>
      </c>
      <c r="L6476">
        <v>10</v>
      </c>
      <c r="M6476">
        <f t="shared" si="101"/>
        <v>1</v>
      </c>
    </row>
    <row r="6477" spans="1:13" x14ac:dyDescent="0.3">
      <c r="A6477">
        <v>34</v>
      </c>
      <c r="B6477">
        <v>56000</v>
      </c>
      <c r="C6477" t="s">
        <v>13</v>
      </c>
      <c r="D6477">
        <v>16</v>
      </c>
      <c r="E6477" t="s">
        <v>20</v>
      </c>
      <c r="F6477" t="s">
        <v>21</v>
      </c>
      <c r="G6477">
        <v>5000</v>
      </c>
      <c r="H6477">
        <v>8.9</v>
      </c>
      <c r="I6477">
        <v>0</v>
      </c>
      <c r="J6477">
        <v>0.09</v>
      </c>
      <c r="K6477" t="s">
        <v>16</v>
      </c>
      <c r="L6477">
        <v>8</v>
      </c>
      <c r="M6477">
        <f t="shared" si="101"/>
        <v>1</v>
      </c>
    </row>
    <row r="6478" spans="1:13" x14ac:dyDescent="0.3">
      <c r="A6478">
        <v>27</v>
      </c>
      <c r="B6478">
        <v>57500</v>
      </c>
      <c r="C6478" t="s">
        <v>13</v>
      </c>
      <c r="D6478">
        <v>0</v>
      </c>
      <c r="E6478" t="s">
        <v>14</v>
      </c>
      <c r="F6478" t="s">
        <v>21</v>
      </c>
      <c r="G6478">
        <v>5000</v>
      </c>
      <c r="I6478">
        <v>0</v>
      </c>
      <c r="J6478">
        <v>0.09</v>
      </c>
      <c r="K6478" t="s">
        <v>16</v>
      </c>
      <c r="L6478">
        <v>6</v>
      </c>
      <c r="M6478">
        <f t="shared" si="101"/>
        <v>0</v>
      </c>
    </row>
    <row r="6479" spans="1:13" x14ac:dyDescent="0.3">
      <c r="A6479">
        <v>34</v>
      </c>
      <c r="B6479">
        <v>45000</v>
      </c>
      <c r="C6479" t="s">
        <v>26</v>
      </c>
      <c r="D6479">
        <v>1</v>
      </c>
      <c r="E6479" t="s">
        <v>27</v>
      </c>
      <c r="F6479" t="s">
        <v>19</v>
      </c>
      <c r="G6479">
        <v>12000</v>
      </c>
      <c r="H6479">
        <v>11.86</v>
      </c>
      <c r="I6479">
        <v>0</v>
      </c>
      <c r="J6479">
        <v>0.27</v>
      </c>
      <c r="K6479" t="s">
        <v>16</v>
      </c>
      <c r="L6479">
        <v>9</v>
      </c>
      <c r="M6479">
        <f t="shared" si="101"/>
        <v>1</v>
      </c>
    </row>
    <row r="6480" spans="1:13" x14ac:dyDescent="0.3">
      <c r="A6480">
        <v>33</v>
      </c>
      <c r="B6480">
        <v>58000</v>
      </c>
      <c r="C6480" t="s">
        <v>13</v>
      </c>
      <c r="D6480">
        <v>0</v>
      </c>
      <c r="E6480" t="s">
        <v>27</v>
      </c>
      <c r="F6480" t="s">
        <v>21</v>
      </c>
      <c r="G6480">
        <v>5000</v>
      </c>
      <c r="H6480">
        <v>7.51</v>
      </c>
      <c r="I6480">
        <v>0</v>
      </c>
      <c r="J6480">
        <v>0.09</v>
      </c>
      <c r="K6480" t="s">
        <v>16</v>
      </c>
      <c r="L6480">
        <v>7</v>
      </c>
      <c r="M6480">
        <f t="shared" si="101"/>
        <v>1</v>
      </c>
    </row>
    <row r="6481" spans="1:13" x14ac:dyDescent="0.3">
      <c r="A6481">
        <v>29</v>
      </c>
      <c r="B6481">
        <v>45000</v>
      </c>
      <c r="C6481" t="s">
        <v>26</v>
      </c>
      <c r="D6481">
        <v>5</v>
      </c>
      <c r="E6481" t="s">
        <v>28</v>
      </c>
      <c r="F6481" t="s">
        <v>30</v>
      </c>
      <c r="G6481">
        <v>8000</v>
      </c>
      <c r="H6481">
        <v>15.58</v>
      </c>
      <c r="I6481">
        <v>0</v>
      </c>
      <c r="J6481">
        <v>0.18</v>
      </c>
      <c r="K6481" t="s">
        <v>16</v>
      </c>
      <c r="L6481">
        <v>9</v>
      </c>
      <c r="M6481">
        <f t="shared" si="101"/>
        <v>1</v>
      </c>
    </row>
    <row r="6482" spans="1:13" x14ac:dyDescent="0.3">
      <c r="A6482">
        <v>30</v>
      </c>
      <c r="B6482">
        <v>45000</v>
      </c>
      <c r="C6482" t="s">
        <v>26</v>
      </c>
      <c r="D6482">
        <v>11</v>
      </c>
      <c r="E6482" t="s">
        <v>14</v>
      </c>
      <c r="F6482" t="s">
        <v>21</v>
      </c>
      <c r="G6482">
        <v>2500</v>
      </c>
      <c r="H6482">
        <v>6.76</v>
      </c>
      <c r="I6482">
        <v>0</v>
      </c>
      <c r="J6482">
        <v>0.06</v>
      </c>
      <c r="K6482" t="s">
        <v>16</v>
      </c>
      <c r="L6482">
        <v>10</v>
      </c>
      <c r="M6482">
        <f t="shared" si="101"/>
        <v>1</v>
      </c>
    </row>
    <row r="6483" spans="1:13" x14ac:dyDescent="0.3">
      <c r="A6483">
        <v>31</v>
      </c>
      <c r="B6483">
        <v>45000</v>
      </c>
      <c r="C6483" t="s">
        <v>26</v>
      </c>
      <c r="D6483">
        <v>5</v>
      </c>
      <c r="E6483" t="s">
        <v>27</v>
      </c>
      <c r="F6483" t="s">
        <v>19</v>
      </c>
      <c r="G6483">
        <v>10000</v>
      </c>
      <c r="H6483">
        <v>9.8800000000000008</v>
      </c>
      <c r="I6483">
        <v>0</v>
      </c>
      <c r="J6483">
        <v>0.22</v>
      </c>
      <c r="K6483" t="s">
        <v>16</v>
      </c>
      <c r="L6483">
        <v>8</v>
      </c>
      <c r="M6483">
        <f t="shared" si="101"/>
        <v>1</v>
      </c>
    </row>
    <row r="6484" spans="1:13" x14ac:dyDescent="0.3">
      <c r="A6484">
        <v>28</v>
      </c>
      <c r="B6484">
        <v>59600</v>
      </c>
      <c r="C6484" t="s">
        <v>13</v>
      </c>
      <c r="D6484">
        <v>2</v>
      </c>
      <c r="E6484" t="s">
        <v>28</v>
      </c>
      <c r="F6484" t="s">
        <v>21</v>
      </c>
      <c r="G6484">
        <v>5000</v>
      </c>
      <c r="H6484">
        <v>5.79</v>
      </c>
      <c r="I6484">
        <v>0</v>
      </c>
      <c r="J6484">
        <v>0.08</v>
      </c>
      <c r="K6484" t="s">
        <v>16</v>
      </c>
      <c r="L6484">
        <v>10</v>
      </c>
      <c r="M6484">
        <f t="shared" si="101"/>
        <v>1</v>
      </c>
    </row>
    <row r="6485" spans="1:13" x14ac:dyDescent="0.3">
      <c r="A6485">
        <v>29</v>
      </c>
      <c r="B6485">
        <v>45000</v>
      </c>
      <c r="C6485" t="s">
        <v>26</v>
      </c>
      <c r="D6485">
        <v>4</v>
      </c>
      <c r="E6485" t="s">
        <v>28</v>
      </c>
      <c r="F6485" t="s">
        <v>15</v>
      </c>
      <c r="G6485">
        <v>14000</v>
      </c>
      <c r="H6485">
        <v>13.48</v>
      </c>
      <c r="I6485">
        <v>0</v>
      </c>
      <c r="J6485">
        <v>0.31</v>
      </c>
      <c r="K6485" t="s">
        <v>17</v>
      </c>
      <c r="L6485">
        <v>5</v>
      </c>
      <c r="M6485">
        <f t="shared" si="101"/>
        <v>1</v>
      </c>
    </row>
    <row r="6486" spans="1:13" x14ac:dyDescent="0.3">
      <c r="A6486">
        <v>30</v>
      </c>
      <c r="B6486">
        <v>45000</v>
      </c>
      <c r="C6486" t="s">
        <v>26</v>
      </c>
      <c r="D6486">
        <v>5</v>
      </c>
      <c r="E6486" t="s">
        <v>18</v>
      </c>
      <c r="F6486" t="s">
        <v>19</v>
      </c>
      <c r="G6486">
        <v>3250</v>
      </c>
      <c r="H6486">
        <v>10.62</v>
      </c>
      <c r="I6486">
        <v>0</v>
      </c>
      <c r="J6486">
        <v>7.0000000000000007E-2</v>
      </c>
      <c r="K6486" t="s">
        <v>16</v>
      </c>
      <c r="L6486">
        <v>6</v>
      </c>
      <c r="M6486">
        <f t="shared" si="101"/>
        <v>1</v>
      </c>
    </row>
    <row r="6487" spans="1:13" x14ac:dyDescent="0.3">
      <c r="A6487">
        <v>27</v>
      </c>
      <c r="B6487">
        <v>62000</v>
      </c>
      <c r="C6487" t="s">
        <v>13</v>
      </c>
      <c r="D6487">
        <v>7</v>
      </c>
      <c r="E6487" t="s">
        <v>25</v>
      </c>
      <c r="F6487" t="s">
        <v>21</v>
      </c>
      <c r="G6487">
        <v>5000</v>
      </c>
      <c r="I6487">
        <v>0</v>
      </c>
      <c r="J6487">
        <v>0.08</v>
      </c>
      <c r="K6487" t="s">
        <v>16</v>
      </c>
      <c r="L6487">
        <v>5</v>
      </c>
      <c r="M6487">
        <f t="shared" si="101"/>
        <v>0</v>
      </c>
    </row>
    <row r="6488" spans="1:13" x14ac:dyDescent="0.3">
      <c r="A6488">
        <v>27</v>
      </c>
      <c r="B6488">
        <v>65000</v>
      </c>
      <c r="C6488" t="s">
        <v>13</v>
      </c>
      <c r="D6488">
        <v>12</v>
      </c>
      <c r="E6488" t="s">
        <v>25</v>
      </c>
      <c r="F6488" t="s">
        <v>15</v>
      </c>
      <c r="G6488">
        <v>5000</v>
      </c>
      <c r="H6488">
        <v>13.99</v>
      </c>
      <c r="I6488">
        <v>0</v>
      </c>
      <c r="J6488">
        <v>0.08</v>
      </c>
      <c r="K6488" t="s">
        <v>17</v>
      </c>
      <c r="L6488">
        <v>9</v>
      </c>
      <c r="M6488">
        <f t="shared" si="101"/>
        <v>1</v>
      </c>
    </row>
    <row r="6489" spans="1:13" x14ac:dyDescent="0.3">
      <c r="A6489">
        <v>27</v>
      </c>
      <c r="B6489">
        <v>45000</v>
      </c>
      <c r="C6489" t="s">
        <v>26</v>
      </c>
      <c r="D6489">
        <v>1</v>
      </c>
      <c r="E6489" t="s">
        <v>27</v>
      </c>
      <c r="F6489" t="s">
        <v>21</v>
      </c>
      <c r="G6489">
        <v>4000</v>
      </c>
      <c r="I6489">
        <v>0</v>
      </c>
      <c r="J6489">
        <v>0.09</v>
      </c>
      <c r="K6489" t="s">
        <v>16</v>
      </c>
      <c r="L6489">
        <v>7</v>
      </c>
      <c r="M6489">
        <f t="shared" si="101"/>
        <v>0</v>
      </c>
    </row>
    <row r="6490" spans="1:13" x14ac:dyDescent="0.3">
      <c r="A6490">
        <v>27</v>
      </c>
      <c r="B6490">
        <v>66000</v>
      </c>
      <c r="C6490" t="s">
        <v>13</v>
      </c>
      <c r="D6490">
        <v>10</v>
      </c>
      <c r="E6490" t="s">
        <v>14</v>
      </c>
      <c r="F6490" t="s">
        <v>15</v>
      </c>
      <c r="G6490">
        <v>5000</v>
      </c>
      <c r="H6490">
        <v>13.99</v>
      </c>
      <c r="I6490">
        <v>0</v>
      </c>
      <c r="J6490">
        <v>0.08</v>
      </c>
      <c r="K6490" t="s">
        <v>17</v>
      </c>
      <c r="L6490">
        <v>10</v>
      </c>
      <c r="M6490">
        <f t="shared" si="101"/>
        <v>1</v>
      </c>
    </row>
    <row r="6491" spans="1:13" x14ac:dyDescent="0.3">
      <c r="A6491">
        <v>33</v>
      </c>
      <c r="B6491">
        <v>66000</v>
      </c>
      <c r="C6491" t="s">
        <v>13</v>
      </c>
      <c r="D6491">
        <v>17</v>
      </c>
      <c r="E6491" t="s">
        <v>18</v>
      </c>
      <c r="F6491" t="s">
        <v>21</v>
      </c>
      <c r="G6491">
        <v>5000</v>
      </c>
      <c r="H6491">
        <v>7.29</v>
      </c>
      <c r="I6491">
        <v>0</v>
      </c>
      <c r="J6491">
        <v>0.08</v>
      </c>
      <c r="K6491" t="s">
        <v>16</v>
      </c>
      <c r="L6491">
        <v>8</v>
      </c>
      <c r="M6491">
        <f t="shared" si="101"/>
        <v>1</v>
      </c>
    </row>
    <row r="6492" spans="1:13" x14ac:dyDescent="0.3">
      <c r="A6492">
        <v>28</v>
      </c>
      <c r="B6492">
        <v>66920</v>
      </c>
      <c r="C6492" t="s">
        <v>13</v>
      </c>
      <c r="D6492">
        <v>12</v>
      </c>
      <c r="E6492" t="s">
        <v>25</v>
      </c>
      <c r="F6492" t="s">
        <v>15</v>
      </c>
      <c r="G6492">
        <v>5000</v>
      </c>
      <c r="H6492">
        <v>14.26</v>
      </c>
      <c r="I6492">
        <v>0</v>
      </c>
      <c r="J6492">
        <v>7.0000000000000007E-2</v>
      </c>
      <c r="K6492" t="s">
        <v>17</v>
      </c>
      <c r="L6492">
        <v>8</v>
      </c>
      <c r="M6492">
        <f t="shared" si="101"/>
        <v>1</v>
      </c>
    </row>
    <row r="6493" spans="1:13" x14ac:dyDescent="0.3">
      <c r="A6493">
        <v>31</v>
      </c>
      <c r="B6493">
        <v>45000</v>
      </c>
      <c r="C6493" t="s">
        <v>26</v>
      </c>
      <c r="D6493">
        <v>12</v>
      </c>
      <c r="E6493" t="s">
        <v>20</v>
      </c>
      <c r="F6493" t="s">
        <v>21</v>
      </c>
      <c r="G6493">
        <v>6000</v>
      </c>
      <c r="H6493">
        <v>9.32</v>
      </c>
      <c r="I6493">
        <v>0</v>
      </c>
      <c r="J6493">
        <v>0.13</v>
      </c>
      <c r="K6493" t="s">
        <v>16</v>
      </c>
      <c r="L6493">
        <v>9</v>
      </c>
      <c r="M6493">
        <f t="shared" si="101"/>
        <v>1</v>
      </c>
    </row>
    <row r="6494" spans="1:13" x14ac:dyDescent="0.3">
      <c r="A6494">
        <v>27</v>
      </c>
      <c r="B6494">
        <v>45000</v>
      </c>
      <c r="C6494" t="s">
        <v>23</v>
      </c>
      <c r="D6494">
        <v>4</v>
      </c>
      <c r="E6494" t="s">
        <v>27</v>
      </c>
      <c r="F6494" t="s">
        <v>15</v>
      </c>
      <c r="G6494">
        <v>20000</v>
      </c>
      <c r="H6494">
        <v>12.84</v>
      </c>
      <c r="I6494">
        <v>0</v>
      </c>
      <c r="J6494">
        <v>0.44</v>
      </c>
      <c r="K6494" t="s">
        <v>16</v>
      </c>
      <c r="L6494">
        <v>10</v>
      </c>
      <c r="M6494">
        <f t="shared" si="101"/>
        <v>1</v>
      </c>
    </row>
    <row r="6495" spans="1:13" x14ac:dyDescent="0.3">
      <c r="A6495">
        <v>34</v>
      </c>
      <c r="B6495">
        <v>70000</v>
      </c>
      <c r="C6495" t="s">
        <v>13</v>
      </c>
      <c r="D6495">
        <v>0</v>
      </c>
      <c r="E6495" t="s">
        <v>25</v>
      </c>
      <c r="F6495" t="s">
        <v>19</v>
      </c>
      <c r="G6495">
        <v>5000</v>
      </c>
      <c r="H6495">
        <v>9.91</v>
      </c>
      <c r="I6495">
        <v>0</v>
      </c>
      <c r="J6495">
        <v>7.0000000000000007E-2</v>
      </c>
      <c r="K6495" t="s">
        <v>16</v>
      </c>
      <c r="L6495">
        <v>7</v>
      </c>
      <c r="M6495">
        <f t="shared" si="101"/>
        <v>1</v>
      </c>
    </row>
    <row r="6496" spans="1:13" x14ac:dyDescent="0.3">
      <c r="A6496">
        <v>35</v>
      </c>
      <c r="B6496">
        <v>70000</v>
      </c>
      <c r="C6496" t="s">
        <v>13</v>
      </c>
      <c r="D6496">
        <v>9</v>
      </c>
      <c r="E6496" t="s">
        <v>27</v>
      </c>
      <c r="F6496" t="s">
        <v>21</v>
      </c>
      <c r="G6496">
        <v>5000</v>
      </c>
      <c r="H6496">
        <v>7.74</v>
      </c>
      <c r="I6496">
        <v>0</v>
      </c>
      <c r="J6496">
        <v>7.0000000000000007E-2</v>
      </c>
      <c r="K6496" t="s">
        <v>16</v>
      </c>
      <c r="L6496">
        <v>6</v>
      </c>
      <c r="M6496">
        <f t="shared" si="101"/>
        <v>1</v>
      </c>
    </row>
    <row r="6497" spans="1:13" x14ac:dyDescent="0.3">
      <c r="A6497">
        <v>29</v>
      </c>
      <c r="B6497">
        <v>45000</v>
      </c>
      <c r="C6497" t="s">
        <v>26</v>
      </c>
      <c r="D6497">
        <v>13</v>
      </c>
      <c r="E6497" t="s">
        <v>18</v>
      </c>
      <c r="F6497" t="s">
        <v>21</v>
      </c>
      <c r="G6497">
        <v>13000</v>
      </c>
      <c r="H6497">
        <v>9.6300000000000008</v>
      </c>
      <c r="I6497">
        <v>0</v>
      </c>
      <c r="J6497">
        <v>0.28999999999999998</v>
      </c>
      <c r="K6497" t="s">
        <v>16</v>
      </c>
      <c r="L6497">
        <v>9</v>
      </c>
      <c r="M6497">
        <f t="shared" si="101"/>
        <v>1</v>
      </c>
    </row>
    <row r="6498" spans="1:13" x14ac:dyDescent="0.3">
      <c r="A6498">
        <v>29</v>
      </c>
      <c r="B6498">
        <v>70000</v>
      </c>
      <c r="C6498" t="s">
        <v>13</v>
      </c>
      <c r="D6498">
        <v>4</v>
      </c>
      <c r="E6498" t="s">
        <v>18</v>
      </c>
      <c r="F6498" t="s">
        <v>29</v>
      </c>
      <c r="G6498">
        <v>5000</v>
      </c>
      <c r="I6498">
        <v>0</v>
      </c>
      <c r="J6498">
        <v>7.0000000000000007E-2</v>
      </c>
      <c r="K6498" t="s">
        <v>16</v>
      </c>
      <c r="L6498">
        <v>6</v>
      </c>
      <c r="M6498">
        <f t="shared" si="101"/>
        <v>0</v>
      </c>
    </row>
    <row r="6499" spans="1:13" x14ac:dyDescent="0.3">
      <c r="A6499">
        <v>29</v>
      </c>
      <c r="B6499">
        <v>45000</v>
      </c>
      <c r="C6499" t="s">
        <v>23</v>
      </c>
      <c r="D6499">
        <v>8</v>
      </c>
      <c r="E6499" t="s">
        <v>14</v>
      </c>
      <c r="F6499" t="s">
        <v>19</v>
      </c>
      <c r="G6499">
        <v>8000</v>
      </c>
      <c r="H6499">
        <v>12.21</v>
      </c>
      <c r="I6499">
        <v>0</v>
      </c>
      <c r="J6499">
        <v>0.18</v>
      </c>
      <c r="K6499" t="s">
        <v>16</v>
      </c>
      <c r="L6499">
        <v>10</v>
      </c>
      <c r="M6499">
        <f t="shared" si="101"/>
        <v>1</v>
      </c>
    </row>
    <row r="6500" spans="1:13" x14ac:dyDescent="0.3">
      <c r="A6500">
        <v>28</v>
      </c>
      <c r="B6500">
        <v>72467</v>
      </c>
      <c r="C6500" t="s">
        <v>13</v>
      </c>
      <c r="D6500">
        <v>2</v>
      </c>
      <c r="E6500" t="s">
        <v>14</v>
      </c>
      <c r="F6500" t="s">
        <v>19</v>
      </c>
      <c r="G6500">
        <v>5000</v>
      </c>
      <c r="H6500">
        <v>8.8800000000000008</v>
      </c>
      <c r="I6500">
        <v>0</v>
      </c>
      <c r="J6500">
        <v>7.0000000000000007E-2</v>
      </c>
      <c r="K6500" t="s">
        <v>16</v>
      </c>
      <c r="L6500">
        <v>7</v>
      </c>
      <c r="M6500">
        <f t="shared" si="101"/>
        <v>1</v>
      </c>
    </row>
    <row r="6501" spans="1:13" x14ac:dyDescent="0.3">
      <c r="A6501">
        <v>27</v>
      </c>
      <c r="B6501">
        <v>45000</v>
      </c>
      <c r="C6501" t="s">
        <v>26</v>
      </c>
      <c r="D6501">
        <v>9</v>
      </c>
      <c r="E6501" t="s">
        <v>14</v>
      </c>
      <c r="F6501" t="s">
        <v>19</v>
      </c>
      <c r="G6501">
        <v>12000</v>
      </c>
      <c r="H6501">
        <v>9.76</v>
      </c>
      <c r="I6501">
        <v>0</v>
      </c>
      <c r="J6501">
        <v>0.27</v>
      </c>
      <c r="K6501" t="s">
        <v>16</v>
      </c>
      <c r="L6501">
        <v>6</v>
      </c>
      <c r="M6501">
        <f t="shared" si="101"/>
        <v>1</v>
      </c>
    </row>
    <row r="6502" spans="1:13" x14ac:dyDescent="0.3">
      <c r="A6502">
        <v>28</v>
      </c>
      <c r="B6502">
        <v>45100</v>
      </c>
      <c r="C6502" t="s">
        <v>26</v>
      </c>
      <c r="D6502">
        <v>2</v>
      </c>
      <c r="E6502" t="s">
        <v>27</v>
      </c>
      <c r="F6502" t="s">
        <v>21</v>
      </c>
      <c r="G6502">
        <v>6000</v>
      </c>
      <c r="H6502">
        <v>5.42</v>
      </c>
      <c r="I6502">
        <v>0</v>
      </c>
      <c r="J6502">
        <v>0.13</v>
      </c>
      <c r="K6502" t="s">
        <v>16</v>
      </c>
      <c r="L6502">
        <v>9</v>
      </c>
      <c r="M6502">
        <f t="shared" si="101"/>
        <v>1</v>
      </c>
    </row>
    <row r="6503" spans="1:13" x14ac:dyDescent="0.3">
      <c r="A6503">
        <v>28</v>
      </c>
      <c r="B6503">
        <v>78500</v>
      </c>
      <c r="C6503" t="s">
        <v>13</v>
      </c>
      <c r="D6503">
        <v>2</v>
      </c>
      <c r="E6503" t="s">
        <v>28</v>
      </c>
      <c r="F6503" t="s">
        <v>15</v>
      </c>
      <c r="G6503">
        <v>5000</v>
      </c>
      <c r="H6503">
        <v>14.27</v>
      </c>
      <c r="I6503">
        <v>0</v>
      </c>
      <c r="J6503">
        <v>0.06</v>
      </c>
      <c r="K6503" t="s">
        <v>17</v>
      </c>
      <c r="L6503">
        <v>6</v>
      </c>
      <c r="M6503">
        <f t="shared" si="101"/>
        <v>1</v>
      </c>
    </row>
    <row r="6504" spans="1:13" x14ac:dyDescent="0.3">
      <c r="A6504">
        <v>34</v>
      </c>
      <c r="B6504">
        <v>45204</v>
      </c>
      <c r="C6504" t="s">
        <v>26</v>
      </c>
      <c r="D6504">
        <v>4</v>
      </c>
      <c r="E6504" t="s">
        <v>20</v>
      </c>
      <c r="F6504" t="s">
        <v>21</v>
      </c>
      <c r="G6504">
        <v>5000</v>
      </c>
      <c r="H6504">
        <v>9.6300000000000008</v>
      </c>
      <c r="I6504">
        <v>0</v>
      </c>
      <c r="J6504">
        <v>0.11</v>
      </c>
      <c r="K6504" t="s">
        <v>16</v>
      </c>
      <c r="L6504">
        <v>9</v>
      </c>
      <c r="M6504">
        <f t="shared" si="101"/>
        <v>1</v>
      </c>
    </row>
    <row r="6505" spans="1:13" x14ac:dyDescent="0.3">
      <c r="A6505">
        <v>32</v>
      </c>
      <c r="B6505">
        <v>80000</v>
      </c>
      <c r="C6505" t="s">
        <v>13</v>
      </c>
      <c r="D6505">
        <v>0</v>
      </c>
      <c r="E6505" t="s">
        <v>25</v>
      </c>
      <c r="F6505" t="s">
        <v>15</v>
      </c>
      <c r="G6505">
        <v>5000</v>
      </c>
      <c r="I6505">
        <v>0</v>
      </c>
      <c r="J6505">
        <v>0.06</v>
      </c>
      <c r="K6505" t="s">
        <v>16</v>
      </c>
      <c r="L6505">
        <v>6</v>
      </c>
      <c r="M6505">
        <f t="shared" si="101"/>
        <v>0</v>
      </c>
    </row>
    <row r="6506" spans="1:13" x14ac:dyDescent="0.3">
      <c r="A6506">
        <v>34</v>
      </c>
      <c r="B6506">
        <v>80000</v>
      </c>
      <c r="C6506" t="s">
        <v>13</v>
      </c>
      <c r="D6506">
        <v>4</v>
      </c>
      <c r="E6506" t="s">
        <v>28</v>
      </c>
      <c r="F6506" t="s">
        <v>21</v>
      </c>
      <c r="G6506">
        <v>5000</v>
      </c>
      <c r="H6506">
        <v>6.17</v>
      </c>
      <c r="I6506">
        <v>0</v>
      </c>
      <c r="J6506">
        <v>0.06</v>
      </c>
      <c r="K6506" t="s">
        <v>16</v>
      </c>
      <c r="L6506">
        <v>10</v>
      </c>
      <c r="M6506">
        <f t="shared" si="101"/>
        <v>1</v>
      </c>
    </row>
    <row r="6507" spans="1:13" x14ac:dyDescent="0.3">
      <c r="A6507">
        <v>29</v>
      </c>
      <c r="B6507">
        <v>45324</v>
      </c>
      <c r="C6507" t="s">
        <v>26</v>
      </c>
      <c r="D6507">
        <v>4</v>
      </c>
      <c r="E6507" t="s">
        <v>20</v>
      </c>
      <c r="F6507" t="s">
        <v>30</v>
      </c>
      <c r="G6507">
        <v>15150</v>
      </c>
      <c r="H6507">
        <v>14.54</v>
      </c>
      <c r="I6507">
        <v>0</v>
      </c>
      <c r="J6507">
        <v>0.33</v>
      </c>
      <c r="K6507" t="s">
        <v>16</v>
      </c>
      <c r="L6507">
        <v>10</v>
      </c>
      <c r="M6507">
        <f t="shared" si="101"/>
        <v>1</v>
      </c>
    </row>
    <row r="6508" spans="1:13" x14ac:dyDescent="0.3">
      <c r="A6508">
        <v>34</v>
      </c>
      <c r="B6508">
        <v>82000</v>
      </c>
      <c r="C6508" t="s">
        <v>13</v>
      </c>
      <c r="D6508">
        <v>3</v>
      </c>
      <c r="E6508" t="s">
        <v>28</v>
      </c>
      <c r="F6508" t="s">
        <v>21</v>
      </c>
      <c r="G6508">
        <v>5000</v>
      </c>
      <c r="H6508">
        <v>8.32</v>
      </c>
      <c r="I6508">
        <v>0</v>
      </c>
      <c r="J6508">
        <v>0.06</v>
      </c>
      <c r="K6508" t="s">
        <v>16</v>
      </c>
      <c r="L6508">
        <v>9</v>
      </c>
      <c r="M6508">
        <f t="shared" si="101"/>
        <v>1</v>
      </c>
    </row>
    <row r="6509" spans="1:13" x14ac:dyDescent="0.3">
      <c r="A6509">
        <v>33</v>
      </c>
      <c r="B6509">
        <v>82150</v>
      </c>
      <c r="C6509" t="s">
        <v>13</v>
      </c>
      <c r="D6509">
        <v>4</v>
      </c>
      <c r="E6509" t="s">
        <v>28</v>
      </c>
      <c r="F6509" t="s">
        <v>21</v>
      </c>
      <c r="G6509">
        <v>5000</v>
      </c>
      <c r="H6509">
        <v>7.51</v>
      </c>
      <c r="I6509">
        <v>0</v>
      </c>
      <c r="J6509">
        <v>0.06</v>
      </c>
      <c r="K6509" t="s">
        <v>16</v>
      </c>
      <c r="L6509">
        <v>5</v>
      </c>
      <c r="M6509">
        <f t="shared" si="101"/>
        <v>1</v>
      </c>
    </row>
    <row r="6510" spans="1:13" x14ac:dyDescent="0.3">
      <c r="A6510">
        <v>33</v>
      </c>
      <c r="B6510">
        <v>85000</v>
      </c>
      <c r="C6510" t="s">
        <v>13</v>
      </c>
      <c r="D6510">
        <v>11</v>
      </c>
      <c r="E6510" t="s">
        <v>18</v>
      </c>
      <c r="F6510" t="s">
        <v>21</v>
      </c>
      <c r="G6510">
        <v>5000</v>
      </c>
      <c r="H6510">
        <v>7.9</v>
      </c>
      <c r="I6510">
        <v>0</v>
      </c>
      <c r="J6510">
        <v>0.06</v>
      </c>
      <c r="K6510" t="s">
        <v>16</v>
      </c>
      <c r="L6510">
        <v>8</v>
      </c>
      <c r="M6510">
        <f t="shared" si="101"/>
        <v>1</v>
      </c>
    </row>
    <row r="6511" spans="1:13" x14ac:dyDescent="0.3">
      <c r="A6511">
        <v>31</v>
      </c>
      <c r="B6511">
        <v>45500</v>
      </c>
      <c r="C6511" t="s">
        <v>26</v>
      </c>
      <c r="D6511">
        <v>5</v>
      </c>
      <c r="E6511" t="s">
        <v>27</v>
      </c>
      <c r="F6511" t="s">
        <v>19</v>
      </c>
      <c r="G6511">
        <v>7500</v>
      </c>
      <c r="H6511">
        <v>11.49</v>
      </c>
      <c r="I6511">
        <v>0</v>
      </c>
      <c r="J6511">
        <v>0.16</v>
      </c>
      <c r="K6511" t="s">
        <v>16</v>
      </c>
      <c r="L6511">
        <v>5</v>
      </c>
      <c r="M6511">
        <f t="shared" si="101"/>
        <v>1</v>
      </c>
    </row>
    <row r="6512" spans="1:13" x14ac:dyDescent="0.3">
      <c r="A6512">
        <v>27</v>
      </c>
      <c r="B6512">
        <v>45500</v>
      </c>
      <c r="C6512" t="s">
        <v>23</v>
      </c>
      <c r="D6512">
        <v>11</v>
      </c>
      <c r="E6512" t="s">
        <v>27</v>
      </c>
      <c r="F6512" t="s">
        <v>15</v>
      </c>
      <c r="G6512">
        <v>14000</v>
      </c>
      <c r="H6512">
        <v>13.92</v>
      </c>
      <c r="I6512">
        <v>0</v>
      </c>
      <c r="J6512">
        <v>0.31</v>
      </c>
      <c r="K6512" t="s">
        <v>17</v>
      </c>
      <c r="L6512">
        <v>6</v>
      </c>
      <c r="M6512">
        <f t="shared" si="101"/>
        <v>1</v>
      </c>
    </row>
    <row r="6513" spans="1:13" x14ac:dyDescent="0.3">
      <c r="A6513">
        <v>31</v>
      </c>
      <c r="B6513">
        <v>45504</v>
      </c>
      <c r="C6513" t="s">
        <v>26</v>
      </c>
      <c r="D6513">
        <v>3</v>
      </c>
      <c r="E6513" t="s">
        <v>18</v>
      </c>
      <c r="F6513" t="s">
        <v>19</v>
      </c>
      <c r="G6513">
        <v>7000</v>
      </c>
      <c r="H6513">
        <v>9.8800000000000008</v>
      </c>
      <c r="I6513">
        <v>0</v>
      </c>
      <c r="J6513">
        <v>0.15</v>
      </c>
      <c r="K6513" t="s">
        <v>16</v>
      </c>
      <c r="L6513">
        <v>8</v>
      </c>
      <c r="M6513">
        <f t="shared" si="101"/>
        <v>1</v>
      </c>
    </row>
    <row r="6514" spans="1:13" x14ac:dyDescent="0.3">
      <c r="A6514">
        <v>30</v>
      </c>
      <c r="B6514">
        <v>85000</v>
      </c>
      <c r="C6514" t="s">
        <v>13</v>
      </c>
      <c r="D6514">
        <v>5</v>
      </c>
      <c r="E6514" t="s">
        <v>27</v>
      </c>
      <c r="F6514" t="s">
        <v>30</v>
      </c>
      <c r="G6514">
        <v>5000</v>
      </c>
      <c r="H6514">
        <v>15.05</v>
      </c>
      <c r="I6514">
        <v>0</v>
      </c>
      <c r="J6514">
        <v>0.06</v>
      </c>
      <c r="K6514" t="s">
        <v>16</v>
      </c>
      <c r="L6514">
        <v>9</v>
      </c>
      <c r="M6514">
        <f t="shared" si="101"/>
        <v>1</v>
      </c>
    </row>
    <row r="6515" spans="1:13" x14ac:dyDescent="0.3">
      <c r="A6515">
        <v>27</v>
      </c>
      <c r="B6515">
        <v>45600</v>
      </c>
      <c r="C6515" t="s">
        <v>26</v>
      </c>
      <c r="D6515">
        <v>11</v>
      </c>
      <c r="E6515" t="s">
        <v>18</v>
      </c>
      <c r="F6515" t="s">
        <v>21</v>
      </c>
      <c r="G6515">
        <v>7500</v>
      </c>
      <c r="H6515">
        <v>5.42</v>
      </c>
      <c r="I6515">
        <v>0</v>
      </c>
      <c r="J6515">
        <v>0.16</v>
      </c>
      <c r="K6515" t="s">
        <v>16</v>
      </c>
      <c r="L6515">
        <v>5</v>
      </c>
      <c r="M6515">
        <f t="shared" si="101"/>
        <v>1</v>
      </c>
    </row>
    <row r="6516" spans="1:13" x14ac:dyDescent="0.3">
      <c r="A6516">
        <v>30</v>
      </c>
      <c r="B6516">
        <v>45600</v>
      </c>
      <c r="C6516" t="s">
        <v>26</v>
      </c>
      <c r="D6516">
        <v>5</v>
      </c>
      <c r="E6516" t="s">
        <v>28</v>
      </c>
      <c r="F6516" t="s">
        <v>21</v>
      </c>
      <c r="G6516">
        <v>5000</v>
      </c>
      <c r="H6516">
        <v>7.29</v>
      </c>
      <c r="I6516">
        <v>0</v>
      </c>
      <c r="J6516">
        <v>0.11</v>
      </c>
      <c r="K6516" t="s">
        <v>16</v>
      </c>
      <c r="L6516">
        <v>8</v>
      </c>
      <c r="M6516">
        <f t="shared" si="101"/>
        <v>1</v>
      </c>
    </row>
    <row r="6517" spans="1:13" x14ac:dyDescent="0.3">
      <c r="A6517">
        <v>27</v>
      </c>
      <c r="B6517">
        <v>39600</v>
      </c>
      <c r="C6517" t="s">
        <v>26</v>
      </c>
      <c r="D6517">
        <v>4</v>
      </c>
      <c r="E6517" t="s">
        <v>27</v>
      </c>
      <c r="F6517" t="s">
        <v>31</v>
      </c>
      <c r="G6517">
        <v>2500</v>
      </c>
      <c r="H6517">
        <v>20.86</v>
      </c>
      <c r="I6517">
        <v>1</v>
      </c>
      <c r="J6517">
        <v>0.06</v>
      </c>
      <c r="K6517" t="s">
        <v>17</v>
      </c>
      <c r="L6517">
        <v>8</v>
      </c>
      <c r="M6517">
        <f t="shared" si="101"/>
        <v>1</v>
      </c>
    </row>
    <row r="6518" spans="1:13" x14ac:dyDescent="0.3">
      <c r="A6518">
        <v>27</v>
      </c>
      <c r="B6518">
        <v>45727</v>
      </c>
      <c r="C6518" t="s">
        <v>26</v>
      </c>
      <c r="D6518">
        <v>5</v>
      </c>
      <c r="E6518" t="s">
        <v>18</v>
      </c>
      <c r="F6518" t="s">
        <v>30</v>
      </c>
      <c r="G6518">
        <v>1000</v>
      </c>
      <c r="H6518">
        <v>16.29</v>
      </c>
      <c r="I6518">
        <v>0</v>
      </c>
      <c r="J6518">
        <v>0.02</v>
      </c>
      <c r="K6518" t="s">
        <v>17</v>
      </c>
      <c r="L6518">
        <v>9</v>
      </c>
      <c r="M6518">
        <f t="shared" si="101"/>
        <v>1</v>
      </c>
    </row>
    <row r="6519" spans="1:13" x14ac:dyDescent="0.3">
      <c r="A6519">
        <v>27</v>
      </c>
      <c r="B6519">
        <v>100000</v>
      </c>
      <c r="C6519" t="s">
        <v>13</v>
      </c>
      <c r="D6519">
        <v>11</v>
      </c>
      <c r="E6519" t="s">
        <v>14</v>
      </c>
      <c r="F6519" t="s">
        <v>19</v>
      </c>
      <c r="G6519">
        <v>5000</v>
      </c>
      <c r="H6519">
        <v>12.42</v>
      </c>
      <c r="I6519">
        <v>0</v>
      </c>
      <c r="J6519">
        <v>0.05</v>
      </c>
      <c r="K6519" t="s">
        <v>16</v>
      </c>
      <c r="L6519">
        <v>8</v>
      </c>
      <c r="M6519">
        <f t="shared" si="101"/>
        <v>1</v>
      </c>
    </row>
    <row r="6520" spans="1:13" x14ac:dyDescent="0.3">
      <c r="A6520">
        <v>32</v>
      </c>
      <c r="B6520">
        <v>100000</v>
      </c>
      <c r="C6520" t="s">
        <v>13</v>
      </c>
      <c r="D6520">
        <v>3</v>
      </c>
      <c r="E6520" t="s">
        <v>28</v>
      </c>
      <c r="F6520" t="s">
        <v>15</v>
      </c>
      <c r="G6520">
        <v>5000</v>
      </c>
      <c r="I6520">
        <v>0</v>
      </c>
      <c r="J6520">
        <v>0.05</v>
      </c>
      <c r="K6520" t="s">
        <v>16</v>
      </c>
      <c r="L6520">
        <v>6</v>
      </c>
      <c r="M6520">
        <f t="shared" si="101"/>
        <v>0</v>
      </c>
    </row>
    <row r="6521" spans="1:13" x14ac:dyDescent="0.3">
      <c r="A6521">
        <v>29</v>
      </c>
      <c r="B6521">
        <v>100000</v>
      </c>
      <c r="C6521" t="s">
        <v>13</v>
      </c>
      <c r="D6521">
        <v>0</v>
      </c>
      <c r="E6521" t="s">
        <v>18</v>
      </c>
      <c r="F6521" t="s">
        <v>15</v>
      </c>
      <c r="G6521">
        <v>5000</v>
      </c>
      <c r="H6521">
        <v>12.23</v>
      </c>
      <c r="I6521">
        <v>0</v>
      </c>
      <c r="J6521">
        <v>0.05</v>
      </c>
      <c r="K6521" t="s">
        <v>16</v>
      </c>
      <c r="L6521">
        <v>8</v>
      </c>
      <c r="M6521">
        <f t="shared" si="101"/>
        <v>1</v>
      </c>
    </row>
    <row r="6522" spans="1:13" x14ac:dyDescent="0.3">
      <c r="A6522">
        <v>35</v>
      </c>
      <c r="B6522">
        <v>100000</v>
      </c>
      <c r="C6522" t="s">
        <v>13</v>
      </c>
      <c r="D6522">
        <v>0</v>
      </c>
      <c r="E6522" t="s">
        <v>14</v>
      </c>
      <c r="F6522" t="s">
        <v>21</v>
      </c>
      <c r="G6522">
        <v>5000</v>
      </c>
      <c r="H6522">
        <v>7.74</v>
      </c>
      <c r="I6522">
        <v>0</v>
      </c>
      <c r="J6522">
        <v>0.05</v>
      </c>
      <c r="K6522" t="s">
        <v>16</v>
      </c>
      <c r="L6522">
        <v>7</v>
      </c>
      <c r="M6522">
        <f t="shared" si="101"/>
        <v>1</v>
      </c>
    </row>
    <row r="6523" spans="1:13" x14ac:dyDescent="0.3">
      <c r="A6523">
        <v>28</v>
      </c>
      <c r="B6523">
        <v>39912</v>
      </c>
      <c r="C6523" t="s">
        <v>26</v>
      </c>
      <c r="D6523">
        <v>2</v>
      </c>
      <c r="E6523" t="s">
        <v>18</v>
      </c>
      <c r="F6523" t="s">
        <v>21</v>
      </c>
      <c r="G6523">
        <v>10000</v>
      </c>
      <c r="H6523">
        <v>8.49</v>
      </c>
      <c r="I6523">
        <v>1</v>
      </c>
      <c r="J6523">
        <v>0.25</v>
      </c>
      <c r="K6523" t="s">
        <v>16</v>
      </c>
      <c r="L6523">
        <v>8</v>
      </c>
      <c r="M6523">
        <f t="shared" si="101"/>
        <v>1</v>
      </c>
    </row>
    <row r="6524" spans="1:13" x14ac:dyDescent="0.3">
      <c r="A6524">
        <v>30</v>
      </c>
      <c r="B6524">
        <v>144000</v>
      </c>
      <c r="C6524" t="s">
        <v>13</v>
      </c>
      <c r="D6524">
        <v>12</v>
      </c>
      <c r="E6524" t="s">
        <v>18</v>
      </c>
      <c r="F6524" t="s">
        <v>29</v>
      </c>
      <c r="G6524">
        <v>5000</v>
      </c>
      <c r="H6524">
        <v>16.32</v>
      </c>
      <c r="I6524">
        <v>0</v>
      </c>
      <c r="J6524">
        <v>0.03</v>
      </c>
      <c r="K6524" t="s">
        <v>17</v>
      </c>
      <c r="L6524">
        <v>7</v>
      </c>
      <c r="M6524">
        <f t="shared" si="101"/>
        <v>1</v>
      </c>
    </row>
    <row r="6525" spans="1:13" x14ac:dyDescent="0.3">
      <c r="A6525">
        <v>27</v>
      </c>
      <c r="B6525">
        <v>46000</v>
      </c>
      <c r="C6525" t="s">
        <v>26</v>
      </c>
      <c r="D6525">
        <v>3</v>
      </c>
      <c r="E6525" t="s">
        <v>14</v>
      </c>
      <c r="F6525" t="s">
        <v>21</v>
      </c>
      <c r="G6525">
        <v>18000</v>
      </c>
      <c r="H6525">
        <v>7.9</v>
      </c>
      <c r="I6525">
        <v>0</v>
      </c>
      <c r="J6525">
        <v>0.39</v>
      </c>
      <c r="K6525" t="s">
        <v>16</v>
      </c>
      <c r="L6525">
        <v>8</v>
      </c>
      <c r="M6525">
        <f t="shared" si="101"/>
        <v>1</v>
      </c>
    </row>
    <row r="6526" spans="1:13" x14ac:dyDescent="0.3">
      <c r="A6526">
        <v>34</v>
      </c>
      <c r="B6526">
        <v>46000</v>
      </c>
      <c r="C6526" t="s">
        <v>26</v>
      </c>
      <c r="D6526">
        <v>5</v>
      </c>
      <c r="E6526" t="s">
        <v>27</v>
      </c>
      <c r="F6526" t="s">
        <v>21</v>
      </c>
      <c r="G6526">
        <v>10000</v>
      </c>
      <c r="H6526">
        <v>6.62</v>
      </c>
      <c r="I6526">
        <v>0</v>
      </c>
      <c r="J6526">
        <v>0.22</v>
      </c>
      <c r="K6526" t="s">
        <v>16</v>
      </c>
      <c r="L6526">
        <v>6</v>
      </c>
      <c r="M6526">
        <f t="shared" si="101"/>
        <v>1</v>
      </c>
    </row>
    <row r="6527" spans="1:13" x14ac:dyDescent="0.3">
      <c r="A6527">
        <v>35</v>
      </c>
      <c r="B6527">
        <v>200000</v>
      </c>
      <c r="C6527" t="s">
        <v>13</v>
      </c>
      <c r="D6527">
        <v>7</v>
      </c>
      <c r="E6527" t="s">
        <v>27</v>
      </c>
      <c r="F6527" t="s">
        <v>19</v>
      </c>
      <c r="G6527">
        <v>5000</v>
      </c>
      <c r="I6527">
        <v>0</v>
      </c>
      <c r="J6527">
        <v>0.03</v>
      </c>
      <c r="K6527" t="s">
        <v>16</v>
      </c>
      <c r="L6527">
        <v>10</v>
      </c>
      <c r="M6527">
        <f t="shared" si="101"/>
        <v>0</v>
      </c>
    </row>
    <row r="6528" spans="1:13" x14ac:dyDescent="0.3">
      <c r="A6528">
        <v>27</v>
      </c>
      <c r="B6528">
        <v>46000</v>
      </c>
      <c r="C6528" t="s">
        <v>23</v>
      </c>
      <c r="E6528" t="s">
        <v>27</v>
      </c>
      <c r="F6528" t="s">
        <v>21</v>
      </c>
      <c r="G6528">
        <v>8000</v>
      </c>
      <c r="I6528">
        <v>0</v>
      </c>
      <c r="J6528">
        <v>0.17</v>
      </c>
      <c r="K6528" t="s">
        <v>16</v>
      </c>
      <c r="L6528">
        <v>9</v>
      </c>
      <c r="M6528">
        <f t="shared" si="101"/>
        <v>0</v>
      </c>
    </row>
    <row r="6529" spans="1:13" x14ac:dyDescent="0.3">
      <c r="A6529">
        <v>27</v>
      </c>
      <c r="B6529">
        <v>48000</v>
      </c>
      <c r="C6529" t="s">
        <v>13</v>
      </c>
      <c r="D6529">
        <v>8</v>
      </c>
      <c r="E6529" t="s">
        <v>14</v>
      </c>
      <c r="F6529" t="s">
        <v>15</v>
      </c>
      <c r="G6529">
        <v>5250</v>
      </c>
      <c r="H6529">
        <v>15.27</v>
      </c>
      <c r="I6529">
        <v>0</v>
      </c>
      <c r="J6529">
        <v>0.11</v>
      </c>
      <c r="K6529" t="s">
        <v>17</v>
      </c>
      <c r="L6529">
        <v>6</v>
      </c>
      <c r="M6529">
        <f t="shared" si="101"/>
        <v>1</v>
      </c>
    </row>
    <row r="6530" spans="1:13" x14ac:dyDescent="0.3">
      <c r="A6530">
        <v>29</v>
      </c>
      <c r="B6530">
        <v>15600</v>
      </c>
      <c r="C6530" t="s">
        <v>13</v>
      </c>
      <c r="D6530">
        <v>4</v>
      </c>
      <c r="E6530" t="s">
        <v>20</v>
      </c>
      <c r="F6530" t="s">
        <v>15</v>
      </c>
      <c r="G6530">
        <v>5275</v>
      </c>
      <c r="H6530">
        <v>14.72</v>
      </c>
      <c r="I6530">
        <v>1</v>
      </c>
      <c r="J6530">
        <v>0.34</v>
      </c>
      <c r="K6530" t="s">
        <v>17</v>
      </c>
      <c r="L6530">
        <v>8</v>
      </c>
      <c r="M6530">
        <f t="shared" ref="M6530:M6593" si="102">COUNTIFS($A$2:$A$10001,A6530,$B$2:$B$10001,B6530,$C$2:$C$10001,C6530,$D$2:$D$10001,D6530,$E$2:$E$10001,E6530,$F$2:$F$10001,F6530,$G$2:$G$10001,G6530,$H$2:$H$10001,H6530,$I$2:$I$10001,I6530,$J$2:$J$10001,J6530,$K$2:$K$10001,K6530,$L$2:$L$10001,L6530)</f>
        <v>1</v>
      </c>
    </row>
    <row r="6531" spans="1:13" x14ac:dyDescent="0.3">
      <c r="A6531">
        <v>29</v>
      </c>
      <c r="B6531">
        <v>46000</v>
      </c>
      <c r="C6531" t="s">
        <v>26</v>
      </c>
      <c r="D6531">
        <v>3</v>
      </c>
      <c r="E6531" t="s">
        <v>28</v>
      </c>
      <c r="F6531" t="s">
        <v>15</v>
      </c>
      <c r="G6531">
        <v>7500</v>
      </c>
      <c r="H6531">
        <v>14.35</v>
      </c>
      <c r="I6531">
        <v>0</v>
      </c>
      <c r="J6531">
        <v>0.16</v>
      </c>
      <c r="K6531" t="s">
        <v>17</v>
      </c>
      <c r="L6531">
        <v>5</v>
      </c>
      <c r="M6531">
        <f t="shared" si="102"/>
        <v>1</v>
      </c>
    </row>
    <row r="6532" spans="1:13" x14ac:dyDescent="0.3">
      <c r="A6532">
        <v>29</v>
      </c>
      <c r="B6532">
        <v>46000</v>
      </c>
      <c r="C6532" t="s">
        <v>26</v>
      </c>
      <c r="D6532">
        <v>9</v>
      </c>
      <c r="E6532" t="s">
        <v>20</v>
      </c>
      <c r="F6532" t="s">
        <v>21</v>
      </c>
      <c r="G6532">
        <v>4000</v>
      </c>
      <c r="H6532">
        <v>6.76</v>
      </c>
      <c r="I6532">
        <v>0</v>
      </c>
      <c r="J6532">
        <v>0.09</v>
      </c>
      <c r="K6532" t="s">
        <v>16</v>
      </c>
      <c r="L6532">
        <v>9</v>
      </c>
      <c r="M6532">
        <f t="shared" si="102"/>
        <v>1</v>
      </c>
    </row>
    <row r="6533" spans="1:13" x14ac:dyDescent="0.3">
      <c r="A6533">
        <v>32</v>
      </c>
      <c r="B6533">
        <v>36000</v>
      </c>
      <c r="C6533" t="s">
        <v>13</v>
      </c>
      <c r="D6533">
        <v>4</v>
      </c>
      <c r="E6533" t="s">
        <v>27</v>
      </c>
      <c r="F6533" t="s">
        <v>21</v>
      </c>
      <c r="G6533">
        <v>5300</v>
      </c>
      <c r="H6533">
        <v>8.9</v>
      </c>
      <c r="I6533">
        <v>0</v>
      </c>
      <c r="J6533">
        <v>0.15</v>
      </c>
      <c r="K6533" t="s">
        <v>16</v>
      </c>
      <c r="L6533">
        <v>6</v>
      </c>
      <c r="M6533">
        <f t="shared" si="102"/>
        <v>1</v>
      </c>
    </row>
    <row r="6534" spans="1:13" x14ac:dyDescent="0.3">
      <c r="A6534">
        <v>27</v>
      </c>
      <c r="B6534">
        <v>43218</v>
      </c>
      <c r="C6534" t="s">
        <v>13</v>
      </c>
      <c r="D6534">
        <v>11</v>
      </c>
      <c r="E6534" t="s">
        <v>27</v>
      </c>
      <c r="F6534" t="s">
        <v>15</v>
      </c>
      <c r="G6534">
        <v>5300</v>
      </c>
      <c r="H6534">
        <v>14.65</v>
      </c>
      <c r="I6534">
        <v>0</v>
      </c>
      <c r="J6534">
        <v>0.12</v>
      </c>
      <c r="K6534" t="s">
        <v>17</v>
      </c>
      <c r="L6534">
        <v>10</v>
      </c>
      <c r="M6534">
        <f t="shared" si="102"/>
        <v>1</v>
      </c>
    </row>
    <row r="6535" spans="1:13" x14ac:dyDescent="0.3">
      <c r="A6535">
        <v>29</v>
      </c>
      <c r="B6535">
        <v>18000</v>
      </c>
      <c r="C6535" t="s">
        <v>13</v>
      </c>
      <c r="D6535">
        <v>5</v>
      </c>
      <c r="E6535" t="s">
        <v>28</v>
      </c>
      <c r="F6535" t="s">
        <v>19</v>
      </c>
      <c r="G6535">
        <v>5375</v>
      </c>
      <c r="H6535">
        <v>12.69</v>
      </c>
      <c r="I6535">
        <v>1</v>
      </c>
      <c r="J6535">
        <v>0.3</v>
      </c>
      <c r="K6535" t="s">
        <v>16</v>
      </c>
      <c r="L6535">
        <v>9</v>
      </c>
      <c r="M6535">
        <f t="shared" si="102"/>
        <v>1</v>
      </c>
    </row>
    <row r="6536" spans="1:13" x14ac:dyDescent="0.3">
      <c r="A6536">
        <v>27</v>
      </c>
      <c r="B6536">
        <v>46028</v>
      </c>
      <c r="C6536" t="s">
        <v>26</v>
      </c>
      <c r="D6536">
        <v>8</v>
      </c>
      <c r="E6536" t="s">
        <v>25</v>
      </c>
      <c r="F6536" t="s">
        <v>19</v>
      </c>
      <c r="G6536">
        <v>18000</v>
      </c>
      <c r="H6536">
        <v>10.74</v>
      </c>
      <c r="I6536">
        <v>0</v>
      </c>
      <c r="J6536">
        <v>0.39</v>
      </c>
      <c r="K6536" t="s">
        <v>16</v>
      </c>
      <c r="L6536">
        <v>9</v>
      </c>
      <c r="M6536">
        <f t="shared" si="102"/>
        <v>1</v>
      </c>
    </row>
    <row r="6537" spans="1:13" x14ac:dyDescent="0.3">
      <c r="A6537">
        <v>32</v>
      </c>
      <c r="B6537">
        <v>40000</v>
      </c>
      <c r="C6537" t="s">
        <v>13</v>
      </c>
      <c r="D6537">
        <v>2</v>
      </c>
      <c r="E6537" t="s">
        <v>18</v>
      </c>
      <c r="F6537" t="s">
        <v>19</v>
      </c>
      <c r="G6537">
        <v>5400</v>
      </c>
      <c r="H6537">
        <v>11.11</v>
      </c>
      <c r="I6537">
        <v>0</v>
      </c>
      <c r="J6537">
        <v>0.14000000000000001</v>
      </c>
      <c r="K6537" t="s">
        <v>16</v>
      </c>
      <c r="L6537">
        <v>5</v>
      </c>
      <c r="M6537">
        <f t="shared" si="102"/>
        <v>1</v>
      </c>
    </row>
    <row r="6538" spans="1:13" x14ac:dyDescent="0.3">
      <c r="A6538">
        <v>29</v>
      </c>
      <c r="B6538">
        <v>44000</v>
      </c>
      <c r="C6538" t="s">
        <v>13</v>
      </c>
      <c r="D6538">
        <v>2</v>
      </c>
      <c r="E6538" t="s">
        <v>20</v>
      </c>
      <c r="F6538" t="s">
        <v>30</v>
      </c>
      <c r="G6538">
        <v>5400</v>
      </c>
      <c r="H6538">
        <v>16</v>
      </c>
      <c r="I6538">
        <v>1</v>
      </c>
      <c r="J6538">
        <v>0.12</v>
      </c>
      <c r="K6538" t="s">
        <v>17</v>
      </c>
      <c r="L6538">
        <v>8</v>
      </c>
      <c r="M6538">
        <f t="shared" si="102"/>
        <v>1</v>
      </c>
    </row>
    <row r="6539" spans="1:13" x14ac:dyDescent="0.3">
      <c r="A6539">
        <v>34</v>
      </c>
      <c r="B6539">
        <v>50725</v>
      </c>
      <c r="C6539" t="s">
        <v>13</v>
      </c>
      <c r="D6539">
        <v>1</v>
      </c>
      <c r="E6539" t="s">
        <v>20</v>
      </c>
      <c r="F6539" t="s">
        <v>15</v>
      </c>
      <c r="G6539">
        <v>5400</v>
      </c>
      <c r="H6539">
        <v>13.16</v>
      </c>
      <c r="I6539">
        <v>0</v>
      </c>
      <c r="J6539">
        <v>0.11</v>
      </c>
      <c r="K6539" t="s">
        <v>17</v>
      </c>
      <c r="L6539">
        <v>9</v>
      </c>
      <c r="M6539">
        <f t="shared" si="102"/>
        <v>1</v>
      </c>
    </row>
    <row r="6540" spans="1:13" x14ac:dyDescent="0.3">
      <c r="A6540">
        <v>28</v>
      </c>
      <c r="B6540">
        <v>56461</v>
      </c>
      <c r="C6540" t="s">
        <v>13</v>
      </c>
      <c r="D6540">
        <v>5</v>
      </c>
      <c r="E6540" t="s">
        <v>18</v>
      </c>
      <c r="F6540" t="s">
        <v>29</v>
      </c>
      <c r="G6540">
        <v>5400</v>
      </c>
      <c r="H6540">
        <v>15.68</v>
      </c>
      <c r="I6540">
        <v>0</v>
      </c>
      <c r="J6540">
        <v>0.1</v>
      </c>
      <c r="K6540" t="s">
        <v>17</v>
      </c>
      <c r="L6540">
        <v>6</v>
      </c>
      <c r="M6540">
        <f t="shared" si="102"/>
        <v>1</v>
      </c>
    </row>
    <row r="6541" spans="1:13" x14ac:dyDescent="0.3">
      <c r="A6541">
        <v>29</v>
      </c>
      <c r="B6541">
        <v>63533</v>
      </c>
      <c r="C6541" t="s">
        <v>13</v>
      </c>
      <c r="D6541">
        <v>0</v>
      </c>
      <c r="E6541" t="s">
        <v>20</v>
      </c>
      <c r="F6541" t="s">
        <v>21</v>
      </c>
      <c r="G6541">
        <v>5400</v>
      </c>
      <c r="H6541">
        <v>7.66</v>
      </c>
      <c r="I6541">
        <v>0</v>
      </c>
      <c r="J6541">
        <v>0.08</v>
      </c>
      <c r="K6541" t="s">
        <v>16</v>
      </c>
      <c r="L6541">
        <v>7</v>
      </c>
      <c r="M6541">
        <f t="shared" si="102"/>
        <v>1</v>
      </c>
    </row>
    <row r="6542" spans="1:13" x14ac:dyDescent="0.3">
      <c r="A6542">
        <v>31</v>
      </c>
      <c r="B6542">
        <v>46500</v>
      </c>
      <c r="C6542" t="s">
        <v>26</v>
      </c>
      <c r="D6542">
        <v>2</v>
      </c>
      <c r="E6542" t="s">
        <v>25</v>
      </c>
      <c r="F6542" t="s">
        <v>21</v>
      </c>
      <c r="G6542">
        <v>6250</v>
      </c>
      <c r="H6542">
        <v>5.79</v>
      </c>
      <c r="I6542">
        <v>0</v>
      </c>
      <c r="J6542">
        <v>0.13</v>
      </c>
      <c r="K6542" t="s">
        <v>16</v>
      </c>
      <c r="L6542">
        <v>10</v>
      </c>
      <c r="M6542">
        <f t="shared" si="102"/>
        <v>1</v>
      </c>
    </row>
    <row r="6543" spans="1:13" x14ac:dyDescent="0.3">
      <c r="A6543">
        <v>27</v>
      </c>
      <c r="B6543">
        <v>77200</v>
      </c>
      <c r="C6543" t="s">
        <v>13</v>
      </c>
      <c r="D6543">
        <v>0</v>
      </c>
      <c r="E6543" t="s">
        <v>25</v>
      </c>
      <c r="F6543" t="s">
        <v>19</v>
      </c>
      <c r="G6543">
        <v>5425</v>
      </c>
      <c r="H6543">
        <v>10.59</v>
      </c>
      <c r="I6543">
        <v>1</v>
      </c>
      <c r="J6543">
        <v>7.0000000000000007E-2</v>
      </c>
      <c r="K6543" t="s">
        <v>16</v>
      </c>
      <c r="L6543">
        <v>9</v>
      </c>
      <c r="M6543">
        <f t="shared" si="102"/>
        <v>1</v>
      </c>
    </row>
    <row r="6544" spans="1:13" x14ac:dyDescent="0.3">
      <c r="A6544">
        <v>30</v>
      </c>
      <c r="B6544">
        <v>46500</v>
      </c>
      <c r="C6544" t="s">
        <v>26</v>
      </c>
      <c r="D6544">
        <v>8</v>
      </c>
      <c r="E6544" t="s">
        <v>27</v>
      </c>
      <c r="F6544" t="s">
        <v>21</v>
      </c>
      <c r="G6544">
        <v>6000</v>
      </c>
      <c r="H6544">
        <v>7.88</v>
      </c>
      <c r="I6544">
        <v>0</v>
      </c>
      <c r="J6544">
        <v>0.13</v>
      </c>
      <c r="K6544" t="s">
        <v>16</v>
      </c>
      <c r="L6544">
        <v>8</v>
      </c>
      <c r="M6544">
        <f t="shared" si="102"/>
        <v>1</v>
      </c>
    </row>
    <row r="6545" spans="1:13" x14ac:dyDescent="0.3">
      <c r="A6545">
        <v>30</v>
      </c>
      <c r="B6545">
        <v>40525</v>
      </c>
      <c r="C6545" t="s">
        <v>26</v>
      </c>
      <c r="D6545">
        <v>8</v>
      </c>
      <c r="E6545" t="s">
        <v>28</v>
      </c>
      <c r="F6545" t="s">
        <v>15</v>
      </c>
      <c r="G6545">
        <v>4800</v>
      </c>
      <c r="H6545">
        <v>14.65</v>
      </c>
      <c r="I6545">
        <v>1</v>
      </c>
      <c r="J6545">
        <v>0.12</v>
      </c>
      <c r="K6545" t="s">
        <v>16</v>
      </c>
      <c r="L6545">
        <v>10</v>
      </c>
      <c r="M6545">
        <f t="shared" si="102"/>
        <v>1</v>
      </c>
    </row>
    <row r="6546" spans="1:13" x14ac:dyDescent="0.3">
      <c r="A6546">
        <v>28</v>
      </c>
      <c r="B6546">
        <v>46551</v>
      </c>
      <c r="C6546" t="s">
        <v>26</v>
      </c>
      <c r="D6546">
        <v>12</v>
      </c>
      <c r="E6546" t="s">
        <v>27</v>
      </c>
      <c r="F6546" t="s">
        <v>21</v>
      </c>
      <c r="G6546">
        <v>5000</v>
      </c>
      <c r="I6546">
        <v>0</v>
      </c>
      <c r="J6546">
        <v>0.11</v>
      </c>
      <c r="K6546" t="s">
        <v>16</v>
      </c>
      <c r="L6546">
        <v>7</v>
      </c>
      <c r="M6546">
        <f t="shared" si="102"/>
        <v>0</v>
      </c>
    </row>
    <row r="6547" spans="1:13" x14ac:dyDescent="0.3">
      <c r="A6547">
        <v>34</v>
      </c>
      <c r="B6547">
        <v>19200</v>
      </c>
      <c r="C6547" t="s">
        <v>13</v>
      </c>
      <c r="D6547">
        <v>1</v>
      </c>
      <c r="E6547" t="s">
        <v>20</v>
      </c>
      <c r="F6547" t="s">
        <v>15</v>
      </c>
      <c r="G6547">
        <v>5500</v>
      </c>
      <c r="H6547">
        <v>15.23</v>
      </c>
      <c r="I6547">
        <v>1</v>
      </c>
      <c r="J6547">
        <v>0.28999999999999998</v>
      </c>
      <c r="K6547" t="s">
        <v>17</v>
      </c>
      <c r="L6547">
        <v>8</v>
      </c>
      <c r="M6547">
        <f t="shared" si="102"/>
        <v>1</v>
      </c>
    </row>
    <row r="6548" spans="1:13" x14ac:dyDescent="0.3">
      <c r="A6548">
        <v>27</v>
      </c>
      <c r="B6548">
        <v>46800</v>
      </c>
      <c r="C6548" t="s">
        <v>26</v>
      </c>
      <c r="D6548">
        <v>5</v>
      </c>
      <c r="E6548" t="s">
        <v>28</v>
      </c>
      <c r="F6548" t="s">
        <v>19</v>
      </c>
      <c r="G6548">
        <v>6000</v>
      </c>
      <c r="H6548">
        <v>9.99</v>
      </c>
      <c r="I6548">
        <v>0</v>
      </c>
      <c r="J6548">
        <v>0.13</v>
      </c>
      <c r="K6548" t="s">
        <v>16</v>
      </c>
      <c r="L6548">
        <v>7</v>
      </c>
      <c r="M6548">
        <f t="shared" si="102"/>
        <v>1</v>
      </c>
    </row>
    <row r="6549" spans="1:13" x14ac:dyDescent="0.3">
      <c r="A6549">
        <v>32</v>
      </c>
      <c r="B6549">
        <v>21600</v>
      </c>
      <c r="C6549" t="s">
        <v>13</v>
      </c>
      <c r="E6549" t="s">
        <v>25</v>
      </c>
      <c r="F6549" t="s">
        <v>15</v>
      </c>
      <c r="G6549">
        <v>5500</v>
      </c>
      <c r="H6549">
        <v>14.72</v>
      </c>
      <c r="I6549">
        <v>0</v>
      </c>
      <c r="J6549">
        <v>0.25</v>
      </c>
      <c r="K6549" t="s">
        <v>17</v>
      </c>
      <c r="L6549">
        <v>7</v>
      </c>
      <c r="M6549">
        <f t="shared" si="102"/>
        <v>0</v>
      </c>
    </row>
    <row r="6550" spans="1:13" x14ac:dyDescent="0.3">
      <c r="A6550">
        <v>31</v>
      </c>
      <c r="B6550">
        <v>46800</v>
      </c>
      <c r="C6550" t="s">
        <v>26</v>
      </c>
      <c r="D6550">
        <v>14</v>
      </c>
      <c r="E6550" t="s">
        <v>20</v>
      </c>
      <c r="F6550" t="s">
        <v>19</v>
      </c>
      <c r="G6550">
        <v>5500</v>
      </c>
      <c r="I6550">
        <v>0</v>
      </c>
      <c r="J6550">
        <v>0.12</v>
      </c>
      <c r="K6550" t="s">
        <v>16</v>
      </c>
      <c r="L6550">
        <v>10</v>
      </c>
      <c r="M6550">
        <f t="shared" si="102"/>
        <v>0</v>
      </c>
    </row>
    <row r="6551" spans="1:13" x14ac:dyDescent="0.3">
      <c r="A6551">
        <v>33</v>
      </c>
      <c r="B6551">
        <v>25200</v>
      </c>
      <c r="C6551" t="s">
        <v>13</v>
      </c>
      <c r="D6551">
        <v>0</v>
      </c>
      <c r="E6551" t="s">
        <v>14</v>
      </c>
      <c r="F6551" t="s">
        <v>19</v>
      </c>
      <c r="G6551">
        <v>5500</v>
      </c>
      <c r="H6551">
        <v>9.8800000000000008</v>
      </c>
      <c r="I6551">
        <v>0</v>
      </c>
      <c r="J6551">
        <v>0.22</v>
      </c>
      <c r="K6551" t="s">
        <v>16</v>
      </c>
      <c r="L6551">
        <v>7</v>
      </c>
      <c r="M6551">
        <f t="shared" si="102"/>
        <v>1</v>
      </c>
    </row>
    <row r="6552" spans="1:13" x14ac:dyDescent="0.3">
      <c r="A6552">
        <v>31</v>
      </c>
      <c r="B6552">
        <v>47000</v>
      </c>
      <c r="C6552" t="s">
        <v>26</v>
      </c>
      <c r="D6552">
        <v>6</v>
      </c>
      <c r="E6552" t="s">
        <v>14</v>
      </c>
      <c r="F6552" t="s">
        <v>15</v>
      </c>
      <c r="G6552">
        <v>20000</v>
      </c>
      <c r="H6552">
        <v>13.49</v>
      </c>
      <c r="I6552">
        <v>0</v>
      </c>
      <c r="J6552">
        <v>0.43</v>
      </c>
      <c r="K6552" t="s">
        <v>16</v>
      </c>
      <c r="L6552">
        <v>5</v>
      </c>
      <c r="M6552">
        <f t="shared" si="102"/>
        <v>1</v>
      </c>
    </row>
    <row r="6553" spans="1:13" x14ac:dyDescent="0.3">
      <c r="A6553">
        <v>28</v>
      </c>
      <c r="B6553">
        <v>32000</v>
      </c>
      <c r="C6553" t="s">
        <v>13</v>
      </c>
      <c r="D6553">
        <v>0</v>
      </c>
      <c r="E6553" t="s">
        <v>25</v>
      </c>
      <c r="F6553" t="s">
        <v>15</v>
      </c>
      <c r="G6553">
        <v>5500</v>
      </c>
      <c r="H6553">
        <v>15.96</v>
      </c>
      <c r="I6553">
        <v>0</v>
      </c>
      <c r="J6553">
        <v>0.17</v>
      </c>
      <c r="K6553" t="s">
        <v>17</v>
      </c>
      <c r="L6553">
        <v>8</v>
      </c>
      <c r="M6553">
        <f t="shared" si="102"/>
        <v>1</v>
      </c>
    </row>
    <row r="6554" spans="1:13" x14ac:dyDescent="0.3">
      <c r="A6554">
        <v>32</v>
      </c>
      <c r="B6554">
        <v>35000</v>
      </c>
      <c r="C6554" t="s">
        <v>13</v>
      </c>
      <c r="D6554">
        <v>2</v>
      </c>
      <c r="E6554" t="s">
        <v>20</v>
      </c>
      <c r="F6554" t="s">
        <v>19</v>
      </c>
      <c r="G6554">
        <v>5500</v>
      </c>
      <c r="H6554">
        <v>11.49</v>
      </c>
      <c r="I6554">
        <v>0</v>
      </c>
      <c r="J6554">
        <v>0.16</v>
      </c>
      <c r="K6554" t="s">
        <v>16</v>
      </c>
      <c r="L6554">
        <v>7</v>
      </c>
      <c r="M6554">
        <f t="shared" si="102"/>
        <v>1</v>
      </c>
    </row>
    <row r="6555" spans="1:13" x14ac:dyDescent="0.3">
      <c r="A6555">
        <v>34</v>
      </c>
      <c r="B6555">
        <v>42000</v>
      </c>
      <c r="C6555" t="s">
        <v>13</v>
      </c>
      <c r="D6555">
        <v>5</v>
      </c>
      <c r="E6555" t="s">
        <v>25</v>
      </c>
      <c r="F6555" t="s">
        <v>21</v>
      </c>
      <c r="G6555">
        <v>5500</v>
      </c>
      <c r="H6555">
        <v>7.66</v>
      </c>
      <c r="I6555">
        <v>0</v>
      </c>
      <c r="J6555">
        <v>0.13</v>
      </c>
      <c r="K6555" t="s">
        <v>16</v>
      </c>
      <c r="L6555">
        <v>7</v>
      </c>
      <c r="M6555">
        <f t="shared" si="102"/>
        <v>1</v>
      </c>
    </row>
    <row r="6556" spans="1:13" x14ac:dyDescent="0.3">
      <c r="A6556">
        <v>35</v>
      </c>
      <c r="B6556">
        <v>42300</v>
      </c>
      <c r="C6556" t="s">
        <v>13</v>
      </c>
      <c r="D6556">
        <v>3</v>
      </c>
      <c r="E6556" t="s">
        <v>20</v>
      </c>
      <c r="F6556" t="s">
        <v>15</v>
      </c>
      <c r="G6556">
        <v>5500</v>
      </c>
      <c r="H6556">
        <v>13.06</v>
      </c>
      <c r="I6556">
        <v>0</v>
      </c>
      <c r="J6556">
        <v>0.13</v>
      </c>
      <c r="K6556" t="s">
        <v>16</v>
      </c>
      <c r="L6556">
        <v>8</v>
      </c>
      <c r="M6556">
        <f t="shared" si="102"/>
        <v>1</v>
      </c>
    </row>
    <row r="6557" spans="1:13" x14ac:dyDescent="0.3">
      <c r="A6557">
        <v>35</v>
      </c>
      <c r="B6557">
        <v>45000</v>
      </c>
      <c r="C6557" t="s">
        <v>13</v>
      </c>
      <c r="D6557">
        <v>3</v>
      </c>
      <c r="E6557" t="s">
        <v>14</v>
      </c>
      <c r="F6557" t="s">
        <v>21</v>
      </c>
      <c r="G6557">
        <v>5500</v>
      </c>
      <c r="H6557">
        <v>6.92</v>
      </c>
      <c r="I6557">
        <v>0</v>
      </c>
      <c r="J6557">
        <v>0.12</v>
      </c>
      <c r="K6557" t="s">
        <v>16</v>
      </c>
      <c r="L6557">
        <v>6</v>
      </c>
      <c r="M6557">
        <f t="shared" si="102"/>
        <v>1</v>
      </c>
    </row>
    <row r="6558" spans="1:13" x14ac:dyDescent="0.3">
      <c r="A6558">
        <v>27</v>
      </c>
      <c r="B6558">
        <v>50000</v>
      </c>
      <c r="C6558" t="s">
        <v>13</v>
      </c>
      <c r="D6558">
        <v>11</v>
      </c>
      <c r="E6558" t="s">
        <v>28</v>
      </c>
      <c r="F6558" t="s">
        <v>15</v>
      </c>
      <c r="G6558">
        <v>5500</v>
      </c>
      <c r="H6558">
        <v>12.73</v>
      </c>
      <c r="I6558">
        <v>1</v>
      </c>
      <c r="J6558">
        <v>0.11</v>
      </c>
      <c r="K6558" t="s">
        <v>16</v>
      </c>
      <c r="L6558">
        <v>7</v>
      </c>
      <c r="M6558">
        <f t="shared" si="102"/>
        <v>1</v>
      </c>
    </row>
    <row r="6559" spans="1:13" x14ac:dyDescent="0.3">
      <c r="A6559">
        <v>29</v>
      </c>
      <c r="B6559">
        <v>60000</v>
      </c>
      <c r="C6559" t="s">
        <v>13</v>
      </c>
      <c r="D6559">
        <v>4</v>
      </c>
      <c r="E6559" t="s">
        <v>28</v>
      </c>
      <c r="F6559" t="s">
        <v>19</v>
      </c>
      <c r="G6559">
        <v>5500</v>
      </c>
      <c r="H6559">
        <v>10.74</v>
      </c>
      <c r="I6559">
        <v>0</v>
      </c>
      <c r="J6559">
        <v>0.09</v>
      </c>
      <c r="K6559" t="s">
        <v>16</v>
      </c>
      <c r="L6559">
        <v>6</v>
      </c>
      <c r="M6559">
        <f t="shared" si="102"/>
        <v>1</v>
      </c>
    </row>
    <row r="6560" spans="1:13" x14ac:dyDescent="0.3">
      <c r="A6560">
        <v>31</v>
      </c>
      <c r="B6560">
        <v>41000</v>
      </c>
      <c r="C6560" t="s">
        <v>26</v>
      </c>
      <c r="D6560">
        <v>6</v>
      </c>
      <c r="E6560" t="s">
        <v>14</v>
      </c>
      <c r="F6560" t="s">
        <v>15</v>
      </c>
      <c r="G6560">
        <v>3200</v>
      </c>
      <c r="H6560">
        <v>13.16</v>
      </c>
      <c r="I6560">
        <v>1</v>
      </c>
      <c r="J6560">
        <v>0.08</v>
      </c>
      <c r="K6560" t="s">
        <v>16</v>
      </c>
      <c r="L6560">
        <v>6</v>
      </c>
      <c r="M6560">
        <f t="shared" si="102"/>
        <v>1</v>
      </c>
    </row>
    <row r="6561" spans="1:13" x14ac:dyDescent="0.3">
      <c r="A6561">
        <v>29</v>
      </c>
      <c r="B6561">
        <v>47000</v>
      </c>
      <c r="C6561" t="s">
        <v>26</v>
      </c>
      <c r="D6561">
        <v>1</v>
      </c>
      <c r="E6561" t="s">
        <v>25</v>
      </c>
      <c r="F6561" t="s">
        <v>19</v>
      </c>
      <c r="G6561">
        <v>5000</v>
      </c>
      <c r="H6561">
        <v>9.76</v>
      </c>
      <c r="I6561">
        <v>0</v>
      </c>
      <c r="J6561">
        <v>0.11</v>
      </c>
      <c r="K6561" t="s">
        <v>16</v>
      </c>
      <c r="L6561">
        <v>10</v>
      </c>
      <c r="M6561">
        <f t="shared" si="102"/>
        <v>1</v>
      </c>
    </row>
    <row r="6562" spans="1:13" x14ac:dyDescent="0.3">
      <c r="A6562">
        <v>34</v>
      </c>
      <c r="B6562">
        <v>47125</v>
      </c>
      <c r="C6562" t="s">
        <v>26</v>
      </c>
      <c r="D6562">
        <v>12</v>
      </c>
      <c r="E6562" t="s">
        <v>27</v>
      </c>
      <c r="F6562" t="s">
        <v>19</v>
      </c>
      <c r="G6562">
        <v>3200</v>
      </c>
      <c r="H6562">
        <v>10.99</v>
      </c>
      <c r="I6562">
        <v>0</v>
      </c>
      <c r="J6562">
        <v>7.0000000000000007E-2</v>
      </c>
      <c r="K6562" t="s">
        <v>16</v>
      </c>
      <c r="L6562">
        <v>8</v>
      </c>
      <c r="M6562">
        <f t="shared" si="102"/>
        <v>1</v>
      </c>
    </row>
    <row r="6563" spans="1:13" x14ac:dyDescent="0.3">
      <c r="A6563">
        <v>27</v>
      </c>
      <c r="B6563">
        <v>47232</v>
      </c>
      <c r="C6563" t="s">
        <v>23</v>
      </c>
      <c r="D6563">
        <v>10</v>
      </c>
      <c r="E6563" t="s">
        <v>14</v>
      </c>
      <c r="F6563" t="s">
        <v>21</v>
      </c>
      <c r="G6563">
        <v>8000</v>
      </c>
      <c r="H6563">
        <v>5.42</v>
      </c>
      <c r="I6563">
        <v>0</v>
      </c>
      <c r="J6563">
        <v>0.17</v>
      </c>
      <c r="K6563" t="s">
        <v>16</v>
      </c>
      <c r="L6563">
        <v>9</v>
      </c>
      <c r="M6563">
        <f t="shared" si="102"/>
        <v>1</v>
      </c>
    </row>
    <row r="6564" spans="1:13" x14ac:dyDescent="0.3">
      <c r="A6564">
        <v>29</v>
      </c>
      <c r="B6564">
        <v>12000</v>
      </c>
      <c r="C6564" t="s">
        <v>13</v>
      </c>
      <c r="D6564">
        <v>0</v>
      </c>
      <c r="E6564" t="s">
        <v>20</v>
      </c>
      <c r="F6564" t="s">
        <v>19</v>
      </c>
      <c r="G6564">
        <v>5600</v>
      </c>
      <c r="H6564">
        <v>12.18</v>
      </c>
      <c r="I6564">
        <v>1</v>
      </c>
      <c r="J6564">
        <v>0.47</v>
      </c>
      <c r="K6564" t="s">
        <v>16</v>
      </c>
      <c r="L6564">
        <v>10</v>
      </c>
      <c r="M6564">
        <f t="shared" si="102"/>
        <v>1</v>
      </c>
    </row>
    <row r="6565" spans="1:13" x14ac:dyDescent="0.3">
      <c r="A6565">
        <v>27</v>
      </c>
      <c r="B6565">
        <v>30000</v>
      </c>
      <c r="C6565" t="s">
        <v>13</v>
      </c>
      <c r="D6565">
        <v>8</v>
      </c>
      <c r="E6565" t="s">
        <v>14</v>
      </c>
      <c r="F6565" t="s">
        <v>21</v>
      </c>
      <c r="G6565">
        <v>5600</v>
      </c>
      <c r="I6565">
        <v>0</v>
      </c>
      <c r="J6565">
        <v>0.19</v>
      </c>
      <c r="K6565" t="s">
        <v>16</v>
      </c>
      <c r="L6565">
        <v>6</v>
      </c>
      <c r="M6565">
        <f t="shared" si="102"/>
        <v>0</v>
      </c>
    </row>
    <row r="6566" spans="1:13" x14ac:dyDescent="0.3">
      <c r="A6566">
        <v>29</v>
      </c>
      <c r="B6566">
        <v>34444</v>
      </c>
      <c r="C6566" t="s">
        <v>13</v>
      </c>
      <c r="D6566">
        <v>5</v>
      </c>
      <c r="E6566" t="s">
        <v>18</v>
      </c>
      <c r="F6566" t="s">
        <v>15</v>
      </c>
      <c r="G6566">
        <v>5600</v>
      </c>
      <c r="H6566">
        <v>13.49</v>
      </c>
      <c r="I6566">
        <v>0</v>
      </c>
      <c r="J6566">
        <v>0.16</v>
      </c>
      <c r="K6566" t="s">
        <v>17</v>
      </c>
      <c r="L6566">
        <v>7</v>
      </c>
      <c r="M6566">
        <f t="shared" si="102"/>
        <v>1</v>
      </c>
    </row>
    <row r="6567" spans="1:13" x14ac:dyDescent="0.3">
      <c r="A6567">
        <v>30</v>
      </c>
      <c r="B6567">
        <v>47600</v>
      </c>
      <c r="C6567" t="s">
        <v>26</v>
      </c>
      <c r="D6567">
        <v>6</v>
      </c>
      <c r="E6567" t="s">
        <v>18</v>
      </c>
      <c r="F6567" t="s">
        <v>19</v>
      </c>
      <c r="G6567">
        <v>23800</v>
      </c>
      <c r="H6567">
        <v>12.42</v>
      </c>
      <c r="I6567">
        <v>0</v>
      </c>
      <c r="J6567">
        <v>0.5</v>
      </c>
      <c r="K6567" t="s">
        <v>16</v>
      </c>
      <c r="L6567">
        <v>9</v>
      </c>
      <c r="M6567">
        <f t="shared" si="102"/>
        <v>1</v>
      </c>
    </row>
    <row r="6568" spans="1:13" x14ac:dyDescent="0.3">
      <c r="A6568">
        <v>27</v>
      </c>
      <c r="B6568">
        <v>34000</v>
      </c>
      <c r="C6568" t="s">
        <v>13</v>
      </c>
      <c r="D6568">
        <v>0</v>
      </c>
      <c r="E6568" t="s">
        <v>25</v>
      </c>
      <c r="F6568" t="s">
        <v>15</v>
      </c>
      <c r="G6568">
        <v>5600</v>
      </c>
      <c r="H6568">
        <v>15.96</v>
      </c>
      <c r="I6568">
        <v>1</v>
      </c>
      <c r="J6568">
        <v>0.16</v>
      </c>
      <c r="K6568" t="s">
        <v>17</v>
      </c>
      <c r="L6568">
        <v>10</v>
      </c>
      <c r="M6568">
        <f t="shared" si="102"/>
        <v>1</v>
      </c>
    </row>
    <row r="6569" spans="1:13" x14ac:dyDescent="0.3">
      <c r="A6569">
        <v>27</v>
      </c>
      <c r="B6569">
        <v>47900</v>
      </c>
      <c r="C6569" t="s">
        <v>23</v>
      </c>
      <c r="D6569">
        <v>1</v>
      </c>
      <c r="E6569" t="s">
        <v>27</v>
      </c>
      <c r="F6569" t="s">
        <v>15</v>
      </c>
      <c r="G6569">
        <v>7500</v>
      </c>
      <c r="H6569">
        <v>13.47</v>
      </c>
      <c r="I6569">
        <v>0</v>
      </c>
      <c r="J6569">
        <v>0.16</v>
      </c>
      <c r="K6569" t="s">
        <v>16</v>
      </c>
      <c r="L6569">
        <v>8</v>
      </c>
      <c r="M6569">
        <f t="shared" si="102"/>
        <v>1</v>
      </c>
    </row>
    <row r="6570" spans="1:13" x14ac:dyDescent="0.3">
      <c r="A6570">
        <v>32</v>
      </c>
      <c r="B6570">
        <v>43000</v>
      </c>
      <c r="C6570" t="s">
        <v>13</v>
      </c>
      <c r="D6570">
        <v>16</v>
      </c>
      <c r="E6570" t="s">
        <v>25</v>
      </c>
      <c r="F6570" t="s">
        <v>21</v>
      </c>
      <c r="G6570">
        <v>5600</v>
      </c>
      <c r="H6570">
        <v>7.51</v>
      </c>
      <c r="I6570">
        <v>0</v>
      </c>
      <c r="J6570">
        <v>0.13</v>
      </c>
      <c r="K6570" t="s">
        <v>16</v>
      </c>
      <c r="L6570">
        <v>7</v>
      </c>
      <c r="M6570">
        <f t="shared" si="102"/>
        <v>1</v>
      </c>
    </row>
    <row r="6571" spans="1:13" x14ac:dyDescent="0.3">
      <c r="A6571">
        <v>33</v>
      </c>
      <c r="B6571">
        <v>46000</v>
      </c>
      <c r="C6571" t="s">
        <v>13</v>
      </c>
      <c r="D6571">
        <v>13</v>
      </c>
      <c r="E6571" t="s">
        <v>20</v>
      </c>
      <c r="F6571" t="s">
        <v>15</v>
      </c>
      <c r="G6571">
        <v>5600</v>
      </c>
      <c r="H6571">
        <v>15.27</v>
      </c>
      <c r="I6571">
        <v>0</v>
      </c>
      <c r="J6571">
        <v>0.12</v>
      </c>
      <c r="K6571" t="s">
        <v>16</v>
      </c>
      <c r="L6571">
        <v>9</v>
      </c>
      <c r="M6571">
        <f t="shared" si="102"/>
        <v>1</v>
      </c>
    </row>
    <row r="6572" spans="1:13" x14ac:dyDescent="0.3">
      <c r="A6572">
        <v>29</v>
      </c>
      <c r="B6572">
        <v>48000</v>
      </c>
      <c r="C6572" t="s">
        <v>13</v>
      </c>
      <c r="D6572">
        <v>9</v>
      </c>
      <c r="E6572" t="s">
        <v>25</v>
      </c>
      <c r="F6572" t="s">
        <v>15</v>
      </c>
      <c r="G6572">
        <v>5600</v>
      </c>
      <c r="H6572">
        <v>15.96</v>
      </c>
      <c r="I6572">
        <v>0</v>
      </c>
      <c r="J6572">
        <v>0.12</v>
      </c>
      <c r="K6572" t="s">
        <v>17</v>
      </c>
      <c r="L6572">
        <v>7</v>
      </c>
      <c r="M6572">
        <f t="shared" si="102"/>
        <v>1</v>
      </c>
    </row>
    <row r="6573" spans="1:13" x14ac:dyDescent="0.3">
      <c r="A6573">
        <v>33</v>
      </c>
      <c r="B6573">
        <v>48000</v>
      </c>
      <c r="C6573" t="s">
        <v>23</v>
      </c>
      <c r="D6573">
        <v>5</v>
      </c>
      <c r="E6573" t="s">
        <v>27</v>
      </c>
      <c r="F6573" t="s">
        <v>19</v>
      </c>
      <c r="G6573">
        <v>14400</v>
      </c>
      <c r="H6573">
        <v>12.42</v>
      </c>
      <c r="I6573">
        <v>0</v>
      </c>
      <c r="J6573">
        <v>0.3</v>
      </c>
      <c r="K6573" t="s">
        <v>16</v>
      </c>
      <c r="L6573">
        <v>10</v>
      </c>
      <c r="M6573">
        <f t="shared" si="102"/>
        <v>1</v>
      </c>
    </row>
    <row r="6574" spans="1:13" x14ac:dyDescent="0.3">
      <c r="A6574">
        <v>33</v>
      </c>
      <c r="B6574">
        <v>48000</v>
      </c>
      <c r="C6574" t="s">
        <v>23</v>
      </c>
      <c r="D6574">
        <v>2</v>
      </c>
      <c r="E6574" t="s">
        <v>28</v>
      </c>
      <c r="F6574" t="s">
        <v>21</v>
      </c>
      <c r="G6574">
        <v>4750</v>
      </c>
      <c r="I6574">
        <v>0</v>
      </c>
      <c r="J6574">
        <v>0.1</v>
      </c>
      <c r="K6574" t="s">
        <v>16</v>
      </c>
      <c r="L6574">
        <v>8</v>
      </c>
      <c r="M6574">
        <f t="shared" si="102"/>
        <v>0</v>
      </c>
    </row>
    <row r="6575" spans="1:13" x14ac:dyDescent="0.3">
      <c r="A6575">
        <v>27</v>
      </c>
      <c r="B6575">
        <v>48000</v>
      </c>
      <c r="C6575" t="s">
        <v>26</v>
      </c>
      <c r="D6575">
        <v>5</v>
      </c>
      <c r="E6575" t="s">
        <v>25</v>
      </c>
      <c r="F6575" t="s">
        <v>19</v>
      </c>
      <c r="G6575">
        <v>4300</v>
      </c>
      <c r="H6575">
        <v>12.69</v>
      </c>
      <c r="I6575">
        <v>0</v>
      </c>
      <c r="J6575">
        <v>0.09</v>
      </c>
      <c r="K6575" t="s">
        <v>16</v>
      </c>
      <c r="L6575">
        <v>7</v>
      </c>
      <c r="M6575">
        <f t="shared" si="102"/>
        <v>1</v>
      </c>
    </row>
    <row r="6576" spans="1:13" x14ac:dyDescent="0.3">
      <c r="A6576">
        <v>28</v>
      </c>
      <c r="B6576">
        <v>56056</v>
      </c>
      <c r="C6576" t="s">
        <v>13</v>
      </c>
      <c r="D6576">
        <v>3</v>
      </c>
      <c r="E6576" t="s">
        <v>25</v>
      </c>
      <c r="F6576" t="s">
        <v>19</v>
      </c>
      <c r="G6576">
        <v>5600</v>
      </c>
      <c r="H6576">
        <v>10.37</v>
      </c>
      <c r="I6576">
        <v>0</v>
      </c>
      <c r="J6576">
        <v>0.1</v>
      </c>
      <c r="K6576" t="s">
        <v>16</v>
      </c>
      <c r="L6576">
        <v>6</v>
      </c>
      <c r="M6576">
        <f t="shared" si="102"/>
        <v>1</v>
      </c>
    </row>
    <row r="6577" spans="1:13" x14ac:dyDescent="0.3">
      <c r="A6577">
        <v>34</v>
      </c>
      <c r="B6577">
        <v>63000</v>
      </c>
      <c r="C6577" t="s">
        <v>13</v>
      </c>
      <c r="D6577">
        <v>3</v>
      </c>
      <c r="E6577" t="s">
        <v>18</v>
      </c>
      <c r="F6577" t="s">
        <v>19</v>
      </c>
      <c r="G6577">
        <v>5600</v>
      </c>
      <c r="H6577">
        <v>11.58</v>
      </c>
      <c r="I6577">
        <v>0</v>
      </c>
      <c r="J6577">
        <v>0.09</v>
      </c>
      <c r="K6577" t="s">
        <v>16</v>
      </c>
      <c r="L6577">
        <v>5</v>
      </c>
      <c r="M6577">
        <f t="shared" si="102"/>
        <v>1</v>
      </c>
    </row>
    <row r="6578" spans="1:13" x14ac:dyDescent="0.3">
      <c r="A6578">
        <v>33</v>
      </c>
      <c r="B6578">
        <v>48000</v>
      </c>
      <c r="C6578" t="s">
        <v>26</v>
      </c>
      <c r="D6578">
        <v>7</v>
      </c>
      <c r="E6578" t="s">
        <v>14</v>
      </c>
      <c r="F6578" t="s">
        <v>21</v>
      </c>
      <c r="G6578">
        <v>13800</v>
      </c>
      <c r="H6578">
        <v>8.9</v>
      </c>
      <c r="I6578">
        <v>0</v>
      </c>
      <c r="J6578">
        <v>0.28999999999999998</v>
      </c>
      <c r="K6578" t="s">
        <v>16</v>
      </c>
      <c r="L6578">
        <v>6</v>
      </c>
      <c r="M6578">
        <f t="shared" si="102"/>
        <v>1</v>
      </c>
    </row>
    <row r="6579" spans="1:13" x14ac:dyDescent="0.3">
      <c r="A6579">
        <v>28</v>
      </c>
      <c r="B6579">
        <v>48000</v>
      </c>
      <c r="C6579" t="s">
        <v>23</v>
      </c>
      <c r="E6579" t="s">
        <v>20</v>
      </c>
      <c r="F6579" t="s">
        <v>30</v>
      </c>
      <c r="G6579">
        <v>8000</v>
      </c>
      <c r="H6579">
        <v>16.77</v>
      </c>
      <c r="I6579">
        <v>0</v>
      </c>
      <c r="J6579">
        <v>0.17</v>
      </c>
      <c r="K6579" t="s">
        <v>17</v>
      </c>
      <c r="L6579">
        <v>9</v>
      </c>
      <c r="M6579">
        <f t="shared" si="102"/>
        <v>0</v>
      </c>
    </row>
    <row r="6580" spans="1:13" x14ac:dyDescent="0.3">
      <c r="A6580">
        <v>29</v>
      </c>
      <c r="B6580">
        <v>69600</v>
      </c>
      <c r="C6580" t="s">
        <v>13</v>
      </c>
      <c r="D6580">
        <v>13</v>
      </c>
      <c r="E6580" t="s">
        <v>28</v>
      </c>
      <c r="F6580" t="s">
        <v>19</v>
      </c>
      <c r="G6580">
        <v>5600</v>
      </c>
      <c r="H6580">
        <v>11.99</v>
      </c>
      <c r="I6580">
        <v>0</v>
      </c>
      <c r="J6580">
        <v>0.08</v>
      </c>
      <c r="K6580" t="s">
        <v>16</v>
      </c>
      <c r="L6580">
        <v>6</v>
      </c>
      <c r="M6580">
        <f t="shared" si="102"/>
        <v>1</v>
      </c>
    </row>
    <row r="6581" spans="1:13" x14ac:dyDescent="0.3">
      <c r="A6581">
        <v>34</v>
      </c>
      <c r="B6581">
        <v>48000</v>
      </c>
      <c r="C6581" t="s">
        <v>26</v>
      </c>
      <c r="D6581">
        <v>7</v>
      </c>
      <c r="E6581" t="s">
        <v>27</v>
      </c>
      <c r="F6581" t="s">
        <v>19</v>
      </c>
      <c r="G6581">
        <v>8400</v>
      </c>
      <c r="H6581">
        <v>11.71</v>
      </c>
      <c r="I6581">
        <v>0</v>
      </c>
      <c r="J6581">
        <v>0.17</v>
      </c>
      <c r="K6581" t="s">
        <v>16</v>
      </c>
      <c r="L6581">
        <v>8</v>
      </c>
      <c r="M6581">
        <f t="shared" si="102"/>
        <v>1</v>
      </c>
    </row>
    <row r="6582" spans="1:13" x14ac:dyDescent="0.3">
      <c r="A6582">
        <v>31</v>
      </c>
      <c r="B6582">
        <v>75797</v>
      </c>
      <c r="C6582" t="s">
        <v>13</v>
      </c>
      <c r="D6582">
        <v>8</v>
      </c>
      <c r="E6582" t="s">
        <v>14</v>
      </c>
      <c r="F6582" t="s">
        <v>15</v>
      </c>
      <c r="G6582">
        <v>5600</v>
      </c>
      <c r="H6582">
        <v>13.22</v>
      </c>
      <c r="I6582">
        <v>0</v>
      </c>
      <c r="J6582">
        <v>7.0000000000000007E-2</v>
      </c>
      <c r="K6582" t="s">
        <v>17</v>
      </c>
      <c r="L6582">
        <v>8</v>
      </c>
      <c r="M6582">
        <f t="shared" si="102"/>
        <v>1</v>
      </c>
    </row>
    <row r="6583" spans="1:13" x14ac:dyDescent="0.3">
      <c r="A6583">
        <v>31</v>
      </c>
      <c r="B6583">
        <v>48000</v>
      </c>
      <c r="C6583" t="s">
        <v>23</v>
      </c>
      <c r="D6583">
        <v>0</v>
      </c>
      <c r="E6583" t="s">
        <v>28</v>
      </c>
      <c r="F6583" t="s">
        <v>19</v>
      </c>
      <c r="G6583">
        <v>1600</v>
      </c>
      <c r="H6583">
        <v>9.99</v>
      </c>
      <c r="I6583">
        <v>0</v>
      </c>
      <c r="J6583">
        <v>0.03</v>
      </c>
      <c r="K6583" t="s">
        <v>16</v>
      </c>
      <c r="L6583">
        <v>8</v>
      </c>
      <c r="M6583">
        <f t="shared" si="102"/>
        <v>1</v>
      </c>
    </row>
    <row r="6584" spans="1:13" x14ac:dyDescent="0.3">
      <c r="A6584">
        <v>31</v>
      </c>
      <c r="B6584">
        <v>109440</v>
      </c>
      <c r="C6584" t="s">
        <v>13</v>
      </c>
      <c r="D6584">
        <v>9</v>
      </c>
      <c r="E6584" t="s">
        <v>25</v>
      </c>
      <c r="F6584" t="s">
        <v>30</v>
      </c>
      <c r="G6584">
        <v>5600</v>
      </c>
      <c r="I6584">
        <v>1</v>
      </c>
      <c r="J6584">
        <v>0.05</v>
      </c>
      <c r="K6584" t="s">
        <v>16</v>
      </c>
      <c r="L6584">
        <v>10</v>
      </c>
      <c r="M6584">
        <f t="shared" si="102"/>
        <v>0</v>
      </c>
    </row>
    <row r="6585" spans="1:13" x14ac:dyDescent="0.3">
      <c r="A6585">
        <v>28</v>
      </c>
      <c r="B6585">
        <v>75000</v>
      </c>
      <c r="C6585" t="s">
        <v>13</v>
      </c>
      <c r="D6585">
        <v>0</v>
      </c>
      <c r="E6585" t="s">
        <v>27</v>
      </c>
      <c r="F6585" t="s">
        <v>21</v>
      </c>
      <c r="G6585">
        <v>5625</v>
      </c>
      <c r="H6585">
        <v>6.91</v>
      </c>
      <c r="I6585">
        <v>0</v>
      </c>
      <c r="J6585">
        <v>7.0000000000000007E-2</v>
      </c>
      <c r="K6585" t="s">
        <v>16</v>
      </c>
      <c r="L6585">
        <v>5</v>
      </c>
      <c r="M6585">
        <f t="shared" si="102"/>
        <v>1</v>
      </c>
    </row>
    <row r="6586" spans="1:13" x14ac:dyDescent="0.3">
      <c r="A6586">
        <v>31</v>
      </c>
      <c r="B6586">
        <v>99000</v>
      </c>
      <c r="C6586" t="s">
        <v>13</v>
      </c>
      <c r="D6586">
        <v>0</v>
      </c>
      <c r="E6586" t="s">
        <v>28</v>
      </c>
      <c r="F6586" t="s">
        <v>15</v>
      </c>
      <c r="G6586">
        <v>5675</v>
      </c>
      <c r="H6586">
        <v>13.23</v>
      </c>
      <c r="I6586">
        <v>0</v>
      </c>
      <c r="J6586">
        <v>0.06</v>
      </c>
      <c r="K6586" t="s">
        <v>17</v>
      </c>
      <c r="L6586">
        <v>8</v>
      </c>
      <c r="M6586">
        <f t="shared" si="102"/>
        <v>1</v>
      </c>
    </row>
    <row r="6587" spans="1:13" x14ac:dyDescent="0.3">
      <c r="A6587">
        <v>30</v>
      </c>
      <c r="B6587">
        <v>48000</v>
      </c>
      <c r="C6587" t="s">
        <v>26</v>
      </c>
      <c r="D6587">
        <v>4</v>
      </c>
      <c r="E6587" t="s">
        <v>20</v>
      </c>
      <c r="F6587" t="s">
        <v>21</v>
      </c>
      <c r="G6587">
        <v>8500</v>
      </c>
      <c r="H6587">
        <v>7.49</v>
      </c>
      <c r="I6587">
        <v>0</v>
      </c>
      <c r="J6587">
        <v>0.18</v>
      </c>
      <c r="K6587" t="s">
        <v>16</v>
      </c>
      <c r="L6587">
        <v>8</v>
      </c>
      <c r="M6587">
        <f t="shared" si="102"/>
        <v>1</v>
      </c>
    </row>
    <row r="6588" spans="1:13" x14ac:dyDescent="0.3">
      <c r="A6588">
        <v>27</v>
      </c>
      <c r="B6588">
        <v>48000</v>
      </c>
      <c r="C6588" t="s">
        <v>26</v>
      </c>
      <c r="D6588">
        <v>1</v>
      </c>
      <c r="E6588" t="s">
        <v>20</v>
      </c>
      <c r="F6588" t="s">
        <v>15</v>
      </c>
      <c r="G6588">
        <v>6000</v>
      </c>
      <c r="H6588">
        <v>13.49</v>
      </c>
      <c r="I6588">
        <v>0</v>
      </c>
      <c r="J6588">
        <v>0.13</v>
      </c>
      <c r="K6588" t="s">
        <v>16</v>
      </c>
      <c r="L6588">
        <v>7</v>
      </c>
      <c r="M6588">
        <f t="shared" si="102"/>
        <v>1</v>
      </c>
    </row>
    <row r="6589" spans="1:13" x14ac:dyDescent="0.3">
      <c r="A6589">
        <v>27</v>
      </c>
      <c r="B6589">
        <v>36996</v>
      </c>
      <c r="C6589" t="s">
        <v>13</v>
      </c>
      <c r="D6589">
        <v>4</v>
      </c>
      <c r="E6589" t="s">
        <v>20</v>
      </c>
      <c r="F6589" t="s">
        <v>30</v>
      </c>
      <c r="G6589">
        <v>5775</v>
      </c>
      <c r="H6589">
        <v>14.91</v>
      </c>
      <c r="I6589">
        <v>0</v>
      </c>
      <c r="J6589">
        <v>0.16</v>
      </c>
      <c r="K6589" t="s">
        <v>16</v>
      </c>
      <c r="L6589">
        <v>7</v>
      </c>
      <c r="M6589">
        <f t="shared" si="102"/>
        <v>1</v>
      </c>
    </row>
    <row r="6590" spans="1:13" x14ac:dyDescent="0.3">
      <c r="A6590">
        <v>34</v>
      </c>
      <c r="B6590">
        <v>69000</v>
      </c>
      <c r="C6590" t="s">
        <v>13</v>
      </c>
      <c r="D6590">
        <v>0</v>
      </c>
      <c r="E6590" t="s">
        <v>27</v>
      </c>
      <c r="F6590" t="s">
        <v>30</v>
      </c>
      <c r="G6590">
        <v>5800</v>
      </c>
      <c r="H6590">
        <v>14.59</v>
      </c>
      <c r="I6590">
        <v>1</v>
      </c>
      <c r="J6590">
        <v>0.08</v>
      </c>
      <c r="K6590" t="s">
        <v>17</v>
      </c>
      <c r="L6590">
        <v>5</v>
      </c>
      <c r="M6590">
        <f t="shared" si="102"/>
        <v>1</v>
      </c>
    </row>
    <row r="6591" spans="1:13" x14ac:dyDescent="0.3">
      <c r="A6591">
        <v>27</v>
      </c>
      <c r="B6591">
        <v>38000</v>
      </c>
      <c r="C6591" t="s">
        <v>13</v>
      </c>
      <c r="D6591">
        <v>1</v>
      </c>
      <c r="E6591" t="s">
        <v>14</v>
      </c>
      <c r="F6591" t="s">
        <v>15</v>
      </c>
      <c r="G6591">
        <v>5850</v>
      </c>
      <c r="I6591">
        <v>0</v>
      </c>
      <c r="J6591">
        <v>0.15</v>
      </c>
      <c r="K6591" t="s">
        <v>16</v>
      </c>
      <c r="L6591">
        <v>5</v>
      </c>
      <c r="M6591">
        <f t="shared" si="102"/>
        <v>0</v>
      </c>
    </row>
    <row r="6592" spans="1:13" x14ac:dyDescent="0.3">
      <c r="A6592">
        <v>27</v>
      </c>
      <c r="B6592">
        <v>48000</v>
      </c>
      <c r="C6592" t="s">
        <v>26</v>
      </c>
      <c r="D6592">
        <v>5</v>
      </c>
      <c r="E6592" t="s">
        <v>14</v>
      </c>
      <c r="F6592" t="s">
        <v>21</v>
      </c>
      <c r="G6592">
        <v>12000</v>
      </c>
      <c r="H6592">
        <v>7.66</v>
      </c>
      <c r="I6592">
        <v>0</v>
      </c>
      <c r="J6592">
        <v>0.25</v>
      </c>
      <c r="K6592" t="s">
        <v>16</v>
      </c>
      <c r="L6592">
        <v>10</v>
      </c>
      <c r="M6592">
        <f t="shared" si="102"/>
        <v>1</v>
      </c>
    </row>
    <row r="6593" spans="1:13" x14ac:dyDescent="0.3">
      <c r="A6593">
        <v>27</v>
      </c>
      <c r="B6593">
        <v>42000</v>
      </c>
      <c r="C6593" t="s">
        <v>13</v>
      </c>
      <c r="D6593">
        <v>6</v>
      </c>
      <c r="E6593" t="s">
        <v>20</v>
      </c>
      <c r="F6593" t="s">
        <v>21</v>
      </c>
      <c r="G6593">
        <v>5950</v>
      </c>
      <c r="H6593">
        <v>5.99</v>
      </c>
      <c r="I6593">
        <v>0</v>
      </c>
      <c r="J6593">
        <v>0.14000000000000001</v>
      </c>
      <c r="K6593" t="s">
        <v>16</v>
      </c>
      <c r="L6593">
        <v>5</v>
      </c>
      <c r="M6593">
        <f t="shared" si="102"/>
        <v>1</v>
      </c>
    </row>
    <row r="6594" spans="1:13" x14ac:dyDescent="0.3">
      <c r="A6594">
        <v>34</v>
      </c>
      <c r="B6594">
        <v>48000</v>
      </c>
      <c r="C6594" t="s">
        <v>26</v>
      </c>
      <c r="D6594">
        <v>5</v>
      </c>
      <c r="E6594" t="s">
        <v>27</v>
      </c>
      <c r="F6594" t="s">
        <v>19</v>
      </c>
      <c r="G6594">
        <v>3600</v>
      </c>
      <c r="H6594">
        <v>10.37</v>
      </c>
      <c r="I6594">
        <v>0</v>
      </c>
      <c r="J6594">
        <v>7.0000000000000007E-2</v>
      </c>
      <c r="K6594" t="s">
        <v>16</v>
      </c>
      <c r="L6594">
        <v>5</v>
      </c>
      <c r="M6594">
        <f t="shared" ref="M6594:M6657" si="103">COUNTIFS($A$2:$A$10001,A6594,$B$2:$B$10001,B6594,$C$2:$C$10001,C6594,$D$2:$D$10001,D6594,$E$2:$E$10001,E6594,$F$2:$F$10001,F6594,$G$2:$G$10001,G6594,$H$2:$H$10001,H6594,$I$2:$I$10001,I6594,$J$2:$J$10001,J6594,$K$2:$K$10001,K6594,$L$2:$L$10001,L6594)</f>
        <v>1</v>
      </c>
    </row>
    <row r="6595" spans="1:13" x14ac:dyDescent="0.3">
      <c r="A6595">
        <v>33</v>
      </c>
      <c r="B6595">
        <v>612000</v>
      </c>
      <c r="C6595" t="s">
        <v>13</v>
      </c>
      <c r="D6595">
        <v>3</v>
      </c>
      <c r="E6595" t="s">
        <v>25</v>
      </c>
      <c r="F6595" t="s">
        <v>15</v>
      </c>
      <c r="G6595">
        <v>5950</v>
      </c>
      <c r="H6595">
        <v>12.73</v>
      </c>
      <c r="I6595">
        <v>0</v>
      </c>
      <c r="J6595">
        <v>0.01</v>
      </c>
      <c r="K6595" t="s">
        <v>17</v>
      </c>
      <c r="L6595">
        <v>9</v>
      </c>
      <c r="M6595">
        <f t="shared" si="103"/>
        <v>1</v>
      </c>
    </row>
    <row r="6596" spans="1:13" x14ac:dyDescent="0.3">
      <c r="A6596">
        <v>29</v>
      </c>
      <c r="B6596">
        <v>42000</v>
      </c>
      <c r="C6596" t="s">
        <v>26</v>
      </c>
      <c r="D6596">
        <v>6</v>
      </c>
      <c r="E6596" t="s">
        <v>18</v>
      </c>
      <c r="F6596" t="s">
        <v>21</v>
      </c>
      <c r="G6596">
        <v>5500</v>
      </c>
      <c r="H6596">
        <v>7.66</v>
      </c>
      <c r="I6596">
        <v>1</v>
      </c>
      <c r="J6596">
        <v>0.13</v>
      </c>
      <c r="K6596" t="s">
        <v>16</v>
      </c>
      <c r="L6596">
        <v>10</v>
      </c>
      <c r="M6596">
        <f t="shared" si="103"/>
        <v>1</v>
      </c>
    </row>
    <row r="6597" spans="1:13" x14ac:dyDescent="0.3">
      <c r="A6597">
        <v>32</v>
      </c>
      <c r="B6597">
        <v>48000</v>
      </c>
      <c r="C6597" t="s">
        <v>23</v>
      </c>
      <c r="D6597">
        <v>4</v>
      </c>
      <c r="E6597" t="s">
        <v>18</v>
      </c>
      <c r="F6597" t="s">
        <v>21</v>
      </c>
      <c r="G6597">
        <v>8000</v>
      </c>
      <c r="H6597">
        <v>5.79</v>
      </c>
      <c r="I6597">
        <v>0</v>
      </c>
      <c r="J6597">
        <v>0.17</v>
      </c>
      <c r="K6597" t="s">
        <v>16</v>
      </c>
      <c r="L6597">
        <v>7</v>
      </c>
      <c r="M6597">
        <f t="shared" si="103"/>
        <v>1</v>
      </c>
    </row>
    <row r="6598" spans="1:13" x14ac:dyDescent="0.3">
      <c r="A6598">
        <v>35</v>
      </c>
      <c r="B6598">
        <v>42000</v>
      </c>
      <c r="C6598" t="s">
        <v>26</v>
      </c>
      <c r="E6598" t="s">
        <v>18</v>
      </c>
      <c r="F6598" t="s">
        <v>15</v>
      </c>
      <c r="G6598">
        <v>5000</v>
      </c>
      <c r="H6598">
        <v>14.17</v>
      </c>
      <c r="I6598">
        <v>1</v>
      </c>
      <c r="J6598">
        <v>0.12</v>
      </c>
      <c r="K6598" t="s">
        <v>16</v>
      </c>
      <c r="L6598">
        <v>8</v>
      </c>
      <c r="M6598">
        <f t="shared" si="103"/>
        <v>0</v>
      </c>
    </row>
    <row r="6599" spans="1:13" x14ac:dyDescent="0.3">
      <c r="A6599">
        <v>34</v>
      </c>
      <c r="B6599">
        <v>18000</v>
      </c>
      <c r="C6599" t="s">
        <v>13</v>
      </c>
      <c r="D6599">
        <v>0</v>
      </c>
      <c r="E6599" t="s">
        <v>27</v>
      </c>
      <c r="F6599" t="s">
        <v>19</v>
      </c>
      <c r="G6599">
        <v>6000</v>
      </c>
      <c r="I6599">
        <v>1</v>
      </c>
      <c r="J6599">
        <v>0.33</v>
      </c>
      <c r="K6599" t="s">
        <v>16</v>
      </c>
      <c r="L6599">
        <v>7</v>
      </c>
      <c r="M6599">
        <f t="shared" si="103"/>
        <v>0</v>
      </c>
    </row>
    <row r="6600" spans="1:13" x14ac:dyDescent="0.3">
      <c r="A6600">
        <v>32</v>
      </c>
      <c r="B6600">
        <v>48000</v>
      </c>
      <c r="C6600" t="s">
        <v>26</v>
      </c>
      <c r="D6600">
        <v>8</v>
      </c>
      <c r="E6600" t="s">
        <v>28</v>
      </c>
      <c r="F6600" t="s">
        <v>21</v>
      </c>
      <c r="G6600">
        <v>5200</v>
      </c>
      <c r="H6600">
        <v>5.42</v>
      </c>
      <c r="I6600">
        <v>0</v>
      </c>
      <c r="J6600">
        <v>0.11</v>
      </c>
      <c r="K6600" t="s">
        <v>16</v>
      </c>
      <c r="L6600">
        <v>5</v>
      </c>
      <c r="M6600">
        <f t="shared" si="103"/>
        <v>1</v>
      </c>
    </row>
    <row r="6601" spans="1:13" x14ac:dyDescent="0.3">
      <c r="A6601">
        <v>31</v>
      </c>
      <c r="B6601">
        <v>20800</v>
      </c>
      <c r="C6601" t="s">
        <v>13</v>
      </c>
      <c r="D6601">
        <v>0</v>
      </c>
      <c r="E6601" t="s">
        <v>25</v>
      </c>
      <c r="F6601" t="s">
        <v>15</v>
      </c>
      <c r="G6601">
        <v>6000</v>
      </c>
      <c r="H6601">
        <v>14.26</v>
      </c>
      <c r="I6601">
        <v>0</v>
      </c>
      <c r="J6601">
        <v>0.28999999999999998</v>
      </c>
      <c r="K6601" t="s">
        <v>16</v>
      </c>
      <c r="L6601">
        <v>8</v>
      </c>
      <c r="M6601">
        <f t="shared" si="103"/>
        <v>1</v>
      </c>
    </row>
    <row r="6602" spans="1:13" x14ac:dyDescent="0.3">
      <c r="A6602">
        <v>29</v>
      </c>
      <c r="B6602">
        <v>21000</v>
      </c>
      <c r="C6602" t="s">
        <v>13</v>
      </c>
      <c r="D6602">
        <v>7</v>
      </c>
      <c r="E6602" t="s">
        <v>18</v>
      </c>
      <c r="F6602" t="s">
        <v>19</v>
      </c>
      <c r="G6602">
        <v>6000</v>
      </c>
      <c r="H6602">
        <v>12.42</v>
      </c>
      <c r="I6602">
        <v>0</v>
      </c>
      <c r="J6602">
        <v>0.28999999999999998</v>
      </c>
      <c r="K6602" t="s">
        <v>16</v>
      </c>
      <c r="L6602">
        <v>6</v>
      </c>
      <c r="M6602">
        <f t="shared" si="103"/>
        <v>1</v>
      </c>
    </row>
    <row r="6603" spans="1:13" x14ac:dyDescent="0.3">
      <c r="A6603">
        <v>29</v>
      </c>
      <c r="B6603">
        <v>48000</v>
      </c>
      <c r="C6603" t="s">
        <v>26</v>
      </c>
      <c r="D6603">
        <v>13</v>
      </c>
      <c r="E6603" t="s">
        <v>20</v>
      </c>
      <c r="F6603" t="s">
        <v>19</v>
      </c>
      <c r="G6603">
        <v>20000</v>
      </c>
      <c r="I6603">
        <v>0</v>
      </c>
      <c r="J6603">
        <v>0.42</v>
      </c>
      <c r="K6603" t="s">
        <v>16</v>
      </c>
      <c r="L6603">
        <v>9</v>
      </c>
      <c r="M6603">
        <f t="shared" si="103"/>
        <v>0</v>
      </c>
    </row>
    <row r="6604" spans="1:13" x14ac:dyDescent="0.3">
      <c r="A6604">
        <v>34</v>
      </c>
      <c r="B6604">
        <v>48000</v>
      </c>
      <c r="C6604" t="s">
        <v>26</v>
      </c>
      <c r="D6604">
        <v>10</v>
      </c>
      <c r="E6604" t="s">
        <v>25</v>
      </c>
      <c r="F6604" t="s">
        <v>21</v>
      </c>
      <c r="G6604">
        <v>9000</v>
      </c>
      <c r="H6604">
        <v>7.14</v>
      </c>
      <c r="I6604">
        <v>0</v>
      </c>
      <c r="J6604">
        <v>0.19</v>
      </c>
      <c r="K6604" t="s">
        <v>16</v>
      </c>
      <c r="L6604">
        <v>6</v>
      </c>
      <c r="M6604">
        <f t="shared" si="103"/>
        <v>1</v>
      </c>
    </row>
    <row r="6605" spans="1:13" x14ac:dyDescent="0.3">
      <c r="A6605">
        <v>33</v>
      </c>
      <c r="B6605">
        <v>22356</v>
      </c>
      <c r="C6605" t="s">
        <v>13</v>
      </c>
      <c r="D6605">
        <v>2</v>
      </c>
      <c r="E6605" t="s">
        <v>14</v>
      </c>
      <c r="F6605" t="s">
        <v>21</v>
      </c>
      <c r="G6605">
        <v>6000</v>
      </c>
      <c r="H6605">
        <v>7.9</v>
      </c>
      <c r="I6605">
        <v>0</v>
      </c>
      <c r="J6605">
        <v>0.27</v>
      </c>
      <c r="K6605" t="s">
        <v>16</v>
      </c>
      <c r="L6605">
        <v>8</v>
      </c>
      <c r="M6605">
        <f t="shared" si="103"/>
        <v>1</v>
      </c>
    </row>
    <row r="6606" spans="1:13" x14ac:dyDescent="0.3">
      <c r="A6606">
        <v>29</v>
      </c>
      <c r="B6606">
        <v>22500</v>
      </c>
      <c r="C6606" t="s">
        <v>13</v>
      </c>
      <c r="D6606">
        <v>1</v>
      </c>
      <c r="E6606" t="s">
        <v>18</v>
      </c>
      <c r="F6606" t="s">
        <v>19</v>
      </c>
      <c r="G6606">
        <v>6000</v>
      </c>
      <c r="H6606">
        <v>11.83</v>
      </c>
      <c r="I6606">
        <v>0</v>
      </c>
      <c r="J6606">
        <v>0.27</v>
      </c>
      <c r="K6606" t="s">
        <v>16</v>
      </c>
      <c r="L6606">
        <v>9</v>
      </c>
      <c r="M6606">
        <f t="shared" si="103"/>
        <v>1</v>
      </c>
    </row>
    <row r="6607" spans="1:13" x14ac:dyDescent="0.3">
      <c r="A6607">
        <v>31</v>
      </c>
      <c r="B6607">
        <v>48000</v>
      </c>
      <c r="C6607" t="s">
        <v>26</v>
      </c>
      <c r="D6607">
        <v>14</v>
      </c>
      <c r="E6607" t="s">
        <v>14</v>
      </c>
      <c r="F6607" t="s">
        <v>21</v>
      </c>
      <c r="G6607">
        <v>6600</v>
      </c>
      <c r="H6607">
        <v>7.14</v>
      </c>
      <c r="I6607">
        <v>0</v>
      </c>
      <c r="J6607">
        <v>0.14000000000000001</v>
      </c>
      <c r="K6607" t="s">
        <v>16</v>
      </c>
      <c r="L6607">
        <v>5</v>
      </c>
      <c r="M6607">
        <f t="shared" si="103"/>
        <v>1</v>
      </c>
    </row>
    <row r="6608" spans="1:13" x14ac:dyDescent="0.3">
      <c r="A6608">
        <v>31</v>
      </c>
      <c r="B6608">
        <v>24000</v>
      </c>
      <c r="C6608" t="s">
        <v>13</v>
      </c>
      <c r="D6608">
        <v>3</v>
      </c>
      <c r="E6608" t="s">
        <v>27</v>
      </c>
      <c r="F6608" t="s">
        <v>21</v>
      </c>
      <c r="G6608">
        <v>6000</v>
      </c>
      <c r="H6608">
        <v>8.49</v>
      </c>
      <c r="I6608">
        <v>0</v>
      </c>
      <c r="J6608">
        <v>0.25</v>
      </c>
      <c r="K6608" t="s">
        <v>16</v>
      </c>
      <c r="L6608">
        <v>9</v>
      </c>
      <c r="M6608">
        <f t="shared" si="103"/>
        <v>1</v>
      </c>
    </row>
    <row r="6609" spans="1:13" x14ac:dyDescent="0.3">
      <c r="A6609">
        <v>29</v>
      </c>
      <c r="B6609">
        <v>48000</v>
      </c>
      <c r="C6609" t="s">
        <v>26</v>
      </c>
      <c r="D6609">
        <v>13</v>
      </c>
      <c r="E6609" t="s">
        <v>28</v>
      </c>
      <c r="F6609" t="s">
        <v>19</v>
      </c>
      <c r="G6609">
        <v>20000</v>
      </c>
      <c r="H6609">
        <v>11.36</v>
      </c>
      <c r="I6609">
        <v>0</v>
      </c>
      <c r="J6609">
        <v>0.42</v>
      </c>
      <c r="K6609" t="s">
        <v>16</v>
      </c>
      <c r="L6609">
        <v>10</v>
      </c>
      <c r="M6609">
        <f t="shared" si="103"/>
        <v>1</v>
      </c>
    </row>
    <row r="6610" spans="1:13" x14ac:dyDescent="0.3">
      <c r="A6610">
        <v>31</v>
      </c>
      <c r="B6610">
        <v>48000</v>
      </c>
      <c r="C6610" t="s">
        <v>23</v>
      </c>
      <c r="D6610">
        <v>0</v>
      </c>
      <c r="E6610" t="s">
        <v>28</v>
      </c>
      <c r="F6610" t="s">
        <v>19</v>
      </c>
      <c r="G6610">
        <v>20000</v>
      </c>
      <c r="H6610">
        <v>10.62</v>
      </c>
      <c r="I6610">
        <v>0</v>
      </c>
      <c r="J6610">
        <v>0.42</v>
      </c>
      <c r="K6610" t="s">
        <v>16</v>
      </c>
      <c r="L6610">
        <v>7</v>
      </c>
      <c r="M6610">
        <f t="shared" si="103"/>
        <v>1</v>
      </c>
    </row>
    <row r="6611" spans="1:13" x14ac:dyDescent="0.3">
      <c r="A6611">
        <v>27</v>
      </c>
      <c r="B6611">
        <v>42000</v>
      </c>
      <c r="C6611" t="s">
        <v>26</v>
      </c>
      <c r="D6611">
        <v>4</v>
      </c>
      <c r="E6611" t="s">
        <v>20</v>
      </c>
      <c r="F6611" t="s">
        <v>15</v>
      </c>
      <c r="G6611">
        <v>2850</v>
      </c>
      <c r="H6611">
        <v>13.48</v>
      </c>
      <c r="I6611">
        <v>1</v>
      </c>
      <c r="J6611">
        <v>7.0000000000000007E-2</v>
      </c>
      <c r="K6611" t="s">
        <v>16</v>
      </c>
      <c r="L6611">
        <v>7</v>
      </c>
      <c r="M6611">
        <f t="shared" si="103"/>
        <v>1</v>
      </c>
    </row>
    <row r="6612" spans="1:13" x14ac:dyDescent="0.3">
      <c r="A6612">
        <v>27</v>
      </c>
      <c r="B6612">
        <v>25200</v>
      </c>
      <c r="C6612" t="s">
        <v>13</v>
      </c>
      <c r="D6612">
        <v>3</v>
      </c>
      <c r="E6612" t="s">
        <v>14</v>
      </c>
      <c r="F6612" t="s">
        <v>21</v>
      </c>
      <c r="G6612">
        <v>6000</v>
      </c>
      <c r="H6612">
        <v>7.9</v>
      </c>
      <c r="I6612">
        <v>0</v>
      </c>
      <c r="J6612">
        <v>0.24</v>
      </c>
      <c r="K6612" t="s">
        <v>16</v>
      </c>
      <c r="L6612">
        <v>5</v>
      </c>
      <c r="M6612">
        <f t="shared" si="103"/>
        <v>1</v>
      </c>
    </row>
    <row r="6613" spans="1:13" x14ac:dyDescent="0.3">
      <c r="A6613">
        <v>33</v>
      </c>
      <c r="B6613">
        <v>48000</v>
      </c>
      <c r="C6613" t="s">
        <v>26</v>
      </c>
      <c r="D6613">
        <v>1</v>
      </c>
      <c r="E6613" t="s">
        <v>25</v>
      </c>
      <c r="F6613" t="s">
        <v>21</v>
      </c>
      <c r="G6613">
        <v>6000</v>
      </c>
      <c r="I6613">
        <v>0</v>
      </c>
      <c r="J6613">
        <v>0.13</v>
      </c>
      <c r="K6613" t="s">
        <v>16</v>
      </c>
      <c r="L6613">
        <v>10</v>
      </c>
      <c r="M6613">
        <f t="shared" si="103"/>
        <v>0</v>
      </c>
    </row>
    <row r="6614" spans="1:13" x14ac:dyDescent="0.3">
      <c r="A6614">
        <v>32</v>
      </c>
      <c r="B6614">
        <v>25200</v>
      </c>
      <c r="C6614" t="s">
        <v>13</v>
      </c>
      <c r="E6614" t="s">
        <v>14</v>
      </c>
      <c r="F6614" t="s">
        <v>30</v>
      </c>
      <c r="G6614">
        <v>6000</v>
      </c>
      <c r="H6614">
        <v>16.489999999999998</v>
      </c>
      <c r="I6614">
        <v>1</v>
      </c>
      <c r="J6614">
        <v>0.24</v>
      </c>
      <c r="K6614" t="s">
        <v>17</v>
      </c>
      <c r="L6614">
        <v>5</v>
      </c>
      <c r="M6614">
        <f t="shared" si="103"/>
        <v>0</v>
      </c>
    </row>
    <row r="6615" spans="1:13" x14ac:dyDescent="0.3">
      <c r="A6615">
        <v>35</v>
      </c>
      <c r="B6615">
        <v>26400</v>
      </c>
      <c r="C6615" t="s">
        <v>13</v>
      </c>
      <c r="D6615">
        <v>2</v>
      </c>
      <c r="E6615" t="s">
        <v>25</v>
      </c>
      <c r="F6615" t="s">
        <v>30</v>
      </c>
      <c r="G6615">
        <v>6000</v>
      </c>
      <c r="H6615">
        <v>16.29</v>
      </c>
      <c r="I6615">
        <v>1</v>
      </c>
      <c r="J6615">
        <v>0.23</v>
      </c>
      <c r="K6615" t="s">
        <v>17</v>
      </c>
      <c r="L6615">
        <v>8</v>
      </c>
      <c r="M6615">
        <f t="shared" si="103"/>
        <v>1</v>
      </c>
    </row>
    <row r="6616" spans="1:13" x14ac:dyDescent="0.3">
      <c r="A6616">
        <v>27</v>
      </c>
      <c r="B6616">
        <v>48000</v>
      </c>
      <c r="C6616" t="s">
        <v>23</v>
      </c>
      <c r="D6616">
        <v>2</v>
      </c>
      <c r="E6616" t="s">
        <v>27</v>
      </c>
      <c r="F6616" t="s">
        <v>15</v>
      </c>
      <c r="G6616">
        <v>14000</v>
      </c>
      <c r="I6616">
        <v>0</v>
      </c>
      <c r="J6616">
        <v>0.28999999999999998</v>
      </c>
      <c r="K6616" t="s">
        <v>16</v>
      </c>
      <c r="L6616">
        <v>8</v>
      </c>
      <c r="M6616">
        <f t="shared" si="103"/>
        <v>0</v>
      </c>
    </row>
    <row r="6617" spans="1:13" x14ac:dyDescent="0.3">
      <c r="A6617">
        <v>29</v>
      </c>
      <c r="B6617">
        <v>29496</v>
      </c>
      <c r="C6617" t="s">
        <v>13</v>
      </c>
      <c r="D6617">
        <v>5</v>
      </c>
      <c r="E6617" t="s">
        <v>27</v>
      </c>
      <c r="F6617" t="s">
        <v>21</v>
      </c>
      <c r="G6617">
        <v>6000</v>
      </c>
      <c r="H6617">
        <v>5.79</v>
      </c>
      <c r="I6617">
        <v>0</v>
      </c>
      <c r="J6617">
        <v>0.2</v>
      </c>
      <c r="K6617" t="s">
        <v>16</v>
      </c>
      <c r="L6617">
        <v>8</v>
      </c>
      <c r="M6617">
        <f t="shared" si="103"/>
        <v>1</v>
      </c>
    </row>
    <row r="6618" spans="1:13" x14ac:dyDescent="0.3">
      <c r="A6618">
        <v>35</v>
      </c>
      <c r="B6618">
        <v>48000</v>
      </c>
      <c r="C6618" t="s">
        <v>26</v>
      </c>
      <c r="D6618">
        <v>8</v>
      </c>
      <c r="E6618" t="s">
        <v>28</v>
      </c>
      <c r="F6618" t="s">
        <v>15</v>
      </c>
      <c r="G6618">
        <v>2000</v>
      </c>
      <c r="H6618">
        <v>11.97</v>
      </c>
      <c r="I6618">
        <v>0</v>
      </c>
      <c r="J6618">
        <v>0.04</v>
      </c>
      <c r="K6618" t="s">
        <v>16</v>
      </c>
      <c r="L6618">
        <v>9</v>
      </c>
      <c r="M6618">
        <f t="shared" si="103"/>
        <v>1</v>
      </c>
    </row>
    <row r="6619" spans="1:13" x14ac:dyDescent="0.3">
      <c r="A6619">
        <v>29</v>
      </c>
      <c r="B6619">
        <v>48000</v>
      </c>
      <c r="C6619" t="s">
        <v>26</v>
      </c>
      <c r="D6619">
        <v>2</v>
      </c>
      <c r="E6619" t="s">
        <v>27</v>
      </c>
      <c r="F6619" t="s">
        <v>15</v>
      </c>
      <c r="G6619">
        <v>5000</v>
      </c>
      <c r="H6619">
        <v>11.97</v>
      </c>
      <c r="I6619">
        <v>0</v>
      </c>
      <c r="J6619">
        <v>0.1</v>
      </c>
      <c r="K6619" t="s">
        <v>17</v>
      </c>
      <c r="L6619">
        <v>5</v>
      </c>
      <c r="M6619">
        <f t="shared" si="103"/>
        <v>1</v>
      </c>
    </row>
    <row r="6620" spans="1:13" x14ac:dyDescent="0.3">
      <c r="A6620">
        <v>29</v>
      </c>
      <c r="B6620">
        <v>30000</v>
      </c>
      <c r="C6620" t="s">
        <v>13</v>
      </c>
      <c r="D6620">
        <v>1</v>
      </c>
      <c r="E6620" t="s">
        <v>28</v>
      </c>
      <c r="F6620" t="s">
        <v>29</v>
      </c>
      <c r="G6620">
        <v>6000</v>
      </c>
      <c r="H6620">
        <v>17.989999999999998</v>
      </c>
      <c r="I6620">
        <v>1</v>
      </c>
      <c r="J6620">
        <v>0.2</v>
      </c>
      <c r="K6620" t="s">
        <v>16</v>
      </c>
      <c r="L6620">
        <v>7</v>
      </c>
      <c r="M6620">
        <f t="shared" si="103"/>
        <v>1</v>
      </c>
    </row>
    <row r="6621" spans="1:13" x14ac:dyDescent="0.3">
      <c r="A6621">
        <v>31</v>
      </c>
      <c r="B6621">
        <v>30000</v>
      </c>
      <c r="C6621" t="s">
        <v>13</v>
      </c>
      <c r="D6621">
        <v>5</v>
      </c>
      <c r="E6621" t="s">
        <v>18</v>
      </c>
      <c r="F6621" t="s">
        <v>21</v>
      </c>
      <c r="G6621">
        <v>6000</v>
      </c>
      <c r="H6621">
        <v>8.49</v>
      </c>
      <c r="I6621">
        <v>0</v>
      </c>
      <c r="J6621">
        <v>0.2</v>
      </c>
      <c r="K6621" t="s">
        <v>16</v>
      </c>
      <c r="L6621">
        <v>7</v>
      </c>
      <c r="M6621">
        <f t="shared" si="103"/>
        <v>1</v>
      </c>
    </row>
    <row r="6622" spans="1:13" x14ac:dyDescent="0.3">
      <c r="A6622">
        <v>28</v>
      </c>
      <c r="B6622">
        <v>30784</v>
      </c>
      <c r="C6622" t="s">
        <v>13</v>
      </c>
      <c r="D6622">
        <v>0</v>
      </c>
      <c r="E6622" t="s">
        <v>20</v>
      </c>
      <c r="F6622" t="s">
        <v>21</v>
      </c>
      <c r="G6622">
        <v>6000</v>
      </c>
      <c r="H6622">
        <v>9.32</v>
      </c>
      <c r="I6622">
        <v>0</v>
      </c>
      <c r="J6622">
        <v>0.19</v>
      </c>
      <c r="K6622" t="s">
        <v>16</v>
      </c>
      <c r="L6622">
        <v>8</v>
      </c>
      <c r="M6622">
        <f t="shared" si="103"/>
        <v>1</v>
      </c>
    </row>
    <row r="6623" spans="1:13" x14ac:dyDescent="0.3">
      <c r="A6623">
        <v>28</v>
      </c>
      <c r="B6623">
        <v>31000</v>
      </c>
      <c r="C6623" t="s">
        <v>13</v>
      </c>
      <c r="D6623">
        <v>3</v>
      </c>
      <c r="E6623" t="s">
        <v>20</v>
      </c>
      <c r="F6623" t="s">
        <v>30</v>
      </c>
      <c r="G6623">
        <v>6000</v>
      </c>
      <c r="H6623">
        <v>15.33</v>
      </c>
      <c r="I6623">
        <v>0</v>
      </c>
      <c r="J6623">
        <v>0.19</v>
      </c>
      <c r="K6623" t="s">
        <v>16</v>
      </c>
      <c r="L6623">
        <v>9</v>
      </c>
      <c r="M6623">
        <f t="shared" si="103"/>
        <v>1</v>
      </c>
    </row>
    <row r="6624" spans="1:13" x14ac:dyDescent="0.3">
      <c r="A6624">
        <v>30</v>
      </c>
      <c r="B6624">
        <v>32000</v>
      </c>
      <c r="C6624" t="s">
        <v>13</v>
      </c>
      <c r="D6624">
        <v>0</v>
      </c>
      <c r="E6624" t="s">
        <v>14</v>
      </c>
      <c r="F6624" t="s">
        <v>19</v>
      </c>
      <c r="G6624">
        <v>6000</v>
      </c>
      <c r="I6624">
        <v>0</v>
      </c>
      <c r="J6624">
        <v>0.19</v>
      </c>
      <c r="K6624" t="s">
        <v>16</v>
      </c>
      <c r="L6624">
        <v>9</v>
      </c>
      <c r="M6624">
        <f t="shared" si="103"/>
        <v>0</v>
      </c>
    </row>
    <row r="6625" spans="1:13" x14ac:dyDescent="0.3">
      <c r="A6625">
        <v>28</v>
      </c>
      <c r="B6625">
        <v>48528</v>
      </c>
      <c r="C6625" t="s">
        <v>26</v>
      </c>
      <c r="D6625">
        <v>12</v>
      </c>
      <c r="E6625" t="s">
        <v>18</v>
      </c>
      <c r="F6625" t="s">
        <v>21</v>
      </c>
      <c r="G6625">
        <v>10000</v>
      </c>
      <c r="H6625">
        <v>6.99</v>
      </c>
      <c r="I6625">
        <v>0</v>
      </c>
      <c r="J6625">
        <v>0.21</v>
      </c>
      <c r="K6625" t="s">
        <v>16</v>
      </c>
      <c r="L6625">
        <v>9</v>
      </c>
      <c r="M6625">
        <f t="shared" si="103"/>
        <v>1</v>
      </c>
    </row>
    <row r="6626" spans="1:13" x14ac:dyDescent="0.3">
      <c r="A6626">
        <v>29</v>
      </c>
      <c r="B6626">
        <v>48712</v>
      </c>
      <c r="C6626" t="s">
        <v>26</v>
      </c>
      <c r="D6626">
        <v>13</v>
      </c>
      <c r="E6626" t="s">
        <v>27</v>
      </c>
      <c r="F6626" t="s">
        <v>21</v>
      </c>
      <c r="G6626">
        <v>11050</v>
      </c>
      <c r="H6626">
        <v>5.42</v>
      </c>
      <c r="I6626">
        <v>0</v>
      </c>
      <c r="J6626">
        <v>0.23</v>
      </c>
      <c r="K6626" t="s">
        <v>16</v>
      </c>
      <c r="L6626">
        <v>9</v>
      </c>
      <c r="M6626">
        <f t="shared" si="103"/>
        <v>1</v>
      </c>
    </row>
    <row r="6627" spans="1:13" x14ac:dyDescent="0.3">
      <c r="A6627">
        <v>27</v>
      </c>
      <c r="B6627">
        <v>33600</v>
      </c>
      <c r="C6627" t="s">
        <v>13</v>
      </c>
      <c r="D6627">
        <v>2</v>
      </c>
      <c r="E6627" t="s">
        <v>20</v>
      </c>
      <c r="F6627" t="s">
        <v>30</v>
      </c>
      <c r="G6627">
        <v>6000</v>
      </c>
      <c r="H6627">
        <v>14.91</v>
      </c>
      <c r="I6627">
        <v>1</v>
      </c>
      <c r="J6627">
        <v>0.18</v>
      </c>
      <c r="K6627" t="s">
        <v>17</v>
      </c>
      <c r="L6627">
        <v>5</v>
      </c>
      <c r="M6627">
        <f t="shared" si="103"/>
        <v>1</v>
      </c>
    </row>
    <row r="6628" spans="1:13" x14ac:dyDescent="0.3">
      <c r="A6628">
        <v>29</v>
      </c>
      <c r="B6628">
        <v>33864</v>
      </c>
      <c r="C6628" t="s">
        <v>13</v>
      </c>
      <c r="D6628">
        <v>2</v>
      </c>
      <c r="E6628" t="s">
        <v>27</v>
      </c>
      <c r="F6628" t="s">
        <v>30</v>
      </c>
      <c r="G6628">
        <v>6000</v>
      </c>
      <c r="H6628">
        <v>14.91</v>
      </c>
      <c r="I6628">
        <v>1</v>
      </c>
      <c r="J6628">
        <v>0.18</v>
      </c>
      <c r="K6628" t="s">
        <v>17</v>
      </c>
      <c r="L6628">
        <v>6</v>
      </c>
      <c r="M6628">
        <f t="shared" si="103"/>
        <v>1</v>
      </c>
    </row>
    <row r="6629" spans="1:13" x14ac:dyDescent="0.3">
      <c r="A6629">
        <v>30</v>
      </c>
      <c r="B6629">
        <v>48996</v>
      </c>
      <c r="C6629" t="s">
        <v>26</v>
      </c>
      <c r="D6629">
        <v>5</v>
      </c>
      <c r="E6629" t="s">
        <v>14</v>
      </c>
      <c r="F6629" t="s">
        <v>15</v>
      </c>
      <c r="G6629">
        <v>5000</v>
      </c>
      <c r="H6629">
        <v>15.23</v>
      </c>
      <c r="I6629">
        <v>0</v>
      </c>
      <c r="J6629">
        <v>0.1</v>
      </c>
      <c r="K6629" t="s">
        <v>17</v>
      </c>
      <c r="L6629">
        <v>5</v>
      </c>
      <c r="M6629">
        <f t="shared" si="103"/>
        <v>1</v>
      </c>
    </row>
    <row r="6630" spans="1:13" x14ac:dyDescent="0.3">
      <c r="A6630">
        <v>27</v>
      </c>
      <c r="B6630">
        <v>35000</v>
      </c>
      <c r="C6630" t="s">
        <v>13</v>
      </c>
      <c r="D6630">
        <v>3</v>
      </c>
      <c r="E6630" t="s">
        <v>14</v>
      </c>
      <c r="F6630" t="s">
        <v>21</v>
      </c>
      <c r="G6630">
        <v>6000</v>
      </c>
      <c r="H6630">
        <v>7.49</v>
      </c>
      <c r="I6630">
        <v>0</v>
      </c>
      <c r="J6630">
        <v>0.17</v>
      </c>
      <c r="K6630" t="s">
        <v>16</v>
      </c>
      <c r="L6630">
        <v>10</v>
      </c>
      <c r="M6630">
        <f t="shared" si="103"/>
        <v>1</v>
      </c>
    </row>
    <row r="6631" spans="1:13" x14ac:dyDescent="0.3">
      <c r="A6631">
        <v>30</v>
      </c>
      <c r="B6631">
        <v>29000</v>
      </c>
      <c r="C6631" t="s">
        <v>13</v>
      </c>
      <c r="D6631">
        <v>2</v>
      </c>
      <c r="E6631" t="s">
        <v>20</v>
      </c>
      <c r="F6631" t="s">
        <v>30</v>
      </c>
      <c r="G6631">
        <v>6000</v>
      </c>
      <c r="H6631">
        <v>15.58</v>
      </c>
      <c r="I6631">
        <v>1</v>
      </c>
      <c r="J6631">
        <v>0.21</v>
      </c>
      <c r="K6631" t="s">
        <v>17</v>
      </c>
      <c r="L6631">
        <v>8</v>
      </c>
      <c r="M6631">
        <f t="shared" si="103"/>
        <v>1</v>
      </c>
    </row>
    <row r="6632" spans="1:13" x14ac:dyDescent="0.3">
      <c r="A6632">
        <v>27</v>
      </c>
      <c r="B6632">
        <v>35000</v>
      </c>
      <c r="C6632" t="s">
        <v>13</v>
      </c>
      <c r="D6632">
        <v>2</v>
      </c>
      <c r="E6632" t="s">
        <v>14</v>
      </c>
      <c r="F6632" t="s">
        <v>21</v>
      </c>
      <c r="G6632">
        <v>6000</v>
      </c>
      <c r="H6632">
        <v>9.32</v>
      </c>
      <c r="I6632">
        <v>0</v>
      </c>
      <c r="J6632">
        <v>0.17</v>
      </c>
      <c r="K6632" t="s">
        <v>16</v>
      </c>
      <c r="L6632">
        <v>10</v>
      </c>
      <c r="M6632">
        <f t="shared" si="103"/>
        <v>1</v>
      </c>
    </row>
    <row r="6633" spans="1:13" x14ac:dyDescent="0.3">
      <c r="A6633">
        <v>28</v>
      </c>
      <c r="B6633">
        <v>49000</v>
      </c>
      <c r="C6633" t="s">
        <v>23</v>
      </c>
      <c r="D6633">
        <v>6</v>
      </c>
      <c r="E6633" t="s">
        <v>18</v>
      </c>
      <c r="F6633" t="s">
        <v>19</v>
      </c>
      <c r="G6633">
        <v>19000</v>
      </c>
      <c r="H6633">
        <v>10.99</v>
      </c>
      <c r="I6633">
        <v>0</v>
      </c>
      <c r="J6633">
        <v>0.39</v>
      </c>
      <c r="K6633" t="s">
        <v>16</v>
      </c>
      <c r="L6633">
        <v>7</v>
      </c>
      <c r="M6633">
        <f t="shared" si="103"/>
        <v>1</v>
      </c>
    </row>
    <row r="6634" spans="1:13" x14ac:dyDescent="0.3">
      <c r="A6634">
        <v>29</v>
      </c>
      <c r="B6634">
        <v>36000</v>
      </c>
      <c r="C6634" t="s">
        <v>13</v>
      </c>
      <c r="D6634">
        <v>4</v>
      </c>
      <c r="E6634" t="s">
        <v>18</v>
      </c>
      <c r="F6634" t="s">
        <v>21</v>
      </c>
      <c r="G6634">
        <v>6000</v>
      </c>
      <c r="H6634">
        <v>5.99</v>
      </c>
      <c r="I6634">
        <v>0</v>
      </c>
      <c r="J6634">
        <v>0.17</v>
      </c>
      <c r="K6634" t="s">
        <v>16</v>
      </c>
      <c r="L6634">
        <v>6</v>
      </c>
      <c r="M6634">
        <f t="shared" si="103"/>
        <v>1</v>
      </c>
    </row>
    <row r="6635" spans="1:13" x14ac:dyDescent="0.3">
      <c r="A6635">
        <v>28</v>
      </c>
      <c r="B6635">
        <v>49000</v>
      </c>
      <c r="C6635" t="s">
        <v>26</v>
      </c>
      <c r="D6635">
        <v>4</v>
      </c>
      <c r="E6635" t="s">
        <v>14</v>
      </c>
      <c r="F6635" t="s">
        <v>21</v>
      </c>
      <c r="G6635">
        <v>7000</v>
      </c>
      <c r="H6635">
        <v>7.51</v>
      </c>
      <c r="I6635">
        <v>0</v>
      </c>
      <c r="J6635">
        <v>0.14000000000000001</v>
      </c>
      <c r="K6635" t="s">
        <v>16</v>
      </c>
      <c r="L6635">
        <v>8</v>
      </c>
      <c r="M6635">
        <f t="shared" si="103"/>
        <v>1</v>
      </c>
    </row>
    <row r="6636" spans="1:13" x14ac:dyDescent="0.3">
      <c r="A6636">
        <v>27</v>
      </c>
      <c r="B6636">
        <v>49200</v>
      </c>
      <c r="C6636" t="s">
        <v>26</v>
      </c>
      <c r="D6636">
        <v>4</v>
      </c>
      <c r="E6636" t="s">
        <v>14</v>
      </c>
      <c r="F6636" t="s">
        <v>21</v>
      </c>
      <c r="G6636">
        <v>2500</v>
      </c>
      <c r="H6636">
        <v>5.42</v>
      </c>
      <c r="I6636">
        <v>0</v>
      </c>
      <c r="J6636">
        <v>0.05</v>
      </c>
      <c r="K6636" t="s">
        <v>16</v>
      </c>
      <c r="L6636">
        <v>10</v>
      </c>
      <c r="M6636">
        <f t="shared" si="103"/>
        <v>1</v>
      </c>
    </row>
    <row r="6637" spans="1:13" x14ac:dyDescent="0.3">
      <c r="A6637">
        <v>27</v>
      </c>
      <c r="B6637">
        <v>49200</v>
      </c>
      <c r="C6637" t="s">
        <v>26</v>
      </c>
      <c r="D6637">
        <v>11</v>
      </c>
      <c r="E6637" t="s">
        <v>14</v>
      </c>
      <c r="F6637" t="s">
        <v>21</v>
      </c>
      <c r="G6637">
        <v>9600</v>
      </c>
      <c r="H6637">
        <v>5.42</v>
      </c>
      <c r="I6637">
        <v>0</v>
      </c>
      <c r="J6637">
        <v>0.2</v>
      </c>
      <c r="K6637" t="s">
        <v>16</v>
      </c>
      <c r="L6637">
        <v>6</v>
      </c>
      <c r="M6637">
        <f t="shared" si="103"/>
        <v>1</v>
      </c>
    </row>
    <row r="6638" spans="1:13" x14ac:dyDescent="0.3">
      <c r="A6638">
        <v>27</v>
      </c>
      <c r="B6638">
        <v>49272</v>
      </c>
      <c r="C6638" t="s">
        <v>26</v>
      </c>
      <c r="D6638">
        <v>5</v>
      </c>
      <c r="E6638" t="s">
        <v>14</v>
      </c>
      <c r="F6638" t="s">
        <v>19</v>
      </c>
      <c r="G6638">
        <v>3250</v>
      </c>
      <c r="I6638">
        <v>0</v>
      </c>
      <c r="J6638">
        <v>7.0000000000000007E-2</v>
      </c>
      <c r="K6638" t="s">
        <v>16</v>
      </c>
      <c r="L6638">
        <v>6</v>
      </c>
      <c r="M6638">
        <f t="shared" si="103"/>
        <v>0</v>
      </c>
    </row>
    <row r="6639" spans="1:13" x14ac:dyDescent="0.3">
      <c r="A6639">
        <v>31</v>
      </c>
      <c r="B6639">
        <v>49500</v>
      </c>
      <c r="C6639" t="s">
        <v>26</v>
      </c>
      <c r="D6639">
        <v>3</v>
      </c>
      <c r="E6639" t="s">
        <v>25</v>
      </c>
      <c r="F6639" t="s">
        <v>19</v>
      </c>
      <c r="G6639">
        <v>10000</v>
      </c>
      <c r="H6639">
        <v>10.75</v>
      </c>
      <c r="I6639">
        <v>0</v>
      </c>
      <c r="J6639">
        <v>0.2</v>
      </c>
      <c r="K6639" t="s">
        <v>16</v>
      </c>
      <c r="L6639">
        <v>6</v>
      </c>
      <c r="M6639">
        <f t="shared" si="103"/>
        <v>1</v>
      </c>
    </row>
    <row r="6640" spans="1:13" x14ac:dyDescent="0.3">
      <c r="A6640">
        <v>27</v>
      </c>
      <c r="B6640">
        <v>49536</v>
      </c>
      <c r="C6640" t="s">
        <v>23</v>
      </c>
      <c r="D6640">
        <v>11</v>
      </c>
      <c r="E6640" t="s">
        <v>14</v>
      </c>
      <c r="F6640" t="s">
        <v>19</v>
      </c>
      <c r="G6640">
        <v>12000</v>
      </c>
      <c r="H6640">
        <v>10.38</v>
      </c>
      <c r="I6640">
        <v>0</v>
      </c>
      <c r="J6640">
        <v>0.24</v>
      </c>
      <c r="K6640" t="s">
        <v>16</v>
      </c>
      <c r="L6640">
        <v>10</v>
      </c>
      <c r="M6640">
        <f t="shared" si="103"/>
        <v>1</v>
      </c>
    </row>
    <row r="6641" spans="1:13" x14ac:dyDescent="0.3">
      <c r="A6641">
        <v>30</v>
      </c>
      <c r="B6641">
        <v>49641</v>
      </c>
      <c r="C6641" t="s">
        <v>26</v>
      </c>
      <c r="D6641">
        <v>9</v>
      </c>
      <c r="E6641" t="s">
        <v>20</v>
      </c>
      <c r="F6641" t="s">
        <v>15</v>
      </c>
      <c r="G6641">
        <v>8400</v>
      </c>
      <c r="H6641">
        <v>13.11</v>
      </c>
      <c r="I6641">
        <v>0</v>
      </c>
      <c r="J6641">
        <v>0.17</v>
      </c>
      <c r="K6641" t="s">
        <v>17</v>
      </c>
      <c r="L6641">
        <v>6</v>
      </c>
      <c r="M6641">
        <f t="shared" si="103"/>
        <v>1</v>
      </c>
    </row>
    <row r="6642" spans="1:13" x14ac:dyDescent="0.3">
      <c r="A6642">
        <v>28</v>
      </c>
      <c r="B6642">
        <v>39000</v>
      </c>
      <c r="C6642" t="s">
        <v>13</v>
      </c>
      <c r="D6642">
        <v>0</v>
      </c>
      <c r="E6642" t="s">
        <v>20</v>
      </c>
      <c r="F6642" t="s">
        <v>21</v>
      </c>
      <c r="G6642">
        <v>6000</v>
      </c>
      <c r="H6642">
        <v>8.6300000000000008</v>
      </c>
      <c r="I6642">
        <v>0</v>
      </c>
      <c r="J6642">
        <v>0.15</v>
      </c>
      <c r="K6642" t="s">
        <v>16</v>
      </c>
      <c r="L6642">
        <v>7</v>
      </c>
      <c r="M6642">
        <f t="shared" si="103"/>
        <v>1</v>
      </c>
    </row>
    <row r="6643" spans="1:13" x14ac:dyDescent="0.3">
      <c r="A6643">
        <v>27</v>
      </c>
      <c r="B6643">
        <v>40000</v>
      </c>
      <c r="C6643" t="s">
        <v>13</v>
      </c>
      <c r="D6643">
        <v>2</v>
      </c>
      <c r="E6643" t="s">
        <v>20</v>
      </c>
      <c r="F6643" t="s">
        <v>19</v>
      </c>
      <c r="G6643">
        <v>6000</v>
      </c>
      <c r="I6643">
        <v>0</v>
      </c>
      <c r="J6643">
        <v>0.15</v>
      </c>
      <c r="K6643" t="s">
        <v>16</v>
      </c>
      <c r="L6643">
        <v>9</v>
      </c>
      <c r="M6643">
        <f t="shared" si="103"/>
        <v>0</v>
      </c>
    </row>
    <row r="6644" spans="1:13" x14ac:dyDescent="0.3">
      <c r="A6644">
        <v>27</v>
      </c>
      <c r="B6644">
        <v>40000</v>
      </c>
      <c r="C6644" t="s">
        <v>13</v>
      </c>
      <c r="D6644">
        <v>4</v>
      </c>
      <c r="E6644" t="s">
        <v>18</v>
      </c>
      <c r="F6644" t="s">
        <v>15</v>
      </c>
      <c r="G6644">
        <v>6000</v>
      </c>
      <c r="H6644">
        <v>12.73</v>
      </c>
      <c r="I6644">
        <v>0</v>
      </c>
      <c r="J6644">
        <v>0.15</v>
      </c>
      <c r="K6644" t="s">
        <v>16</v>
      </c>
      <c r="L6644">
        <v>10</v>
      </c>
      <c r="M6644">
        <f t="shared" si="103"/>
        <v>1</v>
      </c>
    </row>
    <row r="6645" spans="1:13" x14ac:dyDescent="0.3">
      <c r="A6645">
        <v>35</v>
      </c>
      <c r="B6645">
        <v>40000</v>
      </c>
      <c r="C6645" t="s">
        <v>13</v>
      </c>
      <c r="D6645">
        <v>1</v>
      </c>
      <c r="E6645" t="s">
        <v>14</v>
      </c>
      <c r="F6645" t="s">
        <v>19</v>
      </c>
      <c r="G6645">
        <v>6000</v>
      </c>
      <c r="I6645">
        <v>0</v>
      </c>
      <c r="J6645">
        <v>0.15</v>
      </c>
      <c r="K6645" t="s">
        <v>16</v>
      </c>
      <c r="L6645">
        <v>7</v>
      </c>
      <c r="M6645">
        <f t="shared" si="103"/>
        <v>0</v>
      </c>
    </row>
    <row r="6646" spans="1:13" x14ac:dyDescent="0.3">
      <c r="A6646">
        <v>30</v>
      </c>
      <c r="B6646">
        <v>50000</v>
      </c>
      <c r="C6646" t="s">
        <v>26</v>
      </c>
      <c r="D6646">
        <v>8</v>
      </c>
      <c r="E6646" t="s">
        <v>25</v>
      </c>
      <c r="F6646" t="s">
        <v>21</v>
      </c>
      <c r="G6646">
        <v>10000</v>
      </c>
      <c r="H6646">
        <v>6.62</v>
      </c>
      <c r="I6646">
        <v>0</v>
      </c>
      <c r="J6646">
        <v>0.2</v>
      </c>
      <c r="K6646" t="s">
        <v>16</v>
      </c>
      <c r="L6646">
        <v>7</v>
      </c>
      <c r="M6646">
        <f t="shared" si="103"/>
        <v>1</v>
      </c>
    </row>
    <row r="6647" spans="1:13" x14ac:dyDescent="0.3">
      <c r="A6647">
        <v>34</v>
      </c>
      <c r="B6647">
        <v>42000</v>
      </c>
      <c r="C6647" t="s">
        <v>13</v>
      </c>
      <c r="D6647">
        <v>2</v>
      </c>
      <c r="E6647" t="s">
        <v>18</v>
      </c>
      <c r="F6647" t="s">
        <v>19</v>
      </c>
      <c r="G6647">
        <v>6000</v>
      </c>
      <c r="H6647">
        <v>10.59</v>
      </c>
      <c r="I6647">
        <v>0</v>
      </c>
      <c r="J6647">
        <v>0.14000000000000001</v>
      </c>
      <c r="K6647" t="s">
        <v>16</v>
      </c>
      <c r="L6647">
        <v>7</v>
      </c>
      <c r="M6647">
        <f t="shared" si="103"/>
        <v>1</v>
      </c>
    </row>
    <row r="6648" spans="1:13" x14ac:dyDescent="0.3">
      <c r="A6648">
        <v>34</v>
      </c>
      <c r="B6648">
        <v>50000</v>
      </c>
      <c r="C6648" t="s">
        <v>26</v>
      </c>
      <c r="D6648">
        <v>6</v>
      </c>
      <c r="E6648" t="s">
        <v>27</v>
      </c>
      <c r="F6648" t="s">
        <v>15</v>
      </c>
      <c r="G6648">
        <v>16000</v>
      </c>
      <c r="H6648">
        <v>13.49</v>
      </c>
      <c r="I6648">
        <v>0</v>
      </c>
      <c r="J6648">
        <v>0.32</v>
      </c>
      <c r="K6648" t="s">
        <v>17</v>
      </c>
      <c r="L6648">
        <v>5</v>
      </c>
      <c r="M6648">
        <f t="shared" si="103"/>
        <v>1</v>
      </c>
    </row>
    <row r="6649" spans="1:13" x14ac:dyDescent="0.3">
      <c r="A6649">
        <v>32</v>
      </c>
      <c r="B6649">
        <v>43000</v>
      </c>
      <c r="C6649" t="s">
        <v>13</v>
      </c>
      <c r="D6649">
        <v>2</v>
      </c>
      <c r="E6649" t="s">
        <v>18</v>
      </c>
      <c r="F6649" t="s">
        <v>15</v>
      </c>
      <c r="G6649">
        <v>6000</v>
      </c>
      <c r="H6649">
        <v>13.22</v>
      </c>
      <c r="I6649">
        <v>0</v>
      </c>
      <c r="J6649">
        <v>0.14000000000000001</v>
      </c>
      <c r="K6649" t="s">
        <v>16</v>
      </c>
      <c r="L6649">
        <v>6</v>
      </c>
      <c r="M6649">
        <f t="shared" si="103"/>
        <v>1</v>
      </c>
    </row>
    <row r="6650" spans="1:13" x14ac:dyDescent="0.3">
      <c r="A6650">
        <v>29</v>
      </c>
      <c r="B6650">
        <v>43000</v>
      </c>
      <c r="C6650" t="s">
        <v>13</v>
      </c>
      <c r="D6650">
        <v>1</v>
      </c>
      <c r="E6650" t="s">
        <v>14</v>
      </c>
      <c r="F6650" t="s">
        <v>19</v>
      </c>
      <c r="G6650">
        <v>6000</v>
      </c>
      <c r="H6650">
        <v>11.14</v>
      </c>
      <c r="I6650">
        <v>0</v>
      </c>
      <c r="J6650">
        <v>0.14000000000000001</v>
      </c>
      <c r="K6650" t="s">
        <v>16</v>
      </c>
      <c r="L6650">
        <v>7</v>
      </c>
      <c r="M6650">
        <f t="shared" si="103"/>
        <v>1</v>
      </c>
    </row>
    <row r="6651" spans="1:13" x14ac:dyDescent="0.3">
      <c r="A6651">
        <v>28</v>
      </c>
      <c r="B6651">
        <v>43000</v>
      </c>
      <c r="C6651" t="s">
        <v>13</v>
      </c>
      <c r="D6651">
        <v>5</v>
      </c>
      <c r="E6651" t="s">
        <v>14</v>
      </c>
      <c r="F6651" t="s">
        <v>19</v>
      </c>
      <c r="G6651">
        <v>6000</v>
      </c>
      <c r="H6651">
        <v>10.39</v>
      </c>
      <c r="I6651">
        <v>0</v>
      </c>
      <c r="J6651">
        <v>0.14000000000000001</v>
      </c>
      <c r="K6651" t="s">
        <v>16</v>
      </c>
      <c r="L6651">
        <v>5</v>
      </c>
      <c r="M6651">
        <f t="shared" si="103"/>
        <v>1</v>
      </c>
    </row>
    <row r="6652" spans="1:13" x14ac:dyDescent="0.3">
      <c r="A6652">
        <v>27</v>
      </c>
      <c r="B6652">
        <v>50000</v>
      </c>
      <c r="C6652" t="s">
        <v>26</v>
      </c>
      <c r="D6652">
        <v>0</v>
      </c>
      <c r="E6652" t="s">
        <v>14</v>
      </c>
      <c r="F6652" t="s">
        <v>21</v>
      </c>
      <c r="G6652">
        <v>12000</v>
      </c>
      <c r="H6652">
        <v>6.62</v>
      </c>
      <c r="I6652">
        <v>0</v>
      </c>
      <c r="J6652">
        <v>0.24</v>
      </c>
      <c r="K6652" t="s">
        <v>16</v>
      </c>
      <c r="L6652">
        <v>9</v>
      </c>
      <c r="M6652">
        <f t="shared" si="103"/>
        <v>1</v>
      </c>
    </row>
    <row r="6653" spans="1:13" x14ac:dyDescent="0.3">
      <c r="A6653">
        <v>32</v>
      </c>
      <c r="B6653">
        <v>50000</v>
      </c>
      <c r="C6653" t="s">
        <v>23</v>
      </c>
      <c r="E6653" t="s">
        <v>18</v>
      </c>
      <c r="F6653" t="s">
        <v>21</v>
      </c>
      <c r="G6653">
        <v>10000</v>
      </c>
      <c r="H6653">
        <v>6.03</v>
      </c>
      <c r="I6653">
        <v>0</v>
      </c>
      <c r="J6653">
        <v>0.2</v>
      </c>
      <c r="K6653" t="s">
        <v>16</v>
      </c>
      <c r="L6653">
        <v>9</v>
      </c>
      <c r="M6653">
        <f t="shared" si="103"/>
        <v>0</v>
      </c>
    </row>
    <row r="6654" spans="1:13" x14ac:dyDescent="0.3">
      <c r="A6654">
        <v>31</v>
      </c>
      <c r="B6654">
        <v>50000</v>
      </c>
      <c r="C6654" t="s">
        <v>26</v>
      </c>
      <c r="D6654">
        <v>7</v>
      </c>
      <c r="E6654" t="s">
        <v>28</v>
      </c>
      <c r="F6654" t="s">
        <v>21</v>
      </c>
      <c r="G6654">
        <v>4800</v>
      </c>
      <c r="H6654">
        <v>6.03</v>
      </c>
      <c r="I6654">
        <v>0</v>
      </c>
      <c r="J6654">
        <v>0.1</v>
      </c>
      <c r="K6654" t="s">
        <v>16</v>
      </c>
      <c r="L6654">
        <v>5</v>
      </c>
      <c r="M6654">
        <f t="shared" si="103"/>
        <v>1</v>
      </c>
    </row>
    <row r="6655" spans="1:13" x14ac:dyDescent="0.3">
      <c r="A6655">
        <v>29</v>
      </c>
      <c r="B6655">
        <v>50000</v>
      </c>
      <c r="C6655" t="s">
        <v>26</v>
      </c>
      <c r="D6655">
        <v>0</v>
      </c>
      <c r="E6655" t="s">
        <v>20</v>
      </c>
      <c r="F6655" t="s">
        <v>21</v>
      </c>
      <c r="G6655">
        <v>6300</v>
      </c>
      <c r="H6655">
        <v>6.62</v>
      </c>
      <c r="I6655">
        <v>0</v>
      </c>
      <c r="J6655">
        <v>0.13</v>
      </c>
      <c r="K6655" t="s">
        <v>16</v>
      </c>
      <c r="L6655">
        <v>10</v>
      </c>
      <c r="M6655">
        <f t="shared" si="103"/>
        <v>1</v>
      </c>
    </row>
    <row r="6656" spans="1:13" x14ac:dyDescent="0.3">
      <c r="A6656">
        <v>30</v>
      </c>
      <c r="B6656">
        <v>45000</v>
      </c>
      <c r="C6656" t="s">
        <v>13</v>
      </c>
      <c r="D6656">
        <v>1</v>
      </c>
      <c r="E6656" t="s">
        <v>18</v>
      </c>
      <c r="F6656" t="s">
        <v>21</v>
      </c>
      <c r="G6656">
        <v>6000</v>
      </c>
      <c r="H6656">
        <v>7.51</v>
      </c>
      <c r="I6656">
        <v>0</v>
      </c>
      <c r="J6656">
        <v>0.13</v>
      </c>
      <c r="K6656" t="s">
        <v>16</v>
      </c>
      <c r="L6656">
        <v>5</v>
      </c>
      <c r="M6656">
        <f t="shared" si="103"/>
        <v>1</v>
      </c>
    </row>
    <row r="6657" spans="1:13" x14ac:dyDescent="0.3">
      <c r="A6657">
        <v>34</v>
      </c>
      <c r="B6657">
        <v>50000</v>
      </c>
      <c r="C6657" t="s">
        <v>23</v>
      </c>
      <c r="D6657">
        <v>2</v>
      </c>
      <c r="E6657" t="s">
        <v>20</v>
      </c>
      <c r="F6657" t="s">
        <v>19</v>
      </c>
      <c r="G6657">
        <v>12000</v>
      </c>
      <c r="I6657">
        <v>0</v>
      </c>
      <c r="J6657">
        <v>0.24</v>
      </c>
      <c r="K6657" t="s">
        <v>16</v>
      </c>
      <c r="L6657">
        <v>9</v>
      </c>
      <c r="M6657">
        <f t="shared" si="103"/>
        <v>0</v>
      </c>
    </row>
    <row r="6658" spans="1:13" x14ac:dyDescent="0.3">
      <c r="A6658">
        <v>31</v>
      </c>
      <c r="B6658">
        <v>50000</v>
      </c>
      <c r="C6658" t="s">
        <v>26</v>
      </c>
      <c r="D6658">
        <v>7</v>
      </c>
      <c r="E6658" t="s">
        <v>27</v>
      </c>
      <c r="F6658" t="s">
        <v>21</v>
      </c>
      <c r="G6658">
        <v>6000</v>
      </c>
      <c r="H6658">
        <v>5.99</v>
      </c>
      <c r="I6658">
        <v>0</v>
      </c>
      <c r="J6658">
        <v>0.12</v>
      </c>
      <c r="K6658" t="s">
        <v>16</v>
      </c>
      <c r="L6658">
        <v>8</v>
      </c>
      <c r="M6658">
        <f t="shared" ref="M6658:M6721" si="104">COUNTIFS($A$2:$A$10001,A6658,$B$2:$B$10001,B6658,$C$2:$C$10001,C6658,$D$2:$D$10001,D6658,$E$2:$E$10001,E6658,$F$2:$F$10001,F6658,$G$2:$G$10001,G6658,$H$2:$H$10001,H6658,$I$2:$I$10001,I6658,$J$2:$J$10001,J6658,$K$2:$K$10001,K6658,$L$2:$L$10001,L6658)</f>
        <v>1</v>
      </c>
    </row>
    <row r="6659" spans="1:13" x14ac:dyDescent="0.3">
      <c r="A6659">
        <v>27</v>
      </c>
      <c r="B6659">
        <v>50000</v>
      </c>
      <c r="C6659" t="s">
        <v>23</v>
      </c>
      <c r="E6659" t="s">
        <v>28</v>
      </c>
      <c r="F6659" t="s">
        <v>30</v>
      </c>
      <c r="G6659">
        <v>7800</v>
      </c>
      <c r="H6659">
        <v>15.99</v>
      </c>
      <c r="I6659">
        <v>0</v>
      </c>
      <c r="J6659">
        <v>0.16</v>
      </c>
      <c r="K6659" t="s">
        <v>16</v>
      </c>
      <c r="L6659">
        <v>10</v>
      </c>
      <c r="M6659">
        <f t="shared" si="104"/>
        <v>0</v>
      </c>
    </row>
    <row r="6660" spans="1:13" x14ac:dyDescent="0.3">
      <c r="A6660">
        <v>28</v>
      </c>
      <c r="B6660">
        <v>50000</v>
      </c>
      <c r="C6660" t="s">
        <v>23</v>
      </c>
      <c r="D6660">
        <v>3</v>
      </c>
      <c r="E6660" t="s">
        <v>18</v>
      </c>
      <c r="F6660" t="s">
        <v>21</v>
      </c>
      <c r="G6660">
        <v>3200</v>
      </c>
      <c r="H6660">
        <v>8.49</v>
      </c>
      <c r="I6660">
        <v>0</v>
      </c>
      <c r="J6660">
        <v>0.06</v>
      </c>
      <c r="K6660" t="s">
        <v>16</v>
      </c>
      <c r="L6660">
        <v>5</v>
      </c>
      <c r="M6660">
        <f t="shared" si="104"/>
        <v>1</v>
      </c>
    </row>
    <row r="6661" spans="1:13" x14ac:dyDescent="0.3">
      <c r="A6661">
        <v>29</v>
      </c>
      <c r="B6661">
        <v>50000</v>
      </c>
      <c r="C6661" t="s">
        <v>23</v>
      </c>
      <c r="D6661">
        <v>3</v>
      </c>
      <c r="E6661" t="s">
        <v>20</v>
      </c>
      <c r="F6661" t="s">
        <v>15</v>
      </c>
      <c r="G6661">
        <v>6000</v>
      </c>
      <c r="H6661">
        <v>13.99</v>
      </c>
      <c r="I6661">
        <v>0</v>
      </c>
      <c r="J6661">
        <v>0.12</v>
      </c>
      <c r="K6661" t="s">
        <v>16</v>
      </c>
      <c r="L6661">
        <v>8</v>
      </c>
      <c r="M6661">
        <f t="shared" si="104"/>
        <v>1</v>
      </c>
    </row>
    <row r="6662" spans="1:13" x14ac:dyDescent="0.3">
      <c r="A6662">
        <v>27</v>
      </c>
      <c r="B6662">
        <v>49000</v>
      </c>
      <c r="C6662" t="s">
        <v>13</v>
      </c>
      <c r="D6662">
        <v>11</v>
      </c>
      <c r="E6662" t="s">
        <v>14</v>
      </c>
      <c r="F6662" t="s">
        <v>15</v>
      </c>
      <c r="G6662">
        <v>6000</v>
      </c>
      <c r="H6662">
        <v>15.27</v>
      </c>
      <c r="I6662">
        <v>0</v>
      </c>
      <c r="J6662">
        <v>0.12</v>
      </c>
      <c r="K6662" t="s">
        <v>17</v>
      </c>
      <c r="L6662">
        <v>9</v>
      </c>
      <c r="M6662">
        <f t="shared" si="104"/>
        <v>1</v>
      </c>
    </row>
    <row r="6663" spans="1:13" x14ac:dyDescent="0.3">
      <c r="A6663">
        <v>33</v>
      </c>
      <c r="B6663">
        <v>50000</v>
      </c>
      <c r="C6663" t="s">
        <v>26</v>
      </c>
      <c r="D6663">
        <v>8</v>
      </c>
      <c r="E6663" t="s">
        <v>14</v>
      </c>
      <c r="F6663" t="s">
        <v>21</v>
      </c>
      <c r="G6663">
        <v>4000</v>
      </c>
      <c r="H6663">
        <v>5.42</v>
      </c>
      <c r="I6663">
        <v>0</v>
      </c>
      <c r="J6663">
        <v>0.08</v>
      </c>
      <c r="K6663" t="s">
        <v>16</v>
      </c>
      <c r="L6663">
        <v>10</v>
      </c>
      <c r="M6663">
        <f t="shared" si="104"/>
        <v>1</v>
      </c>
    </row>
    <row r="6664" spans="1:13" x14ac:dyDescent="0.3">
      <c r="A6664">
        <v>28</v>
      </c>
      <c r="B6664">
        <v>50000</v>
      </c>
      <c r="C6664" t="s">
        <v>26</v>
      </c>
      <c r="D6664">
        <v>13</v>
      </c>
      <c r="E6664" t="s">
        <v>28</v>
      </c>
      <c r="F6664" t="s">
        <v>19</v>
      </c>
      <c r="G6664">
        <v>8450</v>
      </c>
      <c r="I6664">
        <v>0</v>
      </c>
      <c r="J6664">
        <v>0.17</v>
      </c>
      <c r="K6664" t="s">
        <v>16</v>
      </c>
      <c r="L6664">
        <v>9</v>
      </c>
      <c r="M6664">
        <f t="shared" si="104"/>
        <v>0</v>
      </c>
    </row>
    <row r="6665" spans="1:13" x14ac:dyDescent="0.3">
      <c r="A6665">
        <v>27</v>
      </c>
      <c r="B6665">
        <v>49500</v>
      </c>
      <c r="C6665" t="s">
        <v>13</v>
      </c>
      <c r="D6665">
        <v>6</v>
      </c>
      <c r="E6665" t="s">
        <v>20</v>
      </c>
      <c r="F6665" t="s">
        <v>15</v>
      </c>
      <c r="G6665">
        <v>6000</v>
      </c>
      <c r="H6665">
        <v>11.22</v>
      </c>
      <c r="I6665">
        <v>0</v>
      </c>
      <c r="J6665">
        <v>0.12</v>
      </c>
      <c r="K6665" t="s">
        <v>16</v>
      </c>
      <c r="L6665">
        <v>8</v>
      </c>
      <c r="M6665">
        <f t="shared" si="104"/>
        <v>1</v>
      </c>
    </row>
    <row r="6666" spans="1:13" x14ac:dyDescent="0.3">
      <c r="A6666">
        <v>28</v>
      </c>
      <c r="B6666">
        <v>50000</v>
      </c>
      <c r="C6666" t="s">
        <v>13</v>
      </c>
      <c r="D6666">
        <v>0</v>
      </c>
      <c r="E6666" t="s">
        <v>20</v>
      </c>
      <c r="F6666" t="s">
        <v>19</v>
      </c>
      <c r="G6666">
        <v>6000</v>
      </c>
      <c r="H6666">
        <v>10.59</v>
      </c>
      <c r="I6666">
        <v>0</v>
      </c>
      <c r="J6666">
        <v>0.12</v>
      </c>
      <c r="K6666" t="s">
        <v>16</v>
      </c>
      <c r="L6666">
        <v>5</v>
      </c>
      <c r="M6666">
        <f t="shared" si="104"/>
        <v>1</v>
      </c>
    </row>
    <row r="6667" spans="1:13" x14ac:dyDescent="0.3">
      <c r="A6667">
        <v>31</v>
      </c>
      <c r="B6667">
        <v>50000</v>
      </c>
      <c r="C6667" t="s">
        <v>13</v>
      </c>
      <c r="D6667">
        <v>4</v>
      </c>
      <c r="E6667" t="s">
        <v>20</v>
      </c>
      <c r="F6667" t="s">
        <v>30</v>
      </c>
      <c r="G6667">
        <v>6000</v>
      </c>
      <c r="H6667">
        <v>15.62</v>
      </c>
      <c r="I6667">
        <v>0</v>
      </c>
      <c r="J6667">
        <v>0.12</v>
      </c>
      <c r="K6667" t="s">
        <v>17</v>
      </c>
      <c r="L6667">
        <v>10</v>
      </c>
      <c r="M6667">
        <f t="shared" si="104"/>
        <v>1</v>
      </c>
    </row>
    <row r="6668" spans="1:13" x14ac:dyDescent="0.3">
      <c r="A6668">
        <v>29</v>
      </c>
      <c r="B6668">
        <v>50000</v>
      </c>
      <c r="C6668" t="s">
        <v>23</v>
      </c>
      <c r="D6668">
        <v>8</v>
      </c>
      <c r="E6668" t="s">
        <v>28</v>
      </c>
      <c r="F6668" t="s">
        <v>19</v>
      </c>
      <c r="G6668">
        <v>9725</v>
      </c>
      <c r="H6668">
        <v>12.12</v>
      </c>
      <c r="I6668">
        <v>0</v>
      </c>
      <c r="J6668">
        <v>0.19</v>
      </c>
      <c r="K6668" t="s">
        <v>16</v>
      </c>
      <c r="L6668">
        <v>6</v>
      </c>
      <c r="M6668">
        <f t="shared" si="104"/>
        <v>1</v>
      </c>
    </row>
    <row r="6669" spans="1:13" x14ac:dyDescent="0.3">
      <c r="A6669">
        <v>29</v>
      </c>
      <c r="B6669">
        <v>50000</v>
      </c>
      <c r="C6669" t="s">
        <v>26</v>
      </c>
      <c r="D6669">
        <v>13</v>
      </c>
      <c r="E6669" t="s">
        <v>14</v>
      </c>
      <c r="F6669" t="s">
        <v>19</v>
      </c>
      <c r="G6669">
        <v>13650</v>
      </c>
      <c r="H6669">
        <v>10.99</v>
      </c>
      <c r="I6669">
        <v>0</v>
      </c>
      <c r="J6669">
        <v>0.27</v>
      </c>
      <c r="K6669" t="s">
        <v>16</v>
      </c>
      <c r="L6669">
        <v>9</v>
      </c>
      <c r="M6669">
        <f t="shared" si="104"/>
        <v>1</v>
      </c>
    </row>
    <row r="6670" spans="1:13" x14ac:dyDescent="0.3">
      <c r="A6670">
        <v>30</v>
      </c>
      <c r="B6670">
        <v>50000</v>
      </c>
      <c r="C6670" t="s">
        <v>26</v>
      </c>
      <c r="D6670">
        <v>0</v>
      </c>
      <c r="E6670" t="s">
        <v>18</v>
      </c>
      <c r="F6670" t="s">
        <v>30</v>
      </c>
      <c r="G6670">
        <v>10000</v>
      </c>
      <c r="H6670">
        <v>16.89</v>
      </c>
      <c r="I6670">
        <v>0</v>
      </c>
      <c r="J6670">
        <v>0.2</v>
      </c>
      <c r="K6670" t="s">
        <v>16</v>
      </c>
      <c r="L6670">
        <v>10</v>
      </c>
      <c r="M6670">
        <f t="shared" si="104"/>
        <v>1</v>
      </c>
    </row>
    <row r="6671" spans="1:13" x14ac:dyDescent="0.3">
      <c r="A6671">
        <v>35</v>
      </c>
      <c r="B6671">
        <v>50000</v>
      </c>
      <c r="C6671" t="s">
        <v>23</v>
      </c>
      <c r="D6671">
        <v>6</v>
      </c>
      <c r="E6671" t="s">
        <v>14</v>
      </c>
      <c r="F6671" t="s">
        <v>21</v>
      </c>
      <c r="G6671">
        <v>13650</v>
      </c>
      <c r="H6671">
        <v>6.99</v>
      </c>
      <c r="I6671">
        <v>0</v>
      </c>
      <c r="J6671">
        <v>0.27</v>
      </c>
      <c r="K6671" t="s">
        <v>16</v>
      </c>
      <c r="L6671">
        <v>10</v>
      </c>
      <c r="M6671">
        <f t="shared" si="104"/>
        <v>1</v>
      </c>
    </row>
    <row r="6672" spans="1:13" x14ac:dyDescent="0.3">
      <c r="A6672">
        <v>28</v>
      </c>
      <c r="B6672">
        <v>51000</v>
      </c>
      <c r="C6672" t="s">
        <v>13</v>
      </c>
      <c r="D6672">
        <v>5</v>
      </c>
      <c r="E6672" t="s">
        <v>25</v>
      </c>
      <c r="F6672" t="s">
        <v>19</v>
      </c>
      <c r="G6672">
        <v>6000</v>
      </c>
      <c r="H6672">
        <v>12.69</v>
      </c>
      <c r="I6672">
        <v>0</v>
      </c>
      <c r="J6672">
        <v>0.12</v>
      </c>
      <c r="K6672" t="s">
        <v>16</v>
      </c>
      <c r="L6672">
        <v>5</v>
      </c>
      <c r="M6672">
        <f t="shared" si="104"/>
        <v>1</v>
      </c>
    </row>
    <row r="6673" spans="1:13" x14ac:dyDescent="0.3">
      <c r="A6673">
        <v>34</v>
      </c>
      <c r="B6673">
        <v>51000</v>
      </c>
      <c r="C6673" t="s">
        <v>13</v>
      </c>
      <c r="D6673">
        <v>1</v>
      </c>
      <c r="E6673" t="s">
        <v>14</v>
      </c>
      <c r="F6673" t="s">
        <v>21</v>
      </c>
      <c r="G6673">
        <v>6000</v>
      </c>
      <c r="H6673">
        <v>5.99</v>
      </c>
      <c r="I6673">
        <v>0</v>
      </c>
      <c r="J6673">
        <v>0.12</v>
      </c>
      <c r="K6673" t="s">
        <v>16</v>
      </c>
      <c r="L6673">
        <v>6</v>
      </c>
      <c r="M6673">
        <f t="shared" si="104"/>
        <v>1</v>
      </c>
    </row>
    <row r="6674" spans="1:13" x14ac:dyDescent="0.3">
      <c r="A6674">
        <v>27</v>
      </c>
      <c r="B6674">
        <v>50000</v>
      </c>
      <c r="C6674" t="s">
        <v>26</v>
      </c>
      <c r="D6674">
        <v>0</v>
      </c>
      <c r="E6674" t="s">
        <v>20</v>
      </c>
      <c r="F6674" t="s">
        <v>21</v>
      </c>
      <c r="G6674">
        <v>4000</v>
      </c>
      <c r="I6674">
        <v>0</v>
      </c>
      <c r="J6674">
        <v>0.08</v>
      </c>
      <c r="K6674" t="s">
        <v>16</v>
      </c>
      <c r="L6674">
        <v>9</v>
      </c>
      <c r="M6674">
        <f t="shared" si="104"/>
        <v>0</v>
      </c>
    </row>
    <row r="6675" spans="1:13" x14ac:dyDescent="0.3">
      <c r="A6675">
        <v>27</v>
      </c>
      <c r="B6675">
        <v>54000</v>
      </c>
      <c r="C6675" t="s">
        <v>13</v>
      </c>
      <c r="D6675">
        <v>11</v>
      </c>
      <c r="E6675" t="s">
        <v>27</v>
      </c>
      <c r="F6675" t="s">
        <v>30</v>
      </c>
      <c r="G6675">
        <v>6000</v>
      </c>
      <c r="H6675">
        <v>14.59</v>
      </c>
      <c r="I6675">
        <v>0</v>
      </c>
      <c r="J6675">
        <v>0.11</v>
      </c>
      <c r="K6675" t="s">
        <v>17</v>
      </c>
      <c r="L6675">
        <v>5</v>
      </c>
      <c r="M6675">
        <f t="shared" si="104"/>
        <v>1</v>
      </c>
    </row>
    <row r="6676" spans="1:13" x14ac:dyDescent="0.3">
      <c r="A6676">
        <v>30</v>
      </c>
      <c r="B6676">
        <v>50000</v>
      </c>
      <c r="C6676" t="s">
        <v>26</v>
      </c>
      <c r="D6676">
        <v>14</v>
      </c>
      <c r="E6676" t="s">
        <v>14</v>
      </c>
      <c r="F6676" t="s">
        <v>15</v>
      </c>
      <c r="G6676">
        <v>1000</v>
      </c>
      <c r="I6676">
        <v>0</v>
      </c>
      <c r="J6676">
        <v>0.02</v>
      </c>
      <c r="K6676" t="s">
        <v>16</v>
      </c>
      <c r="L6676">
        <v>6</v>
      </c>
      <c r="M6676">
        <f t="shared" si="104"/>
        <v>0</v>
      </c>
    </row>
    <row r="6677" spans="1:13" x14ac:dyDescent="0.3">
      <c r="A6677">
        <v>31</v>
      </c>
      <c r="B6677">
        <v>57006</v>
      </c>
      <c r="C6677" t="s">
        <v>13</v>
      </c>
      <c r="D6677">
        <v>7</v>
      </c>
      <c r="E6677" t="s">
        <v>27</v>
      </c>
      <c r="F6677" t="s">
        <v>21</v>
      </c>
      <c r="G6677">
        <v>6000</v>
      </c>
      <c r="H6677">
        <v>7.29</v>
      </c>
      <c r="I6677">
        <v>0</v>
      </c>
      <c r="J6677">
        <v>0.11</v>
      </c>
      <c r="K6677" t="s">
        <v>16</v>
      </c>
      <c r="L6677">
        <v>10</v>
      </c>
      <c r="M6677">
        <f t="shared" si="104"/>
        <v>1</v>
      </c>
    </row>
    <row r="6678" spans="1:13" x14ac:dyDescent="0.3">
      <c r="A6678">
        <v>29</v>
      </c>
      <c r="B6678">
        <v>59000</v>
      </c>
      <c r="C6678" t="s">
        <v>13</v>
      </c>
      <c r="D6678">
        <v>3</v>
      </c>
      <c r="E6678" t="s">
        <v>25</v>
      </c>
      <c r="F6678" t="s">
        <v>19</v>
      </c>
      <c r="G6678">
        <v>6000</v>
      </c>
      <c r="H6678">
        <v>10.37</v>
      </c>
      <c r="I6678">
        <v>0</v>
      </c>
      <c r="J6678">
        <v>0.1</v>
      </c>
      <c r="K6678" t="s">
        <v>16</v>
      </c>
      <c r="L6678">
        <v>7</v>
      </c>
      <c r="M6678">
        <f t="shared" si="104"/>
        <v>1</v>
      </c>
    </row>
    <row r="6679" spans="1:13" x14ac:dyDescent="0.3">
      <c r="A6679">
        <v>32</v>
      </c>
      <c r="B6679">
        <v>59363</v>
      </c>
      <c r="C6679" t="s">
        <v>13</v>
      </c>
      <c r="D6679">
        <v>2</v>
      </c>
      <c r="E6679" t="s">
        <v>20</v>
      </c>
      <c r="F6679" t="s">
        <v>15</v>
      </c>
      <c r="G6679">
        <v>6000</v>
      </c>
      <c r="H6679">
        <v>13.22</v>
      </c>
      <c r="I6679">
        <v>0</v>
      </c>
      <c r="J6679">
        <v>0.1</v>
      </c>
      <c r="K6679" t="s">
        <v>17</v>
      </c>
      <c r="L6679">
        <v>10</v>
      </c>
      <c r="M6679">
        <f t="shared" si="104"/>
        <v>1</v>
      </c>
    </row>
    <row r="6680" spans="1:13" x14ac:dyDescent="0.3">
      <c r="A6680">
        <v>32</v>
      </c>
      <c r="B6680">
        <v>50000</v>
      </c>
      <c r="C6680" t="s">
        <v>26</v>
      </c>
      <c r="D6680">
        <v>0</v>
      </c>
      <c r="E6680" t="s">
        <v>18</v>
      </c>
      <c r="F6680" t="s">
        <v>21</v>
      </c>
      <c r="G6680">
        <v>5400</v>
      </c>
      <c r="H6680">
        <v>7.14</v>
      </c>
      <c r="I6680">
        <v>0</v>
      </c>
      <c r="J6680">
        <v>0.11</v>
      </c>
      <c r="K6680" t="s">
        <v>16</v>
      </c>
      <c r="L6680">
        <v>9</v>
      </c>
      <c r="M6680">
        <f t="shared" si="104"/>
        <v>1</v>
      </c>
    </row>
    <row r="6681" spans="1:13" x14ac:dyDescent="0.3">
      <c r="A6681">
        <v>30</v>
      </c>
      <c r="B6681">
        <v>50000</v>
      </c>
      <c r="C6681" t="s">
        <v>23</v>
      </c>
      <c r="D6681">
        <v>4</v>
      </c>
      <c r="E6681" t="s">
        <v>25</v>
      </c>
      <c r="F6681" t="s">
        <v>30</v>
      </c>
      <c r="G6681">
        <v>10000</v>
      </c>
      <c r="H6681">
        <v>15.95</v>
      </c>
      <c r="I6681">
        <v>0</v>
      </c>
      <c r="J6681">
        <v>0.2</v>
      </c>
      <c r="K6681" t="s">
        <v>17</v>
      </c>
      <c r="L6681">
        <v>7</v>
      </c>
      <c r="M6681">
        <f t="shared" si="104"/>
        <v>1</v>
      </c>
    </row>
    <row r="6682" spans="1:13" x14ac:dyDescent="0.3">
      <c r="A6682">
        <v>32</v>
      </c>
      <c r="B6682">
        <v>60000</v>
      </c>
      <c r="C6682" t="s">
        <v>13</v>
      </c>
      <c r="D6682">
        <v>0</v>
      </c>
      <c r="E6682" t="s">
        <v>25</v>
      </c>
      <c r="F6682" t="s">
        <v>19</v>
      </c>
      <c r="G6682">
        <v>6000</v>
      </c>
      <c r="H6682">
        <v>10.36</v>
      </c>
      <c r="I6682">
        <v>0</v>
      </c>
      <c r="J6682">
        <v>0.1</v>
      </c>
      <c r="K6682" t="s">
        <v>16</v>
      </c>
      <c r="L6682">
        <v>7</v>
      </c>
      <c r="M6682">
        <f t="shared" si="104"/>
        <v>1</v>
      </c>
    </row>
    <row r="6683" spans="1:13" x14ac:dyDescent="0.3">
      <c r="A6683">
        <v>32</v>
      </c>
      <c r="B6683">
        <v>60000</v>
      </c>
      <c r="C6683" t="s">
        <v>13</v>
      </c>
      <c r="D6683">
        <v>6</v>
      </c>
      <c r="E6683" t="s">
        <v>14</v>
      </c>
      <c r="F6683" t="s">
        <v>15</v>
      </c>
      <c r="G6683">
        <v>6000</v>
      </c>
      <c r="H6683">
        <v>13.98</v>
      </c>
      <c r="I6683">
        <v>0</v>
      </c>
      <c r="J6683">
        <v>0.1</v>
      </c>
      <c r="K6683" t="s">
        <v>16</v>
      </c>
      <c r="L6683">
        <v>5</v>
      </c>
      <c r="M6683">
        <f t="shared" si="104"/>
        <v>1</v>
      </c>
    </row>
    <row r="6684" spans="1:13" x14ac:dyDescent="0.3">
      <c r="A6684">
        <v>32</v>
      </c>
      <c r="B6684">
        <v>60000</v>
      </c>
      <c r="C6684" t="s">
        <v>13</v>
      </c>
      <c r="D6684">
        <v>2</v>
      </c>
      <c r="E6684" t="s">
        <v>20</v>
      </c>
      <c r="F6684" t="s">
        <v>19</v>
      </c>
      <c r="G6684">
        <v>6000</v>
      </c>
      <c r="H6684">
        <v>11.36</v>
      </c>
      <c r="I6684">
        <v>0</v>
      </c>
      <c r="J6684">
        <v>0.1</v>
      </c>
      <c r="K6684" t="s">
        <v>16</v>
      </c>
      <c r="L6684">
        <v>8</v>
      </c>
      <c r="M6684">
        <f t="shared" si="104"/>
        <v>1</v>
      </c>
    </row>
    <row r="6685" spans="1:13" x14ac:dyDescent="0.3">
      <c r="A6685">
        <v>32</v>
      </c>
      <c r="B6685">
        <v>50000</v>
      </c>
      <c r="C6685" t="s">
        <v>26</v>
      </c>
      <c r="D6685">
        <v>5</v>
      </c>
      <c r="E6685" t="s">
        <v>20</v>
      </c>
      <c r="F6685" t="s">
        <v>21</v>
      </c>
      <c r="G6685">
        <v>9600</v>
      </c>
      <c r="H6685">
        <v>6.76</v>
      </c>
      <c r="I6685">
        <v>0</v>
      </c>
      <c r="J6685">
        <v>0.19</v>
      </c>
      <c r="K6685" t="s">
        <v>16</v>
      </c>
      <c r="L6685">
        <v>9</v>
      </c>
      <c r="M6685">
        <f t="shared" si="104"/>
        <v>1</v>
      </c>
    </row>
    <row r="6686" spans="1:13" x14ac:dyDescent="0.3">
      <c r="A6686">
        <v>34</v>
      </c>
      <c r="B6686">
        <v>60000</v>
      </c>
      <c r="C6686" t="s">
        <v>13</v>
      </c>
      <c r="D6686">
        <v>3</v>
      </c>
      <c r="E6686" t="s">
        <v>27</v>
      </c>
      <c r="F6686" t="s">
        <v>21</v>
      </c>
      <c r="G6686">
        <v>6000</v>
      </c>
      <c r="H6686">
        <v>8</v>
      </c>
      <c r="I6686">
        <v>0</v>
      </c>
      <c r="J6686">
        <v>0.1</v>
      </c>
      <c r="K6686" t="s">
        <v>16</v>
      </c>
      <c r="L6686">
        <v>9</v>
      </c>
      <c r="M6686">
        <f t="shared" si="104"/>
        <v>1</v>
      </c>
    </row>
    <row r="6687" spans="1:13" x14ac:dyDescent="0.3">
      <c r="A6687">
        <v>32</v>
      </c>
      <c r="B6687">
        <v>50000</v>
      </c>
      <c r="C6687" t="s">
        <v>26</v>
      </c>
      <c r="D6687">
        <v>3</v>
      </c>
      <c r="E6687" t="s">
        <v>20</v>
      </c>
      <c r="F6687" t="s">
        <v>21</v>
      </c>
      <c r="G6687">
        <v>6000</v>
      </c>
      <c r="H6687">
        <v>6.76</v>
      </c>
      <c r="I6687">
        <v>0</v>
      </c>
      <c r="J6687">
        <v>0.12</v>
      </c>
      <c r="K6687" t="s">
        <v>16</v>
      </c>
      <c r="L6687">
        <v>6</v>
      </c>
      <c r="M6687">
        <f t="shared" si="104"/>
        <v>1</v>
      </c>
    </row>
    <row r="6688" spans="1:13" x14ac:dyDescent="0.3">
      <c r="A6688">
        <v>33</v>
      </c>
      <c r="B6688">
        <v>61000</v>
      </c>
      <c r="C6688" t="s">
        <v>13</v>
      </c>
      <c r="D6688">
        <v>0</v>
      </c>
      <c r="E6688" t="s">
        <v>18</v>
      </c>
      <c r="F6688" t="s">
        <v>19</v>
      </c>
      <c r="G6688">
        <v>6000</v>
      </c>
      <c r="H6688">
        <v>10.39</v>
      </c>
      <c r="I6688">
        <v>0</v>
      </c>
      <c r="J6688">
        <v>0.1</v>
      </c>
      <c r="K6688" t="s">
        <v>16</v>
      </c>
      <c r="L6688">
        <v>7</v>
      </c>
      <c r="M6688">
        <f t="shared" si="104"/>
        <v>1</v>
      </c>
    </row>
    <row r="6689" spans="1:13" x14ac:dyDescent="0.3">
      <c r="A6689">
        <v>30</v>
      </c>
      <c r="B6689">
        <v>61400</v>
      </c>
      <c r="C6689" t="s">
        <v>13</v>
      </c>
      <c r="D6689">
        <v>4</v>
      </c>
      <c r="E6689" t="s">
        <v>27</v>
      </c>
      <c r="F6689" t="s">
        <v>15</v>
      </c>
      <c r="G6689">
        <v>6000</v>
      </c>
      <c r="H6689">
        <v>15.96</v>
      </c>
      <c r="I6689">
        <v>0</v>
      </c>
      <c r="J6689">
        <v>0.1</v>
      </c>
      <c r="K6689" t="s">
        <v>16</v>
      </c>
      <c r="L6689">
        <v>9</v>
      </c>
      <c r="M6689">
        <f t="shared" si="104"/>
        <v>1</v>
      </c>
    </row>
    <row r="6690" spans="1:13" x14ac:dyDescent="0.3">
      <c r="A6690">
        <v>33</v>
      </c>
      <c r="B6690">
        <v>61500</v>
      </c>
      <c r="C6690" t="s">
        <v>13</v>
      </c>
      <c r="D6690">
        <v>7</v>
      </c>
      <c r="E6690" t="s">
        <v>18</v>
      </c>
      <c r="F6690" t="s">
        <v>21</v>
      </c>
      <c r="G6690">
        <v>6000</v>
      </c>
      <c r="H6690">
        <v>5.79</v>
      </c>
      <c r="I6690">
        <v>0</v>
      </c>
      <c r="J6690">
        <v>0.1</v>
      </c>
      <c r="K6690" t="s">
        <v>16</v>
      </c>
      <c r="L6690">
        <v>10</v>
      </c>
      <c r="M6690">
        <f t="shared" si="104"/>
        <v>1</v>
      </c>
    </row>
    <row r="6691" spans="1:13" x14ac:dyDescent="0.3">
      <c r="A6691">
        <v>32</v>
      </c>
      <c r="B6691">
        <v>52000</v>
      </c>
      <c r="C6691" t="s">
        <v>13</v>
      </c>
      <c r="D6691">
        <v>0</v>
      </c>
      <c r="E6691" t="s">
        <v>20</v>
      </c>
      <c r="F6691" t="s">
        <v>21</v>
      </c>
      <c r="G6691">
        <v>7125</v>
      </c>
      <c r="H6691">
        <v>7.49</v>
      </c>
      <c r="I6691">
        <v>0</v>
      </c>
      <c r="J6691">
        <v>0.14000000000000001</v>
      </c>
      <c r="K6691" t="s">
        <v>16</v>
      </c>
      <c r="L6691">
        <v>10</v>
      </c>
      <c r="M6691">
        <f t="shared" si="104"/>
        <v>1</v>
      </c>
    </row>
    <row r="6692" spans="1:13" x14ac:dyDescent="0.3">
      <c r="A6692">
        <v>27</v>
      </c>
      <c r="B6692">
        <v>41200</v>
      </c>
      <c r="C6692" t="s">
        <v>13</v>
      </c>
      <c r="D6692">
        <v>1</v>
      </c>
      <c r="E6692" t="s">
        <v>14</v>
      </c>
      <c r="F6692" t="s">
        <v>21</v>
      </c>
      <c r="G6692">
        <v>7100</v>
      </c>
      <c r="H6692">
        <v>7.88</v>
      </c>
      <c r="I6692">
        <v>0</v>
      </c>
      <c r="J6692">
        <v>0.17</v>
      </c>
      <c r="K6692" t="s">
        <v>16</v>
      </c>
      <c r="L6692">
        <v>10</v>
      </c>
      <c r="M6692">
        <f t="shared" si="104"/>
        <v>1</v>
      </c>
    </row>
    <row r="6693" spans="1:13" x14ac:dyDescent="0.3">
      <c r="A6693">
        <v>31</v>
      </c>
      <c r="B6693">
        <v>50000</v>
      </c>
      <c r="C6693" t="s">
        <v>26</v>
      </c>
      <c r="D6693">
        <v>5</v>
      </c>
      <c r="E6693" t="s">
        <v>27</v>
      </c>
      <c r="F6693" t="s">
        <v>21</v>
      </c>
      <c r="G6693">
        <v>2000</v>
      </c>
      <c r="H6693">
        <v>6.39</v>
      </c>
      <c r="I6693">
        <v>0</v>
      </c>
      <c r="J6693">
        <v>0.04</v>
      </c>
      <c r="K6693" t="s">
        <v>16</v>
      </c>
      <c r="L6693">
        <v>7</v>
      </c>
      <c r="M6693">
        <f t="shared" si="104"/>
        <v>1</v>
      </c>
    </row>
    <row r="6694" spans="1:13" x14ac:dyDescent="0.3">
      <c r="A6694">
        <v>31</v>
      </c>
      <c r="B6694">
        <v>13000</v>
      </c>
      <c r="C6694" t="s">
        <v>13</v>
      </c>
      <c r="D6694">
        <v>6</v>
      </c>
      <c r="E6694" t="s">
        <v>28</v>
      </c>
      <c r="F6694" t="s">
        <v>19</v>
      </c>
      <c r="G6694">
        <v>7000</v>
      </c>
      <c r="H6694">
        <v>9.6199999999999992</v>
      </c>
      <c r="I6694">
        <v>1</v>
      </c>
      <c r="J6694">
        <v>0.54</v>
      </c>
      <c r="K6694" t="s">
        <v>16</v>
      </c>
      <c r="L6694">
        <v>9</v>
      </c>
      <c r="M6694">
        <f t="shared" si="104"/>
        <v>1</v>
      </c>
    </row>
    <row r="6695" spans="1:13" x14ac:dyDescent="0.3">
      <c r="A6695">
        <v>29</v>
      </c>
      <c r="B6695">
        <v>14400</v>
      </c>
      <c r="C6695" t="s">
        <v>13</v>
      </c>
      <c r="D6695">
        <v>2</v>
      </c>
      <c r="E6695" t="s">
        <v>20</v>
      </c>
      <c r="F6695" t="s">
        <v>15</v>
      </c>
      <c r="G6695">
        <v>7000</v>
      </c>
      <c r="H6695">
        <v>12.84</v>
      </c>
      <c r="I6695">
        <v>1</v>
      </c>
      <c r="J6695">
        <v>0.49</v>
      </c>
      <c r="K6695" t="s">
        <v>16</v>
      </c>
      <c r="L6695">
        <v>5</v>
      </c>
      <c r="M6695">
        <f t="shared" si="104"/>
        <v>1</v>
      </c>
    </row>
    <row r="6696" spans="1:13" x14ac:dyDescent="0.3">
      <c r="A6696">
        <v>27</v>
      </c>
      <c r="B6696">
        <v>15000</v>
      </c>
      <c r="C6696" t="s">
        <v>13</v>
      </c>
      <c r="D6696">
        <v>1</v>
      </c>
      <c r="E6696" t="s">
        <v>28</v>
      </c>
      <c r="F6696" t="s">
        <v>19</v>
      </c>
      <c r="G6696">
        <v>7000</v>
      </c>
      <c r="H6696">
        <v>12.21</v>
      </c>
      <c r="I6696">
        <v>1</v>
      </c>
      <c r="J6696">
        <v>0.47</v>
      </c>
      <c r="K6696" t="s">
        <v>16</v>
      </c>
      <c r="L6696">
        <v>10</v>
      </c>
      <c r="M6696">
        <f t="shared" si="104"/>
        <v>1</v>
      </c>
    </row>
    <row r="6697" spans="1:13" x14ac:dyDescent="0.3">
      <c r="A6697">
        <v>33</v>
      </c>
      <c r="B6697">
        <v>20244</v>
      </c>
      <c r="C6697" t="s">
        <v>13</v>
      </c>
      <c r="D6697">
        <v>0</v>
      </c>
      <c r="E6697" t="s">
        <v>25</v>
      </c>
      <c r="F6697" t="s">
        <v>19</v>
      </c>
      <c r="G6697">
        <v>7000</v>
      </c>
      <c r="H6697">
        <v>9.4499999999999993</v>
      </c>
      <c r="I6697">
        <v>1</v>
      </c>
      <c r="J6697">
        <v>0.35</v>
      </c>
      <c r="K6697" t="s">
        <v>16</v>
      </c>
      <c r="L6697">
        <v>8</v>
      </c>
      <c r="M6697">
        <f t="shared" si="104"/>
        <v>1</v>
      </c>
    </row>
    <row r="6698" spans="1:13" x14ac:dyDescent="0.3">
      <c r="A6698">
        <v>29</v>
      </c>
      <c r="B6698">
        <v>21000</v>
      </c>
      <c r="C6698" t="s">
        <v>13</v>
      </c>
      <c r="D6698">
        <v>7</v>
      </c>
      <c r="E6698" t="s">
        <v>14</v>
      </c>
      <c r="F6698" t="s">
        <v>15</v>
      </c>
      <c r="G6698">
        <v>7000</v>
      </c>
      <c r="H6698">
        <v>13.72</v>
      </c>
      <c r="I6698">
        <v>1</v>
      </c>
      <c r="J6698">
        <v>0.33</v>
      </c>
      <c r="K6698" t="s">
        <v>16</v>
      </c>
      <c r="L6698">
        <v>10</v>
      </c>
      <c r="M6698">
        <f t="shared" si="104"/>
        <v>1</v>
      </c>
    </row>
    <row r="6699" spans="1:13" x14ac:dyDescent="0.3">
      <c r="A6699">
        <v>27</v>
      </c>
      <c r="B6699">
        <v>24000</v>
      </c>
      <c r="C6699" t="s">
        <v>13</v>
      </c>
      <c r="D6699">
        <v>4</v>
      </c>
      <c r="E6699" t="s">
        <v>25</v>
      </c>
      <c r="F6699" t="s">
        <v>19</v>
      </c>
      <c r="G6699">
        <v>7000</v>
      </c>
      <c r="H6699">
        <v>10.75</v>
      </c>
      <c r="I6699">
        <v>0</v>
      </c>
      <c r="J6699">
        <v>0.28999999999999998</v>
      </c>
      <c r="K6699" t="s">
        <v>16</v>
      </c>
      <c r="L6699">
        <v>10</v>
      </c>
      <c r="M6699">
        <f t="shared" si="104"/>
        <v>1</v>
      </c>
    </row>
    <row r="6700" spans="1:13" x14ac:dyDescent="0.3">
      <c r="A6700">
        <v>28</v>
      </c>
      <c r="B6700">
        <v>24996</v>
      </c>
      <c r="C6700" t="s">
        <v>13</v>
      </c>
      <c r="D6700">
        <v>2</v>
      </c>
      <c r="E6700" t="s">
        <v>25</v>
      </c>
      <c r="F6700" t="s">
        <v>15</v>
      </c>
      <c r="G6700">
        <v>7000</v>
      </c>
      <c r="H6700">
        <v>12.53</v>
      </c>
      <c r="I6700">
        <v>0</v>
      </c>
      <c r="J6700">
        <v>0.28000000000000003</v>
      </c>
      <c r="K6700" t="s">
        <v>16</v>
      </c>
      <c r="L6700">
        <v>8</v>
      </c>
      <c r="M6700">
        <f t="shared" si="104"/>
        <v>1</v>
      </c>
    </row>
    <row r="6701" spans="1:13" x14ac:dyDescent="0.3">
      <c r="A6701">
        <v>27</v>
      </c>
      <c r="B6701">
        <v>25000</v>
      </c>
      <c r="C6701" t="s">
        <v>13</v>
      </c>
      <c r="D6701">
        <v>0</v>
      </c>
      <c r="E6701" t="s">
        <v>14</v>
      </c>
      <c r="F6701" t="s">
        <v>21</v>
      </c>
      <c r="G6701">
        <v>7000</v>
      </c>
      <c r="H6701">
        <v>8.9</v>
      </c>
      <c r="I6701">
        <v>0</v>
      </c>
      <c r="J6701">
        <v>0.28000000000000003</v>
      </c>
      <c r="K6701" t="s">
        <v>16</v>
      </c>
      <c r="L6701">
        <v>10</v>
      </c>
      <c r="M6701">
        <f t="shared" si="104"/>
        <v>1</v>
      </c>
    </row>
    <row r="6702" spans="1:13" x14ac:dyDescent="0.3">
      <c r="A6702">
        <v>30</v>
      </c>
      <c r="B6702">
        <v>63000</v>
      </c>
      <c r="C6702" t="s">
        <v>13</v>
      </c>
      <c r="D6702">
        <v>2</v>
      </c>
      <c r="E6702" t="s">
        <v>28</v>
      </c>
      <c r="F6702" t="s">
        <v>21</v>
      </c>
      <c r="G6702">
        <v>6000</v>
      </c>
      <c r="I6702">
        <v>0</v>
      </c>
      <c r="J6702">
        <v>0.1</v>
      </c>
      <c r="K6702" t="s">
        <v>16</v>
      </c>
      <c r="L6702">
        <v>7</v>
      </c>
      <c r="M6702">
        <f t="shared" si="104"/>
        <v>0</v>
      </c>
    </row>
    <row r="6703" spans="1:13" x14ac:dyDescent="0.3">
      <c r="A6703">
        <v>28</v>
      </c>
      <c r="B6703">
        <v>50000</v>
      </c>
      <c r="C6703" t="s">
        <v>26</v>
      </c>
      <c r="D6703">
        <v>3</v>
      </c>
      <c r="E6703" t="s">
        <v>25</v>
      </c>
      <c r="F6703" t="s">
        <v>21</v>
      </c>
      <c r="G6703">
        <v>5000</v>
      </c>
      <c r="H6703">
        <v>7.74</v>
      </c>
      <c r="I6703">
        <v>0</v>
      </c>
      <c r="J6703">
        <v>0.1</v>
      </c>
      <c r="K6703" t="s">
        <v>16</v>
      </c>
      <c r="L6703">
        <v>6</v>
      </c>
      <c r="M6703">
        <f t="shared" si="104"/>
        <v>1</v>
      </c>
    </row>
    <row r="6704" spans="1:13" x14ac:dyDescent="0.3">
      <c r="A6704">
        <v>27</v>
      </c>
      <c r="B6704">
        <v>65000</v>
      </c>
      <c r="C6704" t="s">
        <v>13</v>
      </c>
      <c r="D6704">
        <v>11</v>
      </c>
      <c r="E6704" t="s">
        <v>28</v>
      </c>
      <c r="F6704" t="s">
        <v>15</v>
      </c>
      <c r="G6704">
        <v>6000</v>
      </c>
      <c r="H6704">
        <v>14.65</v>
      </c>
      <c r="I6704">
        <v>0</v>
      </c>
      <c r="J6704">
        <v>0.09</v>
      </c>
      <c r="K6704" t="s">
        <v>17</v>
      </c>
      <c r="L6704">
        <v>7</v>
      </c>
      <c r="M6704">
        <f t="shared" si="104"/>
        <v>1</v>
      </c>
    </row>
    <row r="6705" spans="1:13" x14ac:dyDescent="0.3">
      <c r="A6705">
        <v>31</v>
      </c>
      <c r="B6705">
        <v>65000</v>
      </c>
      <c r="C6705" t="s">
        <v>13</v>
      </c>
      <c r="D6705">
        <v>2</v>
      </c>
      <c r="E6705" t="s">
        <v>18</v>
      </c>
      <c r="F6705" t="s">
        <v>19</v>
      </c>
      <c r="G6705">
        <v>6000</v>
      </c>
      <c r="H6705">
        <v>11.49</v>
      </c>
      <c r="I6705">
        <v>0</v>
      </c>
      <c r="J6705">
        <v>0.09</v>
      </c>
      <c r="K6705" t="s">
        <v>16</v>
      </c>
      <c r="L6705">
        <v>6</v>
      </c>
      <c r="M6705">
        <f t="shared" si="104"/>
        <v>1</v>
      </c>
    </row>
    <row r="6706" spans="1:13" x14ac:dyDescent="0.3">
      <c r="A6706">
        <v>32</v>
      </c>
      <c r="B6706">
        <v>65000</v>
      </c>
      <c r="C6706" t="s">
        <v>13</v>
      </c>
      <c r="D6706">
        <v>4</v>
      </c>
      <c r="E6706" t="s">
        <v>14</v>
      </c>
      <c r="F6706" t="s">
        <v>21</v>
      </c>
      <c r="G6706">
        <v>6000</v>
      </c>
      <c r="H6706">
        <v>7.49</v>
      </c>
      <c r="I6706">
        <v>0</v>
      </c>
      <c r="J6706">
        <v>0.09</v>
      </c>
      <c r="K6706" t="s">
        <v>16</v>
      </c>
      <c r="L6706">
        <v>5</v>
      </c>
      <c r="M6706">
        <f t="shared" si="104"/>
        <v>1</v>
      </c>
    </row>
    <row r="6707" spans="1:13" x14ac:dyDescent="0.3">
      <c r="A6707">
        <v>35</v>
      </c>
      <c r="B6707">
        <v>65004</v>
      </c>
      <c r="C6707" t="s">
        <v>13</v>
      </c>
      <c r="D6707">
        <v>2</v>
      </c>
      <c r="E6707" t="s">
        <v>25</v>
      </c>
      <c r="F6707" t="s">
        <v>21</v>
      </c>
      <c r="G6707">
        <v>6000</v>
      </c>
      <c r="H6707">
        <v>7.29</v>
      </c>
      <c r="I6707">
        <v>0</v>
      </c>
      <c r="J6707">
        <v>0.09</v>
      </c>
      <c r="K6707" t="s">
        <v>16</v>
      </c>
      <c r="L6707">
        <v>10</v>
      </c>
      <c r="M6707">
        <f t="shared" si="104"/>
        <v>1</v>
      </c>
    </row>
    <row r="6708" spans="1:13" x14ac:dyDescent="0.3">
      <c r="A6708">
        <v>27</v>
      </c>
      <c r="B6708">
        <v>65600</v>
      </c>
      <c r="C6708" t="s">
        <v>13</v>
      </c>
      <c r="D6708">
        <v>3</v>
      </c>
      <c r="E6708" t="s">
        <v>18</v>
      </c>
      <c r="F6708" t="s">
        <v>30</v>
      </c>
      <c r="G6708">
        <v>6000</v>
      </c>
      <c r="H6708">
        <v>15.62</v>
      </c>
      <c r="I6708">
        <v>0</v>
      </c>
      <c r="J6708">
        <v>0.09</v>
      </c>
      <c r="K6708" t="s">
        <v>17</v>
      </c>
      <c r="L6708">
        <v>9</v>
      </c>
      <c r="M6708">
        <f t="shared" si="104"/>
        <v>1</v>
      </c>
    </row>
    <row r="6709" spans="1:13" x14ac:dyDescent="0.3">
      <c r="A6709">
        <v>27</v>
      </c>
      <c r="B6709">
        <v>67000</v>
      </c>
      <c r="C6709" t="s">
        <v>13</v>
      </c>
      <c r="D6709">
        <v>3</v>
      </c>
      <c r="E6709" t="s">
        <v>25</v>
      </c>
      <c r="F6709" t="s">
        <v>19</v>
      </c>
      <c r="G6709">
        <v>6000</v>
      </c>
      <c r="H6709">
        <v>9.99</v>
      </c>
      <c r="I6709">
        <v>0</v>
      </c>
      <c r="J6709">
        <v>0.09</v>
      </c>
      <c r="K6709" t="s">
        <v>16</v>
      </c>
      <c r="L6709">
        <v>8</v>
      </c>
      <c r="M6709">
        <f t="shared" si="104"/>
        <v>1</v>
      </c>
    </row>
    <row r="6710" spans="1:13" x14ac:dyDescent="0.3">
      <c r="A6710">
        <v>27</v>
      </c>
      <c r="B6710">
        <v>69996</v>
      </c>
      <c r="C6710" t="s">
        <v>13</v>
      </c>
      <c r="D6710">
        <v>1</v>
      </c>
      <c r="E6710" t="s">
        <v>20</v>
      </c>
      <c r="F6710" t="s">
        <v>19</v>
      </c>
      <c r="G6710">
        <v>6000</v>
      </c>
      <c r="H6710">
        <v>11.86</v>
      </c>
      <c r="I6710">
        <v>0</v>
      </c>
      <c r="J6710">
        <v>0.09</v>
      </c>
      <c r="K6710" t="s">
        <v>16</v>
      </c>
      <c r="L6710">
        <v>6</v>
      </c>
      <c r="M6710">
        <f t="shared" si="104"/>
        <v>1</v>
      </c>
    </row>
    <row r="6711" spans="1:13" x14ac:dyDescent="0.3">
      <c r="A6711">
        <v>28</v>
      </c>
      <c r="B6711">
        <v>71000</v>
      </c>
      <c r="C6711" t="s">
        <v>13</v>
      </c>
      <c r="D6711">
        <v>4</v>
      </c>
      <c r="E6711" t="s">
        <v>14</v>
      </c>
      <c r="F6711" t="s">
        <v>21</v>
      </c>
      <c r="G6711">
        <v>6000</v>
      </c>
      <c r="H6711">
        <v>8.49</v>
      </c>
      <c r="I6711">
        <v>0</v>
      </c>
      <c r="J6711">
        <v>0.08</v>
      </c>
      <c r="K6711" t="s">
        <v>16</v>
      </c>
      <c r="L6711">
        <v>10</v>
      </c>
      <c r="M6711">
        <f t="shared" si="104"/>
        <v>1</v>
      </c>
    </row>
    <row r="6712" spans="1:13" x14ac:dyDescent="0.3">
      <c r="A6712">
        <v>32</v>
      </c>
      <c r="B6712">
        <v>72000</v>
      </c>
      <c r="C6712" t="s">
        <v>13</v>
      </c>
      <c r="D6712">
        <v>5</v>
      </c>
      <c r="E6712" t="s">
        <v>27</v>
      </c>
      <c r="F6712" t="s">
        <v>21</v>
      </c>
      <c r="G6712">
        <v>6000</v>
      </c>
      <c r="H6712">
        <v>8.49</v>
      </c>
      <c r="I6712">
        <v>0</v>
      </c>
      <c r="J6712">
        <v>0.08</v>
      </c>
      <c r="K6712" t="s">
        <v>16</v>
      </c>
      <c r="L6712">
        <v>10</v>
      </c>
      <c r="M6712">
        <f t="shared" si="104"/>
        <v>1</v>
      </c>
    </row>
    <row r="6713" spans="1:13" x14ac:dyDescent="0.3">
      <c r="A6713">
        <v>28</v>
      </c>
      <c r="B6713">
        <v>72000</v>
      </c>
      <c r="C6713" t="s">
        <v>13</v>
      </c>
      <c r="D6713">
        <v>0</v>
      </c>
      <c r="E6713" t="s">
        <v>14</v>
      </c>
      <c r="F6713" t="s">
        <v>21</v>
      </c>
      <c r="G6713">
        <v>6000</v>
      </c>
      <c r="H6713">
        <v>7.88</v>
      </c>
      <c r="I6713">
        <v>0</v>
      </c>
      <c r="J6713">
        <v>0.08</v>
      </c>
      <c r="K6713" t="s">
        <v>16</v>
      </c>
      <c r="L6713">
        <v>10</v>
      </c>
      <c r="M6713">
        <f t="shared" si="104"/>
        <v>1</v>
      </c>
    </row>
    <row r="6714" spans="1:13" x14ac:dyDescent="0.3">
      <c r="A6714">
        <v>30</v>
      </c>
      <c r="B6714">
        <v>50000</v>
      </c>
      <c r="C6714" t="s">
        <v>26</v>
      </c>
      <c r="D6714">
        <v>0</v>
      </c>
      <c r="E6714" t="s">
        <v>27</v>
      </c>
      <c r="F6714" t="s">
        <v>15</v>
      </c>
      <c r="G6714">
        <v>10000</v>
      </c>
      <c r="I6714">
        <v>0</v>
      </c>
      <c r="J6714">
        <v>0.2</v>
      </c>
      <c r="K6714" t="s">
        <v>16</v>
      </c>
      <c r="L6714">
        <v>9</v>
      </c>
      <c r="M6714">
        <f t="shared" si="104"/>
        <v>0</v>
      </c>
    </row>
    <row r="6715" spans="1:13" x14ac:dyDescent="0.3">
      <c r="A6715">
        <v>27</v>
      </c>
      <c r="B6715">
        <v>50000</v>
      </c>
      <c r="C6715" t="s">
        <v>23</v>
      </c>
      <c r="D6715">
        <v>7</v>
      </c>
      <c r="E6715" t="s">
        <v>18</v>
      </c>
      <c r="F6715" t="s">
        <v>15</v>
      </c>
      <c r="G6715">
        <v>8800</v>
      </c>
      <c r="H6715">
        <v>12.29</v>
      </c>
      <c r="I6715">
        <v>0</v>
      </c>
      <c r="J6715">
        <v>0.18</v>
      </c>
      <c r="K6715" t="s">
        <v>16</v>
      </c>
      <c r="L6715">
        <v>7</v>
      </c>
      <c r="M6715">
        <f t="shared" si="104"/>
        <v>1</v>
      </c>
    </row>
    <row r="6716" spans="1:13" x14ac:dyDescent="0.3">
      <c r="A6716">
        <v>29</v>
      </c>
      <c r="B6716">
        <v>74000</v>
      </c>
      <c r="C6716" t="s">
        <v>13</v>
      </c>
      <c r="D6716">
        <v>2</v>
      </c>
      <c r="E6716" t="s">
        <v>28</v>
      </c>
      <c r="F6716" t="s">
        <v>21</v>
      </c>
      <c r="G6716">
        <v>6000</v>
      </c>
      <c r="H6716">
        <v>5.42</v>
      </c>
      <c r="I6716">
        <v>0</v>
      </c>
      <c r="J6716">
        <v>0.08</v>
      </c>
      <c r="K6716" t="s">
        <v>16</v>
      </c>
      <c r="L6716">
        <v>10</v>
      </c>
      <c r="M6716">
        <f t="shared" si="104"/>
        <v>1</v>
      </c>
    </row>
    <row r="6717" spans="1:13" x14ac:dyDescent="0.3">
      <c r="A6717">
        <v>29</v>
      </c>
      <c r="B6717">
        <v>50000</v>
      </c>
      <c r="C6717" t="s">
        <v>26</v>
      </c>
      <c r="D6717">
        <v>11</v>
      </c>
      <c r="E6717" t="s">
        <v>28</v>
      </c>
      <c r="F6717" t="s">
        <v>15</v>
      </c>
      <c r="G6717">
        <v>4000</v>
      </c>
      <c r="H6717">
        <v>10.78</v>
      </c>
      <c r="I6717">
        <v>0</v>
      </c>
      <c r="J6717">
        <v>0.08</v>
      </c>
      <c r="K6717" t="s">
        <v>16</v>
      </c>
      <c r="L6717">
        <v>5</v>
      </c>
      <c r="M6717">
        <f t="shared" si="104"/>
        <v>1</v>
      </c>
    </row>
    <row r="6718" spans="1:13" x14ac:dyDescent="0.3">
      <c r="A6718">
        <v>29</v>
      </c>
      <c r="B6718">
        <v>75000</v>
      </c>
      <c r="C6718" t="s">
        <v>13</v>
      </c>
      <c r="D6718">
        <v>2</v>
      </c>
      <c r="E6718" t="s">
        <v>14</v>
      </c>
      <c r="F6718" t="s">
        <v>21</v>
      </c>
      <c r="G6718">
        <v>6000</v>
      </c>
      <c r="H6718">
        <v>8.49</v>
      </c>
      <c r="I6718">
        <v>0</v>
      </c>
      <c r="J6718">
        <v>0.08</v>
      </c>
      <c r="K6718" t="s">
        <v>16</v>
      </c>
      <c r="L6718">
        <v>6</v>
      </c>
      <c r="M6718">
        <f t="shared" si="104"/>
        <v>1</v>
      </c>
    </row>
    <row r="6719" spans="1:13" x14ac:dyDescent="0.3">
      <c r="A6719">
        <v>28</v>
      </c>
      <c r="B6719">
        <v>75000</v>
      </c>
      <c r="C6719" t="s">
        <v>13</v>
      </c>
      <c r="D6719">
        <v>0</v>
      </c>
      <c r="E6719" t="s">
        <v>27</v>
      </c>
      <c r="F6719" t="s">
        <v>21</v>
      </c>
      <c r="G6719">
        <v>6000</v>
      </c>
      <c r="H6719">
        <v>7.49</v>
      </c>
      <c r="I6719">
        <v>0</v>
      </c>
      <c r="J6719">
        <v>0.08</v>
      </c>
      <c r="K6719" t="s">
        <v>16</v>
      </c>
      <c r="L6719">
        <v>6</v>
      </c>
      <c r="M6719">
        <f t="shared" si="104"/>
        <v>1</v>
      </c>
    </row>
    <row r="6720" spans="1:13" x14ac:dyDescent="0.3">
      <c r="A6720">
        <v>28</v>
      </c>
      <c r="B6720">
        <v>75000</v>
      </c>
      <c r="C6720" t="s">
        <v>13</v>
      </c>
      <c r="D6720">
        <v>4</v>
      </c>
      <c r="E6720" t="s">
        <v>18</v>
      </c>
      <c r="F6720" t="s">
        <v>21</v>
      </c>
      <c r="G6720">
        <v>6000</v>
      </c>
      <c r="H6720">
        <v>6.92</v>
      </c>
      <c r="I6720">
        <v>0</v>
      </c>
      <c r="J6720">
        <v>0.08</v>
      </c>
      <c r="K6720" t="s">
        <v>16</v>
      </c>
      <c r="L6720">
        <v>6</v>
      </c>
      <c r="M6720">
        <f t="shared" si="104"/>
        <v>1</v>
      </c>
    </row>
    <row r="6721" spans="1:13" x14ac:dyDescent="0.3">
      <c r="A6721">
        <v>31</v>
      </c>
      <c r="B6721">
        <v>75000</v>
      </c>
      <c r="C6721" t="s">
        <v>13</v>
      </c>
      <c r="D6721">
        <v>2</v>
      </c>
      <c r="E6721" t="s">
        <v>27</v>
      </c>
      <c r="F6721" t="s">
        <v>21</v>
      </c>
      <c r="G6721">
        <v>6000</v>
      </c>
      <c r="H6721">
        <v>7.68</v>
      </c>
      <c r="I6721">
        <v>0</v>
      </c>
      <c r="J6721">
        <v>0.08</v>
      </c>
      <c r="K6721" t="s">
        <v>16</v>
      </c>
      <c r="L6721">
        <v>10</v>
      </c>
      <c r="M6721">
        <f t="shared" si="104"/>
        <v>1</v>
      </c>
    </row>
    <row r="6722" spans="1:13" x14ac:dyDescent="0.3">
      <c r="A6722">
        <v>34</v>
      </c>
      <c r="B6722">
        <v>76000</v>
      </c>
      <c r="C6722" t="s">
        <v>13</v>
      </c>
      <c r="D6722">
        <v>4</v>
      </c>
      <c r="E6722" t="s">
        <v>14</v>
      </c>
      <c r="F6722" t="s">
        <v>19</v>
      </c>
      <c r="G6722">
        <v>6000</v>
      </c>
      <c r="I6722">
        <v>0</v>
      </c>
      <c r="J6722">
        <v>0.08</v>
      </c>
      <c r="K6722" t="s">
        <v>16</v>
      </c>
      <c r="L6722">
        <v>10</v>
      </c>
      <c r="M6722">
        <f t="shared" ref="M6722:M6785" si="105">COUNTIFS($A$2:$A$10001,A6722,$B$2:$B$10001,B6722,$C$2:$C$10001,C6722,$D$2:$D$10001,D6722,$E$2:$E$10001,E6722,$F$2:$F$10001,F6722,$G$2:$G$10001,G6722,$H$2:$H$10001,H6722,$I$2:$I$10001,I6722,$J$2:$J$10001,J6722,$K$2:$K$10001,K6722,$L$2:$L$10001,L6722)</f>
        <v>0</v>
      </c>
    </row>
    <row r="6723" spans="1:13" x14ac:dyDescent="0.3">
      <c r="A6723">
        <v>32</v>
      </c>
      <c r="B6723">
        <v>80000</v>
      </c>
      <c r="C6723" t="s">
        <v>13</v>
      </c>
      <c r="D6723">
        <v>16</v>
      </c>
      <c r="E6723" t="s">
        <v>20</v>
      </c>
      <c r="F6723" t="s">
        <v>15</v>
      </c>
      <c r="G6723">
        <v>6000</v>
      </c>
      <c r="I6723">
        <v>0</v>
      </c>
      <c r="J6723">
        <v>7.0000000000000007E-2</v>
      </c>
      <c r="K6723" t="s">
        <v>17</v>
      </c>
      <c r="L6723">
        <v>6</v>
      </c>
      <c r="M6723">
        <f t="shared" si="105"/>
        <v>0</v>
      </c>
    </row>
    <row r="6724" spans="1:13" x14ac:dyDescent="0.3">
      <c r="A6724">
        <v>32</v>
      </c>
      <c r="B6724">
        <v>80000</v>
      </c>
      <c r="C6724" t="s">
        <v>13</v>
      </c>
      <c r="D6724">
        <v>3</v>
      </c>
      <c r="E6724" t="s">
        <v>27</v>
      </c>
      <c r="F6724" t="s">
        <v>19</v>
      </c>
      <c r="G6724">
        <v>6000</v>
      </c>
      <c r="H6724">
        <v>12.69</v>
      </c>
      <c r="I6724">
        <v>0</v>
      </c>
      <c r="J6724">
        <v>7.0000000000000007E-2</v>
      </c>
      <c r="K6724" t="s">
        <v>16</v>
      </c>
      <c r="L6724">
        <v>7</v>
      </c>
      <c r="M6724">
        <f t="shared" si="105"/>
        <v>1</v>
      </c>
    </row>
    <row r="6725" spans="1:13" x14ac:dyDescent="0.3">
      <c r="A6725">
        <v>29</v>
      </c>
      <c r="B6725">
        <v>80000</v>
      </c>
      <c r="C6725" t="s">
        <v>13</v>
      </c>
      <c r="D6725">
        <v>3</v>
      </c>
      <c r="E6725" t="s">
        <v>20</v>
      </c>
      <c r="F6725" t="s">
        <v>21</v>
      </c>
      <c r="G6725">
        <v>6000</v>
      </c>
      <c r="H6725">
        <v>6.99</v>
      </c>
      <c r="I6725">
        <v>0</v>
      </c>
      <c r="J6725">
        <v>7.0000000000000007E-2</v>
      </c>
      <c r="K6725" t="s">
        <v>16</v>
      </c>
      <c r="L6725">
        <v>10</v>
      </c>
      <c r="M6725">
        <f t="shared" si="105"/>
        <v>1</v>
      </c>
    </row>
    <row r="6726" spans="1:13" x14ac:dyDescent="0.3">
      <c r="A6726">
        <v>27</v>
      </c>
      <c r="B6726">
        <v>81000</v>
      </c>
      <c r="C6726" t="s">
        <v>13</v>
      </c>
      <c r="D6726">
        <v>0</v>
      </c>
      <c r="E6726" t="s">
        <v>27</v>
      </c>
      <c r="F6726" t="s">
        <v>21</v>
      </c>
      <c r="G6726">
        <v>6000</v>
      </c>
      <c r="H6726">
        <v>7.14</v>
      </c>
      <c r="I6726">
        <v>0</v>
      </c>
      <c r="J6726">
        <v>7.0000000000000007E-2</v>
      </c>
      <c r="K6726" t="s">
        <v>16</v>
      </c>
      <c r="L6726">
        <v>9</v>
      </c>
      <c r="M6726">
        <f t="shared" si="105"/>
        <v>1</v>
      </c>
    </row>
    <row r="6727" spans="1:13" x14ac:dyDescent="0.3">
      <c r="A6727">
        <v>34</v>
      </c>
      <c r="B6727">
        <v>82000</v>
      </c>
      <c r="C6727" t="s">
        <v>13</v>
      </c>
      <c r="D6727">
        <v>3</v>
      </c>
      <c r="E6727" t="s">
        <v>14</v>
      </c>
      <c r="F6727" t="s">
        <v>21</v>
      </c>
      <c r="G6727">
        <v>6000</v>
      </c>
      <c r="H6727">
        <v>8.9</v>
      </c>
      <c r="I6727">
        <v>0</v>
      </c>
      <c r="J6727">
        <v>7.0000000000000007E-2</v>
      </c>
      <c r="K6727" t="s">
        <v>16</v>
      </c>
      <c r="L6727">
        <v>5</v>
      </c>
      <c r="M6727">
        <f t="shared" si="105"/>
        <v>1</v>
      </c>
    </row>
    <row r="6728" spans="1:13" x14ac:dyDescent="0.3">
      <c r="A6728">
        <v>29</v>
      </c>
      <c r="B6728">
        <v>84000</v>
      </c>
      <c r="C6728" t="s">
        <v>13</v>
      </c>
      <c r="D6728">
        <v>3</v>
      </c>
      <c r="E6728" t="s">
        <v>14</v>
      </c>
      <c r="F6728" t="s">
        <v>19</v>
      </c>
      <c r="G6728">
        <v>6000</v>
      </c>
      <c r="H6728">
        <v>11.49</v>
      </c>
      <c r="I6728">
        <v>0</v>
      </c>
      <c r="J6728">
        <v>7.0000000000000007E-2</v>
      </c>
      <c r="K6728" t="s">
        <v>16</v>
      </c>
      <c r="L6728">
        <v>6</v>
      </c>
      <c r="M6728">
        <f t="shared" si="105"/>
        <v>1</v>
      </c>
    </row>
    <row r="6729" spans="1:13" x14ac:dyDescent="0.3">
      <c r="A6729">
        <v>31</v>
      </c>
      <c r="B6729">
        <v>78996</v>
      </c>
      <c r="C6729" t="s">
        <v>13</v>
      </c>
      <c r="D6729">
        <v>5</v>
      </c>
      <c r="E6729" t="s">
        <v>28</v>
      </c>
      <c r="F6729" t="s">
        <v>21</v>
      </c>
      <c r="G6729">
        <v>6000</v>
      </c>
      <c r="H6729">
        <v>7.51</v>
      </c>
      <c r="I6729">
        <v>1</v>
      </c>
      <c r="J6729">
        <v>0.08</v>
      </c>
      <c r="K6729" t="s">
        <v>16</v>
      </c>
      <c r="L6729">
        <v>5</v>
      </c>
      <c r="M6729">
        <f t="shared" si="105"/>
        <v>1</v>
      </c>
    </row>
    <row r="6730" spans="1:13" x14ac:dyDescent="0.3">
      <c r="A6730">
        <v>28</v>
      </c>
      <c r="B6730">
        <v>50343</v>
      </c>
      <c r="C6730" t="s">
        <v>23</v>
      </c>
      <c r="D6730">
        <v>11</v>
      </c>
      <c r="E6730" t="s">
        <v>28</v>
      </c>
      <c r="F6730" t="s">
        <v>21</v>
      </c>
      <c r="G6730">
        <v>22000</v>
      </c>
      <c r="H6730">
        <v>7.49</v>
      </c>
      <c r="I6730">
        <v>0</v>
      </c>
      <c r="J6730">
        <v>0.44</v>
      </c>
      <c r="K6730" t="s">
        <v>16</v>
      </c>
      <c r="L6730">
        <v>5</v>
      </c>
      <c r="M6730">
        <f t="shared" si="105"/>
        <v>1</v>
      </c>
    </row>
    <row r="6731" spans="1:13" x14ac:dyDescent="0.3">
      <c r="A6731">
        <v>30</v>
      </c>
      <c r="B6731">
        <v>90000</v>
      </c>
      <c r="C6731" t="s">
        <v>13</v>
      </c>
      <c r="D6731">
        <v>0</v>
      </c>
      <c r="E6731" t="s">
        <v>14</v>
      </c>
      <c r="F6731" t="s">
        <v>19</v>
      </c>
      <c r="G6731">
        <v>6000</v>
      </c>
      <c r="H6731">
        <v>10.38</v>
      </c>
      <c r="I6731">
        <v>0</v>
      </c>
      <c r="J6731">
        <v>7.0000000000000007E-2</v>
      </c>
      <c r="K6731" t="s">
        <v>16</v>
      </c>
      <c r="L6731">
        <v>8</v>
      </c>
      <c r="M6731">
        <f t="shared" si="105"/>
        <v>1</v>
      </c>
    </row>
    <row r="6732" spans="1:13" x14ac:dyDescent="0.3">
      <c r="A6732">
        <v>29</v>
      </c>
      <c r="B6732">
        <v>50400</v>
      </c>
      <c r="C6732" t="s">
        <v>23</v>
      </c>
      <c r="D6732">
        <v>4</v>
      </c>
      <c r="E6732" t="s">
        <v>18</v>
      </c>
      <c r="F6732" t="s">
        <v>19</v>
      </c>
      <c r="G6732">
        <v>9000</v>
      </c>
      <c r="H6732">
        <v>10.37</v>
      </c>
      <c r="I6732">
        <v>0</v>
      </c>
      <c r="J6732">
        <v>0.18</v>
      </c>
      <c r="K6732" t="s">
        <v>16</v>
      </c>
      <c r="L6732">
        <v>9</v>
      </c>
      <c r="M6732">
        <f t="shared" si="105"/>
        <v>1</v>
      </c>
    </row>
    <row r="6733" spans="1:13" x14ac:dyDescent="0.3">
      <c r="A6733">
        <v>31</v>
      </c>
      <c r="B6733">
        <v>50402</v>
      </c>
      <c r="C6733" t="s">
        <v>26</v>
      </c>
      <c r="D6733">
        <v>4</v>
      </c>
      <c r="E6733" t="s">
        <v>20</v>
      </c>
      <c r="F6733" t="s">
        <v>15</v>
      </c>
      <c r="G6733">
        <v>3000</v>
      </c>
      <c r="H6733">
        <v>13.22</v>
      </c>
      <c r="I6733">
        <v>0</v>
      </c>
      <c r="J6733">
        <v>0.06</v>
      </c>
      <c r="K6733" t="s">
        <v>16</v>
      </c>
      <c r="L6733">
        <v>9</v>
      </c>
      <c r="M6733">
        <f t="shared" si="105"/>
        <v>1</v>
      </c>
    </row>
    <row r="6734" spans="1:13" x14ac:dyDescent="0.3">
      <c r="A6734">
        <v>27</v>
      </c>
      <c r="B6734">
        <v>108000</v>
      </c>
      <c r="C6734" t="s">
        <v>13</v>
      </c>
      <c r="D6734">
        <v>4</v>
      </c>
      <c r="E6734" t="s">
        <v>25</v>
      </c>
      <c r="F6734" t="s">
        <v>19</v>
      </c>
      <c r="G6734">
        <v>6000</v>
      </c>
      <c r="H6734">
        <v>10.65</v>
      </c>
      <c r="I6734">
        <v>0</v>
      </c>
      <c r="J6734">
        <v>0.06</v>
      </c>
      <c r="K6734" t="s">
        <v>16</v>
      </c>
      <c r="L6734">
        <v>7</v>
      </c>
      <c r="M6734">
        <f t="shared" si="105"/>
        <v>1</v>
      </c>
    </row>
    <row r="6735" spans="1:13" x14ac:dyDescent="0.3">
      <c r="A6735">
        <v>31</v>
      </c>
      <c r="B6735">
        <v>110000</v>
      </c>
      <c r="C6735" t="s">
        <v>13</v>
      </c>
      <c r="D6735">
        <v>15</v>
      </c>
      <c r="E6735" t="s">
        <v>25</v>
      </c>
      <c r="F6735" t="s">
        <v>21</v>
      </c>
      <c r="G6735">
        <v>6000</v>
      </c>
      <c r="H6735">
        <v>6.99</v>
      </c>
      <c r="I6735">
        <v>0</v>
      </c>
      <c r="J6735">
        <v>0.05</v>
      </c>
      <c r="K6735" t="s">
        <v>16</v>
      </c>
      <c r="L6735">
        <v>6</v>
      </c>
      <c r="M6735">
        <f t="shared" si="105"/>
        <v>1</v>
      </c>
    </row>
    <row r="6736" spans="1:13" x14ac:dyDescent="0.3">
      <c r="A6736">
        <v>28</v>
      </c>
      <c r="B6736">
        <v>125004</v>
      </c>
      <c r="C6736" t="s">
        <v>13</v>
      </c>
      <c r="D6736">
        <v>12</v>
      </c>
      <c r="E6736" t="s">
        <v>20</v>
      </c>
      <c r="F6736" t="s">
        <v>21</v>
      </c>
      <c r="G6736">
        <v>6000</v>
      </c>
      <c r="H6736">
        <v>7.51</v>
      </c>
      <c r="I6736">
        <v>0</v>
      </c>
      <c r="J6736">
        <v>0.05</v>
      </c>
      <c r="K6736" t="s">
        <v>16</v>
      </c>
      <c r="L6736">
        <v>10</v>
      </c>
      <c r="M6736">
        <f t="shared" si="105"/>
        <v>1</v>
      </c>
    </row>
    <row r="6737" spans="1:13" x14ac:dyDescent="0.3">
      <c r="A6737">
        <v>27</v>
      </c>
      <c r="B6737">
        <v>185000</v>
      </c>
      <c r="C6737" t="s">
        <v>13</v>
      </c>
      <c r="D6737">
        <v>2</v>
      </c>
      <c r="E6737" t="s">
        <v>28</v>
      </c>
      <c r="F6737" t="s">
        <v>21</v>
      </c>
      <c r="G6737">
        <v>6000</v>
      </c>
      <c r="I6737">
        <v>0</v>
      </c>
      <c r="J6737">
        <v>0.03</v>
      </c>
      <c r="K6737" t="s">
        <v>16</v>
      </c>
      <c r="L6737">
        <v>10</v>
      </c>
      <c r="M6737">
        <f t="shared" si="105"/>
        <v>0</v>
      </c>
    </row>
    <row r="6738" spans="1:13" x14ac:dyDescent="0.3">
      <c r="A6738">
        <v>28</v>
      </c>
      <c r="B6738">
        <v>240000</v>
      </c>
      <c r="C6738" t="s">
        <v>13</v>
      </c>
      <c r="D6738">
        <v>2</v>
      </c>
      <c r="E6738" t="s">
        <v>14</v>
      </c>
      <c r="F6738" t="s">
        <v>19</v>
      </c>
      <c r="G6738">
        <v>6000</v>
      </c>
      <c r="H6738">
        <v>11.46</v>
      </c>
      <c r="I6738">
        <v>0</v>
      </c>
      <c r="J6738">
        <v>0.03</v>
      </c>
      <c r="K6738" t="s">
        <v>16</v>
      </c>
      <c r="L6738">
        <v>6</v>
      </c>
      <c r="M6738">
        <f t="shared" si="105"/>
        <v>1</v>
      </c>
    </row>
    <row r="6739" spans="1:13" x14ac:dyDescent="0.3">
      <c r="A6739">
        <v>34</v>
      </c>
      <c r="B6739">
        <v>564000</v>
      </c>
      <c r="C6739" t="s">
        <v>13</v>
      </c>
      <c r="D6739">
        <v>2</v>
      </c>
      <c r="E6739" t="s">
        <v>14</v>
      </c>
      <c r="F6739" t="s">
        <v>21</v>
      </c>
      <c r="G6739">
        <v>6000</v>
      </c>
      <c r="H6739">
        <v>7.14</v>
      </c>
      <c r="I6739">
        <v>0</v>
      </c>
      <c r="J6739">
        <v>0.01</v>
      </c>
      <c r="K6739" t="s">
        <v>16</v>
      </c>
      <c r="L6739">
        <v>5</v>
      </c>
      <c r="M6739">
        <f t="shared" si="105"/>
        <v>1</v>
      </c>
    </row>
    <row r="6740" spans="1:13" x14ac:dyDescent="0.3">
      <c r="A6740">
        <v>32</v>
      </c>
      <c r="B6740">
        <v>12000</v>
      </c>
      <c r="C6740" t="s">
        <v>13</v>
      </c>
      <c r="D6740">
        <v>2</v>
      </c>
      <c r="E6740" t="s">
        <v>25</v>
      </c>
      <c r="F6740" t="s">
        <v>19</v>
      </c>
      <c r="G6740">
        <v>6075</v>
      </c>
      <c r="H6740">
        <v>12.42</v>
      </c>
      <c r="I6740">
        <v>1</v>
      </c>
      <c r="J6740">
        <v>0.51</v>
      </c>
      <c r="K6740" t="s">
        <v>16</v>
      </c>
      <c r="L6740">
        <v>8</v>
      </c>
      <c r="M6740">
        <f t="shared" si="105"/>
        <v>1</v>
      </c>
    </row>
    <row r="6741" spans="1:13" x14ac:dyDescent="0.3">
      <c r="A6741">
        <v>27</v>
      </c>
      <c r="B6741">
        <v>40000</v>
      </c>
      <c r="C6741" t="s">
        <v>13</v>
      </c>
      <c r="D6741">
        <v>4</v>
      </c>
      <c r="E6741" t="s">
        <v>18</v>
      </c>
      <c r="F6741" t="s">
        <v>15</v>
      </c>
      <c r="G6741">
        <v>6125</v>
      </c>
      <c r="H6741">
        <v>13.23</v>
      </c>
      <c r="I6741">
        <v>0</v>
      </c>
      <c r="J6741">
        <v>0.15</v>
      </c>
      <c r="K6741" t="s">
        <v>17</v>
      </c>
      <c r="L6741">
        <v>5</v>
      </c>
      <c r="M6741">
        <f t="shared" si="105"/>
        <v>1</v>
      </c>
    </row>
    <row r="6742" spans="1:13" x14ac:dyDescent="0.3">
      <c r="A6742">
        <v>35</v>
      </c>
      <c r="B6742">
        <v>29400</v>
      </c>
      <c r="C6742" t="s">
        <v>13</v>
      </c>
      <c r="D6742">
        <v>0</v>
      </c>
      <c r="E6742" t="s">
        <v>27</v>
      </c>
      <c r="F6742" t="s">
        <v>19</v>
      </c>
      <c r="G6742">
        <v>6150</v>
      </c>
      <c r="H6742">
        <v>12.21</v>
      </c>
      <c r="I6742">
        <v>0</v>
      </c>
      <c r="J6742">
        <v>0.21</v>
      </c>
      <c r="K6742" t="s">
        <v>16</v>
      </c>
      <c r="L6742">
        <v>5</v>
      </c>
      <c r="M6742">
        <f t="shared" si="105"/>
        <v>1</v>
      </c>
    </row>
    <row r="6743" spans="1:13" x14ac:dyDescent="0.3">
      <c r="A6743">
        <v>28</v>
      </c>
      <c r="B6743">
        <v>51000</v>
      </c>
      <c r="C6743" t="s">
        <v>26</v>
      </c>
      <c r="D6743">
        <v>12</v>
      </c>
      <c r="E6743" t="s">
        <v>27</v>
      </c>
      <c r="F6743" t="s">
        <v>21</v>
      </c>
      <c r="G6743">
        <v>8000</v>
      </c>
      <c r="H6743">
        <v>7.51</v>
      </c>
      <c r="I6743">
        <v>0</v>
      </c>
      <c r="J6743">
        <v>0.16</v>
      </c>
      <c r="K6743" t="s">
        <v>16</v>
      </c>
      <c r="L6743">
        <v>5</v>
      </c>
      <c r="M6743">
        <f t="shared" si="105"/>
        <v>1</v>
      </c>
    </row>
    <row r="6744" spans="1:13" x14ac:dyDescent="0.3">
      <c r="A6744">
        <v>30</v>
      </c>
      <c r="B6744">
        <v>51000</v>
      </c>
      <c r="C6744" t="s">
        <v>26</v>
      </c>
      <c r="D6744">
        <v>4</v>
      </c>
      <c r="E6744" t="s">
        <v>20</v>
      </c>
      <c r="F6744" t="s">
        <v>19</v>
      </c>
      <c r="G6744">
        <v>2000</v>
      </c>
      <c r="H6744">
        <v>10.99</v>
      </c>
      <c r="I6744">
        <v>0</v>
      </c>
      <c r="J6744">
        <v>0.04</v>
      </c>
      <c r="K6744" t="s">
        <v>16</v>
      </c>
      <c r="L6744">
        <v>10</v>
      </c>
      <c r="M6744">
        <f t="shared" si="105"/>
        <v>1</v>
      </c>
    </row>
    <row r="6745" spans="1:13" x14ac:dyDescent="0.3">
      <c r="A6745">
        <v>33</v>
      </c>
      <c r="B6745">
        <v>45000</v>
      </c>
      <c r="C6745" t="s">
        <v>26</v>
      </c>
      <c r="D6745">
        <v>3</v>
      </c>
      <c r="E6745" t="s">
        <v>28</v>
      </c>
      <c r="F6745" t="s">
        <v>30</v>
      </c>
      <c r="G6745">
        <v>8000</v>
      </c>
      <c r="H6745">
        <v>16.489999999999998</v>
      </c>
      <c r="I6745">
        <v>1</v>
      </c>
      <c r="J6745">
        <v>0.18</v>
      </c>
      <c r="K6745" t="s">
        <v>17</v>
      </c>
      <c r="L6745">
        <v>6</v>
      </c>
      <c r="M6745">
        <f t="shared" si="105"/>
        <v>1</v>
      </c>
    </row>
    <row r="6746" spans="1:13" x14ac:dyDescent="0.3">
      <c r="A6746">
        <v>32</v>
      </c>
      <c r="B6746">
        <v>51000</v>
      </c>
      <c r="C6746" t="s">
        <v>26</v>
      </c>
      <c r="D6746">
        <v>1</v>
      </c>
      <c r="E6746" t="s">
        <v>27</v>
      </c>
      <c r="F6746" t="s">
        <v>19</v>
      </c>
      <c r="G6746">
        <v>10000</v>
      </c>
      <c r="H6746">
        <v>9.99</v>
      </c>
      <c r="I6746">
        <v>0</v>
      </c>
      <c r="J6746">
        <v>0.2</v>
      </c>
      <c r="K6746" t="s">
        <v>16</v>
      </c>
      <c r="L6746">
        <v>5</v>
      </c>
      <c r="M6746">
        <f t="shared" si="105"/>
        <v>1</v>
      </c>
    </row>
    <row r="6747" spans="1:13" x14ac:dyDescent="0.3">
      <c r="A6747">
        <v>31</v>
      </c>
      <c r="B6747">
        <v>20400</v>
      </c>
      <c r="C6747" t="s">
        <v>13</v>
      </c>
      <c r="D6747">
        <v>0</v>
      </c>
      <c r="E6747" t="s">
        <v>14</v>
      </c>
      <c r="F6747" t="s">
        <v>19</v>
      </c>
      <c r="G6747">
        <v>6225</v>
      </c>
      <c r="H6747">
        <v>9.76</v>
      </c>
      <c r="I6747">
        <v>1</v>
      </c>
      <c r="J6747">
        <v>0.31</v>
      </c>
      <c r="K6747" t="s">
        <v>16</v>
      </c>
      <c r="L6747">
        <v>9</v>
      </c>
      <c r="M6747">
        <f t="shared" si="105"/>
        <v>1</v>
      </c>
    </row>
    <row r="6748" spans="1:13" x14ac:dyDescent="0.3">
      <c r="A6748">
        <v>28</v>
      </c>
      <c r="B6748">
        <v>81000</v>
      </c>
      <c r="C6748" t="s">
        <v>13</v>
      </c>
      <c r="D6748">
        <v>13</v>
      </c>
      <c r="E6748" t="s">
        <v>27</v>
      </c>
      <c r="F6748" t="s">
        <v>21</v>
      </c>
      <c r="G6748">
        <v>6225</v>
      </c>
      <c r="H6748">
        <v>7.9</v>
      </c>
      <c r="I6748">
        <v>0</v>
      </c>
      <c r="J6748">
        <v>0.08</v>
      </c>
      <c r="K6748" t="s">
        <v>16</v>
      </c>
      <c r="L6748">
        <v>7</v>
      </c>
      <c r="M6748">
        <f t="shared" si="105"/>
        <v>1</v>
      </c>
    </row>
    <row r="6749" spans="1:13" x14ac:dyDescent="0.3">
      <c r="A6749">
        <v>29</v>
      </c>
      <c r="B6749">
        <v>51000</v>
      </c>
      <c r="C6749" t="s">
        <v>26</v>
      </c>
      <c r="D6749">
        <v>8</v>
      </c>
      <c r="E6749" t="s">
        <v>20</v>
      </c>
      <c r="F6749" t="s">
        <v>19</v>
      </c>
      <c r="G6749">
        <v>25000</v>
      </c>
      <c r="H6749">
        <v>11.49</v>
      </c>
      <c r="I6749">
        <v>0</v>
      </c>
      <c r="J6749">
        <v>0.49</v>
      </c>
      <c r="K6749" t="s">
        <v>16</v>
      </c>
      <c r="L6749">
        <v>10</v>
      </c>
      <c r="M6749">
        <f t="shared" si="105"/>
        <v>1</v>
      </c>
    </row>
    <row r="6750" spans="1:13" x14ac:dyDescent="0.3">
      <c r="A6750">
        <v>29</v>
      </c>
      <c r="B6750">
        <v>18000</v>
      </c>
      <c r="C6750" t="s">
        <v>13</v>
      </c>
      <c r="D6750">
        <v>4</v>
      </c>
      <c r="E6750" t="s">
        <v>28</v>
      </c>
      <c r="F6750" t="s">
        <v>19</v>
      </c>
      <c r="G6750">
        <v>6250</v>
      </c>
      <c r="H6750">
        <v>9.99</v>
      </c>
      <c r="I6750">
        <v>1</v>
      </c>
      <c r="J6750">
        <v>0.35</v>
      </c>
      <c r="K6750" t="s">
        <v>16</v>
      </c>
      <c r="L6750">
        <v>6</v>
      </c>
      <c r="M6750">
        <f t="shared" si="105"/>
        <v>1</v>
      </c>
    </row>
    <row r="6751" spans="1:13" x14ac:dyDescent="0.3">
      <c r="A6751">
        <v>28</v>
      </c>
      <c r="B6751">
        <v>21000</v>
      </c>
      <c r="C6751" t="s">
        <v>13</v>
      </c>
      <c r="D6751">
        <v>6</v>
      </c>
      <c r="E6751" t="s">
        <v>18</v>
      </c>
      <c r="F6751" t="s">
        <v>21</v>
      </c>
      <c r="G6751">
        <v>6250</v>
      </c>
      <c r="H6751">
        <v>7.9</v>
      </c>
      <c r="I6751">
        <v>0</v>
      </c>
      <c r="J6751">
        <v>0.3</v>
      </c>
      <c r="K6751" t="s">
        <v>16</v>
      </c>
      <c r="L6751">
        <v>7</v>
      </c>
      <c r="M6751">
        <f t="shared" si="105"/>
        <v>1</v>
      </c>
    </row>
    <row r="6752" spans="1:13" x14ac:dyDescent="0.3">
      <c r="A6752">
        <v>27</v>
      </c>
      <c r="B6752">
        <v>23004</v>
      </c>
      <c r="C6752" t="s">
        <v>13</v>
      </c>
      <c r="D6752">
        <v>1</v>
      </c>
      <c r="E6752" t="s">
        <v>14</v>
      </c>
      <c r="F6752" t="s">
        <v>19</v>
      </c>
      <c r="G6752">
        <v>6250</v>
      </c>
      <c r="H6752">
        <v>10.38</v>
      </c>
      <c r="I6752">
        <v>0</v>
      </c>
      <c r="J6752">
        <v>0.27</v>
      </c>
      <c r="K6752" t="s">
        <v>16</v>
      </c>
      <c r="L6752">
        <v>6</v>
      </c>
      <c r="M6752">
        <f t="shared" si="105"/>
        <v>1</v>
      </c>
    </row>
    <row r="6753" spans="1:13" x14ac:dyDescent="0.3">
      <c r="A6753">
        <v>33</v>
      </c>
      <c r="B6753">
        <v>51000</v>
      </c>
      <c r="C6753" t="s">
        <v>26</v>
      </c>
      <c r="D6753">
        <v>12</v>
      </c>
      <c r="E6753" t="s">
        <v>14</v>
      </c>
      <c r="F6753" t="s">
        <v>21</v>
      </c>
      <c r="G6753">
        <v>7200</v>
      </c>
      <c r="H6753">
        <v>6.76</v>
      </c>
      <c r="I6753">
        <v>0</v>
      </c>
      <c r="J6753">
        <v>0.14000000000000001</v>
      </c>
      <c r="K6753" t="s">
        <v>16</v>
      </c>
      <c r="L6753">
        <v>5</v>
      </c>
      <c r="M6753">
        <f t="shared" si="105"/>
        <v>1</v>
      </c>
    </row>
    <row r="6754" spans="1:13" x14ac:dyDescent="0.3">
      <c r="A6754">
        <v>27</v>
      </c>
      <c r="B6754">
        <v>51000</v>
      </c>
      <c r="C6754" t="s">
        <v>23</v>
      </c>
      <c r="D6754">
        <v>3</v>
      </c>
      <c r="E6754" t="s">
        <v>28</v>
      </c>
      <c r="F6754" t="s">
        <v>21</v>
      </c>
      <c r="G6754">
        <v>3500</v>
      </c>
      <c r="H6754">
        <v>7.88</v>
      </c>
      <c r="I6754">
        <v>0</v>
      </c>
      <c r="J6754">
        <v>7.0000000000000007E-2</v>
      </c>
      <c r="K6754" t="s">
        <v>16</v>
      </c>
      <c r="L6754">
        <v>5</v>
      </c>
      <c r="M6754">
        <f t="shared" si="105"/>
        <v>1</v>
      </c>
    </row>
    <row r="6755" spans="1:13" x14ac:dyDescent="0.3">
      <c r="A6755">
        <v>28</v>
      </c>
      <c r="B6755">
        <v>49900</v>
      </c>
      <c r="C6755" t="s">
        <v>13</v>
      </c>
      <c r="D6755">
        <v>6</v>
      </c>
      <c r="E6755" t="s">
        <v>28</v>
      </c>
      <c r="F6755" t="s">
        <v>15</v>
      </c>
      <c r="G6755">
        <v>7000</v>
      </c>
      <c r="H6755">
        <v>14.27</v>
      </c>
      <c r="I6755">
        <v>1</v>
      </c>
      <c r="J6755">
        <v>0.14000000000000001</v>
      </c>
      <c r="K6755" t="s">
        <v>16</v>
      </c>
      <c r="L6755">
        <v>9</v>
      </c>
      <c r="M6755">
        <f t="shared" si="105"/>
        <v>1</v>
      </c>
    </row>
    <row r="6756" spans="1:13" x14ac:dyDescent="0.3">
      <c r="A6756">
        <v>31</v>
      </c>
      <c r="B6756">
        <v>56000</v>
      </c>
      <c r="C6756" t="s">
        <v>13</v>
      </c>
      <c r="D6756">
        <v>4</v>
      </c>
      <c r="E6756" t="s">
        <v>14</v>
      </c>
      <c r="F6756" t="s">
        <v>21</v>
      </c>
      <c r="G6756">
        <v>7000</v>
      </c>
      <c r="H6756">
        <v>7.29</v>
      </c>
      <c r="I6756">
        <v>0</v>
      </c>
      <c r="J6756">
        <v>0.13</v>
      </c>
      <c r="K6756" t="s">
        <v>16</v>
      </c>
      <c r="L6756">
        <v>8</v>
      </c>
      <c r="M6756">
        <f t="shared" si="105"/>
        <v>1</v>
      </c>
    </row>
    <row r="6757" spans="1:13" x14ac:dyDescent="0.3">
      <c r="A6757">
        <v>30</v>
      </c>
      <c r="B6757">
        <v>45000</v>
      </c>
      <c r="C6757" t="s">
        <v>26</v>
      </c>
      <c r="D6757">
        <v>11</v>
      </c>
      <c r="E6757" t="s">
        <v>20</v>
      </c>
      <c r="F6757" t="s">
        <v>30</v>
      </c>
      <c r="G6757">
        <v>10000</v>
      </c>
      <c r="H6757">
        <v>14.74</v>
      </c>
      <c r="I6757">
        <v>1</v>
      </c>
      <c r="J6757">
        <v>0.22</v>
      </c>
      <c r="K6757" t="s">
        <v>16</v>
      </c>
      <c r="L6757">
        <v>6</v>
      </c>
      <c r="M6757">
        <f t="shared" si="105"/>
        <v>1</v>
      </c>
    </row>
    <row r="6758" spans="1:13" x14ac:dyDescent="0.3">
      <c r="A6758">
        <v>27</v>
      </c>
      <c r="B6758">
        <v>51267</v>
      </c>
      <c r="C6758" t="s">
        <v>26</v>
      </c>
      <c r="D6758">
        <v>8</v>
      </c>
      <c r="E6758" t="s">
        <v>18</v>
      </c>
      <c r="F6758" t="s">
        <v>21</v>
      </c>
      <c r="G6758">
        <v>4000</v>
      </c>
      <c r="H6758">
        <v>7.68</v>
      </c>
      <c r="I6758">
        <v>0</v>
      </c>
      <c r="J6758">
        <v>0.08</v>
      </c>
      <c r="K6758" t="s">
        <v>16</v>
      </c>
      <c r="L6758">
        <v>10</v>
      </c>
      <c r="M6758">
        <f t="shared" si="105"/>
        <v>1</v>
      </c>
    </row>
    <row r="6759" spans="1:13" x14ac:dyDescent="0.3">
      <c r="A6759">
        <v>27</v>
      </c>
      <c r="B6759">
        <v>60000</v>
      </c>
      <c r="C6759" t="s">
        <v>13</v>
      </c>
      <c r="D6759">
        <v>3</v>
      </c>
      <c r="E6759" t="s">
        <v>27</v>
      </c>
      <c r="F6759" t="s">
        <v>22</v>
      </c>
      <c r="G6759">
        <v>7000</v>
      </c>
      <c r="H6759">
        <v>19.47</v>
      </c>
      <c r="I6759">
        <v>0</v>
      </c>
      <c r="J6759">
        <v>0.12</v>
      </c>
      <c r="K6759" t="s">
        <v>16</v>
      </c>
      <c r="L6759">
        <v>7</v>
      </c>
      <c r="M6759">
        <f t="shared" si="105"/>
        <v>1</v>
      </c>
    </row>
    <row r="6760" spans="1:13" x14ac:dyDescent="0.3">
      <c r="A6760">
        <v>29</v>
      </c>
      <c r="B6760">
        <v>56500</v>
      </c>
      <c r="C6760" t="s">
        <v>13</v>
      </c>
      <c r="D6760">
        <v>3</v>
      </c>
      <c r="E6760" t="s">
        <v>14</v>
      </c>
      <c r="F6760" t="s">
        <v>19</v>
      </c>
      <c r="G6760">
        <v>7000</v>
      </c>
      <c r="I6760">
        <v>1</v>
      </c>
      <c r="J6760">
        <v>0.12</v>
      </c>
      <c r="K6760" t="s">
        <v>16</v>
      </c>
      <c r="L6760">
        <v>8</v>
      </c>
      <c r="M6760">
        <f t="shared" si="105"/>
        <v>0</v>
      </c>
    </row>
    <row r="6761" spans="1:13" x14ac:dyDescent="0.3">
      <c r="A6761">
        <v>27</v>
      </c>
      <c r="B6761">
        <v>51600</v>
      </c>
      <c r="C6761" t="s">
        <v>26</v>
      </c>
      <c r="D6761">
        <v>12</v>
      </c>
      <c r="E6761" t="s">
        <v>14</v>
      </c>
      <c r="F6761" t="s">
        <v>21</v>
      </c>
      <c r="G6761">
        <v>6000</v>
      </c>
      <c r="H6761">
        <v>8.9</v>
      </c>
      <c r="I6761">
        <v>0</v>
      </c>
      <c r="J6761">
        <v>0.12</v>
      </c>
      <c r="K6761" t="s">
        <v>16</v>
      </c>
      <c r="L6761">
        <v>9</v>
      </c>
      <c r="M6761">
        <f t="shared" si="105"/>
        <v>1</v>
      </c>
    </row>
    <row r="6762" spans="1:13" x14ac:dyDescent="0.3">
      <c r="A6762">
        <v>34</v>
      </c>
      <c r="B6762">
        <v>51621</v>
      </c>
      <c r="C6762" t="s">
        <v>26</v>
      </c>
      <c r="D6762">
        <v>5</v>
      </c>
      <c r="E6762" t="s">
        <v>20</v>
      </c>
      <c r="F6762" t="s">
        <v>19</v>
      </c>
      <c r="G6762">
        <v>3500</v>
      </c>
      <c r="H6762">
        <v>11.49</v>
      </c>
      <c r="I6762">
        <v>0</v>
      </c>
      <c r="J6762">
        <v>7.0000000000000007E-2</v>
      </c>
      <c r="K6762" t="s">
        <v>16</v>
      </c>
      <c r="L6762">
        <v>6</v>
      </c>
      <c r="M6762">
        <f t="shared" si="105"/>
        <v>1</v>
      </c>
    </row>
    <row r="6763" spans="1:13" x14ac:dyDescent="0.3">
      <c r="A6763">
        <v>33</v>
      </c>
      <c r="B6763">
        <v>65000</v>
      </c>
      <c r="C6763" t="s">
        <v>13</v>
      </c>
      <c r="D6763">
        <v>3</v>
      </c>
      <c r="E6763" t="s">
        <v>25</v>
      </c>
      <c r="F6763" t="s">
        <v>15</v>
      </c>
      <c r="G6763">
        <v>7000</v>
      </c>
      <c r="H6763">
        <v>14.26</v>
      </c>
      <c r="I6763">
        <v>0</v>
      </c>
      <c r="J6763">
        <v>0.11</v>
      </c>
      <c r="K6763" t="s">
        <v>16</v>
      </c>
      <c r="L6763">
        <v>10</v>
      </c>
      <c r="M6763">
        <f t="shared" si="105"/>
        <v>1</v>
      </c>
    </row>
    <row r="6764" spans="1:13" x14ac:dyDescent="0.3">
      <c r="A6764">
        <v>27</v>
      </c>
      <c r="B6764">
        <v>65000</v>
      </c>
      <c r="C6764" t="s">
        <v>13</v>
      </c>
      <c r="D6764">
        <v>5</v>
      </c>
      <c r="E6764" t="s">
        <v>27</v>
      </c>
      <c r="F6764" t="s">
        <v>15</v>
      </c>
      <c r="G6764">
        <v>7000</v>
      </c>
      <c r="H6764">
        <v>13.57</v>
      </c>
      <c r="I6764">
        <v>0</v>
      </c>
      <c r="J6764">
        <v>0.11</v>
      </c>
      <c r="K6764" t="s">
        <v>16</v>
      </c>
      <c r="L6764">
        <v>7</v>
      </c>
      <c r="M6764">
        <f t="shared" si="105"/>
        <v>1</v>
      </c>
    </row>
    <row r="6765" spans="1:13" x14ac:dyDescent="0.3">
      <c r="A6765">
        <v>30</v>
      </c>
      <c r="B6765">
        <v>51750</v>
      </c>
      <c r="C6765" t="s">
        <v>23</v>
      </c>
      <c r="D6765">
        <v>5</v>
      </c>
      <c r="E6765" t="s">
        <v>27</v>
      </c>
      <c r="F6765" t="s">
        <v>19</v>
      </c>
      <c r="G6765">
        <v>12000</v>
      </c>
      <c r="H6765">
        <v>11.14</v>
      </c>
      <c r="I6765">
        <v>0</v>
      </c>
      <c r="J6765">
        <v>0.23</v>
      </c>
      <c r="K6765" t="s">
        <v>16</v>
      </c>
      <c r="L6765">
        <v>10</v>
      </c>
      <c r="M6765">
        <f t="shared" si="105"/>
        <v>1</v>
      </c>
    </row>
    <row r="6766" spans="1:13" x14ac:dyDescent="0.3">
      <c r="A6766">
        <v>33</v>
      </c>
      <c r="B6766">
        <v>51888</v>
      </c>
      <c r="C6766" t="s">
        <v>26</v>
      </c>
      <c r="D6766">
        <v>13</v>
      </c>
      <c r="E6766" t="s">
        <v>20</v>
      </c>
      <c r="F6766" t="s">
        <v>15</v>
      </c>
      <c r="G6766">
        <v>7000</v>
      </c>
      <c r="H6766">
        <v>13.98</v>
      </c>
      <c r="I6766">
        <v>0</v>
      </c>
      <c r="J6766">
        <v>0.13</v>
      </c>
      <c r="K6766" t="s">
        <v>16</v>
      </c>
      <c r="L6766">
        <v>10</v>
      </c>
      <c r="M6766">
        <f t="shared" si="105"/>
        <v>1</v>
      </c>
    </row>
    <row r="6767" spans="1:13" x14ac:dyDescent="0.3">
      <c r="A6767">
        <v>28</v>
      </c>
      <c r="B6767">
        <v>61350</v>
      </c>
      <c r="C6767" t="s">
        <v>13</v>
      </c>
      <c r="D6767">
        <v>12</v>
      </c>
      <c r="E6767" t="s">
        <v>25</v>
      </c>
      <c r="F6767" t="s">
        <v>15</v>
      </c>
      <c r="G6767">
        <v>7000</v>
      </c>
      <c r="H6767">
        <v>12.98</v>
      </c>
      <c r="I6767">
        <v>1</v>
      </c>
      <c r="J6767">
        <v>0.11</v>
      </c>
      <c r="K6767" t="s">
        <v>17</v>
      </c>
      <c r="L6767">
        <v>8</v>
      </c>
      <c r="M6767">
        <f t="shared" si="105"/>
        <v>1</v>
      </c>
    </row>
    <row r="6768" spans="1:13" x14ac:dyDescent="0.3">
      <c r="A6768">
        <v>29</v>
      </c>
      <c r="B6768">
        <v>70000</v>
      </c>
      <c r="C6768" t="s">
        <v>13</v>
      </c>
      <c r="D6768">
        <v>6</v>
      </c>
      <c r="E6768" t="s">
        <v>18</v>
      </c>
      <c r="F6768" t="s">
        <v>21</v>
      </c>
      <c r="G6768">
        <v>7000</v>
      </c>
      <c r="H6768">
        <v>7.74</v>
      </c>
      <c r="I6768">
        <v>0</v>
      </c>
      <c r="J6768">
        <v>0.1</v>
      </c>
      <c r="K6768" t="s">
        <v>16</v>
      </c>
      <c r="L6768">
        <v>6</v>
      </c>
      <c r="M6768">
        <f t="shared" si="105"/>
        <v>1</v>
      </c>
    </row>
    <row r="6769" spans="1:13" x14ac:dyDescent="0.3">
      <c r="A6769">
        <v>28</v>
      </c>
      <c r="B6769">
        <v>72000</v>
      </c>
      <c r="C6769" t="s">
        <v>13</v>
      </c>
      <c r="D6769">
        <v>2</v>
      </c>
      <c r="E6769" t="s">
        <v>14</v>
      </c>
      <c r="F6769" t="s">
        <v>19</v>
      </c>
      <c r="G6769">
        <v>7000</v>
      </c>
      <c r="H6769">
        <v>11.49</v>
      </c>
      <c r="I6769">
        <v>0</v>
      </c>
      <c r="J6769">
        <v>0.1</v>
      </c>
      <c r="K6769" t="s">
        <v>16</v>
      </c>
      <c r="L6769">
        <v>7</v>
      </c>
      <c r="M6769">
        <f t="shared" si="105"/>
        <v>1</v>
      </c>
    </row>
    <row r="6770" spans="1:13" x14ac:dyDescent="0.3">
      <c r="A6770">
        <v>29</v>
      </c>
      <c r="B6770">
        <v>72500</v>
      </c>
      <c r="C6770" t="s">
        <v>13</v>
      </c>
      <c r="D6770">
        <v>1</v>
      </c>
      <c r="E6770" t="s">
        <v>20</v>
      </c>
      <c r="F6770" t="s">
        <v>21</v>
      </c>
      <c r="G6770">
        <v>7000</v>
      </c>
      <c r="H6770">
        <v>7.29</v>
      </c>
      <c r="I6770">
        <v>0</v>
      </c>
      <c r="J6770">
        <v>0.1</v>
      </c>
      <c r="K6770" t="s">
        <v>16</v>
      </c>
      <c r="L6770">
        <v>5</v>
      </c>
      <c r="M6770">
        <f t="shared" si="105"/>
        <v>1</v>
      </c>
    </row>
    <row r="6771" spans="1:13" x14ac:dyDescent="0.3">
      <c r="A6771">
        <v>32</v>
      </c>
      <c r="B6771">
        <v>75000</v>
      </c>
      <c r="C6771" t="s">
        <v>13</v>
      </c>
      <c r="D6771">
        <v>2</v>
      </c>
      <c r="E6771" t="s">
        <v>20</v>
      </c>
      <c r="F6771" t="s">
        <v>15</v>
      </c>
      <c r="G6771">
        <v>7000</v>
      </c>
      <c r="H6771">
        <v>12.61</v>
      </c>
      <c r="I6771">
        <v>0</v>
      </c>
      <c r="J6771">
        <v>0.09</v>
      </c>
      <c r="K6771" t="s">
        <v>16</v>
      </c>
      <c r="L6771">
        <v>6</v>
      </c>
      <c r="M6771">
        <f t="shared" si="105"/>
        <v>1</v>
      </c>
    </row>
    <row r="6772" spans="1:13" x14ac:dyDescent="0.3">
      <c r="A6772">
        <v>30</v>
      </c>
      <c r="B6772">
        <v>78000</v>
      </c>
      <c r="C6772" t="s">
        <v>13</v>
      </c>
      <c r="D6772">
        <v>12</v>
      </c>
      <c r="E6772" t="s">
        <v>20</v>
      </c>
      <c r="F6772" t="s">
        <v>21</v>
      </c>
      <c r="G6772">
        <v>7000</v>
      </c>
      <c r="H6772">
        <v>6.54</v>
      </c>
      <c r="I6772">
        <v>0</v>
      </c>
      <c r="J6772">
        <v>0.09</v>
      </c>
      <c r="K6772" t="s">
        <v>16</v>
      </c>
      <c r="L6772">
        <v>5</v>
      </c>
      <c r="M6772">
        <f t="shared" si="105"/>
        <v>1</v>
      </c>
    </row>
    <row r="6773" spans="1:13" x14ac:dyDescent="0.3">
      <c r="A6773">
        <v>35</v>
      </c>
      <c r="B6773">
        <v>80000</v>
      </c>
      <c r="C6773" t="s">
        <v>13</v>
      </c>
      <c r="D6773">
        <v>5</v>
      </c>
      <c r="E6773" t="s">
        <v>18</v>
      </c>
      <c r="F6773" t="s">
        <v>21</v>
      </c>
      <c r="G6773">
        <v>7000</v>
      </c>
      <c r="H6773">
        <v>7.29</v>
      </c>
      <c r="I6773">
        <v>0</v>
      </c>
      <c r="J6773">
        <v>0.09</v>
      </c>
      <c r="K6773" t="s">
        <v>16</v>
      </c>
      <c r="L6773">
        <v>8</v>
      </c>
      <c r="M6773">
        <f t="shared" si="105"/>
        <v>1</v>
      </c>
    </row>
    <row r="6774" spans="1:13" x14ac:dyDescent="0.3">
      <c r="A6774">
        <v>32</v>
      </c>
      <c r="B6774">
        <v>52000</v>
      </c>
      <c r="C6774" t="s">
        <v>26</v>
      </c>
      <c r="D6774">
        <v>5</v>
      </c>
      <c r="E6774" t="s">
        <v>28</v>
      </c>
      <c r="F6774" t="s">
        <v>15</v>
      </c>
      <c r="G6774">
        <v>20000</v>
      </c>
      <c r="I6774">
        <v>0</v>
      </c>
      <c r="J6774">
        <v>0.38</v>
      </c>
      <c r="K6774" t="s">
        <v>16</v>
      </c>
      <c r="L6774">
        <v>9</v>
      </c>
      <c r="M6774">
        <f t="shared" si="105"/>
        <v>0</v>
      </c>
    </row>
    <row r="6775" spans="1:13" x14ac:dyDescent="0.3">
      <c r="A6775">
        <v>31</v>
      </c>
      <c r="B6775">
        <v>81000</v>
      </c>
      <c r="C6775" t="s">
        <v>13</v>
      </c>
      <c r="D6775">
        <v>8</v>
      </c>
      <c r="E6775" t="s">
        <v>27</v>
      </c>
      <c r="F6775" t="s">
        <v>15</v>
      </c>
      <c r="G6775">
        <v>7000</v>
      </c>
      <c r="H6775">
        <v>13.61</v>
      </c>
      <c r="I6775">
        <v>0</v>
      </c>
      <c r="J6775">
        <v>0.09</v>
      </c>
      <c r="K6775" t="s">
        <v>17</v>
      </c>
      <c r="L6775">
        <v>8</v>
      </c>
      <c r="M6775">
        <f t="shared" si="105"/>
        <v>1</v>
      </c>
    </row>
    <row r="6776" spans="1:13" x14ac:dyDescent="0.3">
      <c r="A6776">
        <v>28</v>
      </c>
      <c r="B6776">
        <v>52000</v>
      </c>
      <c r="C6776" t="s">
        <v>26</v>
      </c>
      <c r="D6776">
        <v>11</v>
      </c>
      <c r="E6776" t="s">
        <v>14</v>
      </c>
      <c r="F6776" t="s">
        <v>21</v>
      </c>
      <c r="G6776">
        <v>6000</v>
      </c>
      <c r="I6776">
        <v>0</v>
      </c>
      <c r="J6776">
        <v>0.12</v>
      </c>
      <c r="K6776" t="s">
        <v>16</v>
      </c>
      <c r="L6776">
        <v>5</v>
      </c>
      <c r="M6776">
        <f t="shared" si="105"/>
        <v>0</v>
      </c>
    </row>
    <row r="6777" spans="1:13" x14ac:dyDescent="0.3">
      <c r="A6777">
        <v>35</v>
      </c>
      <c r="B6777">
        <v>52000</v>
      </c>
      <c r="C6777" t="s">
        <v>26</v>
      </c>
      <c r="D6777">
        <v>7</v>
      </c>
      <c r="E6777" t="s">
        <v>25</v>
      </c>
      <c r="F6777" t="s">
        <v>21</v>
      </c>
      <c r="G6777">
        <v>7000</v>
      </c>
      <c r="H6777">
        <v>6.03</v>
      </c>
      <c r="I6777">
        <v>0</v>
      </c>
      <c r="J6777">
        <v>0.13</v>
      </c>
      <c r="K6777" t="s">
        <v>16</v>
      </c>
      <c r="L6777">
        <v>5</v>
      </c>
      <c r="M6777">
        <f t="shared" si="105"/>
        <v>1</v>
      </c>
    </row>
    <row r="6778" spans="1:13" x14ac:dyDescent="0.3">
      <c r="A6778">
        <v>31</v>
      </c>
      <c r="B6778">
        <v>29640</v>
      </c>
      <c r="C6778" t="s">
        <v>13</v>
      </c>
      <c r="D6778">
        <v>4</v>
      </c>
      <c r="E6778" t="s">
        <v>25</v>
      </c>
      <c r="F6778" t="s">
        <v>30</v>
      </c>
      <c r="G6778">
        <v>6250</v>
      </c>
      <c r="H6778">
        <v>14.96</v>
      </c>
      <c r="I6778">
        <v>1</v>
      </c>
      <c r="J6778">
        <v>0.21</v>
      </c>
      <c r="K6778" t="s">
        <v>16</v>
      </c>
      <c r="L6778">
        <v>7</v>
      </c>
      <c r="M6778">
        <f t="shared" si="105"/>
        <v>1</v>
      </c>
    </row>
    <row r="6779" spans="1:13" x14ac:dyDescent="0.3">
      <c r="A6779">
        <v>31</v>
      </c>
      <c r="B6779">
        <v>52000</v>
      </c>
      <c r="C6779" t="s">
        <v>26</v>
      </c>
      <c r="D6779">
        <v>6</v>
      </c>
      <c r="E6779" t="s">
        <v>18</v>
      </c>
      <c r="F6779" t="s">
        <v>21</v>
      </c>
      <c r="G6779">
        <v>10000</v>
      </c>
      <c r="H6779">
        <v>8.49</v>
      </c>
      <c r="I6779">
        <v>0</v>
      </c>
      <c r="J6779">
        <v>0.19</v>
      </c>
      <c r="K6779" t="s">
        <v>16</v>
      </c>
      <c r="L6779">
        <v>5</v>
      </c>
      <c r="M6779">
        <f t="shared" si="105"/>
        <v>1</v>
      </c>
    </row>
    <row r="6780" spans="1:13" x14ac:dyDescent="0.3">
      <c r="A6780">
        <v>28</v>
      </c>
      <c r="B6780">
        <v>52000</v>
      </c>
      <c r="C6780" t="s">
        <v>26</v>
      </c>
      <c r="D6780">
        <v>5</v>
      </c>
      <c r="E6780" t="s">
        <v>28</v>
      </c>
      <c r="F6780" t="s">
        <v>19</v>
      </c>
      <c r="G6780">
        <v>2800</v>
      </c>
      <c r="H6780">
        <v>10.99</v>
      </c>
      <c r="I6780">
        <v>0</v>
      </c>
      <c r="J6780">
        <v>0.05</v>
      </c>
      <c r="K6780" t="s">
        <v>16</v>
      </c>
      <c r="L6780">
        <v>8</v>
      </c>
      <c r="M6780">
        <f t="shared" si="105"/>
        <v>1</v>
      </c>
    </row>
    <row r="6781" spans="1:13" x14ac:dyDescent="0.3">
      <c r="A6781">
        <v>30</v>
      </c>
      <c r="B6781">
        <v>52000</v>
      </c>
      <c r="C6781" t="s">
        <v>26</v>
      </c>
      <c r="D6781">
        <v>4</v>
      </c>
      <c r="E6781" t="s">
        <v>18</v>
      </c>
      <c r="F6781" t="s">
        <v>15</v>
      </c>
      <c r="G6781">
        <v>4200</v>
      </c>
      <c r="I6781">
        <v>0</v>
      </c>
      <c r="J6781">
        <v>0.08</v>
      </c>
      <c r="K6781" t="s">
        <v>17</v>
      </c>
      <c r="L6781">
        <v>6</v>
      </c>
      <c r="M6781">
        <f t="shared" si="105"/>
        <v>0</v>
      </c>
    </row>
    <row r="6782" spans="1:13" x14ac:dyDescent="0.3">
      <c r="A6782">
        <v>34</v>
      </c>
      <c r="B6782">
        <v>105000</v>
      </c>
      <c r="C6782" t="s">
        <v>13</v>
      </c>
      <c r="D6782">
        <v>3</v>
      </c>
      <c r="E6782" t="s">
        <v>14</v>
      </c>
      <c r="F6782" t="s">
        <v>21</v>
      </c>
      <c r="G6782">
        <v>7000</v>
      </c>
      <c r="H6782">
        <v>9.6300000000000008</v>
      </c>
      <c r="I6782">
        <v>0</v>
      </c>
      <c r="J6782">
        <v>7.0000000000000007E-2</v>
      </c>
      <c r="K6782" t="s">
        <v>16</v>
      </c>
      <c r="L6782">
        <v>10</v>
      </c>
      <c r="M6782">
        <f t="shared" si="105"/>
        <v>1</v>
      </c>
    </row>
    <row r="6783" spans="1:13" x14ac:dyDescent="0.3">
      <c r="A6783">
        <v>35</v>
      </c>
      <c r="B6783">
        <v>108000</v>
      </c>
      <c r="C6783" t="s">
        <v>13</v>
      </c>
      <c r="D6783">
        <v>1</v>
      </c>
      <c r="E6783" t="s">
        <v>20</v>
      </c>
      <c r="F6783" t="s">
        <v>19</v>
      </c>
      <c r="G6783">
        <v>7000</v>
      </c>
      <c r="I6783">
        <v>0</v>
      </c>
      <c r="J6783">
        <v>0.06</v>
      </c>
      <c r="K6783" t="s">
        <v>16</v>
      </c>
      <c r="L6783">
        <v>7</v>
      </c>
      <c r="M6783">
        <f t="shared" si="105"/>
        <v>0</v>
      </c>
    </row>
    <row r="6784" spans="1:13" x14ac:dyDescent="0.3">
      <c r="A6784">
        <v>30</v>
      </c>
      <c r="B6784">
        <v>108000</v>
      </c>
      <c r="C6784" t="s">
        <v>13</v>
      </c>
      <c r="D6784">
        <v>0</v>
      </c>
      <c r="E6784" t="s">
        <v>18</v>
      </c>
      <c r="F6784" t="s">
        <v>30</v>
      </c>
      <c r="G6784">
        <v>7000</v>
      </c>
      <c r="H6784">
        <v>14.42</v>
      </c>
      <c r="I6784">
        <v>1</v>
      </c>
      <c r="J6784">
        <v>0.06</v>
      </c>
      <c r="K6784" t="s">
        <v>17</v>
      </c>
      <c r="L6784">
        <v>8</v>
      </c>
      <c r="M6784">
        <f t="shared" si="105"/>
        <v>1</v>
      </c>
    </row>
    <row r="6785" spans="1:13" x14ac:dyDescent="0.3">
      <c r="A6785">
        <v>29</v>
      </c>
      <c r="B6785">
        <v>52000</v>
      </c>
      <c r="C6785" t="s">
        <v>26</v>
      </c>
      <c r="D6785">
        <v>6</v>
      </c>
      <c r="E6785" t="s">
        <v>14</v>
      </c>
      <c r="F6785" t="s">
        <v>19</v>
      </c>
      <c r="G6785">
        <v>7800</v>
      </c>
      <c r="H6785">
        <v>10.36</v>
      </c>
      <c r="I6785">
        <v>0</v>
      </c>
      <c r="J6785">
        <v>0.15</v>
      </c>
      <c r="K6785" t="s">
        <v>16</v>
      </c>
      <c r="L6785">
        <v>9</v>
      </c>
      <c r="M6785">
        <f t="shared" si="105"/>
        <v>1</v>
      </c>
    </row>
    <row r="6786" spans="1:13" x14ac:dyDescent="0.3">
      <c r="A6786">
        <v>35</v>
      </c>
      <c r="B6786">
        <v>218000</v>
      </c>
      <c r="C6786" t="s">
        <v>13</v>
      </c>
      <c r="D6786">
        <v>4</v>
      </c>
      <c r="E6786" t="s">
        <v>25</v>
      </c>
      <c r="F6786" t="s">
        <v>30</v>
      </c>
      <c r="G6786">
        <v>7000</v>
      </c>
      <c r="H6786">
        <v>14.11</v>
      </c>
      <c r="I6786">
        <v>1</v>
      </c>
      <c r="J6786">
        <v>0.03</v>
      </c>
      <c r="K6786" t="s">
        <v>17</v>
      </c>
      <c r="L6786">
        <v>9</v>
      </c>
      <c r="M6786">
        <f t="shared" ref="M6786:M6849" si="106">COUNTIFS($A$2:$A$10001,A6786,$B$2:$B$10001,B6786,$C$2:$C$10001,C6786,$D$2:$D$10001,D6786,$E$2:$E$10001,E6786,$F$2:$F$10001,F6786,$G$2:$G$10001,G6786,$H$2:$H$10001,H6786,$I$2:$I$10001,I6786,$J$2:$J$10001,J6786,$K$2:$K$10001,K6786,$L$2:$L$10001,L6786)</f>
        <v>1</v>
      </c>
    </row>
    <row r="6787" spans="1:13" x14ac:dyDescent="0.3">
      <c r="A6787">
        <v>32</v>
      </c>
      <c r="B6787">
        <v>49000</v>
      </c>
      <c r="C6787" t="s">
        <v>13</v>
      </c>
      <c r="D6787">
        <v>16</v>
      </c>
      <c r="E6787" t="s">
        <v>14</v>
      </c>
      <c r="F6787" t="s">
        <v>19</v>
      </c>
      <c r="G6787">
        <v>6300</v>
      </c>
      <c r="H6787">
        <v>9.91</v>
      </c>
      <c r="I6787">
        <v>0</v>
      </c>
      <c r="J6787">
        <v>0.13</v>
      </c>
      <c r="K6787" t="s">
        <v>16</v>
      </c>
      <c r="L6787">
        <v>8</v>
      </c>
      <c r="M6787">
        <f t="shared" si="106"/>
        <v>1</v>
      </c>
    </row>
    <row r="6788" spans="1:13" x14ac:dyDescent="0.3">
      <c r="A6788">
        <v>30</v>
      </c>
      <c r="B6788">
        <v>54000</v>
      </c>
      <c r="C6788" t="s">
        <v>13</v>
      </c>
      <c r="D6788">
        <v>1</v>
      </c>
      <c r="E6788" t="s">
        <v>18</v>
      </c>
      <c r="F6788" t="s">
        <v>19</v>
      </c>
      <c r="G6788">
        <v>6300</v>
      </c>
      <c r="H6788">
        <v>10</v>
      </c>
      <c r="I6788">
        <v>0</v>
      </c>
      <c r="J6788">
        <v>0.12</v>
      </c>
      <c r="K6788" t="s">
        <v>16</v>
      </c>
      <c r="L6788">
        <v>7</v>
      </c>
      <c r="M6788">
        <f t="shared" si="106"/>
        <v>1</v>
      </c>
    </row>
    <row r="6789" spans="1:13" x14ac:dyDescent="0.3">
      <c r="A6789">
        <v>32</v>
      </c>
      <c r="B6789">
        <v>52000</v>
      </c>
      <c r="C6789" t="s">
        <v>23</v>
      </c>
      <c r="D6789">
        <v>14</v>
      </c>
      <c r="E6789" t="s">
        <v>27</v>
      </c>
      <c r="F6789" t="s">
        <v>21</v>
      </c>
      <c r="G6789">
        <v>15000</v>
      </c>
      <c r="H6789">
        <v>6.91</v>
      </c>
      <c r="I6789">
        <v>0</v>
      </c>
      <c r="J6789">
        <v>0.28999999999999998</v>
      </c>
      <c r="K6789" t="s">
        <v>16</v>
      </c>
      <c r="L6789">
        <v>6</v>
      </c>
      <c r="M6789">
        <f t="shared" si="106"/>
        <v>1</v>
      </c>
    </row>
    <row r="6790" spans="1:13" x14ac:dyDescent="0.3">
      <c r="A6790">
        <v>28</v>
      </c>
      <c r="B6790">
        <v>61000</v>
      </c>
      <c r="C6790" t="s">
        <v>13</v>
      </c>
      <c r="D6790">
        <v>3</v>
      </c>
      <c r="E6790" t="s">
        <v>27</v>
      </c>
      <c r="F6790" t="s">
        <v>15</v>
      </c>
      <c r="G6790">
        <v>6300</v>
      </c>
      <c r="H6790">
        <v>13.61</v>
      </c>
      <c r="I6790">
        <v>0</v>
      </c>
      <c r="J6790">
        <v>0.1</v>
      </c>
      <c r="K6790" t="s">
        <v>17</v>
      </c>
      <c r="L6790">
        <v>9</v>
      </c>
      <c r="M6790">
        <f t="shared" si="106"/>
        <v>1</v>
      </c>
    </row>
    <row r="6791" spans="1:13" x14ac:dyDescent="0.3">
      <c r="A6791">
        <v>32</v>
      </c>
      <c r="B6791">
        <v>38000</v>
      </c>
      <c r="C6791" t="s">
        <v>13</v>
      </c>
      <c r="D6791">
        <v>3</v>
      </c>
      <c r="E6791" t="s">
        <v>27</v>
      </c>
      <c r="F6791" t="s">
        <v>21</v>
      </c>
      <c r="G6791">
        <v>6350</v>
      </c>
      <c r="H6791">
        <v>5.79</v>
      </c>
      <c r="I6791">
        <v>0</v>
      </c>
      <c r="J6791">
        <v>0.17</v>
      </c>
      <c r="K6791" t="s">
        <v>16</v>
      </c>
      <c r="L6791">
        <v>6</v>
      </c>
      <c r="M6791">
        <f t="shared" si="106"/>
        <v>1</v>
      </c>
    </row>
    <row r="6792" spans="1:13" x14ac:dyDescent="0.3">
      <c r="A6792">
        <v>32</v>
      </c>
      <c r="B6792">
        <v>52000</v>
      </c>
      <c r="C6792" t="s">
        <v>26</v>
      </c>
      <c r="D6792">
        <v>3</v>
      </c>
      <c r="E6792" t="s">
        <v>14</v>
      </c>
      <c r="F6792" t="s">
        <v>15</v>
      </c>
      <c r="G6792">
        <v>10000</v>
      </c>
      <c r="H6792">
        <v>14.35</v>
      </c>
      <c r="I6792">
        <v>0</v>
      </c>
      <c r="J6792">
        <v>0.19</v>
      </c>
      <c r="K6792" t="s">
        <v>17</v>
      </c>
      <c r="L6792">
        <v>8</v>
      </c>
      <c r="M6792">
        <f t="shared" si="106"/>
        <v>1</v>
      </c>
    </row>
    <row r="6793" spans="1:13" x14ac:dyDescent="0.3">
      <c r="A6793">
        <v>33</v>
      </c>
      <c r="B6793">
        <v>52000</v>
      </c>
      <c r="C6793" t="s">
        <v>26</v>
      </c>
      <c r="D6793">
        <v>1</v>
      </c>
      <c r="E6793" t="s">
        <v>18</v>
      </c>
      <c r="F6793" t="s">
        <v>15</v>
      </c>
      <c r="G6793">
        <v>12000</v>
      </c>
      <c r="H6793">
        <v>13.85</v>
      </c>
      <c r="I6793">
        <v>0</v>
      </c>
      <c r="J6793">
        <v>0.23</v>
      </c>
      <c r="K6793" t="s">
        <v>16</v>
      </c>
      <c r="L6793">
        <v>5</v>
      </c>
      <c r="M6793">
        <f t="shared" si="106"/>
        <v>1</v>
      </c>
    </row>
    <row r="6794" spans="1:13" x14ac:dyDescent="0.3">
      <c r="A6794">
        <v>35</v>
      </c>
      <c r="B6794">
        <v>23000</v>
      </c>
      <c r="C6794" t="s">
        <v>13</v>
      </c>
      <c r="D6794">
        <v>13</v>
      </c>
      <c r="E6794" t="s">
        <v>14</v>
      </c>
      <c r="F6794" t="s">
        <v>21</v>
      </c>
      <c r="G6794">
        <v>6500</v>
      </c>
      <c r="H6794">
        <v>8.6300000000000008</v>
      </c>
      <c r="I6794">
        <v>0</v>
      </c>
      <c r="J6794">
        <v>0.28000000000000003</v>
      </c>
      <c r="K6794" t="s">
        <v>16</v>
      </c>
      <c r="L6794">
        <v>6</v>
      </c>
      <c r="M6794">
        <f t="shared" si="106"/>
        <v>1</v>
      </c>
    </row>
    <row r="6795" spans="1:13" x14ac:dyDescent="0.3">
      <c r="A6795">
        <v>29</v>
      </c>
      <c r="B6795">
        <v>26400</v>
      </c>
      <c r="C6795" t="s">
        <v>13</v>
      </c>
      <c r="D6795">
        <v>2</v>
      </c>
      <c r="E6795" t="s">
        <v>27</v>
      </c>
      <c r="F6795" t="s">
        <v>19</v>
      </c>
      <c r="G6795">
        <v>6500</v>
      </c>
      <c r="H6795">
        <v>10.38</v>
      </c>
      <c r="I6795">
        <v>0</v>
      </c>
      <c r="J6795">
        <v>0.25</v>
      </c>
      <c r="K6795" t="s">
        <v>16</v>
      </c>
      <c r="L6795">
        <v>10</v>
      </c>
      <c r="M6795">
        <f t="shared" si="106"/>
        <v>1</v>
      </c>
    </row>
    <row r="6796" spans="1:13" x14ac:dyDescent="0.3">
      <c r="A6796">
        <v>34</v>
      </c>
      <c r="B6796">
        <v>52000</v>
      </c>
      <c r="C6796" t="s">
        <v>26</v>
      </c>
      <c r="D6796">
        <v>15</v>
      </c>
      <c r="E6796" t="s">
        <v>20</v>
      </c>
      <c r="F6796" t="s">
        <v>19</v>
      </c>
      <c r="G6796">
        <v>8000</v>
      </c>
      <c r="H6796">
        <v>11.14</v>
      </c>
      <c r="I6796">
        <v>0</v>
      </c>
      <c r="J6796">
        <v>0.15</v>
      </c>
      <c r="K6796" t="s">
        <v>16</v>
      </c>
      <c r="L6796">
        <v>7</v>
      </c>
      <c r="M6796">
        <f t="shared" si="106"/>
        <v>1</v>
      </c>
    </row>
    <row r="6797" spans="1:13" x14ac:dyDescent="0.3">
      <c r="A6797">
        <v>28</v>
      </c>
      <c r="B6797">
        <v>52000</v>
      </c>
      <c r="C6797" t="s">
        <v>26</v>
      </c>
      <c r="D6797">
        <v>0</v>
      </c>
      <c r="E6797" t="s">
        <v>20</v>
      </c>
      <c r="F6797" t="s">
        <v>21</v>
      </c>
      <c r="G6797">
        <v>7500</v>
      </c>
      <c r="H6797">
        <v>9.32</v>
      </c>
      <c r="I6797">
        <v>0</v>
      </c>
      <c r="J6797">
        <v>0.14000000000000001</v>
      </c>
      <c r="K6797" t="s">
        <v>16</v>
      </c>
      <c r="L6797">
        <v>6</v>
      </c>
      <c r="M6797">
        <f t="shared" si="106"/>
        <v>1</v>
      </c>
    </row>
    <row r="6798" spans="1:13" x14ac:dyDescent="0.3">
      <c r="A6798">
        <v>28</v>
      </c>
      <c r="B6798">
        <v>39520</v>
      </c>
      <c r="C6798" t="s">
        <v>13</v>
      </c>
      <c r="D6798">
        <v>0</v>
      </c>
      <c r="E6798" t="s">
        <v>27</v>
      </c>
      <c r="F6798" t="s">
        <v>19</v>
      </c>
      <c r="G6798">
        <v>6500</v>
      </c>
      <c r="H6798">
        <v>11.89</v>
      </c>
      <c r="I6798">
        <v>0</v>
      </c>
      <c r="J6798">
        <v>0.16</v>
      </c>
      <c r="K6798" t="s">
        <v>16</v>
      </c>
      <c r="L6798">
        <v>6</v>
      </c>
      <c r="M6798">
        <f t="shared" si="106"/>
        <v>1</v>
      </c>
    </row>
    <row r="6799" spans="1:13" x14ac:dyDescent="0.3">
      <c r="A6799">
        <v>33</v>
      </c>
      <c r="B6799">
        <v>41000</v>
      </c>
      <c r="C6799" t="s">
        <v>13</v>
      </c>
      <c r="D6799">
        <v>2</v>
      </c>
      <c r="E6799" t="s">
        <v>27</v>
      </c>
      <c r="F6799" t="s">
        <v>21</v>
      </c>
      <c r="G6799">
        <v>6500</v>
      </c>
      <c r="H6799">
        <v>7.51</v>
      </c>
      <c r="I6799">
        <v>0</v>
      </c>
      <c r="J6799">
        <v>0.16</v>
      </c>
      <c r="K6799" t="s">
        <v>16</v>
      </c>
      <c r="L6799">
        <v>7</v>
      </c>
      <c r="M6799">
        <f t="shared" si="106"/>
        <v>1</v>
      </c>
    </row>
    <row r="6800" spans="1:13" x14ac:dyDescent="0.3">
      <c r="A6800">
        <v>30</v>
      </c>
      <c r="B6800">
        <v>52000</v>
      </c>
      <c r="C6800" t="s">
        <v>26</v>
      </c>
      <c r="D6800">
        <v>9</v>
      </c>
      <c r="E6800" t="s">
        <v>20</v>
      </c>
      <c r="F6800" t="s">
        <v>30</v>
      </c>
      <c r="G6800">
        <v>9000</v>
      </c>
      <c r="H6800">
        <v>12.49</v>
      </c>
      <c r="I6800">
        <v>0</v>
      </c>
      <c r="J6800">
        <v>0.17</v>
      </c>
      <c r="K6800" t="s">
        <v>17</v>
      </c>
      <c r="L6800">
        <v>6</v>
      </c>
      <c r="M6800">
        <f t="shared" si="106"/>
        <v>1</v>
      </c>
    </row>
    <row r="6801" spans="1:13" x14ac:dyDescent="0.3">
      <c r="A6801">
        <v>30</v>
      </c>
      <c r="B6801">
        <v>52000</v>
      </c>
      <c r="C6801" t="s">
        <v>26</v>
      </c>
      <c r="D6801">
        <v>2</v>
      </c>
      <c r="E6801" t="s">
        <v>20</v>
      </c>
      <c r="F6801" t="s">
        <v>15</v>
      </c>
      <c r="G6801">
        <v>18500</v>
      </c>
      <c r="H6801">
        <v>10.91</v>
      </c>
      <c r="I6801">
        <v>0</v>
      </c>
      <c r="J6801">
        <v>0.36</v>
      </c>
      <c r="K6801" t="s">
        <v>16</v>
      </c>
      <c r="L6801">
        <v>7</v>
      </c>
      <c r="M6801">
        <f t="shared" si="106"/>
        <v>1</v>
      </c>
    </row>
    <row r="6802" spans="1:13" x14ac:dyDescent="0.3">
      <c r="A6802">
        <v>34</v>
      </c>
      <c r="B6802">
        <v>36500</v>
      </c>
      <c r="C6802" t="s">
        <v>13</v>
      </c>
      <c r="D6802">
        <v>4</v>
      </c>
      <c r="E6802" t="s">
        <v>25</v>
      </c>
      <c r="F6802" t="s">
        <v>30</v>
      </c>
      <c r="G6802">
        <v>6500</v>
      </c>
      <c r="H6802">
        <v>15.65</v>
      </c>
      <c r="I6802">
        <v>1</v>
      </c>
      <c r="J6802">
        <v>0.18</v>
      </c>
      <c r="K6802" t="s">
        <v>16</v>
      </c>
      <c r="L6802">
        <v>10</v>
      </c>
      <c r="M6802">
        <f t="shared" si="106"/>
        <v>1</v>
      </c>
    </row>
    <row r="6803" spans="1:13" x14ac:dyDescent="0.3">
      <c r="A6803">
        <v>28</v>
      </c>
      <c r="B6803">
        <v>52260</v>
      </c>
      <c r="C6803" t="s">
        <v>26</v>
      </c>
      <c r="D6803">
        <v>4</v>
      </c>
      <c r="E6803" t="s">
        <v>18</v>
      </c>
      <c r="F6803" t="s">
        <v>21</v>
      </c>
      <c r="G6803">
        <v>9000</v>
      </c>
      <c r="H6803">
        <v>7.51</v>
      </c>
      <c r="I6803">
        <v>0</v>
      </c>
      <c r="J6803">
        <v>0.17</v>
      </c>
      <c r="K6803" t="s">
        <v>16</v>
      </c>
      <c r="L6803">
        <v>7</v>
      </c>
      <c r="M6803">
        <f t="shared" si="106"/>
        <v>1</v>
      </c>
    </row>
    <row r="6804" spans="1:13" x14ac:dyDescent="0.3">
      <c r="A6804">
        <v>31</v>
      </c>
      <c r="B6804">
        <v>50000</v>
      </c>
      <c r="C6804" t="s">
        <v>13</v>
      </c>
      <c r="D6804">
        <v>8</v>
      </c>
      <c r="E6804" t="s">
        <v>25</v>
      </c>
      <c r="F6804" t="s">
        <v>21</v>
      </c>
      <c r="G6804">
        <v>6500</v>
      </c>
      <c r="H6804">
        <v>9.3800000000000008</v>
      </c>
      <c r="I6804">
        <v>0</v>
      </c>
      <c r="J6804">
        <v>0.13</v>
      </c>
      <c r="K6804" t="s">
        <v>16</v>
      </c>
      <c r="L6804">
        <v>5</v>
      </c>
      <c r="M6804">
        <f t="shared" si="106"/>
        <v>1</v>
      </c>
    </row>
    <row r="6805" spans="1:13" x14ac:dyDescent="0.3">
      <c r="A6805">
        <v>33</v>
      </c>
      <c r="B6805">
        <v>67000</v>
      </c>
      <c r="C6805" t="s">
        <v>13</v>
      </c>
      <c r="D6805">
        <v>1</v>
      </c>
      <c r="E6805" t="s">
        <v>27</v>
      </c>
      <c r="F6805" t="s">
        <v>21</v>
      </c>
      <c r="G6805">
        <v>6500</v>
      </c>
      <c r="H6805">
        <v>7.74</v>
      </c>
      <c r="I6805">
        <v>0</v>
      </c>
      <c r="J6805">
        <v>0.1</v>
      </c>
      <c r="K6805" t="s">
        <v>16</v>
      </c>
      <c r="L6805">
        <v>5</v>
      </c>
      <c r="M6805">
        <f t="shared" si="106"/>
        <v>1</v>
      </c>
    </row>
    <row r="6806" spans="1:13" x14ac:dyDescent="0.3">
      <c r="A6806">
        <v>29</v>
      </c>
      <c r="B6806">
        <v>52800</v>
      </c>
      <c r="C6806" t="s">
        <v>26</v>
      </c>
      <c r="D6806">
        <v>1</v>
      </c>
      <c r="E6806" t="s">
        <v>20</v>
      </c>
      <c r="F6806" t="s">
        <v>15</v>
      </c>
      <c r="G6806">
        <v>4800</v>
      </c>
      <c r="H6806">
        <v>14.79</v>
      </c>
      <c r="I6806">
        <v>0</v>
      </c>
      <c r="J6806">
        <v>0.09</v>
      </c>
      <c r="K6806" t="s">
        <v>16</v>
      </c>
      <c r="L6806">
        <v>9</v>
      </c>
      <c r="M6806">
        <f t="shared" si="106"/>
        <v>1</v>
      </c>
    </row>
    <row r="6807" spans="1:13" x14ac:dyDescent="0.3">
      <c r="A6807">
        <v>30</v>
      </c>
      <c r="B6807">
        <v>52800</v>
      </c>
      <c r="C6807" t="s">
        <v>26</v>
      </c>
      <c r="D6807">
        <v>14</v>
      </c>
      <c r="E6807" t="s">
        <v>27</v>
      </c>
      <c r="F6807" t="s">
        <v>21</v>
      </c>
      <c r="G6807">
        <v>15000</v>
      </c>
      <c r="H6807">
        <v>5.99</v>
      </c>
      <c r="I6807">
        <v>0</v>
      </c>
      <c r="J6807">
        <v>0.28000000000000003</v>
      </c>
      <c r="K6807" t="s">
        <v>16</v>
      </c>
      <c r="L6807">
        <v>5</v>
      </c>
      <c r="M6807">
        <f t="shared" si="106"/>
        <v>1</v>
      </c>
    </row>
    <row r="6808" spans="1:13" x14ac:dyDescent="0.3">
      <c r="A6808">
        <v>29</v>
      </c>
      <c r="B6808">
        <v>115000</v>
      </c>
      <c r="C6808" t="s">
        <v>13</v>
      </c>
      <c r="D6808">
        <v>0</v>
      </c>
      <c r="E6808" t="s">
        <v>14</v>
      </c>
      <c r="F6808" t="s">
        <v>19</v>
      </c>
      <c r="G6808">
        <v>6500</v>
      </c>
      <c r="H6808">
        <v>10.65</v>
      </c>
      <c r="I6808">
        <v>0</v>
      </c>
      <c r="J6808">
        <v>0.06</v>
      </c>
      <c r="K6808" t="s">
        <v>16</v>
      </c>
      <c r="L6808">
        <v>10</v>
      </c>
      <c r="M6808">
        <f t="shared" si="106"/>
        <v>1</v>
      </c>
    </row>
    <row r="6809" spans="1:13" x14ac:dyDescent="0.3">
      <c r="A6809">
        <v>27</v>
      </c>
      <c r="B6809">
        <v>30000</v>
      </c>
      <c r="C6809" t="s">
        <v>13</v>
      </c>
      <c r="D6809">
        <v>5</v>
      </c>
      <c r="E6809" t="s">
        <v>20</v>
      </c>
      <c r="F6809" t="s">
        <v>15</v>
      </c>
      <c r="G6809">
        <v>6575</v>
      </c>
      <c r="H6809">
        <v>13.49</v>
      </c>
      <c r="I6809">
        <v>1</v>
      </c>
      <c r="J6809">
        <v>0.22</v>
      </c>
      <c r="K6809" t="s">
        <v>16</v>
      </c>
      <c r="L6809">
        <v>9</v>
      </c>
      <c r="M6809">
        <f t="shared" si="106"/>
        <v>1</v>
      </c>
    </row>
    <row r="6810" spans="1:13" x14ac:dyDescent="0.3">
      <c r="A6810">
        <v>27</v>
      </c>
      <c r="B6810">
        <v>50100</v>
      </c>
      <c r="C6810" t="s">
        <v>13</v>
      </c>
      <c r="D6810">
        <v>11</v>
      </c>
      <c r="E6810" t="s">
        <v>27</v>
      </c>
      <c r="F6810" t="s">
        <v>21</v>
      </c>
      <c r="G6810">
        <v>6600</v>
      </c>
      <c r="H6810">
        <v>8</v>
      </c>
      <c r="I6810">
        <v>0</v>
      </c>
      <c r="J6810">
        <v>0.13</v>
      </c>
      <c r="K6810" t="s">
        <v>16</v>
      </c>
      <c r="L6810">
        <v>7</v>
      </c>
      <c r="M6810">
        <f t="shared" si="106"/>
        <v>1</v>
      </c>
    </row>
    <row r="6811" spans="1:13" x14ac:dyDescent="0.3">
      <c r="A6811">
        <v>34</v>
      </c>
      <c r="B6811">
        <v>53000</v>
      </c>
      <c r="C6811" t="s">
        <v>26</v>
      </c>
      <c r="D6811">
        <v>7</v>
      </c>
      <c r="E6811" t="s">
        <v>25</v>
      </c>
      <c r="F6811" t="s">
        <v>21</v>
      </c>
      <c r="G6811">
        <v>3100</v>
      </c>
      <c r="H6811">
        <v>7.9</v>
      </c>
      <c r="I6811">
        <v>0</v>
      </c>
      <c r="J6811">
        <v>0.06</v>
      </c>
      <c r="K6811" t="s">
        <v>16</v>
      </c>
      <c r="L6811">
        <v>6</v>
      </c>
      <c r="M6811">
        <f t="shared" si="106"/>
        <v>1</v>
      </c>
    </row>
    <row r="6812" spans="1:13" x14ac:dyDescent="0.3">
      <c r="A6812">
        <v>31</v>
      </c>
      <c r="B6812">
        <v>53000</v>
      </c>
      <c r="C6812" t="s">
        <v>26</v>
      </c>
      <c r="D6812">
        <v>15</v>
      </c>
      <c r="E6812" t="s">
        <v>28</v>
      </c>
      <c r="F6812" t="s">
        <v>21</v>
      </c>
      <c r="G6812">
        <v>15875</v>
      </c>
      <c r="H6812">
        <v>7.9</v>
      </c>
      <c r="I6812">
        <v>0</v>
      </c>
      <c r="J6812">
        <v>0.3</v>
      </c>
      <c r="K6812" t="s">
        <v>16</v>
      </c>
      <c r="L6812">
        <v>5</v>
      </c>
      <c r="M6812">
        <f t="shared" si="106"/>
        <v>1</v>
      </c>
    </row>
    <row r="6813" spans="1:13" x14ac:dyDescent="0.3">
      <c r="A6813">
        <v>31</v>
      </c>
      <c r="B6813">
        <v>51000</v>
      </c>
      <c r="C6813" t="s">
        <v>13</v>
      </c>
      <c r="D6813">
        <v>4</v>
      </c>
      <c r="E6813" t="s">
        <v>18</v>
      </c>
      <c r="F6813" t="s">
        <v>19</v>
      </c>
      <c r="G6813">
        <v>6625</v>
      </c>
      <c r="H6813">
        <v>10.38</v>
      </c>
      <c r="I6813">
        <v>0</v>
      </c>
      <c r="J6813">
        <v>0.13</v>
      </c>
      <c r="K6813" t="s">
        <v>16</v>
      </c>
      <c r="L6813">
        <v>10</v>
      </c>
      <c r="M6813">
        <f t="shared" si="106"/>
        <v>1</v>
      </c>
    </row>
    <row r="6814" spans="1:13" x14ac:dyDescent="0.3">
      <c r="A6814">
        <v>31</v>
      </c>
      <c r="B6814">
        <v>53000</v>
      </c>
      <c r="C6814" t="s">
        <v>26</v>
      </c>
      <c r="D6814">
        <v>2</v>
      </c>
      <c r="E6814" t="s">
        <v>14</v>
      </c>
      <c r="F6814" t="s">
        <v>19</v>
      </c>
      <c r="G6814">
        <v>7200</v>
      </c>
      <c r="H6814">
        <v>10.37</v>
      </c>
      <c r="I6814">
        <v>0</v>
      </c>
      <c r="J6814">
        <v>0.14000000000000001</v>
      </c>
      <c r="K6814" t="s">
        <v>16</v>
      </c>
      <c r="L6814">
        <v>8</v>
      </c>
      <c r="M6814">
        <f t="shared" si="106"/>
        <v>1</v>
      </c>
    </row>
    <row r="6815" spans="1:13" x14ac:dyDescent="0.3">
      <c r="A6815">
        <v>27</v>
      </c>
      <c r="B6815">
        <v>47000</v>
      </c>
      <c r="C6815" t="s">
        <v>26</v>
      </c>
      <c r="D6815">
        <v>2</v>
      </c>
      <c r="E6815" t="s">
        <v>25</v>
      </c>
      <c r="F6815" t="s">
        <v>30</v>
      </c>
      <c r="G6815">
        <v>25000</v>
      </c>
      <c r="H6815">
        <v>14.96</v>
      </c>
      <c r="I6815">
        <v>1</v>
      </c>
      <c r="J6815">
        <v>0.53</v>
      </c>
      <c r="K6815" t="s">
        <v>17</v>
      </c>
      <c r="L6815">
        <v>9</v>
      </c>
      <c r="M6815">
        <f t="shared" si="106"/>
        <v>1</v>
      </c>
    </row>
    <row r="6816" spans="1:13" x14ac:dyDescent="0.3">
      <c r="A6816">
        <v>29</v>
      </c>
      <c r="B6816">
        <v>53000</v>
      </c>
      <c r="C6816" t="s">
        <v>26</v>
      </c>
      <c r="D6816">
        <v>3</v>
      </c>
      <c r="E6816" t="s">
        <v>18</v>
      </c>
      <c r="F6816" t="s">
        <v>21</v>
      </c>
      <c r="G6816">
        <v>6000</v>
      </c>
      <c r="H6816">
        <v>8</v>
      </c>
      <c r="I6816">
        <v>0</v>
      </c>
      <c r="J6816">
        <v>0.11</v>
      </c>
      <c r="K6816" t="s">
        <v>16</v>
      </c>
      <c r="L6816">
        <v>8</v>
      </c>
      <c r="M6816">
        <f t="shared" si="106"/>
        <v>1</v>
      </c>
    </row>
    <row r="6817" spans="1:13" x14ac:dyDescent="0.3">
      <c r="A6817">
        <v>28</v>
      </c>
      <c r="B6817">
        <v>57000</v>
      </c>
      <c r="C6817" t="s">
        <v>13</v>
      </c>
      <c r="D6817">
        <v>0</v>
      </c>
      <c r="E6817" t="s">
        <v>28</v>
      </c>
      <c r="F6817" t="s">
        <v>19</v>
      </c>
      <c r="G6817">
        <v>6800</v>
      </c>
      <c r="H6817">
        <v>10.65</v>
      </c>
      <c r="I6817">
        <v>0</v>
      </c>
      <c r="J6817">
        <v>0.12</v>
      </c>
      <c r="K6817" t="s">
        <v>16</v>
      </c>
      <c r="L6817">
        <v>8</v>
      </c>
      <c r="M6817">
        <f t="shared" si="106"/>
        <v>1</v>
      </c>
    </row>
    <row r="6818" spans="1:13" x14ac:dyDescent="0.3">
      <c r="A6818">
        <v>32</v>
      </c>
      <c r="B6818">
        <v>53100</v>
      </c>
      <c r="C6818" t="s">
        <v>26</v>
      </c>
      <c r="D6818">
        <v>14</v>
      </c>
      <c r="E6818" t="s">
        <v>14</v>
      </c>
      <c r="F6818" t="s">
        <v>19</v>
      </c>
      <c r="G6818">
        <v>7500</v>
      </c>
      <c r="H6818">
        <v>11.26</v>
      </c>
      <c r="I6818">
        <v>0</v>
      </c>
      <c r="J6818">
        <v>0.14000000000000001</v>
      </c>
      <c r="K6818" t="s">
        <v>16</v>
      </c>
      <c r="L6818">
        <v>10</v>
      </c>
      <c r="M6818">
        <f t="shared" si="106"/>
        <v>1</v>
      </c>
    </row>
    <row r="6819" spans="1:13" x14ac:dyDescent="0.3">
      <c r="A6819">
        <v>29</v>
      </c>
      <c r="B6819">
        <v>53200</v>
      </c>
      <c r="C6819" t="s">
        <v>26</v>
      </c>
      <c r="D6819">
        <v>7</v>
      </c>
      <c r="E6819" t="s">
        <v>28</v>
      </c>
      <c r="F6819" t="s">
        <v>15</v>
      </c>
      <c r="G6819">
        <v>1000</v>
      </c>
      <c r="H6819">
        <v>13.49</v>
      </c>
      <c r="I6819">
        <v>0</v>
      </c>
      <c r="J6819">
        <v>0.02</v>
      </c>
      <c r="K6819" t="s">
        <v>17</v>
      </c>
      <c r="L6819">
        <v>6</v>
      </c>
      <c r="M6819">
        <f t="shared" si="106"/>
        <v>1</v>
      </c>
    </row>
    <row r="6820" spans="1:13" x14ac:dyDescent="0.3">
      <c r="A6820">
        <v>35</v>
      </c>
      <c r="B6820">
        <v>30000</v>
      </c>
      <c r="C6820" t="s">
        <v>13</v>
      </c>
      <c r="D6820">
        <v>0</v>
      </c>
      <c r="E6820" t="s">
        <v>18</v>
      </c>
      <c r="F6820" t="s">
        <v>21</v>
      </c>
      <c r="G6820">
        <v>6475</v>
      </c>
      <c r="H6820">
        <v>5.42</v>
      </c>
      <c r="I6820">
        <v>0</v>
      </c>
      <c r="J6820">
        <v>0.22</v>
      </c>
      <c r="K6820" t="s">
        <v>16</v>
      </c>
      <c r="L6820">
        <v>7</v>
      </c>
      <c r="M6820">
        <f t="shared" si="106"/>
        <v>1</v>
      </c>
    </row>
    <row r="6821" spans="1:13" x14ac:dyDescent="0.3">
      <c r="A6821">
        <v>31</v>
      </c>
      <c r="B6821">
        <v>53329</v>
      </c>
      <c r="C6821" t="s">
        <v>26</v>
      </c>
      <c r="D6821">
        <v>6</v>
      </c>
      <c r="E6821" t="s">
        <v>28</v>
      </c>
      <c r="F6821" t="s">
        <v>21</v>
      </c>
      <c r="G6821">
        <v>8250</v>
      </c>
      <c r="H6821">
        <v>5.99</v>
      </c>
      <c r="I6821">
        <v>0</v>
      </c>
      <c r="J6821">
        <v>0.15</v>
      </c>
      <c r="K6821" t="s">
        <v>16</v>
      </c>
      <c r="L6821">
        <v>9</v>
      </c>
      <c r="M6821">
        <f t="shared" si="106"/>
        <v>1</v>
      </c>
    </row>
    <row r="6822" spans="1:13" x14ac:dyDescent="0.3">
      <c r="A6822">
        <v>29</v>
      </c>
      <c r="B6822">
        <v>18000</v>
      </c>
      <c r="C6822" t="s">
        <v>13</v>
      </c>
      <c r="E6822" t="s">
        <v>27</v>
      </c>
      <c r="F6822" t="s">
        <v>19</v>
      </c>
      <c r="G6822">
        <v>6400</v>
      </c>
      <c r="H6822">
        <v>10.37</v>
      </c>
      <c r="I6822">
        <v>1</v>
      </c>
      <c r="J6822">
        <v>0.36</v>
      </c>
      <c r="K6822" t="s">
        <v>16</v>
      </c>
      <c r="L6822">
        <v>5</v>
      </c>
      <c r="M6822">
        <f t="shared" si="106"/>
        <v>0</v>
      </c>
    </row>
    <row r="6823" spans="1:13" x14ac:dyDescent="0.3">
      <c r="A6823">
        <v>34</v>
      </c>
      <c r="B6823">
        <v>53549</v>
      </c>
      <c r="C6823" t="s">
        <v>26</v>
      </c>
      <c r="D6823">
        <v>17</v>
      </c>
      <c r="E6823" t="s">
        <v>25</v>
      </c>
      <c r="F6823" t="s">
        <v>21</v>
      </c>
      <c r="G6823">
        <v>14200</v>
      </c>
      <c r="H6823">
        <v>6.99</v>
      </c>
      <c r="I6823">
        <v>0</v>
      </c>
      <c r="J6823">
        <v>0.27</v>
      </c>
      <c r="K6823" t="s">
        <v>16</v>
      </c>
      <c r="L6823">
        <v>6</v>
      </c>
      <c r="M6823">
        <f t="shared" si="106"/>
        <v>1</v>
      </c>
    </row>
    <row r="6824" spans="1:13" x14ac:dyDescent="0.3">
      <c r="A6824">
        <v>29</v>
      </c>
      <c r="B6824">
        <v>53590</v>
      </c>
      <c r="C6824" t="s">
        <v>26</v>
      </c>
      <c r="D6824">
        <v>2</v>
      </c>
      <c r="E6824" t="s">
        <v>28</v>
      </c>
      <c r="F6824" t="s">
        <v>19</v>
      </c>
      <c r="G6824">
        <v>11225</v>
      </c>
      <c r="H6824">
        <v>11.14</v>
      </c>
      <c r="I6824">
        <v>0</v>
      </c>
      <c r="J6824">
        <v>0.21</v>
      </c>
      <c r="K6824" t="s">
        <v>16</v>
      </c>
      <c r="L6824">
        <v>7</v>
      </c>
      <c r="M6824">
        <f t="shared" si="106"/>
        <v>1</v>
      </c>
    </row>
    <row r="6825" spans="1:13" x14ac:dyDescent="0.3">
      <c r="A6825">
        <v>28</v>
      </c>
      <c r="B6825">
        <v>31800</v>
      </c>
      <c r="C6825" t="s">
        <v>13</v>
      </c>
      <c r="D6825">
        <v>2</v>
      </c>
      <c r="E6825" t="s">
        <v>27</v>
      </c>
      <c r="F6825" t="s">
        <v>29</v>
      </c>
      <c r="G6825">
        <v>6400</v>
      </c>
      <c r="H6825">
        <v>16.82</v>
      </c>
      <c r="I6825">
        <v>1</v>
      </c>
      <c r="J6825">
        <v>0.2</v>
      </c>
      <c r="K6825" t="s">
        <v>17</v>
      </c>
      <c r="L6825">
        <v>5</v>
      </c>
      <c r="M6825">
        <f t="shared" si="106"/>
        <v>1</v>
      </c>
    </row>
    <row r="6826" spans="1:13" x14ac:dyDescent="0.3">
      <c r="A6826">
        <v>30</v>
      </c>
      <c r="B6826">
        <v>53979</v>
      </c>
      <c r="C6826" t="s">
        <v>26</v>
      </c>
      <c r="D6826">
        <v>5</v>
      </c>
      <c r="E6826" t="s">
        <v>18</v>
      </c>
      <c r="F6826" t="s">
        <v>19</v>
      </c>
      <c r="G6826">
        <v>25000</v>
      </c>
      <c r="H6826">
        <v>10.08</v>
      </c>
      <c r="I6826">
        <v>0</v>
      </c>
      <c r="J6826">
        <v>0.46</v>
      </c>
      <c r="K6826" t="s">
        <v>16</v>
      </c>
      <c r="L6826">
        <v>7</v>
      </c>
      <c r="M6826">
        <f t="shared" si="106"/>
        <v>1</v>
      </c>
    </row>
    <row r="6827" spans="1:13" x14ac:dyDescent="0.3">
      <c r="A6827">
        <v>33</v>
      </c>
      <c r="B6827">
        <v>48000</v>
      </c>
      <c r="C6827" t="s">
        <v>26</v>
      </c>
      <c r="D6827">
        <v>7</v>
      </c>
      <c r="E6827" t="s">
        <v>20</v>
      </c>
      <c r="F6827" t="s">
        <v>19</v>
      </c>
      <c r="G6827">
        <v>7000</v>
      </c>
      <c r="H6827">
        <v>12.42</v>
      </c>
      <c r="I6827">
        <v>1</v>
      </c>
      <c r="J6827">
        <v>0.15</v>
      </c>
      <c r="K6827" t="s">
        <v>16</v>
      </c>
      <c r="L6827">
        <v>5</v>
      </c>
      <c r="M6827">
        <f t="shared" si="106"/>
        <v>1</v>
      </c>
    </row>
    <row r="6828" spans="1:13" x14ac:dyDescent="0.3">
      <c r="A6828">
        <v>30</v>
      </c>
      <c r="B6828">
        <v>54000</v>
      </c>
      <c r="C6828" t="s">
        <v>26</v>
      </c>
      <c r="D6828">
        <v>6</v>
      </c>
      <c r="E6828" t="s">
        <v>14</v>
      </c>
      <c r="F6828" t="s">
        <v>21</v>
      </c>
      <c r="G6828">
        <v>5375</v>
      </c>
      <c r="I6828">
        <v>0</v>
      </c>
      <c r="J6828">
        <v>0.1</v>
      </c>
      <c r="K6828" t="s">
        <v>16</v>
      </c>
      <c r="L6828">
        <v>5</v>
      </c>
      <c r="M6828">
        <f t="shared" si="106"/>
        <v>0</v>
      </c>
    </row>
    <row r="6829" spans="1:13" x14ac:dyDescent="0.3">
      <c r="A6829">
        <v>34</v>
      </c>
      <c r="B6829">
        <v>32000</v>
      </c>
      <c r="C6829" t="s">
        <v>13</v>
      </c>
      <c r="D6829">
        <v>0</v>
      </c>
      <c r="E6829" t="s">
        <v>28</v>
      </c>
      <c r="F6829" t="s">
        <v>30</v>
      </c>
      <c r="G6829">
        <v>6400</v>
      </c>
      <c r="H6829">
        <v>15.62</v>
      </c>
      <c r="I6829">
        <v>1</v>
      </c>
      <c r="J6829">
        <v>0.2</v>
      </c>
      <c r="K6829" t="s">
        <v>16</v>
      </c>
      <c r="L6829">
        <v>5</v>
      </c>
      <c r="M6829">
        <f t="shared" si="106"/>
        <v>1</v>
      </c>
    </row>
    <row r="6830" spans="1:13" x14ac:dyDescent="0.3">
      <c r="A6830">
        <v>35</v>
      </c>
      <c r="B6830">
        <v>54000</v>
      </c>
      <c r="C6830" t="s">
        <v>23</v>
      </c>
      <c r="E6830" t="s">
        <v>27</v>
      </c>
      <c r="F6830" t="s">
        <v>21</v>
      </c>
      <c r="G6830">
        <v>6000</v>
      </c>
      <c r="H6830">
        <v>6.62</v>
      </c>
      <c r="I6830">
        <v>0</v>
      </c>
      <c r="J6830">
        <v>0.11</v>
      </c>
      <c r="K6830" t="s">
        <v>16</v>
      </c>
      <c r="L6830">
        <v>9</v>
      </c>
      <c r="M6830">
        <f t="shared" si="106"/>
        <v>0</v>
      </c>
    </row>
    <row r="6831" spans="1:13" x14ac:dyDescent="0.3">
      <c r="A6831">
        <v>32</v>
      </c>
      <c r="B6831">
        <v>41000</v>
      </c>
      <c r="C6831" t="s">
        <v>13</v>
      </c>
      <c r="D6831">
        <v>2</v>
      </c>
      <c r="E6831" t="s">
        <v>14</v>
      </c>
      <c r="F6831" t="s">
        <v>30</v>
      </c>
      <c r="G6831">
        <v>6400</v>
      </c>
      <c r="H6831">
        <v>15.65</v>
      </c>
      <c r="I6831">
        <v>1</v>
      </c>
      <c r="J6831">
        <v>0.16</v>
      </c>
      <c r="K6831" t="s">
        <v>17</v>
      </c>
      <c r="L6831">
        <v>6</v>
      </c>
      <c r="M6831">
        <f t="shared" si="106"/>
        <v>1</v>
      </c>
    </row>
    <row r="6832" spans="1:13" x14ac:dyDescent="0.3">
      <c r="A6832">
        <v>33</v>
      </c>
      <c r="B6832">
        <v>54000</v>
      </c>
      <c r="C6832" t="s">
        <v>26</v>
      </c>
      <c r="D6832">
        <v>3</v>
      </c>
      <c r="E6832" t="s">
        <v>18</v>
      </c>
      <c r="F6832" t="s">
        <v>15</v>
      </c>
      <c r="G6832">
        <v>10000</v>
      </c>
      <c r="H6832">
        <v>15.23</v>
      </c>
      <c r="I6832">
        <v>0</v>
      </c>
      <c r="J6832">
        <v>0.19</v>
      </c>
      <c r="K6832" t="s">
        <v>17</v>
      </c>
      <c r="L6832">
        <v>8</v>
      </c>
      <c r="M6832">
        <f t="shared" si="106"/>
        <v>1</v>
      </c>
    </row>
    <row r="6833" spans="1:13" x14ac:dyDescent="0.3">
      <c r="A6833">
        <v>27</v>
      </c>
      <c r="B6833">
        <v>54000</v>
      </c>
      <c r="C6833" t="s">
        <v>26</v>
      </c>
      <c r="D6833">
        <v>11</v>
      </c>
      <c r="E6833" t="s">
        <v>14</v>
      </c>
      <c r="F6833" t="s">
        <v>21</v>
      </c>
      <c r="G6833">
        <v>4000</v>
      </c>
      <c r="I6833">
        <v>0</v>
      </c>
      <c r="J6833">
        <v>7.0000000000000007E-2</v>
      </c>
      <c r="K6833" t="s">
        <v>16</v>
      </c>
      <c r="L6833">
        <v>8</v>
      </c>
      <c r="M6833">
        <f t="shared" si="106"/>
        <v>0</v>
      </c>
    </row>
    <row r="6834" spans="1:13" x14ac:dyDescent="0.3">
      <c r="A6834">
        <v>33</v>
      </c>
      <c r="B6834">
        <v>54000</v>
      </c>
      <c r="C6834" t="s">
        <v>26</v>
      </c>
      <c r="D6834">
        <v>6</v>
      </c>
      <c r="E6834" t="s">
        <v>18</v>
      </c>
      <c r="F6834" t="s">
        <v>19</v>
      </c>
      <c r="G6834">
        <v>2100</v>
      </c>
      <c r="H6834">
        <v>9.99</v>
      </c>
      <c r="I6834">
        <v>0</v>
      </c>
      <c r="J6834">
        <v>0.04</v>
      </c>
      <c r="K6834" t="s">
        <v>16</v>
      </c>
      <c r="L6834">
        <v>6</v>
      </c>
      <c r="M6834">
        <f t="shared" si="106"/>
        <v>1</v>
      </c>
    </row>
    <row r="6835" spans="1:13" x14ac:dyDescent="0.3">
      <c r="A6835">
        <v>29</v>
      </c>
      <c r="B6835">
        <v>54000</v>
      </c>
      <c r="C6835" t="s">
        <v>26</v>
      </c>
      <c r="D6835">
        <v>13</v>
      </c>
      <c r="E6835" t="s">
        <v>14</v>
      </c>
      <c r="F6835" t="s">
        <v>19</v>
      </c>
      <c r="G6835">
        <v>12000</v>
      </c>
      <c r="H6835">
        <v>11.99</v>
      </c>
      <c r="I6835">
        <v>0</v>
      </c>
      <c r="J6835">
        <v>0.22</v>
      </c>
      <c r="K6835" t="s">
        <v>16</v>
      </c>
      <c r="L6835">
        <v>8</v>
      </c>
      <c r="M6835">
        <f t="shared" si="106"/>
        <v>1</v>
      </c>
    </row>
    <row r="6836" spans="1:13" x14ac:dyDescent="0.3">
      <c r="A6836">
        <v>34</v>
      </c>
      <c r="B6836">
        <v>56000</v>
      </c>
      <c r="C6836" t="s">
        <v>13</v>
      </c>
      <c r="D6836">
        <v>2</v>
      </c>
      <c r="E6836" t="s">
        <v>20</v>
      </c>
      <c r="F6836" t="s">
        <v>15</v>
      </c>
      <c r="G6836">
        <v>6400</v>
      </c>
      <c r="I6836">
        <v>0</v>
      </c>
      <c r="J6836">
        <v>0.11</v>
      </c>
      <c r="K6836" t="s">
        <v>17</v>
      </c>
      <c r="L6836">
        <v>5</v>
      </c>
      <c r="M6836">
        <f t="shared" si="106"/>
        <v>0</v>
      </c>
    </row>
    <row r="6837" spans="1:13" x14ac:dyDescent="0.3">
      <c r="A6837">
        <v>34</v>
      </c>
      <c r="B6837">
        <v>54000</v>
      </c>
      <c r="C6837" t="s">
        <v>26</v>
      </c>
      <c r="D6837">
        <v>5</v>
      </c>
      <c r="E6837" t="s">
        <v>20</v>
      </c>
      <c r="F6837" t="s">
        <v>21</v>
      </c>
      <c r="G6837">
        <v>3500</v>
      </c>
      <c r="H6837">
        <v>5.99</v>
      </c>
      <c r="I6837">
        <v>0</v>
      </c>
      <c r="J6837">
        <v>0.06</v>
      </c>
      <c r="K6837" t="s">
        <v>16</v>
      </c>
      <c r="L6837">
        <v>6</v>
      </c>
      <c r="M6837">
        <f t="shared" si="106"/>
        <v>1</v>
      </c>
    </row>
    <row r="6838" spans="1:13" x14ac:dyDescent="0.3">
      <c r="A6838">
        <v>32</v>
      </c>
      <c r="B6838">
        <v>54000</v>
      </c>
      <c r="C6838" t="s">
        <v>26</v>
      </c>
      <c r="D6838">
        <v>9</v>
      </c>
      <c r="E6838" t="s">
        <v>18</v>
      </c>
      <c r="F6838" t="s">
        <v>19</v>
      </c>
      <c r="G6838">
        <v>3000</v>
      </c>
      <c r="I6838">
        <v>0</v>
      </c>
      <c r="J6838">
        <v>0.06</v>
      </c>
      <c r="K6838" t="s">
        <v>16</v>
      </c>
      <c r="L6838">
        <v>7</v>
      </c>
      <c r="M6838">
        <f t="shared" si="106"/>
        <v>0</v>
      </c>
    </row>
    <row r="6839" spans="1:13" x14ac:dyDescent="0.3">
      <c r="A6839">
        <v>29</v>
      </c>
      <c r="B6839">
        <v>54000</v>
      </c>
      <c r="C6839" t="s">
        <v>26</v>
      </c>
      <c r="D6839">
        <v>1</v>
      </c>
      <c r="E6839" t="s">
        <v>27</v>
      </c>
      <c r="F6839" t="s">
        <v>30</v>
      </c>
      <c r="G6839">
        <v>10000</v>
      </c>
      <c r="H6839">
        <v>16.89</v>
      </c>
      <c r="I6839">
        <v>0</v>
      </c>
      <c r="J6839">
        <v>0.19</v>
      </c>
      <c r="K6839" t="s">
        <v>16</v>
      </c>
      <c r="L6839">
        <v>5</v>
      </c>
      <c r="M6839">
        <f t="shared" si="106"/>
        <v>1</v>
      </c>
    </row>
    <row r="6840" spans="1:13" x14ac:dyDescent="0.3">
      <c r="A6840">
        <v>31</v>
      </c>
      <c r="B6840">
        <v>54000</v>
      </c>
      <c r="C6840" t="s">
        <v>26</v>
      </c>
      <c r="E6840" t="s">
        <v>27</v>
      </c>
      <c r="F6840" t="s">
        <v>21</v>
      </c>
      <c r="G6840">
        <v>6000</v>
      </c>
      <c r="H6840">
        <v>7.66</v>
      </c>
      <c r="I6840">
        <v>0</v>
      </c>
      <c r="J6840">
        <v>0.11</v>
      </c>
      <c r="K6840" t="s">
        <v>16</v>
      </c>
      <c r="L6840">
        <v>6</v>
      </c>
      <c r="M6840">
        <f t="shared" si="106"/>
        <v>0</v>
      </c>
    </row>
    <row r="6841" spans="1:13" x14ac:dyDescent="0.3">
      <c r="A6841">
        <v>29</v>
      </c>
      <c r="B6841">
        <v>75000</v>
      </c>
      <c r="C6841" t="s">
        <v>13</v>
      </c>
      <c r="D6841">
        <v>5</v>
      </c>
      <c r="E6841" t="s">
        <v>27</v>
      </c>
      <c r="F6841" t="s">
        <v>21</v>
      </c>
      <c r="G6841">
        <v>6400</v>
      </c>
      <c r="H6841">
        <v>7.49</v>
      </c>
      <c r="I6841">
        <v>0</v>
      </c>
      <c r="J6841">
        <v>0.09</v>
      </c>
      <c r="K6841" t="s">
        <v>16</v>
      </c>
      <c r="L6841">
        <v>8</v>
      </c>
      <c r="M6841">
        <f t="shared" si="106"/>
        <v>1</v>
      </c>
    </row>
    <row r="6842" spans="1:13" x14ac:dyDescent="0.3">
      <c r="A6842">
        <v>32</v>
      </c>
      <c r="B6842">
        <v>54000</v>
      </c>
      <c r="C6842" t="s">
        <v>26</v>
      </c>
      <c r="D6842">
        <v>3</v>
      </c>
      <c r="E6842" t="s">
        <v>25</v>
      </c>
      <c r="F6842" t="s">
        <v>21</v>
      </c>
      <c r="G6842">
        <v>12000</v>
      </c>
      <c r="H6842">
        <v>7.66</v>
      </c>
      <c r="I6842">
        <v>0</v>
      </c>
      <c r="J6842">
        <v>0.22</v>
      </c>
      <c r="K6842" t="s">
        <v>16</v>
      </c>
      <c r="L6842">
        <v>6</v>
      </c>
      <c r="M6842">
        <f t="shared" si="106"/>
        <v>1</v>
      </c>
    </row>
    <row r="6843" spans="1:13" x14ac:dyDescent="0.3">
      <c r="A6843">
        <v>32</v>
      </c>
      <c r="B6843">
        <v>54000</v>
      </c>
      <c r="C6843" t="s">
        <v>26</v>
      </c>
      <c r="D6843">
        <v>6</v>
      </c>
      <c r="E6843" t="s">
        <v>18</v>
      </c>
      <c r="F6843" t="s">
        <v>21</v>
      </c>
      <c r="G6843">
        <v>4800</v>
      </c>
      <c r="I6843">
        <v>0</v>
      </c>
      <c r="J6843">
        <v>0.09</v>
      </c>
      <c r="K6843" t="s">
        <v>16</v>
      </c>
      <c r="L6843">
        <v>7</v>
      </c>
      <c r="M6843">
        <f t="shared" si="106"/>
        <v>0</v>
      </c>
    </row>
    <row r="6844" spans="1:13" x14ac:dyDescent="0.3">
      <c r="A6844">
        <v>32</v>
      </c>
      <c r="B6844">
        <v>80000</v>
      </c>
      <c r="C6844" t="s">
        <v>13</v>
      </c>
      <c r="D6844">
        <v>0</v>
      </c>
      <c r="E6844" t="s">
        <v>14</v>
      </c>
      <c r="F6844" t="s">
        <v>21</v>
      </c>
      <c r="G6844">
        <v>6400</v>
      </c>
      <c r="H6844">
        <v>7.88</v>
      </c>
      <c r="I6844">
        <v>0</v>
      </c>
      <c r="J6844">
        <v>0.08</v>
      </c>
      <c r="K6844" t="s">
        <v>16</v>
      </c>
      <c r="L6844">
        <v>8</v>
      </c>
      <c r="M6844">
        <f t="shared" si="106"/>
        <v>1</v>
      </c>
    </row>
    <row r="6845" spans="1:13" x14ac:dyDescent="0.3">
      <c r="A6845">
        <v>28</v>
      </c>
      <c r="B6845">
        <v>54000</v>
      </c>
      <c r="C6845" t="s">
        <v>26</v>
      </c>
      <c r="D6845">
        <v>3</v>
      </c>
      <c r="E6845" t="s">
        <v>27</v>
      </c>
      <c r="F6845" t="s">
        <v>19</v>
      </c>
      <c r="G6845">
        <v>10000</v>
      </c>
      <c r="H6845">
        <v>9.99</v>
      </c>
      <c r="I6845">
        <v>0</v>
      </c>
      <c r="J6845">
        <v>0.19</v>
      </c>
      <c r="K6845" t="s">
        <v>16</v>
      </c>
      <c r="L6845">
        <v>9</v>
      </c>
      <c r="M6845">
        <f t="shared" si="106"/>
        <v>1</v>
      </c>
    </row>
    <row r="6846" spans="1:13" x14ac:dyDescent="0.3">
      <c r="A6846">
        <v>29</v>
      </c>
      <c r="B6846">
        <v>96000</v>
      </c>
      <c r="C6846" t="s">
        <v>13</v>
      </c>
      <c r="D6846">
        <v>3</v>
      </c>
      <c r="E6846" t="s">
        <v>28</v>
      </c>
      <c r="F6846" t="s">
        <v>19</v>
      </c>
      <c r="G6846">
        <v>6400</v>
      </c>
      <c r="H6846">
        <v>11.49</v>
      </c>
      <c r="I6846">
        <v>0</v>
      </c>
      <c r="J6846">
        <v>7.0000000000000007E-2</v>
      </c>
      <c r="K6846" t="s">
        <v>16</v>
      </c>
      <c r="L6846">
        <v>8</v>
      </c>
      <c r="M6846">
        <f t="shared" si="106"/>
        <v>1</v>
      </c>
    </row>
    <row r="6847" spans="1:13" x14ac:dyDescent="0.3">
      <c r="A6847">
        <v>28</v>
      </c>
      <c r="B6847">
        <v>54000</v>
      </c>
      <c r="C6847" t="s">
        <v>26</v>
      </c>
      <c r="D6847">
        <v>1</v>
      </c>
      <c r="E6847" t="s">
        <v>20</v>
      </c>
      <c r="F6847" t="s">
        <v>21</v>
      </c>
      <c r="G6847">
        <v>11000</v>
      </c>
      <c r="H6847">
        <v>6.54</v>
      </c>
      <c r="I6847">
        <v>0</v>
      </c>
      <c r="J6847">
        <v>0.2</v>
      </c>
      <c r="K6847" t="s">
        <v>16</v>
      </c>
      <c r="L6847">
        <v>9</v>
      </c>
      <c r="M6847">
        <f t="shared" si="106"/>
        <v>1</v>
      </c>
    </row>
    <row r="6848" spans="1:13" x14ac:dyDescent="0.3">
      <c r="A6848">
        <v>28</v>
      </c>
      <c r="B6848">
        <v>54000</v>
      </c>
      <c r="C6848" t="s">
        <v>26</v>
      </c>
      <c r="D6848">
        <v>1</v>
      </c>
      <c r="E6848" t="s">
        <v>27</v>
      </c>
      <c r="F6848" t="s">
        <v>19</v>
      </c>
      <c r="G6848">
        <v>6250</v>
      </c>
      <c r="H6848">
        <v>9.99</v>
      </c>
      <c r="I6848">
        <v>0</v>
      </c>
      <c r="J6848">
        <v>0.12</v>
      </c>
      <c r="K6848" t="s">
        <v>16</v>
      </c>
      <c r="L6848">
        <v>6</v>
      </c>
      <c r="M6848">
        <f t="shared" si="106"/>
        <v>1</v>
      </c>
    </row>
    <row r="6849" spans="1:13" x14ac:dyDescent="0.3">
      <c r="A6849">
        <v>28</v>
      </c>
      <c r="B6849">
        <v>54000</v>
      </c>
      <c r="C6849" t="s">
        <v>26</v>
      </c>
      <c r="D6849">
        <v>12</v>
      </c>
      <c r="E6849" t="s">
        <v>25</v>
      </c>
      <c r="F6849" t="s">
        <v>21</v>
      </c>
      <c r="G6849">
        <v>11500</v>
      </c>
      <c r="H6849">
        <v>7.88</v>
      </c>
      <c r="I6849">
        <v>0</v>
      </c>
      <c r="J6849">
        <v>0.21</v>
      </c>
      <c r="K6849" t="s">
        <v>16</v>
      </c>
      <c r="L6849">
        <v>6</v>
      </c>
      <c r="M6849">
        <f t="shared" si="106"/>
        <v>1</v>
      </c>
    </row>
    <row r="6850" spans="1:13" x14ac:dyDescent="0.3">
      <c r="A6850">
        <v>28</v>
      </c>
      <c r="B6850">
        <v>54000</v>
      </c>
      <c r="C6850" t="s">
        <v>26</v>
      </c>
      <c r="D6850">
        <v>11</v>
      </c>
      <c r="E6850" t="s">
        <v>28</v>
      </c>
      <c r="F6850" t="s">
        <v>21</v>
      </c>
      <c r="G6850">
        <v>1200</v>
      </c>
      <c r="H6850">
        <v>7.51</v>
      </c>
      <c r="I6850">
        <v>0</v>
      </c>
      <c r="J6850">
        <v>0.02</v>
      </c>
      <c r="K6850" t="s">
        <v>16</v>
      </c>
      <c r="L6850">
        <v>7</v>
      </c>
      <c r="M6850">
        <f t="shared" ref="M6850:M6913" si="107">COUNTIFS($A$2:$A$10001,A6850,$B$2:$B$10001,B6850,$C$2:$C$10001,C6850,$D$2:$D$10001,D6850,$E$2:$E$10001,E6850,$F$2:$F$10001,F6850,$G$2:$G$10001,G6850,$H$2:$H$10001,H6850,$I$2:$I$10001,I6850,$J$2:$J$10001,J6850,$K$2:$K$10001,K6850,$L$2:$L$10001,L6850)</f>
        <v>1</v>
      </c>
    </row>
    <row r="6851" spans="1:13" x14ac:dyDescent="0.3">
      <c r="A6851">
        <v>27</v>
      </c>
      <c r="B6851">
        <v>54000</v>
      </c>
      <c r="C6851" t="s">
        <v>26</v>
      </c>
      <c r="E6851" t="s">
        <v>25</v>
      </c>
      <c r="F6851" t="s">
        <v>21</v>
      </c>
      <c r="G6851">
        <v>2000</v>
      </c>
      <c r="H6851">
        <v>7.14</v>
      </c>
      <c r="I6851">
        <v>0</v>
      </c>
      <c r="J6851">
        <v>0.04</v>
      </c>
      <c r="K6851" t="s">
        <v>16</v>
      </c>
      <c r="L6851">
        <v>9</v>
      </c>
      <c r="M6851">
        <f t="shared" si="107"/>
        <v>0</v>
      </c>
    </row>
    <row r="6852" spans="1:13" x14ac:dyDescent="0.3">
      <c r="A6852">
        <v>30</v>
      </c>
      <c r="B6852">
        <v>54000</v>
      </c>
      <c r="C6852" t="s">
        <v>26</v>
      </c>
      <c r="D6852">
        <v>5</v>
      </c>
      <c r="E6852" t="s">
        <v>18</v>
      </c>
      <c r="F6852" t="s">
        <v>21</v>
      </c>
      <c r="G6852">
        <v>5000</v>
      </c>
      <c r="H6852">
        <v>7.88</v>
      </c>
      <c r="I6852">
        <v>0</v>
      </c>
      <c r="J6852">
        <v>0.09</v>
      </c>
      <c r="K6852" t="s">
        <v>16</v>
      </c>
      <c r="L6852">
        <v>5</v>
      </c>
      <c r="M6852">
        <f t="shared" si="107"/>
        <v>1</v>
      </c>
    </row>
    <row r="6853" spans="1:13" x14ac:dyDescent="0.3">
      <c r="A6853">
        <v>33</v>
      </c>
      <c r="B6853">
        <v>54000</v>
      </c>
      <c r="C6853" t="s">
        <v>26</v>
      </c>
      <c r="D6853">
        <v>7</v>
      </c>
      <c r="E6853" t="s">
        <v>27</v>
      </c>
      <c r="F6853" t="s">
        <v>15</v>
      </c>
      <c r="G6853">
        <v>7500</v>
      </c>
      <c r="H6853">
        <v>13.22</v>
      </c>
      <c r="I6853">
        <v>0</v>
      </c>
      <c r="J6853">
        <v>0.14000000000000001</v>
      </c>
      <c r="K6853" t="s">
        <v>16</v>
      </c>
      <c r="L6853">
        <v>10</v>
      </c>
      <c r="M6853">
        <f t="shared" si="107"/>
        <v>1</v>
      </c>
    </row>
    <row r="6854" spans="1:13" x14ac:dyDescent="0.3">
      <c r="A6854">
        <v>32</v>
      </c>
      <c r="B6854">
        <v>54000</v>
      </c>
      <c r="C6854" t="s">
        <v>26</v>
      </c>
      <c r="D6854">
        <v>16</v>
      </c>
      <c r="E6854" t="s">
        <v>14</v>
      </c>
      <c r="F6854" t="s">
        <v>21</v>
      </c>
      <c r="G6854">
        <v>10000</v>
      </c>
      <c r="H6854">
        <v>7.74</v>
      </c>
      <c r="I6854">
        <v>0</v>
      </c>
      <c r="J6854">
        <v>0.19</v>
      </c>
      <c r="K6854" t="s">
        <v>16</v>
      </c>
      <c r="L6854">
        <v>7</v>
      </c>
      <c r="M6854">
        <f t="shared" si="107"/>
        <v>1</v>
      </c>
    </row>
    <row r="6855" spans="1:13" x14ac:dyDescent="0.3">
      <c r="A6855">
        <v>27</v>
      </c>
      <c r="B6855">
        <v>27720</v>
      </c>
      <c r="C6855" t="s">
        <v>13</v>
      </c>
      <c r="D6855">
        <v>1</v>
      </c>
      <c r="E6855" t="s">
        <v>18</v>
      </c>
      <c r="F6855" t="s">
        <v>19</v>
      </c>
      <c r="G6855">
        <v>7000</v>
      </c>
      <c r="H6855">
        <v>10.95</v>
      </c>
      <c r="I6855">
        <v>0</v>
      </c>
      <c r="J6855">
        <v>0.25</v>
      </c>
      <c r="K6855" t="s">
        <v>16</v>
      </c>
      <c r="L6855">
        <v>6</v>
      </c>
      <c r="M6855">
        <f t="shared" si="107"/>
        <v>1</v>
      </c>
    </row>
    <row r="6856" spans="1:13" x14ac:dyDescent="0.3">
      <c r="A6856">
        <v>29</v>
      </c>
      <c r="B6856">
        <v>54000</v>
      </c>
      <c r="C6856" t="s">
        <v>26</v>
      </c>
      <c r="D6856">
        <v>9</v>
      </c>
      <c r="E6856" t="s">
        <v>25</v>
      </c>
      <c r="F6856" t="s">
        <v>21</v>
      </c>
      <c r="G6856">
        <v>12000</v>
      </c>
      <c r="H6856">
        <v>9.32</v>
      </c>
      <c r="I6856">
        <v>0</v>
      </c>
      <c r="J6856">
        <v>0.22</v>
      </c>
      <c r="K6856" t="s">
        <v>16</v>
      </c>
      <c r="L6856">
        <v>7</v>
      </c>
      <c r="M6856">
        <f t="shared" si="107"/>
        <v>1</v>
      </c>
    </row>
    <row r="6857" spans="1:13" x14ac:dyDescent="0.3">
      <c r="A6857">
        <v>27</v>
      </c>
      <c r="B6857">
        <v>29004</v>
      </c>
      <c r="C6857" t="s">
        <v>13</v>
      </c>
      <c r="D6857">
        <v>6</v>
      </c>
      <c r="E6857" t="s">
        <v>25</v>
      </c>
      <c r="F6857" t="s">
        <v>21</v>
      </c>
      <c r="G6857">
        <v>7000</v>
      </c>
      <c r="H6857">
        <v>6.03</v>
      </c>
      <c r="I6857">
        <v>0</v>
      </c>
      <c r="J6857">
        <v>0.24</v>
      </c>
      <c r="K6857" t="s">
        <v>16</v>
      </c>
      <c r="L6857">
        <v>10</v>
      </c>
      <c r="M6857">
        <f t="shared" si="107"/>
        <v>1</v>
      </c>
    </row>
    <row r="6858" spans="1:13" x14ac:dyDescent="0.3">
      <c r="A6858">
        <v>33</v>
      </c>
      <c r="B6858">
        <v>54072</v>
      </c>
      <c r="C6858" t="s">
        <v>26</v>
      </c>
      <c r="D6858">
        <v>1</v>
      </c>
      <c r="E6858" t="s">
        <v>25</v>
      </c>
      <c r="F6858" t="s">
        <v>21</v>
      </c>
      <c r="G6858">
        <v>3000</v>
      </c>
      <c r="H6858">
        <v>6.99</v>
      </c>
      <c r="I6858">
        <v>0</v>
      </c>
      <c r="J6858">
        <v>0.06</v>
      </c>
      <c r="K6858" t="s">
        <v>16</v>
      </c>
      <c r="L6858">
        <v>7</v>
      </c>
      <c r="M6858">
        <f t="shared" si="107"/>
        <v>1</v>
      </c>
    </row>
    <row r="6859" spans="1:13" x14ac:dyDescent="0.3">
      <c r="A6859">
        <v>34</v>
      </c>
      <c r="B6859">
        <v>54072</v>
      </c>
      <c r="C6859" t="s">
        <v>26</v>
      </c>
      <c r="D6859">
        <v>12</v>
      </c>
      <c r="E6859" t="s">
        <v>20</v>
      </c>
      <c r="F6859" t="s">
        <v>19</v>
      </c>
      <c r="G6859">
        <v>7000</v>
      </c>
      <c r="H6859">
        <v>11.89</v>
      </c>
      <c r="I6859">
        <v>0</v>
      </c>
      <c r="J6859">
        <v>0.13</v>
      </c>
      <c r="K6859" t="s">
        <v>16</v>
      </c>
      <c r="L6859">
        <v>9</v>
      </c>
      <c r="M6859">
        <f t="shared" si="107"/>
        <v>1</v>
      </c>
    </row>
    <row r="6860" spans="1:13" x14ac:dyDescent="0.3">
      <c r="A6860">
        <v>29</v>
      </c>
      <c r="B6860">
        <v>30000</v>
      </c>
      <c r="C6860" t="s">
        <v>13</v>
      </c>
      <c r="D6860">
        <v>8</v>
      </c>
      <c r="E6860" t="s">
        <v>14</v>
      </c>
      <c r="F6860" t="s">
        <v>15</v>
      </c>
      <c r="G6860">
        <v>7000</v>
      </c>
      <c r="H6860">
        <v>13.35</v>
      </c>
      <c r="I6860">
        <v>0</v>
      </c>
      <c r="J6860">
        <v>0.23</v>
      </c>
      <c r="K6860" t="s">
        <v>17</v>
      </c>
      <c r="L6860">
        <v>10</v>
      </c>
      <c r="M6860">
        <f t="shared" si="107"/>
        <v>1</v>
      </c>
    </row>
    <row r="6861" spans="1:13" x14ac:dyDescent="0.3">
      <c r="A6861">
        <v>29</v>
      </c>
      <c r="B6861">
        <v>54099</v>
      </c>
      <c r="C6861" t="s">
        <v>26</v>
      </c>
      <c r="D6861">
        <v>2</v>
      </c>
      <c r="E6861" t="s">
        <v>25</v>
      </c>
      <c r="F6861" t="s">
        <v>19</v>
      </c>
      <c r="G6861">
        <v>21000</v>
      </c>
      <c r="H6861">
        <v>9.9600000000000009</v>
      </c>
      <c r="I6861">
        <v>0</v>
      </c>
      <c r="J6861">
        <v>0.39</v>
      </c>
      <c r="K6861" t="s">
        <v>16</v>
      </c>
      <c r="L6861">
        <v>6</v>
      </c>
      <c r="M6861">
        <f t="shared" si="107"/>
        <v>1</v>
      </c>
    </row>
    <row r="6862" spans="1:13" x14ac:dyDescent="0.3">
      <c r="A6862">
        <v>32</v>
      </c>
      <c r="B6862">
        <v>32000</v>
      </c>
      <c r="C6862" t="s">
        <v>13</v>
      </c>
      <c r="D6862">
        <v>1</v>
      </c>
      <c r="E6862" t="s">
        <v>28</v>
      </c>
      <c r="F6862" t="s">
        <v>30</v>
      </c>
      <c r="G6862">
        <v>7000</v>
      </c>
      <c r="H6862">
        <v>14.91</v>
      </c>
      <c r="I6862">
        <v>1</v>
      </c>
      <c r="J6862">
        <v>0.22</v>
      </c>
      <c r="K6862" t="s">
        <v>17</v>
      </c>
      <c r="L6862">
        <v>9</v>
      </c>
      <c r="M6862">
        <f t="shared" si="107"/>
        <v>1</v>
      </c>
    </row>
    <row r="6863" spans="1:13" x14ac:dyDescent="0.3">
      <c r="A6863">
        <v>29</v>
      </c>
      <c r="B6863">
        <v>54548</v>
      </c>
      <c r="C6863" t="s">
        <v>26</v>
      </c>
      <c r="D6863">
        <v>8</v>
      </c>
      <c r="E6863" t="s">
        <v>27</v>
      </c>
      <c r="F6863" t="s">
        <v>21</v>
      </c>
      <c r="G6863">
        <v>6000</v>
      </c>
      <c r="H6863">
        <v>7.14</v>
      </c>
      <c r="I6863">
        <v>0</v>
      </c>
      <c r="J6863">
        <v>0.11</v>
      </c>
      <c r="K6863" t="s">
        <v>16</v>
      </c>
      <c r="L6863">
        <v>9</v>
      </c>
      <c r="M6863">
        <f t="shared" si="107"/>
        <v>1</v>
      </c>
    </row>
    <row r="6864" spans="1:13" x14ac:dyDescent="0.3">
      <c r="A6864">
        <v>35</v>
      </c>
      <c r="B6864">
        <v>36000</v>
      </c>
      <c r="C6864" t="s">
        <v>13</v>
      </c>
      <c r="D6864">
        <v>5</v>
      </c>
      <c r="E6864" t="s">
        <v>14</v>
      </c>
      <c r="F6864" t="s">
        <v>21</v>
      </c>
      <c r="G6864">
        <v>7000</v>
      </c>
      <c r="H6864">
        <v>6.91</v>
      </c>
      <c r="I6864">
        <v>0</v>
      </c>
      <c r="J6864">
        <v>0.19</v>
      </c>
      <c r="K6864" t="s">
        <v>16</v>
      </c>
      <c r="L6864">
        <v>9</v>
      </c>
      <c r="M6864">
        <f t="shared" si="107"/>
        <v>1</v>
      </c>
    </row>
    <row r="6865" spans="1:13" x14ac:dyDescent="0.3">
      <c r="A6865">
        <v>31</v>
      </c>
      <c r="B6865">
        <v>36000</v>
      </c>
      <c r="C6865" t="s">
        <v>13</v>
      </c>
      <c r="D6865">
        <v>14</v>
      </c>
      <c r="E6865" t="s">
        <v>18</v>
      </c>
      <c r="F6865" t="s">
        <v>15</v>
      </c>
      <c r="G6865">
        <v>7000</v>
      </c>
      <c r="H6865">
        <v>13.72</v>
      </c>
      <c r="I6865">
        <v>0</v>
      </c>
      <c r="J6865">
        <v>0.19</v>
      </c>
      <c r="K6865" t="s">
        <v>16</v>
      </c>
      <c r="L6865">
        <v>8</v>
      </c>
      <c r="M6865">
        <f t="shared" si="107"/>
        <v>1</v>
      </c>
    </row>
    <row r="6866" spans="1:13" x14ac:dyDescent="0.3">
      <c r="A6866">
        <v>28</v>
      </c>
      <c r="B6866">
        <v>30416</v>
      </c>
      <c r="C6866" t="s">
        <v>13</v>
      </c>
      <c r="D6866">
        <v>7</v>
      </c>
      <c r="E6866" t="s">
        <v>28</v>
      </c>
      <c r="F6866" t="s">
        <v>30</v>
      </c>
      <c r="G6866">
        <v>7000</v>
      </c>
      <c r="H6866">
        <v>14.96</v>
      </c>
      <c r="I6866">
        <v>1</v>
      </c>
      <c r="J6866">
        <v>0.23</v>
      </c>
      <c r="K6866" t="s">
        <v>17</v>
      </c>
      <c r="L6866">
        <v>7</v>
      </c>
      <c r="M6866">
        <f t="shared" si="107"/>
        <v>1</v>
      </c>
    </row>
    <row r="6867" spans="1:13" x14ac:dyDescent="0.3">
      <c r="A6867">
        <v>27</v>
      </c>
      <c r="B6867">
        <v>36500</v>
      </c>
      <c r="C6867" t="s">
        <v>13</v>
      </c>
      <c r="D6867">
        <v>3</v>
      </c>
      <c r="E6867" t="s">
        <v>25</v>
      </c>
      <c r="F6867" t="s">
        <v>15</v>
      </c>
      <c r="G6867">
        <v>7000</v>
      </c>
      <c r="H6867">
        <v>10.78</v>
      </c>
      <c r="I6867">
        <v>0</v>
      </c>
      <c r="J6867">
        <v>0.19</v>
      </c>
      <c r="K6867" t="s">
        <v>16</v>
      </c>
      <c r="L6867">
        <v>8</v>
      </c>
      <c r="M6867">
        <f t="shared" si="107"/>
        <v>1</v>
      </c>
    </row>
    <row r="6868" spans="1:13" x14ac:dyDescent="0.3">
      <c r="A6868">
        <v>31</v>
      </c>
      <c r="B6868">
        <v>39000</v>
      </c>
      <c r="C6868" t="s">
        <v>13</v>
      </c>
      <c r="D6868">
        <v>2</v>
      </c>
      <c r="E6868" t="s">
        <v>20</v>
      </c>
      <c r="F6868" t="s">
        <v>15</v>
      </c>
      <c r="G6868">
        <v>7000</v>
      </c>
      <c r="I6868">
        <v>0</v>
      </c>
      <c r="J6868">
        <v>0.18</v>
      </c>
      <c r="K6868" t="s">
        <v>16</v>
      </c>
      <c r="L6868">
        <v>9</v>
      </c>
      <c r="M6868">
        <f t="shared" si="107"/>
        <v>0</v>
      </c>
    </row>
    <row r="6869" spans="1:13" x14ac:dyDescent="0.3">
      <c r="A6869">
        <v>27</v>
      </c>
      <c r="B6869">
        <v>54996</v>
      </c>
      <c r="C6869" t="s">
        <v>23</v>
      </c>
      <c r="D6869">
        <v>2</v>
      </c>
      <c r="E6869" t="s">
        <v>28</v>
      </c>
      <c r="F6869" t="s">
        <v>30</v>
      </c>
      <c r="G6869">
        <v>8000</v>
      </c>
      <c r="H6869">
        <v>14.11</v>
      </c>
      <c r="I6869">
        <v>0</v>
      </c>
      <c r="J6869">
        <v>0.15</v>
      </c>
      <c r="K6869" t="s">
        <v>17</v>
      </c>
      <c r="L6869">
        <v>9</v>
      </c>
      <c r="M6869">
        <f t="shared" si="107"/>
        <v>1</v>
      </c>
    </row>
    <row r="6870" spans="1:13" x14ac:dyDescent="0.3">
      <c r="A6870">
        <v>28</v>
      </c>
      <c r="B6870">
        <v>40000</v>
      </c>
      <c r="C6870" t="s">
        <v>13</v>
      </c>
      <c r="D6870">
        <v>2</v>
      </c>
      <c r="E6870" t="s">
        <v>20</v>
      </c>
      <c r="F6870" t="s">
        <v>21</v>
      </c>
      <c r="G6870">
        <v>7000</v>
      </c>
      <c r="H6870">
        <v>8.59</v>
      </c>
      <c r="I6870">
        <v>0</v>
      </c>
      <c r="J6870">
        <v>0.17</v>
      </c>
      <c r="K6870" t="s">
        <v>16</v>
      </c>
      <c r="L6870">
        <v>10</v>
      </c>
      <c r="M6870">
        <f t="shared" si="107"/>
        <v>1</v>
      </c>
    </row>
    <row r="6871" spans="1:13" x14ac:dyDescent="0.3">
      <c r="A6871">
        <v>28</v>
      </c>
      <c r="B6871">
        <v>55000</v>
      </c>
      <c r="C6871" t="s">
        <v>23</v>
      </c>
      <c r="D6871">
        <v>13</v>
      </c>
      <c r="E6871" t="s">
        <v>20</v>
      </c>
      <c r="F6871" t="s">
        <v>21</v>
      </c>
      <c r="G6871">
        <v>18000</v>
      </c>
      <c r="H6871">
        <v>7.9</v>
      </c>
      <c r="I6871">
        <v>0</v>
      </c>
      <c r="J6871">
        <v>0.33</v>
      </c>
      <c r="K6871" t="s">
        <v>16</v>
      </c>
      <c r="L6871">
        <v>6</v>
      </c>
      <c r="M6871">
        <f t="shared" si="107"/>
        <v>1</v>
      </c>
    </row>
    <row r="6872" spans="1:13" x14ac:dyDescent="0.3">
      <c r="A6872">
        <v>27</v>
      </c>
      <c r="B6872">
        <v>35520</v>
      </c>
      <c r="C6872" t="s">
        <v>13</v>
      </c>
      <c r="D6872">
        <v>1</v>
      </c>
      <c r="E6872" t="s">
        <v>27</v>
      </c>
      <c r="F6872" t="s">
        <v>30</v>
      </c>
      <c r="G6872">
        <v>7000</v>
      </c>
      <c r="H6872">
        <v>14.91</v>
      </c>
      <c r="I6872">
        <v>1</v>
      </c>
      <c r="J6872">
        <v>0.2</v>
      </c>
      <c r="K6872" t="s">
        <v>17</v>
      </c>
      <c r="L6872">
        <v>8</v>
      </c>
      <c r="M6872">
        <f t="shared" si="107"/>
        <v>1</v>
      </c>
    </row>
    <row r="6873" spans="1:13" x14ac:dyDescent="0.3">
      <c r="A6873">
        <v>31</v>
      </c>
      <c r="B6873">
        <v>42000</v>
      </c>
      <c r="C6873" t="s">
        <v>13</v>
      </c>
      <c r="D6873">
        <v>2</v>
      </c>
      <c r="E6873" t="s">
        <v>14</v>
      </c>
      <c r="F6873" t="s">
        <v>21</v>
      </c>
      <c r="G6873">
        <v>7000</v>
      </c>
      <c r="H6873">
        <v>7.9</v>
      </c>
      <c r="I6873">
        <v>0</v>
      </c>
      <c r="J6873">
        <v>0.17</v>
      </c>
      <c r="K6873" t="s">
        <v>16</v>
      </c>
      <c r="L6873">
        <v>7</v>
      </c>
      <c r="M6873">
        <f t="shared" si="107"/>
        <v>1</v>
      </c>
    </row>
    <row r="6874" spans="1:13" x14ac:dyDescent="0.3">
      <c r="A6874">
        <v>34</v>
      </c>
      <c r="B6874">
        <v>55000</v>
      </c>
      <c r="C6874" t="s">
        <v>26</v>
      </c>
      <c r="D6874">
        <v>6</v>
      </c>
      <c r="E6874" t="s">
        <v>28</v>
      </c>
      <c r="F6874" t="s">
        <v>15</v>
      </c>
      <c r="G6874">
        <v>2500</v>
      </c>
      <c r="H6874">
        <v>13.49</v>
      </c>
      <c r="I6874">
        <v>0</v>
      </c>
      <c r="J6874">
        <v>0.05</v>
      </c>
      <c r="K6874" t="s">
        <v>16</v>
      </c>
      <c r="L6874">
        <v>7</v>
      </c>
      <c r="M6874">
        <f t="shared" si="107"/>
        <v>1</v>
      </c>
    </row>
    <row r="6875" spans="1:13" x14ac:dyDescent="0.3">
      <c r="A6875">
        <v>34</v>
      </c>
      <c r="B6875">
        <v>55000</v>
      </c>
      <c r="C6875" t="s">
        <v>26</v>
      </c>
      <c r="D6875">
        <v>4</v>
      </c>
      <c r="E6875" t="s">
        <v>18</v>
      </c>
      <c r="F6875" t="s">
        <v>15</v>
      </c>
      <c r="G6875">
        <v>7000</v>
      </c>
      <c r="H6875">
        <v>13.49</v>
      </c>
      <c r="I6875">
        <v>0</v>
      </c>
      <c r="J6875">
        <v>0.13</v>
      </c>
      <c r="K6875" t="s">
        <v>17</v>
      </c>
      <c r="L6875">
        <v>10</v>
      </c>
      <c r="M6875">
        <f t="shared" si="107"/>
        <v>1</v>
      </c>
    </row>
    <row r="6876" spans="1:13" x14ac:dyDescent="0.3">
      <c r="A6876">
        <v>33</v>
      </c>
      <c r="B6876">
        <v>43000</v>
      </c>
      <c r="C6876" t="s">
        <v>13</v>
      </c>
      <c r="D6876">
        <v>2</v>
      </c>
      <c r="E6876" t="s">
        <v>18</v>
      </c>
      <c r="F6876" t="s">
        <v>21</v>
      </c>
      <c r="G6876">
        <v>7000</v>
      </c>
      <c r="H6876">
        <v>7.88</v>
      </c>
      <c r="I6876">
        <v>0</v>
      </c>
      <c r="J6876">
        <v>0.16</v>
      </c>
      <c r="K6876" t="s">
        <v>16</v>
      </c>
      <c r="L6876">
        <v>6</v>
      </c>
      <c r="M6876">
        <f t="shared" si="107"/>
        <v>1</v>
      </c>
    </row>
    <row r="6877" spans="1:13" x14ac:dyDescent="0.3">
      <c r="A6877">
        <v>28</v>
      </c>
      <c r="B6877">
        <v>55000</v>
      </c>
      <c r="C6877" t="s">
        <v>26</v>
      </c>
      <c r="D6877">
        <v>6</v>
      </c>
      <c r="E6877" t="s">
        <v>18</v>
      </c>
      <c r="F6877" t="s">
        <v>21</v>
      </c>
      <c r="G6877">
        <v>2400</v>
      </c>
      <c r="I6877">
        <v>0</v>
      </c>
      <c r="J6877">
        <v>0.04</v>
      </c>
      <c r="K6877" t="s">
        <v>16</v>
      </c>
      <c r="L6877">
        <v>8</v>
      </c>
      <c r="M6877">
        <f t="shared" si="107"/>
        <v>0</v>
      </c>
    </row>
    <row r="6878" spans="1:13" x14ac:dyDescent="0.3">
      <c r="A6878">
        <v>28</v>
      </c>
      <c r="B6878">
        <v>55000</v>
      </c>
      <c r="C6878" t="s">
        <v>23</v>
      </c>
      <c r="D6878">
        <v>7</v>
      </c>
      <c r="E6878" t="s">
        <v>27</v>
      </c>
      <c r="F6878" t="s">
        <v>21</v>
      </c>
      <c r="G6878">
        <v>20000</v>
      </c>
      <c r="H6878">
        <v>7.49</v>
      </c>
      <c r="I6878">
        <v>0</v>
      </c>
      <c r="J6878">
        <v>0.36</v>
      </c>
      <c r="K6878" t="s">
        <v>16</v>
      </c>
      <c r="L6878">
        <v>6</v>
      </c>
      <c r="M6878">
        <f t="shared" si="107"/>
        <v>1</v>
      </c>
    </row>
    <row r="6879" spans="1:13" x14ac:dyDescent="0.3">
      <c r="A6879">
        <v>34</v>
      </c>
      <c r="B6879">
        <v>55000</v>
      </c>
      <c r="C6879" t="s">
        <v>26</v>
      </c>
      <c r="D6879">
        <v>3</v>
      </c>
      <c r="E6879" t="s">
        <v>27</v>
      </c>
      <c r="F6879" t="s">
        <v>21</v>
      </c>
      <c r="G6879">
        <v>12800</v>
      </c>
      <c r="H6879">
        <v>5.42</v>
      </c>
      <c r="I6879">
        <v>0</v>
      </c>
      <c r="J6879">
        <v>0.23</v>
      </c>
      <c r="K6879" t="s">
        <v>16</v>
      </c>
      <c r="L6879">
        <v>9</v>
      </c>
      <c r="M6879">
        <f t="shared" si="107"/>
        <v>1</v>
      </c>
    </row>
    <row r="6880" spans="1:13" x14ac:dyDescent="0.3">
      <c r="A6880">
        <v>28</v>
      </c>
      <c r="B6880">
        <v>49000</v>
      </c>
      <c r="C6880" t="s">
        <v>26</v>
      </c>
      <c r="D6880">
        <v>11</v>
      </c>
      <c r="E6880" t="s">
        <v>27</v>
      </c>
      <c r="F6880" t="s">
        <v>15</v>
      </c>
      <c r="G6880">
        <v>8025</v>
      </c>
      <c r="I6880">
        <v>1</v>
      </c>
      <c r="J6880">
        <v>0.16</v>
      </c>
      <c r="K6880" t="s">
        <v>17</v>
      </c>
      <c r="L6880">
        <v>7</v>
      </c>
      <c r="M6880">
        <f t="shared" si="107"/>
        <v>0</v>
      </c>
    </row>
    <row r="6881" spans="1:13" x14ac:dyDescent="0.3">
      <c r="A6881">
        <v>28</v>
      </c>
      <c r="B6881">
        <v>55000</v>
      </c>
      <c r="C6881" t="s">
        <v>26</v>
      </c>
      <c r="D6881">
        <v>12</v>
      </c>
      <c r="E6881" t="s">
        <v>14</v>
      </c>
      <c r="F6881" t="s">
        <v>21</v>
      </c>
      <c r="G6881">
        <v>7000</v>
      </c>
      <c r="I6881">
        <v>0</v>
      </c>
      <c r="J6881">
        <v>0.13</v>
      </c>
      <c r="K6881" t="s">
        <v>16</v>
      </c>
      <c r="L6881">
        <v>6</v>
      </c>
      <c r="M6881">
        <f t="shared" si="107"/>
        <v>0</v>
      </c>
    </row>
    <row r="6882" spans="1:13" x14ac:dyDescent="0.3">
      <c r="A6882">
        <v>34</v>
      </c>
      <c r="B6882">
        <v>45000</v>
      </c>
      <c r="C6882" t="s">
        <v>13</v>
      </c>
      <c r="D6882">
        <v>3</v>
      </c>
      <c r="E6882" t="s">
        <v>20</v>
      </c>
      <c r="F6882" t="s">
        <v>19</v>
      </c>
      <c r="G6882">
        <v>7000</v>
      </c>
      <c r="H6882">
        <v>11.86</v>
      </c>
      <c r="I6882">
        <v>0</v>
      </c>
      <c r="J6882">
        <v>0.16</v>
      </c>
      <c r="K6882" t="s">
        <v>16</v>
      </c>
      <c r="L6882">
        <v>8</v>
      </c>
      <c r="M6882">
        <f t="shared" si="107"/>
        <v>1</v>
      </c>
    </row>
    <row r="6883" spans="1:13" x14ac:dyDescent="0.3">
      <c r="A6883">
        <v>34</v>
      </c>
      <c r="B6883">
        <v>46000</v>
      </c>
      <c r="C6883" t="s">
        <v>13</v>
      </c>
      <c r="D6883">
        <v>1</v>
      </c>
      <c r="E6883" t="s">
        <v>14</v>
      </c>
      <c r="F6883" t="s">
        <v>21</v>
      </c>
      <c r="G6883">
        <v>7000</v>
      </c>
      <c r="H6883">
        <v>8.9</v>
      </c>
      <c r="I6883">
        <v>0</v>
      </c>
      <c r="J6883">
        <v>0.15</v>
      </c>
      <c r="K6883" t="s">
        <v>16</v>
      </c>
      <c r="L6883">
        <v>8</v>
      </c>
      <c r="M6883">
        <f t="shared" si="107"/>
        <v>1</v>
      </c>
    </row>
    <row r="6884" spans="1:13" x14ac:dyDescent="0.3">
      <c r="A6884">
        <v>32</v>
      </c>
      <c r="B6884">
        <v>49000</v>
      </c>
      <c r="C6884" t="s">
        <v>26</v>
      </c>
      <c r="D6884">
        <v>3</v>
      </c>
      <c r="E6884" t="s">
        <v>14</v>
      </c>
      <c r="F6884" t="s">
        <v>19</v>
      </c>
      <c r="G6884">
        <v>11500</v>
      </c>
      <c r="H6884">
        <v>10.99</v>
      </c>
      <c r="I6884">
        <v>1</v>
      </c>
      <c r="J6884">
        <v>0.23</v>
      </c>
      <c r="K6884" t="s">
        <v>16</v>
      </c>
      <c r="L6884">
        <v>9</v>
      </c>
      <c r="M6884">
        <f t="shared" si="107"/>
        <v>1</v>
      </c>
    </row>
    <row r="6885" spans="1:13" x14ac:dyDescent="0.3">
      <c r="A6885">
        <v>35</v>
      </c>
      <c r="B6885">
        <v>55000</v>
      </c>
      <c r="C6885" t="s">
        <v>26</v>
      </c>
      <c r="D6885">
        <v>14</v>
      </c>
      <c r="E6885" t="s">
        <v>20</v>
      </c>
      <c r="F6885" t="s">
        <v>21</v>
      </c>
      <c r="G6885">
        <v>15000</v>
      </c>
      <c r="H6885">
        <v>8.49</v>
      </c>
      <c r="I6885">
        <v>0</v>
      </c>
      <c r="J6885">
        <v>0.27</v>
      </c>
      <c r="K6885" t="s">
        <v>16</v>
      </c>
      <c r="L6885">
        <v>10</v>
      </c>
      <c r="M6885">
        <f t="shared" si="107"/>
        <v>1</v>
      </c>
    </row>
    <row r="6886" spans="1:13" x14ac:dyDescent="0.3">
      <c r="A6886">
        <v>29</v>
      </c>
      <c r="B6886">
        <v>47000</v>
      </c>
      <c r="C6886" t="s">
        <v>13</v>
      </c>
      <c r="D6886">
        <v>2</v>
      </c>
      <c r="E6886" t="s">
        <v>18</v>
      </c>
      <c r="F6886" t="s">
        <v>19</v>
      </c>
      <c r="G6886">
        <v>7000</v>
      </c>
      <c r="H6886">
        <v>10.36</v>
      </c>
      <c r="I6886">
        <v>0</v>
      </c>
      <c r="J6886">
        <v>0.15</v>
      </c>
      <c r="K6886" t="s">
        <v>16</v>
      </c>
      <c r="L6886">
        <v>7</v>
      </c>
      <c r="M6886">
        <f t="shared" si="107"/>
        <v>1</v>
      </c>
    </row>
    <row r="6887" spans="1:13" x14ac:dyDescent="0.3">
      <c r="A6887">
        <v>30</v>
      </c>
      <c r="B6887">
        <v>49000</v>
      </c>
      <c r="C6887" t="s">
        <v>26</v>
      </c>
      <c r="D6887">
        <v>2</v>
      </c>
      <c r="E6887" t="s">
        <v>20</v>
      </c>
      <c r="F6887" t="s">
        <v>15</v>
      </c>
      <c r="G6887">
        <v>16000</v>
      </c>
      <c r="H6887">
        <v>13.49</v>
      </c>
      <c r="I6887">
        <v>1</v>
      </c>
      <c r="J6887">
        <v>0.33</v>
      </c>
      <c r="K6887" t="s">
        <v>16</v>
      </c>
      <c r="L6887">
        <v>7</v>
      </c>
      <c r="M6887">
        <f t="shared" si="107"/>
        <v>1</v>
      </c>
    </row>
    <row r="6888" spans="1:13" x14ac:dyDescent="0.3">
      <c r="A6888">
        <v>33</v>
      </c>
      <c r="B6888">
        <v>48000</v>
      </c>
      <c r="C6888" t="s">
        <v>13</v>
      </c>
      <c r="D6888">
        <v>1</v>
      </c>
      <c r="E6888" t="s">
        <v>14</v>
      </c>
      <c r="F6888" t="s">
        <v>19</v>
      </c>
      <c r="G6888">
        <v>7000</v>
      </c>
      <c r="H6888">
        <v>11.99</v>
      </c>
      <c r="I6888">
        <v>0</v>
      </c>
      <c r="J6888">
        <v>0.15</v>
      </c>
      <c r="K6888" t="s">
        <v>16</v>
      </c>
      <c r="L6888">
        <v>8</v>
      </c>
      <c r="M6888">
        <f t="shared" si="107"/>
        <v>1</v>
      </c>
    </row>
    <row r="6889" spans="1:13" x14ac:dyDescent="0.3">
      <c r="A6889">
        <v>29</v>
      </c>
      <c r="B6889">
        <v>55000</v>
      </c>
      <c r="C6889" t="s">
        <v>26</v>
      </c>
      <c r="D6889">
        <v>4</v>
      </c>
      <c r="E6889" t="s">
        <v>20</v>
      </c>
      <c r="F6889" t="s">
        <v>19</v>
      </c>
      <c r="G6889">
        <v>8000</v>
      </c>
      <c r="H6889">
        <v>10</v>
      </c>
      <c r="I6889">
        <v>0</v>
      </c>
      <c r="J6889">
        <v>0.15</v>
      </c>
      <c r="K6889" t="s">
        <v>16</v>
      </c>
      <c r="L6889">
        <v>6</v>
      </c>
      <c r="M6889">
        <f t="shared" si="107"/>
        <v>1</v>
      </c>
    </row>
    <row r="6890" spans="1:13" x14ac:dyDescent="0.3">
      <c r="A6890">
        <v>33</v>
      </c>
      <c r="B6890">
        <v>49896</v>
      </c>
      <c r="C6890" t="s">
        <v>13</v>
      </c>
      <c r="D6890">
        <v>8</v>
      </c>
      <c r="E6890" t="s">
        <v>14</v>
      </c>
      <c r="F6890" t="s">
        <v>21</v>
      </c>
      <c r="G6890">
        <v>7000</v>
      </c>
      <c r="I6890">
        <v>0</v>
      </c>
      <c r="J6890">
        <v>0.14000000000000001</v>
      </c>
      <c r="K6890" t="s">
        <v>16</v>
      </c>
      <c r="L6890">
        <v>9</v>
      </c>
      <c r="M6890">
        <f t="shared" si="107"/>
        <v>0</v>
      </c>
    </row>
    <row r="6891" spans="1:13" x14ac:dyDescent="0.3">
      <c r="A6891">
        <v>34</v>
      </c>
      <c r="B6891">
        <v>55000</v>
      </c>
      <c r="C6891" t="s">
        <v>26</v>
      </c>
      <c r="D6891">
        <v>6</v>
      </c>
      <c r="E6891" t="s">
        <v>18</v>
      </c>
      <c r="F6891" t="s">
        <v>15</v>
      </c>
      <c r="G6891">
        <v>5000</v>
      </c>
      <c r="H6891">
        <v>13.43</v>
      </c>
      <c r="I6891">
        <v>0</v>
      </c>
      <c r="J6891">
        <v>0.09</v>
      </c>
      <c r="K6891" t="s">
        <v>17</v>
      </c>
      <c r="L6891">
        <v>10</v>
      </c>
      <c r="M6891">
        <f t="shared" si="107"/>
        <v>1</v>
      </c>
    </row>
    <row r="6892" spans="1:13" x14ac:dyDescent="0.3">
      <c r="A6892">
        <v>28</v>
      </c>
      <c r="B6892">
        <v>50000</v>
      </c>
      <c r="C6892" t="s">
        <v>13</v>
      </c>
      <c r="D6892">
        <v>0</v>
      </c>
      <c r="E6892" t="s">
        <v>27</v>
      </c>
      <c r="F6892" t="s">
        <v>21</v>
      </c>
      <c r="G6892">
        <v>7000</v>
      </c>
      <c r="H6892">
        <v>6.92</v>
      </c>
      <c r="I6892">
        <v>0</v>
      </c>
      <c r="J6892">
        <v>0.14000000000000001</v>
      </c>
      <c r="K6892" t="s">
        <v>16</v>
      </c>
      <c r="L6892">
        <v>9</v>
      </c>
      <c r="M6892">
        <f t="shared" si="107"/>
        <v>1</v>
      </c>
    </row>
    <row r="6893" spans="1:13" x14ac:dyDescent="0.3">
      <c r="A6893">
        <v>33</v>
      </c>
      <c r="B6893">
        <v>55000</v>
      </c>
      <c r="C6893" t="s">
        <v>26</v>
      </c>
      <c r="D6893">
        <v>5</v>
      </c>
      <c r="E6893" t="s">
        <v>20</v>
      </c>
      <c r="F6893" t="s">
        <v>21</v>
      </c>
      <c r="G6893">
        <v>15000</v>
      </c>
      <c r="H6893">
        <v>6.54</v>
      </c>
      <c r="I6893">
        <v>0</v>
      </c>
      <c r="J6893">
        <v>0.27</v>
      </c>
      <c r="K6893" t="s">
        <v>16</v>
      </c>
      <c r="L6893">
        <v>6</v>
      </c>
      <c r="M6893">
        <f t="shared" si="107"/>
        <v>1</v>
      </c>
    </row>
    <row r="6894" spans="1:13" x14ac:dyDescent="0.3">
      <c r="A6894">
        <v>31</v>
      </c>
      <c r="B6894">
        <v>55000</v>
      </c>
      <c r="C6894" t="s">
        <v>26</v>
      </c>
      <c r="D6894">
        <v>3</v>
      </c>
      <c r="E6894" t="s">
        <v>25</v>
      </c>
      <c r="F6894" t="s">
        <v>19</v>
      </c>
      <c r="G6894">
        <v>6250</v>
      </c>
      <c r="H6894">
        <v>9.99</v>
      </c>
      <c r="I6894">
        <v>0</v>
      </c>
      <c r="J6894">
        <v>0.11</v>
      </c>
      <c r="K6894" t="s">
        <v>16</v>
      </c>
      <c r="L6894">
        <v>9</v>
      </c>
      <c r="M6894">
        <f t="shared" si="107"/>
        <v>1</v>
      </c>
    </row>
    <row r="6895" spans="1:13" x14ac:dyDescent="0.3">
      <c r="A6895">
        <v>28</v>
      </c>
      <c r="B6895">
        <v>55000</v>
      </c>
      <c r="C6895" t="s">
        <v>26</v>
      </c>
      <c r="D6895">
        <v>5</v>
      </c>
      <c r="E6895" t="s">
        <v>20</v>
      </c>
      <c r="F6895" t="s">
        <v>21</v>
      </c>
      <c r="G6895">
        <v>4800</v>
      </c>
      <c r="H6895">
        <v>5.79</v>
      </c>
      <c r="I6895">
        <v>0</v>
      </c>
      <c r="J6895">
        <v>0.09</v>
      </c>
      <c r="K6895" t="s">
        <v>16</v>
      </c>
      <c r="L6895">
        <v>6</v>
      </c>
      <c r="M6895">
        <f t="shared" si="107"/>
        <v>1</v>
      </c>
    </row>
    <row r="6896" spans="1:13" x14ac:dyDescent="0.3">
      <c r="A6896">
        <v>27</v>
      </c>
      <c r="B6896">
        <v>55000</v>
      </c>
      <c r="C6896" t="s">
        <v>26</v>
      </c>
      <c r="D6896">
        <v>0</v>
      </c>
      <c r="E6896" t="s">
        <v>25</v>
      </c>
      <c r="F6896" t="s">
        <v>21</v>
      </c>
      <c r="G6896">
        <v>11000</v>
      </c>
      <c r="H6896">
        <v>5.42</v>
      </c>
      <c r="I6896">
        <v>0</v>
      </c>
      <c r="J6896">
        <v>0.2</v>
      </c>
      <c r="K6896" t="s">
        <v>16</v>
      </c>
      <c r="L6896">
        <v>9</v>
      </c>
      <c r="M6896">
        <f t="shared" si="107"/>
        <v>1</v>
      </c>
    </row>
    <row r="6897" spans="1:13" x14ac:dyDescent="0.3">
      <c r="A6897">
        <v>28</v>
      </c>
      <c r="B6897">
        <v>53000</v>
      </c>
      <c r="C6897" t="s">
        <v>13</v>
      </c>
      <c r="D6897">
        <v>0</v>
      </c>
      <c r="E6897" t="s">
        <v>25</v>
      </c>
      <c r="F6897" t="s">
        <v>19</v>
      </c>
      <c r="G6897">
        <v>7000</v>
      </c>
      <c r="H6897">
        <v>9.8800000000000008</v>
      </c>
      <c r="I6897">
        <v>0</v>
      </c>
      <c r="J6897">
        <v>0.13</v>
      </c>
      <c r="K6897" t="s">
        <v>16</v>
      </c>
      <c r="L6897">
        <v>9</v>
      </c>
      <c r="M6897">
        <f t="shared" si="107"/>
        <v>1</v>
      </c>
    </row>
    <row r="6898" spans="1:13" x14ac:dyDescent="0.3">
      <c r="A6898">
        <v>27</v>
      </c>
      <c r="B6898">
        <v>55000</v>
      </c>
      <c r="C6898" t="s">
        <v>26</v>
      </c>
      <c r="D6898">
        <v>2</v>
      </c>
      <c r="E6898" t="s">
        <v>27</v>
      </c>
      <c r="F6898" t="s">
        <v>30</v>
      </c>
      <c r="G6898">
        <v>7000</v>
      </c>
      <c r="I6898">
        <v>0</v>
      </c>
      <c r="J6898">
        <v>0.13</v>
      </c>
      <c r="K6898" t="s">
        <v>17</v>
      </c>
      <c r="L6898">
        <v>7</v>
      </c>
      <c r="M6898">
        <f t="shared" si="107"/>
        <v>0</v>
      </c>
    </row>
    <row r="6899" spans="1:13" x14ac:dyDescent="0.3">
      <c r="A6899">
        <v>28</v>
      </c>
      <c r="B6899">
        <v>48000</v>
      </c>
      <c r="C6899" t="s">
        <v>13</v>
      </c>
      <c r="D6899">
        <v>0</v>
      </c>
      <c r="E6899" t="s">
        <v>28</v>
      </c>
      <c r="F6899" t="s">
        <v>15</v>
      </c>
      <c r="G6899">
        <v>7000</v>
      </c>
      <c r="H6899">
        <v>12.68</v>
      </c>
      <c r="I6899">
        <v>1</v>
      </c>
      <c r="J6899">
        <v>0.15</v>
      </c>
      <c r="K6899" t="s">
        <v>16</v>
      </c>
      <c r="L6899">
        <v>10</v>
      </c>
      <c r="M6899">
        <f t="shared" si="107"/>
        <v>1</v>
      </c>
    </row>
    <row r="6900" spans="1:13" x14ac:dyDescent="0.3">
      <c r="A6900">
        <v>34</v>
      </c>
      <c r="B6900">
        <v>55000</v>
      </c>
      <c r="C6900" t="s">
        <v>13</v>
      </c>
      <c r="D6900">
        <v>4</v>
      </c>
      <c r="E6900" t="s">
        <v>14</v>
      </c>
      <c r="F6900" t="s">
        <v>19</v>
      </c>
      <c r="G6900">
        <v>7000</v>
      </c>
      <c r="H6900">
        <v>8.8800000000000008</v>
      </c>
      <c r="I6900">
        <v>0</v>
      </c>
      <c r="J6900">
        <v>0.13</v>
      </c>
      <c r="K6900" t="s">
        <v>16</v>
      </c>
      <c r="L6900">
        <v>9</v>
      </c>
      <c r="M6900">
        <f t="shared" si="107"/>
        <v>1</v>
      </c>
    </row>
    <row r="6901" spans="1:13" x14ac:dyDescent="0.3">
      <c r="A6901">
        <v>30</v>
      </c>
      <c r="B6901">
        <v>85000</v>
      </c>
      <c r="C6901" t="s">
        <v>13</v>
      </c>
      <c r="D6901">
        <v>14</v>
      </c>
      <c r="E6901" t="s">
        <v>20</v>
      </c>
      <c r="F6901" t="s">
        <v>19</v>
      </c>
      <c r="G6901">
        <v>7000</v>
      </c>
      <c r="H6901">
        <v>10.65</v>
      </c>
      <c r="I6901">
        <v>0</v>
      </c>
      <c r="J6901">
        <v>0.08</v>
      </c>
      <c r="K6901" t="s">
        <v>16</v>
      </c>
      <c r="L6901">
        <v>9</v>
      </c>
      <c r="M6901">
        <f t="shared" si="107"/>
        <v>1</v>
      </c>
    </row>
    <row r="6902" spans="1:13" x14ac:dyDescent="0.3">
      <c r="A6902">
        <v>29</v>
      </c>
      <c r="B6902">
        <v>85000</v>
      </c>
      <c r="C6902" t="s">
        <v>13</v>
      </c>
      <c r="D6902">
        <v>3</v>
      </c>
      <c r="E6902" t="s">
        <v>18</v>
      </c>
      <c r="F6902" t="s">
        <v>21</v>
      </c>
      <c r="G6902">
        <v>7000</v>
      </c>
      <c r="H6902">
        <v>6.92</v>
      </c>
      <c r="I6902">
        <v>0</v>
      </c>
      <c r="J6902">
        <v>0.08</v>
      </c>
      <c r="K6902" t="s">
        <v>16</v>
      </c>
      <c r="L6902">
        <v>8</v>
      </c>
      <c r="M6902">
        <f t="shared" si="107"/>
        <v>1</v>
      </c>
    </row>
    <row r="6903" spans="1:13" x14ac:dyDescent="0.3">
      <c r="A6903">
        <v>32</v>
      </c>
      <c r="B6903">
        <v>55000</v>
      </c>
      <c r="C6903" t="s">
        <v>26</v>
      </c>
      <c r="D6903">
        <v>0</v>
      </c>
      <c r="E6903" t="s">
        <v>14</v>
      </c>
      <c r="F6903" t="s">
        <v>15</v>
      </c>
      <c r="G6903">
        <v>9000</v>
      </c>
      <c r="H6903">
        <v>13.85</v>
      </c>
      <c r="I6903">
        <v>0</v>
      </c>
      <c r="J6903">
        <v>0.16</v>
      </c>
      <c r="K6903" t="s">
        <v>16</v>
      </c>
      <c r="L6903">
        <v>10</v>
      </c>
      <c r="M6903">
        <f t="shared" si="107"/>
        <v>1</v>
      </c>
    </row>
    <row r="6904" spans="1:13" x14ac:dyDescent="0.3">
      <c r="A6904">
        <v>31</v>
      </c>
      <c r="B6904">
        <v>55000</v>
      </c>
      <c r="C6904" t="s">
        <v>26</v>
      </c>
      <c r="D6904">
        <v>0</v>
      </c>
      <c r="E6904" t="s">
        <v>28</v>
      </c>
      <c r="F6904" t="s">
        <v>19</v>
      </c>
      <c r="G6904">
        <v>15000</v>
      </c>
      <c r="H6904">
        <v>11.36</v>
      </c>
      <c r="I6904">
        <v>0</v>
      </c>
      <c r="J6904">
        <v>0.27</v>
      </c>
      <c r="K6904" t="s">
        <v>16</v>
      </c>
      <c r="L6904">
        <v>5</v>
      </c>
      <c r="M6904">
        <f t="shared" si="107"/>
        <v>1</v>
      </c>
    </row>
    <row r="6905" spans="1:13" x14ac:dyDescent="0.3">
      <c r="A6905">
        <v>33</v>
      </c>
      <c r="B6905">
        <v>55000</v>
      </c>
      <c r="C6905" t="s">
        <v>23</v>
      </c>
      <c r="D6905">
        <v>4</v>
      </c>
      <c r="E6905" t="s">
        <v>28</v>
      </c>
      <c r="F6905" t="s">
        <v>21</v>
      </c>
      <c r="G6905">
        <v>12000</v>
      </c>
      <c r="H6905">
        <v>7.51</v>
      </c>
      <c r="I6905">
        <v>0</v>
      </c>
      <c r="J6905">
        <v>0.22</v>
      </c>
      <c r="K6905" t="s">
        <v>16</v>
      </c>
      <c r="L6905">
        <v>9</v>
      </c>
      <c r="M6905">
        <f t="shared" si="107"/>
        <v>1</v>
      </c>
    </row>
    <row r="6906" spans="1:13" x14ac:dyDescent="0.3">
      <c r="A6906">
        <v>30</v>
      </c>
      <c r="B6906">
        <v>55000</v>
      </c>
      <c r="C6906" t="s">
        <v>23</v>
      </c>
      <c r="D6906">
        <v>6</v>
      </c>
      <c r="E6906" t="s">
        <v>18</v>
      </c>
      <c r="F6906" t="s">
        <v>30</v>
      </c>
      <c r="G6906">
        <v>21250</v>
      </c>
      <c r="H6906">
        <v>15.7</v>
      </c>
      <c r="I6906">
        <v>0</v>
      </c>
      <c r="J6906">
        <v>0.39</v>
      </c>
      <c r="K6906" t="s">
        <v>17</v>
      </c>
      <c r="L6906">
        <v>6</v>
      </c>
      <c r="M6906">
        <f t="shared" si="107"/>
        <v>1</v>
      </c>
    </row>
    <row r="6907" spans="1:13" x14ac:dyDescent="0.3">
      <c r="A6907">
        <v>34</v>
      </c>
      <c r="B6907">
        <v>28800</v>
      </c>
      <c r="C6907" t="s">
        <v>13</v>
      </c>
      <c r="D6907">
        <v>0</v>
      </c>
      <c r="E6907" t="s">
        <v>18</v>
      </c>
      <c r="F6907" t="s">
        <v>19</v>
      </c>
      <c r="G6907">
        <v>7200</v>
      </c>
      <c r="H6907">
        <v>11.99</v>
      </c>
      <c r="I6907">
        <v>1</v>
      </c>
      <c r="J6907">
        <v>0.25</v>
      </c>
      <c r="K6907" t="s">
        <v>16</v>
      </c>
      <c r="L6907">
        <v>10</v>
      </c>
      <c r="M6907">
        <f t="shared" si="107"/>
        <v>1</v>
      </c>
    </row>
    <row r="6908" spans="1:13" x14ac:dyDescent="0.3">
      <c r="A6908">
        <v>31</v>
      </c>
      <c r="B6908">
        <v>30000</v>
      </c>
      <c r="C6908" t="s">
        <v>13</v>
      </c>
      <c r="D6908">
        <v>2</v>
      </c>
      <c r="E6908" t="s">
        <v>20</v>
      </c>
      <c r="F6908" t="s">
        <v>15</v>
      </c>
      <c r="G6908">
        <v>7200</v>
      </c>
      <c r="H6908">
        <v>15.96</v>
      </c>
      <c r="I6908">
        <v>0</v>
      </c>
      <c r="J6908">
        <v>0.24</v>
      </c>
      <c r="K6908" t="s">
        <v>17</v>
      </c>
      <c r="L6908">
        <v>6</v>
      </c>
      <c r="M6908">
        <f t="shared" si="107"/>
        <v>1</v>
      </c>
    </row>
    <row r="6909" spans="1:13" x14ac:dyDescent="0.3">
      <c r="A6909">
        <v>31</v>
      </c>
      <c r="B6909">
        <v>30000</v>
      </c>
      <c r="C6909" t="s">
        <v>13</v>
      </c>
      <c r="D6909">
        <v>0</v>
      </c>
      <c r="E6909" t="s">
        <v>28</v>
      </c>
      <c r="F6909" t="s">
        <v>19</v>
      </c>
      <c r="G6909">
        <v>7200</v>
      </c>
      <c r="I6909">
        <v>1</v>
      </c>
      <c r="J6909">
        <v>0.24</v>
      </c>
      <c r="K6909" t="s">
        <v>16</v>
      </c>
      <c r="L6909">
        <v>10</v>
      </c>
      <c r="M6909">
        <f t="shared" si="107"/>
        <v>0</v>
      </c>
    </row>
    <row r="6910" spans="1:13" x14ac:dyDescent="0.3">
      <c r="A6910">
        <v>35</v>
      </c>
      <c r="B6910">
        <v>32000</v>
      </c>
      <c r="C6910" t="s">
        <v>13</v>
      </c>
      <c r="D6910">
        <v>3</v>
      </c>
      <c r="E6910" t="s">
        <v>14</v>
      </c>
      <c r="F6910" t="s">
        <v>15</v>
      </c>
      <c r="G6910">
        <v>7200</v>
      </c>
      <c r="H6910">
        <v>12.61</v>
      </c>
      <c r="I6910">
        <v>0</v>
      </c>
      <c r="J6910">
        <v>0.23</v>
      </c>
      <c r="K6910" t="s">
        <v>16</v>
      </c>
      <c r="L6910">
        <v>5</v>
      </c>
      <c r="M6910">
        <f t="shared" si="107"/>
        <v>1</v>
      </c>
    </row>
    <row r="6911" spans="1:13" x14ac:dyDescent="0.3">
      <c r="A6911">
        <v>35</v>
      </c>
      <c r="B6911">
        <v>34200</v>
      </c>
      <c r="C6911" t="s">
        <v>13</v>
      </c>
      <c r="D6911">
        <v>3</v>
      </c>
      <c r="E6911" t="s">
        <v>18</v>
      </c>
      <c r="F6911" t="s">
        <v>21</v>
      </c>
      <c r="G6911">
        <v>7200</v>
      </c>
      <c r="H6911">
        <v>6.99</v>
      </c>
      <c r="I6911">
        <v>0</v>
      </c>
      <c r="J6911">
        <v>0.21</v>
      </c>
      <c r="K6911" t="s">
        <v>16</v>
      </c>
      <c r="L6911">
        <v>6</v>
      </c>
      <c r="M6911">
        <f t="shared" si="107"/>
        <v>1</v>
      </c>
    </row>
    <row r="6912" spans="1:13" x14ac:dyDescent="0.3">
      <c r="A6912">
        <v>28</v>
      </c>
      <c r="B6912">
        <v>35000</v>
      </c>
      <c r="C6912" t="s">
        <v>13</v>
      </c>
      <c r="D6912">
        <v>2</v>
      </c>
      <c r="E6912" t="s">
        <v>14</v>
      </c>
      <c r="F6912" t="s">
        <v>21</v>
      </c>
      <c r="G6912">
        <v>7200</v>
      </c>
      <c r="H6912">
        <v>7.66</v>
      </c>
      <c r="I6912">
        <v>0</v>
      </c>
      <c r="J6912">
        <v>0.21</v>
      </c>
      <c r="K6912" t="s">
        <v>16</v>
      </c>
      <c r="L6912">
        <v>6</v>
      </c>
      <c r="M6912">
        <f t="shared" si="107"/>
        <v>1</v>
      </c>
    </row>
    <row r="6913" spans="1:13" x14ac:dyDescent="0.3">
      <c r="A6913">
        <v>31</v>
      </c>
      <c r="B6913">
        <v>55000</v>
      </c>
      <c r="C6913" t="s">
        <v>23</v>
      </c>
      <c r="D6913">
        <v>5</v>
      </c>
      <c r="E6913" t="s">
        <v>18</v>
      </c>
      <c r="F6913" t="s">
        <v>30</v>
      </c>
      <c r="G6913">
        <v>15850</v>
      </c>
      <c r="I6913">
        <v>0</v>
      </c>
      <c r="J6913">
        <v>0.28999999999999998</v>
      </c>
      <c r="K6913" t="s">
        <v>16</v>
      </c>
      <c r="L6913">
        <v>7</v>
      </c>
      <c r="M6913">
        <f t="shared" si="107"/>
        <v>0</v>
      </c>
    </row>
    <row r="6914" spans="1:13" x14ac:dyDescent="0.3">
      <c r="A6914">
        <v>33</v>
      </c>
      <c r="B6914">
        <v>55000</v>
      </c>
      <c r="C6914" t="s">
        <v>26</v>
      </c>
      <c r="D6914">
        <v>4</v>
      </c>
      <c r="E6914" t="s">
        <v>28</v>
      </c>
      <c r="F6914" t="s">
        <v>19</v>
      </c>
      <c r="G6914">
        <v>8000</v>
      </c>
      <c r="H6914">
        <v>11.14</v>
      </c>
      <c r="I6914">
        <v>0</v>
      </c>
      <c r="J6914">
        <v>0.15</v>
      </c>
      <c r="K6914" t="s">
        <v>16</v>
      </c>
      <c r="L6914">
        <v>9</v>
      </c>
      <c r="M6914">
        <f t="shared" ref="M6914:M6977" si="108">COUNTIFS($A$2:$A$10001,A6914,$B$2:$B$10001,B6914,$C$2:$C$10001,C6914,$D$2:$D$10001,D6914,$E$2:$E$10001,E6914,$F$2:$F$10001,F6914,$G$2:$G$10001,G6914,$H$2:$H$10001,H6914,$I$2:$I$10001,I6914,$J$2:$J$10001,J6914,$K$2:$K$10001,K6914,$L$2:$L$10001,L6914)</f>
        <v>1</v>
      </c>
    </row>
    <row r="6915" spans="1:13" x14ac:dyDescent="0.3">
      <c r="A6915">
        <v>34</v>
      </c>
      <c r="B6915">
        <v>35316</v>
      </c>
      <c r="C6915" t="s">
        <v>13</v>
      </c>
      <c r="D6915">
        <v>5</v>
      </c>
      <c r="E6915" t="s">
        <v>14</v>
      </c>
      <c r="F6915" t="s">
        <v>30</v>
      </c>
      <c r="G6915">
        <v>7200</v>
      </c>
      <c r="H6915">
        <v>14.84</v>
      </c>
      <c r="I6915">
        <v>1</v>
      </c>
      <c r="J6915">
        <v>0.2</v>
      </c>
      <c r="K6915" t="s">
        <v>16</v>
      </c>
      <c r="L6915">
        <v>10</v>
      </c>
      <c r="M6915">
        <f t="shared" si="108"/>
        <v>1</v>
      </c>
    </row>
    <row r="6916" spans="1:13" x14ac:dyDescent="0.3">
      <c r="A6916">
        <v>29</v>
      </c>
      <c r="B6916">
        <v>43108</v>
      </c>
      <c r="C6916" t="s">
        <v>13</v>
      </c>
      <c r="D6916">
        <v>7</v>
      </c>
      <c r="E6916" t="s">
        <v>27</v>
      </c>
      <c r="F6916" t="s">
        <v>21</v>
      </c>
      <c r="G6916">
        <v>7200</v>
      </c>
      <c r="H6916">
        <v>6.03</v>
      </c>
      <c r="I6916">
        <v>0</v>
      </c>
      <c r="J6916">
        <v>0.17</v>
      </c>
      <c r="K6916" t="s">
        <v>16</v>
      </c>
      <c r="L6916">
        <v>7</v>
      </c>
      <c r="M6916">
        <f t="shared" si="108"/>
        <v>1</v>
      </c>
    </row>
    <row r="6917" spans="1:13" x14ac:dyDescent="0.3">
      <c r="A6917">
        <v>28</v>
      </c>
      <c r="B6917">
        <v>55000</v>
      </c>
      <c r="C6917" t="s">
        <v>26</v>
      </c>
      <c r="D6917">
        <v>2</v>
      </c>
      <c r="E6917" t="s">
        <v>18</v>
      </c>
      <c r="F6917" t="s">
        <v>30</v>
      </c>
      <c r="G6917">
        <v>18000</v>
      </c>
      <c r="H6917">
        <v>14.11</v>
      </c>
      <c r="I6917">
        <v>0</v>
      </c>
      <c r="J6917">
        <v>0.33</v>
      </c>
      <c r="K6917" t="s">
        <v>16</v>
      </c>
      <c r="L6917">
        <v>5</v>
      </c>
      <c r="M6917">
        <f t="shared" si="108"/>
        <v>1</v>
      </c>
    </row>
    <row r="6918" spans="1:13" x14ac:dyDescent="0.3">
      <c r="A6918">
        <v>27</v>
      </c>
      <c r="B6918">
        <v>55000</v>
      </c>
      <c r="C6918" t="s">
        <v>26</v>
      </c>
      <c r="D6918">
        <v>8</v>
      </c>
      <c r="E6918" t="s">
        <v>27</v>
      </c>
      <c r="F6918" t="s">
        <v>15</v>
      </c>
      <c r="G6918">
        <v>7500</v>
      </c>
      <c r="H6918">
        <v>12.22</v>
      </c>
      <c r="I6918">
        <v>0</v>
      </c>
      <c r="J6918">
        <v>0.14000000000000001</v>
      </c>
      <c r="K6918" t="s">
        <v>17</v>
      </c>
      <c r="L6918">
        <v>6</v>
      </c>
      <c r="M6918">
        <f t="shared" si="108"/>
        <v>1</v>
      </c>
    </row>
    <row r="6919" spans="1:13" x14ac:dyDescent="0.3">
      <c r="A6919">
        <v>30</v>
      </c>
      <c r="B6919">
        <v>55000</v>
      </c>
      <c r="C6919" t="s">
        <v>26</v>
      </c>
      <c r="D6919">
        <v>0</v>
      </c>
      <c r="E6919" t="s">
        <v>18</v>
      </c>
      <c r="F6919" t="s">
        <v>30</v>
      </c>
      <c r="G6919">
        <v>12000</v>
      </c>
      <c r="H6919">
        <v>13.55</v>
      </c>
      <c r="I6919">
        <v>0</v>
      </c>
      <c r="J6919">
        <v>0.22</v>
      </c>
      <c r="K6919" t="s">
        <v>16</v>
      </c>
      <c r="L6919">
        <v>5</v>
      </c>
      <c r="M6919">
        <f t="shared" si="108"/>
        <v>1</v>
      </c>
    </row>
    <row r="6920" spans="1:13" x14ac:dyDescent="0.3">
      <c r="A6920">
        <v>27</v>
      </c>
      <c r="B6920">
        <v>60000</v>
      </c>
      <c r="C6920" t="s">
        <v>13</v>
      </c>
      <c r="D6920">
        <v>0</v>
      </c>
      <c r="E6920" t="s">
        <v>28</v>
      </c>
      <c r="F6920" t="s">
        <v>21</v>
      </c>
      <c r="G6920">
        <v>7200</v>
      </c>
      <c r="H6920">
        <v>7.74</v>
      </c>
      <c r="I6920">
        <v>0</v>
      </c>
      <c r="J6920">
        <v>0.12</v>
      </c>
      <c r="K6920" t="s">
        <v>16</v>
      </c>
      <c r="L6920">
        <v>10</v>
      </c>
      <c r="M6920">
        <f t="shared" si="108"/>
        <v>1</v>
      </c>
    </row>
    <row r="6921" spans="1:13" x14ac:dyDescent="0.3">
      <c r="A6921">
        <v>27</v>
      </c>
      <c r="B6921">
        <v>55200</v>
      </c>
      <c r="C6921" t="s">
        <v>23</v>
      </c>
      <c r="D6921">
        <v>4</v>
      </c>
      <c r="E6921" t="s">
        <v>18</v>
      </c>
      <c r="F6921" t="s">
        <v>19</v>
      </c>
      <c r="G6921">
        <v>4000</v>
      </c>
      <c r="I6921">
        <v>0</v>
      </c>
      <c r="J6921">
        <v>7.0000000000000007E-2</v>
      </c>
      <c r="K6921" t="s">
        <v>16</v>
      </c>
      <c r="L6921">
        <v>10</v>
      </c>
      <c r="M6921">
        <f t="shared" si="108"/>
        <v>0</v>
      </c>
    </row>
    <row r="6922" spans="1:13" x14ac:dyDescent="0.3">
      <c r="A6922">
        <v>28</v>
      </c>
      <c r="B6922">
        <v>55200</v>
      </c>
      <c r="C6922" t="s">
        <v>26</v>
      </c>
      <c r="D6922">
        <v>12</v>
      </c>
      <c r="E6922" t="s">
        <v>27</v>
      </c>
      <c r="F6922" t="s">
        <v>15</v>
      </c>
      <c r="G6922">
        <v>3000</v>
      </c>
      <c r="H6922">
        <v>11.72</v>
      </c>
      <c r="I6922">
        <v>0</v>
      </c>
      <c r="J6922">
        <v>0.05</v>
      </c>
      <c r="K6922" t="s">
        <v>16</v>
      </c>
      <c r="L6922">
        <v>10</v>
      </c>
      <c r="M6922">
        <f t="shared" si="108"/>
        <v>1</v>
      </c>
    </row>
    <row r="6923" spans="1:13" x14ac:dyDescent="0.3">
      <c r="A6923">
        <v>28</v>
      </c>
      <c r="B6923">
        <v>65000</v>
      </c>
      <c r="C6923" t="s">
        <v>13</v>
      </c>
      <c r="D6923">
        <v>2</v>
      </c>
      <c r="E6923" t="s">
        <v>14</v>
      </c>
      <c r="F6923" t="s">
        <v>15</v>
      </c>
      <c r="G6923">
        <v>7200</v>
      </c>
      <c r="H6923">
        <v>13.98</v>
      </c>
      <c r="I6923">
        <v>0</v>
      </c>
      <c r="J6923">
        <v>0.11</v>
      </c>
      <c r="K6923" t="s">
        <v>17</v>
      </c>
      <c r="L6923">
        <v>8</v>
      </c>
      <c r="M6923">
        <f t="shared" si="108"/>
        <v>1</v>
      </c>
    </row>
    <row r="6924" spans="1:13" x14ac:dyDescent="0.3">
      <c r="A6924">
        <v>31</v>
      </c>
      <c r="B6924">
        <v>74076</v>
      </c>
      <c r="C6924" t="s">
        <v>13</v>
      </c>
      <c r="D6924">
        <v>9</v>
      </c>
      <c r="E6924" t="s">
        <v>14</v>
      </c>
      <c r="F6924" t="s">
        <v>19</v>
      </c>
      <c r="G6924">
        <v>7200</v>
      </c>
      <c r="I6924">
        <v>0</v>
      </c>
      <c r="J6924">
        <v>0.1</v>
      </c>
      <c r="K6924" t="s">
        <v>16</v>
      </c>
      <c r="L6924">
        <v>9</v>
      </c>
      <c r="M6924">
        <f t="shared" si="108"/>
        <v>0</v>
      </c>
    </row>
    <row r="6925" spans="1:13" x14ac:dyDescent="0.3">
      <c r="A6925">
        <v>29</v>
      </c>
      <c r="B6925">
        <v>55530</v>
      </c>
      <c r="C6925" t="s">
        <v>26</v>
      </c>
      <c r="D6925">
        <v>13</v>
      </c>
      <c r="E6925" t="s">
        <v>18</v>
      </c>
      <c r="F6925" t="s">
        <v>21</v>
      </c>
      <c r="G6925">
        <v>18825</v>
      </c>
      <c r="H6925">
        <v>8.9</v>
      </c>
      <c r="I6925">
        <v>0</v>
      </c>
      <c r="J6925">
        <v>0.34</v>
      </c>
      <c r="K6925" t="s">
        <v>16</v>
      </c>
      <c r="L6925">
        <v>7</v>
      </c>
      <c r="M6925">
        <f t="shared" si="108"/>
        <v>1</v>
      </c>
    </row>
    <row r="6926" spans="1:13" x14ac:dyDescent="0.3">
      <c r="A6926">
        <v>30</v>
      </c>
      <c r="B6926">
        <v>55536</v>
      </c>
      <c r="C6926" t="s">
        <v>26</v>
      </c>
      <c r="D6926">
        <v>14</v>
      </c>
      <c r="E6926" t="s">
        <v>25</v>
      </c>
      <c r="F6926" t="s">
        <v>15</v>
      </c>
      <c r="G6926">
        <v>1000</v>
      </c>
      <c r="I6926">
        <v>0</v>
      </c>
      <c r="J6926">
        <v>0.02</v>
      </c>
      <c r="K6926" t="s">
        <v>16</v>
      </c>
      <c r="L6926">
        <v>9</v>
      </c>
      <c r="M6926">
        <f t="shared" si="108"/>
        <v>0</v>
      </c>
    </row>
    <row r="6927" spans="1:13" x14ac:dyDescent="0.3">
      <c r="A6927">
        <v>30</v>
      </c>
      <c r="B6927">
        <v>49777</v>
      </c>
      <c r="C6927" t="s">
        <v>26</v>
      </c>
      <c r="D6927">
        <v>7</v>
      </c>
      <c r="E6927" t="s">
        <v>14</v>
      </c>
      <c r="F6927" t="s">
        <v>30</v>
      </c>
      <c r="G6927">
        <v>6000</v>
      </c>
      <c r="H6927">
        <v>14.54</v>
      </c>
      <c r="I6927">
        <v>1</v>
      </c>
      <c r="J6927">
        <v>0.12</v>
      </c>
      <c r="K6927" t="s">
        <v>16</v>
      </c>
      <c r="L6927">
        <v>6</v>
      </c>
      <c r="M6927">
        <f t="shared" si="108"/>
        <v>1</v>
      </c>
    </row>
    <row r="6928" spans="1:13" x14ac:dyDescent="0.3">
      <c r="A6928">
        <v>27</v>
      </c>
      <c r="B6928">
        <v>85000</v>
      </c>
      <c r="C6928" t="s">
        <v>13</v>
      </c>
      <c r="D6928">
        <v>0</v>
      </c>
      <c r="E6928" t="s">
        <v>27</v>
      </c>
      <c r="F6928" t="s">
        <v>21</v>
      </c>
      <c r="G6928">
        <v>7200</v>
      </c>
      <c r="H6928">
        <v>7.68</v>
      </c>
      <c r="I6928">
        <v>0</v>
      </c>
      <c r="J6928">
        <v>0.08</v>
      </c>
      <c r="K6928" t="s">
        <v>16</v>
      </c>
      <c r="L6928">
        <v>10</v>
      </c>
      <c r="M6928">
        <f t="shared" si="108"/>
        <v>1</v>
      </c>
    </row>
    <row r="6929" spans="1:13" x14ac:dyDescent="0.3">
      <c r="A6929">
        <v>33</v>
      </c>
      <c r="B6929">
        <v>55920</v>
      </c>
      <c r="C6929" t="s">
        <v>26</v>
      </c>
      <c r="D6929">
        <v>9</v>
      </c>
      <c r="E6929" t="s">
        <v>18</v>
      </c>
      <c r="F6929" t="s">
        <v>21</v>
      </c>
      <c r="G6929">
        <v>22000</v>
      </c>
      <c r="H6929">
        <v>7.88</v>
      </c>
      <c r="I6929">
        <v>0</v>
      </c>
      <c r="J6929">
        <v>0.39</v>
      </c>
      <c r="K6929" t="s">
        <v>16</v>
      </c>
      <c r="L6929">
        <v>6</v>
      </c>
      <c r="M6929">
        <f t="shared" si="108"/>
        <v>1</v>
      </c>
    </row>
    <row r="6930" spans="1:13" x14ac:dyDescent="0.3">
      <c r="A6930">
        <v>29</v>
      </c>
      <c r="B6930">
        <v>55992</v>
      </c>
      <c r="C6930" t="s">
        <v>26</v>
      </c>
      <c r="D6930">
        <v>2</v>
      </c>
      <c r="E6930" t="s">
        <v>20</v>
      </c>
      <c r="F6930" t="s">
        <v>19</v>
      </c>
      <c r="G6930">
        <v>5000</v>
      </c>
      <c r="I6930">
        <v>0</v>
      </c>
      <c r="J6930">
        <v>0.09</v>
      </c>
      <c r="K6930" t="s">
        <v>16</v>
      </c>
      <c r="L6930">
        <v>10</v>
      </c>
      <c r="M6930">
        <f t="shared" si="108"/>
        <v>0</v>
      </c>
    </row>
    <row r="6931" spans="1:13" x14ac:dyDescent="0.3">
      <c r="A6931">
        <v>28</v>
      </c>
      <c r="B6931">
        <v>112123</v>
      </c>
      <c r="C6931" t="s">
        <v>13</v>
      </c>
      <c r="D6931">
        <v>2</v>
      </c>
      <c r="E6931" t="s">
        <v>27</v>
      </c>
      <c r="F6931" t="s">
        <v>21</v>
      </c>
      <c r="G6931">
        <v>7200</v>
      </c>
      <c r="H6931">
        <v>8.59</v>
      </c>
      <c r="I6931">
        <v>0</v>
      </c>
      <c r="J6931">
        <v>0.06</v>
      </c>
      <c r="K6931" t="s">
        <v>16</v>
      </c>
      <c r="L6931">
        <v>9</v>
      </c>
      <c r="M6931">
        <f t="shared" si="108"/>
        <v>1</v>
      </c>
    </row>
    <row r="6932" spans="1:13" x14ac:dyDescent="0.3">
      <c r="A6932">
        <v>33</v>
      </c>
      <c r="B6932">
        <v>56000</v>
      </c>
      <c r="C6932" t="s">
        <v>26</v>
      </c>
      <c r="D6932">
        <v>13</v>
      </c>
      <c r="E6932" t="s">
        <v>14</v>
      </c>
      <c r="F6932" t="s">
        <v>21</v>
      </c>
      <c r="G6932">
        <v>12000</v>
      </c>
      <c r="H6932">
        <v>6.62</v>
      </c>
      <c r="I6932">
        <v>0</v>
      </c>
      <c r="J6932">
        <v>0.21</v>
      </c>
      <c r="K6932" t="s">
        <v>16</v>
      </c>
      <c r="L6932">
        <v>6</v>
      </c>
      <c r="M6932">
        <f t="shared" si="108"/>
        <v>1</v>
      </c>
    </row>
    <row r="6933" spans="1:13" x14ac:dyDescent="0.3">
      <c r="A6933">
        <v>29</v>
      </c>
      <c r="B6933">
        <v>28800</v>
      </c>
      <c r="C6933" t="s">
        <v>13</v>
      </c>
      <c r="D6933">
        <v>2</v>
      </c>
      <c r="E6933" t="s">
        <v>18</v>
      </c>
      <c r="F6933" t="s">
        <v>21</v>
      </c>
      <c r="G6933">
        <v>7225</v>
      </c>
      <c r="H6933">
        <v>6.92</v>
      </c>
      <c r="I6933">
        <v>0</v>
      </c>
      <c r="J6933">
        <v>0.25</v>
      </c>
      <c r="K6933" t="s">
        <v>16</v>
      </c>
      <c r="L6933">
        <v>7</v>
      </c>
      <c r="M6933">
        <f t="shared" si="108"/>
        <v>1</v>
      </c>
    </row>
    <row r="6934" spans="1:13" x14ac:dyDescent="0.3">
      <c r="A6934">
        <v>29</v>
      </c>
      <c r="B6934">
        <v>56000</v>
      </c>
      <c r="C6934" t="s">
        <v>23</v>
      </c>
      <c r="D6934">
        <v>5</v>
      </c>
      <c r="E6934" t="s">
        <v>18</v>
      </c>
      <c r="F6934" t="s">
        <v>21</v>
      </c>
      <c r="G6934">
        <v>9200</v>
      </c>
      <c r="H6934">
        <v>6.03</v>
      </c>
      <c r="I6934">
        <v>0</v>
      </c>
      <c r="J6934">
        <v>0.16</v>
      </c>
      <c r="K6934" t="s">
        <v>16</v>
      </c>
      <c r="L6934">
        <v>9</v>
      </c>
      <c r="M6934">
        <f t="shared" si="108"/>
        <v>1</v>
      </c>
    </row>
    <row r="6935" spans="1:13" x14ac:dyDescent="0.3">
      <c r="A6935">
        <v>35</v>
      </c>
      <c r="B6935">
        <v>105000</v>
      </c>
      <c r="C6935" t="s">
        <v>13</v>
      </c>
      <c r="D6935">
        <v>11</v>
      </c>
      <c r="E6935" t="s">
        <v>27</v>
      </c>
      <c r="F6935" t="s">
        <v>15</v>
      </c>
      <c r="G6935">
        <v>7250</v>
      </c>
      <c r="I6935">
        <v>0</v>
      </c>
      <c r="J6935">
        <v>7.0000000000000007E-2</v>
      </c>
      <c r="K6935" t="s">
        <v>17</v>
      </c>
      <c r="L6935">
        <v>5</v>
      </c>
      <c r="M6935">
        <f t="shared" si="108"/>
        <v>0</v>
      </c>
    </row>
    <row r="6936" spans="1:13" x14ac:dyDescent="0.3">
      <c r="A6936">
        <v>29</v>
      </c>
      <c r="B6936">
        <v>35000</v>
      </c>
      <c r="C6936" t="s">
        <v>13</v>
      </c>
      <c r="D6936">
        <v>6</v>
      </c>
      <c r="E6936" t="s">
        <v>14</v>
      </c>
      <c r="F6936" t="s">
        <v>19</v>
      </c>
      <c r="G6936">
        <v>7300</v>
      </c>
      <c r="H6936">
        <v>11.71</v>
      </c>
      <c r="I6936">
        <v>0</v>
      </c>
      <c r="J6936">
        <v>0.21</v>
      </c>
      <c r="K6936" t="s">
        <v>16</v>
      </c>
      <c r="L6936">
        <v>9</v>
      </c>
      <c r="M6936">
        <f t="shared" si="108"/>
        <v>1</v>
      </c>
    </row>
    <row r="6937" spans="1:13" x14ac:dyDescent="0.3">
      <c r="A6937">
        <v>29</v>
      </c>
      <c r="B6937">
        <v>56000</v>
      </c>
      <c r="C6937" t="s">
        <v>26</v>
      </c>
      <c r="D6937">
        <v>8</v>
      </c>
      <c r="E6937" t="s">
        <v>14</v>
      </c>
      <c r="F6937" t="s">
        <v>19</v>
      </c>
      <c r="G6937">
        <v>6000</v>
      </c>
      <c r="H6937">
        <v>10.99</v>
      </c>
      <c r="I6937">
        <v>0</v>
      </c>
      <c r="J6937">
        <v>0.11</v>
      </c>
      <c r="K6937" t="s">
        <v>16</v>
      </c>
      <c r="L6937">
        <v>9</v>
      </c>
      <c r="M6937">
        <f t="shared" si="108"/>
        <v>1</v>
      </c>
    </row>
    <row r="6938" spans="1:13" x14ac:dyDescent="0.3">
      <c r="A6938">
        <v>27</v>
      </c>
      <c r="B6938">
        <v>50000</v>
      </c>
      <c r="C6938" t="s">
        <v>13</v>
      </c>
      <c r="D6938">
        <v>5</v>
      </c>
      <c r="E6938" t="s">
        <v>14</v>
      </c>
      <c r="F6938" t="s">
        <v>21</v>
      </c>
      <c r="G6938">
        <v>7300</v>
      </c>
      <c r="H6938">
        <v>7.29</v>
      </c>
      <c r="I6938">
        <v>0</v>
      </c>
      <c r="J6938">
        <v>0.15</v>
      </c>
      <c r="K6938" t="s">
        <v>16</v>
      </c>
      <c r="L6938">
        <v>9</v>
      </c>
      <c r="M6938">
        <f t="shared" si="108"/>
        <v>1</v>
      </c>
    </row>
    <row r="6939" spans="1:13" x14ac:dyDescent="0.3">
      <c r="A6939">
        <v>32</v>
      </c>
      <c r="B6939">
        <v>31000</v>
      </c>
      <c r="C6939" t="s">
        <v>13</v>
      </c>
      <c r="D6939">
        <v>2</v>
      </c>
      <c r="E6939" t="s">
        <v>28</v>
      </c>
      <c r="F6939" t="s">
        <v>30</v>
      </c>
      <c r="G6939">
        <v>7400</v>
      </c>
      <c r="H6939">
        <v>16.77</v>
      </c>
      <c r="I6939">
        <v>1</v>
      </c>
      <c r="J6939">
        <v>0.24</v>
      </c>
      <c r="K6939" t="s">
        <v>17</v>
      </c>
      <c r="L6939">
        <v>9</v>
      </c>
      <c r="M6939">
        <f t="shared" si="108"/>
        <v>1</v>
      </c>
    </row>
    <row r="6940" spans="1:13" x14ac:dyDescent="0.3">
      <c r="A6940">
        <v>35</v>
      </c>
      <c r="B6940">
        <v>56000</v>
      </c>
      <c r="C6940" t="s">
        <v>26</v>
      </c>
      <c r="E6940" t="s">
        <v>25</v>
      </c>
      <c r="F6940" t="s">
        <v>21</v>
      </c>
      <c r="G6940">
        <v>12000</v>
      </c>
      <c r="I6940">
        <v>0</v>
      </c>
      <c r="J6940">
        <v>0.21</v>
      </c>
      <c r="K6940" t="s">
        <v>16</v>
      </c>
      <c r="L6940">
        <v>8</v>
      </c>
      <c r="M6940">
        <f t="shared" si="108"/>
        <v>0</v>
      </c>
    </row>
    <row r="6941" spans="1:13" x14ac:dyDescent="0.3">
      <c r="A6941">
        <v>28</v>
      </c>
      <c r="B6941">
        <v>140000</v>
      </c>
      <c r="C6941" t="s">
        <v>13</v>
      </c>
      <c r="D6941">
        <v>0</v>
      </c>
      <c r="E6941" t="s">
        <v>25</v>
      </c>
      <c r="F6941" t="s">
        <v>21</v>
      </c>
      <c r="G6941">
        <v>7400</v>
      </c>
      <c r="H6941">
        <v>6.03</v>
      </c>
      <c r="I6941">
        <v>0</v>
      </c>
      <c r="J6941">
        <v>0.05</v>
      </c>
      <c r="K6941" t="s">
        <v>16</v>
      </c>
      <c r="L6941">
        <v>9</v>
      </c>
      <c r="M6941">
        <f t="shared" si="108"/>
        <v>1</v>
      </c>
    </row>
    <row r="6942" spans="1:13" x14ac:dyDescent="0.3">
      <c r="A6942">
        <v>28</v>
      </c>
      <c r="B6942">
        <v>56000</v>
      </c>
      <c r="C6942" t="s">
        <v>23</v>
      </c>
      <c r="D6942">
        <v>10</v>
      </c>
      <c r="E6942" t="s">
        <v>28</v>
      </c>
      <c r="F6942" t="s">
        <v>15</v>
      </c>
      <c r="G6942">
        <v>12000</v>
      </c>
      <c r="H6942">
        <v>14.72</v>
      </c>
      <c r="I6942">
        <v>0</v>
      </c>
      <c r="J6942">
        <v>0.21</v>
      </c>
      <c r="K6942" t="s">
        <v>17</v>
      </c>
      <c r="L6942">
        <v>7</v>
      </c>
      <c r="M6942">
        <f t="shared" si="108"/>
        <v>1</v>
      </c>
    </row>
    <row r="6943" spans="1:13" x14ac:dyDescent="0.3">
      <c r="A6943">
        <v>29</v>
      </c>
      <c r="B6943">
        <v>55000</v>
      </c>
      <c r="C6943" t="s">
        <v>13</v>
      </c>
      <c r="D6943">
        <v>6</v>
      </c>
      <c r="E6943" t="s">
        <v>28</v>
      </c>
      <c r="F6943" t="s">
        <v>30</v>
      </c>
      <c r="G6943">
        <v>7450</v>
      </c>
      <c r="H6943">
        <v>15.62</v>
      </c>
      <c r="I6943">
        <v>0</v>
      </c>
      <c r="J6943">
        <v>0.14000000000000001</v>
      </c>
      <c r="K6943" t="s">
        <v>16</v>
      </c>
      <c r="L6943">
        <v>8</v>
      </c>
      <c r="M6943">
        <f t="shared" si="108"/>
        <v>1</v>
      </c>
    </row>
    <row r="6944" spans="1:13" x14ac:dyDescent="0.3">
      <c r="A6944">
        <v>29</v>
      </c>
      <c r="B6944">
        <v>25400</v>
      </c>
      <c r="C6944" t="s">
        <v>13</v>
      </c>
      <c r="D6944">
        <v>1</v>
      </c>
      <c r="E6944" t="s">
        <v>18</v>
      </c>
      <c r="F6944" t="s">
        <v>30</v>
      </c>
      <c r="G6944">
        <v>7500</v>
      </c>
      <c r="H6944">
        <v>14.59</v>
      </c>
      <c r="I6944">
        <v>1</v>
      </c>
      <c r="J6944">
        <v>0.3</v>
      </c>
      <c r="K6944" t="s">
        <v>17</v>
      </c>
      <c r="L6944">
        <v>5</v>
      </c>
      <c r="M6944">
        <f t="shared" si="108"/>
        <v>1</v>
      </c>
    </row>
    <row r="6945" spans="1:13" x14ac:dyDescent="0.3">
      <c r="A6945">
        <v>29</v>
      </c>
      <c r="B6945">
        <v>56000</v>
      </c>
      <c r="C6945" t="s">
        <v>26</v>
      </c>
      <c r="D6945">
        <v>4</v>
      </c>
      <c r="E6945" t="s">
        <v>18</v>
      </c>
      <c r="F6945" t="s">
        <v>30</v>
      </c>
      <c r="G6945">
        <v>18000</v>
      </c>
      <c r="H6945">
        <v>14.61</v>
      </c>
      <c r="I6945">
        <v>0</v>
      </c>
      <c r="J6945">
        <v>0.32</v>
      </c>
      <c r="K6945" t="s">
        <v>17</v>
      </c>
      <c r="L6945">
        <v>9</v>
      </c>
      <c r="M6945">
        <f t="shared" si="108"/>
        <v>1</v>
      </c>
    </row>
    <row r="6946" spans="1:13" x14ac:dyDescent="0.3">
      <c r="A6946">
        <v>27</v>
      </c>
      <c r="B6946">
        <v>27000</v>
      </c>
      <c r="C6946" t="s">
        <v>13</v>
      </c>
      <c r="D6946">
        <v>2</v>
      </c>
      <c r="E6946" t="s">
        <v>14</v>
      </c>
      <c r="F6946" t="s">
        <v>19</v>
      </c>
      <c r="G6946">
        <v>7500</v>
      </c>
      <c r="H6946">
        <v>12.69</v>
      </c>
      <c r="I6946">
        <v>0</v>
      </c>
      <c r="J6946">
        <v>0.28000000000000003</v>
      </c>
      <c r="K6946" t="s">
        <v>16</v>
      </c>
      <c r="L6946">
        <v>10</v>
      </c>
      <c r="M6946">
        <f t="shared" si="108"/>
        <v>1</v>
      </c>
    </row>
    <row r="6947" spans="1:13" x14ac:dyDescent="0.3">
      <c r="A6947">
        <v>29</v>
      </c>
      <c r="B6947">
        <v>27600</v>
      </c>
      <c r="C6947" t="s">
        <v>13</v>
      </c>
      <c r="D6947">
        <v>2</v>
      </c>
      <c r="E6947" t="s">
        <v>18</v>
      </c>
      <c r="F6947" t="s">
        <v>21</v>
      </c>
      <c r="G6947">
        <v>7500</v>
      </c>
      <c r="H6947">
        <v>6.62</v>
      </c>
      <c r="I6947">
        <v>0</v>
      </c>
      <c r="J6947">
        <v>0.27</v>
      </c>
      <c r="K6947" t="s">
        <v>16</v>
      </c>
      <c r="L6947">
        <v>9</v>
      </c>
      <c r="M6947">
        <f t="shared" si="108"/>
        <v>1</v>
      </c>
    </row>
    <row r="6948" spans="1:13" x14ac:dyDescent="0.3">
      <c r="A6948">
        <v>35</v>
      </c>
      <c r="B6948">
        <v>56000</v>
      </c>
      <c r="C6948" t="s">
        <v>26</v>
      </c>
      <c r="D6948">
        <v>1</v>
      </c>
      <c r="E6948" t="s">
        <v>28</v>
      </c>
      <c r="F6948" t="s">
        <v>19</v>
      </c>
      <c r="G6948">
        <v>15000</v>
      </c>
      <c r="H6948">
        <v>11.26</v>
      </c>
      <c r="I6948">
        <v>0</v>
      </c>
      <c r="J6948">
        <v>0.27</v>
      </c>
      <c r="K6948" t="s">
        <v>16</v>
      </c>
      <c r="L6948">
        <v>10</v>
      </c>
      <c r="M6948">
        <f t="shared" si="108"/>
        <v>1</v>
      </c>
    </row>
    <row r="6949" spans="1:13" x14ac:dyDescent="0.3">
      <c r="A6949">
        <v>30</v>
      </c>
      <c r="B6949">
        <v>56000</v>
      </c>
      <c r="C6949" t="s">
        <v>26</v>
      </c>
      <c r="D6949">
        <v>5</v>
      </c>
      <c r="E6949" t="s">
        <v>18</v>
      </c>
      <c r="F6949" t="s">
        <v>19</v>
      </c>
      <c r="G6949">
        <v>1500</v>
      </c>
      <c r="I6949">
        <v>0</v>
      </c>
      <c r="J6949">
        <v>0.03</v>
      </c>
      <c r="K6949" t="s">
        <v>16</v>
      </c>
      <c r="L6949">
        <v>7</v>
      </c>
      <c r="M6949">
        <f t="shared" si="108"/>
        <v>0</v>
      </c>
    </row>
    <row r="6950" spans="1:13" x14ac:dyDescent="0.3">
      <c r="A6950">
        <v>29</v>
      </c>
      <c r="B6950">
        <v>34000</v>
      </c>
      <c r="C6950" t="s">
        <v>13</v>
      </c>
      <c r="D6950">
        <v>4</v>
      </c>
      <c r="E6950" t="s">
        <v>14</v>
      </c>
      <c r="F6950" t="s">
        <v>21</v>
      </c>
      <c r="G6950">
        <v>7500</v>
      </c>
      <c r="I6950">
        <v>0</v>
      </c>
      <c r="J6950">
        <v>0.22</v>
      </c>
      <c r="K6950" t="s">
        <v>16</v>
      </c>
      <c r="L6950">
        <v>10</v>
      </c>
      <c r="M6950">
        <f t="shared" si="108"/>
        <v>0</v>
      </c>
    </row>
    <row r="6951" spans="1:13" x14ac:dyDescent="0.3">
      <c r="A6951">
        <v>27</v>
      </c>
      <c r="B6951">
        <v>56004</v>
      </c>
      <c r="C6951" t="s">
        <v>26</v>
      </c>
      <c r="D6951">
        <v>5</v>
      </c>
      <c r="E6951" t="s">
        <v>28</v>
      </c>
      <c r="F6951" t="s">
        <v>21</v>
      </c>
      <c r="G6951">
        <v>5000</v>
      </c>
      <c r="H6951">
        <v>7.74</v>
      </c>
      <c r="I6951">
        <v>0</v>
      </c>
      <c r="J6951">
        <v>0.09</v>
      </c>
      <c r="K6951" t="s">
        <v>16</v>
      </c>
      <c r="L6951">
        <v>7</v>
      </c>
      <c r="M6951">
        <f t="shared" si="108"/>
        <v>1</v>
      </c>
    </row>
    <row r="6952" spans="1:13" x14ac:dyDescent="0.3">
      <c r="A6952">
        <v>27</v>
      </c>
      <c r="B6952">
        <v>56331</v>
      </c>
      <c r="C6952" t="s">
        <v>26</v>
      </c>
      <c r="D6952">
        <v>7</v>
      </c>
      <c r="E6952" t="s">
        <v>18</v>
      </c>
      <c r="F6952" t="s">
        <v>19</v>
      </c>
      <c r="G6952">
        <v>10000</v>
      </c>
      <c r="H6952">
        <v>10.36</v>
      </c>
      <c r="I6952">
        <v>0</v>
      </c>
      <c r="J6952">
        <v>0.18</v>
      </c>
      <c r="K6952" t="s">
        <v>16</v>
      </c>
      <c r="L6952">
        <v>10</v>
      </c>
      <c r="M6952">
        <f t="shared" si="108"/>
        <v>1</v>
      </c>
    </row>
    <row r="6953" spans="1:13" x14ac:dyDescent="0.3">
      <c r="A6953">
        <v>34</v>
      </c>
      <c r="B6953">
        <v>56400</v>
      </c>
      <c r="C6953" t="s">
        <v>26</v>
      </c>
      <c r="D6953">
        <v>2</v>
      </c>
      <c r="E6953" t="s">
        <v>25</v>
      </c>
      <c r="F6953" t="s">
        <v>21</v>
      </c>
      <c r="G6953">
        <v>7000</v>
      </c>
      <c r="H6953">
        <v>7.9</v>
      </c>
      <c r="I6953">
        <v>0</v>
      </c>
      <c r="J6953">
        <v>0.12</v>
      </c>
      <c r="K6953" t="s">
        <v>16</v>
      </c>
      <c r="L6953">
        <v>10</v>
      </c>
      <c r="M6953">
        <f t="shared" si="108"/>
        <v>1</v>
      </c>
    </row>
    <row r="6954" spans="1:13" x14ac:dyDescent="0.3">
      <c r="A6954">
        <v>34</v>
      </c>
      <c r="B6954">
        <v>56400</v>
      </c>
      <c r="C6954" t="s">
        <v>23</v>
      </c>
      <c r="D6954">
        <v>8</v>
      </c>
      <c r="E6954" t="s">
        <v>14</v>
      </c>
      <c r="F6954" t="s">
        <v>21</v>
      </c>
      <c r="G6954">
        <v>12100</v>
      </c>
      <c r="H6954">
        <v>5.79</v>
      </c>
      <c r="I6954">
        <v>0</v>
      </c>
      <c r="J6954">
        <v>0.21</v>
      </c>
      <c r="K6954" t="s">
        <v>16</v>
      </c>
      <c r="L6954">
        <v>9</v>
      </c>
      <c r="M6954">
        <f t="shared" si="108"/>
        <v>1</v>
      </c>
    </row>
    <row r="6955" spans="1:13" x14ac:dyDescent="0.3">
      <c r="A6955">
        <v>30</v>
      </c>
      <c r="B6955">
        <v>38168</v>
      </c>
      <c r="C6955" t="s">
        <v>13</v>
      </c>
      <c r="D6955">
        <v>5</v>
      </c>
      <c r="E6955" t="s">
        <v>20</v>
      </c>
      <c r="F6955" t="s">
        <v>19</v>
      </c>
      <c r="G6955">
        <v>7500</v>
      </c>
      <c r="H6955">
        <v>9.76</v>
      </c>
      <c r="I6955">
        <v>0</v>
      </c>
      <c r="J6955">
        <v>0.2</v>
      </c>
      <c r="K6955" t="s">
        <v>16</v>
      </c>
      <c r="L6955">
        <v>6</v>
      </c>
      <c r="M6955">
        <f t="shared" si="108"/>
        <v>1</v>
      </c>
    </row>
    <row r="6956" spans="1:13" x14ac:dyDescent="0.3">
      <c r="A6956">
        <v>35</v>
      </c>
      <c r="B6956">
        <v>56566</v>
      </c>
      <c r="C6956" t="s">
        <v>26</v>
      </c>
      <c r="D6956">
        <v>3</v>
      </c>
      <c r="E6956" t="s">
        <v>18</v>
      </c>
      <c r="F6956" t="s">
        <v>21</v>
      </c>
      <c r="G6956">
        <v>3200</v>
      </c>
      <c r="I6956">
        <v>0</v>
      </c>
      <c r="J6956">
        <v>0.06</v>
      </c>
      <c r="K6956" t="s">
        <v>16</v>
      </c>
      <c r="L6956">
        <v>6</v>
      </c>
      <c r="M6956">
        <f t="shared" si="108"/>
        <v>0</v>
      </c>
    </row>
    <row r="6957" spans="1:13" x14ac:dyDescent="0.3">
      <c r="A6957">
        <v>28</v>
      </c>
      <c r="B6957">
        <v>56700</v>
      </c>
      <c r="C6957" t="s">
        <v>26</v>
      </c>
      <c r="D6957">
        <v>11</v>
      </c>
      <c r="E6957" t="s">
        <v>27</v>
      </c>
      <c r="F6957" t="s">
        <v>19</v>
      </c>
      <c r="G6957">
        <v>15000</v>
      </c>
      <c r="H6957">
        <v>12.12</v>
      </c>
      <c r="I6957">
        <v>0</v>
      </c>
      <c r="J6957">
        <v>0.26</v>
      </c>
      <c r="K6957" t="s">
        <v>16</v>
      </c>
      <c r="L6957">
        <v>7</v>
      </c>
      <c r="M6957">
        <f t="shared" si="108"/>
        <v>1</v>
      </c>
    </row>
    <row r="6958" spans="1:13" x14ac:dyDescent="0.3">
      <c r="A6958">
        <v>32</v>
      </c>
      <c r="B6958">
        <v>56784</v>
      </c>
      <c r="C6958" t="s">
        <v>23</v>
      </c>
      <c r="D6958">
        <v>3</v>
      </c>
      <c r="E6958" t="s">
        <v>20</v>
      </c>
      <c r="F6958" t="s">
        <v>30</v>
      </c>
      <c r="G6958">
        <v>12000</v>
      </c>
      <c r="H6958">
        <v>14.96</v>
      </c>
      <c r="I6958">
        <v>0</v>
      </c>
      <c r="J6958">
        <v>0.21</v>
      </c>
      <c r="K6958" t="s">
        <v>17</v>
      </c>
      <c r="L6958">
        <v>10</v>
      </c>
      <c r="M6958">
        <f t="shared" si="108"/>
        <v>1</v>
      </c>
    </row>
    <row r="6959" spans="1:13" x14ac:dyDescent="0.3">
      <c r="A6959">
        <v>32</v>
      </c>
      <c r="B6959">
        <v>34000</v>
      </c>
      <c r="C6959" t="s">
        <v>13</v>
      </c>
      <c r="D6959">
        <v>0</v>
      </c>
      <c r="E6959" t="s">
        <v>18</v>
      </c>
      <c r="F6959" t="s">
        <v>19</v>
      </c>
      <c r="G6959">
        <v>7500</v>
      </c>
      <c r="H6959">
        <v>10.01</v>
      </c>
      <c r="I6959">
        <v>1</v>
      </c>
      <c r="J6959">
        <v>0.22</v>
      </c>
      <c r="K6959" t="s">
        <v>16</v>
      </c>
      <c r="L6959">
        <v>5</v>
      </c>
      <c r="M6959">
        <f t="shared" si="108"/>
        <v>1</v>
      </c>
    </row>
    <row r="6960" spans="1:13" x14ac:dyDescent="0.3">
      <c r="A6960">
        <v>29</v>
      </c>
      <c r="B6960">
        <v>42000</v>
      </c>
      <c r="C6960" t="s">
        <v>13</v>
      </c>
      <c r="D6960">
        <v>0</v>
      </c>
      <c r="E6960" t="s">
        <v>18</v>
      </c>
      <c r="F6960" t="s">
        <v>15</v>
      </c>
      <c r="G6960">
        <v>7500</v>
      </c>
      <c r="H6960">
        <v>12.87</v>
      </c>
      <c r="I6960">
        <v>0</v>
      </c>
      <c r="J6960">
        <v>0.18</v>
      </c>
      <c r="K6960" t="s">
        <v>17</v>
      </c>
      <c r="L6960">
        <v>8</v>
      </c>
      <c r="M6960">
        <f t="shared" si="108"/>
        <v>1</v>
      </c>
    </row>
    <row r="6961" spans="1:13" x14ac:dyDescent="0.3">
      <c r="A6961">
        <v>28</v>
      </c>
      <c r="B6961">
        <v>36000</v>
      </c>
      <c r="C6961" t="s">
        <v>13</v>
      </c>
      <c r="D6961">
        <v>2</v>
      </c>
      <c r="E6961" t="s">
        <v>28</v>
      </c>
      <c r="F6961" t="s">
        <v>19</v>
      </c>
      <c r="G6961">
        <v>7500</v>
      </c>
      <c r="H6961">
        <v>10.39</v>
      </c>
      <c r="I6961">
        <v>1</v>
      </c>
      <c r="J6961">
        <v>0.21</v>
      </c>
      <c r="K6961" t="s">
        <v>16</v>
      </c>
      <c r="L6961">
        <v>9</v>
      </c>
      <c r="M6961">
        <f t="shared" si="108"/>
        <v>1</v>
      </c>
    </row>
    <row r="6962" spans="1:13" x14ac:dyDescent="0.3">
      <c r="A6962">
        <v>27</v>
      </c>
      <c r="B6962">
        <v>36000</v>
      </c>
      <c r="C6962" t="s">
        <v>13</v>
      </c>
      <c r="D6962">
        <v>0</v>
      </c>
      <c r="E6962" t="s">
        <v>20</v>
      </c>
      <c r="F6962" t="s">
        <v>30</v>
      </c>
      <c r="G6962">
        <v>7500</v>
      </c>
      <c r="H6962">
        <v>13.55</v>
      </c>
      <c r="I6962">
        <v>1</v>
      </c>
      <c r="J6962">
        <v>0.21</v>
      </c>
      <c r="K6962" t="s">
        <v>17</v>
      </c>
      <c r="L6962">
        <v>7</v>
      </c>
      <c r="M6962">
        <f t="shared" si="108"/>
        <v>1</v>
      </c>
    </row>
    <row r="6963" spans="1:13" x14ac:dyDescent="0.3">
      <c r="A6963">
        <v>27</v>
      </c>
      <c r="B6963">
        <v>57000</v>
      </c>
      <c r="C6963" t="s">
        <v>23</v>
      </c>
      <c r="D6963">
        <v>11</v>
      </c>
      <c r="E6963" t="s">
        <v>18</v>
      </c>
      <c r="F6963" t="s">
        <v>21</v>
      </c>
      <c r="G6963">
        <v>15000</v>
      </c>
      <c r="H6963">
        <v>6.03</v>
      </c>
      <c r="I6963">
        <v>0</v>
      </c>
      <c r="J6963">
        <v>0.26</v>
      </c>
      <c r="K6963" t="s">
        <v>16</v>
      </c>
      <c r="L6963">
        <v>6</v>
      </c>
      <c r="M6963">
        <f t="shared" si="108"/>
        <v>1</v>
      </c>
    </row>
    <row r="6964" spans="1:13" x14ac:dyDescent="0.3">
      <c r="A6964">
        <v>29</v>
      </c>
      <c r="B6964">
        <v>44875</v>
      </c>
      <c r="C6964" t="s">
        <v>13</v>
      </c>
      <c r="D6964">
        <v>0</v>
      </c>
      <c r="E6964" t="s">
        <v>14</v>
      </c>
      <c r="F6964" t="s">
        <v>21</v>
      </c>
      <c r="G6964">
        <v>7500</v>
      </c>
      <c r="H6964">
        <v>8.32</v>
      </c>
      <c r="I6964">
        <v>0</v>
      </c>
      <c r="J6964">
        <v>0.17</v>
      </c>
      <c r="K6964" t="s">
        <v>16</v>
      </c>
      <c r="L6964">
        <v>8</v>
      </c>
      <c r="M6964">
        <f t="shared" si="108"/>
        <v>1</v>
      </c>
    </row>
    <row r="6965" spans="1:13" x14ac:dyDescent="0.3">
      <c r="A6965">
        <v>27</v>
      </c>
      <c r="B6965">
        <v>45000</v>
      </c>
      <c r="C6965" t="s">
        <v>13</v>
      </c>
      <c r="D6965">
        <v>0</v>
      </c>
      <c r="E6965" t="s">
        <v>20</v>
      </c>
      <c r="F6965" t="s">
        <v>15</v>
      </c>
      <c r="G6965">
        <v>7500</v>
      </c>
      <c r="H6965">
        <v>12.73</v>
      </c>
      <c r="I6965">
        <v>0</v>
      </c>
      <c r="J6965">
        <v>0.17</v>
      </c>
      <c r="K6965" t="s">
        <v>17</v>
      </c>
      <c r="L6965">
        <v>6</v>
      </c>
      <c r="M6965">
        <f t="shared" si="108"/>
        <v>1</v>
      </c>
    </row>
    <row r="6966" spans="1:13" x14ac:dyDescent="0.3">
      <c r="A6966">
        <v>30</v>
      </c>
      <c r="B6966">
        <v>48000</v>
      </c>
      <c r="C6966" t="s">
        <v>13</v>
      </c>
      <c r="D6966">
        <v>4</v>
      </c>
      <c r="E6966" t="s">
        <v>14</v>
      </c>
      <c r="F6966" t="s">
        <v>21</v>
      </c>
      <c r="G6966">
        <v>7500</v>
      </c>
      <c r="H6966">
        <v>7.49</v>
      </c>
      <c r="I6966">
        <v>0</v>
      </c>
      <c r="J6966">
        <v>0.16</v>
      </c>
      <c r="K6966" t="s">
        <v>16</v>
      </c>
      <c r="L6966">
        <v>6</v>
      </c>
      <c r="M6966">
        <f t="shared" si="108"/>
        <v>1</v>
      </c>
    </row>
    <row r="6967" spans="1:13" x14ac:dyDescent="0.3">
      <c r="A6967">
        <v>32</v>
      </c>
      <c r="B6967">
        <v>57000</v>
      </c>
      <c r="C6967" t="s">
        <v>26</v>
      </c>
      <c r="D6967">
        <v>11</v>
      </c>
      <c r="E6967" t="s">
        <v>14</v>
      </c>
      <c r="F6967" t="s">
        <v>15</v>
      </c>
      <c r="G6967">
        <v>9000</v>
      </c>
      <c r="H6967">
        <v>13.35</v>
      </c>
      <c r="I6967">
        <v>0</v>
      </c>
      <c r="J6967">
        <v>0.16</v>
      </c>
      <c r="K6967" t="s">
        <v>17</v>
      </c>
      <c r="L6967">
        <v>5</v>
      </c>
      <c r="M6967">
        <f t="shared" si="108"/>
        <v>1</v>
      </c>
    </row>
    <row r="6968" spans="1:13" x14ac:dyDescent="0.3">
      <c r="A6968">
        <v>29</v>
      </c>
      <c r="B6968">
        <v>57000</v>
      </c>
      <c r="C6968" t="s">
        <v>23</v>
      </c>
      <c r="D6968">
        <v>5</v>
      </c>
      <c r="E6968" t="s">
        <v>14</v>
      </c>
      <c r="F6968" t="s">
        <v>19</v>
      </c>
      <c r="G6968">
        <v>5000</v>
      </c>
      <c r="H6968">
        <v>11.86</v>
      </c>
      <c r="I6968">
        <v>0</v>
      </c>
      <c r="J6968">
        <v>0.09</v>
      </c>
      <c r="K6968" t="s">
        <v>16</v>
      </c>
      <c r="L6968">
        <v>10</v>
      </c>
      <c r="M6968">
        <f t="shared" si="108"/>
        <v>1</v>
      </c>
    </row>
    <row r="6969" spans="1:13" x14ac:dyDescent="0.3">
      <c r="A6969">
        <v>33</v>
      </c>
      <c r="B6969">
        <v>50750</v>
      </c>
      <c r="C6969" t="s">
        <v>13</v>
      </c>
      <c r="D6969">
        <v>2</v>
      </c>
      <c r="E6969" t="s">
        <v>20</v>
      </c>
      <c r="F6969" t="s">
        <v>15</v>
      </c>
      <c r="G6969">
        <v>7500</v>
      </c>
      <c r="H6969">
        <v>11.91</v>
      </c>
      <c r="I6969">
        <v>0</v>
      </c>
      <c r="J6969">
        <v>0.15</v>
      </c>
      <c r="K6969" t="s">
        <v>17</v>
      </c>
      <c r="L6969">
        <v>6</v>
      </c>
      <c r="M6969">
        <f t="shared" si="108"/>
        <v>1</v>
      </c>
    </row>
    <row r="6970" spans="1:13" x14ac:dyDescent="0.3">
      <c r="A6970">
        <v>28</v>
      </c>
      <c r="B6970">
        <v>57000</v>
      </c>
      <c r="C6970" t="s">
        <v>23</v>
      </c>
      <c r="D6970">
        <v>7</v>
      </c>
      <c r="E6970" t="s">
        <v>20</v>
      </c>
      <c r="F6970" t="s">
        <v>19</v>
      </c>
      <c r="G6970">
        <v>3500</v>
      </c>
      <c r="H6970">
        <v>11.83</v>
      </c>
      <c r="I6970">
        <v>0</v>
      </c>
      <c r="J6970">
        <v>0.06</v>
      </c>
      <c r="K6970" t="s">
        <v>16</v>
      </c>
      <c r="L6970">
        <v>6</v>
      </c>
      <c r="M6970">
        <f t="shared" si="108"/>
        <v>1</v>
      </c>
    </row>
    <row r="6971" spans="1:13" x14ac:dyDescent="0.3">
      <c r="A6971">
        <v>31</v>
      </c>
      <c r="B6971">
        <v>54200</v>
      </c>
      <c r="C6971" t="s">
        <v>13</v>
      </c>
      <c r="D6971">
        <v>4</v>
      </c>
      <c r="E6971" t="s">
        <v>27</v>
      </c>
      <c r="F6971" t="s">
        <v>15</v>
      </c>
      <c r="G6971">
        <v>7500</v>
      </c>
      <c r="H6971">
        <v>12.61</v>
      </c>
      <c r="I6971">
        <v>0</v>
      </c>
      <c r="J6971">
        <v>0.14000000000000001</v>
      </c>
      <c r="K6971" t="s">
        <v>16</v>
      </c>
      <c r="L6971">
        <v>10</v>
      </c>
      <c r="M6971">
        <f t="shared" si="108"/>
        <v>1</v>
      </c>
    </row>
    <row r="6972" spans="1:13" x14ac:dyDescent="0.3">
      <c r="A6972">
        <v>33</v>
      </c>
      <c r="B6972">
        <v>51000</v>
      </c>
      <c r="C6972" t="s">
        <v>26</v>
      </c>
      <c r="D6972">
        <v>2</v>
      </c>
      <c r="E6972" t="s">
        <v>18</v>
      </c>
      <c r="F6972" t="s">
        <v>21</v>
      </c>
      <c r="G6972">
        <v>1200</v>
      </c>
      <c r="H6972">
        <v>9.6300000000000008</v>
      </c>
      <c r="I6972">
        <v>1</v>
      </c>
      <c r="J6972">
        <v>0.02</v>
      </c>
      <c r="K6972" t="s">
        <v>16</v>
      </c>
      <c r="L6972">
        <v>7</v>
      </c>
      <c r="M6972">
        <f t="shared" si="108"/>
        <v>1</v>
      </c>
    </row>
    <row r="6973" spans="1:13" x14ac:dyDescent="0.3">
      <c r="A6973">
        <v>29</v>
      </c>
      <c r="B6973">
        <v>57000</v>
      </c>
      <c r="C6973" t="s">
        <v>26</v>
      </c>
      <c r="D6973">
        <v>13</v>
      </c>
      <c r="E6973" t="s">
        <v>28</v>
      </c>
      <c r="F6973" t="s">
        <v>21</v>
      </c>
      <c r="G6973">
        <v>6000</v>
      </c>
      <c r="H6973">
        <v>9.32</v>
      </c>
      <c r="I6973">
        <v>0</v>
      </c>
      <c r="J6973">
        <v>0.11</v>
      </c>
      <c r="K6973" t="s">
        <v>16</v>
      </c>
      <c r="L6973">
        <v>5</v>
      </c>
      <c r="M6973">
        <f t="shared" si="108"/>
        <v>1</v>
      </c>
    </row>
    <row r="6974" spans="1:13" x14ac:dyDescent="0.3">
      <c r="A6974">
        <v>33</v>
      </c>
      <c r="B6974">
        <v>57000</v>
      </c>
      <c r="C6974" t="s">
        <v>26</v>
      </c>
      <c r="D6974">
        <v>7</v>
      </c>
      <c r="E6974" t="s">
        <v>18</v>
      </c>
      <c r="F6974" t="s">
        <v>19</v>
      </c>
      <c r="G6974">
        <v>15000</v>
      </c>
      <c r="H6974">
        <v>10.39</v>
      </c>
      <c r="I6974">
        <v>0</v>
      </c>
      <c r="J6974">
        <v>0.26</v>
      </c>
      <c r="K6974" t="s">
        <v>16</v>
      </c>
      <c r="L6974">
        <v>7</v>
      </c>
      <c r="M6974">
        <f t="shared" si="108"/>
        <v>1</v>
      </c>
    </row>
    <row r="6975" spans="1:13" x14ac:dyDescent="0.3">
      <c r="A6975">
        <v>31</v>
      </c>
      <c r="B6975">
        <v>57200</v>
      </c>
      <c r="C6975" t="s">
        <v>26</v>
      </c>
      <c r="D6975">
        <v>3</v>
      </c>
      <c r="E6975" t="s">
        <v>25</v>
      </c>
      <c r="F6975" t="s">
        <v>15</v>
      </c>
      <c r="G6975">
        <v>7500</v>
      </c>
      <c r="H6975">
        <v>13.11</v>
      </c>
      <c r="I6975">
        <v>0</v>
      </c>
      <c r="J6975">
        <v>0.13</v>
      </c>
      <c r="K6975" t="s">
        <v>17</v>
      </c>
      <c r="L6975">
        <v>5</v>
      </c>
      <c r="M6975">
        <f t="shared" si="108"/>
        <v>1</v>
      </c>
    </row>
    <row r="6976" spans="1:13" x14ac:dyDescent="0.3">
      <c r="A6976">
        <v>27</v>
      </c>
      <c r="B6976">
        <v>57240</v>
      </c>
      <c r="C6976" t="s">
        <v>23</v>
      </c>
      <c r="D6976">
        <v>4</v>
      </c>
      <c r="E6976" t="s">
        <v>27</v>
      </c>
      <c r="F6976" t="s">
        <v>19</v>
      </c>
      <c r="G6976">
        <v>15000</v>
      </c>
      <c r="H6976">
        <v>11.99</v>
      </c>
      <c r="I6976">
        <v>0</v>
      </c>
      <c r="J6976">
        <v>0.26</v>
      </c>
      <c r="K6976" t="s">
        <v>16</v>
      </c>
      <c r="L6976">
        <v>6</v>
      </c>
      <c r="M6976">
        <f t="shared" si="108"/>
        <v>1</v>
      </c>
    </row>
    <row r="6977" spans="1:13" x14ac:dyDescent="0.3">
      <c r="A6977">
        <v>29</v>
      </c>
      <c r="B6977">
        <v>65000</v>
      </c>
      <c r="C6977" t="s">
        <v>13</v>
      </c>
      <c r="D6977">
        <v>5</v>
      </c>
      <c r="E6977" t="s">
        <v>18</v>
      </c>
      <c r="F6977" t="s">
        <v>19</v>
      </c>
      <c r="G6977">
        <v>7500</v>
      </c>
      <c r="H6977">
        <v>12.69</v>
      </c>
      <c r="I6977">
        <v>0</v>
      </c>
      <c r="J6977">
        <v>0.12</v>
      </c>
      <c r="K6977" t="s">
        <v>16</v>
      </c>
      <c r="L6977">
        <v>10</v>
      </c>
      <c r="M6977">
        <f t="shared" si="108"/>
        <v>1</v>
      </c>
    </row>
    <row r="6978" spans="1:13" x14ac:dyDescent="0.3">
      <c r="A6978">
        <v>30</v>
      </c>
      <c r="B6978">
        <v>57600</v>
      </c>
      <c r="C6978" t="s">
        <v>26</v>
      </c>
      <c r="D6978">
        <v>0</v>
      </c>
      <c r="E6978" t="s">
        <v>28</v>
      </c>
      <c r="F6978" t="s">
        <v>15</v>
      </c>
      <c r="G6978">
        <v>6000</v>
      </c>
      <c r="H6978">
        <v>14.65</v>
      </c>
      <c r="I6978">
        <v>0</v>
      </c>
      <c r="J6978">
        <v>0.1</v>
      </c>
      <c r="K6978" t="s">
        <v>16</v>
      </c>
      <c r="L6978">
        <v>8</v>
      </c>
      <c r="M6978">
        <f t="shared" ref="M6978:M7041" si="109">COUNTIFS($A$2:$A$10001,A6978,$B$2:$B$10001,B6978,$C$2:$C$10001,C6978,$D$2:$D$10001,D6978,$E$2:$E$10001,E6978,$F$2:$F$10001,F6978,$G$2:$G$10001,G6978,$H$2:$H$10001,H6978,$I$2:$I$10001,I6978,$J$2:$J$10001,J6978,$K$2:$K$10001,K6978,$L$2:$L$10001,L6978)</f>
        <v>1</v>
      </c>
    </row>
    <row r="6979" spans="1:13" x14ac:dyDescent="0.3">
      <c r="A6979">
        <v>28</v>
      </c>
      <c r="B6979">
        <v>57600</v>
      </c>
      <c r="C6979" t="s">
        <v>26</v>
      </c>
      <c r="D6979">
        <v>12</v>
      </c>
      <c r="E6979" t="s">
        <v>20</v>
      </c>
      <c r="F6979" t="s">
        <v>19</v>
      </c>
      <c r="G6979">
        <v>10625</v>
      </c>
      <c r="H6979">
        <v>12.42</v>
      </c>
      <c r="I6979">
        <v>0</v>
      </c>
      <c r="J6979">
        <v>0.18</v>
      </c>
      <c r="K6979" t="s">
        <v>16</v>
      </c>
      <c r="L6979">
        <v>6</v>
      </c>
      <c r="M6979">
        <f t="shared" si="109"/>
        <v>1</v>
      </c>
    </row>
    <row r="6980" spans="1:13" x14ac:dyDescent="0.3">
      <c r="A6980">
        <v>27</v>
      </c>
      <c r="B6980">
        <v>57600</v>
      </c>
      <c r="C6980" t="s">
        <v>23</v>
      </c>
      <c r="E6980" t="s">
        <v>27</v>
      </c>
      <c r="F6980" t="s">
        <v>15</v>
      </c>
      <c r="G6980">
        <v>3000</v>
      </c>
      <c r="H6980">
        <v>12.99</v>
      </c>
      <c r="I6980">
        <v>0</v>
      </c>
      <c r="J6980">
        <v>0.05</v>
      </c>
      <c r="K6980" t="s">
        <v>17</v>
      </c>
      <c r="L6980">
        <v>10</v>
      </c>
      <c r="M6980">
        <f t="shared" si="109"/>
        <v>0</v>
      </c>
    </row>
    <row r="6981" spans="1:13" x14ac:dyDescent="0.3">
      <c r="A6981">
        <v>27</v>
      </c>
      <c r="B6981">
        <v>70000</v>
      </c>
      <c r="C6981" t="s">
        <v>13</v>
      </c>
      <c r="D6981">
        <v>4</v>
      </c>
      <c r="E6981" t="s">
        <v>14</v>
      </c>
      <c r="F6981" t="s">
        <v>21</v>
      </c>
      <c r="G6981">
        <v>7500</v>
      </c>
      <c r="H6981">
        <v>7.88</v>
      </c>
      <c r="I6981">
        <v>0</v>
      </c>
      <c r="J6981">
        <v>0.11</v>
      </c>
      <c r="K6981" t="s">
        <v>16</v>
      </c>
      <c r="L6981">
        <v>5</v>
      </c>
      <c r="M6981">
        <f t="shared" si="109"/>
        <v>1</v>
      </c>
    </row>
    <row r="6982" spans="1:13" x14ac:dyDescent="0.3">
      <c r="A6982">
        <v>28</v>
      </c>
      <c r="B6982">
        <v>66000</v>
      </c>
      <c r="C6982" t="s">
        <v>13</v>
      </c>
      <c r="D6982">
        <v>0</v>
      </c>
      <c r="E6982" t="s">
        <v>27</v>
      </c>
      <c r="F6982" t="s">
        <v>15</v>
      </c>
      <c r="G6982">
        <v>7500</v>
      </c>
      <c r="H6982">
        <v>11.28</v>
      </c>
      <c r="I6982">
        <v>1</v>
      </c>
      <c r="J6982">
        <v>0.11</v>
      </c>
      <c r="K6982" t="s">
        <v>17</v>
      </c>
      <c r="L6982">
        <v>7</v>
      </c>
      <c r="M6982">
        <f t="shared" si="109"/>
        <v>1</v>
      </c>
    </row>
    <row r="6983" spans="1:13" x14ac:dyDescent="0.3">
      <c r="A6983">
        <v>27</v>
      </c>
      <c r="B6983">
        <v>80000</v>
      </c>
      <c r="C6983" t="s">
        <v>13</v>
      </c>
      <c r="D6983">
        <v>3</v>
      </c>
      <c r="E6983" t="s">
        <v>25</v>
      </c>
      <c r="F6983" t="s">
        <v>19</v>
      </c>
      <c r="G6983">
        <v>7500</v>
      </c>
      <c r="H6983">
        <v>12.18</v>
      </c>
      <c r="I6983">
        <v>0</v>
      </c>
      <c r="J6983">
        <v>0.09</v>
      </c>
      <c r="K6983" t="s">
        <v>16</v>
      </c>
      <c r="L6983">
        <v>5</v>
      </c>
      <c r="M6983">
        <f t="shared" si="109"/>
        <v>1</v>
      </c>
    </row>
    <row r="6984" spans="1:13" x14ac:dyDescent="0.3">
      <c r="A6984">
        <v>31</v>
      </c>
      <c r="B6984">
        <v>85000</v>
      </c>
      <c r="C6984" t="s">
        <v>13</v>
      </c>
      <c r="D6984">
        <v>3</v>
      </c>
      <c r="E6984" t="s">
        <v>27</v>
      </c>
      <c r="F6984" t="s">
        <v>19</v>
      </c>
      <c r="G6984">
        <v>7500</v>
      </c>
      <c r="H6984">
        <v>10.08</v>
      </c>
      <c r="I6984">
        <v>0</v>
      </c>
      <c r="J6984">
        <v>0.09</v>
      </c>
      <c r="K6984" t="s">
        <v>16</v>
      </c>
      <c r="L6984">
        <v>5</v>
      </c>
      <c r="M6984">
        <f t="shared" si="109"/>
        <v>1</v>
      </c>
    </row>
    <row r="6985" spans="1:13" x14ac:dyDescent="0.3">
      <c r="A6985">
        <v>27</v>
      </c>
      <c r="B6985">
        <v>57886</v>
      </c>
      <c r="C6985" t="s">
        <v>26</v>
      </c>
      <c r="D6985">
        <v>7</v>
      </c>
      <c r="E6985" t="s">
        <v>27</v>
      </c>
      <c r="F6985" t="s">
        <v>21</v>
      </c>
      <c r="G6985">
        <v>4000</v>
      </c>
      <c r="H6985">
        <v>7.9</v>
      </c>
      <c r="I6985">
        <v>0</v>
      </c>
      <c r="J6985">
        <v>7.0000000000000007E-2</v>
      </c>
      <c r="K6985" t="s">
        <v>16</v>
      </c>
      <c r="L6985">
        <v>9</v>
      </c>
      <c r="M6985">
        <f t="shared" si="109"/>
        <v>1</v>
      </c>
    </row>
    <row r="6986" spans="1:13" x14ac:dyDescent="0.3">
      <c r="A6986">
        <v>34</v>
      </c>
      <c r="B6986">
        <v>57912</v>
      </c>
      <c r="C6986" t="s">
        <v>26</v>
      </c>
      <c r="D6986">
        <v>7</v>
      </c>
      <c r="E6986" t="s">
        <v>27</v>
      </c>
      <c r="F6986" t="s">
        <v>21</v>
      </c>
      <c r="G6986">
        <v>5600</v>
      </c>
      <c r="H6986">
        <v>5.42</v>
      </c>
      <c r="I6986">
        <v>0</v>
      </c>
      <c r="J6986">
        <v>0.1</v>
      </c>
      <c r="K6986" t="s">
        <v>16</v>
      </c>
      <c r="L6986">
        <v>8</v>
      </c>
      <c r="M6986">
        <f t="shared" si="109"/>
        <v>1</v>
      </c>
    </row>
    <row r="6987" spans="1:13" x14ac:dyDescent="0.3">
      <c r="A6987">
        <v>27</v>
      </c>
      <c r="B6987">
        <v>90000</v>
      </c>
      <c r="C6987" t="s">
        <v>13</v>
      </c>
      <c r="D6987">
        <v>0</v>
      </c>
      <c r="E6987" t="s">
        <v>25</v>
      </c>
      <c r="F6987" t="s">
        <v>19</v>
      </c>
      <c r="G6987">
        <v>7500</v>
      </c>
      <c r="I6987">
        <v>0</v>
      </c>
      <c r="J6987">
        <v>0.08</v>
      </c>
      <c r="K6987" t="s">
        <v>16</v>
      </c>
      <c r="L6987">
        <v>6</v>
      </c>
      <c r="M6987">
        <f t="shared" si="109"/>
        <v>0</v>
      </c>
    </row>
    <row r="6988" spans="1:13" x14ac:dyDescent="0.3">
      <c r="A6988">
        <v>31</v>
      </c>
      <c r="B6988">
        <v>101000</v>
      </c>
      <c r="C6988" t="s">
        <v>13</v>
      </c>
      <c r="D6988">
        <v>2</v>
      </c>
      <c r="E6988" t="s">
        <v>18</v>
      </c>
      <c r="F6988" t="s">
        <v>15</v>
      </c>
      <c r="G6988">
        <v>7500</v>
      </c>
      <c r="H6988">
        <v>13.22</v>
      </c>
      <c r="I6988">
        <v>0</v>
      </c>
      <c r="J6988">
        <v>7.0000000000000007E-2</v>
      </c>
      <c r="K6988" t="s">
        <v>17</v>
      </c>
      <c r="L6988">
        <v>5</v>
      </c>
      <c r="M6988">
        <f t="shared" si="109"/>
        <v>1</v>
      </c>
    </row>
    <row r="6989" spans="1:13" x14ac:dyDescent="0.3">
      <c r="A6989">
        <v>29</v>
      </c>
      <c r="B6989">
        <v>105000</v>
      </c>
      <c r="C6989" t="s">
        <v>13</v>
      </c>
      <c r="D6989">
        <v>1</v>
      </c>
      <c r="E6989" t="s">
        <v>14</v>
      </c>
      <c r="F6989" t="s">
        <v>15</v>
      </c>
      <c r="G6989">
        <v>7500</v>
      </c>
      <c r="H6989">
        <v>11.03</v>
      </c>
      <c r="I6989">
        <v>0</v>
      </c>
      <c r="J6989">
        <v>7.0000000000000007E-2</v>
      </c>
      <c r="K6989" t="s">
        <v>17</v>
      </c>
      <c r="L6989">
        <v>9</v>
      </c>
      <c r="M6989">
        <f t="shared" si="109"/>
        <v>1</v>
      </c>
    </row>
    <row r="6990" spans="1:13" x14ac:dyDescent="0.3">
      <c r="A6990">
        <v>33</v>
      </c>
      <c r="B6990">
        <v>115000</v>
      </c>
      <c r="C6990" t="s">
        <v>13</v>
      </c>
      <c r="D6990">
        <v>9</v>
      </c>
      <c r="E6990" t="s">
        <v>28</v>
      </c>
      <c r="F6990" t="s">
        <v>15</v>
      </c>
      <c r="G6990">
        <v>7500</v>
      </c>
      <c r="H6990">
        <v>11.03</v>
      </c>
      <c r="I6990">
        <v>0</v>
      </c>
      <c r="J6990">
        <v>7.0000000000000007E-2</v>
      </c>
      <c r="K6990" t="s">
        <v>17</v>
      </c>
      <c r="L6990">
        <v>8</v>
      </c>
      <c r="M6990">
        <f t="shared" si="109"/>
        <v>1</v>
      </c>
    </row>
    <row r="6991" spans="1:13" x14ac:dyDescent="0.3">
      <c r="A6991">
        <v>27</v>
      </c>
      <c r="B6991">
        <v>57996</v>
      </c>
      <c r="C6991" t="s">
        <v>26</v>
      </c>
      <c r="D6991">
        <v>1</v>
      </c>
      <c r="E6991" t="s">
        <v>14</v>
      </c>
      <c r="F6991" t="s">
        <v>21</v>
      </c>
      <c r="G6991">
        <v>4800</v>
      </c>
      <c r="H6991">
        <v>8.59</v>
      </c>
      <c r="I6991">
        <v>0</v>
      </c>
      <c r="J6991">
        <v>0.08</v>
      </c>
      <c r="K6991" t="s">
        <v>16</v>
      </c>
      <c r="L6991">
        <v>9</v>
      </c>
      <c r="M6991">
        <f t="shared" si="109"/>
        <v>1</v>
      </c>
    </row>
    <row r="6992" spans="1:13" x14ac:dyDescent="0.3">
      <c r="A6992">
        <v>34</v>
      </c>
      <c r="B6992">
        <v>120000</v>
      </c>
      <c r="C6992" t="s">
        <v>13</v>
      </c>
      <c r="D6992">
        <v>9</v>
      </c>
      <c r="E6992" t="s">
        <v>28</v>
      </c>
      <c r="F6992" t="s">
        <v>30</v>
      </c>
      <c r="G6992">
        <v>7500</v>
      </c>
      <c r="H6992">
        <v>16.29</v>
      </c>
      <c r="I6992">
        <v>0</v>
      </c>
      <c r="J6992">
        <v>0.06</v>
      </c>
      <c r="K6992" t="s">
        <v>16</v>
      </c>
      <c r="L6992">
        <v>5</v>
      </c>
      <c r="M6992">
        <f t="shared" si="109"/>
        <v>1</v>
      </c>
    </row>
    <row r="6993" spans="1:13" x14ac:dyDescent="0.3">
      <c r="A6993">
        <v>32</v>
      </c>
      <c r="B6993">
        <v>155000</v>
      </c>
      <c r="C6993" t="s">
        <v>13</v>
      </c>
      <c r="D6993">
        <v>3</v>
      </c>
      <c r="E6993" t="s">
        <v>20</v>
      </c>
      <c r="F6993" t="s">
        <v>15</v>
      </c>
      <c r="G6993">
        <v>7500</v>
      </c>
      <c r="H6993">
        <v>11.59</v>
      </c>
      <c r="I6993">
        <v>0</v>
      </c>
      <c r="J6993">
        <v>0.05</v>
      </c>
      <c r="K6993" t="s">
        <v>17</v>
      </c>
      <c r="L6993">
        <v>5</v>
      </c>
      <c r="M6993">
        <f t="shared" si="109"/>
        <v>1</v>
      </c>
    </row>
    <row r="6994" spans="1:13" x14ac:dyDescent="0.3">
      <c r="A6994">
        <v>29</v>
      </c>
      <c r="B6994">
        <v>165000</v>
      </c>
      <c r="C6994" t="s">
        <v>13</v>
      </c>
      <c r="D6994">
        <v>2</v>
      </c>
      <c r="E6994" t="s">
        <v>18</v>
      </c>
      <c r="F6994" t="s">
        <v>19</v>
      </c>
      <c r="G6994">
        <v>7500</v>
      </c>
      <c r="H6994">
        <v>10.62</v>
      </c>
      <c r="I6994">
        <v>0</v>
      </c>
      <c r="J6994">
        <v>0.05</v>
      </c>
      <c r="K6994" t="s">
        <v>16</v>
      </c>
      <c r="L6994">
        <v>7</v>
      </c>
      <c r="M6994">
        <f t="shared" si="109"/>
        <v>1</v>
      </c>
    </row>
    <row r="6995" spans="1:13" x14ac:dyDescent="0.3">
      <c r="A6995">
        <v>31</v>
      </c>
      <c r="B6995">
        <v>58000</v>
      </c>
      <c r="C6995" t="s">
        <v>23</v>
      </c>
      <c r="D6995">
        <v>6</v>
      </c>
      <c r="E6995" t="s">
        <v>20</v>
      </c>
      <c r="F6995" t="s">
        <v>19</v>
      </c>
      <c r="G6995">
        <v>6200</v>
      </c>
      <c r="H6995">
        <v>10.65</v>
      </c>
      <c r="I6995">
        <v>0</v>
      </c>
      <c r="J6995">
        <v>0.11</v>
      </c>
      <c r="K6995" t="s">
        <v>16</v>
      </c>
      <c r="L6995">
        <v>6</v>
      </c>
      <c r="M6995">
        <f t="shared" si="109"/>
        <v>1</v>
      </c>
    </row>
    <row r="6996" spans="1:13" x14ac:dyDescent="0.3">
      <c r="A6996">
        <v>27</v>
      </c>
      <c r="B6996">
        <v>52000</v>
      </c>
      <c r="C6996" t="s">
        <v>26</v>
      </c>
      <c r="D6996">
        <v>11</v>
      </c>
      <c r="E6996" t="s">
        <v>28</v>
      </c>
      <c r="F6996" t="s">
        <v>15</v>
      </c>
      <c r="G6996">
        <v>3000</v>
      </c>
      <c r="H6996">
        <v>15.96</v>
      </c>
      <c r="I6996">
        <v>1</v>
      </c>
      <c r="J6996">
        <v>0.06</v>
      </c>
      <c r="K6996" t="s">
        <v>17</v>
      </c>
      <c r="L6996">
        <v>6</v>
      </c>
      <c r="M6996">
        <f t="shared" si="109"/>
        <v>1</v>
      </c>
    </row>
    <row r="6997" spans="1:13" x14ac:dyDescent="0.3">
      <c r="A6997">
        <v>28</v>
      </c>
      <c r="B6997">
        <v>18000</v>
      </c>
      <c r="C6997" t="s">
        <v>13</v>
      </c>
      <c r="D6997">
        <v>9</v>
      </c>
      <c r="E6997" t="s">
        <v>28</v>
      </c>
      <c r="F6997" t="s">
        <v>21</v>
      </c>
      <c r="G6997">
        <v>7600</v>
      </c>
      <c r="H6997">
        <v>8.49</v>
      </c>
      <c r="I6997">
        <v>1</v>
      </c>
      <c r="J6997">
        <v>0.42</v>
      </c>
      <c r="K6997" t="s">
        <v>16</v>
      </c>
      <c r="L6997">
        <v>9</v>
      </c>
      <c r="M6997">
        <f t="shared" si="109"/>
        <v>1</v>
      </c>
    </row>
    <row r="6998" spans="1:13" x14ac:dyDescent="0.3">
      <c r="A6998">
        <v>27</v>
      </c>
      <c r="B6998">
        <v>28000</v>
      </c>
      <c r="C6998" t="s">
        <v>13</v>
      </c>
      <c r="D6998">
        <v>1</v>
      </c>
      <c r="E6998" t="s">
        <v>25</v>
      </c>
      <c r="F6998" t="s">
        <v>19</v>
      </c>
      <c r="G6998">
        <v>7600</v>
      </c>
      <c r="H6998">
        <v>10.99</v>
      </c>
      <c r="I6998">
        <v>0</v>
      </c>
      <c r="J6998">
        <v>0.27</v>
      </c>
      <c r="K6998" t="s">
        <v>16</v>
      </c>
      <c r="L6998">
        <v>7</v>
      </c>
      <c r="M6998">
        <f t="shared" si="109"/>
        <v>1</v>
      </c>
    </row>
    <row r="6999" spans="1:13" x14ac:dyDescent="0.3">
      <c r="A6999">
        <v>30</v>
      </c>
      <c r="B6999">
        <v>58000</v>
      </c>
      <c r="C6999" t="s">
        <v>26</v>
      </c>
      <c r="D6999">
        <v>14</v>
      </c>
      <c r="E6999" t="s">
        <v>25</v>
      </c>
      <c r="F6999" t="s">
        <v>19</v>
      </c>
      <c r="G6999">
        <v>5350</v>
      </c>
      <c r="H6999">
        <v>9.99</v>
      </c>
      <c r="I6999">
        <v>0</v>
      </c>
      <c r="J6999">
        <v>0.09</v>
      </c>
      <c r="K6999" t="s">
        <v>16</v>
      </c>
      <c r="L6999">
        <v>9</v>
      </c>
      <c r="M6999">
        <f t="shared" si="109"/>
        <v>1</v>
      </c>
    </row>
    <row r="7000" spans="1:13" x14ac:dyDescent="0.3">
      <c r="A7000">
        <v>30</v>
      </c>
      <c r="B7000">
        <v>44208</v>
      </c>
      <c r="C7000" t="s">
        <v>13</v>
      </c>
      <c r="D7000">
        <v>1</v>
      </c>
      <c r="E7000" t="s">
        <v>14</v>
      </c>
      <c r="F7000" t="s">
        <v>21</v>
      </c>
      <c r="G7000">
        <v>7600</v>
      </c>
      <c r="H7000">
        <v>7.74</v>
      </c>
      <c r="I7000">
        <v>0</v>
      </c>
      <c r="J7000">
        <v>0.17</v>
      </c>
      <c r="K7000" t="s">
        <v>16</v>
      </c>
      <c r="L7000">
        <v>8</v>
      </c>
      <c r="M7000">
        <f t="shared" si="109"/>
        <v>1</v>
      </c>
    </row>
    <row r="7001" spans="1:13" x14ac:dyDescent="0.3">
      <c r="A7001">
        <v>30</v>
      </c>
      <c r="B7001">
        <v>58000</v>
      </c>
      <c r="C7001" t="s">
        <v>26</v>
      </c>
      <c r="D7001">
        <v>9</v>
      </c>
      <c r="E7001" t="s">
        <v>28</v>
      </c>
      <c r="F7001" t="s">
        <v>21</v>
      </c>
      <c r="G7001">
        <v>3000</v>
      </c>
      <c r="H7001">
        <v>5.42</v>
      </c>
      <c r="I7001">
        <v>0</v>
      </c>
      <c r="J7001">
        <v>0.05</v>
      </c>
      <c r="K7001" t="s">
        <v>16</v>
      </c>
      <c r="L7001">
        <v>9</v>
      </c>
      <c r="M7001">
        <f t="shared" si="109"/>
        <v>1</v>
      </c>
    </row>
    <row r="7002" spans="1:13" x14ac:dyDescent="0.3">
      <c r="A7002">
        <v>27</v>
      </c>
      <c r="B7002">
        <v>45000</v>
      </c>
      <c r="C7002" t="s">
        <v>13</v>
      </c>
      <c r="D7002">
        <v>10</v>
      </c>
      <c r="E7002" t="s">
        <v>14</v>
      </c>
      <c r="F7002" t="s">
        <v>30</v>
      </c>
      <c r="G7002">
        <v>7600</v>
      </c>
      <c r="H7002">
        <v>14.59</v>
      </c>
      <c r="I7002">
        <v>1</v>
      </c>
      <c r="J7002">
        <v>0.17</v>
      </c>
      <c r="K7002" t="s">
        <v>17</v>
      </c>
      <c r="L7002">
        <v>8</v>
      </c>
      <c r="M7002">
        <f t="shared" si="109"/>
        <v>1</v>
      </c>
    </row>
    <row r="7003" spans="1:13" x14ac:dyDescent="0.3">
      <c r="A7003">
        <v>28</v>
      </c>
      <c r="B7003">
        <v>58000</v>
      </c>
      <c r="C7003" t="s">
        <v>26</v>
      </c>
      <c r="D7003">
        <v>8</v>
      </c>
      <c r="E7003" t="s">
        <v>27</v>
      </c>
      <c r="F7003" t="s">
        <v>21</v>
      </c>
      <c r="G7003">
        <v>9600</v>
      </c>
      <c r="H7003">
        <v>7.49</v>
      </c>
      <c r="I7003">
        <v>0</v>
      </c>
      <c r="J7003">
        <v>0.17</v>
      </c>
      <c r="K7003" t="s">
        <v>16</v>
      </c>
      <c r="L7003">
        <v>7</v>
      </c>
      <c r="M7003">
        <f t="shared" si="109"/>
        <v>1</v>
      </c>
    </row>
    <row r="7004" spans="1:13" x14ac:dyDescent="0.3">
      <c r="A7004">
        <v>30</v>
      </c>
      <c r="B7004">
        <v>58000</v>
      </c>
      <c r="C7004" t="s">
        <v>23</v>
      </c>
      <c r="D7004">
        <v>7</v>
      </c>
      <c r="E7004" t="s">
        <v>20</v>
      </c>
      <c r="F7004" t="s">
        <v>21</v>
      </c>
      <c r="G7004">
        <v>6000</v>
      </c>
      <c r="H7004">
        <v>5.79</v>
      </c>
      <c r="I7004">
        <v>0</v>
      </c>
      <c r="J7004">
        <v>0.1</v>
      </c>
      <c r="K7004" t="s">
        <v>16</v>
      </c>
      <c r="L7004">
        <v>5</v>
      </c>
      <c r="M7004">
        <f t="shared" si="109"/>
        <v>1</v>
      </c>
    </row>
    <row r="7005" spans="1:13" x14ac:dyDescent="0.3">
      <c r="A7005">
        <v>28</v>
      </c>
      <c r="B7005">
        <v>58000</v>
      </c>
      <c r="C7005" t="s">
        <v>26</v>
      </c>
      <c r="D7005">
        <v>0</v>
      </c>
      <c r="E7005" t="s">
        <v>27</v>
      </c>
      <c r="F7005" t="s">
        <v>15</v>
      </c>
      <c r="G7005">
        <v>12500</v>
      </c>
      <c r="H7005">
        <v>13.43</v>
      </c>
      <c r="I7005">
        <v>0</v>
      </c>
      <c r="J7005">
        <v>0.22</v>
      </c>
      <c r="K7005" t="s">
        <v>16</v>
      </c>
      <c r="L7005">
        <v>8</v>
      </c>
      <c r="M7005">
        <f t="shared" si="109"/>
        <v>1</v>
      </c>
    </row>
    <row r="7006" spans="1:13" x14ac:dyDescent="0.3">
      <c r="A7006">
        <v>31</v>
      </c>
      <c r="B7006">
        <v>58000</v>
      </c>
      <c r="C7006" t="s">
        <v>26</v>
      </c>
      <c r="D7006">
        <v>0</v>
      </c>
      <c r="E7006" t="s">
        <v>18</v>
      </c>
      <c r="F7006" t="s">
        <v>21</v>
      </c>
      <c r="G7006">
        <v>3625</v>
      </c>
      <c r="H7006">
        <v>6.17</v>
      </c>
      <c r="I7006">
        <v>0</v>
      </c>
      <c r="J7006">
        <v>0.06</v>
      </c>
      <c r="K7006" t="s">
        <v>16</v>
      </c>
      <c r="L7006">
        <v>5</v>
      </c>
      <c r="M7006">
        <f t="shared" si="109"/>
        <v>1</v>
      </c>
    </row>
    <row r="7007" spans="1:13" x14ac:dyDescent="0.3">
      <c r="A7007">
        <v>27</v>
      </c>
      <c r="B7007">
        <v>58000</v>
      </c>
      <c r="C7007" t="s">
        <v>26</v>
      </c>
      <c r="D7007">
        <v>11</v>
      </c>
      <c r="E7007" t="s">
        <v>14</v>
      </c>
      <c r="F7007" t="s">
        <v>19</v>
      </c>
      <c r="G7007">
        <v>3250</v>
      </c>
      <c r="H7007">
        <v>11.86</v>
      </c>
      <c r="I7007">
        <v>0</v>
      </c>
      <c r="J7007">
        <v>0.06</v>
      </c>
      <c r="K7007" t="s">
        <v>16</v>
      </c>
      <c r="L7007">
        <v>8</v>
      </c>
      <c r="M7007">
        <f t="shared" si="109"/>
        <v>1</v>
      </c>
    </row>
    <row r="7008" spans="1:13" x14ac:dyDescent="0.3">
      <c r="A7008">
        <v>30</v>
      </c>
      <c r="B7008">
        <v>58000</v>
      </c>
      <c r="C7008" t="s">
        <v>26</v>
      </c>
      <c r="D7008">
        <v>2</v>
      </c>
      <c r="E7008" t="s">
        <v>28</v>
      </c>
      <c r="F7008" t="s">
        <v>15</v>
      </c>
      <c r="G7008">
        <v>9000</v>
      </c>
      <c r="H7008">
        <v>13.23</v>
      </c>
      <c r="I7008">
        <v>0</v>
      </c>
      <c r="J7008">
        <v>0.16</v>
      </c>
      <c r="K7008" t="s">
        <v>16</v>
      </c>
      <c r="L7008">
        <v>6</v>
      </c>
      <c r="M7008">
        <f t="shared" si="109"/>
        <v>1</v>
      </c>
    </row>
    <row r="7009" spans="1:13" x14ac:dyDescent="0.3">
      <c r="A7009">
        <v>27</v>
      </c>
      <c r="B7009">
        <v>58000</v>
      </c>
      <c r="C7009" t="s">
        <v>26</v>
      </c>
      <c r="D7009">
        <v>3</v>
      </c>
      <c r="E7009" t="s">
        <v>28</v>
      </c>
      <c r="F7009" t="s">
        <v>21</v>
      </c>
      <c r="G7009">
        <v>12000</v>
      </c>
      <c r="H7009">
        <v>7.51</v>
      </c>
      <c r="I7009">
        <v>0</v>
      </c>
      <c r="J7009">
        <v>0.21</v>
      </c>
      <c r="K7009" t="s">
        <v>16</v>
      </c>
      <c r="L7009">
        <v>8</v>
      </c>
      <c r="M7009">
        <f t="shared" si="109"/>
        <v>1</v>
      </c>
    </row>
    <row r="7010" spans="1:13" x14ac:dyDescent="0.3">
      <c r="A7010">
        <v>29</v>
      </c>
      <c r="B7010">
        <v>56200</v>
      </c>
      <c r="C7010" t="s">
        <v>13</v>
      </c>
      <c r="D7010">
        <v>0</v>
      </c>
      <c r="E7010" t="s">
        <v>18</v>
      </c>
      <c r="F7010" t="s">
        <v>29</v>
      </c>
      <c r="G7010">
        <v>7725</v>
      </c>
      <c r="H7010">
        <v>13.75</v>
      </c>
      <c r="I7010">
        <v>1</v>
      </c>
      <c r="J7010">
        <v>0.14000000000000001</v>
      </c>
      <c r="K7010" t="s">
        <v>16</v>
      </c>
      <c r="L7010">
        <v>6</v>
      </c>
      <c r="M7010">
        <f t="shared" si="109"/>
        <v>1</v>
      </c>
    </row>
    <row r="7011" spans="1:13" x14ac:dyDescent="0.3">
      <c r="A7011">
        <v>28</v>
      </c>
      <c r="B7011">
        <v>58000</v>
      </c>
      <c r="C7011" t="s">
        <v>26</v>
      </c>
      <c r="D7011">
        <v>3</v>
      </c>
      <c r="E7011" t="s">
        <v>27</v>
      </c>
      <c r="F7011" t="s">
        <v>21</v>
      </c>
      <c r="G7011">
        <v>4000</v>
      </c>
      <c r="H7011">
        <v>7.14</v>
      </c>
      <c r="I7011">
        <v>0</v>
      </c>
      <c r="J7011">
        <v>7.0000000000000007E-2</v>
      </c>
      <c r="K7011" t="s">
        <v>16</v>
      </c>
      <c r="L7011">
        <v>9</v>
      </c>
      <c r="M7011">
        <f t="shared" si="109"/>
        <v>1</v>
      </c>
    </row>
    <row r="7012" spans="1:13" x14ac:dyDescent="0.3">
      <c r="A7012">
        <v>29</v>
      </c>
      <c r="B7012">
        <v>26400</v>
      </c>
      <c r="C7012" t="s">
        <v>13</v>
      </c>
      <c r="D7012">
        <v>5</v>
      </c>
      <c r="E7012" t="s">
        <v>14</v>
      </c>
      <c r="F7012" t="s">
        <v>15</v>
      </c>
      <c r="G7012">
        <v>7750</v>
      </c>
      <c r="H7012">
        <v>14.27</v>
      </c>
      <c r="I7012">
        <v>1</v>
      </c>
      <c r="J7012">
        <v>0.28999999999999998</v>
      </c>
      <c r="K7012" t="s">
        <v>16</v>
      </c>
      <c r="L7012">
        <v>7</v>
      </c>
      <c r="M7012">
        <f t="shared" si="109"/>
        <v>1</v>
      </c>
    </row>
    <row r="7013" spans="1:13" x14ac:dyDescent="0.3">
      <c r="A7013">
        <v>34</v>
      </c>
      <c r="B7013">
        <v>26400</v>
      </c>
      <c r="C7013" t="s">
        <v>13</v>
      </c>
      <c r="D7013">
        <v>0</v>
      </c>
      <c r="E7013" t="s">
        <v>25</v>
      </c>
      <c r="F7013" t="s">
        <v>15</v>
      </c>
      <c r="G7013">
        <v>7750</v>
      </c>
      <c r="H7013">
        <v>12.87</v>
      </c>
      <c r="I7013">
        <v>0</v>
      </c>
      <c r="J7013">
        <v>0.28999999999999998</v>
      </c>
      <c r="K7013" t="s">
        <v>17</v>
      </c>
      <c r="L7013">
        <v>5</v>
      </c>
      <c r="M7013">
        <f t="shared" si="109"/>
        <v>1</v>
      </c>
    </row>
    <row r="7014" spans="1:13" x14ac:dyDescent="0.3">
      <c r="A7014">
        <v>27</v>
      </c>
      <c r="B7014">
        <v>29000</v>
      </c>
      <c r="C7014" t="s">
        <v>13</v>
      </c>
      <c r="D7014">
        <v>3</v>
      </c>
      <c r="E7014" t="s">
        <v>14</v>
      </c>
      <c r="F7014" t="s">
        <v>19</v>
      </c>
      <c r="G7014">
        <v>7750</v>
      </c>
      <c r="H7014">
        <v>11.86</v>
      </c>
      <c r="I7014">
        <v>0</v>
      </c>
      <c r="J7014">
        <v>0.27</v>
      </c>
      <c r="K7014" t="s">
        <v>16</v>
      </c>
      <c r="L7014">
        <v>5</v>
      </c>
      <c r="M7014">
        <f t="shared" si="109"/>
        <v>1</v>
      </c>
    </row>
    <row r="7015" spans="1:13" x14ac:dyDescent="0.3">
      <c r="A7015">
        <v>28</v>
      </c>
      <c r="B7015">
        <v>32000</v>
      </c>
      <c r="C7015" t="s">
        <v>13</v>
      </c>
      <c r="D7015">
        <v>2</v>
      </c>
      <c r="E7015" t="s">
        <v>14</v>
      </c>
      <c r="F7015" t="s">
        <v>15</v>
      </c>
      <c r="G7015">
        <v>7750</v>
      </c>
      <c r="H7015">
        <v>14.22</v>
      </c>
      <c r="I7015">
        <v>0</v>
      </c>
      <c r="J7015">
        <v>0.24</v>
      </c>
      <c r="K7015" t="s">
        <v>17</v>
      </c>
      <c r="L7015">
        <v>5</v>
      </c>
      <c r="M7015">
        <f t="shared" si="109"/>
        <v>1</v>
      </c>
    </row>
    <row r="7016" spans="1:13" x14ac:dyDescent="0.3">
      <c r="A7016">
        <v>31</v>
      </c>
      <c r="B7016">
        <v>58000</v>
      </c>
      <c r="C7016" t="s">
        <v>23</v>
      </c>
      <c r="D7016">
        <v>7</v>
      </c>
      <c r="E7016" t="s">
        <v>27</v>
      </c>
      <c r="F7016" t="s">
        <v>15</v>
      </c>
      <c r="G7016">
        <v>14000</v>
      </c>
      <c r="H7016">
        <v>12.87</v>
      </c>
      <c r="I7016">
        <v>0</v>
      </c>
      <c r="J7016">
        <v>0.24</v>
      </c>
      <c r="K7016" t="s">
        <v>16</v>
      </c>
      <c r="L7016">
        <v>9</v>
      </c>
      <c r="M7016">
        <f t="shared" si="109"/>
        <v>1</v>
      </c>
    </row>
    <row r="7017" spans="1:13" x14ac:dyDescent="0.3">
      <c r="A7017">
        <v>29</v>
      </c>
      <c r="B7017">
        <v>58000</v>
      </c>
      <c r="C7017" t="s">
        <v>24</v>
      </c>
      <c r="D7017">
        <v>0</v>
      </c>
      <c r="E7017" t="s">
        <v>28</v>
      </c>
      <c r="F7017" t="s">
        <v>19</v>
      </c>
      <c r="G7017">
        <v>14000</v>
      </c>
      <c r="H7017">
        <v>11.83</v>
      </c>
      <c r="I7017">
        <v>0</v>
      </c>
      <c r="J7017">
        <v>0.24</v>
      </c>
      <c r="K7017" t="s">
        <v>16</v>
      </c>
      <c r="L7017">
        <v>8</v>
      </c>
      <c r="M7017">
        <f t="shared" si="109"/>
        <v>1</v>
      </c>
    </row>
    <row r="7018" spans="1:13" x14ac:dyDescent="0.3">
      <c r="A7018">
        <v>31</v>
      </c>
      <c r="B7018">
        <v>58000</v>
      </c>
      <c r="C7018" t="s">
        <v>26</v>
      </c>
      <c r="D7018">
        <v>15</v>
      </c>
      <c r="E7018" t="s">
        <v>28</v>
      </c>
      <c r="F7018" t="s">
        <v>21</v>
      </c>
      <c r="G7018">
        <v>6000</v>
      </c>
      <c r="H7018">
        <v>9.32</v>
      </c>
      <c r="I7018">
        <v>0</v>
      </c>
      <c r="J7018">
        <v>0.1</v>
      </c>
      <c r="K7018" t="s">
        <v>16</v>
      </c>
      <c r="L7018">
        <v>5</v>
      </c>
      <c r="M7018">
        <f t="shared" si="109"/>
        <v>1</v>
      </c>
    </row>
    <row r="7019" spans="1:13" x14ac:dyDescent="0.3">
      <c r="A7019">
        <v>34</v>
      </c>
      <c r="B7019">
        <v>54000</v>
      </c>
      <c r="C7019" t="s">
        <v>13</v>
      </c>
      <c r="D7019">
        <v>2</v>
      </c>
      <c r="E7019" t="s">
        <v>27</v>
      </c>
      <c r="F7019" t="s">
        <v>30</v>
      </c>
      <c r="G7019">
        <v>7800</v>
      </c>
      <c r="H7019">
        <v>14.84</v>
      </c>
      <c r="I7019">
        <v>1</v>
      </c>
      <c r="J7019">
        <v>0.14000000000000001</v>
      </c>
      <c r="K7019" t="s">
        <v>16</v>
      </c>
      <c r="L7019">
        <v>6</v>
      </c>
      <c r="M7019">
        <f t="shared" si="109"/>
        <v>1</v>
      </c>
    </row>
    <row r="7020" spans="1:13" x14ac:dyDescent="0.3">
      <c r="A7020">
        <v>30</v>
      </c>
      <c r="B7020">
        <v>58239</v>
      </c>
      <c r="C7020" t="s">
        <v>26</v>
      </c>
      <c r="D7020">
        <v>3</v>
      </c>
      <c r="E7020" t="s">
        <v>27</v>
      </c>
      <c r="F7020" t="s">
        <v>21</v>
      </c>
      <c r="G7020">
        <v>10500</v>
      </c>
      <c r="H7020">
        <v>6.62</v>
      </c>
      <c r="I7020">
        <v>0</v>
      </c>
      <c r="J7020">
        <v>0.18</v>
      </c>
      <c r="K7020" t="s">
        <v>16</v>
      </c>
      <c r="L7020">
        <v>5</v>
      </c>
      <c r="M7020">
        <f t="shared" si="109"/>
        <v>1</v>
      </c>
    </row>
    <row r="7021" spans="1:13" x14ac:dyDescent="0.3">
      <c r="A7021">
        <v>28</v>
      </c>
      <c r="B7021">
        <v>70000</v>
      </c>
      <c r="C7021" t="s">
        <v>13</v>
      </c>
      <c r="D7021">
        <v>1</v>
      </c>
      <c r="E7021" t="s">
        <v>25</v>
      </c>
      <c r="F7021" t="s">
        <v>21</v>
      </c>
      <c r="G7021">
        <v>7800</v>
      </c>
      <c r="H7021">
        <v>7.9</v>
      </c>
      <c r="I7021">
        <v>0</v>
      </c>
      <c r="J7021">
        <v>0.11</v>
      </c>
      <c r="K7021" t="s">
        <v>16</v>
      </c>
      <c r="L7021">
        <v>8</v>
      </c>
      <c r="M7021">
        <f t="shared" si="109"/>
        <v>1</v>
      </c>
    </row>
    <row r="7022" spans="1:13" x14ac:dyDescent="0.3">
      <c r="A7022">
        <v>30</v>
      </c>
      <c r="B7022">
        <v>52500</v>
      </c>
      <c r="C7022" t="s">
        <v>26</v>
      </c>
      <c r="D7022">
        <v>14</v>
      </c>
      <c r="E7022" t="s">
        <v>18</v>
      </c>
      <c r="F7022" t="s">
        <v>21</v>
      </c>
      <c r="G7022">
        <v>10000</v>
      </c>
      <c r="H7022">
        <v>9.6300000000000008</v>
      </c>
      <c r="I7022">
        <v>1</v>
      </c>
      <c r="J7022">
        <v>0.19</v>
      </c>
      <c r="K7022" t="s">
        <v>16</v>
      </c>
      <c r="L7022">
        <v>8</v>
      </c>
      <c r="M7022">
        <f t="shared" si="109"/>
        <v>1</v>
      </c>
    </row>
    <row r="7023" spans="1:13" x14ac:dyDescent="0.3">
      <c r="A7023">
        <v>27</v>
      </c>
      <c r="B7023">
        <v>52600</v>
      </c>
      <c r="C7023" t="s">
        <v>26</v>
      </c>
      <c r="D7023">
        <v>2</v>
      </c>
      <c r="E7023" t="s">
        <v>20</v>
      </c>
      <c r="F7023" t="s">
        <v>30</v>
      </c>
      <c r="G7023">
        <v>21600</v>
      </c>
      <c r="H7023">
        <v>17.27</v>
      </c>
      <c r="I7023">
        <v>1</v>
      </c>
      <c r="J7023">
        <v>0.41</v>
      </c>
      <c r="K7023" t="s">
        <v>16</v>
      </c>
      <c r="L7023">
        <v>9</v>
      </c>
      <c r="M7023">
        <f t="shared" si="109"/>
        <v>1</v>
      </c>
    </row>
    <row r="7024" spans="1:13" x14ac:dyDescent="0.3">
      <c r="A7024">
        <v>27</v>
      </c>
      <c r="B7024">
        <v>37000</v>
      </c>
      <c r="C7024" t="s">
        <v>13</v>
      </c>
      <c r="D7024">
        <v>4</v>
      </c>
      <c r="E7024" t="s">
        <v>18</v>
      </c>
      <c r="F7024" t="s">
        <v>19</v>
      </c>
      <c r="G7024">
        <v>7900</v>
      </c>
      <c r="H7024">
        <v>11.11</v>
      </c>
      <c r="I7024">
        <v>0</v>
      </c>
      <c r="J7024">
        <v>0.21</v>
      </c>
      <c r="K7024" t="s">
        <v>16</v>
      </c>
      <c r="L7024">
        <v>7</v>
      </c>
      <c r="M7024">
        <f t="shared" si="109"/>
        <v>1</v>
      </c>
    </row>
    <row r="7025" spans="1:13" x14ac:dyDescent="0.3">
      <c r="A7025">
        <v>35</v>
      </c>
      <c r="B7025">
        <v>58788</v>
      </c>
      <c r="C7025" t="s">
        <v>26</v>
      </c>
      <c r="D7025">
        <v>8</v>
      </c>
      <c r="E7025" t="s">
        <v>25</v>
      </c>
      <c r="F7025" t="s">
        <v>19</v>
      </c>
      <c r="G7025">
        <v>2200</v>
      </c>
      <c r="H7025">
        <v>11.99</v>
      </c>
      <c r="I7025">
        <v>0</v>
      </c>
      <c r="J7025">
        <v>0.04</v>
      </c>
      <c r="K7025" t="s">
        <v>16</v>
      </c>
      <c r="L7025">
        <v>6</v>
      </c>
      <c r="M7025">
        <f t="shared" si="109"/>
        <v>1</v>
      </c>
    </row>
    <row r="7026" spans="1:13" x14ac:dyDescent="0.3">
      <c r="A7026">
        <v>31</v>
      </c>
      <c r="B7026">
        <v>13000</v>
      </c>
      <c r="C7026" t="s">
        <v>13</v>
      </c>
      <c r="D7026">
        <v>0</v>
      </c>
      <c r="E7026" t="s">
        <v>27</v>
      </c>
      <c r="F7026" t="s">
        <v>15</v>
      </c>
      <c r="G7026">
        <v>8000</v>
      </c>
      <c r="H7026">
        <v>12.84</v>
      </c>
      <c r="I7026">
        <v>1</v>
      </c>
      <c r="J7026">
        <v>0.62</v>
      </c>
      <c r="K7026" t="s">
        <v>16</v>
      </c>
      <c r="L7026">
        <v>10</v>
      </c>
      <c r="M7026">
        <f t="shared" si="109"/>
        <v>1</v>
      </c>
    </row>
    <row r="7027" spans="1:13" x14ac:dyDescent="0.3">
      <c r="A7027">
        <v>27</v>
      </c>
      <c r="B7027">
        <v>13500</v>
      </c>
      <c r="C7027" t="s">
        <v>13</v>
      </c>
      <c r="D7027">
        <v>2</v>
      </c>
      <c r="E7027" t="s">
        <v>14</v>
      </c>
      <c r="F7027" t="s">
        <v>19</v>
      </c>
      <c r="G7027">
        <v>8000</v>
      </c>
      <c r="H7027">
        <v>12.18</v>
      </c>
      <c r="I7027">
        <v>1</v>
      </c>
      <c r="J7027">
        <v>0.59</v>
      </c>
      <c r="K7027" t="s">
        <v>16</v>
      </c>
      <c r="L7027">
        <v>5</v>
      </c>
      <c r="M7027">
        <f t="shared" si="109"/>
        <v>1</v>
      </c>
    </row>
    <row r="7028" spans="1:13" x14ac:dyDescent="0.3">
      <c r="A7028">
        <v>29</v>
      </c>
      <c r="B7028">
        <v>58800</v>
      </c>
      <c r="C7028" t="s">
        <v>26</v>
      </c>
      <c r="D7028">
        <v>13</v>
      </c>
      <c r="E7028" t="s">
        <v>27</v>
      </c>
      <c r="F7028" t="s">
        <v>19</v>
      </c>
      <c r="G7028">
        <v>16000</v>
      </c>
      <c r="H7028">
        <v>9.8800000000000008</v>
      </c>
      <c r="I7028">
        <v>0</v>
      </c>
      <c r="J7028">
        <v>0.27</v>
      </c>
      <c r="K7028" t="s">
        <v>16</v>
      </c>
      <c r="L7028">
        <v>6</v>
      </c>
      <c r="M7028">
        <f t="shared" si="109"/>
        <v>1</v>
      </c>
    </row>
    <row r="7029" spans="1:13" x14ac:dyDescent="0.3">
      <c r="A7029">
        <v>28</v>
      </c>
      <c r="B7029">
        <v>58800</v>
      </c>
      <c r="C7029" t="s">
        <v>26</v>
      </c>
      <c r="D7029">
        <v>11</v>
      </c>
      <c r="E7029" t="s">
        <v>27</v>
      </c>
      <c r="F7029" t="s">
        <v>21</v>
      </c>
      <c r="G7029">
        <v>5500</v>
      </c>
      <c r="H7029">
        <v>6.76</v>
      </c>
      <c r="I7029">
        <v>0</v>
      </c>
      <c r="J7029">
        <v>0.09</v>
      </c>
      <c r="K7029" t="s">
        <v>16</v>
      </c>
      <c r="L7029">
        <v>9</v>
      </c>
      <c r="M7029">
        <f t="shared" si="109"/>
        <v>1</v>
      </c>
    </row>
    <row r="7030" spans="1:13" x14ac:dyDescent="0.3">
      <c r="A7030">
        <v>33</v>
      </c>
      <c r="B7030">
        <v>19200</v>
      </c>
      <c r="C7030" t="s">
        <v>13</v>
      </c>
      <c r="D7030">
        <v>0</v>
      </c>
      <c r="E7030" t="s">
        <v>14</v>
      </c>
      <c r="F7030" t="s">
        <v>21</v>
      </c>
      <c r="G7030">
        <v>8000</v>
      </c>
      <c r="H7030">
        <v>7.66</v>
      </c>
      <c r="I7030">
        <v>1</v>
      </c>
      <c r="J7030">
        <v>0.42</v>
      </c>
      <c r="K7030" t="s">
        <v>16</v>
      </c>
      <c r="L7030">
        <v>6</v>
      </c>
      <c r="M7030">
        <f t="shared" si="109"/>
        <v>1</v>
      </c>
    </row>
    <row r="7031" spans="1:13" x14ac:dyDescent="0.3">
      <c r="A7031">
        <v>28</v>
      </c>
      <c r="B7031">
        <v>20000</v>
      </c>
      <c r="C7031" t="s">
        <v>13</v>
      </c>
      <c r="D7031">
        <v>4</v>
      </c>
      <c r="E7031" t="s">
        <v>14</v>
      </c>
      <c r="F7031" t="s">
        <v>19</v>
      </c>
      <c r="G7031">
        <v>8000</v>
      </c>
      <c r="H7031">
        <v>12.42</v>
      </c>
      <c r="I7031">
        <v>1</v>
      </c>
      <c r="J7031">
        <v>0.4</v>
      </c>
      <c r="K7031" t="s">
        <v>16</v>
      </c>
      <c r="L7031">
        <v>8</v>
      </c>
      <c r="M7031">
        <f t="shared" si="109"/>
        <v>1</v>
      </c>
    </row>
    <row r="7032" spans="1:13" x14ac:dyDescent="0.3">
      <c r="A7032">
        <v>34</v>
      </c>
      <c r="B7032">
        <v>59000</v>
      </c>
      <c r="C7032" t="s">
        <v>23</v>
      </c>
      <c r="D7032">
        <v>18</v>
      </c>
      <c r="E7032" t="s">
        <v>18</v>
      </c>
      <c r="F7032" t="s">
        <v>21</v>
      </c>
      <c r="G7032">
        <v>5500</v>
      </c>
      <c r="H7032">
        <v>7.9</v>
      </c>
      <c r="I7032">
        <v>0</v>
      </c>
      <c r="J7032">
        <v>0.09</v>
      </c>
      <c r="K7032" t="s">
        <v>16</v>
      </c>
      <c r="L7032">
        <v>8</v>
      </c>
      <c r="M7032">
        <f t="shared" si="109"/>
        <v>1</v>
      </c>
    </row>
    <row r="7033" spans="1:13" x14ac:dyDescent="0.3">
      <c r="A7033">
        <v>33</v>
      </c>
      <c r="B7033">
        <v>59000</v>
      </c>
      <c r="C7033" t="s">
        <v>26</v>
      </c>
      <c r="D7033">
        <v>6</v>
      </c>
      <c r="E7033" t="s">
        <v>28</v>
      </c>
      <c r="F7033" t="s">
        <v>19</v>
      </c>
      <c r="G7033">
        <v>5500</v>
      </c>
      <c r="H7033">
        <v>9.91</v>
      </c>
      <c r="I7033">
        <v>0</v>
      </c>
      <c r="J7033">
        <v>0.09</v>
      </c>
      <c r="K7033" t="s">
        <v>16</v>
      </c>
      <c r="L7033">
        <v>9</v>
      </c>
      <c r="M7033">
        <f t="shared" si="109"/>
        <v>1</v>
      </c>
    </row>
    <row r="7034" spans="1:13" x14ac:dyDescent="0.3">
      <c r="A7034">
        <v>27</v>
      </c>
      <c r="B7034">
        <v>20000</v>
      </c>
      <c r="C7034" t="s">
        <v>13</v>
      </c>
      <c r="D7034">
        <v>0</v>
      </c>
      <c r="E7034" t="s">
        <v>20</v>
      </c>
      <c r="F7034" t="s">
        <v>19</v>
      </c>
      <c r="G7034">
        <v>8000</v>
      </c>
      <c r="H7034">
        <v>11.89</v>
      </c>
      <c r="I7034">
        <v>1</v>
      </c>
      <c r="J7034">
        <v>0.4</v>
      </c>
      <c r="K7034" t="s">
        <v>16</v>
      </c>
      <c r="L7034">
        <v>10</v>
      </c>
      <c r="M7034">
        <f t="shared" si="109"/>
        <v>1</v>
      </c>
    </row>
    <row r="7035" spans="1:13" x14ac:dyDescent="0.3">
      <c r="A7035">
        <v>32</v>
      </c>
      <c r="B7035">
        <v>20400</v>
      </c>
      <c r="C7035" t="s">
        <v>13</v>
      </c>
      <c r="D7035">
        <v>2</v>
      </c>
      <c r="E7035" t="s">
        <v>25</v>
      </c>
      <c r="F7035" t="s">
        <v>21</v>
      </c>
      <c r="G7035">
        <v>8000</v>
      </c>
      <c r="H7035">
        <v>8.49</v>
      </c>
      <c r="I7035">
        <v>1</v>
      </c>
      <c r="J7035">
        <v>0.39</v>
      </c>
      <c r="K7035" t="s">
        <v>16</v>
      </c>
      <c r="L7035">
        <v>6</v>
      </c>
      <c r="M7035">
        <f t="shared" si="109"/>
        <v>1</v>
      </c>
    </row>
    <row r="7036" spans="1:13" x14ac:dyDescent="0.3">
      <c r="A7036">
        <v>27</v>
      </c>
      <c r="B7036">
        <v>21600</v>
      </c>
      <c r="C7036" t="s">
        <v>13</v>
      </c>
      <c r="D7036">
        <v>2</v>
      </c>
      <c r="E7036" t="s">
        <v>14</v>
      </c>
      <c r="F7036" t="s">
        <v>19</v>
      </c>
      <c r="G7036">
        <v>8000</v>
      </c>
      <c r="H7036">
        <v>10.59</v>
      </c>
      <c r="I7036">
        <v>1</v>
      </c>
      <c r="J7036">
        <v>0.37</v>
      </c>
      <c r="K7036" t="s">
        <v>16</v>
      </c>
      <c r="L7036">
        <v>5</v>
      </c>
      <c r="M7036">
        <f t="shared" si="109"/>
        <v>1</v>
      </c>
    </row>
    <row r="7037" spans="1:13" x14ac:dyDescent="0.3">
      <c r="A7037">
        <v>27</v>
      </c>
      <c r="B7037">
        <v>24000</v>
      </c>
      <c r="C7037" t="s">
        <v>13</v>
      </c>
      <c r="D7037">
        <v>3</v>
      </c>
      <c r="E7037" t="s">
        <v>20</v>
      </c>
      <c r="F7037" t="s">
        <v>19</v>
      </c>
      <c r="G7037">
        <v>8000</v>
      </c>
      <c r="I7037">
        <v>1</v>
      </c>
      <c r="J7037">
        <v>0.33</v>
      </c>
      <c r="K7037" t="s">
        <v>16</v>
      </c>
      <c r="L7037">
        <v>8</v>
      </c>
      <c r="M7037">
        <f t="shared" si="109"/>
        <v>0</v>
      </c>
    </row>
    <row r="7038" spans="1:13" x14ac:dyDescent="0.3">
      <c r="A7038">
        <v>33</v>
      </c>
      <c r="B7038">
        <v>24000</v>
      </c>
      <c r="C7038" t="s">
        <v>13</v>
      </c>
      <c r="D7038">
        <v>1</v>
      </c>
      <c r="E7038" t="s">
        <v>27</v>
      </c>
      <c r="F7038" t="s">
        <v>19</v>
      </c>
      <c r="G7038">
        <v>8000</v>
      </c>
      <c r="H7038">
        <v>11.12</v>
      </c>
      <c r="I7038">
        <v>1</v>
      </c>
      <c r="J7038">
        <v>0.33</v>
      </c>
      <c r="K7038" t="s">
        <v>16</v>
      </c>
      <c r="L7038">
        <v>9</v>
      </c>
      <c r="M7038">
        <f t="shared" si="109"/>
        <v>1</v>
      </c>
    </row>
    <row r="7039" spans="1:13" x14ac:dyDescent="0.3">
      <c r="A7039">
        <v>27</v>
      </c>
      <c r="B7039">
        <v>59000</v>
      </c>
      <c r="C7039" t="s">
        <v>26</v>
      </c>
      <c r="D7039">
        <v>3</v>
      </c>
      <c r="E7039" t="s">
        <v>14</v>
      </c>
      <c r="F7039" t="s">
        <v>19</v>
      </c>
      <c r="G7039">
        <v>6000</v>
      </c>
      <c r="H7039">
        <v>11.83</v>
      </c>
      <c r="I7039">
        <v>0</v>
      </c>
      <c r="J7039">
        <v>0.1</v>
      </c>
      <c r="K7039" t="s">
        <v>16</v>
      </c>
      <c r="L7039">
        <v>5</v>
      </c>
      <c r="M7039">
        <f t="shared" si="109"/>
        <v>1</v>
      </c>
    </row>
    <row r="7040" spans="1:13" x14ac:dyDescent="0.3">
      <c r="A7040">
        <v>31</v>
      </c>
      <c r="B7040">
        <v>59000</v>
      </c>
      <c r="C7040" t="s">
        <v>26</v>
      </c>
      <c r="D7040">
        <v>2</v>
      </c>
      <c r="E7040" t="s">
        <v>25</v>
      </c>
      <c r="F7040" t="s">
        <v>19</v>
      </c>
      <c r="G7040">
        <v>13000</v>
      </c>
      <c r="H7040">
        <v>11.14</v>
      </c>
      <c r="I7040">
        <v>0</v>
      </c>
      <c r="J7040">
        <v>0.22</v>
      </c>
      <c r="K7040" t="s">
        <v>16</v>
      </c>
      <c r="L7040">
        <v>7</v>
      </c>
      <c r="M7040">
        <f t="shared" si="109"/>
        <v>1</v>
      </c>
    </row>
    <row r="7041" spans="1:13" x14ac:dyDescent="0.3">
      <c r="A7041">
        <v>27</v>
      </c>
      <c r="B7041">
        <v>59147</v>
      </c>
      <c r="C7041" t="s">
        <v>26</v>
      </c>
      <c r="D7041">
        <v>11</v>
      </c>
      <c r="E7041" t="s">
        <v>14</v>
      </c>
      <c r="F7041" t="s">
        <v>19</v>
      </c>
      <c r="G7041">
        <v>7000</v>
      </c>
      <c r="H7041">
        <v>11.26</v>
      </c>
      <c r="I7041">
        <v>0</v>
      </c>
      <c r="J7041">
        <v>0.12</v>
      </c>
      <c r="K7041" t="s">
        <v>16</v>
      </c>
      <c r="L7041">
        <v>5</v>
      </c>
      <c r="M7041">
        <f t="shared" si="109"/>
        <v>1</v>
      </c>
    </row>
    <row r="7042" spans="1:13" x14ac:dyDescent="0.3">
      <c r="A7042">
        <v>32</v>
      </c>
      <c r="B7042">
        <v>26400</v>
      </c>
      <c r="C7042" t="s">
        <v>13</v>
      </c>
      <c r="D7042">
        <v>0</v>
      </c>
      <c r="E7042" t="s">
        <v>18</v>
      </c>
      <c r="F7042" t="s">
        <v>21</v>
      </c>
      <c r="G7042">
        <v>8000</v>
      </c>
      <c r="H7042">
        <v>7.51</v>
      </c>
      <c r="I7042">
        <v>0</v>
      </c>
      <c r="J7042">
        <v>0.3</v>
      </c>
      <c r="K7042" t="s">
        <v>16</v>
      </c>
      <c r="L7042">
        <v>10</v>
      </c>
      <c r="M7042">
        <f t="shared" ref="M7042:M7105" si="110">COUNTIFS($A$2:$A$10001,A7042,$B$2:$B$10001,B7042,$C$2:$C$10001,C7042,$D$2:$D$10001,D7042,$E$2:$E$10001,E7042,$F$2:$F$10001,F7042,$G$2:$G$10001,G7042,$H$2:$H$10001,H7042,$I$2:$I$10001,I7042,$J$2:$J$10001,J7042,$K$2:$K$10001,K7042,$L$2:$L$10001,L7042)</f>
        <v>1</v>
      </c>
    </row>
    <row r="7043" spans="1:13" x14ac:dyDescent="0.3">
      <c r="A7043">
        <v>33</v>
      </c>
      <c r="B7043">
        <v>59500</v>
      </c>
      <c r="C7043" t="s">
        <v>26</v>
      </c>
      <c r="D7043">
        <v>6</v>
      </c>
      <c r="E7043" t="s">
        <v>27</v>
      </c>
      <c r="F7043" t="s">
        <v>21</v>
      </c>
      <c r="G7043">
        <v>11000</v>
      </c>
      <c r="I7043">
        <v>0</v>
      </c>
      <c r="J7043">
        <v>0.18</v>
      </c>
      <c r="K7043" t="s">
        <v>16</v>
      </c>
      <c r="L7043">
        <v>8</v>
      </c>
      <c r="M7043">
        <f t="shared" si="110"/>
        <v>0</v>
      </c>
    </row>
    <row r="7044" spans="1:13" x14ac:dyDescent="0.3">
      <c r="A7044">
        <v>32</v>
      </c>
      <c r="B7044">
        <v>59506</v>
      </c>
      <c r="C7044" t="s">
        <v>23</v>
      </c>
      <c r="D7044">
        <v>13</v>
      </c>
      <c r="E7044" t="s">
        <v>27</v>
      </c>
      <c r="F7044" t="s">
        <v>30</v>
      </c>
      <c r="G7044">
        <v>8000</v>
      </c>
      <c r="H7044">
        <v>16.07</v>
      </c>
      <c r="I7044">
        <v>0</v>
      </c>
      <c r="J7044">
        <v>0.13</v>
      </c>
      <c r="K7044" t="s">
        <v>16</v>
      </c>
      <c r="L7044">
        <v>7</v>
      </c>
      <c r="M7044">
        <f t="shared" si="110"/>
        <v>1</v>
      </c>
    </row>
    <row r="7045" spans="1:13" x14ac:dyDescent="0.3">
      <c r="A7045">
        <v>30</v>
      </c>
      <c r="B7045">
        <v>28800</v>
      </c>
      <c r="C7045" t="s">
        <v>13</v>
      </c>
      <c r="D7045">
        <v>1</v>
      </c>
      <c r="E7045" t="s">
        <v>14</v>
      </c>
      <c r="F7045" t="s">
        <v>15</v>
      </c>
      <c r="G7045">
        <v>8000</v>
      </c>
      <c r="H7045">
        <v>13.22</v>
      </c>
      <c r="I7045">
        <v>0</v>
      </c>
      <c r="J7045">
        <v>0.28000000000000003</v>
      </c>
      <c r="K7045" t="s">
        <v>16</v>
      </c>
      <c r="L7045">
        <v>9</v>
      </c>
      <c r="M7045">
        <f t="shared" si="110"/>
        <v>1</v>
      </c>
    </row>
    <row r="7046" spans="1:13" x14ac:dyDescent="0.3">
      <c r="A7046">
        <v>35</v>
      </c>
      <c r="B7046">
        <v>30000</v>
      </c>
      <c r="C7046" t="s">
        <v>13</v>
      </c>
      <c r="D7046">
        <v>3</v>
      </c>
      <c r="E7046" t="s">
        <v>18</v>
      </c>
      <c r="F7046" t="s">
        <v>19</v>
      </c>
      <c r="G7046">
        <v>8000</v>
      </c>
      <c r="I7046">
        <v>0</v>
      </c>
      <c r="J7046">
        <v>0.27</v>
      </c>
      <c r="K7046" t="s">
        <v>16</v>
      </c>
      <c r="L7046">
        <v>6</v>
      </c>
      <c r="M7046">
        <f t="shared" si="110"/>
        <v>0</v>
      </c>
    </row>
    <row r="7047" spans="1:13" x14ac:dyDescent="0.3">
      <c r="A7047">
        <v>28</v>
      </c>
      <c r="B7047">
        <v>60000</v>
      </c>
      <c r="C7047" t="s">
        <v>23</v>
      </c>
      <c r="D7047">
        <v>12</v>
      </c>
      <c r="E7047" t="s">
        <v>27</v>
      </c>
      <c r="F7047" t="s">
        <v>15</v>
      </c>
      <c r="G7047">
        <v>15000</v>
      </c>
      <c r="H7047">
        <v>15.96</v>
      </c>
      <c r="I7047">
        <v>0</v>
      </c>
      <c r="J7047">
        <v>0.25</v>
      </c>
      <c r="K7047" t="s">
        <v>17</v>
      </c>
      <c r="L7047">
        <v>9</v>
      </c>
      <c r="M7047">
        <f t="shared" si="110"/>
        <v>1</v>
      </c>
    </row>
    <row r="7048" spans="1:13" x14ac:dyDescent="0.3">
      <c r="A7048">
        <v>30</v>
      </c>
      <c r="B7048">
        <v>60000</v>
      </c>
      <c r="C7048" t="s">
        <v>26</v>
      </c>
      <c r="D7048">
        <v>7</v>
      </c>
      <c r="E7048" t="s">
        <v>28</v>
      </c>
      <c r="F7048" t="s">
        <v>21</v>
      </c>
      <c r="G7048">
        <v>4200</v>
      </c>
      <c r="I7048">
        <v>0</v>
      </c>
      <c r="J7048">
        <v>7.0000000000000007E-2</v>
      </c>
      <c r="K7048" t="s">
        <v>16</v>
      </c>
      <c r="L7048">
        <v>5</v>
      </c>
      <c r="M7048">
        <f t="shared" si="110"/>
        <v>0</v>
      </c>
    </row>
    <row r="7049" spans="1:13" x14ac:dyDescent="0.3">
      <c r="A7049">
        <v>33</v>
      </c>
      <c r="B7049">
        <v>34000</v>
      </c>
      <c r="C7049" t="s">
        <v>13</v>
      </c>
      <c r="D7049">
        <v>6</v>
      </c>
      <c r="E7049" t="s">
        <v>25</v>
      </c>
      <c r="F7049" t="s">
        <v>19</v>
      </c>
      <c r="G7049">
        <v>8000</v>
      </c>
      <c r="H7049">
        <v>9.99</v>
      </c>
      <c r="I7049">
        <v>0</v>
      </c>
      <c r="J7049">
        <v>0.24</v>
      </c>
      <c r="K7049" t="s">
        <v>16</v>
      </c>
      <c r="L7049">
        <v>5</v>
      </c>
      <c r="M7049">
        <f t="shared" si="110"/>
        <v>1</v>
      </c>
    </row>
    <row r="7050" spans="1:13" x14ac:dyDescent="0.3">
      <c r="A7050">
        <v>28</v>
      </c>
      <c r="B7050">
        <v>60000</v>
      </c>
      <c r="C7050" t="s">
        <v>26</v>
      </c>
      <c r="D7050">
        <v>13</v>
      </c>
      <c r="E7050" t="s">
        <v>27</v>
      </c>
      <c r="F7050" t="s">
        <v>21</v>
      </c>
      <c r="G7050">
        <v>8650</v>
      </c>
      <c r="H7050">
        <v>8.9</v>
      </c>
      <c r="I7050">
        <v>0</v>
      </c>
      <c r="J7050">
        <v>0.14000000000000001</v>
      </c>
      <c r="K7050" t="s">
        <v>16</v>
      </c>
      <c r="L7050">
        <v>10</v>
      </c>
      <c r="M7050">
        <f t="shared" si="110"/>
        <v>1</v>
      </c>
    </row>
    <row r="7051" spans="1:13" x14ac:dyDescent="0.3">
      <c r="A7051">
        <v>34</v>
      </c>
      <c r="B7051">
        <v>35000</v>
      </c>
      <c r="C7051" t="s">
        <v>13</v>
      </c>
      <c r="D7051">
        <v>9</v>
      </c>
      <c r="E7051" t="s">
        <v>25</v>
      </c>
      <c r="F7051" t="s">
        <v>21</v>
      </c>
      <c r="G7051">
        <v>8000</v>
      </c>
      <c r="I7051">
        <v>0</v>
      </c>
      <c r="J7051">
        <v>0.23</v>
      </c>
      <c r="K7051" t="s">
        <v>16</v>
      </c>
      <c r="L7051">
        <v>10</v>
      </c>
      <c r="M7051">
        <f t="shared" si="110"/>
        <v>0</v>
      </c>
    </row>
    <row r="7052" spans="1:13" x14ac:dyDescent="0.3">
      <c r="A7052">
        <v>32</v>
      </c>
      <c r="B7052">
        <v>60000</v>
      </c>
      <c r="C7052" t="s">
        <v>26</v>
      </c>
      <c r="D7052">
        <v>16</v>
      </c>
      <c r="E7052" t="s">
        <v>14</v>
      </c>
      <c r="F7052" t="s">
        <v>21</v>
      </c>
      <c r="G7052">
        <v>6000</v>
      </c>
      <c r="H7052">
        <v>6.62</v>
      </c>
      <c r="I7052">
        <v>0</v>
      </c>
      <c r="J7052">
        <v>0.1</v>
      </c>
      <c r="K7052" t="s">
        <v>16</v>
      </c>
      <c r="L7052">
        <v>7</v>
      </c>
      <c r="M7052">
        <f t="shared" si="110"/>
        <v>1</v>
      </c>
    </row>
    <row r="7053" spans="1:13" x14ac:dyDescent="0.3">
      <c r="A7053">
        <v>28</v>
      </c>
      <c r="B7053">
        <v>29000</v>
      </c>
      <c r="C7053" t="s">
        <v>13</v>
      </c>
      <c r="D7053">
        <v>1</v>
      </c>
      <c r="E7053" t="s">
        <v>14</v>
      </c>
      <c r="F7053" t="s">
        <v>15</v>
      </c>
      <c r="G7053">
        <v>8000</v>
      </c>
      <c r="H7053">
        <v>13.11</v>
      </c>
      <c r="I7053">
        <v>1</v>
      </c>
      <c r="J7053">
        <v>0.28000000000000003</v>
      </c>
      <c r="K7053" t="s">
        <v>17</v>
      </c>
      <c r="L7053">
        <v>9</v>
      </c>
      <c r="M7053">
        <f t="shared" si="110"/>
        <v>1</v>
      </c>
    </row>
    <row r="7054" spans="1:13" x14ac:dyDescent="0.3">
      <c r="A7054">
        <v>30</v>
      </c>
      <c r="B7054">
        <v>60000</v>
      </c>
      <c r="C7054" t="s">
        <v>26</v>
      </c>
      <c r="D7054">
        <v>10</v>
      </c>
      <c r="E7054" t="s">
        <v>20</v>
      </c>
      <c r="F7054" t="s">
        <v>19</v>
      </c>
      <c r="G7054">
        <v>16000</v>
      </c>
      <c r="H7054">
        <v>11.71</v>
      </c>
      <c r="I7054">
        <v>0</v>
      </c>
      <c r="J7054">
        <v>0.27</v>
      </c>
      <c r="K7054" t="s">
        <v>16</v>
      </c>
      <c r="L7054">
        <v>8</v>
      </c>
      <c r="M7054">
        <f t="shared" si="110"/>
        <v>1</v>
      </c>
    </row>
    <row r="7055" spans="1:13" x14ac:dyDescent="0.3">
      <c r="A7055">
        <v>31</v>
      </c>
      <c r="B7055">
        <v>35142</v>
      </c>
      <c r="C7055" t="s">
        <v>13</v>
      </c>
      <c r="E7055" t="s">
        <v>27</v>
      </c>
      <c r="F7055" t="s">
        <v>19</v>
      </c>
      <c r="G7055">
        <v>8000</v>
      </c>
      <c r="H7055">
        <v>11.11</v>
      </c>
      <c r="I7055">
        <v>0</v>
      </c>
      <c r="J7055">
        <v>0.23</v>
      </c>
      <c r="K7055" t="s">
        <v>16</v>
      </c>
      <c r="L7055">
        <v>6</v>
      </c>
      <c r="M7055">
        <f t="shared" si="110"/>
        <v>0</v>
      </c>
    </row>
    <row r="7056" spans="1:13" x14ac:dyDescent="0.3">
      <c r="A7056">
        <v>29</v>
      </c>
      <c r="B7056">
        <v>30000</v>
      </c>
      <c r="C7056" t="s">
        <v>13</v>
      </c>
      <c r="D7056">
        <v>5</v>
      </c>
      <c r="E7056" t="s">
        <v>28</v>
      </c>
      <c r="F7056" t="s">
        <v>19</v>
      </c>
      <c r="G7056">
        <v>8000</v>
      </c>
      <c r="H7056">
        <v>12.69</v>
      </c>
      <c r="I7056">
        <v>1</v>
      </c>
      <c r="J7056">
        <v>0.27</v>
      </c>
      <c r="K7056" t="s">
        <v>16</v>
      </c>
      <c r="L7056">
        <v>6</v>
      </c>
      <c r="M7056">
        <f t="shared" si="110"/>
        <v>1</v>
      </c>
    </row>
    <row r="7057" spans="1:13" x14ac:dyDescent="0.3">
      <c r="A7057">
        <v>30</v>
      </c>
      <c r="B7057">
        <v>60000</v>
      </c>
      <c r="C7057" t="s">
        <v>26</v>
      </c>
      <c r="D7057">
        <v>14</v>
      </c>
      <c r="E7057" t="s">
        <v>27</v>
      </c>
      <c r="F7057" t="s">
        <v>21</v>
      </c>
      <c r="G7057">
        <v>8000</v>
      </c>
      <c r="H7057">
        <v>7.51</v>
      </c>
      <c r="I7057">
        <v>0</v>
      </c>
      <c r="J7057">
        <v>0.13</v>
      </c>
      <c r="K7057" t="s">
        <v>16</v>
      </c>
      <c r="L7057">
        <v>10</v>
      </c>
      <c r="M7057">
        <f t="shared" si="110"/>
        <v>1</v>
      </c>
    </row>
    <row r="7058" spans="1:13" x14ac:dyDescent="0.3">
      <c r="A7058">
        <v>35</v>
      </c>
      <c r="B7058">
        <v>60000</v>
      </c>
      <c r="C7058" t="s">
        <v>26</v>
      </c>
      <c r="D7058">
        <v>2</v>
      </c>
      <c r="E7058" t="s">
        <v>25</v>
      </c>
      <c r="F7058" t="s">
        <v>21</v>
      </c>
      <c r="G7058">
        <v>4000</v>
      </c>
      <c r="H7058">
        <v>6.03</v>
      </c>
      <c r="I7058">
        <v>0</v>
      </c>
      <c r="J7058">
        <v>7.0000000000000007E-2</v>
      </c>
      <c r="K7058" t="s">
        <v>16</v>
      </c>
      <c r="L7058">
        <v>7</v>
      </c>
      <c r="M7058">
        <f t="shared" si="110"/>
        <v>1</v>
      </c>
    </row>
    <row r="7059" spans="1:13" x14ac:dyDescent="0.3">
      <c r="A7059">
        <v>31</v>
      </c>
      <c r="B7059">
        <v>36000</v>
      </c>
      <c r="C7059" t="s">
        <v>13</v>
      </c>
      <c r="D7059">
        <v>3</v>
      </c>
      <c r="E7059" t="s">
        <v>20</v>
      </c>
      <c r="F7059" t="s">
        <v>21</v>
      </c>
      <c r="G7059">
        <v>8000</v>
      </c>
      <c r="H7059">
        <v>8.49</v>
      </c>
      <c r="I7059">
        <v>0</v>
      </c>
      <c r="J7059">
        <v>0.22</v>
      </c>
      <c r="K7059" t="s">
        <v>16</v>
      </c>
      <c r="L7059">
        <v>8</v>
      </c>
      <c r="M7059">
        <f t="shared" si="110"/>
        <v>1</v>
      </c>
    </row>
    <row r="7060" spans="1:13" x14ac:dyDescent="0.3">
      <c r="A7060">
        <v>30</v>
      </c>
      <c r="B7060">
        <v>36000</v>
      </c>
      <c r="C7060" t="s">
        <v>13</v>
      </c>
      <c r="D7060">
        <v>3</v>
      </c>
      <c r="E7060" t="s">
        <v>20</v>
      </c>
      <c r="F7060" t="s">
        <v>19</v>
      </c>
      <c r="G7060">
        <v>8000</v>
      </c>
      <c r="H7060">
        <v>11.36</v>
      </c>
      <c r="I7060">
        <v>0</v>
      </c>
      <c r="J7060">
        <v>0.22</v>
      </c>
      <c r="K7060" t="s">
        <v>16</v>
      </c>
      <c r="L7060">
        <v>8</v>
      </c>
      <c r="M7060">
        <f t="shared" si="110"/>
        <v>1</v>
      </c>
    </row>
    <row r="7061" spans="1:13" x14ac:dyDescent="0.3">
      <c r="A7061">
        <v>27</v>
      </c>
      <c r="B7061">
        <v>36000</v>
      </c>
      <c r="C7061" t="s">
        <v>13</v>
      </c>
      <c r="D7061">
        <v>0</v>
      </c>
      <c r="E7061" t="s">
        <v>25</v>
      </c>
      <c r="F7061" t="s">
        <v>15</v>
      </c>
      <c r="G7061">
        <v>8000</v>
      </c>
      <c r="H7061">
        <v>13.92</v>
      </c>
      <c r="I7061">
        <v>0</v>
      </c>
      <c r="J7061">
        <v>0.22</v>
      </c>
      <c r="K7061" t="s">
        <v>17</v>
      </c>
      <c r="L7061">
        <v>9</v>
      </c>
      <c r="M7061">
        <f t="shared" si="110"/>
        <v>1</v>
      </c>
    </row>
    <row r="7062" spans="1:13" x14ac:dyDescent="0.3">
      <c r="A7062">
        <v>27</v>
      </c>
      <c r="B7062">
        <v>37000</v>
      </c>
      <c r="C7062" t="s">
        <v>13</v>
      </c>
      <c r="D7062">
        <v>3</v>
      </c>
      <c r="E7062" t="s">
        <v>18</v>
      </c>
      <c r="F7062" t="s">
        <v>15</v>
      </c>
      <c r="G7062">
        <v>8000</v>
      </c>
      <c r="H7062">
        <v>13.49</v>
      </c>
      <c r="I7062">
        <v>0</v>
      </c>
      <c r="J7062">
        <v>0.22</v>
      </c>
      <c r="K7062" t="s">
        <v>17</v>
      </c>
      <c r="L7062">
        <v>10</v>
      </c>
      <c r="M7062">
        <f t="shared" si="110"/>
        <v>1</v>
      </c>
    </row>
    <row r="7063" spans="1:13" x14ac:dyDescent="0.3">
      <c r="A7063">
        <v>27</v>
      </c>
      <c r="B7063">
        <v>31000</v>
      </c>
      <c r="C7063" t="s">
        <v>13</v>
      </c>
      <c r="D7063">
        <v>4</v>
      </c>
      <c r="E7063" t="s">
        <v>25</v>
      </c>
      <c r="F7063" t="s">
        <v>21</v>
      </c>
      <c r="G7063">
        <v>8000</v>
      </c>
      <c r="H7063">
        <v>7.66</v>
      </c>
      <c r="I7063">
        <v>1</v>
      </c>
      <c r="J7063">
        <v>0.26</v>
      </c>
      <c r="K7063" t="s">
        <v>16</v>
      </c>
      <c r="L7063">
        <v>8</v>
      </c>
      <c r="M7063">
        <f t="shared" si="110"/>
        <v>1</v>
      </c>
    </row>
    <row r="7064" spans="1:13" x14ac:dyDescent="0.3">
      <c r="A7064">
        <v>29</v>
      </c>
      <c r="B7064">
        <v>60000</v>
      </c>
      <c r="C7064" t="s">
        <v>26</v>
      </c>
      <c r="D7064">
        <v>14</v>
      </c>
      <c r="E7064" t="s">
        <v>20</v>
      </c>
      <c r="F7064" t="s">
        <v>21</v>
      </c>
      <c r="G7064">
        <v>20000</v>
      </c>
      <c r="H7064">
        <v>6.99</v>
      </c>
      <c r="I7064">
        <v>0</v>
      </c>
      <c r="J7064">
        <v>0.33</v>
      </c>
      <c r="K7064" t="s">
        <v>16</v>
      </c>
      <c r="L7064">
        <v>7</v>
      </c>
      <c r="M7064">
        <f t="shared" si="110"/>
        <v>1</v>
      </c>
    </row>
    <row r="7065" spans="1:13" x14ac:dyDescent="0.3">
      <c r="A7065">
        <v>28</v>
      </c>
      <c r="B7065">
        <v>60000</v>
      </c>
      <c r="C7065" t="s">
        <v>23</v>
      </c>
      <c r="D7065">
        <v>12</v>
      </c>
      <c r="E7065" t="s">
        <v>18</v>
      </c>
      <c r="F7065" t="s">
        <v>30</v>
      </c>
      <c r="G7065">
        <v>7000</v>
      </c>
      <c r="H7065">
        <v>15.99</v>
      </c>
      <c r="I7065">
        <v>0</v>
      </c>
      <c r="J7065">
        <v>0.12</v>
      </c>
      <c r="K7065" t="s">
        <v>16</v>
      </c>
      <c r="L7065">
        <v>7</v>
      </c>
      <c r="M7065">
        <f t="shared" si="110"/>
        <v>1</v>
      </c>
    </row>
    <row r="7066" spans="1:13" x14ac:dyDescent="0.3">
      <c r="A7066">
        <v>31</v>
      </c>
      <c r="B7066">
        <v>60000</v>
      </c>
      <c r="C7066" t="s">
        <v>26</v>
      </c>
      <c r="D7066">
        <v>4</v>
      </c>
      <c r="E7066" t="s">
        <v>25</v>
      </c>
      <c r="F7066" t="s">
        <v>15</v>
      </c>
      <c r="G7066">
        <v>1500</v>
      </c>
      <c r="H7066">
        <v>12.99</v>
      </c>
      <c r="I7066">
        <v>0</v>
      </c>
      <c r="J7066">
        <v>0.03</v>
      </c>
      <c r="K7066" t="s">
        <v>16</v>
      </c>
      <c r="L7066">
        <v>10</v>
      </c>
      <c r="M7066">
        <f t="shared" si="110"/>
        <v>1</v>
      </c>
    </row>
    <row r="7067" spans="1:13" x14ac:dyDescent="0.3">
      <c r="A7067">
        <v>29</v>
      </c>
      <c r="B7067">
        <v>33000</v>
      </c>
      <c r="C7067" t="s">
        <v>13</v>
      </c>
      <c r="D7067">
        <v>5</v>
      </c>
      <c r="E7067" t="s">
        <v>28</v>
      </c>
      <c r="F7067" t="s">
        <v>21</v>
      </c>
      <c r="G7067">
        <v>8000</v>
      </c>
      <c r="H7067">
        <v>5.79</v>
      </c>
      <c r="I7067">
        <v>1</v>
      </c>
      <c r="J7067">
        <v>0.24</v>
      </c>
      <c r="K7067" t="s">
        <v>16</v>
      </c>
      <c r="L7067">
        <v>8</v>
      </c>
      <c r="M7067">
        <f t="shared" si="110"/>
        <v>1</v>
      </c>
    </row>
    <row r="7068" spans="1:13" x14ac:dyDescent="0.3">
      <c r="A7068">
        <v>32</v>
      </c>
      <c r="B7068">
        <v>60000</v>
      </c>
      <c r="C7068" t="s">
        <v>26</v>
      </c>
      <c r="D7068">
        <v>4</v>
      </c>
      <c r="E7068" t="s">
        <v>28</v>
      </c>
      <c r="F7068" t="s">
        <v>15</v>
      </c>
      <c r="G7068">
        <v>3250</v>
      </c>
      <c r="H7068">
        <v>13.49</v>
      </c>
      <c r="I7068">
        <v>0</v>
      </c>
      <c r="J7068">
        <v>0.05</v>
      </c>
      <c r="K7068" t="s">
        <v>17</v>
      </c>
      <c r="L7068">
        <v>5</v>
      </c>
      <c r="M7068">
        <f t="shared" si="110"/>
        <v>1</v>
      </c>
    </row>
    <row r="7069" spans="1:13" x14ac:dyDescent="0.3">
      <c r="A7069">
        <v>27</v>
      </c>
      <c r="B7069">
        <v>60000</v>
      </c>
      <c r="C7069" t="s">
        <v>23</v>
      </c>
      <c r="D7069">
        <v>4</v>
      </c>
      <c r="E7069" t="s">
        <v>28</v>
      </c>
      <c r="F7069" t="s">
        <v>21</v>
      </c>
      <c r="G7069">
        <v>10500</v>
      </c>
      <c r="H7069">
        <v>7.49</v>
      </c>
      <c r="I7069">
        <v>0</v>
      </c>
      <c r="J7069">
        <v>0.17</v>
      </c>
      <c r="K7069" t="s">
        <v>16</v>
      </c>
      <c r="L7069">
        <v>7</v>
      </c>
      <c r="M7069">
        <f t="shared" si="110"/>
        <v>1</v>
      </c>
    </row>
    <row r="7070" spans="1:13" x14ac:dyDescent="0.3">
      <c r="A7070">
        <v>32</v>
      </c>
      <c r="B7070">
        <v>39600</v>
      </c>
      <c r="C7070" t="s">
        <v>13</v>
      </c>
      <c r="D7070">
        <v>2</v>
      </c>
      <c r="E7070" t="s">
        <v>14</v>
      </c>
      <c r="F7070" t="s">
        <v>19</v>
      </c>
      <c r="G7070">
        <v>8000</v>
      </c>
      <c r="H7070">
        <v>9.91</v>
      </c>
      <c r="I7070">
        <v>0</v>
      </c>
      <c r="J7070">
        <v>0.2</v>
      </c>
      <c r="K7070" t="s">
        <v>16</v>
      </c>
      <c r="L7070">
        <v>10</v>
      </c>
      <c r="M7070">
        <f t="shared" si="110"/>
        <v>1</v>
      </c>
    </row>
    <row r="7071" spans="1:13" x14ac:dyDescent="0.3">
      <c r="A7071">
        <v>30</v>
      </c>
      <c r="B7071">
        <v>34000</v>
      </c>
      <c r="C7071" t="s">
        <v>13</v>
      </c>
      <c r="D7071">
        <v>1</v>
      </c>
      <c r="E7071" t="s">
        <v>14</v>
      </c>
      <c r="F7071" t="s">
        <v>21</v>
      </c>
      <c r="G7071">
        <v>8000</v>
      </c>
      <c r="H7071">
        <v>7.9</v>
      </c>
      <c r="I7071">
        <v>1</v>
      </c>
      <c r="J7071">
        <v>0.24</v>
      </c>
      <c r="K7071" t="s">
        <v>16</v>
      </c>
      <c r="L7071">
        <v>5</v>
      </c>
      <c r="M7071">
        <f t="shared" si="110"/>
        <v>1</v>
      </c>
    </row>
    <row r="7072" spans="1:13" x14ac:dyDescent="0.3">
      <c r="A7072">
        <v>29</v>
      </c>
      <c r="B7072">
        <v>54000</v>
      </c>
      <c r="C7072" t="s">
        <v>23</v>
      </c>
      <c r="D7072">
        <v>11</v>
      </c>
      <c r="E7072" t="s">
        <v>14</v>
      </c>
      <c r="F7072" t="s">
        <v>29</v>
      </c>
      <c r="G7072">
        <v>20000</v>
      </c>
      <c r="H7072">
        <v>18.79</v>
      </c>
      <c r="I7072">
        <v>1</v>
      </c>
      <c r="J7072">
        <v>0.37</v>
      </c>
      <c r="K7072" t="s">
        <v>17</v>
      </c>
      <c r="L7072">
        <v>5</v>
      </c>
      <c r="M7072">
        <f t="shared" si="110"/>
        <v>1</v>
      </c>
    </row>
    <row r="7073" spans="1:13" x14ac:dyDescent="0.3">
      <c r="A7073">
        <v>28</v>
      </c>
      <c r="B7073">
        <v>40000</v>
      </c>
      <c r="C7073" t="s">
        <v>13</v>
      </c>
      <c r="D7073">
        <v>3</v>
      </c>
      <c r="E7073" t="s">
        <v>14</v>
      </c>
      <c r="F7073" t="s">
        <v>19</v>
      </c>
      <c r="G7073">
        <v>8000</v>
      </c>
      <c r="H7073">
        <v>10.95</v>
      </c>
      <c r="I7073">
        <v>0</v>
      </c>
      <c r="J7073">
        <v>0.2</v>
      </c>
      <c r="K7073" t="s">
        <v>16</v>
      </c>
      <c r="L7073">
        <v>6</v>
      </c>
      <c r="M7073">
        <f t="shared" si="110"/>
        <v>1</v>
      </c>
    </row>
    <row r="7074" spans="1:13" x14ac:dyDescent="0.3">
      <c r="A7074">
        <v>28</v>
      </c>
      <c r="B7074">
        <v>60000</v>
      </c>
      <c r="C7074" t="s">
        <v>26</v>
      </c>
      <c r="D7074">
        <v>12</v>
      </c>
      <c r="E7074" t="s">
        <v>28</v>
      </c>
      <c r="F7074" t="s">
        <v>30</v>
      </c>
      <c r="G7074">
        <v>3000</v>
      </c>
      <c r="H7074">
        <v>17.489999999999998</v>
      </c>
      <c r="I7074">
        <v>0</v>
      </c>
      <c r="J7074">
        <v>0.05</v>
      </c>
      <c r="K7074" t="s">
        <v>16</v>
      </c>
      <c r="L7074">
        <v>8</v>
      </c>
      <c r="M7074">
        <f t="shared" si="110"/>
        <v>1</v>
      </c>
    </row>
    <row r="7075" spans="1:13" x14ac:dyDescent="0.3">
      <c r="A7075">
        <v>30</v>
      </c>
      <c r="B7075">
        <v>35600</v>
      </c>
      <c r="C7075" t="s">
        <v>13</v>
      </c>
      <c r="D7075">
        <v>0</v>
      </c>
      <c r="E7075" t="s">
        <v>18</v>
      </c>
      <c r="F7075" t="s">
        <v>30</v>
      </c>
      <c r="G7075">
        <v>8000</v>
      </c>
      <c r="H7075">
        <v>14.59</v>
      </c>
      <c r="I7075">
        <v>1</v>
      </c>
      <c r="J7075">
        <v>0.22</v>
      </c>
      <c r="K7075" t="s">
        <v>16</v>
      </c>
      <c r="L7075">
        <v>9</v>
      </c>
      <c r="M7075">
        <f t="shared" si="110"/>
        <v>1</v>
      </c>
    </row>
    <row r="7076" spans="1:13" x14ac:dyDescent="0.3">
      <c r="A7076">
        <v>31</v>
      </c>
      <c r="B7076">
        <v>42000</v>
      </c>
      <c r="C7076" t="s">
        <v>13</v>
      </c>
      <c r="D7076">
        <v>3</v>
      </c>
      <c r="E7076" t="s">
        <v>27</v>
      </c>
      <c r="F7076" t="s">
        <v>19</v>
      </c>
      <c r="G7076">
        <v>8000</v>
      </c>
      <c r="H7076">
        <v>12.42</v>
      </c>
      <c r="I7076">
        <v>0</v>
      </c>
      <c r="J7076">
        <v>0.19</v>
      </c>
      <c r="K7076" t="s">
        <v>16</v>
      </c>
      <c r="L7076">
        <v>7</v>
      </c>
      <c r="M7076">
        <f t="shared" si="110"/>
        <v>1</v>
      </c>
    </row>
    <row r="7077" spans="1:13" x14ac:dyDescent="0.3">
      <c r="A7077">
        <v>33</v>
      </c>
      <c r="B7077">
        <v>42000</v>
      </c>
      <c r="C7077" t="s">
        <v>13</v>
      </c>
      <c r="D7077">
        <v>0</v>
      </c>
      <c r="E7077" t="s">
        <v>14</v>
      </c>
      <c r="F7077" t="s">
        <v>21</v>
      </c>
      <c r="G7077">
        <v>8000</v>
      </c>
      <c r="H7077">
        <v>5.99</v>
      </c>
      <c r="I7077">
        <v>0</v>
      </c>
      <c r="J7077">
        <v>0.19</v>
      </c>
      <c r="K7077" t="s">
        <v>16</v>
      </c>
      <c r="L7077">
        <v>7</v>
      </c>
      <c r="M7077">
        <f t="shared" si="110"/>
        <v>1</v>
      </c>
    </row>
    <row r="7078" spans="1:13" x14ac:dyDescent="0.3">
      <c r="A7078">
        <v>29</v>
      </c>
      <c r="B7078">
        <v>60000</v>
      </c>
      <c r="C7078" t="s">
        <v>26</v>
      </c>
      <c r="D7078">
        <v>13</v>
      </c>
      <c r="E7078" t="s">
        <v>14</v>
      </c>
      <c r="F7078" t="s">
        <v>21</v>
      </c>
      <c r="G7078">
        <v>8000</v>
      </c>
      <c r="H7078">
        <v>5.99</v>
      </c>
      <c r="I7078">
        <v>0</v>
      </c>
      <c r="J7078">
        <v>0.13</v>
      </c>
      <c r="K7078" t="s">
        <v>16</v>
      </c>
      <c r="L7078">
        <v>9</v>
      </c>
      <c r="M7078">
        <f t="shared" si="110"/>
        <v>1</v>
      </c>
    </row>
    <row r="7079" spans="1:13" x14ac:dyDescent="0.3">
      <c r="A7079">
        <v>31</v>
      </c>
      <c r="B7079">
        <v>60000</v>
      </c>
      <c r="C7079" t="s">
        <v>23</v>
      </c>
      <c r="D7079">
        <v>3</v>
      </c>
      <c r="E7079" t="s">
        <v>25</v>
      </c>
      <c r="F7079" t="s">
        <v>30</v>
      </c>
      <c r="G7079">
        <v>5000</v>
      </c>
      <c r="H7079">
        <v>16.489999999999998</v>
      </c>
      <c r="I7079">
        <v>0</v>
      </c>
      <c r="J7079">
        <v>0.08</v>
      </c>
      <c r="K7079" t="s">
        <v>16</v>
      </c>
      <c r="L7079">
        <v>9</v>
      </c>
      <c r="M7079">
        <f t="shared" si="110"/>
        <v>1</v>
      </c>
    </row>
    <row r="7080" spans="1:13" x14ac:dyDescent="0.3">
      <c r="A7080">
        <v>27</v>
      </c>
      <c r="B7080">
        <v>42000</v>
      </c>
      <c r="C7080" t="s">
        <v>13</v>
      </c>
      <c r="D7080">
        <v>9</v>
      </c>
      <c r="E7080" t="s">
        <v>20</v>
      </c>
      <c r="F7080" t="s">
        <v>21</v>
      </c>
      <c r="G7080">
        <v>8000</v>
      </c>
      <c r="H7080">
        <v>7.29</v>
      </c>
      <c r="I7080">
        <v>0</v>
      </c>
      <c r="J7080">
        <v>0.19</v>
      </c>
      <c r="K7080" t="s">
        <v>16</v>
      </c>
      <c r="L7080">
        <v>6</v>
      </c>
      <c r="M7080">
        <f t="shared" si="110"/>
        <v>1</v>
      </c>
    </row>
    <row r="7081" spans="1:13" x14ac:dyDescent="0.3">
      <c r="A7081">
        <v>32</v>
      </c>
      <c r="B7081">
        <v>60000</v>
      </c>
      <c r="C7081" t="s">
        <v>26</v>
      </c>
      <c r="D7081">
        <v>2</v>
      </c>
      <c r="E7081" t="s">
        <v>27</v>
      </c>
      <c r="F7081" t="s">
        <v>19</v>
      </c>
      <c r="G7081">
        <v>7125</v>
      </c>
      <c r="H7081">
        <v>9.99</v>
      </c>
      <c r="I7081">
        <v>0</v>
      </c>
      <c r="J7081">
        <v>0.12</v>
      </c>
      <c r="K7081" t="s">
        <v>16</v>
      </c>
      <c r="L7081">
        <v>7</v>
      </c>
      <c r="M7081">
        <f t="shared" si="110"/>
        <v>1</v>
      </c>
    </row>
    <row r="7082" spans="1:13" x14ac:dyDescent="0.3">
      <c r="A7082">
        <v>28</v>
      </c>
      <c r="B7082">
        <v>60000</v>
      </c>
      <c r="C7082" t="s">
        <v>26</v>
      </c>
      <c r="D7082">
        <v>6</v>
      </c>
      <c r="E7082" t="s">
        <v>25</v>
      </c>
      <c r="F7082" t="s">
        <v>19</v>
      </c>
      <c r="G7082">
        <v>15000</v>
      </c>
      <c r="H7082">
        <v>11.99</v>
      </c>
      <c r="I7082">
        <v>0</v>
      </c>
      <c r="J7082">
        <v>0.25</v>
      </c>
      <c r="K7082" t="s">
        <v>16</v>
      </c>
      <c r="L7082">
        <v>6</v>
      </c>
      <c r="M7082">
        <f t="shared" si="110"/>
        <v>1</v>
      </c>
    </row>
    <row r="7083" spans="1:13" x14ac:dyDescent="0.3">
      <c r="A7083">
        <v>33</v>
      </c>
      <c r="B7083">
        <v>43000</v>
      </c>
      <c r="C7083" t="s">
        <v>13</v>
      </c>
      <c r="D7083">
        <v>6</v>
      </c>
      <c r="E7083" t="s">
        <v>18</v>
      </c>
      <c r="F7083" t="s">
        <v>19</v>
      </c>
      <c r="G7083">
        <v>8000</v>
      </c>
      <c r="H7083">
        <v>10</v>
      </c>
      <c r="I7083">
        <v>0</v>
      </c>
      <c r="J7083">
        <v>0.19</v>
      </c>
      <c r="K7083" t="s">
        <v>16</v>
      </c>
      <c r="L7083">
        <v>8</v>
      </c>
      <c r="M7083">
        <f t="shared" si="110"/>
        <v>1</v>
      </c>
    </row>
    <row r="7084" spans="1:13" x14ac:dyDescent="0.3">
      <c r="A7084">
        <v>27</v>
      </c>
      <c r="B7084">
        <v>60000</v>
      </c>
      <c r="C7084" t="s">
        <v>26</v>
      </c>
      <c r="D7084">
        <v>6</v>
      </c>
      <c r="E7084" t="s">
        <v>20</v>
      </c>
      <c r="F7084" t="s">
        <v>21</v>
      </c>
      <c r="G7084">
        <v>10000</v>
      </c>
      <c r="H7084">
        <v>7.49</v>
      </c>
      <c r="I7084">
        <v>0</v>
      </c>
      <c r="J7084">
        <v>0.17</v>
      </c>
      <c r="K7084" t="s">
        <v>16</v>
      </c>
      <c r="L7084">
        <v>7</v>
      </c>
      <c r="M7084">
        <f t="shared" si="110"/>
        <v>1</v>
      </c>
    </row>
    <row r="7085" spans="1:13" x14ac:dyDescent="0.3">
      <c r="A7085">
        <v>33</v>
      </c>
      <c r="B7085">
        <v>44000</v>
      </c>
      <c r="C7085" t="s">
        <v>13</v>
      </c>
      <c r="D7085">
        <v>5</v>
      </c>
      <c r="E7085" t="s">
        <v>27</v>
      </c>
      <c r="F7085" t="s">
        <v>30</v>
      </c>
      <c r="G7085">
        <v>8000</v>
      </c>
      <c r="H7085">
        <v>17.489999999999998</v>
      </c>
      <c r="I7085">
        <v>0</v>
      </c>
      <c r="J7085">
        <v>0.18</v>
      </c>
      <c r="K7085" t="s">
        <v>16</v>
      </c>
      <c r="L7085">
        <v>8</v>
      </c>
      <c r="M7085">
        <f t="shared" si="110"/>
        <v>1</v>
      </c>
    </row>
    <row r="7086" spans="1:13" x14ac:dyDescent="0.3">
      <c r="A7086">
        <v>35</v>
      </c>
      <c r="B7086">
        <v>38760</v>
      </c>
      <c r="C7086" t="s">
        <v>13</v>
      </c>
      <c r="D7086">
        <v>2</v>
      </c>
      <c r="E7086" t="s">
        <v>14</v>
      </c>
      <c r="F7086" t="s">
        <v>22</v>
      </c>
      <c r="G7086">
        <v>8000</v>
      </c>
      <c r="H7086">
        <v>18.09</v>
      </c>
      <c r="I7086">
        <v>1</v>
      </c>
      <c r="J7086">
        <v>0.21</v>
      </c>
      <c r="K7086" t="s">
        <v>17</v>
      </c>
      <c r="L7086">
        <v>7</v>
      </c>
      <c r="M7086">
        <f t="shared" si="110"/>
        <v>1</v>
      </c>
    </row>
    <row r="7087" spans="1:13" x14ac:dyDescent="0.3">
      <c r="A7087">
        <v>31</v>
      </c>
      <c r="B7087">
        <v>45000</v>
      </c>
      <c r="C7087" t="s">
        <v>13</v>
      </c>
      <c r="D7087">
        <v>3</v>
      </c>
      <c r="E7087" t="s">
        <v>25</v>
      </c>
      <c r="F7087" t="s">
        <v>19</v>
      </c>
      <c r="G7087">
        <v>8000</v>
      </c>
      <c r="H7087">
        <v>10.99</v>
      </c>
      <c r="I7087">
        <v>0</v>
      </c>
      <c r="J7087">
        <v>0.18</v>
      </c>
      <c r="K7087" t="s">
        <v>16</v>
      </c>
      <c r="L7087">
        <v>10</v>
      </c>
      <c r="M7087">
        <f t="shared" si="110"/>
        <v>1</v>
      </c>
    </row>
    <row r="7088" spans="1:13" x14ac:dyDescent="0.3">
      <c r="A7088">
        <v>32</v>
      </c>
      <c r="B7088">
        <v>45000</v>
      </c>
      <c r="C7088" t="s">
        <v>13</v>
      </c>
      <c r="D7088">
        <v>0</v>
      </c>
      <c r="E7088" t="s">
        <v>14</v>
      </c>
      <c r="F7088" t="s">
        <v>21</v>
      </c>
      <c r="G7088">
        <v>8000</v>
      </c>
      <c r="H7088">
        <v>7.66</v>
      </c>
      <c r="I7088">
        <v>0</v>
      </c>
      <c r="J7088">
        <v>0.18</v>
      </c>
      <c r="K7088" t="s">
        <v>16</v>
      </c>
      <c r="L7088">
        <v>5</v>
      </c>
      <c r="M7088">
        <f t="shared" si="110"/>
        <v>1</v>
      </c>
    </row>
    <row r="7089" spans="1:13" x14ac:dyDescent="0.3">
      <c r="A7089">
        <v>28</v>
      </c>
      <c r="B7089">
        <v>60000</v>
      </c>
      <c r="C7089" t="s">
        <v>23</v>
      </c>
      <c r="D7089">
        <v>0</v>
      </c>
      <c r="E7089" t="s">
        <v>27</v>
      </c>
      <c r="F7089" t="s">
        <v>19</v>
      </c>
      <c r="G7089">
        <v>7000</v>
      </c>
      <c r="H7089">
        <v>11.11</v>
      </c>
      <c r="I7089">
        <v>0</v>
      </c>
      <c r="J7089">
        <v>0.12</v>
      </c>
      <c r="K7089" t="s">
        <v>16</v>
      </c>
      <c r="L7089">
        <v>5</v>
      </c>
      <c r="M7089">
        <f t="shared" si="110"/>
        <v>1</v>
      </c>
    </row>
    <row r="7090" spans="1:13" x14ac:dyDescent="0.3">
      <c r="A7090">
        <v>31</v>
      </c>
      <c r="B7090">
        <v>60000</v>
      </c>
      <c r="C7090" t="s">
        <v>26</v>
      </c>
      <c r="D7090">
        <v>7</v>
      </c>
      <c r="E7090" t="s">
        <v>27</v>
      </c>
      <c r="F7090" t="s">
        <v>19</v>
      </c>
      <c r="G7090">
        <v>7000</v>
      </c>
      <c r="I7090">
        <v>0</v>
      </c>
      <c r="J7090">
        <v>0.12</v>
      </c>
      <c r="K7090" t="s">
        <v>16</v>
      </c>
      <c r="L7090">
        <v>7</v>
      </c>
      <c r="M7090">
        <f t="shared" si="110"/>
        <v>0</v>
      </c>
    </row>
    <row r="7091" spans="1:13" x14ac:dyDescent="0.3">
      <c r="A7091">
        <v>33</v>
      </c>
      <c r="B7091">
        <v>45000</v>
      </c>
      <c r="C7091" t="s">
        <v>13</v>
      </c>
      <c r="D7091">
        <v>2</v>
      </c>
      <c r="E7091" t="s">
        <v>20</v>
      </c>
      <c r="F7091" t="s">
        <v>15</v>
      </c>
      <c r="G7091">
        <v>8000</v>
      </c>
      <c r="H7091">
        <v>12.53</v>
      </c>
      <c r="I7091">
        <v>0</v>
      </c>
      <c r="J7091">
        <v>0.18</v>
      </c>
      <c r="K7091" t="s">
        <v>16</v>
      </c>
      <c r="L7091">
        <v>6</v>
      </c>
      <c r="M7091">
        <f t="shared" si="110"/>
        <v>1</v>
      </c>
    </row>
    <row r="7092" spans="1:13" x14ac:dyDescent="0.3">
      <c r="A7092">
        <v>27</v>
      </c>
      <c r="B7092">
        <v>40000</v>
      </c>
      <c r="C7092" t="s">
        <v>13</v>
      </c>
      <c r="D7092">
        <v>0</v>
      </c>
      <c r="E7092" t="s">
        <v>27</v>
      </c>
      <c r="F7092" t="s">
        <v>30</v>
      </c>
      <c r="G7092">
        <v>8000</v>
      </c>
      <c r="H7092">
        <v>15.65</v>
      </c>
      <c r="I7092">
        <v>1</v>
      </c>
      <c r="J7092">
        <v>0.2</v>
      </c>
      <c r="K7092" t="s">
        <v>17</v>
      </c>
      <c r="L7092">
        <v>6</v>
      </c>
      <c r="M7092">
        <f t="shared" si="110"/>
        <v>1</v>
      </c>
    </row>
    <row r="7093" spans="1:13" x14ac:dyDescent="0.3">
      <c r="A7093">
        <v>31</v>
      </c>
      <c r="B7093">
        <v>46875</v>
      </c>
      <c r="C7093" t="s">
        <v>13</v>
      </c>
      <c r="D7093">
        <v>1</v>
      </c>
      <c r="E7093" t="s">
        <v>18</v>
      </c>
      <c r="F7093" t="s">
        <v>19</v>
      </c>
      <c r="G7093">
        <v>8000</v>
      </c>
      <c r="I7093">
        <v>0</v>
      </c>
      <c r="J7093">
        <v>0.17</v>
      </c>
      <c r="K7093" t="s">
        <v>16</v>
      </c>
      <c r="L7093">
        <v>8</v>
      </c>
      <c r="M7093">
        <f t="shared" si="110"/>
        <v>0</v>
      </c>
    </row>
    <row r="7094" spans="1:13" x14ac:dyDescent="0.3">
      <c r="A7094">
        <v>27</v>
      </c>
      <c r="B7094">
        <v>60000</v>
      </c>
      <c r="C7094" t="s">
        <v>26</v>
      </c>
      <c r="D7094">
        <v>8</v>
      </c>
      <c r="E7094" t="s">
        <v>20</v>
      </c>
      <c r="F7094" t="s">
        <v>19</v>
      </c>
      <c r="G7094">
        <v>5000</v>
      </c>
      <c r="H7094">
        <v>9.6300000000000008</v>
      </c>
      <c r="I7094">
        <v>0</v>
      </c>
      <c r="J7094">
        <v>0.08</v>
      </c>
      <c r="K7094" t="s">
        <v>16</v>
      </c>
      <c r="L7094">
        <v>6</v>
      </c>
      <c r="M7094">
        <f t="shared" si="110"/>
        <v>1</v>
      </c>
    </row>
    <row r="7095" spans="1:13" x14ac:dyDescent="0.3">
      <c r="A7095">
        <v>33</v>
      </c>
      <c r="B7095">
        <v>60000</v>
      </c>
      <c r="C7095" t="s">
        <v>26</v>
      </c>
      <c r="D7095">
        <v>4</v>
      </c>
      <c r="E7095" t="s">
        <v>20</v>
      </c>
      <c r="F7095" t="s">
        <v>19</v>
      </c>
      <c r="G7095">
        <v>6300</v>
      </c>
      <c r="H7095">
        <v>9.6199999999999992</v>
      </c>
      <c r="I7095">
        <v>0</v>
      </c>
      <c r="J7095">
        <v>0.1</v>
      </c>
      <c r="K7095" t="s">
        <v>16</v>
      </c>
      <c r="L7095">
        <v>10</v>
      </c>
      <c r="M7095">
        <f t="shared" si="110"/>
        <v>1</v>
      </c>
    </row>
    <row r="7096" spans="1:13" x14ac:dyDescent="0.3">
      <c r="A7096">
        <v>30</v>
      </c>
      <c r="B7096">
        <v>54000</v>
      </c>
      <c r="C7096" t="s">
        <v>26</v>
      </c>
      <c r="D7096">
        <v>3</v>
      </c>
      <c r="E7096" t="s">
        <v>18</v>
      </c>
      <c r="F7096" t="s">
        <v>15</v>
      </c>
      <c r="G7096">
        <v>5000</v>
      </c>
      <c r="H7096">
        <v>12.61</v>
      </c>
      <c r="I7096">
        <v>1</v>
      </c>
      <c r="J7096">
        <v>0.09</v>
      </c>
      <c r="K7096" t="s">
        <v>17</v>
      </c>
      <c r="L7096">
        <v>10</v>
      </c>
      <c r="M7096">
        <f t="shared" si="110"/>
        <v>1</v>
      </c>
    </row>
    <row r="7097" spans="1:13" x14ac:dyDescent="0.3">
      <c r="A7097">
        <v>27</v>
      </c>
      <c r="B7097">
        <v>50000</v>
      </c>
      <c r="C7097" t="s">
        <v>13</v>
      </c>
      <c r="D7097">
        <v>5</v>
      </c>
      <c r="E7097" t="s">
        <v>14</v>
      </c>
      <c r="F7097" t="s">
        <v>15</v>
      </c>
      <c r="G7097">
        <v>8000</v>
      </c>
      <c r="H7097">
        <v>13.43</v>
      </c>
      <c r="I7097">
        <v>0</v>
      </c>
      <c r="J7097">
        <v>0.16</v>
      </c>
      <c r="K7097" t="s">
        <v>16</v>
      </c>
      <c r="L7097">
        <v>10</v>
      </c>
      <c r="M7097">
        <f t="shared" si="110"/>
        <v>1</v>
      </c>
    </row>
    <row r="7098" spans="1:13" x14ac:dyDescent="0.3">
      <c r="A7098">
        <v>32</v>
      </c>
      <c r="B7098">
        <v>60000</v>
      </c>
      <c r="C7098" t="s">
        <v>26</v>
      </c>
      <c r="D7098">
        <v>2</v>
      </c>
      <c r="E7098" t="s">
        <v>18</v>
      </c>
      <c r="F7098" t="s">
        <v>30</v>
      </c>
      <c r="G7098">
        <v>15000</v>
      </c>
      <c r="H7098">
        <v>14.83</v>
      </c>
      <c r="I7098">
        <v>0</v>
      </c>
      <c r="J7098">
        <v>0.25</v>
      </c>
      <c r="K7098" t="s">
        <v>16</v>
      </c>
      <c r="L7098">
        <v>9</v>
      </c>
      <c r="M7098">
        <f t="shared" si="110"/>
        <v>1</v>
      </c>
    </row>
    <row r="7099" spans="1:13" x14ac:dyDescent="0.3">
      <c r="A7099">
        <v>28</v>
      </c>
      <c r="B7099">
        <v>60000</v>
      </c>
      <c r="C7099" t="s">
        <v>23</v>
      </c>
      <c r="D7099">
        <v>5</v>
      </c>
      <c r="E7099" t="s">
        <v>27</v>
      </c>
      <c r="F7099" t="s">
        <v>15</v>
      </c>
      <c r="G7099">
        <v>10000</v>
      </c>
      <c r="I7099">
        <v>0</v>
      </c>
      <c r="J7099">
        <v>0.17</v>
      </c>
      <c r="K7099" t="s">
        <v>16</v>
      </c>
      <c r="L7099">
        <v>7</v>
      </c>
      <c r="M7099">
        <f t="shared" si="110"/>
        <v>0</v>
      </c>
    </row>
    <row r="7100" spans="1:13" x14ac:dyDescent="0.3">
      <c r="A7100">
        <v>30</v>
      </c>
      <c r="B7100">
        <v>60000</v>
      </c>
      <c r="C7100" t="s">
        <v>26</v>
      </c>
      <c r="D7100">
        <v>14</v>
      </c>
      <c r="E7100" t="s">
        <v>20</v>
      </c>
      <c r="F7100" t="s">
        <v>19</v>
      </c>
      <c r="G7100">
        <v>1750</v>
      </c>
      <c r="H7100">
        <v>9.99</v>
      </c>
      <c r="I7100">
        <v>0</v>
      </c>
      <c r="J7100">
        <v>0.03</v>
      </c>
      <c r="K7100" t="s">
        <v>16</v>
      </c>
      <c r="L7100">
        <v>8</v>
      </c>
      <c r="M7100">
        <f t="shared" si="110"/>
        <v>1</v>
      </c>
    </row>
    <row r="7101" spans="1:13" x14ac:dyDescent="0.3">
      <c r="A7101">
        <v>28</v>
      </c>
      <c r="B7101">
        <v>52500</v>
      </c>
      <c r="C7101" t="s">
        <v>13</v>
      </c>
      <c r="D7101">
        <v>2</v>
      </c>
      <c r="E7101" t="s">
        <v>20</v>
      </c>
      <c r="F7101" t="s">
        <v>21</v>
      </c>
      <c r="G7101">
        <v>8000</v>
      </c>
      <c r="H7101">
        <v>7.51</v>
      </c>
      <c r="I7101">
        <v>0</v>
      </c>
      <c r="J7101">
        <v>0.15</v>
      </c>
      <c r="K7101" t="s">
        <v>16</v>
      </c>
      <c r="L7101">
        <v>6</v>
      </c>
      <c r="M7101">
        <f t="shared" si="110"/>
        <v>1</v>
      </c>
    </row>
    <row r="7102" spans="1:13" x14ac:dyDescent="0.3">
      <c r="A7102">
        <v>29</v>
      </c>
      <c r="B7102">
        <v>60000</v>
      </c>
      <c r="C7102" t="s">
        <v>26</v>
      </c>
      <c r="D7102">
        <v>0</v>
      </c>
      <c r="E7102" t="s">
        <v>18</v>
      </c>
      <c r="F7102" t="s">
        <v>19</v>
      </c>
      <c r="G7102">
        <v>2400</v>
      </c>
      <c r="H7102">
        <v>10.75</v>
      </c>
      <c r="I7102">
        <v>0</v>
      </c>
      <c r="J7102">
        <v>0.04</v>
      </c>
      <c r="K7102" t="s">
        <v>16</v>
      </c>
      <c r="L7102">
        <v>9</v>
      </c>
      <c r="M7102">
        <f t="shared" si="110"/>
        <v>1</v>
      </c>
    </row>
    <row r="7103" spans="1:13" x14ac:dyDescent="0.3">
      <c r="A7103">
        <v>31</v>
      </c>
      <c r="B7103">
        <v>60000</v>
      </c>
      <c r="C7103" t="s">
        <v>26</v>
      </c>
      <c r="D7103">
        <v>15</v>
      </c>
      <c r="E7103" t="s">
        <v>25</v>
      </c>
      <c r="F7103" t="s">
        <v>19</v>
      </c>
      <c r="G7103">
        <v>5100</v>
      </c>
      <c r="H7103">
        <v>10.75</v>
      </c>
      <c r="I7103">
        <v>0</v>
      </c>
      <c r="J7103">
        <v>0.09</v>
      </c>
      <c r="K7103" t="s">
        <v>16</v>
      </c>
      <c r="L7103">
        <v>8</v>
      </c>
      <c r="M7103">
        <f t="shared" si="110"/>
        <v>1</v>
      </c>
    </row>
    <row r="7104" spans="1:13" x14ac:dyDescent="0.3">
      <c r="A7104">
        <v>29</v>
      </c>
      <c r="B7104">
        <v>60000</v>
      </c>
      <c r="C7104" t="s">
        <v>26</v>
      </c>
      <c r="D7104">
        <v>3</v>
      </c>
      <c r="E7104" t="s">
        <v>20</v>
      </c>
      <c r="F7104" t="s">
        <v>21</v>
      </c>
      <c r="G7104">
        <v>7200</v>
      </c>
      <c r="H7104">
        <v>7.88</v>
      </c>
      <c r="I7104">
        <v>0</v>
      </c>
      <c r="J7104">
        <v>0.12</v>
      </c>
      <c r="K7104" t="s">
        <v>16</v>
      </c>
      <c r="L7104">
        <v>7</v>
      </c>
      <c r="M7104">
        <f t="shared" si="110"/>
        <v>1</v>
      </c>
    </row>
    <row r="7105" spans="1:13" x14ac:dyDescent="0.3">
      <c r="A7105">
        <v>27</v>
      </c>
      <c r="B7105">
        <v>60000</v>
      </c>
      <c r="C7105" t="s">
        <v>23</v>
      </c>
      <c r="D7105">
        <v>2</v>
      </c>
      <c r="E7105" t="s">
        <v>27</v>
      </c>
      <c r="F7105" t="s">
        <v>19</v>
      </c>
      <c r="G7105">
        <v>10000</v>
      </c>
      <c r="H7105">
        <v>10.38</v>
      </c>
      <c r="I7105">
        <v>0</v>
      </c>
      <c r="J7105">
        <v>0.17</v>
      </c>
      <c r="K7105" t="s">
        <v>16</v>
      </c>
      <c r="L7105">
        <v>6</v>
      </c>
      <c r="M7105">
        <f t="shared" si="110"/>
        <v>1</v>
      </c>
    </row>
    <row r="7106" spans="1:13" x14ac:dyDescent="0.3">
      <c r="A7106">
        <v>27</v>
      </c>
      <c r="B7106">
        <v>54000</v>
      </c>
      <c r="C7106" t="s">
        <v>13</v>
      </c>
      <c r="D7106">
        <v>4</v>
      </c>
      <c r="E7106" t="s">
        <v>14</v>
      </c>
      <c r="F7106" t="s">
        <v>15</v>
      </c>
      <c r="G7106">
        <v>8000</v>
      </c>
      <c r="H7106">
        <v>13.8</v>
      </c>
      <c r="I7106">
        <v>0</v>
      </c>
      <c r="J7106">
        <v>0.15</v>
      </c>
      <c r="K7106" t="s">
        <v>17</v>
      </c>
      <c r="L7106">
        <v>5</v>
      </c>
      <c r="M7106">
        <f t="shared" ref="M7106:M7169" si="111">COUNTIFS($A$2:$A$10001,A7106,$B$2:$B$10001,B7106,$C$2:$C$10001,C7106,$D$2:$D$10001,D7106,$E$2:$E$10001,E7106,$F$2:$F$10001,F7106,$G$2:$G$10001,G7106,$H$2:$H$10001,H7106,$I$2:$I$10001,I7106,$J$2:$J$10001,J7106,$K$2:$K$10001,K7106,$L$2:$L$10001,L7106)</f>
        <v>1</v>
      </c>
    </row>
    <row r="7107" spans="1:13" x14ac:dyDescent="0.3">
      <c r="A7107">
        <v>30</v>
      </c>
      <c r="B7107">
        <v>54996</v>
      </c>
      <c r="C7107" t="s">
        <v>13</v>
      </c>
      <c r="D7107">
        <v>4</v>
      </c>
      <c r="E7107" t="s">
        <v>25</v>
      </c>
      <c r="F7107" t="s">
        <v>21</v>
      </c>
      <c r="G7107">
        <v>8000</v>
      </c>
      <c r="H7107">
        <v>5.79</v>
      </c>
      <c r="I7107">
        <v>0</v>
      </c>
      <c r="J7107">
        <v>0.15</v>
      </c>
      <c r="K7107" t="s">
        <v>16</v>
      </c>
      <c r="L7107">
        <v>10</v>
      </c>
      <c r="M7107">
        <f t="shared" si="111"/>
        <v>1</v>
      </c>
    </row>
    <row r="7108" spans="1:13" x14ac:dyDescent="0.3">
      <c r="A7108">
        <v>31</v>
      </c>
      <c r="B7108">
        <v>60000</v>
      </c>
      <c r="C7108" t="s">
        <v>26</v>
      </c>
      <c r="D7108">
        <v>16</v>
      </c>
      <c r="E7108" t="s">
        <v>27</v>
      </c>
      <c r="F7108" t="s">
        <v>21</v>
      </c>
      <c r="G7108">
        <v>8800</v>
      </c>
      <c r="H7108">
        <v>7.51</v>
      </c>
      <c r="I7108">
        <v>0</v>
      </c>
      <c r="J7108">
        <v>0.15</v>
      </c>
      <c r="K7108" t="s">
        <v>16</v>
      </c>
      <c r="L7108">
        <v>9</v>
      </c>
      <c r="M7108">
        <f t="shared" si="111"/>
        <v>1</v>
      </c>
    </row>
    <row r="7109" spans="1:13" x14ac:dyDescent="0.3">
      <c r="A7109">
        <v>32</v>
      </c>
      <c r="B7109">
        <v>55000</v>
      </c>
      <c r="C7109" t="s">
        <v>13</v>
      </c>
      <c r="D7109">
        <v>0</v>
      </c>
      <c r="E7109" t="s">
        <v>20</v>
      </c>
      <c r="F7109" t="s">
        <v>19</v>
      </c>
      <c r="G7109">
        <v>8000</v>
      </c>
      <c r="H7109">
        <v>10</v>
      </c>
      <c r="I7109">
        <v>0</v>
      </c>
      <c r="J7109">
        <v>0.15</v>
      </c>
      <c r="K7109" t="s">
        <v>16</v>
      </c>
      <c r="L7109">
        <v>9</v>
      </c>
      <c r="M7109">
        <f t="shared" si="111"/>
        <v>1</v>
      </c>
    </row>
    <row r="7110" spans="1:13" x14ac:dyDescent="0.3">
      <c r="A7110">
        <v>27</v>
      </c>
      <c r="B7110">
        <v>55000</v>
      </c>
      <c r="C7110" t="s">
        <v>13</v>
      </c>
      <c r="D7110">
        <v>11</v>
      </c>
      <c r="E7110" t="s">
        <v>28</v>
      </c>
      <c r="F7110" t="s">
        <v>21</v>
      </c>
      <c r="G7110">
        <v>8000</v>
      </c>
      <c r="H7110">
        <v>7.29</v>
      </c>
      <c r="I7110">
        <v>0</v>
      </c>
      <c r="J7110">
        <v>0.15</v>
      </c>
      <c r="K7110" t="s">
        <v>16</v>
      </c>
      <c r="L7110">
        <v>9</v>
      </c>
      <c r="M7110">
        <f t="shared" si="111"/>
        <v>1</v>
      </c>
    </row>
    <row r="7111" spans="1:13" x14ac:dyDescent="0.3">
      <c r="A7111">
        <v>30</v>
      </c>
      <c r="B7111">
        <v>60000</v>
      </c>
      <c r="C7111" t="s">
        <v>23</v>
      </c>
      <c r="D7111">
        <v>7</v>
      </c>
      <c r="E7111" t="s">
        <v>27</v>
      </c>
      <c r="F7111" t="s">
        <v>30</v>
      </c>
      <c r="G7111">
        <v>6000</v>
      </c>
      <c r="H7111">
        <v>14.84</v>
      </c>
      <c r="I7111">
        <v>0</v>
      </c>
      <c r="J7111">
        <v>0.1</v>
      </c>
      <c r="K7111" t="s">
        <v>17</v>
      </c>
      <c r="L7111">
        <v>6</v>
      </c>
      <c r="M7111">
        <f t="shared" si="111"/>
        <v>1</v>
      </c>
    </row>
    <row r="7112" spans="1:13" x14ac:dyDescent="0.3">
      <c r="A7112">
        <v>28</v>
      </c>
      <c r="B7112">
        <v>60000</v>
      </c>
      <c r="C7112" t="s">
        <v>26</v>
      </c>
      <c r="D7112">
        <v>4</v>
      </c>
      <c r="E7112" t="s">
        <v>25</v>
      </c>
      <c r="F7112" t="s">
        <v>21</v>
      </c>
      <c r="G7112">
        <v>8000</v>
      </c>
      <c r="H7112">
        <v>7.88</v>
      </c>
      <c r="I7112">
        <v>0</v>
      </c>
      <c r="J7112">
        <v>0.13</v>
      </c>
      <c r="K7112" t="s">
        <v>16</v>
      </c>
      <c r="L7112">
        <v>5</v>
      </c>
      <c r="M7112">
        <f t="shared" si="111"/>
        <v>1</v>
      </c>
    </row>
    <row r="7113" spans="1:13" x14ac:dyDescent="0.3">
      <c r="A7113">
        <v>35</v>
      </c>
      <c r="B7113">
        <v>60000</v>
      </c>
      <c r="C7113" t="s">
        <v>26</v>
      </c>
      <c r="D7113">
        <v>0</v>
      </c>
      <c r="E7113" t="s">
        <v>14</v>
      </c>
      <c r="F7113" t="s">
        <v>19</v>
      </c>
      <c r="G7113">
        <v>12000</v>
      </c>
      <c r="H7113">
        <v>10.75</v>
      </c>
      <c r="I7113">
        <v>0</v>
      </c>
      <c r="J7113">
        <v>0.2</v>
      </c>
      <c r="K7113" t="s">
        <v>16</v>
      </c>
      <c r="L7113">
        <v>8</v>
      </c>
      <c r="M7113">
        <f t="shared" si="111"/>
        <v>1</v>
      </c>
    </row>
    <row r="7114" spans="1:13" x14ac:dyDescent="0.3">
      <c r="A7114">
        <v>27</v>
      </c>
      <c r="B7114">
        <v>60000</v>
      </c>
      <c r="C7114" t="s">
        <v>26</v>
      </c>
      <c r="D7114">
        <v>3</v>
      </c>
      <c r="E7114" t="s">
        <v>20</v>
      </c>
      <c r="F7114" t="s">
        <v>29</v>
      </c>
      <c r="G7114">
        <v>5000</v>
      </c>
      <c r="H7114">
        <v>16.45</v>
      </c>
      <c r="I7114">
        <v>0</v>
      </c>
      <c r="J7114">
        <v>0.08</v>
      </c>
      <c r="K7114" t="s">
        <v>16</v>
      </c>
      <c r="L7114">
        <v>6</v>
      </c>
      <c r="M7114">
        <f t="shared" si="111"/>
        <v>1</v>
      </c>
    </row>
    <row r="7115" spans="1:13" x14ac:dyDescent="0.3">
      <c r="A7115">
        <v>27</v>
      </c>
      <c r="B7115">
        <v>58000</v>
      </c>
      <c r="C7115" t="s">
        <v>13</v>
      </c>
      <c r="D7115">
        <v>1</v>
      </c>
      <c r="E7115" t="s">
        <v>27</v>
      </c>
      <c r="F7115" t="s">
        <v>19</v>
      </c>
      <c r="G7115">
        <v>8000</v>
      </c>
      <c r="H7115">
        <v>11.36</v>
      </c>
      <c r="I7115">
        <v>0</v>
      </c>
      <c r="J7115">
        <v>0.14000000000000001</v>
      </c>
      <c r="K7115" t="s">
        <v>16</v>
      </c>
      <c r="L7115">
        <v>7</v>
      </c>
      <c r="M7115">
        <f t="shared" si="111"/>
        <v>1</v>
      </c>
    </row>
    <row r="7116" spans="1:13" x14ac:dyDescent="0.3">
      <c r="A7116">
        <v>29</v>
      </c>
      <c r="B7116">
        <v>60000</v>
      </c>
      <c r="C7116" t="s">
        <v>13</v>
      </c>
      <c r="D7116">
        <v>3</v>
      </c>
      <c r="E7116" t="s">
        <v>25</v>
      </c>
      <c r="F7116" t="s">
        <v>19</v>
      </c>
      <c r="G7116">
        <v>8000</v>
      </c>
      <c r="H7116">
        <v>12.42</v>
      </c>
      <c r="I7116">
        <v>0</v>
      </c>
      <c r="J7116">
        <v>0.13</v>
      </c>
      <c r="K7116" t="s">
        <v>16</v>
      </c>
      <c r="L7116">
        <v>7</v>
      </c>
      <c r="M7116">
        <f t="shared" si="111"/>
        <v>1</v>
      </c>
    </row>
    <row r="7117" spans="1:13" x14ac:dyDescent="0.3">
      <c r="A7117">
        <v>27</v>
      </c>
      <c r="B7117">
        <v>60000</v>
      </c>
      <c r="C7117" t="s">
        <v>26</v>
      </c>
      <c r="D7117">
        <v>3</v>
      </c>
      <c r="E7117" t="s">
        <v>18</v>
      </c>
      <c r="F7117" t="s">
        <v>15</v>
      </c>
      <c r="G7117">
        <v>5000</v>
      </c>
      <c r="H7117">
        <v>12.73</v>
      </c>
      <c r="I7117">
        <v>0</v>
      </c>
      <c r="J7117">
        <v>0.08</v>
      </c>
      <c r="K7117" t="s">
        <v>17</v>
      </c>
      <c r="L7117">
        <v>8</v>
      </c>
      <c r="M7117">
        <f t="shared" si="111"/>
        <v>1</v>
      </c>
    </row>
    <row r="7118" spans="1:13" x14ac:dyDescent="0.3">
      <c r="A7118">
        <v>33</v>
      </c>
      <c r="B7118">
        <v>60000</v>
      </c>
      <c r="C7118" t="s">
        <v>26</v>
      </c>
      <c r="D7118">
        <v>7</v>
      </c>
      <c r="E7118" t="s">
        <v>27</v>
      </c>
      <c r="F7118" t="s">
        <v>21</v>
      </c>
      <c r="G7118">
        <v>7000</v>
      </c>
      <c r="H7118">
        <v>7.14</v>
      </c>
      <c r="I7118">
        <v>0</v>
      </c>
      <c r="J7118">
        <v>0.12</v>
      </c>
      <c r="K7118" t="s">
        <v>16</v>
      </c>
      <c r="L7118">
        <v>10</v>
      </c>
      <c r="M7118">
        <f t="shared" si="111"/>
        <v>1</v>
      </c>
    </row>
    <row r="7119" spans="1:13" x14ac:dyDescent="0.3">
      <c r="A7119">
        <v>33</v>
      </c>
      <c r="B7119">
        <v>60000</v>
      </c>
      <c r="C7119" t="s">
        <v>13</v>
      </c>
      <c r="D7119">
        <v>2</v>
      </c>
      <c r="E7119" t="s">
        <v>20</v>
      </c>
      <c r="F7119" t="s">
        <v>19</v>
      </c>
      <c r="G7119">
        <v>8000</v>
      </c>
      <c r="H7119">
        <v>12.53</v>
      </c>
      <c r="I7119">
        <v>0</v>
      </c>
      <c r="J7119">
        <v>0.13</v>
      </c>
      <c r="K7119" t="s">
        <v>16</v>
      </c>
      <c r="L7119">
        <v>6</v>
      </c>
      <c r="M7119">
        <f t="shared" si="111"/>
        <v>1</v>
      </c>
    </row>
    <row r="7120" spans="1:13" x14ac:dyDescent="0.3">
      <c r="A7120">
        <v>28</v>
      </c>
      <c r="B7120">
        <v>60000</v>
      </c>
      <c r="C7120" t="s">
        <v>26</v>
      </c>
      <c r="D7120">
        <v>5</v>
      </c>
      <c r="E7120" t="s">
        <v>14</v>
      </c>
      <c r="F7120" t="s">
        <v>19</v>
      </c>
      <c r="G7120">
        <v>6000</v>
      </c>
      <c r="H7120">
        <v>10.99</v>
      </c>
      <c r="I7120">
        <v>0</v>
      </c>
      <c r="J7120">
        <v>0.1</v>
      </c>
      <c r="K7120" t="s">
        <v>16</v>
      </c>
      <c r="L7120">
        <v>6</v>
      </c>
      <c r="M7120">
        <f t="shared" si="111"/>
        <v>1</v>
      </c>
    </row>
    <row r="7121" spans="1:13" x14ac:dyDescent="0.3">
      <c r="A7121">
        <v>34</v>
      </c>
      <c r="B7121">
        <v>60000</v>
      </c>
      <c r="C7121" t="s">
        <v>26</v>
      </c>
      <c r="D7121">
        <v>4</v>
      </c>
      <c r="E7121" t="s">
        <v>20</v>
      </c>
      <c r="F7121" t="s">
        <v>19</v>
      </c>
      <c r="G7121">
        <v>10000</v>
      </c>
      <c r="H7121">
        <v>9.8800000000000008</v>
      </c>
      <c r="I7121">
        <v>0</v>
      </c>
      <c r="J7121">
        <v>0.17</v>
      </c>
      <c r="K7121" t="s">
        <v>16</v>
      </c>
      <c r="L7121">
        <v>8</v>
      </c>
      <c r="M7121">
        <f t="shared" si="111"/>
        <v>1</v>
      </c>
    </row>
    <row r="7122" spans="1:13" x14ac:dyDescent="0.3">
      <c r="A7122">
        <v>33</v>
      </c>
      <c r="B7122">
        <v>60000</v>
      </c>
      <c r="C7122" t="s">
        <v>26</v>
      </c>
      <c r="D7122">
        <v>1</v>
      </c>
      <c r="E7122" t="s">
        <v>27</v>
      </c>
      <c r="F7122" t="s">
        <v>30</v>
      </c>
      <c r="G7122">
        <v>17000</v>
      </c>
      <c r="H7122">
        <v>16.07</v>
      </c>
      <c r="I7122">
        <v>0</v>
      </c>
      <c r="J7122">
        <v>0.28000000000000003</v>
      </c>
      <c r="K7122" t="s">
        <v>17</v>
      </c>
      <c r="L7122">
        <v>5</v>
      </c>
      <c r="M7122">
        <f t="shared" si="111"/>
        <v>1</v>
      </c>
    </row>
    <row r="7123" spans="1:13" x14ac:dyDescent="0.3">
      <c r="A7123">
        <v>34</v>
      </c>
      <c r="B7123">
        <v>60000</v>
      </c>
      <c r="C7123" t="s">
        <v>26</v>
      </c>
      <c r="D7123">
        <v>8</v>
      </c>
      <c r="E7123" t="s">
        <v>20</v>
      </c>
      <c r="F7123" t="s">
        <v>19</v>
      </c>
      <c r="G7123">
        <v>10000</v>
      </c>
      <c r="H7123">
        <v>11.36</v>
      </c>
      <c r="I7123">
        <v>0</v>
      </c>
      <c r="J7123">
        <v>0.17</v>
      </c>
      <c r="K7123" t="s">
        <v>16</v>
      </c>
      <c r="L7123">
        <v>7</v>
      </c>
      <c r="M7123">
        <f t="shared" si="111"/>
        <v>1</v>
      </c>
    </row>
    <row r="7124" spans="1:13" x14ac:dyDescent="0.3">
      <c r="A7124">
        <v>28</v>
      </c>
      <c r="B7124">
        <v>25000</v>
      </c>
      <c r="C7124" t="s">
        <v>13</v>
      </c>
      <c r="D7124">
        <v>0</v>
      </c>
      <c r="E7124" t="s">
        <v>28</v>
      </c>
      <c r="F7124" t="s">
        <v>22</v>
      </c>
      <c r="G7124">
        <v>5175</v>
      </c>
      <c r="H7124">
        <v>18.43</v>
      </c>
      <c r="I7124">
        <v>1</v>
      </c>
      <c r="J7124">
        <v>0.21</v>
      </c>
      <c r="K7124" t="s">
        <v>17</v>
      </c>
      <c r="L7124">
        <v>6</v>
      </c>
      <c r="M7124">
        <f t="shared" si="111"/>
        <v>1</v>
      </c>
    </row>
    <row r="7125" spans="1:13" x14ac:dyDescent="0.3">
      <c r="A7125">
        <v>32</v>
      </c>
      <c r="B7125">
        <v>60000</v>
      </c>
      <c r="C7125" t="s">
        <v>26</v>
      </c>
      <c r="D7125">
        <v>4</v>
      </c>
      <c r="E7125" t="s">
        <v>20</v>
      </c>
      <c r="F7125" t="s">
        <v>19</v>
      </c>
      <c r="G7125">
        <v>13250</v>
      </c>
      <c r="H7125">
        <v>11.83</v>
      </c>
      <c r="I7125">
        <v>0</v>
      </c>
      <c r="J7125">
        <v>0.22</v>
      </c>
      <c r="K7125" t="s">
        <v>16</v>
      </c>
      <c r="L7125">
        <v>10</v>
      </c>
      <c r="M7125">
        <f t="shared" si="111"/>
        <v>1</v>
      </c>
    </row>
    <row r="7126" spans="1:13" x14ac:dyDescent="0.3">
      <c r="A7126">
        <v>31</v>
      </c>
      <c r="B7126">
        <v>60000</v>
      </c>
      <c r="C7126" t="s">
        <v>23</v>
      </c>
      <c r="D7126">
        <v>0</v>
      </c>
      <c r="E7126" t="s">
        <v>18</v>
      </c>
      <c r="F7126" t="s">
        <v>19</v>
      </c>
      <c r="G7126">
        <v>24250</v>
      </c>
      <c r="H7126">
        <v>12.18</v>
      </c>
      <c r="I7126">
        <v>0</v>
      </c>
      <c r="J7126">
        <v>0.4</v>
      </c>
      <c r="K7126" t="s">
        <v>16</v>
      </c>
      <c r="L7126">
        <v>7</v>
      </c>
      <c r="M7126">
        <f t="shared" si="111"/>
        <v>1</v>
      </c>
    </row>
    <row r="7127" spans="1:13" x14ac:dyDescent="0.3">
      <c r="A7127">
        <v>29</v>
      </c>
      <c r="B7127">
        <v>50000</v>
      </c>
      <c r="C7127" t="s">
        <v>13</v>
      </c>
      <c r="D7127">
        <v>4</v>
      </c>
      <c r="E7127" t="s">
        <v>25</v>
      </c>
      <c r="F7127" t="s">
        <v>15</v>
      </c>
      <c r="G7127">
        <v>5050</v>
      </c>
      <c r="H7127">
        <v>12.73</v>
      </c>
      <c r="I7127">
        <v>0</v>
      </c>
      <c r="J7127">
        <v>0.1</v>
      </c>
      <c r="K7127" t="s">
        <v>16</v>
      </c>
      <c r="L7127">
        <v>5</v>
      </c>
      <c r="M7127">
        <f t="shared" si="111"/>
        <v>1</v>
      </c>
    </row>
    <row r="7128" spans="1:13" x14ac:dyDescent="0.3">
      <c r="A7128">
        <v>29</v>
      </c>
      <c r="B7128">
        <v>60000</v>
      </c>
      <c r="C7128" t="s">
        <v>26</v>
      </c>
      <c r="D7128">
        <v>0</v>
      </c>
      <c r="E7128" t="s">
        <v>28</v>
      </c>
      <c r="F7128" t="s">
        <v>19</v>
      </c>
      <c r="G7128">
        <v>20000</v>
      </c>
      <c r="H7128">
        <v>12.53</v>
      </c>
      <c r="I7128">
        <v>0</v>
      </c>
      <c r="J7128">
        <v>0.33</v>
      </c>
      <c r="K7128" t="s">
        <v>16</v>
      </c>
      <c r="L7128">
        <v>7</v>
      </c>
      <c r="M7128">
        <f t="shared" si="111"/>
        <v>1</v>
      </c>
    </row>
    <row r="7129" spans="1:13" x14ac:dyDescent="0.3">
      <c r="A7129">
        <v>28</v>
      </c>
      <c r="B7129">
        <v>15000</v>
      </c>
      <c r="C7129" t="s">
        <v>13</v>
      </c>
      <c r="D7129">
        <v>1</v>
      </c>
      <c r="E7129" t="s">
        <v>20</v>
      </c>
      <c r="F7129" t="s">
        <v>21</v>
      </c>
      <c r="G7129">
        <v>5000</v>
      </c>
      <c r="H7129">
        <v>7.4</v>
      </c>
      <c r="I7129">
        <v>1</v>
      </c>
      <c r="J7129">
        <v>0.33</v>
      </c>
      <c r="K7129" t="s">
        <v>16</v>
      </c>
      <c r="L7129">
        <v>9</v>
      </c>
      <c r="M7129">
        <f t="shared" si="111"/>
        <v>1</v>
      </c>
    </row>
    <row r="7130" spans="1:13" x14ac:dyDescent="0.3">
      <c r="A7130">
        <v>28</v>
      </c>
      <c r="B7130">
        <v>60000</v>
      </c>
      <c r="C7130" t="s">
        <v>26</v>
      </c>
      <c r="D7130">
        <v>12</v>
      </c>
      <c r="E7130" t="s">
        <v>14</v>
      </c>
      <c r="F7130" t="s">
        <v>21</v>
      </c>
      <c r="G7130">
        <v>15000</v>
      </c>
      <c r="H7130">
        <v>8.94</v>
      </c>
      <c r="I7130">
        <v>0</v>
      </c>
      <c r="J7130">
        <v>0.25</v>
      </c>
      <c r="K7130" t="s">
        <v>16</v>
      </c>
      <c r="L7130">
        <v>9</v>
      </c>
      <c r="M7130">
        <f t="shared" si="111"/>
        <v>1</v>
      </c>
    </row>
    <row r="7131" spans="1:13" x14ac:dyDescent="0.3">
      <c r="A7131">
        <v>28</v>
      </c>
      <c r="B7131">
        <v>60000</v>
      </c>
      <c r="C7131" t="s">
        <v>24</v>
      </c>
      <c r="D7131">
        <v>5</v>
      </c>
      <c r="E7131" t="s">
        <v>20</v>
      </c>
      <c r="F7131" t="s">
        <v>19</v>
      </c>
      <c r="G7131">
        <v>16000</v>
      </c>
      <c r="H7131">
        <v>12.18</v>
      </c>
      <c r="I7131">
        <v>0</v>
      </c>
      <c r="J7131">
        <v>0.27</v>
      </c>
      <c r="K7131" t="s">
        <v>16</v>
      </c>
      <c r="L7131">
        <v>9</v>
      </c>
      <c r="M7131">
        <f t="shared" si="111"/>
        <v>1</v>
      </c>
    </row>
    <row r="7132" spans="1:13" x14ac:dyDescent="0.3">
      <c r="A7132">
        <v>28</v>
      </c>
      <c r="B7132">
        <v>16000</v>
      </c>
      <c r="C7132" t="s">
        <v>13</v>
      </c>
      <c r="D7132">
        <v>2</v>
      </c>
      <c r="E7132" t="s">
        <v>25</v>
      </c>
      <c r="F7132" t="s">
        <v>29</v>
      </c>
      <c r="G7132">
        <v>5000</v>
      </c>
      <c r="H7132">
        <v>16.45</v>
      </c>
      <c r="I7132">
        <v>1</v>
      </c>
      <c r="J7132">
        <v>0.31</v>
      </c>
      <c r="K7132" t="s">
        <v>17</v>
      </c>
      <c r="L7132">
        <v>7</v>
      </c>
      <c r="M7132">
        <f t="shared" si="111"/>
        <v>1</v>
      </c>
    </row>
    <row r="7133" spans="1:13" x14ac:dyDescent="0.3">
      <c r="A7133">
        <v>35</v>
      </c>
      <c r="B7133">
        <v>60000</v>
      </c>
      <c r="C7133" t="s">
        <v>26</v>
      </c>
      <c r="D7133">
        <v>11</v>
      </c>
      <c r="E7133" t="s">
        <v>18</v>
      </c>
      <c r="F7133" t="s">
        <v>30</v>
      </c>
      <c r="G7133">
        <v>25000</v>
      </c>
      <c r="H7133">
        <v>15.31</v>
      </c>
      <c r="I7133">
        <v>0</v>
      </c>
      <c r="J7133">
        <v>0.42</v>
      </c>
      <c r="K7133" t="s">
        <v>16</v>
      </c>
      <c r="L7133">
        <v>6</v>
      </c>
      <c r="M7133">
        <f t="shared" si="111"/>
        <v>1</v>
      </c>
    </row>
    <row r="7134" spans="1:13" x14ac:dyDescent="0.3">
      <c r="A7134">
        <v>29</v>
      </c>
      <c r="B7134">
        <v>17676</v>
      </c>
      <c r="C7134" t="s">
        <v>13</v>
      </c>
      <c r="D7134">
        <v>3</v>
      </c>
      <c r="E7134" t="s">
        <v>18</v>
      </c>
      <c r="F7134" t="s">
        <v>15</v>
      </c>
      <c r="G7134">
        <v>5000</v>
      </c>
      <c r="H7134">
        <v>13.11</v>
      </c>
      <c r="I7134">
        <v>1</v>
      </c>
      <c r="J7134">
        <v>0.28000000000000003</v>
      </c>
      <c r="K7134" t="s">
        <v>17</v>
      </c>
      <c r="L7134">
        <v>10</v>
      </c>
      <c r="M7134">
        <f t="shared" si="111"/>
        <v>1</v>
      </c>
    </row>
    <row r="7135" spans="1:13" x14ac:dyDescent="0.3">
      <c r="A7135">
        <v>28</v>
      </c>
      <c r="B7135">
        <v>18600</v>
      </c>
      <c r="C7135" t="s">
        <v>13</v>
      </c>
      <c r="D7135">
        <v>4</v>
      </c>
      <c r="E7135" t="s">
        <v>14</v>
      </c>
      <c r="F7135" t="s">
        <v>30</v>
      </c>
      <c r="G7135">
        <v>5000</v>
      </c>
      <c r="I7135">
        <v>1</v>
      </c>
      <c r="J7135">
        <v>0.27</v>
      </c>
      <c r="K7135" t="s">
        <v>17</v>
      </c>
      <c r="L7135">
        <v>9</v>
      </c>
      <c r="M7135">
        <f t="shared" si="111"/>
        <v>0</v>
      </c>
    </row>
    <row r="7136" spans="1:13" x14ac:dyDescent="0.3">
      <c r="A7136">
        <v>29</v>
      </c>
      <c r="B7136">
        <v>54000</v>
      </c>
      <c r="C7136" t="s">
        <v>26</v>
      </c>
      <c r="D7136">
        <v>7</v>
      </c>
      <c r="E7136" t="s">
        <v>14</v>
      </c>
      <c r="F7136" t="s">
        <v>22</v>
      </c>
      <c r="G7136">
        <v>14800</v>
      </c>
      <c r="H7136">
        <v>18.53</v>
      </c>
      <c r="I7136">
        <v>1</v>
      </c>
      <c r="J7136">
        <v>0.27</v>
      </c>
      <c r="K7136" t="s">
        <v>17</v>
      </c>
      <c r="L7136">
        <v>8</v>
      </c>
      <c r="M7136">
        <f t="shared" si="111"/>
        <v>1</v>
      </c>
    </row>
    <row r="7137" spans="1:13" x14ac:dyDescent="0.3">
      <c r="A7137">
        <v>34</v>
      </c>
      <c r="B7137">
        <v>19200</v>
      </c>
      <c r="C7137" t="s">
        <v>13</v>
      </c>
      <c r="D7137">
        <v>18</v>
      </c>
      <c r="E7137" t="s">
        <v>27</v>
      </c>
      <c r="F7137" t="s">
        <v>21</v>
      </c>
      <c r="G7137">
        <v>5000</v>
      </c>
      <c r="H7137">
        <v>6.99</v>
      </c>
      <c r="I7137">
        <v>1</v>
      </c>
      <c r="J7137">
        <v>0.26</v>
      </c>
      <c r="K7137" t="s">
        <v>16</v>
      </c>
      <c r="L7137">
        <v>7</v>
      </c>
      <c r="M7137">
        <f t="shared" si="111"/>
        <v>1</v>
      </c>
    </row>
    <row r="7138" spans="1:13" x14ac:dyDescent="0.3">
      <c r="A7138">
        <v>28</v>
      </c>
      <c r="B7138">
        <v>20000</v>
      </c>
      <c r="C7138" t="s">
        <v>13</v>
      </c>
      <c r="D7138">
        <v>4</v>
      </c>
      <c r="E7138" t="s">
        <v>20</v>
      </c>
      <c r="F7138" t="s">
        <v>19</v>
      </c>
      <c r="G7138">
        <v>5000</v>
      </c>
      <c r="H7138">
        <v>10.65</v>
      </c>
      <c r="I7138">
        <v>0</v>
      </c>
      <c r="J7138">
        <v>0.25</v>
      </c>
      <c r="K7138" t="s">
        <v>16</v>
      </c>
      <c r="L7138">
        <v>8</v>
      </c>
      <c r="M7138">
        <f t="shared" si="111"/>
        <v>1</v>
      </c>
    </row>
    <row r="7139" spans="1:13" x14ac:dyDescent="0.3">
      <c r="A7139">
        <v>34</v>
      </c>
      <c r="B7139">
        <v>20000</v>
      </c>
      <c r="C7139" t="s">
        <v>13</v>
      </c>
      <c r="D7139">
        <v>5</v>
      </c>
      <c r="E7139" t="s">
        <v>14</v>
      </c>
      <c r="F7139" t="s">
        <v>21</v>
      </c>
      <c r="G7139">
        <v>5000</v>
      </c>
      <c r="H7139">
        <v>8.9</v>
      </c>
      <c r="I7139">
        <v>0</v>
      </c>
      <c r="J7139">
        <v>0.25</v>
      </c>
      <c r="K7139" t="s">
        <v>16</v>
      </c>
      <c r="L7139">
        <v>5</v>
      </c>
      <c r="M7139">
        <f t="shared" si="111"/>
        <v>1</v>
      </c>
    </row>
    <row r="7140" spans="1:13" x14ac:dyDescent="0.3">
      <c r="A7140">
        <v>31</v>
      </c>
      <c r="B7140">
        <v>60000</v>
      </c>
      <c r="C7140" t="s">
        <v>26</v>
      </c>
      <c r="D7140">
        <v>3</v>
      </c>
      <c r="E7140" t="s">
        <v>27</v>
      </c>
      <c r="F7140" t="s">
        <v>21</v>
      </c>
      <c r="G7140">
        <v>3600</v>
      </c>
      <c r="H7140">
        <v>7.68</v>
      </c>
      <c r="I7140">
        <v>0</v>
      </c>
      <c r="J7140">
        <v>0.06</v>
      </c>
      <c r="K7140" t="s">
        <v>16</v>
      </c>
      <c r="L7140">
        <v>9</v>
      </c>
      <c r="M7140">
        <f t="shared" si="111"/>
        <v>1</v>
      </c>
    </row>
    <row r="7141" spans="1:13" x14ac:dyDescent="0.3">
      <c r="A7141">
        <v>30</v>
      </c>
      <c r="B7141">
        <v>20000</v>
      </c>
      <c r="C7141" t="s">
        <v>13</v>
      </c>
      <c r="D7141">
        <v>2</v>
      </c>
      <c r="E7141" t="s">
        <v>20</v>
      </c>
      <c r="F7141" t="s">
        <v>21</v>
      </c>
      <c r="G7141">
        <v>5000</v>
      </c>
      <c r="H7141">
        <v>8.59</v>
      </c>
      <c r="I7141">
        <v>0</v>
      </c>
      <c r="J7141">
        <v>0.25</v>
      </c>
      <c r="K7141" t="s">
        <v>16</v>
      </c>
      <c r="L7141">
        <v>5</v>
      </c>
      <c r="M7141">
        <f t="shared" si="111"/>
        <v>1</v>
      </c>
    </row>
    <row r="7142" spans="1:13" x14ac:dyDescent="0.3">
      <c r="A7142">
        <v>29</v>
      </c>
      <c r="B7142">
        <v>60000</v>
      </c>
      <c r="C7142" t="s">
        <v>26</v>
      </c>
      <c r="D7142">
        <v>13</v>
      </c>
      <c r="E7142" t="s">
        <v>25</v>
      </c>
      <c r="F7142" t="s">
        <v>19</v>
      </c>
      <c r="G7142">
        <v>6400</v>
      </c>
      <c r="H7142">
        <v>11.89</v>
      </c>
      <c r="I7142">
        <v>0</v>
      </c>
      <c r="J7142">
        <v>0.11</v>
      </c>
      <c r="K7142" t="s">
        <v>16</v>
      </c>
      <c r="L7142">
        <v>8</v>
      </c>
      <c r="M7142">
        <f t="shared" si="111"/>
        <v>1</v>
      </c>
    </row>
    <row r="7143" spans="1:13" x14ac:dyDescent="0.3">
      <c r="A7143">
        <v>30</v>
      </c>
      <c r="B7143">
        <v>20520</v>
      </c>
      <c r="C7143" t="s">
        <v>13</v>
      </c>
      <c r="D7143">
        <v>0</v>
      </c>
      <c r="E7143" t="s">
        <v>25</v>
      </c>
      <c r="F7143" t="s">
        <v>19</v>
      </c>
      <c r="G7143">
        <v>5000</v>
      </c>
      <c r="H7143">
        <v>9.99</v>
      </c>
      <c r="I7143">
        <v>0</v>
      </c>
      <c r="J7143">
        <v>0.24</v>
      </c>
      <c r="K7143" t="s">
        <v>16</v>
      </c>
      <c r="L7143">
        <v>5</v>
      </c>
      <c r="M7143">
        <f t="shared" si="111"/>
        <v>1</v>
      </c>
    </row>
    <row r="7144" spans="1:13" x14ac:dyDescent="0.3">
      <c r="A7144">
        <v>31</v>
      </c>
      <c r="B7144">
        <v>54000</v>
      </c>
      <c r="C7144" t="s">
        <v>26</v>
      </c>
      <c r="D7144">
        <v>5</v>
      </c>
      <c r="E7144" t="s">
        <v>14</v>
      </c>
      <c r="F7144" t="s">
        <v>22</v>
      </c>
      <c r="G7144">
        <v>19400</v>
      </c>
      <c r="H7144">
        <v>18.53</v>
      </c>
      <c r="I7144">
        <v>1</v>
      </c>
      <c r="J7144">
        <v>0.36</v>
      </c>
      <c r="K7144" t="s">
        <v>16</v>
      </c>
      <c r="L7144">
        <v>10</v>
      </c>
      <c r="M7144">
        <f t="shared" si="111"/>
        <v>1</v>
      </c>
    </row>
    <row r="7145" spans="1:13" x14ac:dyDescent="0.3">
      <c r="A7145">
        <v>31</v>
      </c>
      <c r="B7145">
        <v>60000</v>
      </c>
      <c r="C7145" t="s">
        <v>26</v>
      </c>
      <c r="D7145">
        <v>15</v>
      </c>
      <c r="E7145" t="s">
        <v>25</v>
      </c>
      <c r="F7145" t="s">
        <v>21</v>
      </c>
      <c r="G7145">
        <v>10000</v>
      </c>
      <c r="H7145">
        <v>9.6300000000000008</v>
      </c>
      <c r="I7145">
        <v>0</v>
      </c>
      <c r="J7145">
        <v>0.17</v>
      </c>
      <c r="K7145" t="s">
        <v>16</v>
      </c>
      <c r="L7145">
        <v>8</v>
      </c>
      <c r="M7145">
        <f t="shared" si="111"/>
        <v>1</v>
      </c>
    </row>
    <row r="7146" spans="1:13" x14ac:dyDescent="0.3">
      <c r="A7146">
        <v>28</v>
      </c>
      <c r="B7146">
        <v>60000</v>
      </c>
      <c r="C7146" t="s">
        <v>23</v>
      </c>
      <c r="D7146">
        <v>0</v>
      </c>
      <c r="E7146" t="s">
        <v>20</v>
      </c>
      <c r="F7146" t="s">
        <v>15</v>
      </c>
      <c r="G7146">
        <v>16000</v>
      </c>
      <c r="H7146">
        <v>12.72</v>
      </c>
      <c r="I7146">
        <v>0</v>
      </c>
      <c r="J7146">
        <v>0.27</v>
      </c>
      <c r="K7146" t="s">
        <v>16</v>
      </c>
      <c r="L7146">
        <v>7</v>
      </c>
      <c r="M7146">
        <f t="shared" si="111"/>
        <v>1</v>
      </c>
    </row>
    <row r="7147" spans="1:13" x14ac:dyDescent="0.3">
      <c r="A7147">
        <v>29</v>
      </c>
      <c r="B7147">
        <v>60000</v>
      </c>
      <c r="C7147" t="s">
        <v>26</v>
      </c>
      <c r="D7147">
        <v>8</v>
      </c>
      <c r="E7147" t="s">
        <v>20</v>
      </c>
      <c r="F7147" t="s">
        <v>19</v>
      </c>
      <c r="G7147">
        <v>8000</v>
      </c>
      <c r="H7147">
        <v>10.51</v>
      </c>
      <c r="I7147">
        <v>0</v>
      </c>
      <c r="J7147">
        <v>0.13</v>
      </c>
      <c r="K7147" t="s">
        <v>16</v>
      </c>
      <c r="L7147">
        <v>8</v>
      </c>
      <c r="M7147">
        <f t="shared" si="111"/>
        <v>1</v>
      </c>
    </row>
    <row r="7148" spans="1:13" x14ac:dyDescent="0.3">
      <c r="A7148">
        <v>33</v>
      </c>
      <c r="B7148">
        <v>60000</v>
      </c>
      <c r="C7148" t="s">
        <v>26</v>
      </c>
      <c r="D7148">
        <v>2</v>
      </c>
      <c r="E7148" t="s">
        <v>18</v>
      </c>
      <c r="F7148" t="s">
        <v>19</v>
      </c>
      <c r="G7148">
        <v>2500</v>
      </c>
      <c r="H7148">
        <v>10.83</v>
      </c>
      <c r="I7148">
        <v>0</v>
      </c>
      <c r="J7148">
        <v>0.04</v>
      </c>
      <c r="K7148" t="s">
        <v>16</v>
      </c>
      <c r="L7148">
        <v>8</v>
      </c>
      <c r="M7148">
        <f t="shared" si="111"/>
        <v>1</v>
      </c>
    </row>
    <row r="7149" spans="1:13" x14ac:dyDescent="0.3">
      <c r="A7149">
        <v>33</v>
      </c>
      <c r="B7149">
        <v>24000</v>
      </c>
      <c r="C7149" t="s">
        <v>13</v>
      </c>
      <c r="D7149">
        <v>10</v>
      </c>
      <c r="E7149" t="s">
        <v>25</v>
      </c>
      <c r="F7149" t="s">
        <v>19</v>
      </c>
      <c r="G7149">
        <v>5000</v>
      </c>
      <c r="H7149">
        <v>10.65</v>
      </c>
      <c r="I7149">
        <v>0</v>
      </c>
      <c r="J7149">
        <v>0.21</v>
      </c>
      <c r="K7149" t="s">
        <v>16</v>
      </c>
      <c r="L7149">
        <v>7</v>
      </c>
      <c r="M7149">
        <f t="shared" si="111"/>
        <v>1</v>
      </c>
    </row>
    <row r="7150" spans="1:13" x14ac:dyDescent="0.3">
      <c r="A7150">
        <v>30</v>
      </c>
      <c r="B7150">
        <v>24000</v>
      </c>
      <c r="C7150" t="s">
        <v>13</v>
      </c>
      <c r="D7150">
        <v>0</v>
      </c>
      <c r="E7150" t="s">
        <v>25</v>
      </c>
      <c r="F7150" t="s">
        <v>19</v>
      </c>
      <c r="G7150">
        <v>5000</v>
      </c>
      <c r="H7150">
        <v>10.59</v>
      </c>
      <c r="I7150">
        <v>0</v>
      </c>
      <c r="J7150">
        <v>0.21</v>
      </c>
      <c r="K7150" t="s">
        <v>16</v>
      </c>
      <c r="L7150">
        <v>6</v>
      </c>
      <c r="M7150">
        <f t="shared" si="111"/>
        <v>1</v>
      </c>
    </row>
    <row r="7151" spans="1:13" x14ac:dyDescent="0.3">
      <c r="A7151">
        <v>35</v>
      </c>
      <c r="B7151">
        <v>24996</v>
      </c>
      <c r="C7151" t="s">
        <v>13</v>
      </c>
      <c r="D7151">
        <v>0</v>
      </c>
      <c r="E7151" t="s">
        <v>27</v>
      </c>
      <c r="F7151" t="s">
        <v>21</v>
      </c>
      <c r="G7151">
        <v>5000</v>
      </c>
      <c r="H7151">
        <v>8.49</v>
      </c>
      <c r="I7151">
        <v>0</v>
      </c>
      <c r="J7151">
        <v>0.2</v>
      </c>
      <c r="K7151" t="s">
        <v>16</v>
      </c>
      <c r="L7151">
        <v>6</v>
      </c>
      <c r="M7151">
        <f t="shared" si="111"/>
        <v>1</v>
      </c>
    </row>
    <row r="7152" spans="1:13" x14ac:dyDescent="0.3">
      <c r="A7152">
        <v>31</v>
      </c>
      <c r="B7152">
        <v>60380</v>
      </c>
      <c r="C7152" t="s">
        <v>26</v>
      </c>
      <c r="D7152">
        <v>10</v>
      </c>
      <c r="E7152" t="s">
        <v>20</v>
      </c>
      <c r="F7152" t="s">
        <v>19</v>
      </c>
      <c r="G7152">
        <v>6000</v>
      </c>
      <c r="H7152">
        <v>11.48</v>
      </c>
      <c r="I7152">
        <v>0</v>
      </c>
      <c r="J7152">
        <v>0.1</v>
      </c>
      <c r="K7152" t="s">
        <v>16</v>
      </c>
      <c r="L7152">
        <v>10</v>
      </c>
      <c r="M7152">
        <f t="shared" si="111"/>
        <v>1</v>
      </c>
    </row>
    <row r="7153" spans="1:13" x14ac:dyDescent="0.3">
      <c r="A7153">
        <v>28</v>
      </c>
      <c r="B7153">
        <v>25000</v>
      </c>
      <c r="C7153" t="s">
        <v>13</v>
      </c>
      <c r="D7153">
        <v>1</v>
      </c>
      <c r="E7153" t="s">
        <v>18</v>
      </c>
      <c r="F7153" t="s">
        <v>21</v>
      </c>
      <c r="G7153">
        <v>5000</v>
      </c>
      <c r="H7153">
        <v>7.51</v>
      </c>
      <c r="I7153">
        <v>0</v>
      </c>
      <c r="J7153">
        <v>0.2</v>
      </c>
      <c r="K7153" t="s">
        <v>16</v>
      </c>
      <c r="L7153">
        <v>7</v>
      </c>
      <c r="M7153">
        <f t="shared" si="111"/>
        <v>1</v>
      </c>
    </row>
    <row r="7154" spans="1:13" x14ac:dyDescent="0.3">
      <c r="A7154">
        <v>27</v>
      </c>
      <c r="B7154">
        <v>25000</v>
      </c>
      <c r="C7154" t="s">
        <v>13</v>
      </c>
      <c r="D7154">
        <v>2</v>
      </c>
      <c r="E7154" t="s">
        <v>20</v>
      </c>
      <c r="F7154" t="s">
        <v>19</v>
      </c>
      <c r="G7154">
        <v>5000</v>
      </c>
      <c r="H7154">
        <v>9.6199999999999992</v>
      </c>
      <c r="I7154">
        <v>0</v>
      </c>
      <c r="J7154">
        <v>0.2</v>
      </c>
      <c r="K7154" t="s">
        <v>16</v>
      </c>
      <c r="L7154">
        <v>7</v>
      </c>
      <c r="M7154">
        <f t="shared" si="111"/>
        <v>1</v>
      </c>
    </row>
    <row r="7155" spans="1:13" x14ac:dyDescent="0.3">
      <c r="A7155">
        <v>28</v>
      </c>
      <c r="B7155">
        <v>54600</v>
      </c>
      <c r="C7155" t="s">
        <v>26</v>
      </c>
      <c r="D7155">
        <v>13</v>
      </c>
      <c r="E7155" t="s">
        <v>18</v>
      </c>
      <c r="F7155" t="s">
        <v>19</v>
      </c>
      <c r="G7155">
        <v>20000</v>
      </c>
      <c r="H7155">
        <v>11.89</v>
      </c>
      <c r="I7155">
        <v>1</v>
      </c>
      <c r="J7155">
        <v>0.37</v>
      </c>
      <c r="K7155" t="s">
        <v>16</v>
      </c>
      <c r="L7155">
        <v>5</v>
      </c>
      <c r="M7155">
        <f t="shared" si="111"/>
        <v>1</v>
      </c>
    </row>
    <row r="7156" spans="1:13" x14ac:dyDescent="0.3">
      <c r="A7156">
        <v>28</v>
      </c>
      <c r="B7156">
        <v>26400</v>
      </c>
      <c r="C7156" t="s">
        <v>13</v>
      </c>
      <c r="D7156">
        <v>7</v>
      </c>
      <c r="E7156" t="s">
        <v>20</v>
      </c>
      <c r="F7156" t="s">
        <v>15</v>
      </c>
      <c r="G7156">
        <v>5000</v>
      </c>
      <c r="H7156">
        <v>13.11</v>
      </c>
      <c r="I7156">
        <v>1</v>
      </c>
      <c r="J7156">
        <v>0.19</v>
      </c>
      <c r="K7156" t="s">
        <v>17</v>
      </c>
      <c r="L7156">
        <v>6</v>
      </c>
      <c r="M7156">
        <f t="shared" si="111"/>
        <v>1</v>
      </c>
    </row>
    <row r="7157" spans="1:13" x14ac:dyDescent="0.3">
      <c r="A7157">
        <v>29</v>
      </c>
      <c r="B7157">
        <v>27000</v>
      </c>
      <c r="C7157" t="s">
        <v>13</v>
      </c>
      <c r="D7157">
        <v>8</v>
      </c>
      <c r="E7157" t="s">
        <v>20</v>
      </c>
      <c r="F7157" t="s">
        <v>21</v>
      </c>
      <c r="G7157">
        <v>5000</v>
      </c>
      <c r="H7157">
        <v>6.76</v>
      </c>
      <c r="I7157">
        <v>0</v>
      </c>
      <c r="J7157">
        <v>0.19</v>
      </c>
      <c r="K7157" t="s">
        <v>16</v>
      </c>
      <c r="L7157">
        <v>9</v>
      </c>
      <c r="M7157">
        <f t="shared" si="111"/>
        <v>1</v>
      </c>
    </row>
    <row r="7158" spans="1:13" x14ac:dyDescent="0.3">
      <c r="A7158">
        <v>30</v>
      </c>
      <c r="B7158">
        <v>27396</v>
      </c>
      <c r="C7158" t="s">
        <v>13</v>
      </c>
      <c r="D7158">
        <v>0</v>
      </c>
      <c r="E7158" t="s">
        <v>14</v>
      </c>
      <c r="F7158" t="s">
        <v>15</v>
      </c>
      <c r="G7158">
        <v>5000</v>
      </c>
      <c r="I7158">
        <v>0</v>
      </c>
      <c r="J7158">
        <v>0.18</v>
      </c>
      <c r="K7158" t="s">
        <v>16</v>
      </c>
      <c r="L7158">
        <v>5</v>
      </c>
      <c r="M7158">
        <f t="shared" si="111"/>
        <v>0</v>
      </c>
    </row>
    <row r="7159" spans="1:13" x14ac:dyDescent="0.3">
      <c r="A7159">
        <v>29</v>
      </c>
      <c r="B7159">
        <v>27911</v>
      </c>
      <c r="C7159" t="s">
        <v>13</v>
      </c>
      <c r="D7159">
        <v>1</v>
      </c>
      <c r="E7159" t="s">
        <v>14</v>
      </c>
      <c r="F7159" t="s">
        <v>29</v>
      </c>
      <c r="G7159">
        <v>5000</v>
      </c>
      <c r="H7159">
        <v>17.510000000000002</v>
      </c>
      <c r="I7159">
        <v>1</v>
      </c>
      <c r="J7159">
        <v>0.18</v>
      </c>
      <c r="K7159" t="s">
        <v>16</v>
      </c>
      <c r="L7159">
        <v>7</v>
      </c>
      <c r="M7159">
        <f t="shared" si="111"/>
        <v>1</v>
      </c>
    </row>
    <row r="7160" spans="1:13" x14ac:dyDescent="0.3">
      <c r="A7160">
        <v>29</v>
      </c>
      <c r="B7160">
        <v>61000</v>
      </c>
      <c r="C7160" t="s">
        <v>26</v>
      </c>
      <c r="D7160">
        <v>9</v>
      </c>
      <c r="E7160" t="s">
        <v>20</v>
      </c>
      <c r="F7160" t="s">
        <v>21</v>
      </c>
      <c r="G7160">
        <v>9000</v>
      </c>
      <c r="H7160">
        <v>7.88</v>
      </c>
      <c r="I7160">
        <v>0</v>
      </c>
      <c r="J7160">
        <v>0.15</v>
      </c>
      <c r="K7160" t="s">
        <v>16</v>
      </c>
      <c r="L7160">
        <v>7</v>
      </c>
      <c r="M7160">
        <f t="shared" si="111"/>
        <v>1</v>
      </c>
    </row>
    <row r="7161" spans="1:13" x14ac:dyDescent="0.3">
      <c r="A7161">
        <v>33</v>
      </c>
      <c r="B7161">
        <v>62000</v>
      </c>
      <c r="C7161" t="s">
        <v>13</v>
      </c>
      <c r="D7161">
        <v>4</v>
      </c>
      <c r="E7161" t="s">
        <v>27</v>
      </c>
      <c r="F7161" t="s">
        <v>19</v>
      </c>
      <c r="G7161">
        <v>8000</v>
      </c>
      <c r="H7161">
        <v>11.48</v>
      </c>
      <c r="I7161">
        <v>0</v>
      </c>
      <c r="J7161">
        <v>0.13</v>
      </c>
      <c r="K7161" t="s">
        <v>16</v>
      </c>
      <c r="L7161">
        <v>7</v>
      </c>
      <c r="M7161">
        <f t="shared" si="111"/>
        <v>1</v>
      </c>
    </row>
    <row r="7162" spans="1:13" x14ac:dyDescent="0.3">
      <c r="A7162">
        <v>27</v>
      </c>
      <c r="B7162">
        <v>63000</v>
      </c>
      <c r="C7162" t="s">
        <v>13</v>
      </c>
      <c r="D7162">
        <v>2</v>
      </c>
      <c r="E7162" t="s">
        <v>28</v>
      </c>
      <c r="F7162" t="s">
        <v>21</v>
      </c>
      <c r="G7162">
        <v>8000</v>
      </c>
      <c r="H7162">
        <v>7.51</v>
      </c>
      <c r="I7162">
        <v>0</v>
      </c>
      <c r="J7162">
        <v>0.13</v>
      </c>
      <c r="K7162" t="s">
        <v>16</v>
      </c>
      <c r="L7162">
        <v>6</v>
      </c>
      <c r="M7162">
        <f t="shared" si="111"/>
        <v>1</v>
      </c>
    </row>
    <row r="7163" spans="1:13" x14ac:dyDescent="0.3">
      <c r="A7163">
        <v>31</v>
      </c>
      <c r="B7163">
        <v>61104</v>
      </c>
      <c r="C7163" t="s">
        <v>26</v>
      </c>
      <c r="D7163">
        <v>3</v>
      </c>
      <c r="E7163" t="s">
        <v>28</v>
      </c>
      <c r="F7163" t="s">
        <v>19</v>
      </c>
      <c r="G7163">
        <v>15000</v>
      </c>
      <c r="H7163">
        <v>9.25</v>
      </c>
      <c r="I7163">
        <v>0</v>
      </c>
      <c r="J7163">
        <v>0.25</v>
      </c>
      <c r="K7163" t="s">
        <v>16</v>
      </c>
      <c r="L7163">
        <v>10</v>
      </c>
      <c r="M7163">
        <f t="shared" si="111"/>
        <v>1</v>
      </c>
    </row>
    <row r="7164" spans="1:13" x14ac:dyDescent="0.3">
      <c r="A7164">
        <v>27</v>
      </c>
      <c r="B7164">
        <v>64800</v>
      </c>
      <c r="C7164" t="s">
        <v>13</v>
      </c>
      <c r="D7164">
        <v>3</v>
      </c>
      <c r="E7164" t="s">
        <v>27</v>
      </c>
      <c r="F7164" t="s">
        <v>15</v>
      </c>
      <c r="G7164">
        <v>8000</v>
      </c>
      <c r="H7164">
        <v>13.49</v>
      </c>
      <c r="I7164">
        <v>0</v>
      </c>
      <c r="J7164">
        <v>0.12</v>
      </c>
      <c r="K7164" t="s">
        <v>16</v>
      </c>
      <c r="L7164">
        <v>10</v>
      </c>
      <c r="M7164">
        <f t="shared" si="111"/>
        <v>1</v>
      </c>
    </row>
    <row r="7165" spans="1:13" x14ac:dyDescent="0.3">
      <c r="A7165">
        <v>30</v>
      </c>
      <c r="B7165">
        <v>65000</v>
      </c>
      <c r="C7165" t="s">
        <v>13</v>
      </c>
      <c r="D7165">
        <v>2</v>
      </c>
      <c r="E7165" t="s">
        <v>14</v>
      </c>
      <c r="F7165" t="s">
        <v>21</v>
      </c>
      <c r="G7165">
        <v>8000</v>
      </c>
      <c r="H7165">
        <v>7.51</v>
      </c>
      <c r="I7165">
        <v>0</v>
      </c>
      <c r="J7165">
        <v>0.12</v>
      </c>
      <c r="K7165" t="s">
        <v>16</v>
      </c>
      <c r="L7165">
        <v>5</v>
      </c>
      <c r="M7165">
        <f t="shared" si="111"/>
        <v>1</v>
      </c>
    </row>
    <row r="7166" spans="1:13" x14ac:dyDescent="0.3">
      <c r="A7166">
        <v>27</v>
      </c>
      <c r="B7166">
        <v>61200</v>
      </c>
      <c r="C7166" t="s">
        <v>26</v>
      </c>
      <c r="D7166">
        <v>5</v>
      </c>
      <c r="E7166" t="s">
        <v>14</v>
      </c>
      <c r="F7166" t="s">
        <v>19</v>
      </c>
      <c r="G7166">
        <v>4500</v>
      </c>
      <c r="H7166">
        <v>11.86</v>
      </c>
      <c r="I7166">
        <v>0</v>
      </c>
      <c r="J7166">
        <v>7.0000000000000007E-2</v>
      </c>
      <c r="K7166" t="s">
        <v>16</v>
      </c>
      <c r="L7166">
        <v>7</v>
      </c>
      <c r="M7166">
        <f t="shared" si="111"/>
        <v>1</v>
      </c>
    </row>
    <row r="7167" spans="1:13" x14ac:dyDescent="0.3">
      <c r="A7167">
        <v>29</v>
      </c>
      <c r="B7167">
        <v>61240</v>
      </c>
      <c r="C7167" t="s">
        <v>26</v>
      </c>
      <c r="D7167">
        <v>4</v>
      </c>
      <c r="E7167" t="s">
        <v>27</v>
      </c>
      <c r="F7167" t="s">
        <v>30</v>
      </c>
      <c r="G7167">
        <v>7000</v>
      </c>
      <c r="I7167">
        <v>0</v>
      </c>
      <c r="J7167">
        <v>0.11</v>
      </c>
      <c r="K7167" t="s">
        <v>17</v>
      </c>
      <c r="L7167">
        <v>7</v>
      </c>
      <c r="M7167">
        <f t="shared" si="111"/>
        <v>0</v>
      </c>
    </row>
    <row r="7168" spans="1:13" x14ac:dyDescent="0.3">
      <c r="A7168">
        <v>31</v>
      </c>
      <c r="B7168">
        <v>61400</v>
      </c>
      <c r="C7168" t="s">
        <v>26</v>
      </c>
      <c r="D7168">
        <v>15</v>
      </c>
      <c r="E7168" t="s">
        <v>20</v>
      </c>
      <c r="F7168" t="s">
        <v>19</v>
      </c>
      <c r="G7168">
        <v>15000</v>
      </c>
      <c r="H7168">
        <v>10.25</v>
      </c>
      <c r="I7168">
        <v>0</v>
      </c>
      <c r="J7168">
        <v>0.24</v>
      </c>
      <c r="K7168" t="s">
        <v>16</v>
      </c>
      <c r="L7168">
        <v>10</v>
      </c>
      <c r="M7168">
        <f t="shared" si="111"/>
        <v>1</v>
      </c>
    </row>
    <row r="7169" spans="1:13" x14ac:dyDescent="0.3">
      <c r="A7169">
        <v>27</v>
      </c>
      <c r="B7169">
        <v>66000</v>
      </c>
      <c r="C7169" t="s">
        <v>13</v>
      </c>
      <c r="D7169">
        <v>2</v>
      </c>
      <c r="E7169" t="s">
        <v>18</v>
      </c>
      <c r="F7169" t="s">
        <v>15</v>
      </c>
      <c r="G7169">
        <v>8000</v>
      </c>
      <c r="H7169">
        <v>14.79</v>
      </c>
      <c r="I7169">
        <v>0</v>
      </c>
      <c r="J7169">
        <v>0.12</v>
      </c>
      <c r="K7169" t="s">
        <v>17</v>
      </c>
      <c r="L7169">
        <v>7</v>
      </c>
      <c r="M7169">
        <f t="shared" si="111"/>
        <v>1</v>
      </c>
    </row>
    <row r="7170" spans="1:13" x14ac:dyDescent="0.3">
      <c r="A7170">
        <v>27</v>
      </c>
      <c r="B7170">
        <v>68120</v>
      </c>
      <c r="C7170" t="s">
        <v>13</v>
      </c>
      <c r="D7170">
        <v>6</v>
      </c>
      <c r="E7170" t="s">
        <v>18</v>
      </c>
      <c r="F7170" t="s">
        <v>19</v>
      </c>
      <c r="G7170">
        <v>8000</v>
      </c>
      <c r="H7170">
        <v>10</v>
      </c>
      <c r="I7170">
        <v>0</v>
      </c>
      <c r="J7170">
        <v>0.12</v>
      </c>
      <c r="K7170" t="s">
        <v>16</v>
      </c>
      <c r="L7170">
        <v>5</v>
      </c>
      <c r="M7170">
        <f t="shared" ref="M7170:M7233" si="112">COUNTIFS($A$2:$A$10001,A7170,$B$2:$B$10001,B7170,$C$2:$C$10001,C7170,$D$2:$D$10001,D7170,$E$2:$E$10001,E7170,$F$2:$F$10001,F7170,$G$2:$G$10001,G7170,$H$2:$H$10001,H7170,$I$2:$I$10001,I7170,$J$2:$J$10001,J7170,$K$2:$K$10001,K7170,$L$2:$L$10001,L7170)</f>
        <v>1</v>
      </c>
    </row>
    <row r="7171" spans="1:13" x14ac:dyDescent="0.3">
      <c r="A7171">
        <v>28</v>
      </c>
      <c r="B7171">
        <v>61838</v>
      </c>
      <c r="C7171" t="s">
        <v>26</v>
      </c>
      <c r="D7171">
        <v>12</v>
      </c>
      <c r="E7171" t="s">
        <v>18</v>
      </c>
      <c r="F7171" t="s">
        <v>21</v>
      </c>
      <c r="G7171">
        <v>10675</v>
      </c>
      <c r="H7171">
        <v>7.49</v>
      </c>
      <c r="I7171">
        <v>0</v>
      </c>
      <c r="J7171">
        <v>0.17</v>
      </c>
      <c r="K7171" t="s">
        <v>16</v>
      </c>
      <c r="L7171">
        <v>7</v>
      </c>
      <c r="M7171">
        <f t="shared" si="112"/>
        <v>1</v>
      </c>
    </row>
    <row r="7172" spans="1:13" x14ac:dyDescent="0.3">
      <c r="A7172">
        <v>29</v>
      </c>
      <c r="B7172">
        <v>61848</v>
      </c>
      <c r="C7172" t="s">
        <v>23</v>
      </c>
      <c r="D7172">
        <v>13</v>
      </c>
      <c r="E7172" t="s">
        <v>27</v>
      </c>
      <c r="F7172" t="s">
        <v>19</v>
      </c>
      <c r="G7172">
        <v>5000</v>
      </c>
      <c r="H7172">
        <v>10.38</v>
      </c>
      <c r="I7172">
        <v>0</v>
      </c>
      <c r="J7172">
        <v>0.08</v>
      </c>
      <c r="K7172" t="s">
        <v>16</v>
      </c>
      <c r="L7172">
        <v>10</v>
      </c>
      <c r="M7172">
        <f t="shared" si="112"/>
        <v>1</v>
      </c>
    </row>
    <row r="7173" spans="1:13" x14ac:dyDescent="0.3">
      <c r="A7173">
        <v>27</v>
      </c>
      <c r="B7173">
        <v>62000</v>
      </c>
      <c r="C7173" t="s">
        <v>26</v>
      </c>
      <c r="D7173">
        <v>6</v>
      </c>
      <c r="E7173" t="s">
        <v>25</v>
      </c>
      <c r="F7173" t="s">
        <v>19</v>
      </c>
      <c r="G7173">
        <v>15000</v>
      </c>
      <c r="I7173">
        <v>0</v>
      </c>
      <c r="J7173">
        <v>0.24</v>
      </c>
      <c r="K7173" t="s">
        <v>16</v>
      </c>
      <c r="L7173">
        <v>8</v>
      </c>
      <c r="M7173">
        <f t="shared" si="112"/>
        <v>0</v>
      </c>
    </row>
    <row r="7174" spans="1:13" x14ac:dyDescent="0.3">
      <c r="A7174">
        <v>30</v>
      </c>
      <c r="B7174">
        <v>70000</v>
      </c>
      <c r="C7174" t="s">
        <v>13</v>
      </c>
      <c r="D7174">
        <v>2</v>
      </c>
      <c r="E7174" t="s">
        <v>14</v>
      </c>
      <c r="F7174" t="s">
        <v>15</v>
      </c>
      <c r="G7174">
        <v>8000</v>
      </c>
      <c r="H7174">
        <v>13.11</v>
      </c>
      <c r="I7174">
        <v>0</v>
      </c>
      <c r="J7174">
        <v>0.11</v>
      </c>
      <c r="K7174" t="s">
        <v>17</v>
      </c>
      <c r="L7174">
        <v>6</v>
      </c>
      <c r="M7174">
        <f t="shared" si="112"/>
        <v>1</v>
      </c>
    </row>
    <row r="7175" spans="1:13" x14ac:dyDescent="0.3">
      <c r="A7175">
        <v>27</v>
      </c>
      <c r="B7175">
        <v>70000</v>
      </c>
      <c r="C7175" t="s">
        <v>13</v>
      </c>
      <c r="D7175">
        <v>11</v>
      </c>
      <c r="E7175" t="s">
        <v>28</v>
      </c>
      <c r="F7175" t="s">
        <v>30</v>
      </c>
      <c r="G7175">
        <v>8000</v>
      </c>
      <c r="H7175">
        <v>12.92</v>
      </c>
      <c r="I7175">
        <v>0</v>
      </c>
      <c r="J7175">
        <v>0.11</v>
      </c>
      <c r="K7175" t="s">
        <v>17</v>
      </c>
      <c r="L7175">
        <v>6</v>
      </c>
      <c r="M7175">
        <f t="shared" si="112"/>
        <v>1</v>
      </c>
    </row>
    <row r="7176" spans="1:13" x14ac:dyDescent="0.3">
      <c r="A7176">
        <v>29</v>
      </c>
      <c r="B7176">
        <v>70004</v>
      </c>
      <c r="C7176" t="s">
        <v>13</v>
      </c>
      <c r="D7176">
        <v>0</v>
      </c>
      <c r="E7176" t="s">
        <v>14</v>
      </c>
      <c r="F7176" t="s">
        <v>21</v>
      </c>
      <c r="G7176">
        <v>8000</v>
      </c>
      <c r="H7176">
        <v>9.6300000000000008</v>
      </c>
      <c r="I7176">
        <v>0</v>
      </c>
      <c r="J7176">
        <v>0.11</v>
      </c>
      <c r="K7176" t="s">
        <v>16</v>
      </c>
      <c r="L7176">
        <v>9</v>
      </c>
      <c r="M7176">
        <f t="shared" si="112"/>
        <v>1</v>
      </c>
    </row>
    <row r="7177" spans="1:13" x14ac:dyDescent="0.3">
      <c r="A7177">
        <v>35</v>
      </c>
      <c r="B7177">
        <v>62000</v>
      </c>
      <c r="C7177" t="s">
        <v>26</v>
      </c>
      <c r="D7177">
        <v>0</v>
      </c>
      <c r="E7177" t="s">
        <v>18</v>
      </c>
      <c r="F7177" t="s">
        <v>21</v>
      </c>
      <c r="G7177">
        <v>9475</v>
      </c>
      <c r="H7177">
        <v>6.03</v>
      </c>
      <c r="I7177">
        <v>0</v>
      </c>
      <c r="J7177">
        <v>0.15</v>
      </c>
      <c r="K7177" t="s">
        <v>16</v>
      </c>
      <c r="L7177">
        <v>5</v>
      </c>
      <c r="M7177">
        <f t="shared" si="112"/>
        <v>1</v>
      </c>
    </row>
    <row r="7178" spans="1:13" x14ac:dyDescent="0.3">
      <c r="A7178">
        <v>30</v>
      </c>
      <c r="B7178">
        <v>71000</v>
      </c>
      <c r="C7178" t="s">
        <v>13</v>
      </c>
      <c r="D7178">
        <v>8</v>
      </c>
      <c r="E7178" t="s">
        <v>14</v>
      </c>
      <c r="F7178" t="s">
        <v>19</v>
      </c>
      <c r="G7178">
        <v>8000</v>
      </c>
      <c r="H7178">
        <v>11.12</v>
      </c>
      <c r="I7178">
        <v>0</v>
      </c>
      <c r="J7178">
        <v>0.11</v>
      </c>
      <c r="K7178" t="s">
        <v>16</v>
      </c>
      <c r="L7178">
        <v>8</v>
      </c>
      <c r="M7178">
        <f t="shared" si="112"/>
        <v>1</v>
      </c>
    </row>
    <row r="7179" spans="1:13" x14ac:dyDescent="0.3">
      <c r="A7179">
        <v>30</v>
      </c>
      <c r="B7179">
        <v>62000</v>
      </c>
      <c r="C7179" t="s">
        <v>26</v>
      </c>
      <c r="D7179">
        <v>1</v>
      </c>
      <c r="E7179" t="s">
        <v>27</v>
      </c>
      <c r="F7179" t="s">
        <v>21</v>
      </c>
      <c r="G7179">
        <v>15000</v>
      </c>
      <c r="H7179">
        <v>6.03</v>
      </c>
      <c r="I7179">
        <v>0</v>
      </c>
      <c r="J7179">
        <v>0.24</v>
      </c>
      <c r="K7179" t="s">
        <v>16</v>
      </c>
      <c r="L7179">
        <v>10</v>
      </c>
      <c r="M7179">
        <f t="shared" si="112"/>
        <v>1</v>
      </c>
    </row>
    <row r="7180" spans="1:13" x14ac:dyDescent="0.3">
      <c r="A7180">
        <v>31</v>
      </c>
      <c r="B7180">
        <v>72100</v>
      </c>
      <c r="C7180" t="s">
        <v>13</v>
      </c>
      <c r="D7180">
        <v>1</v>
      </c>
      <c r="E7180" t="s">
        <v>28</v>
      </c>
      <c r="F7180" t="s">
        <v>15</v>
      </c>
      <c r="G7180">
        <v>8000</v>
      </c>
      <c r="H7180">
        <v>14.65</v>
      </c>
      <c r="I7180">
        <v>0</v>
      </c>
      <c r="J7180">
        <v>0.11</v>
      </c>
      <c r="K7180" t="s">
        <v>17</v>
      </c>
      <c r="L7180">
        <v>10</v>
      </c>
      <c r="M7180">
        <f t="shared" si="112"/>
        <v>1</v>
      </c>
    </row>
    <row r="7181" spans="1:13" x14ac:dyDescent="0.3">
      <c r="A7181">
        <v>30</v>
      </c>
      <c r="B7181">
        <v>73008</v>
      </c>
      <c r="C7181" t="s">
        <v>13</v>
      </c>
      <c r="D7181">
        <v>5</v>
      </c>
      <c r="E7181" t="s">
        <v>27</v>
      </c>
      <c r="F7181" t="s">
        <v>19</v>
      </c>
      <c r="G7181">
        <v>8000</v>
      </c>
      <c r="H7181">
        <v>9.99</v>
      </c>
      <c r="I7181">
        <v>0</v>
      </c>
      <c r="J7181">
        <v>0.11</v>
      </c>
      <c r="K7181" t="s">
        <v>16</v>
      </c>
      <c r="L7181">
        <v>7</v>
      </c>
      <c r="M7181">
        <f t="shared" si="112"/>
        <v>1</v>
      </c>
    </row>
    <row r="7182" spans="1:13" x14ac:dyDescent="0.3">
      <c r="A7182">
        <v>31</v>
      </c>
      <c r="B7182">
        <v>62000</v>
      </c>
      <c r="C7182" t="s">
        <v>26</v>
      </c>
      <c r="D7182">
        <v>4</v>
      </c>
      <c r="E7182" t="s">
        <v>27</v>
      </c>
      <c r="F7182" t="s">
        <v>21</v>
      </c>
      <c r="G7182">
        <v>6550</v>
      </c>
      <c r="H7182">
        <v>5.79</v>
      </c>
      <c r="I7182">
        <v>0</v>
      </c>
      <c r="J7182">
        <v>0.11</v>
      </c>
      <c r="K7182" t="s">
        <v>16</v>
      </c>
      <c r="L7182">
        <v>5</v>
      </c>
      <c r="M7182">
        <f t="shared" si="112"/>
        <v>1</v>
      </c>
    </row>
    <row r="7183" spans="1:13" x14ac:dyDescent="0.3">
      <c r="A7183">
        <v>31</v>
      </c>
      <c r="B7183">
        <v>80000</v>
      </c>
      <c r="C7183" t="s">
        <v>13</v>
      </c>
      <c r="D7183">
        <v>1</v>
      </c>
      <c r="E7183" t="s">
        <v>18</v>
      </c>
      <c r="F7183" t="s">
        <v>15</v>
      </c>
      <c r="G7183">
        <v>8000</v>
      </c>
      <c r="H7183">
        <v>12.61</v>
      </c>
      <c r="I7183">
        <v>0</v>
      </c>
      <c r="J7183">
        <v>0.1</v>
      </c>
      <c r="K7183" t="s">
        <v>17</v>
      </c>
      <c r="L7183">
        <v>7</v>
      </c>
      <c r="M7183">
        <f t="shared" si="112"/>
        <v>1</v>
      </c>
    </row>
    <row r="7184" spans="1:13" x14ac:dyDescent="0.3">
      <c r="A7184">
        <v>29</v>
      </c>
      <c r="B7184">
        <v>62000</v>
      </c>
      <c r="C7184" t="s">
        <v>26</v>
      </c>
      <c r="D7184">
        <v>10</v>
      </c>
      <c r="E7184" t="s">
        <v>18</v>
      </c>
      <c r="F7184" t="s">
        <v>21</v>
      </c>
      <c r="G7184">
        <v>3600</v>
      </c>
      <c r="H7184">
        <v>7.14</v>
      </c>
      <c r="I7184">
        <v>0</v>
      </c>
      <c r="J7184">
        <v>0.06</v>
      </c>
      <c r="K7184" t="s">
        <v>16</v>
      </c>
      <c r="L7184">
        <v>9</v>
      </c>
      <c r="M7184">
        <f t="shared" si="112"/>
        <v>1</v>
      </c>
    </row>
    <row r="7185" spans="1:13" x14ac:dyDescent="0.3">
      <c r="A7185">
        <v>33</v>
      </c>
      <c r="B7185">
        <v>62000</v>
      </c>
      <c r="C7185" t="s">
        <v>26</v>
      </c>
      <c r="D7185">
        <v>3</v>
      </c>
      <c r="E7185" t="s">
        <v>18</v>
      </c>
      <c r="F7185" t="s">
        <v>21</v>
      </c>
      <c r="G7185">
        <v>10000</v>
      </c>
      <c r="H7185">
        <v>7.88</v>
      </c>
      <c r="I7185">
        <v>0</v>
      </c>
      <c r="J7185">
        <v>0.16</v>
      </c>
      <c r="K7185" t="s">
        <v>16</v>
      </c>
      <c r="L7185">
        <v>6</v>
      </c>
      <c r="M7185">
        <f t="shared" si="112"/>
        <v>1</v>
      </c>
    </row>
    <row r="7186" spans="1:13" x14ac:dyDescent="0.3">
      <c r="A7186">
        <v>29</v>
      </c>
      <c r="B7186">
        <v>82710</v>
      </c>
      <c r="C7186" t="s">
        <v>13</v>
      </c>
      <c r="D7186">
        <v>2</v>
      </c>
      <c r="E7186" t="s">
        <v>20</v>
      </c>
      <c r="F7186" t="s">
        <v>15</v>
      </c>
      <c r="G7186">
        <v>8000</v>
      </c>
      <c r="H7186">
        <v>13.49</v>
      </c>
      <c r="I7186">
        <v>0</v>
      </c>
      <c r="J7186">
        <v>0.1</v>
      </c>
      <c r="K7186" t="s">
        <v>17</v>
      </c>
      <c r="L7186">
        <v>9</v>
      </c>
      <c r="M7186">
        <f t="shared" si="112"/>
        <v>1</v>
      </c>
    </row>
    <row r="7187" spans="1:13" x14ac:dyDescent="0.3">
      <c r="A7187">
        <v>29</v>
      </c>
      <c r="B7187">
        <v>62000</v>
      </c>
      <c r="C7187" t="s">
        <v>26</v>
      </c>
      <c r="D7187">
        <v>4</v>
      </c>
      <c r="E7187" t="s">
        <v>20</v>
      </c>
      <c r="F7187" t="s">
        <v>30</v>
      </c>
      <c r="G7187">
        <v>3000</v>
      </c>
      <c r="H7187">
        <v>14.84</v>
      </c>
      <c r="I7187">
        <v>0</v>
      </c>
      <c r="J7187">
        <v>0.05</v>
      </c>
      <c r="K7187" t="s">
        <v>16</v>
      </c>
      <c r="L7187">
        <v>7</v>
      </c>
      <c r="M7187">
        <f t="shared" si="112"/>
        <v>1</v>
      </c>
    </row>
    <row r="7188" spans="1:13" x14ac:dyDescent="0.3">
      <c r="A7188">
        <v>29</v>
      </c>
      <c r="B7188">
        <v>83500</v>
      </c>
      <c r="C7188" t="s">
        <v>13</v>
      </c>
      <c r="D7188">
        <v>1</v>
      </c>
      <c r="E7188" t="s">
        <v>14</v>
      </c>
      <c r="F7188" t="s">
        <v>19</v>
      </c>
      <c r="G7188">
        <v>8000</v>
      </c>
      <c r="H7188">
        <v>11.49</v>
      </c>
      <c r="I7188">
        <v>0</v>
      </c>
      <c r="J7188">
        <v>0.1</v>
      </c>
      <c r="K7188" t="s">
        <v>16</v>
      </c>
      <c r="L7188">
        <v>8</v>
      </c>
      <c r="M7188">
        <f t="shared" si="112"/>
        <v>1</v>
      </c>
    </row>
    <row r="7189" spans="1:13" x14ac:dyDescent="0.3">
      <c r="A7189">
        <v>28</v>
      </c>
      <c r="B7189">
        <v>85000</v>
      </c>
      <c r="C7189" t="s">
        <v>13</v>
      </c>
      <c r="D7189">
        <v>8</v>
      </c>
      <c r="E7189" t="s">
        <v>25</v>
      </c>
      <c r="F7189" t="s">
        <v>19</v>
      </c>
      <c r="G7189">
        <v>8000</v>
      </c>
      <c r="H7189">
        <v>11.71</v>
      </c>
      <c r="I7189">
        <v>0</v>
      </c>
      <c r="J7189">
        <v>0.09</v>
      </c>
      <c r="K7189" t="s">
        <v>16</v>
      </c>
      <c r="L7189">
        <v>5</v>
      </c>
      <c r="M7189">
        <f t="shared" si="112"/>
        <v>1</v>
      </c>
    </row>
    <row r="7190" spans="1:13" x14ac:dyDescent="0.3">
      <c r="A7190">
        <v>29</v>
      </c>
      <c r="B7190">
        <v>62000</v>
      </c>
      <c r="C7190" t="s">
        <v>26</v>
      </c>
      <c r="D7190">
        <v>4</v>
      </c>
      <c r="E7190" t="s">
        <v>28</v>
      </c>
      <c r="F7190" t="s">
        <v>15</v>
      </c>
      <c r="G7190">
        <v>20000</v>
      </c>
      <c r="I7190">
        <v>0</v>
      </c>
      <c r="J7190">
        <v>0.32</v>
      </c>
      <c r="K7190" t="s">
        <v>17</v>
      </c>
      <c r="L7190">
        <v>10</v>
      </c>
      <c r="M7190">
        <f t="shared" si="112"/>
        <v>0</v>
      </c>
    </row>
    <row r="7191" spans="1:13" x14ac:dyDescent="0.3">
      <c r="A7191">
        <v>34</v>
      </c>
      <c r="B7191">
        <v>86400</v>
      </c>
      <c r="C7191" t="s">
        <v>13</v>
      </c>
      <c r="D7191">
        <v>0</v>
      </c>
      <c r="E7191" t="s">
        <v>14</v>
      </c>
      <c r="F7191" t="s">
        <v>15</v>
      </c>
      <c r="G7191">
        <v>8000</v>
      </c>
      <c r="H7191">
        <v>13.49</v>
      </c>
      <c r="I7191">
        <v>0</v>
      </c>
      <c r="J7191">
        <v>0.09</v>
      </c>
      <c r="K7191" t="s">
        <v>17</v>
      </c>
      <c r="L7191">
        <v>9</v>
      </c>
      <c r="M7191">
        <f t="shared" si="112"/>
        <v>1</v>
      </c>
    </row>
    <row r="7192" spans="1:13" x14ac:dyDescent="0.3">
      <c r="A7192">
        <v>27</v>
      </c>
      <c r="B7192">
        <v>90000</v>
      </c>
      <c r="C7192" t="s">
        <v>13</v>
      </c>
      <c r="D7192">
        <v>0</v>
      </c>
      <c r="E7192" t="s">
        <v>14</v>
      </c>
      <c r="F7192" t="s">
        <v>19</v>
      </c>
      <c r="G7192">
        <v>8000</v>
      </c>
      <c r="H7192">
        <v>10.99</v>
      </c>
      <c r="I7192">
        <v>0</v>
      </c>
      <c r="J7192">
        <v>0.09</v>
      </c>
      <c r="K7192" t="s">
        <v>16</v>
      </c>
      <c r="L7192">
        <v>10</v>
      </c>
      <c r="M7192">
        <f t="shared" si="112"/>
        <v>1</v>
      </c>
    </row>
    <row r="7193" spans="1:13" x14ac:dyDescent="0.3">
      <c r="A7193">
        <v>27</v>
      </c>
      <c r="B7193">
        <v>93000</v>
      </c>
      <c r="C7193" t="s">
        <v>13</v>
      </c>
      <c r="D7193">
        <v>1</v>
      </c>
      <c r="E7193" t="s">
        <v>14</v>
      </c>
      <c r="F7193" t="s">
        <v>21</v>
      </c>
      <c r="G7193">
        <v>8000</v>
      </c>
      <c r="I7193">
        <v>0</v>
      </c>
      <c r="J7193">
        <v>0.09</v>
      </c>
      <c r="K7193" t="s">
        <v>16</v>
      </c>
      <c r="L7193">
        <v>7</v>
      </c>
      <c r="M7193">
        <f t="shared" si="112"/>
        <v>0</v>
      </c>
    </row>
    <row r="7194" spans="1:13" x14ac:dyDescent="0.3">
      <c r="A7194">
        <v>34</v>
      </c>
      <c r="B7194">
        <v>93100</v>
      </c>
      <c r="C7194" t="s">
        <v>13</v>
      </c>
      <c r="D7194">
        <v>2</v>
      </c>
      <c r="E7194" t="s">
        <v>28</v>
      </c>
      <c r="F7194" t="s">
        <v>15</v>
      </c>
      <c r="G7194">
        <v>8000</v>
      </c>
      <c r="I7194">
        <v>0</v>
      </c>
      <c r="J7194">
        <v>0.09</v>
      </c>
      <c r="K7194" t="s">
        <v>16</v>
      </c>
      <c r="L7194">
        <v>9</v>
      </c>
      <c r="M7194">
        <f t="shared" si="112"/>
        <v>0</v>
      </c>
    </row>
    <row r="7195" spans="1:13" x14ac:dyDescent="0.3">
      <c r="A7195">
        <v>34</v>
      </c>
      <c r="B7195">
        <v>105000</v>
      </c>
      <c r="C7195" t="s">
        <v>13</v>
      </c>
      <c r="D7195">
        <v>0</v>
      </c>
      <c r="E7195" t="s">
        <v>20</v>
      </c>
      <c r="F7195" t="s">
        <v>21</v>
      </c>
      <c r="G7195">
        <v>8000</v>
      </c>
      <c r="H7195">
        <v>8.3800000000000008</v>
      </c>
      <c r="I7195">
        <v>0</v>
      </c>
      <c r="J7195">
        <v>0.08</v>
      </c>
      <c r="K7195" t="s">
        <v>16</v>
      </c>
      <c r="L7195">
        <v>8</v>
      </c>
      <c r="M7195">
        <f t="shared" si="112"/>
        <v>1</v>
      </c>
    </row>
    <row r="7196" spans="1:13" x14ac:dyDescent="0.3">
      <c r="A7196">
        <v>32</v>
      </c>
      <c r="B7196">
        <v>62217</v>
      </c>
      <c r="C7196" t="s">
        <v>26</v>
      </c>
      <c r="D7196">
        <v>2</v>
      </c>
      <c r="E7196" t="s">
        <v>14</v>
      </c>
      <c r="F7196" t="s">
        <v>15</v>
      </c>
      <c r="G7196">
        <v>6000</v>
      </c>
      <c r="H7196">
        <v>14.27</v>
      </c>
      <c r="I7196">
        <v>0</v>
      </c>
      <c r="J7196">
        <v>0.1</v>
      </c>
      <c r="K7196" t="s">
        <v>17</v>
      </c>
      <c r="L7196">
        <v>6</v>
      </c>
      <c r="M7196">
        <f t="shared" si="112"/>
        <v>1</v>
      </c>
    </row>
    <row r="7197" spans="1:13" x14ac:dyDescent="0.3">
      <c r="A7197">
        <v>28</v>
      </c>
      <c r="B7197">
        <v>62352</v>
      </c>
      <c r="C7197" t="s">
        <v>26</v>
      </c>
      <c r="D7197">
        <v>3</v>
      </c>
      <c r="E7197" t="s">
        <v>25</v>
      </c>
      <c r="F7197" t="s">
        <v>21</v>
      </c>
      <c r="G7197">
        <v>3800</v>
      </c>
      <c r="H7197">
        <v>6.62</v>
      </c>
      <c r="I7197">
        <v>0</v>
      </c>
      <c r="J7197">
        <v>0.06</v>
      </c>
      <c r="K7197" t="s">
        <v>16</v>
      </c>
      <c r="L7197">
        <v>7</v>
      </c>
      <c r="M7197">
        <f t="shared" si="112"/>
        <v>1</v>
      </c>
    </row>
    <row r="7198" spans="1:13" x14ac:dyDescent="0.3">
      <c r="A7198">
        <v>27</v>
      </c>
      <c r="B7198">
        <v>62400</v>
      </c>
      <c r="C7198" t="s">
        <v>26</v>
      </c>
      <c r="D7198">
        <v>11</v>
      </c>
      <c r="E7198" t="s">
        <v>27</v>
      </c>
      <c r="F7198" t="s">
        <v>21</v>
      </c>
      <c r="G7198">
        <v>1000</v>
      </c>
      <c r="H7198">
        <v>5.42</v>
      </c>
      <c r="I7198">
        <v>0</v>
      </c>
      <c r="J7198">
        <v>0.02</v>
      </c>
      <c r="K7198" t="s">
        <v>16</v>
      </c>
      <c r="L7198">
        <v>7</v>
      </c>
      <c r="M7198">
        <f t="shared" si="112"/>
        <v>1</v>
      </c>
    </row>
    <row r="7199" spans="1:13" x14ac:dyDescent="0.3">
      <c r="A7199">
        <v>30</v>
      </c>
      <c r="B7199">
        <v>132640</v>
      </c>
      <c r="C7199" t="s">
        <v>13</v>
      </c>
      <c r="D7199">
        <v>6</v>
      </c>
      <c r="E7199" t="s">
        <v>27</v>
      </c>
      <c r="F7199" t="s">
        <v>15</v>
      </c>
      <c r="G7199">
        <v>8000</v>
      </c>
      <c r="H7199">
        <v>13.57</v>
      </c>
      <c r="I7199">
        <v>0</v>
      </c>
      <c r="J7199">
        <v>0.06</v>
      </c>
      <c r="K7199" t="s">
        <v>16</v>
      </c>
      <c r="L7199">
        <v>5</v>
      </c>
      <c r="M7199">
        <f t="shared" si="112"/>
        <v>1</v>
      </c>
    </row>
    <row r="7200" spans="1:13" x14ac:dyDescent="0.3">
      <c r="A7200">
        <v>27</v>
      </c>
      <c r="B7200">
        <v>150000</v>
      </c>
      <c r="C7200" t="s">
        <v>13</v>
      </c>
      <c r="D7200">
        <v>2</v>
      </c>
      <c r="E7200" t="s">
        <v>18</v>
      </c>
      <c r="F7200" t="s">
        <v>19</v>
      </c>
      <c r="G7200">
        <v>8000</v>
      </c>
      <c r="I7200">
        <v>0</v>
      </c>
      <c r="J7200">
        <v>0.05</v>
      </c>
      <c r="K7200" t="s">
        <v>16</v>
      </c>
      <c r="L7200">
        <v>7</v>
      </c>
      <c r="M7200">
        <f t="shared" si="112"/>
        <v>0</v>
      </c>
    </row>
    <row r="7201" spans="1:13" x14ac:dyDescent="0.3">
      <c r="A7201">
        <v>28</v>
      </c>
      <c r="B7201">
        <v>160000</v>
      </c>
      <c r="C7201" t="s">
        <v>13</v>
      </c>
      <c r="D7201">
        <v>7</v>
      </c>
      <c r="E7201" t="s">
        <v>20</v>
      </c>
      <c r="F7201" t="s">
        <v>19</v>
      </c>
      <c r="G7201">
        <v>8000</v>
      </c>
      <c r="H7201">
        <v>12.69</v>
      </c>
      <c r="I7201">
        <v>0</v>
      </c>
      <c r="J7201">
        <v>0.05</v>
      </c>
      <c r="K7201" t="s">
        <v>16</v>
      </c>
      <c r="L7201">
        <v>7</v>
      </c>
      <c r="M7201">
        <f t="shared" si="112"/>
        <v>1</v>
      </c>
    </row>
    <row r="7202" spans="1:13" x14ac:dyDescent="0.3">
      <c r="A7202">
        <v>27</v>
      </c>
      <c r="B7202">
        <v>160000</v>
      </c>
      <c r="C7202" t="s">
        <v>13</v>
      </c>
      <c r="D7202">
        <v>4</v>
      </c>
      <c r="E7202" t="s">
        <v>18</v>
      </c>
      <c r="F7202" t="s">
        <v>19</v>
      </c>
      <c r="G7202">
        <v>8000</v>
      </c>
      <c r="H7202">
        <v>12.42</v>
      </c>
      <c r="I7202">
        <v>0</v>
      </c>
      <c r="J7202">
        <v>0.05</v>
      </c>
      <c r="K7202" t="s">
        <v>16</v>
      </c>
      <c r="L7202">
        <v>9</v>
      </c>
      <c r="M7202">
        <f t="shared" si="112"/>
        <v>1</v>
      </c>
    </row>
    <row r="7203" spans="1:13" x14ac:dyDescent="0.3">
      <c r="A7203">
        <v>32</v>
      </c>
      <c r="B7203">
        <v>62400</v>
      </c>
      <c r="C7203" t="s">
        <v>26</v>
      </c>
      <c r="D7203">
        <v>7</v>
      </c>
      <c r="E7203" t="s">
        <v>25</v>
      </c>
      <c r="F7203" t="s">
        <v>19</v>
      </c>
      <c r="G7203">
        <v>20000</v>
      </c>
      <c r="H7203">
        <v>12.53</v>
      </c>
      <c r="I7203">
        <v>0</v>
      </c>
      <c r="J7203">
        <v>0.32</v>
      </c>
      <c r="K7203" t="s">
        <v>16</v>
      </c>
      <c r="L7203">
        <v>6</v>
      </c>
      <c r="M7203">
        <f t="shared" si="112"/>
        <v>1</v>
      </c>
    </row>
    <row r="7204" spans="1:13" x14ac:dyDescent="0.3">
      <c r="A7204">
        <v>30</v>
      </c>
      <c r="B7204">
        <v>62496</v>
      </c>
      <c r="C7204" t="s">
        <v>26</v>
      </c>
      <c r="D7204">
        <v>14</v>
      </c>
      <c r="E7204" t="s">
        <v>20</v>
      </c>
      <c r="F7204" t="s">
        <v>19</v>
      </c>
      <c r="G7204">
        <v>3200</v>
      </c>
      <c r="I7204">
        <v>0</v>
      </c>
      <c r="J7204">
        <v>0.05</v>
      </c>
      <c r="K7204" t="s">
        <v>16</v>
      </c>
      <c r="L7204">
        <v>8</v>
      </c>
      <c r="M7204">
        <f t="shared" si="112"/>
        <v>0</v>
      </c>
    </row>
    <row r="7205" spans="1:13" x14ac:dyDescent="0.3">
      <c r="A7205">
        <v>32</v>
      </c>
      <c r="B7205">
        <v>35004</v>
      </c>
      <c r="C7205" t="s">
        <v>13</v>
      </c>
      <c r="D7205">
        <v>3</v>
      </c>
      <c r="E7205" t="s">
        <v>14</v>
      </c>
      <c r="F7205" t="s">
        <v>30</v>
      </c>
      <c r="G7205">
        <v>8150</v>
      </c>
      <c r="H7205">
        <v>16.489999999999998</v>
      </c>
      <c r="I7205">
        <v>0</v>
      </c>
      <c r="J7205">
        <v>0.23</v>
      </c>
      <c r="K7205" t="s">
        <v>17</v>
      </c>
      <c r="L7205">
        <v>5</v>
      </c>
      <c r="M7205">
        <f t="shared" si="112"/>
        <v>1</v>
      </c>
    </row>
    <row r="7206" spans="1:13" x14ac:dyDescent="0.3">
      <c r="A7206">
        <v>30</v>
      </c>
      <c r="B7206">
        <v>62500</v>
      </c>
      <c r="C7206" t="s">
        <v>26</v>
      </c>
      <c r="D7206">
        <v>8</v>
      </c>
      <c r="E7206" t="s">
        <v>14</v>
      </c>
      <c r="F7206" t="s">
        <v>21</v>
      </c>
      <c r="G7206">
        <v>15000</v>
      </c>
      <c r="H7206">
        <v>6.91</v>
      </c>
      <c r="I7206">
        <v>0</v>
      </c>
      <c r="J7206">
        <v>0.24</v>
      </c>
      <c r="K7206" t="s">
        <v>16</v>
      </c>
      <c r="L7206">
        <v>10</v>
      </c>
      <c r="M7206">
        <f t="shared" si="112"/>
        <v>1</v>
      </c>
    </row>
    <row r="7207" spans="1:13" x14ac:dyDescent="0.3">
      <c r="A7207">
        <v>29</v>
      </c>
      <c r="B7207">
        <v>77000</v>
      </c>
      <c r="C7207" t="s">
        <v>13</v>
      </c>
      <c r="D7207">
        <v>0</v>
      </c>
      <c r="E7207" t="s">
        <v>18</v>
      </c>
      <c r="F7207" t="s">
        <v>21</v>
      </c>
      <c r="G7207">
        <v>8225</v>
      </c>
      <c r="I7207">
        <v>0</v>
      </c>
      <c r="J7207">
        <v>0.11</v>
      </c>
      <c r="K7207" t="s">
        <v>16</v>
      </c>
      <c r="L7207">
        <v>10</v>
      </c>
      <c r="M7207">
        <f t="shared" si="112"/>
        <v>0</v>
      </c>
    </row>
    <row r="7208" spans="1:13" x14ac:dyDescent="0.3">
      <c r="A7208">
        <v>27</v>
      </c>
      <c r="B7208">
        <v>62570</v>
      </c>
      <c r="C7208" t="s">
        <v>26</v>
      </c>
      <c r="D7208">
        <v>11</v>
      </c>
      <c r="E7208" t="s">
        <v>18</v>
      </c>
      <c r="F7208" t="s">
        <v>30</v>
      </c>
      <c r="G7208">
        <v>25000</v>
      </c>
      <c r="H7208">
        <v>14.84</v>
      </c>
      <c r="I7208">
        <v>0</v>
      </c>
      <c r="J7208">
        <v>0.4</v>
      </c>
      <c r="K7208" t="s">
        <v>16</v>
      </c>
      <c r="L7208">
        <v>5</v>
      </c>
      <c r="M7208">
        <f t="shared" si="112"/>
        <v>1</v>
      </c>
    </row>
    <row r="7209" spans="1:13" x14ac:dyDescent="0.3">
      <c r="A7209">
        <v>33</v>
      </c>
      <c r="B7209">
        <v>62910</v>
      </c>
      <c r="C7209" t="s">
        <v>23</v>
      </c>
      <c r="D7209">
        <v>3</v>
      </c>
      <c r="E7209" t="s">
        <v>20</v>
      </c>
      <c r="F7209" t="s">
        <v>30</v>
      </c>
      <c r="G7209">
        <v>7075</v>
      </c>
      <c r="H7209">
        <v>17.579999999999998</v>
      </c>
      <c r="I7209">
        <v>0</v>
      </c>
      <c r="J7209">
        <v>0.11</v>
      </c>
      <c r="K7209" t="s">
        <v>16</v>
      </c>
      <c r="L7209">
        <v>8</v>
      </c>
      <c r="M7209">
        <f t="shared" si="112"/>
        <v>1</v>
      </c>
    </row>
    <row r="7210" spans="1:13" x14ac:dyDescent="0.3">
      <c r="A7210">
        <v>28</v>
      </c>
      <c r="B7210">
        <v>30000</v>
      </c>
      <c r="C7210" t="s">
        <v>13</v>
      </c>
      <c r="D7210">
        <v>0</v>
      </c>
      <c r="E7210" t="s">
        <v>20</v>
      </c>
      <c r="F7210" t="s">
        <v>19</v>
      </c>
      <c r="G7210">
        <v>8400</v>
      </c>
      <c r="H7210">
        <v>11.89</v>
      </c>
      <c r="I7210">
        <v>0</v>
      </c>
      <c r="J7210">
        <v>0.28000000000000003</v>
      </c>
      <c r="K7210" t="s">
        <v>16</v>
      </c>
      <c r="L7210">
        <v>10</v>
      </c>
      <c r="M7210">
        <f t="shared" si="112"/>
        <v>1</v>
      </c>
    </row>
    <row r="7211" spans="1:13" x14ac:dyDescent="0.3">
      <c r="A7211">
        <v>30</v>
      </c>
      <c r="B7211">
        <v>63000</v>
      </c>
      <c r="C7211" t="s">
        <v>26</v>
      </c>
      <c r="D7211">
        <v>14</v>
      </c>
      <c r="E7211" t="s">
        <v>25</v>
      </c>
      <c r="F7211" t="s">
        <v>21</v>
      </c>
      <c r="G7211">
        <v>3500</v>
      </c>
      <c r="H7211">
        <v>7.49</v>
      </c>
      <c r="I7211">
        <v>0</v>
      </c>
      <c r="J7211">
        <v>0.06</v>
      </c>
      <c r="K7211" t="s">
        <v>16</v>
      </c>
      <c r="L7211">
        <v>7</v>
      </c>
      <c r="M7211">
        <f t="shared" si="112"/>
        <v>1</v>
      </c>
    </row>
    <row r="7212" spans="1:13" x14ac:dyDescent="0.3">
      <c r="A7212">
        <v>34</v>
      </c>
      <c r="B7212">
        <v>32758</v>
      </c>
      <c r="C7212" t="s">
        <v>13</v>
      </c>
      <c r="D7212">
        <v>0</v>
      </c>
      <c r="E7212" t="s">
        <v>25</v>
      </c>
      <c r="F7212" t="s">
        <v>30</v>
      </c>
      <c r="G7212">
        <v>8400</v>
      </c>
      <c r="H7212">
        <v>14.96</v>
      </c>
      <c r="I7212">
        <v>1</v>
      </c>
      <c r="J7212">
        <v>0.26</v>
      </c>
      <c r="K7212" t="s">
        <v>16</v>
      </c>
      <c r="L7212">
        <v>5</v>
      </c>
      <c r="M7212">
        <f t="shared" si="112"/>
        <v>1</v>
      </c>
    </row>
    <row r="7213" spans="1:13" x14ac:dyDescent="0.3">
      <c r="A7213">
        <v>28</v>
      </c>
      <c r="B7213">
        <v>63000</v>
      </c>
      <c r="C7213" t="s">
        <v>26</v>
      </c>
      <c r="D7213">
        <v>7</v>
      </c>
      <c r="E7213" t="s">
        <v>18</v>
      </c>
      <c r="F7213" t="s">
        <v>15</v>
      </c>
      <c r="G7213">
        <v>8575</v>
      </c>
      <c r="H7213">
        <v>13.49</v>
      </c>
      <c r="I7213">
        <v>0</v>
      </c>
      <c r="J7213">
        <v>0.14000000000000001</v>
      </c>
      <c r="K7213" t="s">
        <v>16</v>
      </c>
      <c r="L7213">
        <v>8</v>
      </c>
      <c r="M7213">
        <f t="shared" si="112"/>
        <v>1</v>
      </c>
    </row>
    <row r="7214" spans="1:13" x14ac:dyDescent="0.3">
      <c r="A7214">
        <v>34</v>
      </c>
      <c r="B7214">
        <v>63000</v>
      </c>
      <c r="C7214" t="s">
        <v>26</v>
      </c>
      <c r="D7214">
        <v>9</v>
      </c>
      <c r="E7214" t="s">
        <v>25</v>
      </c>
      <c r="F7214" t="s">
        <v>19</v>
      </c>
      <c r="G7214">
        <v>18000</v>
      </c>
      <c r="H7214">
        <v>11.49</v>
      </c>
      <c r="I7214">
        <v>0</v>
      </c>
      <c r="J7214">
        <v>0.28999999999999998</v>
      </c>
      <c r="K7214" t="s">
        <v>16</v>
      </c>
      <c r="L7214">
        <v>9</v>
      </c>
      <c r="M7214">
        <f t="shared" si="112"/>
        <v>1</v>
      </c>
    </row>
    <row r="7215" spans="1:13" x14ac:dyDescent="0.3">
      <c r="A7215">
        <v>28</v>
      </c>
      <c r="B7215">
        <v>63000</v>
      </c>
      <c r="C7215" t="s">
        <v>26</v>
      </c>
      <c r="D7215">
        <v>7</v>
      </c>
      <c r="E7215" t="s">
        <v>28</v>
      </c>
      <c r="F7215" t="s">
        <v>15</v>
      </c>
      <c r="G7215">
        <v>6400</v>
      </c>
      <c r="H7215">
        <v>14.79</v>
      </c>
      <c r="I7215">
        <v>0</v>
      </c>
      <c r="J7215">
        <v>0.1</v>
      </c>
      <c r="K7215" t="s">
        <v>16</v>
      </c>
      <c r="L7215">
        <v>9</v>
      </c>
      <c r="M7215">
        <f t="shared" si="112"/>
        <v>1</v>
      </c>
    </row>
    <row r="7216" spans="1:13" x14ac:dyDescent="0.3">
      <c r="A7216">
        <v>34</v>
      </c>
      <c r="B7216">
        <v>33500</v>
      </c>
      <c r="C7216" t="s">
        <v>13</v>
      </c>
      <c r="D7216">
        <v>4</v>
      </c>
      <c r="E7216" t="s">
        <v>14</v>
      </c>
      <c r="F7216" t="s">
        <v>19</v>
      </c>
      <c r="G7216">
        <v>8400</v>
      </c>
      <c r="H7216">
        <v>10.99</v>
      </c>
      <c r="I7216">
        <v>1</v>
      </c>
      <c r="J7216">
        <v>0.25</v>
      </c>
      <c r="K7216" t="s">
        <v>16</v>
      </c>
      <c r="L7216">
        <v>9</v>
      </c>
      <c r="M7216">
        <f t="shared" si="112"/>
        <v>1</v>
      </c>
    </row>
    <row r="7217" spans="1:13" x14ac:dyDescent="0.3">
      <c r="A7217">
        <v>32</v>
      </c>
      <c r="B7217">
        <v>63000</v>
      </c>
      <c r="C7217" t="s">
        <v>26</v>
      </c>
      <c r="D7217">
        <v>6</v>
      </c>
      <c r="E7217" t="s">
        <v>20</v>
      </c>
      <c r="F7217" t="s">
        <v>21</v>
      </c>
      <c r="G7217">
        <v>8000</v>
      </c>
      <c r="H7217">
        <v>6.17</v>
      </c>
      <c r="I7217">
        <v>0</v>
      </c>
      <c r="J7217">
        <v>0.13</v>
      </c>
      <c r="K7217" t="s">
        <v>16</v>
      </c>
      <c r="L7217">
        <v>8</v>
      </c>
      <c r="M7217">
        <f t="shared" si="112"/>
        <v>1</v>
      </c>
    </row>
    <row r="7218" spans="1:13" x14ac:dyDescent="0.3">
      <c r="A7218">
        <v>27</v>
      </c>
      <c r="B7218">
        <v>63000</v>
      </c>
      <c r="C7218" t="s">
        <v>26</v>
      </c>
      <c r="D7218">
        <v>9</v>
      </c>
      <c r="E7218" t="s">
        <v>25</v>
      </c>
      <c r="F7218" t="s">
        <v>19</v>
      </c>
      <c r="G7218">
        <v>4500</v>
      </c>
      <c r="H7218">
        <v>8.8800000000000008</v>
      </c>
      <c r="I7218">
        <v>0</v>
      </c>
      <c r="J7218">
        <v>7.0000000000000007E-2</v>
      </c>
      <c r="K7218" t="s">
        <v>16</v>
      </c>
      <c r="L7218">
        <v>7</v>
      </c>
      <c r="M7218">
        <f t="shared" si="112"/>
        <v>1</v>
      </c>
    </row>
    <row r="7219" spans="1:13" x14ac:dyDescent="0.3">
      <c r="A7219">
        <v>31</v>
      </c>
      <c r="B7219">
        <v>63000</v>
      </c>
      <c r="C7219" t="s">
        <v>26</v>
      </c>
      <c r="D7219">
        <v>3</v>
      </c>
      <c r="E7219" t="s">
        <v>27</v>
      </c>
      <c r="F7219" t="s">
        <v>15</v>
      </c>
      <c r="G7219">
        <v>7000</v>
      </c>
      <c r="H7219">
        <v>13.92</v>
      </c>
      <c r="I7219">
        <v>0</v>
      </c>
      <c r="J7219">
        <v>0.11</v>
      </c>
      <c r="K7219" t="s">
        <v>16</v>
      </c>
      <c r="L7219">
        <v>7</v>
      </c>
      <c r="M7219">
        <f t="shared" si="112"/>
        <v>1</v>
      </c>
    </row>
    <row r="7220" spans="1:13" x14ac:dyDescent="0.3">
      <c r="A7220">
        <v>29</v>
      </c>
      <c r="B7220">
        <v>63000</v>
      </c>
      <c r="C7220" t="s">
        <v>26</v>
      </c>
      <c r="D7220">
        <v>6</v>
      </c>
      <c r="E7220" t="s">
        <v>28</v>
      </c>
      <c r="F7220" t="s">
        <v>19</v>
      </c>
      <c r="G7220">
        <v>25000</v>
      </c>
      <c r="H7220">
        <v>11.48</v>
      </c>
      <c r="I7220">
        <v>0</v>
      </c>
      <c r="J7220">
        <v>0.4</v>
      </c>
      <c r="K7220" t="s">
        <v>16</v>
      </c>
      <c r="L7220">
        <v>8</v>
      </c>
      <c r="M7220">
        <f t="shared" si="112"/>
        <v>1</v>
      </c>
    </row>
    <row r="7221" spans="1:13" x14ac:dyDescent="0.3">
      <c r="A7221">
        <v>27</v>
      </c>
      <c r="B7221">
        <v>49600</v>
      </c>
      <c r="C7221" t="s">
        <v>13</v>
      </c>
      <c r="D7221">
        <v>2</v>
      </c>
      <c r="E7221" t="s">
        <v>18</v>
      </c>
      <c r="F7221" t="s">
        <v>30</v>
      </c>
      <c r="G7221">
        <v>8400</v>
      </c>
      <c r="I7221">
        <v>1</v>
      </c>
      <c r="J7221">
        <v>0.17</v>
      </c>
      <c r="K7221" t="s">
        <v>16</v>
      </c>
      <c r="L7221">
        <v>5</v>
      </c>
      <c r="M7221">
        <f t="shared" si="112"/>
        <v>0</v>
      </c>
    </row>
    <row r="7222" spans="1:13" x14ac:dyDescent="0.3">
      <c r="A7222">
        <v>30</v>
      </c>
      <c r="B7222">
        <v>57996</v>
      </c>
      <c r="C7222" t="s">
        <v>13</v>
      </c>
      <c r="D7222">
        <v>2</v>
      </c>
      <c r="E7222" t="s">
        <v>25</v>
      </c>
      <c r="F7222" t="s">
        <v>15</v>
      </c>
      <c r="G7222">
        <v>8400</v>
      </c>
      <c r="H7222">
        <v>12.98</v>
      </c>
      <c r="I7222">
        <v>0</v>
      </c>
      <c r="J7222">
        <v>0.14000000000000001</v>
      </c>
      <c r="K7222" t="s">
        <v>17</v>
      </c>
      <c r="L7222">
        <v>8</v>
      </c>
      <c r="M7222">
        <f t="shared" si="112"/>
        <v>1</v>
      </c>
    </row>
    <row r="7223" spans="1:13" x14ac:dyDescent="0.3">
      <c r="A7223">
        <v>33</v>
      </c>
      <c r="B7223">
        <v>57000</v>
      </c>
      <c r="C7223" t="s">
        <v>26</v>
      </c>
      <c r="D7223">
        <v>3</v>
      </c>
      <c r="E7223" t="s">
        <v>18</v>
      </c>
      <c r="F7223" t="s">
        <v>29</v>
      </c>
      <c r="G7223">
        <v>10000</v>
      </c>
      <c r="H7223">
        <v>15.68</v>
      </c>
      <c r="I7223">
        <v>1</v>
      </c>
      <c r="J7223">
        <v>0.18</v>
      </c>
      <c r="K7223" t="s">
        <v>17</v>
      </c>
      <c r="L7223">
        <v>8</v>
      </c>
      <c r="M7223">
        <f t="shared" si="112"/>
        <v>1</v>
      </c>
    </row>
    <row r="7224" spans="1:13" x14ac:dyDescent="0.3">
      <c r="A7224">
        <v>32</v>
      </c>
      <c r="B7224">
        <v>65280</v>
      </c>
      <c r="C7224" t="s">
        <v>13</v>
      </c>
      <c r="D7224">
        <v>0</v>
      </c>
      <c r="E7224" t="s">
        <v>20</v>
      </c>
      <c r="F7224" t="s">
        <v>15</v>
      </c>
      <c r="G7224">
        <v>8400</v>
      </c>
      <c r="H7224">
        <v>13.61</v>
      </c>
      <c r="I7224">
        <v>0</v>
      </c>
      <c r="J7224">
        <v>0.13</v>
      </c>
      <c r="K7224" t="s">
        <v>16</v>
      </c>
      <c r="L7224">
        <v>9</v>
      </c>
      <c r="M7224">
        <f t="shared" si="112"/>
        <v>1</v>
      </c>
    </row>
    <row r="7225" spans="1:13" x14ac:dyDescent="0.3">
      <c r="A7225">
        <v>27</v>
      </c>
      <c r="B7225">
        <v>71000</v>
      </c>
      <c r="C7225" t="s">
        <v>13</v>
      </c>
      <c r="D7225">
        <v>11</v>
      </c>
      <c r="E7225" t="s">
        <v>18</v>
      </c>
      <c r="F7225" t="s">
        <v>15</v>
      </c>
      <c r="G7225">
        <v>8400</v>
      </c>
      <c r="H7225">
        <v>12.61</v>
      </c>
      <c r="I7225">
        <v>0</v>
      </c>
      <c r="J7225">
        <v>0.12</v>
      </c>
      <c r="K7225" t="s">
        <v>17</v>
      </c>
      <c r="L7225">
        <v>10</v>
      </c>
      <c r="M7225">
        <f t="shared" si="112"/>
        <v>1</v>
      </c>
    </row>
    <row r="7226" spans="1:13" x14ac:dyDescent="0.3">
      <c r="A7226">
        <v>34</v>
      </c>
      <c r="B7226">
        <v>102000</v>
      </c>
      <c r="C7226" t="s">
        <v>13</v>
      </c>
      <c r="D7226">
        <v>4</v>
      </c>
      <c r="E7226" t="s">
        <v>18</v>
      </c>
      <c r="F7226" t="s">
        <v>29</v>
      </c>
      <c r="G7226">
        <v>8400</v>
      </c>
      <c r="H7226">
        <v>17.190000000000001</v>
      </c>
      <c r="I7226">
        <v>0</v>
      </c>
      <c r="J7226">
        <v>0.08</v>
      </c>
      <c r="K7226" t="s">
        <v>17</v>
      </c>
      <c r="L7226">
        <v>10</v>
      </c>
      <c r="M7226">
        <f t="shared" si="112"/>
        <v>1</v>
      </c>
    </row>
    <row r="7227" spans="1:13" x14ac:dyDescent="0.3">
      <c r="A7227">
        <v>28</v>
      </c>
      <c r="B7227">
        <v>63600</v>
      </c>
      <c r="C7227" t="s">
        <v>26</v>
      </c>
      <c r="D7227">
        <v>12</v>
      </c>
      <c r="E7227" t="s">
        <v>25</v>
      </c>
      <c r="F7227" t="s">
        <v>21</v>
      </c>
      <c r="G7227">
        <v>3000</v>
      </c>
      <c r="I7227">
        <v>0</v>
      </c>
      <c r="J7227">
        <v>0.05</v>
      </c>
      <c r="K7227" t="s">
        <v>16</v>
      </c>
      <c r="L7227">
        <v>7</v>
      </c>
      <c r="M7227">
        <f t="shared" si="112"/>
        <v>0</v>
      </c>
    </row>
    <row r="7228" spans="1:13" x14ac:dyDescent="0.3">
      <c r="A7228">
        <v>31</v>
      </c>
      <c r="B7228">
        <v>19200</v>
      </c>
      <c r="C7228" t="s">
        <v>13</v>
      </c>
      <c r="D7228">
        <v>5</v>
      </c>
      <c r="E7228" t="s">
        <v>28</v>
      </c>
      <c r="F7228" t="s">
        <v>19</v>
      </c>
      <c r="G7228">
        <v>8500</v>
      </c>
      <c r="I7228">
        <v>1</v>
      </c>
      <c r="J7228">
        <v>0.44</v>
      </c>
      <c r="K7228" t="s">
        <v>16</v>
      </c>
      <c r="L7228">
        <v>6</v>
      </c>
      <c r="M7228">
        <f t="shared" si="112"/>
        <v>0</v>
      </c>
    </row>
    <row r="7229" spans="1:13" x14ac:dyDescent="0.3">
      <c r="A7229">
        <v>34</v>
      </c>
      <c r="B7229">
        <v>63996</v>
      </c>
      <c r="C7229" t="s">
        <v>26</v>
      </c>
      <c r="D7229">
        <v>2</v>
      </c>
      <c r="E7229" t="s">
        <v>18</v>
      </c>
      <c r="F7229" t="s">
        <v>21</v>
      </c>
      <c r="G7229">
        <v>6400</v>
      </c>
      <c r="H7229">
        <v>8</v>
      </c>
      <c r="I7229">
        <v>0</v>
      </c>
      <c r="J7229">
        <v>0.1</v>
      </c>
      <c r="K7229" t="s">
        <v>16</v>
      </c>
      <c r="L7229">
        <v>9</v>
      </c>
      <c r="M7229">
        <f t="shared" si="112"/>
        <v>1</v>
      </c>
    </row>
    <row r="7230" spans="1:13" x14ac:dyDescent="0.3">
      <c r="A7230">
        <v>27</v>
      </c>
      <c r="B7230">
        <v>30000</v>
      </c>
      <c r="C7230" t="s">
        <v>13</v>
      </c>
      <c r="D7230">
        <v>2</v>
      </c>
      <c r="E7230" t="s">
        <v>18</v>
      </c>
      <c r="F7230" t="s">
        <v>21</v>
      </c>
      <c r="G7230">
        <v>8600</v>
      </c>
      <c r="H7230">
        <v>7.51</v>
      </c>
      <c r="I7230">
        <v>0</v>
      </c>
      <c r="J7230">
        <v>0.28999999999999998</v>
      </c>
      <c r="K7230" t="s">
        <v>16</v>
      </c>
      <c r="L7230">
        <v>8</v>
      </c>
      <c r="M7230">
        <f t="shared" si="112"/>
        <v>1</v>
      </c>
    </row>
    <row r="7231" spans="1:13" x14ac:dyDescent="0.3">
      <c r="A7231">
        <v>28</v>
      </c>
      <c r="B7231">
        <v>64000</v>
      </c>
      <c r="C7231" t="s">
        <v>26</v>
      </c>
      <c r="D7231">
        <v>5</v>
      </c>
      <c r="E7231" t="s">
        <v>27</v>
      </c>
      <c r="F7231" t="s">
        <v>21</v>
      </c>
      <c r="G7231">
        <v>12000</v>
      </c>
      <c r="H7231">
        <v>6.03</v>
      </c>
      <c r="I7231">
        <v>0</v>
      </c>
      <c r="J7231">
        <v>0.19</v>
      </c>
      <c r="K7231" t="s">
        <v>16</v>
      </c>
      <c r="L7231">
        <v>8</v>
      </c>
      <c r="M7231">
        <f t="shared" si="112"/>
        <v>1</v>
      </c>
    </row>
    <row r="7232" spans="1:13" x14ac:dyDescent="0.3">
      <c r="A7232">
        <v>32</v>
      </c>
      <c r="B7232">
        <v>40320</v>
      </c>
      <c r="C7232" t="s">
        <v>13</v>
      </c>
      <c r="D7232">
        <v>4</v>
      </c>
      <c r="E7232" t="s">
        <v>14</v>
      </c>
      <c r="F7232" t="s">
        <v>15</v>
      </c>
      <c r="G7232">
        <v>8700</v>
      </c>
      <c r="H7232">
        <v>12.61</v>
      </c>
      <c r="I7232">
        <v>0</v>
      </c>
      <c r="J7232">
        <v>0.22</v>
      </c>
      <c r="K7232" t="s">
        <v>17</v>
      </c>
      <c r="L7232">
        <v>5</v>
      </c>
      <c r="M7232">
        <f t="shared" si="112"/>
        <v>1</v>
      </c>
    </row>
    <row r="7233" spans="1:13" x14ac:dyDescent="0.3">
      <c r="A7233">
        <v>31</v>
      </c>
      <c r="B7233">
        <v>58000</v>
      </c>
      <c r="C7233" t="s">
        <v>26</v>
      </c>
      <c r="D7233">
        <v>15</v>
      </c>
      <c r="E7233" t="s">
        <v>25</v>
      </c>
      <c r="F7233" t="s">
        <v>29</v>
      </c>
      <c r="G7233">
        <v>16000</v>
      </c>
      <c r="I7233">
        <v>1</v>
      </c>
      <c r="J7233">
        <v>0.28000000000000003</v>
      </c>
      <c r="K7233" t="s">
        <v>16</v>
      </c>
      <c r="L7233">
        <v>8</v>
      </c>
      <c r="M7233">
        <f t="shared" si="112"/>
        <v>0</v>
      </c>
    </row>
    <row r="7234" spans="1:13" x14ac:dyDescent="0.3">
      <c r="A7234">
        <v>27</v>
      </c>
      <c r="B7234">
        <v>68000</v>
      </c>
      <c r="C7234" t="s">
        <v>13</v>
      </c>
      <c r="D7234">
        <v>4</v>
      </c>
      <c r="E7234" t="s">
        <v>28</v>
      </c>
      <c r="F7234" t="s">
        <v>21</v>
      </c>
      <c r="G7234">
        <v>8700</v>
      </c>
      <c r="H7234">
        <v>7.88</v>
      </c>
      <c r="I7234">
        <v>0</v>
      </c>
      <c r="J7234">
        <v>0.13</v>
      </c>
      <c r="K7234" t="s">
        <v>16</v>
      </c>
      <c r="L7234">
        <v>5</v>
      </c>
      <c r="M7234">
        <f t="shared" ref="M7234:M7297" si="113">COUNTIFS($A$2:$A$10001,A7234,$B$2:$B$10001,B7234,$C$2:$C$10001,C7234,$D$2:$D$10001,D7234,$E$2:$E$10001,E7234,$F$2:$F$10001,F7234,$G$2:$G$10001,G7234,$H$2:$H$10001,H7234,$I$2:$I$10001,I7234,$J$2:$J$10001,J7234,$K$2:$K$10001,K7234,$L$2:$L$10001,L7234)</f>
        <v>1</v>
      </c>
    </row>
    <row r="7235" spans="1:13" x14ac:dyDescent="0.3">
      <c r="A7235">
        <v>34</v>
      </c>
      <c r="B7235">
        <v>64000</v>
      </c>
      <c r="C7235" t="s">
        <v>26</v>
      </c>
      <c r="D7235">
        <v>1</v>
      </c>
      <c r="E7235" t="s">
        <v>14</v>
      </c>
      <c r="F7235" t="s">
        <v>21</v>
      </c>
      <c r="G7235">
        <v>7200</v>
      </c>
      <c r="H7235">
        <v>7.29</v>
      </c>
      <c r="I7235">
        <v>0</v>
      </c>
      <c r="J7235">
        <v>0.11</v>
      </c>
      <c r="K7235" t="s">
        <v>16</v>
      </c>
      <c r="L7235">
        <v>7</v>
      </c>
      <c r="M7235">
        <f t="shared" si="113"/>
        <v>1</v>
      </c>
    </row>
    <row r="7236" spans="1:13" x14ac:dyDescent="0.3">
      <c r="A7236">
        <v>28</v>
      </c>
      <c r="B7236">
        <v>64000</v>
      </c>
      <c r="C7236" t="s">
        <v>26</v>
      </c>
      <c r="D7236">
        <v>3</v>
      </c>
      <c r="E7236" t="s">
        <v>27</v>
      </c>
      <c r="F7236" t="s">
        <v>21</v>
      </c>
      <c r="G7236">
        <v>7200</v>
      </c>
      <c r="H7236">
        <v>7.29</v>
      </c>
      <c r="I7236">
        <v>0</v>
      </c>
      <c r="J7236">
        <v>0.11</v>
      </c>
      <c r="K7236" t="s">
        <v>16</v>
      </c>
      <c r="L7236">
        <v>8</v>
      </c>
      <c r="M7236">
        <f t="shared" si="113"/>
        <v>1</v>
      </c>
    </row>
    <row r="7237" spans="1:13" x14ac:dyDescent="0.3">
      <c r="A7237">
        <v>27</v>
      </c>
      <c r="B7237">
        <v>64000</v>
      </c>
      <c r="C7237" t="s">
        <v>23</v>
      </c>
      <c r="D7237">
        <v>11</v>
      </c>
      <c r="E7237" t="s">
        <v>27</v>
      </c>
      <c r="F7237" t="s">
        <v>21</v>
      </c>
      <c r="G7237">
        <v>5000</v>
      </c>
      <c r="H7237">
        <v>5.79</v>
      </c>
      <c r="I7237">
        <v>0</v>
      </c>
      <c r="J7237">
        <v>0.08</v>
      </c>
      <c r="K7237" t="s">
        <v>16</v>
      </c>
      <c r="L7237">
        <v>5</v>
      </c>
      <c r="M7237">
        <f t="shared" si="113"/>
        <v>1</v>
      </c>
    </row>
    <row r="7238" spans="1:13" x14ac:dyDescent="0.3">
      <c r="A7238">
        <v>32</v>
      </c>
      <c r="B7238">
        <v>24000</v>
      </c>
      <c r="C7238" t="s">
        <v>13</v>
      </c>
      <c r="D7238">
        <v>0</v>
      </c>
      <c r="E7238" t="s">
        <v>27</v>
      </c>
      <c r="F7238" t="s">
        <v>30</v>
      </c>
      <c r="G7238">
        <v>9000</v>
      </c>
      <c r="H7238">
        <v>15.62</v>
      </c>
      <c r="I7238">
        <v>1</v>
      </c>
      <c r="J7238">
        <v>0.38</v>
      </c>
      <c r="K7238" t="s">
        <v>16</v>
      </c>
      <c r="L7238">
        <v>7</v>
      </c>
      <c r="M7238">
        <f t="shared" si="113"/>
        <v>1</v>
      </c>
    </row>
    <row r="7239" spans="1:13" x14ac:dyDescent="0.3">
      <c r="A7239">
        <v>35</v>
      </c>
      <c r="B7239">
        <v>58000</v>
      </c>
      <c r="C7239" t="s">
        <v>26</v>
      </c>
      <c r="D7239">
        <v>4</v>
      </c>
      <c r="E7239" t="s">
        <v>14</v>
      </c>
      <c r="F7239" t="s">
        <v>30</v>
      </c>
      <c r="G7239">
        <v>15000</v>
      </c>
      <c r="H7239">
        <v>13.99</v>
      </c>
      <c r="I7239">
        <v>1</v>
      </c>
      <c r="J7239">
        <v>0.26</v>
      </c>
      <c r="K7239" t="s">
        <v>17</v>
      </c>
      <c r="L7239">
        <v>9</v>
      </c>
      <c r="M7239">
        <f t="shared" si="113"/>
        <v>1</v>
      </c>
    </row>
    <row r="7240" spans="1:13" x14ac:dyDescent="0.3">
      <c r="A7240">
        <v>29</v>
      </c>
      <c r="B7240">
        <v>64320</v>
      </c>
      <c r="C7240" t="s">
        <v>26</v>
      </c>
      <c r="D7240">
        <v>13</v>
      </c>
      <c r="E7240" t="s">
        <v>14</v>
      </c>
      <c r="F7240" t="s">
        <v>21</v>
      </c>
      <c r="G7240">
        <v>8000</v>
      </c>
      <c r="H7240">
        <v>6.03</v>
      </c>
      <c r="I7240">
        <v>0</v>
      </c>
      <c r="J7240">
        <v>0.12</v>
      </c>
      <c r="K7240" t="s">
        <v>16</v>
      </c>
      <c r="L7240">
        <v>9</v>
      </c>
      <c r="M7240">
        <f t="shared" si="113"/>
        <v>1</v>
      </c>
    </row>
    <row r="7241" spans="1:13" x14ac:dyDescent="0.3">
      <c r="A7241">
        <v>31</v>
      </c>
      <c r="B7241">
        <v>64500</v>
      </c>
      <c r="C7241" t="s">
        <v>26</v>
      </c>
      <c r="D7241">
        <v>5</v>
      </c>
      <c r="E7241" t="s">
        <v>18</v>
      </c>
      <c r="F7241" t="s">
        <v>21</v>
      </c>
      <c r="G7241">
        <v>7000</v>
      </c>
      <c r="H7241">
        <v>7.88</v>
      </c>
      <c r="I7241">
        <v>0</v>
      </c>
      <c r="J7241">
        <v>0.11</v>
      </c>
      <c r="K7241" t="s">
        <v>16</v>
      </c>
      <c r="L7241">
        <v>5</v>
      </c>
      <c r="M7241">
        <f t="shared" si="113"/>
        <v>1</v>
      </c>
    </row>
    <row r="7242" spans="1:13" x14ac:dyDescent="0.3">
      <c r="A7242">
        <v>30</v>
      </c>
      <c r="B7242">
        <v>32400</v>
      </c>
      <c r="C7242" t="s">
        <v>13</v>
      </c>
      <c r="D7242">
        <v>0</v>
      </c>
      <c r="E7242" t="s">
        <v>20</v>
      </c>
      <c r="F7242" t="s">
        <v>15</v>
      </c>
      <c r="G7242">
        <v>9000</v>
      </c>
      <c r="H7242">
        <v>11.22</v>
      </c>
      <c r="I7242">
        <v>0</v>
      </c>
      <c r="J7242">
        <v>0.28000000000000003</v>
      </c>
      <c r="K7242" t="s">
        <v>16</v>
      </c>
      <c r="L7242">
        <v>10</v>
      </c>
      <c r="M7242">
        <f t="shared" si="113"/>
        <v>1</v>
      </c>
    </row>
    <row r="7243" spans="1:13" x14ac:dyDescent="0.3">
      <c r="A7243">
        <v>31</v>
      </c>
      <c r="B7243">
        <v>34000</v>
      </c>
      <c r="C7243" t="s">
        <v>13</v>
      </c>
      <c r="D7243">
        <v>1</v>
      </c>
      <c r="E7243" t="s">
        <v>20</v>
      </c>
      <c r="F7243" t="s">
        <v>19</v>
      </c>
      <c r="G7243">
        <v>9000</v>
      </c>
      <c r="H7243">
        <v>11.48</v>
      </c>
      <c r="I7243">
        <v>0</v>
      </c>
      <c r="J7243">
        <v>0.26</v>
      </c>
      <c r="K7243" t="s">
        <v>16</v>
      </c>
      <c r="L7243">
        <v>5</v>
      </c>
      <c r="M7243">
        <f t="shared" si="113"/>
        <v>1</v>
      </c>
    </row>
    <row r="7244" spans="1:13" x14ac:dyDescent="0.3">
      <c r="A7244">
        <v>30</v>
      </c>
      <c r="B7244">
        <v>34000</v>
      </c>
      <c r="C7244" t="s">
        <v>13</v>
      </c>
      <c r="D7244">
        <v>3</v>
      </c>
      <c r="E7244" t="s">
        <v>20</v>
      </c>
      <c r="F7244" t="s">
        <v>21</v>
      </c>
      <c r="G7244">
        <v>9000</v>
      </c>
      <c r="I7244">
        <v>0</v>
      </c>
      <c r="J7244">
        <v>0.26</v>
      </c>
      <c r="K7244" t="s">
        <v>16</v>
      </c>
      <c r="L7244">
        <v>8</v>
      </c>
      <c r="M7244">
        <f t="shared" si="113"/>
        <v>0</v>
      </c>
    </row>
    <row r="7245" spans="1:13" x14ac:dyDescent="0.3">
      <c r="A7245">
        <v>29</v>
      </c>
      <c r="B7245">
        <v>58800</v>
      </c>
      <c r="C7245" t="s">
        <v>26</v>
      </c>
      <c r="D7245">
        <v>7</v>
      </c>
      <c r="E7245" t="s">
        <v>25</v>
      </c>
      <c r="F7245" t="s">
        <v>19</v>
      </c>
      <c r="G7245">
        <v>5000</v>
      </c>
      <c r="H7245">
        <v>11.71</v>
      </c>
      <c r="I7245">
        <v>1</v>
      </c>
      <c r="J7245">
        <v>0.09</v>
      </c>
      <c r="K7245" t="s">
        <v>16</v>
      </c>
      <c r="L7245">
        <v>6</v>
      </c>
      <c r="M7245">
        <f t="shared" si="113"/>
        <v>1</v>
      </c>
    </row>
    <row r="7246" spans="1:13" x14ac:dyDescent="0.3">
      <c r="A7246">
        <v>27</v>
      </c>
      <c r="B7246">
        <v>64800</v>
      </c>
      <c r="C7246" t="s">
        <v>26</v>
      </c>
      <c r="D7246">
        <v>12</v>
      </c>
      <c r="E7246" t="s">
        <v>27</v>
      </c>
      <c r="F7246" t="s">
        <v>21</v>
      </c>
      <c r="G7246">
        <v>6500</v>
      </c>
      <c r="I7246">
        <v>0</v>
      </c>
      <c r="J7246">
        <v>0.1</v>
      </c>
      <c r="K7246" t="s">
        <v>16</v>
      </c>
      <c r="L7246">
        <v>6</v>
      </c>
      <c r="M7246">
        <f t="shared" si="113"/>
        <v>0</v>
      </c>
    </row>
    <row r="7247" spans="1:13" x14ac:dyDescent="0.3">
      <c r="A7247">
        <v>34</v>
      </c>
      <c r="B7247">
        <v>58800</v>
      </c>
      <c r="C7247" t="s">
        <v>26</v>
      </c>
      <c r="D7247">
        <v>3</v>
      </c>
      <c r="E7247" t="s">
        <v>28</v>
      </c>
      <c r="F7247" t="s">
        <v>29</v>
      </c>
      <c r="G7247">
        <v>17000</v>
      </c>
      <c r="H7247">
        <v>17.739999999999998</v>
      </c>
      <c r="I7247">
        <v>1</v>
      </c>
      <c r="J7247">
        <v>0.28999999999999998</v>
      </c>
      <c r="K7247" t="s">
        <v>16</v>
      </c>
      <c r="L7247">
        <v>10</v>
      </c>
      <c r="M7247">
        <f t="shared" si="113"/>
        <v>1</v>
      </c>
    </row>
    <row r="7248" spans="1:13" x14ac:dyDescent="0.3">
      <c r="A7248">
        <v>28</v>
      </c>
      <c r="B7248">
        <v>65000</v>
      </c>
      <c r="C7248" t="s">
        <v>26</v>
      </c>
      <c r="D7248">
        <v>5</v>
      </c>
      <c r="E7248" t="s">
        <v>14</v>
      </c>
      <c r="F7248" t="s">
        <v>15</v>
      </c>
      <c r="G7248">
        <v>4500</v>
      </c>
      <c r="H7248">
        <v>15.96</v>
      </c>
      <c r="I7248">
        <v>0</v>
      </c>
      <c r="J7248">
        <v>7.0000000000000007E-2</v>
      </c>
      <c r="K7248" t="s">
        <v>17</v>
      </c>
      <c r="L7248">
        <v>9</v>
      </c>
      <c r="M7248">
        <f t="shared" si="113"/>
        <v>1</v>
      </c>
    </row>
    <row r="7249" spans="1:13" x14ac:dyDescent="0.3">
      <c r="A7249">
        <v>27</v>
      </c>
      <c r="B7249">
        <v>59000</v>
      </c>
      <c r="C7249" t="s">
        <v>26</v>
      </c>
      <c r="D7249">
        <v>11</v>
      </c>
      <c r="E7249" t="s">
        <v>20</v>
      </c>
      <c r="F7249" t="s">
        <v>21</v>
      </c>
      <c r="G7249">
        <v>3000</v>
      </c>
      <c r="H7249">
        <v>7.9</v>
      </c>
      <c r="I7249">
        <v>1</v>
      </c>
      <c r="J7249">
        <v>0.05</v>
      </c>
      <c r="K7249" t="s">
        <v>16</v>
      </c>
      <c r="L7249">
        <v>9</v>
      </c>
      <c r="M7249">
        <f t="shared" si="113"/>
        <v>1</v>
      </c>
    </row>
    <row r="7250" spans="1:13" x14ac:dyDescent="0.3">
      <c r="A7250">
        <v>31</v>
      </c>
      <c r="B7250">
        <v>39000</v>
      </c>
      <c r="C7250" t="s">
        <v>13</v>
      </c>
      <c r="D7250">
        <v>5</v>
      </c>
      <c r="E7250" t="s">
        <v>14</v>
      </c>
      <c r="F7250" t="s">
        <v>19</v>
      </c>
      <c r="G7250">
        <v>9000</v>
      </c>
      <c r="H7250">
        <v>10.71</v>
      </c>
      <c r="I7250">
        <v>0</v>
      </c>
      <c r="J7250">
        <v>0.23</v>
      </c>
      <c r="K7250" t="s">
        <v>16</v>
      </c>
      <c r="L7250">
        <v>6</v>
      </c>
      <c r="M7250">
        <f t="shared" si="113"/>
        <v>1</v>
      </c>
    </row>
    <row r="7251" spans="1:13" x14ac:dyDescent="0.3">
      <c r="A7251">
        <v>32</v>
      </c>
      <c r="B7251">
        <v>40020</v>
      </c>
      <c r="C7251" t="s">
        <v>13</v>
      </c>
      <c r="D7251">
        <v>2</v>
      </c>
      <c r="E7251" t="s">
        <v>25</v>
      </c>
      <c r="F7251" t="s">
        <v>15</v>
      </c>
      <c r="G7251">
        <v>9000</v>
      </c>
      <c r="H7251">
        <v>14.35</v>
      </c>
      <c r="I7251">
        <v>0</v>
      </c>
      <c r="J7251">
        <v>0.22</v>
      </c>
      <c r="K7251" t="s">
        <v>16</v>
      </c>
      <c r="L7251">
        <v>6</v>
      </c>
      <c r="M7251">
        <f t="shared" si="113"/>
        <v>1</v>
      </c>
    </row>
    <row r="7252" spans="1:13" x14ac:dyDescent="0.3">
      <c r="A7252">
        <v>31</v>
      </c>
      <c r="B7252">
        <v>65000</v>
      </c>
      <c r="C7252" t="s">
        <v>26</v>
      </c>
      <c r="D7252">
        <v>15</v>
      </c>
      <c r="E7252" t="s">
        <v>20</v>
      </c>
      <c r="F7252" t="s">
        <v>30</v>
      </c>
      <c r="G7252">
        <v>3000</v>
      </c>
      <c r="H7252">
        <v>16.77</v>
      </c>
      <c r="I7252">
        <v>0</v>
      </c>
      <c r="J7252">
        <v>0.05</v>
      </c>
      <c r="K7252" t="s">
        <v>17</v>
      </c>
      <c r="L7252">
        <v>7</v>
      </c>
      <c r="M7252">
        <f t="shared" si="113"/>
        <v>1</v>
      </c>
    </row>
    <row r="7253" spans="1:13" x14ac:dyDescent="0.3">
      <c r="A7253">
        <v>33</v>
      </c>
      <c r="B7253">
        <v>42597</v>
      </c>
      <c r="C7253" t="s">
        <v>13</v>
      </c>
      <c r="D7253">
        <v>5</v>
      </c>
      <c r="E7253" t="s">
        <v>27</v>
      </c>
      <c r="F7253" t="s">
        <v>19</v>
      </c>
      <c r="G7253">
        <v>9000</v>
      </c>
      <c r="H7253">
        <v>10.37</v>
      </c>
      <c r="I7253">
        <v>0</v>
      </c>
      <c r="J7253">
        <v>0.21</v>
      </c>
      <c r="K7253" t="s">
        <v>16</v>
      </c>
      <c r="L7253">
        <v>5</v>
      </c>
      <c r="M7253">
        <f t="shared" si="113"/>
        <v>1</v>
      </c>
    </row>
    <row r="7254" spans="1:13" x14ac:dyDescent="0.3">
      <c r="A7254">
        <v>29</v>
      </c>
      <c r="B7254">
        <v>65000</v>
      </c>
      <c r="C7254" t="s">
        <v>26</v>
      </c>
      <c r="E7254" t="s">
        <v>25</v>
      </c>
      <c r="F7254" t="s">
        <v>21</v>
      </c>
      <c r="G7254">
        <v>3000</v>
      </c>
      <c r="H7254">
        <v>6.03</v>
      </c>
      <c r="I7254">
        <v>0</v>
      </c>
      <c r="J7254">
        <v>0.05</v>
      </c>
      <c r="K7254" t="s">
        <v>16</v>
      </c>
      <c r="L7254">
        <v>7</v>
      </c>
      <c r="M7254">
        <f t="shared" si="113"/>
        <v>0</v>
      </c>
    </row>
    <row r="7255" spans="1:13" x14ac:dyDescent="0.3">
      <c r="A7255">
        <v>31</v>
      </c>
      <c r="B7255">
        <v>45000</v>
      </c>
      <c r="C7255" t="s">
        <v>13</v>
      </c>
      <c r="D7255">
        <v>2</v>
      </c>
      <c r="E7255" t="s">
        <v>18</v>
      </c>
      <c r="F7255" t="s">
        <v>15</v>
      </c>
      <c r="G7255">
        <v>9000</v>
      </c>
      <c r="H7255">
        <v>12.84</v>
      </c>
      <c r="I7255">
        <v>0</v>
      </c>
      <c r="J7255">
        <v>0.2</v>
      </c>
      <c r="K7255" t="s">
        <v>16</v>
      </c>
      <c r="L7255">
        <v>5</v>
      </c>
      <c r="M7255">
        <f t="shared" si="113"/>
        <v>1</v>
      </c>
    </row>
    <row r="7256" spans="1:13" x14ac:dyDescent="0.3">
      <c r="A7256">
        <v>31</v>
      </c>
      <c r="B7256">
        <v>65000</v>
      </c>
      <c r="C7256" t="s">
        <v>26</v>
      </c>
      <c r="D7256">
        <v>6</v>
      </c>
      <c r="E7256" t="s">
        <v>27</v>
      </c>
      <c r="F7256" t="s">
        <v>21</v>
      </c>
      <c r="G7256">
        <v>12000</v>
      </c>
      <c r="H7256">
        <v>7.49</v>
      </c>
      <c r="I7256">
        <v>0</v>
      </c>
      <c r="J7256">
        <v>0.18</v>
      </c>
      <c r="K7256" t="s">
        <v>16</v>
      </c>
      <c r="L7256">
        <v>6</v>
      </c>
      <c r="M7256">
        <f t="shared" si="113"/>
        <v>1</v>
      </c>
    </row>
    <row r="7257" spans="1:13" x14ac:dyDescent="0.3">
      <c r="A7257">
        <v>29</v>
      </c>
      <c r="B7257">
        <v>65000</v>
      </c>
      <c r="C7257" t="s">
        <v>26</v>
      </c>
      <c r="D7257">
        <v>5</v>
      </c>
      <c r="E7257" t="s">
        <v>18</v>
      </c>
      <c r="F7257" t="s">
        <v>21</v>
      </c>
      <c r="G7257">
        <v>10000</v>
      </c>
      <c r="H7257">
        <v>8.49</v>
      </c>
      <c r="I7257">
        <v>0</v>
      </c>
      <c r="J7257">
        <v>0.15</v>
      </c>
      <c r="K7257" t="s">
        <v>16</v>
      </c>
      <c r="L7257">
        <v>10</v>
      </c>
      <c r="M7257">
        <f t="shared" si="113"/>
        <v>1</v>
      </c>
    </row>
    <row r="7258" spans="1:13" x14ac:dyDescent="0.3">
      <c r="A7258">
        <v>27</v>
      </c>
      <c r="B7258">
        <v>48000</v>
      </c>
      <c r="C7258" t="s">
        <v>13</v>
      </c>
      <c r="D7258">
        <v>5</v>
      </c>
      <c r="E7258" t="s">
        <v>14</v>
      </c>
      <c r="F7258" t="s">
        <v>19</v>
      </c>
      <c r="G7258">
        <v>9000</v>
      </c>
      <c r="H7258">
        <v>10.99</v>
      </c>
      <c r="I7258">
        <v>0</v>
      </c>
      <c r="J7258">
        <v>0.19</v>
      </c>
      <c r="K7258" t="s">
        <v>16</v>
      </c>
      <c r="L7258">
        <v>10</v>
      </c>
      <c r="M7258">
        <f t="shared" si="113"/>
        <v>1</v>
      </c>
    </row>
    <row r="7259" spans="1:13" x14ac:dyDescent="0.3">
      <c r="A7259">
        <v>28</v>
      </c>
      <c r="B7259">
        <v>65000</v>
      </c>
      <c r="C7259" t="s">
        <v>26</v>
      </c>
      <c r="D7259">
        <v>3</v>
      </c>
      <c r="E7259" t="s">
        <v>27</v>
      </c>
      <c r="F7259" t="s">
        <v>21</v>
      </c>
      <c r="G7259">
        <v>10000</v>
      </c>
      <c r="H7259">
        <v>7.49</v>
      </c>
      <c r="I7259">
        <v>0</v>
      </c>
      <c r="J7259">
        <v>0.15</v>
      </c>
      <c r="K7259" t="s">
        <v>16</v>
      </c>
      <c r="L7259">
        <v>5</v>
      </c>
      <c r="M7259">
        <f t="shared" si="113"/>
        <v>1</v>
      </c>
    </row>
    <row r="7260" spans="1:13" x14ac:dyDescent="0.3">
      <c r="A7260">
        <v>29</v>
      </c>
      <c r="B7260">
        <v>65000</v>
      </c>
      <c r="C7260" t="s">
        <v>26</v>
      </c>
      <c r="D7260">
        <v>4</v>
      </c>
      <c r="E7260" t="s">
        <v>28</v>
      </c>
      <c r="F7260" t="s">
        <v>21</v>
      </c>
      <c r="G7260">
        <v>10000</v>
      </c>
      <c r="H7260">
        <v>6.99</v>
      </c>
      <c r="I7260">
        <v>0</v>
      </c>
      <c r="J7260">
        <v>0.15</v>
      </c>
      <c r="K7260" t="s">
        <v>16</v>
      </c>
      <c r="L7260">
        <v>9</v>
      </c>
      <c r="M7260">
        <f t="shared" si="113"/>
        <v>1</v>
      </c>
    </row>
    <row r="7261" spans="1:13" x14ac:dyDescent="0.3">
      <c r="A7261">
        <v>34</v>
      </c>
      <c r="B7261">
        <v>65000</v>
      </c>
      <c r="C7261" t="s">
        <v>26</v>
      </c>
      <c r="D7261">
        <v>8</v>
      </c>
      <c r="E7261" t="s">
        <v>27</v>
      </c>
      <c r="F7261" t="s">
        <v>19</v>
      </c>
      <c r="G7261">
        <v>13750</v>
      </c>
      <c r="I7261">
        <v>0</v>
      </c>
      <c r="J7261">
        <v>0.21</v>
      </c>
      <c r="K7261" t="s">
        <v>16</v>
      </c>
      <c r="L7261">
        <v>5</v>
      </c>
      <c r="M7261">
        <f t="shared" si="113"/>
        <v>0</v>
      </c>
    </row>
    <row r="7262" spans="1:13" x14ac:dyDescent="0.3">
      <c r="A7262">
        <v>29</v>
      </c>
      <c r="B7262">
        <v>65000</v>
      </c>
      <c r="C7262" t="s">
        <v>26</v>
      </c>
      <c r="D7262">
        <v>11</v>
      </c>
      <c r="E7262" t="s">
        <v>28</v>
      </c>
      <c r="F7262" t="s">
        <v>21</v>
      </c>
      <c r="G7262">
        <v>7000</v>
      </c>
      <c r="I7262">
        <v>0</v>
      </c>
      <c r="J7262">
        <v>0.11</v>
      </c>
      <c r="K7262" t="s">
        <v>16</v>
      </c>
      <c r="L7262">
        <v>10</v>
      </c>
      <c r="M7262">
        <f t="shared" si="113"/>
        <v>0</v>
      </c>
    </row>
    <row r="7263" spans="1:13" x14ac:dyDescent="0.3">
      <c r="A7263">
        <v>34</v>
      </c>
      <c r="B7263">
        <v>65000</v>
      </c>
      <c r="C7263" t="s">
        <v>26</v>
      </c>
      <c r="D7263">
        <v>5</v>
      </c>
      <c r="E7263" t="s">
        <v>18</v>
      </c>
      <c r="F7263" t="s">
        <v>19</v>
      </c>
      <c r="G7263">
        <v>21200</v>
      </c>
      <c r="H7263">
        <v>9.99</v>
      </c>
      <c r="I7263">
        <v>0</v>
      </c>
      <c r="J7263">
        <v>0.33</v>
      </c>
      <c r="K7263" t="s">
        <v>16</v>
      </c>
      <c r="L7263">
        <v>6</v>
      </c>
      <c r="M7263">
        <f t="shared" si="113"/>
        <v>1</v>
      </c>
    </row>
    <row r="7264" spans="1:13" x14ac:dyDescent="0.3">
      <c r="A7264">
        <v>28</v>
      </c>
      <c r="B7264">
        <v>46000</v>
      </c>
      <c r="C7264" t="s">
        <v>13</v>
      </c>
      <c r="D7264">
        <v>3</v>
      </c>
      <c r="E7264" t="s">
        <v>25</v>
      </c>
      <c r="F7264" t="s">
        <v>29</v>
      </c>
      <c r="G7264">
        <v>9000</v>
      </c>
      <c r="H7264">
        <v>17.559999999999999</v>
      </c>
      <c r="I7264">
        <v>1</v>
      </c>
      <c r="J7264">
        <v>0.2</v>
      </c>
      <c r="K7264" t="s">
        <v>17</v>
      </c>
      <c r="L7264">
        <v>7</v>
      </c>
      <c r="M7264">
        <f t="shared" si="113"/>
        <v>1</v>
      </c>
    </row>
    <row r="7265" spans="1:13" x14ac:dyDescent="0.3">
      <c r="A7265">
        <v>27</v>
      </c>
      <c r="B7265">
        <v>65000</v>
      </c>
      <c r="C7265" t="s">
        <v>26</v>
      </c>
      <c r="D7265">
        <v>11</v>
      </c>
      <c r="E7265" t="s">
        <v>27</v>
      </c>
      <c r="F7265" t="s">
        <v>19</v>
      </c>
      <c r="G7265">
        <v>4500</v>
      </c>
      <c r="H7265">
        <v>11.99</v>
      </c>
      <c r="I7265">
        <v>0</v>
      </c>
      <c r="J7265">
        <v>7.0000000000000007E-2</v>
      </c>
      <c r="K7265" t="s">
        <v>16</v>
      </c>
      <c r="L7265">
        <v>10</v>
      </c>
      <c r="M7265">
        <f t="shared" si="113"/>
        <v>1</v>
      </c>
    </row>
    <row r="7266" spans="1:13" x14ac:dyDescent="0.3">
      <c r="A7266">
        <v>30</v>
      </c>
      <c r="B7266">
        <v>65000</v>
      </c>
      <c r="C7266" t="s">
        <v>26</v>
      </c>
      <c r="D7266">
        <v>14</v>
      </c>
      <c r="E7266" t="s">
        <v>20</v>
      </c>
      <c r="F7266" t="s">
        <v>21</v>
      </c>
      <c r="G7266">
        <v>6200</v>
      </c>
      <c r="I7266">
        <v>0</v>
      </c>
      <c r="J7266">
        <v>0.1</v>
      </c>
      <c r="K7266" t="s">
        <v>16</v>
      </c>
      <c r="L7266">
        <v>5</v>
      </c>
      <c r="M7266">
        <f t="shared" si="113"/>
        <v>0</v>
      </c>
    </row>
    <row r="7267" spans="1:13" x14ac:dyDescent="0.3">
      <c r="A7267">
        <v>32</v>
      </c>
      <c r="B7267">
        <v>65000</v>
      </c>
      <c r="C7267" t="s">
        <v>23</v>
      </c>
      <c r="D7267">
        <v>12</v>
      </c>
      <c r="E7267" t="s">
        <v>27</v>
      </c>
      <c r="F7267" t="s">
        <v>19</v>
      </c>
      <c r="G7267">
        <v>10000</v>
      </c>
      <c r="H7267">
        <v>11.99</v>
      </c>
      <c r="I7267">
        <v>0</v>
      </c>
      <c r="J7267">
        <v>0.15</v>
      </c>
      <c r="K7267" t="s">
        <v>16</v>
      </c>
      <c r="L7267">
        <v>5</v>
      </c>
      <c r="M7267">
        <f t="shared" si="113"/>
        <v>1</v>
      </c>
    </row>
    <row r="7268" spans="1:13" x14ac:dyDescent="0.3">
      <c r="A7268">
        <v>34</v>
      </c>
      <c r="B7268">
        <v>65000</v>
      </c>
      <c r="C7268" t="s">
        <v>26</v>
      </c>
      <c r="D7268">
        <v>6</v>
      </c>
      <c r="E7268" t="s">
        <v>25</v>
      </c>
      <c r="F7268" t="s">
        <v>21</v>
      </c>
      <c r="G7268">
        <v>12300</v>
      </c>
      <c r="I7268">
        <v>0</v>
      </c>
      <c r="J7268">
        <v>0.19</v>
      </c>
      <c r="K7268" t="s">
        <v>16</v>
      </c>
      <c r="L7268">
        <v>10</v>
      </c>
      <c r="M7268">
        <f t="shared" si="113"/>
        <v>0</v>
      </c>
    </row>
    <row r="7269" spans="1:13" x14ac:dyDescent="0.3">
      <c r="A7269">
        <v>34</v>
      </c>
      <c r="B7269">
        <v>30000</v>
      </c>
      <c r="C7269" t="s">
        <v>13</v>
      </c>
      <c r="D7269">
        <v>3</v>
      </c>
      <c r="E7269" t="s">
        <v>20</v>
      </c>
      <c r="F7269" t="s">
        <v>21</v>
      </c>
      <c r="G7269">
        <v>9050</v>
      </c>
      <c r="H7269">
        <v>5.99</v>
      </c>
      <c r="I7269">
        <v>0</v>
      </c>
      <c r="J7269">
        <v>0.3</v>
      </c>
      <c r="K7269" t="s">
        <v>16</v>
      </c>
      <c r="L7269">
        <v>9</v>
      </c>
      <c r="M7269">
        <f t="shared" si="113"/>
        <v>1</v>
      </c>
    </row>
    <row r="7270" spans="1:13" x14ac:dyDescent="0.3">
      <c r="A7270">
        <v>34</v>
      </c>
      <c r="B7270">
        <v>28500</v>
      </c>
      <c r="C7270" t="s">
        <v>13</v>
      </c>
      <c r="D7270">
        <v>0</v>
      </c>
      <c r="E7270" t="s">
        <v>18</v>
      </c>
      <c r="F7270" t="s">
        <v>19</v>
      </c>
      <c r="G7270">
        <v>9175</v>
      </c>
      <c r="H7270">
        <v>12.69</v>
      </c>
      <c r="I7270">
        <v>1</v>
      </c>
      <c r="J7270">
        <v>0.32</v>
      </c>
      <c r="K7270" t="s">
        <v>16</v>
      </c>
      <c r="L7270">
        <v>5</v>
      </c>
      <c r="M7270">
        <f t="shared" si="113"/>
        <v>1</v>
      </c>
    </row>
    <row r="7271" spans="1:13" x14ac:dyDescent="0.3">
      <c r="A7271">
        <v>29</v>
      </c>
      <c r="B7271">
        <v>65000</v>
      </c>
      <c r="C7271" t="s">
        <v>26</v>
      </c>
      <c r="D7271">
        <v>1</v>
      </c>
      <c r="E7271" t="s">
        <v>28</v>
      </c>
      <c r="F7271" t="s">
        <v>21</v>
      </c>
      <c r="G7271">
        <v>9600</v>
      </c>
      <c r="H7271">
        <v>5.79</v>
      </c>
      <c r="I7271">
        <v>0</v>
      </c>
      <c r="J7271">
        <v>0.15</v>
      </c>
      <c r="K7271" t="s">
        <v>16</v>
      </c>
      <c r="L7271">
        <v>5</v>
      </c>
      <c r="M7271">
        <f t="shared" si="113"/>
        <v>1</v>
      </c>
    </row>
    <row r="7272" spans="1:13" x14ac:dyDescent="0.3">
      <c r="A7272">
        <v>28</v>
      </c>
      <c r="B7272">
        <v>62000</v>
      </c>
      <c r="C7272" t="s">
        <v>13</v>
      </c>
      <c r="D7272">
        <v>3</v>
      </c>
      <c r="E7272" t="s">
        <v>14</v>
      </c>
      <c r="F7272" t="s">
        <v>19</v>
      </c>
      <c r="G7272">
        <v>9200</v>
      </c>
      <c r="H7272">
        <v>10</v>
      </c>
      <c r="I7272">
        <v>0</v>
      </c>
      <c r="J7272">
        <v>0.15</v>
      </c>
      <c r="K7272" t="s">
        <v>16</v>
      </c>
      <c r="L7272">
        <v>9</v>
      </c>
      <c r="M7272">
        <f t="shared" si="113"/>
        <v>1</v>
      </c>
    </row>
    <row r="7273" spans="1:13" x14ac:dyDescent="0.3">
      <c r="A7273">
        <v>27</v>
      </c>
      <c r="B7273">
        <v>65000</v>
      </c>
      <c r="C7273" t="s">
        <v>23</v>
      </c>
      <c r="D7273">
        <v>8</v>
      </c>
      <c r="E7273" t="s">
        <v>14</v>
      </c>
      <c r="F7273" t="s">
        <v>21</v>
      </c>
      <c r="G7273">
        <v>5000</v>
      </c>
      <c r="H7273">
        <v>7.88</v>
      </c>
      <c r="I7273">
        <v>0</v>
      </c>
      <c r="J7273">
        <v>0.08</v>
      </c>
      <c r="K7273" t="s">
        <v>16</v>
      </c>
      <c r="L7273">
        <v>5</v>
      </c>
      <c r="M7273">
        <f t="shared" si="113"/>
        <v>1</v>
      </c>
    </row>
    <row r="7274" spans="1:13" x14ac:dyDescent="0.3">
      <c r="A7274">
        <v>29</v>
      </c>
      <c r="B7274">
        <v>32000</v>
      </c>
      <c r="C7274" t="s">
        <v>13</v>
      </c>
      <c r="D7274">
        <v>10</v>
      </c>
      <c r="E7274" t="s">
        <v>28</v>
      </c>
      <c r="F7274" t="s">
        <v>30</v>
      </c>
      <c r="G7274">
        <v>9250</v>
      </c>
      <c r="H7274">
        <v>15.65</v>
      </c>
      <c r="I7274">
        <v>1</v>
      </c>
      <c r="J7274">
        <v>0.28999999999999998</v>
      </c>
      <c r="K7274" t="s">
        <v>16</v>
      </c>
      <c r="L7274">
        <v>7</v>
      </c>
      <c r="M7274">
        <f t="shared" si="113"/>
        <v>1</v>
      </c>
    </row>
    <row r="7275" spans="1:13" x14ac:dyDescent="0.3">
      <c r="A7275">
        <v>29</v>
      </c>
      <c r="B7275">
        <v>40000</v>
      </c>
      <c r="C7275" t="s">
        <v>13</v>
      </c>
      <c r="D7275">
        <v>0</v>
      </c>
      <c r="E7275" t="s">
        <v>27</v>
      </c>
      <c r="F7275" t="s">
        <v>15</v>
      </c>
      <c r="G7275">
        <v>9250</v>
      </c>
      <c r="H7275">
        <v>14.65</v>
      </c>
      <c r="I7275">
        <v>0</v>
      </c>
      <c r="J7275">
        <v>0.23</v>
      </c>
      <c r="K7275" t="s">
        <v>16</v>
      </c>
      <c r="L7275">
        <v>7</v>
      </c>
      <c r="M7275">
        <f t="shared" si="113"/>
        <v>1</v>
      </c>
    </row>
    <row r="7276" spans="1:13" x14ac:dyDescent="0.3">
      <c r="A7276">
        <v>34</v>
      </c>
      <c r="B7276">
        <v>65000</v>
      </c>
      <c r="C7276" t="s">
        <v>26</v>
      </c>
      <c r="D7276">
        <v>4</v>
      </c>
      <c r="E7276" t="s">
        <v>25</v>
      </c>
      <c r="F7276" t="s">
        <v>21</v>
      </c>
      <c r="G7276">
        <v>11200</v>
      </c>
      <c r="H7276">
        <v>7.88</v>
      </c>
      <c r="I7276">
        <v>0</v>
      </c>
      <c r="J7276">
        <v>0.17</v>
      </c>
      <c r="K7276" t="s">
        <v>16</v>
      </c>
      <c r="L7276">
        <v>6</v>
      </c>
      <c r="M7276">
        <f t="shared" si="113"/>
        <v>1</v>
      </c>
    </row>
    <row r="7277" spans="1:13" x14ac:dyDescent="0.3">
      <c r="A7277">
        <v>30</v>
      </c>
      <c r="B7277">
        <v>67000</v>
      </c>
      <c r="C7277" t="s">
        <v>13</v>
      </c>
      <c r="D7277">
        <v>2</v>
      </c>
      <c r="E7277" t="s">
        <v>27</v>
      </c>
      <c r="F7277" t="s">
        <v>21</v>
      </c>
      <c r="G7277">
        <v>9250</v>
      </c>
      <c r="I7277">
        <v>0</v>
      </c>
      <c r="J7277">
        <v>0.14000000000000001</v>
      </c>
      <c r="K7277" t="s">
        <v>16</v>
      </c>
      <c r="L7277">
        <v>7</v>
      </c>
      <c r="M7277">
        <f t="shared" si="113"/>
        <v>0</v>
      </c>
    </row>
    <row r="7278" spans="1:13" x14ac:dyDescent="0.3">
      <c r="A7278">
        <v>32</v>
      </c>
      <c r="B7278">
        <v>30000</v>
      </c>
      <c r="C7278" t="s">
        <v>13</v>
      </c>
      <c r="D7278">
        <v>4</v>
      </c>
      <c r="E7278" t="s">
        <v>14</v>
      </c>
      <c r="F7278" t="s">
        <v>30</v>
      </c>
      <c r="G7278">
        <v>9325</v>
      </c>
      <c r="H7278">
        <v>13.62</v>
      </c>
      <c r="I7278">
        <v>1</v>
      </c>
      <c r="J7278">
        <v>0.31</v>
      </c>
      <c r="K7278" t="s">
        <v>16</v>
      </c>
      <c r="L7278">
        <v>7</v>
      </c>
      <c r="M7278">
        <f t="shared" si="113"/>
        <v>1</v>
      </c>
    </row>
    <row r="7279" spans="1:13" x14ac:dyDescent="0.3">
      <c r="A7279">
        <v>32</v>
      </c>
      <c r="B7279">
        <v>29000</v>
      </c>
      <c r="C7279" t="s">
        <v>13</v>
      </c>
      <c r="D7279">
        <v>16</v>
      </c>
      <c r="E7279" t="s">
        <v>25</v>
      </c>
      <c r="F7279" t="s">
        <v>30</v>
      </c>
      <c r="G7279">
        <v>9450</v>
      </c>
      <c r="H7279">
        <v>16.29</v>
      </c>
      <c r="I7279">
        <v>1</v>
      </c>
      <c r="J7279">
        <v>0.33</v>
      </c>
      <c r="K7279" t="s">
        <v>16</v>
      </c>
      <c r="L7279">
        <v>8</v>
      </c>
      <c r="M7279">
        <f t="shared" si="113"/>
        <v>1</v>
      </c>
    </row>
    <row r="7280" spans="1:13" x14ac:dyDescent="0.3">
      <c r="A7280">
        <v>28</v>
      </c>
      <c r="B7280">
        <v>65000</v>
      </c>
      <c r="C7280" t="s">
        <v>26</v>
      </c>
      <c r="D7280">
        <v>6</v>
      </c>
      <c r="E7280" t="s">
        <v>20</v>
      </c>
      <c r="F7280" t="s">
        <v>30</v>
      </c>
      <c r="G7280">
        <v>22000</v>
      </c>
      <c r="H7280">
        <v>15.65</v>
      </c>
      <c r="I7280">
        <v>0</v>
      </c>
      <c r="J7280">
        <v>0.34</v>
      </c>
      <c r="K7280" t="s">
        <v>16</v>
      </c>
      <c r="L7280">
        <v>5</v>
      </c>
      <c r="M7280">
        <f t="shared" si="113"/>
        <v>1</v>
      </c>
    </row>
    <row r="7281" spans="1:13" x14ac:dyDescent="0.3">
      <c r="A7281">
        <v>31</v>
      </c>
      <c r="B7281">
        <v>95000</v>
      </c>
      <c r="C7281" t="s">
        <v>13</v>
      </c>
      <c r="D7281">
        <v>0</v>
      </c>
      <c r="E7281" t="s">
        <v>20</v>
      </c>
      <c r="F7281" t="s">
        <v>21</v>
      </c>
      <c r="G7281">
        <v>9450</v>
      </c>
      <c r="H7281">
        <v>6.54</v>
      </c>
      <c r="I7281">
        <v>0</v>
      </c>
      <c r="J7281">
        <v>0.1</v>
      </c>
      <c r="K7281" t="s">
        <v>16</v>
      </c>
      <c r="L7281">
        <v>6</v>
      </c>
      <c r="M7281">
        <f t="shared" si="113"/>
        <v>1</v>
      </c>
    </row>
    <row r="7282" spans="1:13" x14ac:dyDescent="0.3">
      <c r="A7282">
        <v>27</v>
      </c>
      <c r="B7282">
        <v>75000</v>
      </c>
      <c r="C7282" t="s">
        <v>13</v>
      </c>
      <c r="D7282">
        <v>0</v>
      </c>
      <c r="E7282" t="s">
        <v>28</v>
      </c>
      <c r="F7282" t="s">
        <v>19</v>
      </c>
      <c r="G7282">
        <v>9475</v>
      </c>
      <c r="I7282">
        <v>0</v>
      </c>
      <c r="J7282">
        <v>0.13</v>
      </c>
      <c r="K7282" t="s">
        <v>16</v>
      </c>
      <c r="L7282">
        <v>5</v>
      </c>
      <c r="M7282">
        <f t="shared" si="113"/>
        <v>0</v>
      </c>
    </row>
    <row r="7283" spans="1:13" x14ac:dyDescent="0.3">
      <c r="A7283">
        <v>30</v>
      </c>
      <c r="B7283">
        <v>65000</v>
      </c>
      <c r="C7283" t="s">
        <v>26</v>
      </c>
      <c r="D7283">
        <v>1</v>
      </c>
      <c r="E7283" t="s">
        <v>20</v>
      </c>
      <c r="F7283" t="s">
        <v>30</v>
      </c>
      <c r="G7283">
        <v>25000</v>
      </c>
      <c r="H7283">
        <v>15.65</v>
      </c>
      <c r="I7283">
        <v>0</v>
      </c>
      <c r="J7283">
        <v>0.38</v>
      </c>
      <c r="K7283" t="s">
        <v>17</v>
      </c>
      <c r="L7283">
        <v>5</v>
      </c>
      <c r="M7283">
        <f t="shared" si="113"/>
        <v>1</v>
      </c>
    </row>
    <row r="7284" spans="1:13" x14ac:dyDescent="0.3">
      <c r="A7284">
        <v>34</v>
      </c>
      <c r="B7284">
        <v>36000</v>
      </c>
      <c r="C7284" t="s">
        <v>13</v>
      </c>
      <c r="D7284">
        <v>2</v>
      </c>
      <c r="E7284" t="s">
        <v>25</v>
      </c>
      <c r="F7284" t="s">
        <v>21</v>
      </c>
      <c r="G7284">
        <v>9500</v>
      </c>
      <c r="H7284">
        <v>8.59</v>
      </c>
      <c r="I7284">
        <v>0</v>
      </c>
      <c r="J7284">
        <v>0.26</v>
      </c>
      <c r="K7284" t="s">
        <v>16</v>
      </c>
      <c r="L7284">
        <v>8</v>
      </c>
      <c r="M7284">
        <f t="shared" si="113"/>
        <v>1</v>
      </c>
    </row>
    <row r="7285" spans="1:13" x14ac:dyDescent="0.3">
      <c r="A7285">
        <v>34</v>
      </c>
      <c r="B7285">
        <v>65000</v>
      </c>
      <c r="C7285" t="s">
        <v>23</v>
      </c>
      <c r="D7285">
        <v>2</v>
      </c>
      <c r="E7285" t="s">
        <v>20</v>
      </c>
      <c r="F7285" t="s">
        <v>21</v>
      </c>
      <c r="G7285">
        <v>5600</v>
      </c>
      <c r="H7285">
        <v>8</v>
      </c>
      <c r="I7285">
        <v>0</v>
      </c>
      <c r="J7285">
        <v>0.09</v>
      </c>
      <c r="K7285" t="s">
        <v>16</v>
      </c>
      <c r="L7285">
        <v>6</v>
      </c>
      <c r="M7285">
        <f t="shared" si="113"/>
        <v>1</v>
      </c>
    </row>
    <row r="7286" spans="1:13" x14ac:dyDescent="0.3">
      <c r="A7286">
        <v>29</v>
      </c>
      <c r="B7286">
        <v>72000</v>
      </c>
      <c r="C7286" t="s">
        <v>13</v>
      </c>
      <c r="D7286">
        <v>3</v>
      </c>
      <c r="E7286" t="s">
        <v>14</v>
      </c>
      <c r="F7286" t="s">
        <v>19</v>
      </c>
      <c r="G7286">
        <v>9500</v>
      </c>
      <c r="H7286">
        <v>11.26</v>
      </c>
      <c r="I7286">
        <v>0</v>
      </c>
      <c r="J7286">
        <v>0.13</v>
      </c>
      <c r="K7286" t="s">
        <v>16</v>
      </c>
      <c r="L7286">
        <v>7</v>
      </c>
      <c r="M7286">
        <f t="shared" si="113"/>
        <v>1</v>
      </c>
    </row>
    <row r="7287" spans="1:13" x14ac:dyDescent="0.3">
      <c r="A7287">
        <v>28</v>
      </c>
      <c r="B7287">
        <v>65000</v>
      </c>
      <c r="C7287" t="s">
        <v>23</v>
      </c>
      <c r="D7287">
        <v>1</v>
      </c>
      <c r="E7287" t="s">
        <v>27</v>
      </c>
      <c r="F7287" t="s">
        <v>19</v>
      </c>
      <c r="G7287">
        <v>7500</v>
      </c>
      <c r="H7287">
        <v>10.96</v>
      </c>
      <c r="I7287">
        <v>0</v>
      </c>
      <c r="J7287">
        <v>0.12</v>
      </c>
      <c r="K7287" t="s">
        <v>16</v>
      </c>
      <c r="L7287">
        <v>5</v>
      </c>
      <c r="M7287">
        <f t="shared" si="113"/>
        <v>1</v>
      </c>
    </row>
    <row r="7288" spans="1:13" x14ac:dyDescent="0.3">
      <c r="A7288">
        <v>28</v>
      </c>
      <c r="B7288">
        <v>65000</v>
      </c>
      <c r="C7288" t="s">
        <v>23</v>
      </c>
      <c r="D7288">
        <v>0</v>
      </c>
      <c r="E7288" t="s">
        <v>28</v>
      </c>
      <c r="F7288" t="s">
        <v>19</v>
      </c>
      <c r="G7288">
        <v>1450</v>
      </c>
      <c r="H7288">
        <v>9.76</v>
      </c>
      <c r="I7288">
        <v>0</v>
      </c>
      <c r="J7288">
        <v>0.02</v>
      </c>
      <c r="K7288" t="s">
        <v>16</v>
      </c>
      <c r="L7288">
        <v>6</v>
      </c>
      <c r="M7288">
        <f t="shared" si="113"/>
        <v>1</v>
      </c>
    </row>
    <row r="7289" spans="1:13" x14ac:dyDescent="0.3">
      <c r="A7289">
        <v>28</v>
      </c>
      <c r="B7289">
        <v>65004</v>
      </c>
      <c r="C7289" t="s">
        <v>26</v>
      </c>
      <c r="D7289">
        <v>7</v>
      </c>
      <c r="E7289" t="s">
        <v>14</v>
      </c>
      <c r="F7289" t="s">
        <v>21</v>
      </c>
      <c r="G7289">
        <v>9000</v>
      </c>
      <c r="H7289">
        <v>5.99</v>
      </c>
      <c r="I7289">
        <v>0</v>
      </c>
      <c r="J7289">
        <v>0.14000000000000001</v>
      </c>
      <c r="K7289" t="s">
        <v>16</v>
      </c>
      <c r="L7289">
        <v>5</v>
      </c>
      <c r="M7289">
        <f t="shared" si="113"/>
        <v>1</v>
      </c>
    </row>
    <row r="7290" spans="1:13" x14ac:dyDescent="0.3">
      <c r="A7290">
        <v>29</v>
      </c>
      <c r="B7290">
        <v>33600</v>
      </c>
      <c r="C7290" t="s">
        <v>13</v>
      </c>
      <c r="D7290">
        <v>0</v>
      </c>
      <c r="E7290" t="s">
        <v>20</v>
      </c>
      <c r="F7290" t="s">
        <v>30</v>
      </c>
      <c r="G7290">
        <v>9600</v>
      </c>
      <c r="H7290">
        <v>15.99</v>
      </c>
      <c r="I7290">
        <v>1</v>
      </c>
      <c r="J7290">
        <v>0.28999999999999998</v>
      </c>
      <c r="K7290" t="s">
        <v>17</v>
      </c>
      <c r="L7290">
        <v>7</v>
      </c>
      <c r="M7290">
        <f t="shared" si="113"/>
        <v>1</v>
      </c>
    </row>
    <row r="7291" spans="1:13" x14ac:dyDescent="0.3">
      <c r="A7291">
        <v>29</v>
      </c>
      <c r="B7291">
        <v>65004</v>
      </c>
      <c r="C7291" t="s">
        <v>26</v>
      </c>
      <c r="D7291">
        <v>7</v>
      </c>
      <c r="E7291" t="s">
        <v>18</v>
      </c>
      <c r="F7291" t="s">
        <v>21</v>
      </c>
      <c r="G7291">
        <v>5000</v>
      </c>
      <c r="H7291">
        <v>6.17</v>
      </c>
      <c r="I7291">
        <v>0</v>
      </c>
      <c r="J7291">
        <v>0.08</v>
      </c>
      <c r="K7291" t="s">
        <v>16</v>
      </c>
      <c r="L7291">
        <v>7</v>
      </c>
      <c r="M7291">
        <f t="shared" si="113"/>
        <v>1</v>
      </c>
    </row>
    <row r="7292" spans="1:13" x14ac:dyDescent="0.3">
      <c r="A7292">
        <v>33</v>
      </c>
      <c r="B7292">
        <v>65004</v>
      </c>
      <c r="C7292" t="s">
        <v>26</v>
      </c>
      <c r="D7292">
        <v>14</v>
      </c>
      <c r="E7292" t="s">
        <v>27</v>
      </c>
      <c r="F7292" t="s">
        <v>19</v>
      </c>
      <c r="G7292">
        <v>8000</v>
      </c>
      <c r="H7292">
        <v>11.49</v>
      </c>
      <c r="I7292">
        <v>0</v>
      </c>
      <c r="J7292">
        <v>0.12</v>
      </c>
      <c r="K7292" t="s">
        <v>16</v>
      </c>
      <c r="L7292">
        <v>9</v>
      </c>
      <c r="M7292">
        <f t="shared" si="113"/>
        <v>1</v>
      </c>
    </row>
    <row r="7293" spans="1:13" x14ac:dyDescent="0.3">
      <c r="A7293">
        <v>29</v>
      </c>
      <c r="B7293">
        <v>65061</v>
      </c>
      <c r="C7293" t="s">
        <v>26</v>
      </c>
      <c r="D7293">
        <v>13</v>
      </c>
      <c r="E7293" t="s">
        <v>20</v>
      </c>
      <c r="F7293" t="s">
        <v>19</v>
      </c>
      <c r="G7293">
        <v>12000</v>
      </c>
      <c r="H7293">
        <v>9.6199999999999992</v>
      </c>
      <c r="I7293">
        <v>0</v>
      </c>
      <c r="J7293">
        <v>0.18</v>
      </c>
      <c r="K7293" t="s">
        <v>16</v>
      </c>
      <c r="L7293">
        <v>5</v>
      </c>
      <c r="M7293">
        <f t="shared" si="113"/>
        <v>1</v>
      </c>
    </row>
    <row r="7294" spans="1:13" x14ac:dyDescent="0.3">
      <c r="A7294">
        <v>34</v>
      </c>
      <c r="B7294">
        <v>65200</v>
      </c>
      <c r="C7294" t="s">
        <v>26</v>
      </c>
      <c r="D7294">
        <v>13</v>
      </c>
      <c r="E7294" t="s">
        <v>27</v>
      </c>
      <c r="F7294" t="s">
        <v>21</v>
      </c>
      <c r="G7294">
        <v>8000</v>
      </c>
      <c r="H7294">
        <v>6.92</v>
      </c>
      <c r="I7294">
        <v>0</v>
      </c>
      <c r="J7294">
        <v>0.12</v>
      </c>
      <c r="K7294" t="s">
        <v>16</v>
      </c>
      <c r="L7294">
        <v>7</v>
      </c>
      <c r="M7294">
        <f t="shared" si="113"/>
        <v>1</v>
      </c>
    </row>
    <row r="7295" spans="1:13" x14ac:dyDescent="0.3">
      <c r="A7295">
        <v>32</v>
      </c>
      <c r="B7295">
        <v>40000</v>
      </c>
      <c r="C7295" t="s">
        <v>13</v>
      </c>
      <c r="D7295">
        <v>1</v>
      </c>
      <c r="E7295" t="s">
        <v>25</v>
      </c>
      <c r="F7295" t="s">
        <v>15</v>
      </c>
      <c r="G7295">
        <v>9600</v>
      </c>
      <c r="H7295">
        <v>13.48</v>
      </c>
      <c r="I7295">
        <v>0</v>
      </c>
      <c r="J7295">
        <v>0.24</v>
      </c>
      <c r="K7295" t="s">
        <v>17</v>
      </c>
      <c r="L7295">
        <v>5</v>
      </c>
      <c r="M7295">
        <f t="shared" si="113"/>
        <v>1</v>
      </c>
    </row>
    <row r="7296" spans="1:13" x14ac:dyDescent="0.3">
      <c r="A7296">
        <v>28</v>
      </c>
      <c r="B7296">
        <v>65500</v>
      </c>
      <c r="C7296" t="s">
        <v>26</v>
      </c>
      <c r="D7296">
        <v>11</v>
      </c>
      <c r="E7296" t="s">
        <v>28</v>
      </c>
      <c r="F7296" t="s">
        <v>21</v>
      </c>
      <c r="G7296">
        <v>11000</v>
      </c>
      <c r="H7296">
        <v>6.03</v>
      </c>
      <c r="I7296">
        <v>0</v>
      </c>
      <c r="J7296">
        <v>0.17</v>
      </c>
      <c r="K7296" t="s">
        <v>16</v>
      </c>
      <c r="L7296">
        <v>8</v>
      </c>
      <c r="M7296">
        <f t="shared" si="113"/>
        <v>1</v>
      </c>
    </row>
    <row r="7297" spans="1:13" x14ac:dyDescent="0.3">
      <c r="A7297">
        <v>27</v>
      </c>
      <c r="B7297">
        <v>59619</v>
      </c>
      <c r="C7297" t="s">
        <v>26</v>
      </c>
      <c r="D7297">
        <v>11</v>
      </c>
      <c r="E7297" t="s">
        <v>27</v>
      </c>
      <c r="F7297" t="s">
        <v>30</v>
      </c>
      <c r="G7297">
        <v>7750</v>
      </c>
      <c r="H7297">
        <v>14.84</v>
      </c>
      <c r="I7297">
        <v>1</v>
      </c>
      <c r="J7297">
        <v>0.13</v>
      </c>
      <c r="K7297" t="s">
        <v>17</v>
      </c>
      <c r="L7297">
        <v>9</v>
      </c>
      <c r="M7297">
        <f t="shared" si="113"/>
        <v>1</v>
      </c>
    </row>
    <row r="7298" spans="1:13" x14ac:dyDescent="0.3">
      <c r="A7298">
        <v>27</v>
      </c>
      <c r="B7298">
        <v>39996</v>
      </c>
      <c r="C7298" t="s">
        <v>13</v>
      </c>
      <c r="D7298">
        <v>5</v>
      </c>
      <c r="E7298" t="s">
        <v>14</v>
      </c>
      <c r="F7298" t="s">
        <v>30</v>
      </c>
      <c r="G7298">
        <v>9600</v>
      </c>
      <c r="I7298">
        <v>1</v>
      </c>
      <c r="J7298">
        <v>0.24</v>
      </c>
      <c r="K7298" t="s">
        <v>16</v>
      </c>
      <c r="L7298">
        <v>9</v>
      </c>
      <c r="M7298">
        <f t="shared" ref="M7298:M7361" si="114">COUNTIFS($A$2:$A$10001,A7298,$B$2:$B$10001,B7298,$C$2:$C$10001,C7298,$D$2:$D$10001,D7298,$E$2:$E$10001,E7298,$F$2:$F$10001,F7298,$G$2:$G$10001,G7298,$H$2:$H$10001,H7298,$I$2:$I$10001,I7298,$J$2:$J$10001,J7298,$K$2:$K$10001,K7298,$L$2:$L$10001,L7298)</f>
        <v>0</v>
      </c>
    </row>
    <row r="7299" spans="1:13" x14ac:dyDescent="0.3">
      <c r="A7299">
        <v>31</v>
      </c>
      <c r="B7299">
        <v>46000</v>
      </c>
      <c r="C7299" t="s">
        <v>13</v>
      </c>
      <c r="D7299">
        <v>6</v>
      </c>
      <c r="E7299" t="s">
        <v>14</v>
      </c>
      <c r="F7299" t="s">
        <v>30</v>
      </c>
      <c r="G7299">
        <v>9600</v>
      </c>
      <c r="H7299">
        <v>14.46</v>
      </c>
      <c r="I7299">
        <v>1</v>
      </c>
      <c r="J7299">
        <v>0.21</v>
      </c>
      <c r="K7299" t="s">
        <v>17</v>
      </c>
      <c r="L7299">
        <v>5</v>
      </c>
      <c r="M7299">
        <f t="shared" si="114"/>
        <v>1</v>
      </c>
    </row>
    <row r="7300" spans="1:13" x14ac:dyDescent="0.3">
      <c r="A7300">
        <v>31</v>
      </c>
      <c r="B7300">
        <v>66000</v>
      </c>
      <c r="C7300" t="s">
        <v>26</v>
      </c>
      <c r="D7300">
        <v>8</v>
      </c>
      <c r="E7300" t="s">
        <v>27</v>
      </c>
      <c r="F7300" t="s">
        <v>21</v>
      </c>
      <c r="G7300">
        <v>4200</v>
      </c>
      <c r="H7300">
        <v>7.49</v>
      </c>
      <c r="I7300">
        <v>0</v>
      </c>
      <c r="J7300">
        <v>0.06</v>
      </c>
      <c r="K7300" t="s">
        <v>16</v>
      </c>
      <c r="L7300">
        <v>7</v>
      </c>
      <c r="M7300">
        <f t="shared" si="114"/>
        <v>1</v>
      </c>
    </row>
    <row r="7301" spans="1:13" x14ac:dyDescent="0.3">
      <c r="A7301">
        <v>34</v>
      </c>
      <c r="B7301">
        <v>60000</v>
      </c>
      <c r="C7301" t="s">
        <v>26</v>
      </c>
      <c r="D7301">
        <v>18</v>
      </c>
      <c r="E7301" t="s">
        <v>18</v>
      </c>
      <c r="F7301" t="s">
        <v>19</v>
      </c>
      <c r="G7301">
        <v>3000</v>
      </c>
      <c r="H7301">
        <v>11.99</v>
      </c>
      <c r="I7301">
        <v>1</v>
      </c>
      <c r="J7301">
        <v>0.05</v>
      </c>
      <c r="K7301" t="s">
        <v>16</v>
      </c>
      <c r="L7301">
        <v>10</v>
      </c>
      <c r="M7301">
        <f t="shared" si="114"/>
        <v>1</v>
      </c>
    </row>
    <row r="7302" spans="1:13" x14ac:dyDescent="0.3">
      <c r="A7302">
        <v>27</v>
      </c>
      <c r="B7302">
        <v>54000</v>
      </c>
      <c r="C7302" t="s">
        <v>13</v>
      </c>
      <c r="D7302">
        <v>4</v>
      </c>
      <c r="E7302" t="s">
        <v>20</v>
      </c>
      <c r="F7302" t="s">
        <v>30</v>
      </c>
      <c r="G7302">
        <v>9600</v>
      </c>
      <c r="H7302">
        <v>12.17</v>
      </c>
      <c r="I7302">
        <v>1</v>
      </c>
      <c r="J7302">
        <v>0.18</v>
      </c>
      <c r="K7302" t="s">
        <v>17</v>
      </c>
      <c r="L7302">
        <v>9</v>
      </c>
      <c r="M7302">
        <f t="shared" si="114"/>
        <v>1</v>
      </c>
    </row>
    <row r="7303" spans="1:13" x14ac:dyDescent="0.3">
      <c r="A7303">
        <v>33</v>
      </c>
      <c r="B7303">
        <v>66000</v>
      </c>
      <c r="C7303" t="s">
        <v>23</v>
      </c>
      <c r="D7303">
        <v>16</v>
      </c>
      <c r="E7303" t="s">
        <v>14</v>
      </c>
      <c r="F7303" t="s">
        <v>21</v>
      </c>
      <c r="G7303">
        <v>3500</v>
      </c>
      <c r="I7303">
        <v>0</v>
      </c>
      <c r="J7303">
        <v>0.05</v>
      </c>
      <c r="K7303" t="s">
        <v>16</v>
      </c>
      <c r="L7303">
        <v>9</v>
      </c>
      <c r="M7303">
        <f t="shared" si="114"/>
        <v>0</v>
      </c>
    </row>
    <row r="7304" spans="1:13" x14ac:dyDescent="0.3">
      <c r="A7304">
        <v>29</v>
      </c>
      <c r="B7304">
        <v>66000</v>
      </c>
      <c r="C7304" t="s">
        <v>26</v>
      </c>
      <c r="E7304" t="s">
        <v>20</v>
      </c>
      <c r="F7304" t="s">
        <v>21</v>
      </c>
      <c r="G7304">
        <v>3000</v>
      </c>
      <c r="H7304">
        <v>7.66</v>
      </c>
      <c r="I7304">
        <v>0</v>
      </c>
      <c r="J7304">
        <v>0.05</v>
      </c>
      <c r="K7304" t="s">
        <v>16</v>
      </c>
      <c r="L7304">
        <v>7</v>
      </c>
      <c r="M7304">
        <f t="shared" si="114"/>
        <v>0</v>
      </c>
    </row>
    <row r="7305" spans="1:13" x14ac:dyDescent="0.3">
      <c r="A7305">
        <v>27</v>
      </c>
      <c r="B7305">
        <v>60000</v>
      </c>
      <c r="C7305" t="s">
        <v>26</v>
      </c>
      <c r="E7305" t="s">
        <v>28</v>
      </c>
      <c r="F7305" t="s">
        <v>15</v>
      </c>
      <c r="G7305">
        <v>8400</v>
      </c>
      <c r="H7305">
        <v>12.73</v>
      </c>
      <c r="I7305">
        <v>1</v>
      </c>
      <c r="J7305">
        <v>0.14000000000000001</v>
      </c>
      <c r="K7305" t="s">
        <v>16</v>
      </c>
      <c r="L7305">
        <v>9</v>
      </c>
      <c r="M7305">
        <f t="shared" si="114"/>
        <v>0</v>
      </c>
    </row>
    <row r="7306" spans="1:13" x14ac:dyDescent="0.3">
      <c r="A7306">
        <v>30</v>
      </c>
      <c r="B7306">
        <v>66000</v>
      </c>
      <c r="C7306" t="s">
        <v>26</v>
      </c>
      <c r="E7306" t="s">
        <v>27</v>
      </c>
      <c r="F7306" t="s">
        <v>21</v>
      </c>
      <c r="G7306">
        <v>12000</v>
      </c>
      <c r="H7306">
        <v>7.51</v>
      </c>
      <c r="I7306">
        <v>0</v>
      </c>
      <c r="J7306">
        <v>0.18</v>
      </c>
      <c r="K7306" t="s">
        <v>16</v>
      </c>
      <c r="L7306">
        <v>10</v>
      </c>
      <c r="M7306">
        <f t="shared" si="114"/>
        <v>0</v>
      </c>
    </row>
    <row r="7307" spans="1:13" x14ac:dyDescent="0.3">
      <c r="A7307">
        <v>31</v>
      </c>
      <c r="B7307">
        <v>80000</v>
      </c>
      <c r="C7307" t="s">
        <v>13</v>
      </c>
      <c r="D7307">
        <v>1</v>
      </c>
      <c r="E7307" t="s">
        <v>14</v>
      </c>
      <c r="F7307" t="s">
        <v>19</v>
      </c>
      <c r="G7307">
        <v>9600</v>
      </c>
      <c r="H7307">
        <v>9.91</v>
      </c>
      <c r="I7307">
        <v>0</v>
      </c>
      <c r="J7307">
        <v>0.12</v>
      </c>
      <c r="K7307" t="s">
        <v>16</v>
      </c>
      <c r="L7307">
        <v>7</v>
      </c>
      <c r="M7307">
        <f t="shared" si="114"/>
        <v>1</v>
      </c>
    </row>
    <row r="7308" spans="1:13" x14ac:dyDescent="0.3">
      <c r="A7308">
        <v>27</v>
      </c>
      <c r="B7308">
        <v>66000</v>
      </c>
      <c r="C7308" t="s">
        <v>26</v>
      </c>
      <c r="D7308">
        <v>0</v>
      </c>
      <c r="E7308" t="s">
        <v>18</v>
      </c>
      <c r="F7308" t="s">
        <v>21</v>
      </c>
      <c r="G7308">
        <v>9250</v>
      </c>
      <c r="H7308">
        <v>8.59</v>
      </c>
      <c r="I7308">
        <v>0</v>
      </c>
      <c r="J7308">
        <v>0.14000000000000001</v>
      </c>
      <c r="K7308" t="s">
        <v>16</v>
      </c>
      <c r="L7308">
        <v>9</v>
      </c>
      <c r="M7308">
        <f t="shared" si="114"/>
        <v>1</v>
      </c>
    </row>
    <row r="7309" spans="1:13" x14ac:dyDescent="0.3">
      <c r="A7309">
        <v>29</v>
      </c>
      <c r="B7309">
        <v>66352</v>
      </c>
      <c r="C7309" t="s">
        <v>26</v>
      </c>
      <c r="D7309">
        <v>5</v>
      </c>
      <c r="E7309" t="s">
        <v>28</v>
      </c>
      <c r="F7309" t="s">
        <v>21</v>
      </c>
      <c r="G7309">
        <v>7000</v>
      </c>
      <c r="H7309">
        <v>7.88</v>
      </c>
      <c r="I7309">
        <v>0</v>
      </c>
      <c r="J7309">
        <v>0.11</v>
      </c>
      <c r="K7309" t="s">
        <v>16</v>
      </c>
      <c r="L7309">
        <v>5</v>
      </c>
      <c r="M7309">
        <f t="shared" si="114"/>
        <v>1</v>
      </c>
    </row>
    <row r="7310" spans="1:13" x14ac:dyDescent="0.3">
      <c r="A7310">
        <v>29</v>
      </c>
      <c r="B7310">
        <v>66500</v>
      </c>
      <c r="C7310" t="s">
        <v>23</v>
      </c>
      <c r="D7310">
        <v>4</v>
      </c>
      <c r="E7310" t="s">
        <v>27</v>
      </c>
      <c r="F7310" t="s">
        <v>21</v>
      </c>
      <c r="G7310">
        <v>12000</v>
      </c>
      <c r="H7310">
        <v>6.99</v>
      </c>
      <c r="I7310">
        <v>0</v>
      </c>
      <c r="J7310">
        <v>0.18</v>
      </c>
      <c r="K7310" t="s">
        <v>16</v>
      </c>
      <c r="L7310">
        <v>8</v>
      </c>
      <c r="M7310">
        <f t="shared" si="114"/>
        <v>1</v>
      </c>
    </row>
    <row r="7311" spans="1:13" x14ac:dyDescent="0.3">
      <c r="A7311">
        <v>33</v>
      </c>
      <c r="B7311">
        <v>66500</v>
      </c>
      <c r="C7311" t="s">
        <v>26</v>
      </c>
      <c r="D7311">
        <v>1</v>
      </c>
      <c r="E7311" t="s">
        <v>20</v>
      </c>
      <c r="F7311" t="s">
        <v>21</v>
      </c>
      <c r="G7311">
        <v>9200</v>
      </c>
      <c r="I7311">
        <v>0</v>
      </c>
      <c r="J7311">
        <v>0.14000000000000001</v>
      </c>
      <c r="K7311" t="s">
        <v>16</v>
      </c>
      <c r="L7311">
        <v>7</v>
      </c>
      <c r="M7311">
        <f t="shared" si="114"/>
        <v>0</v>
      </c>
    </row>
    <row r="7312" spans="1:13" x14ac:dyDescent="0.3">
      <c r="A7312">
        <v>35</v>
      </c>
      <c r="B7312">
        <v>66560</v>
      </c>
      <c r="C7312" t="s">
        <v>26</v>
      </c>
      <c r="D7312">
        <v>11</v>
      </c>
      <c r="E7312" t="s">
        <v>27</v>
      </c>
      <c r="F7312" t="s">
        <v>21</v>
      </c>
      <c r="G7312">
        <v>4200</v>
      </c>
      <c r="H7312">
        <v>5.79</v>
      </c>
      <c r="I7312">
        <v>0</v>
      </c>
      <c r="J7312">
        <v>0.06</v>
      </c>
      <c r="K7312" t="s">
        <v>16</v>
      </c>
      <c r="L7312">
        <v>10</v>
      </c>
      <c r="M7312">
        <f t="shared" si="114"/>
        <v>1</v>
      </c>
    </row>
    <row r="7313" spans="1:13" x14ac:dyDescent="0.3">
      <c r="A7313">
        <v>28</v>
      </c>
      <c r="B7313">
        <v>25000</v>
      </c>
      <c r="C7313" t="s">
        <v>13</v>
      </c>
      <c r="E7313" t="s">
        <v>14</v>
      </c>
      <c r="F7313" t="s">
        <v>30</v>
      </c>
      <c r="G7313">
        <v>9750</v>
      </c>
      <c r="H7313">
        <v>18.25</v>
      </c>
      <c r="I7313">
        <v>1</v>
      </c>
      <c r="J7313">
        <v>0.39</v>
      </c>
      <c r="K7313" t="s">
        <v>17</v>
      </c>
      <c r="L7313">
        <v>6</v>
      </c>
      <c r="M7313">
        <f t="shared" si="114"/>
        <v>0</v>
      </c>
    </row>
    <row r="7314" spans="1:13" x14ac:dyDescent="0.3">
      <c r="A7314">
        <v>28</v>
      </c>
      <c r="B7314">
        <v>60675</v>
      </c>
      <c r="C7314" t="s">
        <v>26</v>
      </c>
      <c r="D7314">
        <v>6</v>
      </c>
      <c r="E7314" t="s">
        <v>25</v>
      </c>
      <c r="F7314" t="s">
        <v>30</v>
      </c>
      <c r="G7314">
        <v>14000</v>
      </c>
      <c r="H7314">
        <v>15.62</v>
      </c>
      <c r="I7314">
        <v>1</v>
      </c>
      <c r="J7314">
        <v>0.23</v>
      </c>
      <c r="K7314" t="s">
        <v>17</v>
      </c>
      <c r="L7314">
        <v>10</v>
      </c>
      <c r="M7314">
        <f t="shared" si="114"/>
        <v>1</v>
      </c>
    </row>
    <row r="7315" spans="1:13" x14ac:dyDescent="0.3">
      <c r="A7315">
        <v>33</v>
      </c>
      <c r="B7315">
        <v>30784</v>
      </c>
      <c r="C7315" t="s">
        <v>13</v>
      </c>
      <c r="D7315">
        <v>7</v>
      </c>
      <c r="E7315" t="s">
        <v>25</v>
      </c>
      <c r="F7315" t="s">
        <v>15</v>
      </c>
      <c r="G7315">
        <v>9950</v>
      </c>
      <c r="H7315">
        <v>12.99</v>
      </c>
      <c r="I7315">
        <v>1</v>
      </c>
      <c r="J7315">
        <v>0.32</v>
      </c>
      <c r="K7315" t="s">
        <v>16</v>
      </c>
      <c r="L7315">
        <v>8</v>
      </c>
      <c r="M7315">
        <f t="shared" si="114"/>
        <v>1</v>
      </c>
    </row>
    <row r="7316" spans="1:13" x14ac:dyDescent="0.3">
      <c r="A7316">
        <v>32</v>
      </c>
      <c r="B7316">
        <v>66996</v>
      </c>
      <c r="C7316" t="s">
        <v>26</v>
      </c>
      <c r="D7316">
        <v>6</v>
      </c>
      <c r="E7316" t="s">
        <v>14</v>
      </c>
      <c r="F7316" t="s">
        <v>21</v>
      </c>
      <c r="G7316">
        <v>8000</v>
      </c>
      <c r="I7316">
        <v>0</v>
      </c>
      <c r="J7316">
        <v>0.12</v>
      </c>
      <c r="K7316" t="s">
        <v>16</v>
      </c>
      <c r="L7316">
        <v>9</v>
      </c>
      <c r="M7316">
        <f t="shared" si="114"/>
        <v>0</v>
      </c>
    </row>
    <row r="7317" spans="1:13" x14ac:dyDescent="0.3">
      <c r="A7317">
        <v>31</v>
      </c>
      <c r="B7317">
        <v>67000</v>
      </c>
      <c r="C7317" t="s">
        <v>26</v>
      </c>
      <c r="D7317">
        <v>9</v>
      </c>
      <c r="E7317" t="s">
        <v>25</v>
      </c>
      <c r="F7317" t="s">
        <v>19</v>
      </c>
      <c r="G7317">
        <v>3000</v>
      </c>
      <c r="H7317">
        <v>10.65</v>
      </c>
      <c r="I7317">
        <v>0</v>
      </c>
      <c r="J7317">
        <v>0.04</v>
      </c>
      <c r="K7317" t="s">
        <v>16</v>
      </c>
      <c r="L7317">
        <v>9</v>
      </c>
      <c r="M7317">
        <f t="shared" si="114"/>
        <v>1</v>
      </c>
    </row>
    <row r="7318" spans="1:13" x14ac:dyDescent="0.3">
      <c r="A7318">
        <v>32</v>
      </c>
      <c r="B7318">
        <v>21120</v>
      </c>
      <c r="C7318" t="s">
        <v>13</v>
      </c>
      <c r="D7318">
        <v>0</v>
      </c>
      <c r="E7318" t="s">
        <v>14</v>
      </c>
      <c r="F7318" t="s">
        <v>21</v>
      </c>
      <c r="G7318">
        <v>10000</v>
      </c>
      <c r="I7318">
        <v>1</v>
      </c>
      <c r="J7318">
        <v>0.47</v>
      </c>
      <c r="K7318" t="s">
        <v>16</v>
      </c>
      <c r="L7318">
        <v>6</v>
      </c>
      <c r="M7318">
        <f t="shared" si="114"/>
        <v>0</v>
      </c>
    </row>
    <row r="7319" spans="1:13" x14ac:dyDescent="0.3">
      <c r="A7319">
        <v>33</v>
      </c>
      <c r="B7319">
        <v>21600</v>
      </c>
      <c r="C7319" t="s">
        <v>13</v>
      </c>
      <c r="D7319">
        <v>3</v>
      </c>
      <c r="E7319" t="s">
        <v>25</v>
      </c>
      <c r="F7319" t="s">
        <v>19</v>
      </c>
      <c r="G7319">
        <v>10000</v>
      </c>
      <c r="H7319">
        <v>12.53</v>
      </c>
      <c r="I7319">
        <v>1</v>
      </c>
      <c r="J7319">
        <v>0.46</v>
      </c>
      <c r="K7319" t="s">
        <v>16</v>
      </c>
      <c r="L7319">
        <v>8</v>
      </c>
      <c r="M7319">
        <f t="shared" si="114"/>
        <v>1</v>
      </c>
    </row>
    <row r="7320" spans="1:13" x14ac:dyDescent="0.3">
      <c r="A7320">
        <v>32</v>
      </c>
      <c r="B7320">
        <v>22000</v>
      </c>
      <c r="C7320" t="s">
        <v>13</v>
      </c>
      <c r="D7320">
        <v>9</v>
      </c>
      <c r="E7320" t="s">
        <v>14</v>
      </c>
      <c r="F7320" t="s">
        <v>29</v>
      </c>
      <c r="G7320">
        <v>10000</v>
      </c>
      <c r="H7320">
        <v>18.39</v>
      </c>
      <c r="I7320">
        <v>1</v>
      </c>
      <c r="J7320">
        <v>0.45</v>
      </c>
      <c r="K7320" t="s">
        <v>17</v>
      </c>
      <c r="L7320">
        <v>6</v>
      </c>
      <c r="M7320">
        <f t="shared" si="114"/>
        <v>1</v>
      </c>
    </row>
    <row r="7321" spans="1:13" x14ac:dyDescent="0.3">
      <c r="A7321">
        <v>29</v>
      </c>
      <c r="B7321">
        <v>61000</v>
      </c>
      <c r="C7321" t="s">
        <v>26</v>
      </c>
      <c r="D7321">
        <v>9</v>
      </c>
      <c r="E7321" t="s">
        <v>28</v>
      </c>
      <c r="F7321" t="s">
        <v>19</v>
      </c>
      <c r="G7321">
        <v>15000</v>
      </c>
      <c r="H7321">
        <v>9.8800000000000008</v>
      </c>
      <c r="I7321">
        <v>1</v>
      </c>
      <c r="J7321">
        <v>0.25</v>
      </c>
      <c r="K7321" t="s">
        <v>16</v>
      </c>
      <c r="L7321">
        <v>9</v>
      </c>
      <c r="M7321">
        <f t="shared" si="114"/>
        <v>1</v>
      </c>
    </row>
    <row r="7322" spans="1:13" x14ac:dyDescent="0.3">
      <c r="A7322">
        <v>28</v>
      </c>
      <c r="B7322">
        <v>24000</v>
      </c>
      <c r="C7322" t="s">
        <v>13</v>
      </c>
      <c r="D7322">
        <v>0</v>
      </c>
      <c r="E7322" t="s">
        <v>20</v>
      </c>
      <c r="F7322" t="s">
        <v>15</v>
      </c>
      <c r="G7322">
        <v>10000</v>
      </c>
      <c r="H7322">
        <v>12.87</v>
      </c>
      <c r="I7322">
        <v>1</v>
      </c>
      <c r="J7322">
        <v>0.42</v>
      </c>
      <c r="K7322" t="s">
        <v>17</v>
      </c>
      <c r="L7322">
        <v>10</v>
      </c>
      <c r="M7322">
        <f t="shared" si="114"/>
        <v>1</v>
      </c>
    </row>
    <row r="7323" spans="1:13" x14ac:dyDescent="0.3">
      <c r="A7323">
        <v>32</v>
      </c>
      <c r="B7323">
        <v>67000</v>
      </c>
      <c r="C7323" t="s">
        <v>26</v>
      </c>
      <c r="D7323">
        <v>12</v>
      </c>
      <c r="E7323" t="s">
        <v>14</v>
      </c>
      <c r="F7323" t="s">
        <v>19</v>
      </c>
      <c r="G7323">
        <v>10000</v>
      </c>
      <c r="H7323">
        <v>10.25</v>
      </c>
      <c r="I7323">
        <v>0</v>
      </c>
      <c r="J7323">
        <v>0.15</v>
      </c>
      <c r="K7323" t="s">
        <v>16</v>
      </c>
      <c r="L7323">
        <v>9</v>
      </c>
      <c r="M7323">
        <f t="shared" si="114"/>
        <v>1</v>
      </c>
    </row>
    <row r="7324" spans="1:13" x14ac:dyDescent="0.3">
      <c r="A7324">
        <v>34</v>
      </c>
      <c r="B7324">
        <v>67014</v>
      </c>
      <c r="C7324" t="s">
        <v>26</v>
      </c>
      <c r="D7324">
        <v>18</v>
      </c>
      <c r="E7324" t="s">
        <v>27</v>
      </c>
      <c r="F7324" t="s">
        <v>15</v>
      </c>
      <c r="G7324">
        <v>16000</v>
      </c>
      <c r="H7324">
        <v>13.22</v>
      </c>
      <c r="I7324">
        <v>0</v>
      </c>
      <c r="J7324">
        <v>0.24</v>
      </c>
      <c r="K7324" t="s">
        <v>16</v>
      </c>
      <c r="L7324">
        <v>8</v>
      </c>
      <c r="M7324">
        <f t="shared" si="114"/>
        <v>1</v>
      </c>
    </row>
    <row r="7325" spans="1:13" x14ac:dyDescent="0.3">
      <c r="A7325">
        <v>31</v>
      </c>
      <c r="B7325">
        <v>67200</v>
      </c>
      <c r="C7325" t="s">
        <v>26</v>
      </c>
      <c r="D7325">
        <v>2</v>
      </c>
      <c r="E7325" t="s">
        <v>20</v>
      </c>
      <c r="F7325" t="s">
        <v>21</v>
      </c>
      <c r="G7325">
        <v>10000</v>
      </c>
      <c r="H7325">
        <v>6.03</v>
      </c>
      <c r="I7325">
        <v>0</v>
      </c>
      <c r="J7325">
        <v>0.15</v>
      </c>
      <c r="K7325" t="s">
        <v>16</v>
      </c>
      <c r="L7325">
        <v>7</v>
      </c>
      <c r="M7325">
        <f t="shared" si="114"/>
        <v>1</v>
      </c>
    </row>
    <row r="7326" spans="1:13" x14ac:dyDescent="0.3">
      <c r="A7326">
        <v>34</v>
      </c>
      <c r="B7326">
        <v>26000</v>
      </c>
      <c r="C7326" t="s">
        <v>13</v>
      </c>
      <c r="D7326">
        <v>2</v>
      </c>
      <c r="E7326" t="s">
        <v>27</v>
      </c>
      <c r="F7326" t="s">
        <v>19</v>
      </c>
      <c r="G7326">
        <v>10000</v>
      </c>
      <c r="H7326">
        <v>12.42</v>
      </c>
      <c r="I7326">
        <v>1</v>
      </c>
      <c r="J7326">
        <v>0.38</v>
      </c>
      <c r="K7326" t="s">
        <v>16</v>
      </c>
      <c r="L7326">
        <v>7</v>
      </c>
      <c r="M7326">
        <f t="shared" si="114"/>
        <v>1</v>
      </c>
    </row>
    <row r="7327" spans="1:13" x14ac:dyDescent="0.3">
      <c r="A7327">
        <v>29</v>
      </c>
      <c r="B7327">
        <v>67222</v>
      </c>
      <c r="C7327" t="s">
        <v>26</v>
      </c>
      <c r="D7327">
        <v>4</v>
      </c>
      <c r="E7327" t="s">
        <v>25</v>
      </c>
      <c r="F7327" t="s">
        <v>19</v>
      </c>
      <c r="G7327">
        <v>10000</v>
      </c>
      <c r="H7327">
        <v>11.14</v>
      </c>
      <c r="I7327">
        <v>0</v>
      </c>
      <c r="J7327">
        <v>0.15</v>
      </c>
      <c r="K7327" t="s">
        <v>16</v>
      </c>
      <c r="L7327">
        <v>9</v>
      </c>
      <c r="M7327">
        <f t="shared" si="114"/>
        <v>1</v>
      </c>
    </row>
    <row r="7328" spans="1:13" x14ac:dyDescent="0.3">
      <c r="A7328">
        <v>28</v>
      </c>
      <c r="B7328">
        <v>67386</v>
      </c>
      <c r="C7328" t="s">
        <v>26</v>
      </c>
      <c r="D7328">
        <v>11</v>
      </c>
      <c r="E7328" t="s">
        <v>28</v>
      </c>
      <c r="F7328" t="s">
        <v>21</v>
      </c>
      <c r="G7328">
        <v>1500</v>
      </c>
      <c r="H7328">
        <v>6.91</v>
      </c>
      <c r="I7328">
        <v>0</v>
      </c>
      <c r="J7328">
        <v>0.02</v>
      </c>
      <c r="K7328" t="s">
        <v>16</v>
      </c>
      <c r="L7328">
        <v>6</v>
      </c>
      <c r="M7328">
        <f t="shared" si="114"/>
        <v>1</v>
      </c>
    </row>
    <row r="7329" spans="1:13" x14ac:dyDescent="0.3">
      <c r="A7329">
        <v>27</v>
      </c>
      <c r="B7329">
        <v>67500</v>
      </c>
      <c r="C7329" t="s">
        <v>26</v>
      </c>
      <c r="D7329">
        <v>0</v>
      </c>
      <c r="E7329" t="s">
        <v>25</v>
      </c>
      <c r="F7329" t="s">
        <v>21</v>
      </c>
      <c r="G7329">
        <v>1000</v>
      </c>
      <c r="H7329">
        <v>7.4</v>
      </c>
      <c r="I7329">
        <v>0</v>
      </c>
      <c r="J7329">
        <v>0.01</v>
      </c>
      <c r="K7329" t="s">
        <v>16</v>
      </c>
      <c r="L7329">
        <v>7</v>
      </c>
      <c r="M7329">
        <f t="shared" si="114"/>
        <v>1</v>
      </c>
    </row>
    <row r="7330" spans="1:13" x14ac:dyDescent="0.3">
      <c r="A7330">
        <v>31</v>
      </c>
      <c r="B7330">
        <v>68000</v>
      </c>
      <c r="C7330" t="s">
        <v>23</v>
      </c>
      <c r="D7330">
        <v>1</v>
      </c>
      <c r="E7330" t="s">
        <v>27</v>
      </c>
      <c r="F7330" t="s">
        <v>21</v>
      </c>
      <c r="G7330">
        <v>8000</v>
      </c>
      <c r="H7330">
        <v>7.9</v>
      </c>
      <c r="I7330">
        <v>0</v>
      </c>
      <c r="J7330">
        <v>0.12</v>
      </c>
      <c r="K7330" t="s">
        <v>16</v>
      </c>
      <c r="L7330">
        <v>5</v>
      </c>
      <c r="M7330">
        <f t="shared" si="114"/>
        <v>1</v>
      </c>
    </row>
    <row r="7331" spans="1:13" x14ac:dyDescent="0.3">
      <c r="A7331">
        <v>27</v>
      </c>
      <c r="B7331">
        <v>30000</v>
      </c>
      <c r="C7331" t="s">
        <v>13</v>
      </c>
      <c r="D7331">
        <v>0</v>
      </c>
      <c r="E7331" t="s">
        <v>20</v>
      </c>
      <c r="F7331" t="s">
        <v>15</v>
      </c>
      <c r="G7331">
        <v>10000</v>
      </c>
      <c r="H7331">
        <v>12.68</v>
      </c>
      <c r="I7331">
        <v>1</v>
      </c>
      <c r="J7331">
        <v>0.33</v>
      </c>
      <c r="K7331" t="s">
        <v>16</v>
      </c>
      <c r="L7331">
        <v>9</v>
      </c>
      <c r="M7331">
        <f t="shared" si="114"/>
        <v>1</v>
      </c>
    </row>
    <row r="7332" spans="1:13" x14ac:dyDescent="0.3">
      <c r="A7332">
        <v>30</v>
      </c>
      <c r="B7332">
        <v>30000</v>
      </c>
      <c r="C7332" t="s">
        <v>13</v>
      </c>
      <c r="D7332">
        <v>2</v>
      </c>
      <c r="E7332" t="s">
        <v>27</v>
      </c>
      <c r="F7332" t="s">
        <v>15</v>
      </c>
      <c r="G7332">
        <v>10000</v>
      </c>
      <c r="I7332">
        <v>1</v>
      </c>
      <c r="J7332">
        <v>0.33</v>
      </c>
      <c r="K7332" t="s">
        <v>16</v>
      </c>
      <c r="L7332">
        <v>7</v>
      </c>
      <c r="M7332">
        <f t="shared" si="114"/>
        <v>0</v>
      </c>
    </row>
    <row r="7333" spans="1:13" x14ac:dyDescent="0.3">
      <c r="A7333">
        <v>27</v>
      </c>
      <c r="B7333">
        <v>68000</v>
      </c>
      <c r="C7333" t="s">
        <v>26</v>
      </c>
      <c r="D7333">
        <v>6</v>
      </c>
      <c r="E7333" t="s">
        <v>18</v>
      </c>
      <c r="F7333" t="s">
        <v>15</v>
      </c>
      <c r="G7333">
        <v>2000</v>
      </c>
      <c r="H7333">
        <v>13.8</v>
      </c>
      <c r="I7333">
        <v>0</v>
      </c>
      <c r="J7333">
        <v>0.03</v>
      </c>
      <c r="K7333" t="s">
        <v>16</v>
      </c>
      <c r="L7333">
        <v>5</v>
      </c>
      <c r="M7333">
        <f t="shared" si="114"/>
        <v>1</v>
      </c>
    </row>
    <row r="7334" spans="1:13" x14ac:dyDescent="0.3">
      <c r="A7334">
        <v>28</v>
      </c>
      <c r="B7334">
        <v>30000</v>
      </c>
      <c r="C7334" t="s">
        <v>13</v>
      </c>
      <c r="D7334">
        <v>0</v>
      </c>
      <c r="E7334" t="s">
        <v>25</v>
      </c>
      <c r="F7334" t="s">
        <v>21</v>
      </c>
      <c r="G7334">
        <v>10000</v>
      </c>
      <c r="H7334">
        <v>9.32</v>
      </c>
      <c r="I7334">
        <v>1</v>
      </c>
      <c r="J7334">
        <v>0.33</v>
      </c>
      <c r="K7334" t="s">
        <v>16</v>
      </c>
      <c r="L7334">
        <v>7</v>
      </c>
      <c r="M7334">
        <f t="shared" si="114"/>
        <v>1</v>
      </c>
    </row>
    <row r="7335" spans="1:13" x14ac:dyDescent="0.3">
      <c r="A7335">
        <v>31</v>
      </c>
      <c r="B7335">
        <v>30000</v>
      </c>
      <c r="C7335" t="s">
        <v>13</v>
      </c>
      <c r="D7335">
        <v>2</v>
      </c>
      <c r="E7335" t="s">
        <v>25</v>
      </c>
      <c r="F7335" t="s">
        <v>21</v>
      </c>
      <c r="G7335">
        <v>10000</v>
      </c>
      <c r="H7335">
        <v>8.6300000000000008</v>
      </c>
      <c r="I7335">
        <v>1</v>
      </c>
      <c r="J7335">
        <v>0.33</v>
      </c>
      <c r="K7335" t="s">
        <v>16</v>
      </c>
      <c r="L7335">
        <v>5</v>
      </c>
      <c r="M7335">
        <f t="shared" si="114"/>
        <v>1</v>
      </c>
    </row>
    <row r="7336" spans="1:13" x14ac:dyDescent="0.3">
      <c r="A7336">
        <v>28</v>
      </c>
      <c r="B7336">
        <v>68000</v>
      </c>
      <c r="C7336" t="s">
        <v>26</v>
      </c>
      <c r="D7336">
        <v>12</v>
      </c>
      <c r="E7336" t="s">
        <v>27</v>
      </c>
      <c r="F7336" t="s">
        <v>15</v>
      </c>
      <c r="G7336">
        <v>3250</v>
      </c>
      <c r="H7336">
        <v>13.23</v>
      </c>
      <c r="I7336">
        <v>0</v>
      </c>
      <c r="J7336">
        <v>0.05</v>
      </c>
      <c r="K7336" t="s">
        <v>16</v>
      </c>
      <c r="L7336">
        <v>7</v>
      </c>
      <c r="M7336">
        <f t="shared" si="114"/>
        <v>1</v>
      </c>
    </row>
    <row r="7337" spans="1:13" x14ac:dyDescent="0.3">
      <c r="A7337">
        <v>27</v>
      </c>
      <c r="B7337">
        <v>68000</v>
      </c>
      <c r="C7337" t="s">
        <v>26</v>
      </c>
      <c r="D7337">
        <v>3</v>
      </c>
      <c r="E7337" t="s">
        <v>27</v>
      </c>
      <c r="F7337" t="s">
        <v>21</v>
      </c>
      <c r="G7337">
        <v>10800</v>
      </c>
      <c r="H7337">
        <v>7.88</v>
      </c>
      <c r="I7337">
        <v>0</v>
      </c>
      <c r="J7337">
        <v>0.16</v>
      </c>
      <c r="K7337" t="s">
        <v>16</v>
      </c>
      <c r="L7337">
        <v>8</v>
      </c>
      <c r="M7337">
        <f t="shared" si="114"/>
        <v>1</v>
      </c>
    </row>
    <row r="7338" spans="1:13" x14ac:dyDescent="0.3">
      <c r="A7338">
        <v>33</v>
      </c>
      <c r="B7338">
        <v>68000</v>
      </c>
      <c r="C7338" t="s">
        <v>26</v>
      </c>
      <c r="D7338">
        <v>15</v>
      </c>
      <c r="E7338" t="s">
        <v>27</v>
      </c>
      <c r="F7338" t="s">
        <v>19</v>
      </c>
      <c r="G7338">
        <v>5000</v>
      </c>
      <c r="H7338">
        <v>12.18</v>
      </c>
      <c r="I7338">
        <v>0</v>
      </c>
      <c r="J7338">
        <v>7.0000000000000007E-2</v>
      </c>
      <c r="K7338" t="s">
        <v>16</v>
      </c>
      <c r="L7338">
        <v>10</v>
      </c>
      <c r="M7338">
        <f t="shared" si="114"/>
        <v>1</v>
      </c>
    </row>
    <row r="7339" spans="1:13" x14ac:dyDescent="0.3">
      <c r="A7339">
        <v>27</v>
      </c>
      <c r="B7339">
        <v>31200</v>
      </c>
      <c r="C7339" t="s">
        <v>13</v>
      </c>
      <c r="D7339">
        <v>4</v>
      </c>
      <c r="E7339" t="s">
        <v>14</v>
      </c>
      <c r="F7339" t="s">
        <v>21</v>
      </c>
      <c r="G7339">
        <v>10000</v>
      </c>
      <c r="H7339">
        <v>8</v>
      </c>
      <c r="I7339">
        <v>1</v>
      </c>
      <c r="J7339">
        <v>0.32</v>
      </c>
      <c r="K7339" t="s">
        <v>16</v>
      </c>
      <c r="L7339">
        <v>9</v>
      </c>
      <c r="M7339">
        <f t="shared" si="114"/>
        <v>1</v>
      </c>
    </row>
    <row r="7340" spans="1:13" x14ac:dyDescent="0.3">
      <c r="A7340">
        <v>29</v>
      </c>
      <c r="B7340">
        <v>31500</v>
      </c>
      <c r="C7340" t="s">
        <v>13</v>
      </c>
      <c r="D7340">
        <v>11</v>
      </c>
      <c r="E7340" t="s">
        <v>18</v>
      </c>
      <c r="F7340" t="s">
        <v>21</v>
      </c>
      <c r="G7340">
        <v>10000</v>
      </c>
      <c r="H7340">
        <v>7.29</v>
      </c>
      <c r="I7340">
        <v>1</v>
      </c>
      <c r="J7340">
        <v>0.32</v>
      </c>
      <c r="K7340" t="s">
        <v>16</v>
      </c>
      <c r="L7340">
        <v>6</v>
      </c>
      <c r="M7340">
        <f t="shared" si="114"/>
        <v>1</v>
      </c>
    </row>
    <row r="7341" spans="1:13" x14ac:dyDescent="0.3">
      <c r="A7341">
        <v>31</v>
      </c>
      <c r="B7341">
        <v>68004</v>
      </c>
      <c r="C7341" t="s">
        <v>26</v>
      </c>
      <c r="D7341">
        <v>15</v>
      </c>
      <c r="E7341" t="s">
        <v>14</v>
      </c>
      <c r="F7341" t="s">
        <v>19</v>
      </c>
      <c r="G7341">
        <v>6000</v>
      </c>
      <c r="H7341">
        <v>10.95</v>
      </c>
      <c r="I7341">
        <v>0</v>
      </c>
      <c r="J7341">
        <v>0.09</v>
      </c>
      <c r="K7341" t="s">
        <v>16</v>
      </c>
      <c r="L7341">
        <v>9</v>
      </c>
      <c r="M7341">
        <f t="shared" si="114"/>
        <v>1</v>
      </c>
    </row>
    <row r="7342" spans="1:13" x14ac:dyDescent="0.3">
      <c r="A7342">
        <v>27</v>
      </c>
      <c r="B7342">
        <v>33200</v>
      </c>
      <c r="C7342" t="s">
        <v>13</v>
      </c>
      <c r="D7342">
        <v>0</v>
      </c>
      <c r="E7342" t="s">
        <v>14</v>
      </c>
      <c r="F7342" t="s">
        <v>19</v>
      </c>
      <c r="G7342">
        <v>10000</v>
      </c>
      <c r="H7342">
        <v>11.71</v>
      </c>
      <c r="I7342">
        <v>0</v>
      </c>
      <c r="J7342">
        <v>0.3</v>
      </c>
      <c r="K7342" t="s">
        <v>16</v>
      </c>
      <c r="L7342">
        <v>5</v>
      </c>
      <c r="M7342">
        <f t="shared" si="114"/>
        <v>1</v>
      </c>
    </row>
    <row r="7343" spans="1:13" x14ac:dyDescent="0.3">
      <c r="A7343">
        <v>28</v>
      </c>
      <c r="B7343">
        <v>68553</v>
      </c>
      <c r="C7343" t="s">
        <v>26</v>
      </c>
      <c r="D7343">
        <v>1</v>
      </c>
      <c r="E7343" t="s">
        <v>28</v>
      </c>
      <c r="F7343" t="s">
        <v>15</v>
      </c>
      <c r="G7343">
        <v>15000</v>
      </c>
      <c r="H7343">
        <v>13.85</v>
      </c>
      <c r="I7343">
        <v>0</v>
      </c>
      <c r="J7343">
        <v>0.22</v>
      </c>
      <c r="K7343" t="s">
        <v>17</v>
      </c>
      <c r="L7343">
        <v>10</v>
      </c>
      <c r="M7343">
        <f t="shared" si="114"/>
        <v>1</v>
      </c>
    </row>
    <row r="7344" spans="1:13" x14ac:dyDescent="0.3">
      <c r="A7344">
        <v>28</v>
      </c>
      <c r="B7344">
        <v>33900</v>
      </c>
      <c r="C7344" t="s">
        <v>13</v>
      </c>
      <c r="D7344">
        <v>6</v>
      </c>
      <c r="E7344" t="s">
        <v>18</v>
      </c>
      <c r="F7344" t="s">
        <v>30</v>
      </c>
      <c r="G7344">
        <v>10000</v>
      </c>
      <c r="H7344">
        <v>15.58</v>
      </c>
      <c r="I7344">
        <v>0</v>
      </c>
      <c r="J7344">
        <v>0.28999999999999998</v>
      </c>
      <c r="K7344" t="s">
        <v>16</v>
      </c>
      <c r="L7344">
        <v>6</v>
      </c>
      <c r="M7344">
        <f t="shared" si="114"/>
        <v>1</v>
      </c>
    </row>
    <row r="7345" spans="1:13" x14ac:dyDescent="0.3">
      <c r="A7345">
        <v>30</v>
      </c>
      <c r="B7345">
        <v>34000</v>
      </c>
      <c r="C7345" t="s">
        <v>13</v>
      </c>
      <c r="D7345">
        <v>14</v>
      </c>
      <c r="E7345" t="s">
        <v>28</v>
      </c>
      <c r="F7345" t="s">
        <v>30</v>
      </c>
      <c r="G7345">
        <v>10000</v>
      </c>
      <c r="H7345">
        <v>14.54</v>
      </c>
      <c r="I7345">
        <v>1</v>
      </c>
      <c r="J7345">
        <v>0.28999999999999998</v>
      </c>
      <c r="K7345" t="s">
        <v>17</v>
      </c>
      <c r="L7345">
        <v>6</v>
      </c>
      <c r="M7345">
        <f t="shared" si="114"/>
        <v>1</v>
      </c>
    </row>
    <row r="7346" spans="1:13" x14ac:dyDescent="0.3">
      <c r="A7346">
        <v>28</v>
      </c>
      <c r="B7346">
        <v>68804</v>
      </c>
      <c r="C7346" t="s">
        <v>26</v>
      </c>
      <c r="D7346">
        <v>1</v>
      </c>
      <c r="E7346" t="s">
        <v>18</v>
      </c>
      <c r="F7346" t="s">
        <v>21</v>
      </c>
      <c r="G7346">
        <v>22000</v>
      </c>
      <c r="H7346">
        <v>6.99</v>
      </c>
      <c r="I7346">
        <v>0</v>
      </c>
      <c r="J7346">
        <v>0.32</v>
      </c>
      <c r="K7346" t="s">
        <v>16</v>
      </c>
      <c r="L7346">
        <v>6</v>
      </c>
      <c r="M7346">
        <f t="shared" si="114"/>
        <v>1</v>
      </c>
    </row>
    <row r="7347" spans="1:13" x14ac:dyDescent="0.3">
      <c r="A7347">
        <v>28</v>
      </c>
      <c r="B7347">
        <v>34000</v>
      </c>
      <c r="C7347" t="s">
        <v>13</v>
      </c>
      <c r="D7347">
        <v>4</v>
      </c>
      <c r="E7347" t="s">
        <v>20</v>
      </c>
      <c r="F7347" t="s">
        <v>30</v>
      </c>
      <c r="G7347">
        <v>10000</v>
      </c>
      <c r="H7347">
        <v>14.74</v>
      </c>
      <c r="I7347">
        <v>0</v>
      </c>
      <c r="J7347">
        <v>0.28999999999999998</v>
      </c>
      <c r="K7347" t="s">
        <v>16</v>
      </c>
      <c r="L7347">
        <v>9</v>
      </c>
      <c r="M7347">
        <f t="shared" si="114"/>
        <v>1</v>
      </c>
    </row>
    <row r="7348" spans="1:13" x14ac:dyDescent="0.3">
      <c r="A7348">
        <v>28</v>
      </c>
      <c r="B7348">
        <v>35000</v>
      </c>
      <c r="C7348" t="s">
        <v>13</v>
      </c>
      <c r="D7348">
        <v>4</v>
      </c>
      <c r="E7348" t="s">
        <v>20</v>
      </c>
      <c r="F7348" t="s">
        <v>30</v>
      </c>
      <c r="G7348">
        <v>10000</v>
      </c>
      <c r="H7348">
        <v>16.77</v>
      </c>
      <c r="I7348">
        <v>0</v>
      </c>
      <c r="J7348">
        <v>0.28999999999999998</v>
      </c>
      <c r="K7348" t="s">
        <v>17</v>
      </c>
      <c r="L7348">
        <v>8</v>
      </c>
      <c r="M7348">
        <f t="shared" si="114"/>
        <v>1</v>
      </c>
    </row>
    <row r="7349" spans="1:13" x14ac:dyDescent="0.3">
      <c r="A7349">
        <v>33</v>
      </c>
      <c r="B7349">
        <v>35000</v>
      </c>
      <c r="C7349" t="s">
        <v>13</v>
      </c>
      <c r="D7349">
        <v>2</v>
      </c>
      <c r="E7349" t="s">
        <v>25</v>
      </c>
      <c r="F7349" t="s">
        <v>15</v>
      </c>
      <c r="G7349">
        <v>10000</v>
      </c>
      <c r="H7349">
        <v>13.48</v>
      </c>
      <c r="I7349">
        <v>0</v>
      </c>
      <c r="J7349">
        <v>0.28999999999999998</v>
      </c>
      <c r="K7349" t="s">
        <v>17</v>
      </c>
      <c r="L7349">
        <v>10</v>
      </c>
      <c r="M7349">
        <f t="shared" si="114"/>
        <v>1</v>
      </c>
    </row>
    <row r="7350" spans="1:13" x14ac:dyDescent="0.3">
      <c r="A7350">
        <v>27</v>
      </c>
      <c r="B7350">
        <v>35000</v>
      </c>
      <c r="C7350" t="s">
        <v>13</v>
      </c>
      <c r="D7350">
        <v>5</v>
      </c>
      <c r="E7350" t="s">
        <v>27</v>
      </c>
      <c r="F7350" t="s">
        <v>15</v>
      </c>
      <c r="G7350">
        <v>10000</v>
      </c>
      <c r="H7350">
        <v>13.48</v>
      </c>
      <c r="I7350">
        <v>0</v>
      </c>
      <c r="J7350">
        <v>0.28999999999999998</v>
      </c>
      <c r="K7350" t="s">
        <v>16</v>
      </c>
      <c r="L7350">
        <v>10</v>
      </c>
      <c r="M7350">
        <f t="shared" si="114"/>
        <v>1</v>
      </c>
    </row>
    <row r="7351" spans="1:13" x14ac:dyDescent="0.3">
      <c r="A7351">
        <v>33</v>
      </c>
      <c r="B7351">
        <v>69000</v>
      </c>
      <c r="C7351" t="s">
        <v>26</v>
      </c>
      <c r="D7351">
        <v>17</v>
      </c>
      <c r="E7351" t="s">
        <v>18</v>
      </c>
      <c r="F7351" t="s">
        <v>19</v>
      </c>
      <c r="G7351">
        <v>7200</v>
      </c>
      <c r="H7351">
        <v>10.74</v>
      </c>
      <c r="I7351">
        <v>0</v>
      </c>
      <c r="J7351">
        <v>0.1</v>
      </c>
      <c r="K7351" t="s">
        <v>16</v>
      </c>
      <c r="L7351">
        <v>7</v>
      </c>
      <c r="M7351">
        <f t="shared" si="114"/>
        <v>1</v>
      </c>
    </row>
    <row r="7352" spans="1:13" x14ac:dyDescent="0.3">
      <c r="A7352">
        <v>29</v>
      </c>
      <c r="B7352">
        <v>69000</v>
      </c>
      <c r="C7352" t="s">
        <v>23</v>
      </c>
      <c r="D7352">
        <v>11</v>
      </c>
      <c r="E7352" t="s">
        <v>20</v>
      </c>
      <c r="F7352" t="s">
        <v>19</v>
      </c>
      <c r="G7352">
        <v>6000</v>
      </c>
      <c r="H7352">
        <v>11.12</v>
      </c>
      <c r="I7352">
        <v>0</v>
      </c>
      <c r="J7352">
        <v>0.09</v>
      </c>
      <c r="K7352" t="s">
        <v>16</v>
      </c>
      <c r="L7352">
        <v>5</v>
      </c>
      <c r="M7352">
        <f t="shared" si="114"/>
        <v>1</v>
      </c>
    </row>
    <row r="7353" spans="1:13" x14ac:dyDescent="0.3">
      <c r="A7353">
        <v>30</v>
      </c>
      <c r="B7353">
        <v>35000</v>
      </c>
      <c r="C7353" t="s">
        <v>13</v>
      </c>
      <c r="D7353">
        <v>5</v>
      </c>
      <c r="E7353" t="s">
        <v>14</v>
      </c>
      <c r="F7353" t="s">
        <v>19</v>
      </c>
      <c r="G7353">
        <v>10000</v>
      </c>
      <c r="H7353">
        <v>12.21</v>
      </c>
      <c r="I7353">
        <v>0</v>
      </c>
      <c r="J7353">
        <v>0.28999999999999998</v>
      </c>
      <c r="K7353" t="s">
        <v>16</v>
      </c>
      <c r="L7353">
        <v>6</v>
      </c>
      <c r="M7353">
        <f t="shared" si="114"/>
        <v>1</v>
      </c>
    </row>
    <row r="7354" spans="1:13" x14ac:dyDescent="0.3">
      <c r="A7354">
        <v>28</v>
      </c>
      <c r="B7354">
        <v>69000</v>
      </c>
      <c r="C7354" t="s">
        <v>23</v>
      </c>
      <c r="D7354">
        <v>11</v>
      </c>
      <c r="E7354" t="s">
        <v>28</v>
      </c>
      <c r="F7354" t="s">
        <v>19</v>
      </c>
      <c r="G7354">
        <v>6000</v>
      </c>
      <c r="H7354">
        <v>11.86</v>
      </c>
      <c r="I7354">
        <v>0</v>
      </c>
      <c r="J7354">
        <v>0.09</v>
      </c>
      <c r="K7354" t="s">
        <v>16</v>
      </c>
      <c r="L7354">
        <v>9</v>
      </c>
      <c r="M7354">
        <f t="shared" si="114"/>
        <v>1</v>
      </c>
    </row>
    <row r="7355" spans="1:13" x14ac:dyDescent="0.3">
      <c r="A7355">
        <v>29</v>
      </c>
      <c r="B7355">
        <v>69000</v>
      </c>
      <c r="C7355" t="s">
        <v>26</v>
      </c>
      <c r="D7355">
        <v>13</v>
      </c>
      <c r="E7355" t="s">
        <v>14</v>
      </c>
      <c r="F7355" t="s">
        <v>19</v>
      </c>
      <c r="G7355">
        <v>15000</v>
      </c>
      <c r="H7355">
        <v>10.62</v>
      </c>
      <c r="I7355">
        <v>0</v>
      </c>
      <c r="J7355">
        <v>0.22</v>
      </c>
      <c r="K7355" t="s">
        <v>16</v>
      </c>
      <c r="L7355">
        <v>6</v>
      </c>
      <c r="M7355">
        <f t="shared" si="114"/>
        <v>1</v>
      </c>
    </row>
    <row r="7356" spans="1:13" x14ac:dyDescent="0.3">
      <c r="A7356">
        <v>31</v>
      </c>
      <c r="B7356">
        <v>36000</v>
      </c>
      <c r="C7356" t="s">
        <v>13</v>
      </c>
      <c r="D7356">
        <v>3</v>
      </c>
      <c r="E7356" t="s">
        <v>20</v>
      </c>
      <c r="F7356" t="s">
        <v>19</v>
      </c>
      <c r="G7356">
        <v>10000</v>
      </c>
      <c r="H7356">
        <v>10.65</v>
      </c>
      <c r="I7356">
        <v>0</v>
      </c>
      <c r="J7356">
        <v>0.28000000000000003</v>
      </c>
      <c r="K7356" t="s">
        <v>16</v>
      </c>
      <c r="L7356">
        <v>5</v>
      </c>
      <c r="M7356">
        <f t="shared" si="114"/>
        <v>1</v>
      </c>
    </row>
    <row r="7357" spans="1:13" x14ac:dyDescent="0.3">
      <c r="A7357">
        <v>29</v>
      </c>
      <c r="B7357">
        <v>69000</v>
      </c>
      <c r="C7357" t="s">
        <v>26</v>
      </c>
      <c r="D7357">
        <v>6</v>
      </c>
      <c r="E7357" t="s">
        <v>20</v>
      </c>
      <c r="F7357" t="s">
        <v>30</v>
      </c>
      <c r="G7357">
        <v>18000</v>
      </c>
      <c r="H7357">
        <v>12.61</v>
      </c>
      <c r="I7357">
        <v>0</v>
      </c>
      <c r="J7357">
        <v>0.26</v>
      </c>
      <c r="K7357" t="s">
        <v>16</v>
      </c>
      <c r="L7357">
        <v>9</v>
      </c>
      <c r="M7357">
        <f t="shared" si="114"/>
        <v>1</v>
      </c>
    </row>
    <row r="7358" spans="1:13" x14ac:dyDescent="0.3">
      <c r="A7358">
        <v>35</v>
      </c>
      <c r="B7358">
        <v>63600</v>
      </c>
      <c r="C7358" t="s">
        <v>26</v>
      </c>
      <c r="D7358">
        <v>5</v>
      </c>
      <c r="E7358" t="s">
        <v>25</v>
      </c>
      <c r="F7358" t="s">
        <v>19</v>
      </c>
      <c r="G7358">
        <v>4800</v>
      </c>
      <c r="H7358">
        <v>12.42</v>
      </c>
      <c r="I7358">
        <v>1</v>
      </c>
      <c r="J7358">
        <v>0.08</v>
      </c>
      <c r="K7358" t="s">
        <v>16</v>
      </c>
      <c r="L7358">
        <v>6</v>
      </c>
      <c r="M7358">
        <f t="shared" si="114"/>
        <v>1</v>
      </c>
    </row>
    <row r="7359" spans="1:13" x14ac:dyDescent="0.3">
      <c r="A7359">
        <v>33</v>
      </c>
      <c r="B7359">
        <v>69600</v>
      </c>
      <c r="C7359" t="s">
        <v>26</v>
      </c>
      <c r="D7359">
        <v>17</v>
      </c>
      <c r="E7359" t="s">
        <v>20</v>
      </c>
      <c r="F7359" t="s">
        <v>19</v>
      </c>
      <c r="G7359">
        <v>16000</v>
      </c>
      <c r="H7359">
        <v>11.99</v>
      </c>
      <c r="I7359">
        <v>0</v>
      </c>
      <c r="J7359">
        <v>0.23</v>
      </c>
      <c r="K7359" t="s">
        <v>16</v>
      </c>
      <c r="L7359">
        <v>8</v>
      </c>
      <c r="M7359">
        <f t="shared" si="114"/>
        <v>1</v>
      </c>
    </row>
    <row r="7360" spans="1:13" x14ac:dyDescent="0.3">
      <c r="A7360">
        <v>28</v>
      </c>
      <c r="B7360">
        <v>38000</v>
      </c>
      <c r="C7360" t="s">
        <v>13</v>
      </c>
      <c r="D7360">
        <v>0</v>
      </c>
      <c r="E7360" t="s">
        <v>25</v>
      </c>
      <c r="F7360" t="s">
        <v>21</v>
      </c>
      <c r="G7360">
        <v>10000</v>
      </c>
      <c r="H7360">
        <v>8.49</v>
      </c>
      <c r="I7360">
        <v>0</v>
      </c>
      <c r="J7360">
        <v>0.26</v>
      </c>
      <c r="K7360" t="s">
        <v>16</v>
      </c>
      <c r="L7360">
        <v>7</v>
      </c>
      <c r="M7360">
        <f t="shared" si="114"/>
        <v>1</v>
      </c>
    </row>
    <row r="7361" spans="1:13" x14ac:dyDescent="0.3">
      <c r="A7361">
        <v>35</v>
      </c>
      <c r="B7361">
        <v>38004</v>
      </c>
      <c r="C7361" t="s">
        <v>13</v>
      </c>
      <c r="D7361">
        <v>4</v>
      </c>
      <c r="E7361" t="s">
        <v>14</v>
      </c>
      <c r="F7361" t="s">
        <v>19</v>
      </c>
      <c r="G7361">
        <v>10000</v>
      </c>
      <c r="H7361">
        <v>9.99</v>
      </c>
      <c r="I7361">
        <v>0</v>
      </c>
      <c r="J7361">
        <v>0.26</v>
      </c>
      <c r="K7361" t="s">
        <v>16</v>
      </c>
      <c r="L7361">
        <v>7</v>
      </c>
      <c r="M7361">
        <f t="shared" si="114"/>
        <v>1</v>
      </c>
    </row>
    <row r="7362" spans="1:13" x14ac:dyDescent="0.3">
      <c r="A7362">
        <v>28</v>
      </c>
      <c r="B7362">
        <v>38004</v>
      </c>
      <c r="C7362" t="s">
        <v>13</v>
      </c>
      <c r="D7362">
        <v>4</v>
      </c>
      <c r="E7362" t="s">
        <v>25</v>
      </c>
      <c r="F7362" t="s">
        <v>15</v>
      </c>
      <c r="G7362">
        <v>10000</v>
      </c>
      <c r="H7362">
        <v>13.61</v>
      </c>
      <c r="I7362">
        <v>0</v>
      </c>
      <c r="J7362">
        <v>0.26</v>
      </c>
      <c r="K7362" t="s">
        <v>16</v>
      </c>
      <c r="L7362">
        <v>7</v>
      </c>
      <c r="M7362">
        <f t="shared" ref="M7362:M7425" si="115">COUNTIFS($A$2:$A$10001,A7362,$B$2:$B$10001,B7362,$C$2:$C$10001,C7362,$D$2:$D$10001,D7362,$E$2:$E$10001,E7362,$F$2:$F$10001,F7362,$G$2:$G$10001,G7362,$H$2:$H$10001,H7362,$I$2:$I$10001,I7362,$J$2:$J$10001,J7362,$K$2:$K$10001,K7362,$L$2:$L$10001,L7362)</f>
        <v>1</v>
      </c>
    </row>
    <row r="7363" spans="1:13" x14ac:dyDescent="0.3">
      <c r="A7363">
        <v>30</v>
      </c>
      <c r="B7363">
        <v>70000</v>
      </c>
      <c r="C7363" t="s">
        <v>26</v>
      </c>
      <c r="D7363">
        <v>7</v>
      </c>
      <c r="E7363" t="s">
        <v>25</v>
      </c>
      <c r="F7363" t="s">
        <v>21</v>
      </c>
      <c r="G7363">
        <v>10000</v>
      </c>
      <c r="I7363">
        <v>0</v>
      </c>
      <c r="J7363">
        <v>0.14000000000000001</v>
      </c>
      <c r="K7363" t="s">
        <v>16</v>
      </c>
      <c r="L7363">
        <v>7</v>
      </c>
      <c r="M7363">
        <f t="shared" si="115"/>
        <v>0</v>
      </c>
    </row>
    <row r="7364" spans="1:13" x14ac:dyDescent="0.3">
      <c r="A7364">
        <v>30</v>
      </c>
      <c r="B7364">
        <v>70000</v>
      </c>
      <c r="C7364" t="s">
        <v>26</v>
      </c>
      <c r="D7364">
        <v>6</v>
      </c>
      <c r="E7364" t="s">
        <v>28</v>
      </c>
      <c r="F7364" t="s">
        <v>19</v>
      </c>
      <c r="G7364">
        <v>18000</v>
      </c>
      <c r="I7364">
        <v>0</v>
      </c>
      <c r="J7364">
        <v>0.26</v>
      </c>
      <c r="K7364" t="s">
        <v>16</v>
      </c>
      <c r="L7364">
        <v>7</v>
      </c>
      <c r="M7364">
        <f t="shared" si="115"/>
        <v>0</v>
      </c>
    </row>
    <row r="7365" spans="1:13" x14ac:dyDescent="0.3">
      <c r="A7365">
        <v>27</v>
      </c>
      <c r="B7365">
        <v>70000</v>
      </c>
      <c r="C7365" t="s">
        <v>26</v>
      </c>
      <c r="D7365">
        <v>11</v>
      </c>
      <c r="E7365" t="s">
        <v>20</v>
      </c>
      <c r="F7365" t="s">
        <v>15</v>
      </c>
      <c r="G7365">
        <v>3000</v>
      </c>
      <c r="I7365">
        <v>0</v>
      </c>
      <c r="J7365">
        <v>0.04</v>
      </c>
      <c r="K7365" t="s">
        <v>17</v>
      </c>
      <c r="L7365">
        <v>8</v>
      </c>
      <c r="M7365">
        <f t="shared" si="115"/>
        <v>0</v>
      </c>
    </row>
    <row r="7366" spans="1:13" x14ac:dyDescent="0.3">
      <c r="A7366">
        <v>30</v>
      </c>
      <c r="B7366">
        <v>70000</v>
      </c>
      <c r="C7366" t="s">
        <v>26</v>
      </c>
      <c r="D7366">
        <v>4</v>
      </c>
      <c r="E7366" t="s">
        <v>14</v>
      </c>
      <c r="F7366" t="s">
        <v>19</v>
      </c>
      <c r="G7366">
        <v>10200</v>
      </c>
      <c r="H7366">
        <v>12.42</v>
      </c>
      <c r="I7366">
        <v>0</v>
      </c>
      <c r="J7366">
        <v>0.15</v>
      </c>
      <c r="K7366" t="s">
        <v>16</v>
      </c>
      <c r="L7366">
        <v>6</v>
      </c>
      <c r="M7366">
        <f t="shared" si="115"/>
        <v>1</v>
      </c>
    </row>
    <row r="7367" spans="1:13" x14ac:dyDescent="0.3">
      <c r="A7367">
        <v>28</v>
      </c>
      <c r="B7367">
        <v>70000</v>
      </c>
      <c r="C7367" t="s">
        <v>23</v>
      </c>
      <c r="D7367">
        <v>6</v>
      </c>
      <c r="E7367" t="s">
        <v>27</v>
      </c>
      <c r="F7367" t="s">
        <v>30</v>
      </c>
      <c r="G7367">
        <v>14000</v>
      </c>
      <c r="H7367">
        <v>16.29</v>
      </c>
      <c r="I7367">
        <v>0</v>
      </c>
      <c r="J7367">
        <v>0.2</v>
      </c>
      <c r="K7367" t="s">
        <v>17</v>
      </c>
      <c r="L7367">
        <v>8</v>
      </c>
      <c r="M7367">
        <f t="shared" si="115"/>
        <v>1</v>
      </c>
    </row>
    <row r="7368" spans="1:13" x14ac:dyDescent="0.3">
      <c r="A7368">
        <v>28</v>
      </c>
      <c r="B7368">
        <v>70000</v>
      </c>
      <c r="C7368" t="s">
        <v>26</v>
      </c>
      <c r="D7368">
        <v>7</v>
      </c>
      <c r="E7368" t="s">
        <v>18</v>
      </c>
      <c r="F7368" t="s">
        <v>15</v>
      </c>
      <c r="G7368">
        <v>15000</v>
      </c>
      <c r="H7368">
        <v>14.65</v>
      </c>
      <c r="I7368">
        <v>0</v>
      </c>
      <c r="J7368">
        <v>0.21</v>
      </c>
      <c r="K7368" t="s">
        <v>16</v>
      </c>
      <c r="L7368">
        <v>10</v>
      </c>
      <c r="M7368">
        <f t="shared" si="115"/>
        <v>1</v>
      </c>
    </row>
    <row r="7369" spans="1:13" x14ac:dyDescent="0.3">
      <c r="A7369">
        <v>28</v>
      </c>
      <c r="B7369">
        <v>70000</v>
      </c>
      <c r="C7369" t="s">
        <v>26</v>
      </c>
      <c r="D7369">
        <v>7</v>
      </c>
      <c r="E7369" t="s">
        <v>18</v>
      </c>
      <c r="F7369" t="s">
        <v>21</v>
      </c>
      <c r="G7369">
        <v>8000</v>
      </c>
      <c r="H7369">
        <v>6.62</v>
      </c>
      <c r="I7369">
        <v>0</v>
      </c>
      <c r="J7369">
        <v>0.11</v>
      </c>
      <c r="K7369" t="s">
        <v>16</v>
      </c>
      <c r="L7369">
        <v>5</v>
      </c>
      <c r="M7369">
        <f t="shared" si="115"/>
        <v>1</v>
      </c>
    </row>
    <row r="7370" spans="1:13" x14ac:dyDescent="0.3">
      <c r="A7370">
        <v>34</v>
      </c>
      <c r="B7370">
        <v>39312</v>
      </c>
      <c r="C7370" t="s">
        <v>13</v>
      </c>
      <c r="D7370">
        <v>5</v>
      </c>
      <c r="E7370" t="s">
        <v>20</v>
      </c>
      <c r="F7370" t="s">
        <v>30</v>
      </c>
      <c r="G7370">
        <v>10000</v>
      </c>
      <c r="H7370">
        <v>15.7</v>
      </c>
      <c r="I7370">
        <v>0</v>
      </c>
      <c r="J7370">
        <v>0.25</v>
      </c>
      <c r="K7370" t="s">
        <v>16</v>
      </c>
      <c r="L7370">
        <v>7</v>
      </c>
      <c r="M7370">
        <f t="shared" si="115"/>
        <v>1</v>
      </c>
    </row>
    <row r="7371" spans="1:13" x14ac:dyDescent="0.3">
      <c r="A7371">
        <v>27</v>
      </c>
      <c r="B7371">
        <v>70000</v>
      </c>
      <c r="C7371" t="s">
        <v>26</v>
      </c>
      <c r="D7371">
        <v>3</v>
      </c>
      <c r="E7371" t="s">
        <v>28</v>
      </c>
      <c r="F7371" t="s">
        <v>21</v>
      </c>
      <c r="G7371">
        <v>5200</v>
      </c>
      <c r="H7371">
        <v>7.51</v>
      </c>
      <c r="I7371">
        <v>0</v>
      </c>
      <c r="J7371">
        <v>7.0000000000000007E-2</v>
      </c>
      <c r="K7371" t="s">
        <v>16</v>
      </c>
      <c r="L7371">
        <v>10</v>
      </c>
      <c r="M7371">
        <f t="shared" si="115"/>
        <v>1</v>
      </c>
    </row>
    <row r="7372" spans="1:13" x14ac:dyDescent="0.3">
      <c r="A7372">
        <v>27</v>
      </c>
      <c r="B7372">
        <v>39996</v>
      </c>
      <c r="C7372" t="s">
        <v>13</v>
      </c>
      <c r="D7372">
        <v>3</v>
      </c>
      <c r="E7372" t="s">
        <v>20</v>
      </c>
      <c r="F7372" t="s">
        <v>30</v>
      </c>
      <c r="G7372">
        <v>10000</v>
      </c>
      <c r="H7372">
        <v>15.37</v>
      </c>
      <c r="I7372">
        <v>0</v>
      </c>
      <c r="J7372">
        <v>0.25</v>
      </c>
      <c r="K7372" t="s">
        <v>17</v>
      </c>
      <c r="L7372">
        <v>8</v>
      </c>
      <c r="M7372">
        <f t="shared" si="115"/>
        <v>1</v>
      </c>
    </row>
    <row r="7373" spans="1:13" x14ac:dyDescent="0.3">
      <c r="A7373">
        <v>29</v>
      </c>
      <c r="B7373">
        <v>70000</v>
      </c>
      <c r="C7373" t="s">
        <v>26</v>
      </c>
      <c r="D7373">
        <v>11</v>
      </c>
      <c r="E7373" t="s">
        <v>18</v>
      </c>
      <c r="F7373" t="s">
        <v>15</v>
      </c>
      <c r="G7373">
        <v>6000</v>
      </c>
      <c r="H7373">
        <v>14.27</v>
      </c>
      <c r="I7373">
        <v>0</v>
      </c>
      <c r="J7373">
        <v>0.09</v>
      </c>
      <c r="K7373" t="s">
        <v>17</v>
      </c>
      <c r="L7373">
        <v>7</v>
      </c>
      <c r="M7373">
        <f t="shared" si="115"/>
        <v>1</v>
      </c>
    </row>
    <row r="7374" spans="1:13" x14ac:dyDescent="0.3">
      <c r="A7374">
        <v>27</v>
      </c>
      <c r="B7374">
        <v>40000</v>
      </c>
      <c r="C7374" t="s">
        <v>13</v>
      </c>
      <c r="D7374">
        <v>4</v>
      </c>
      <c r="E7374" t="s">
        <v>27</v>
      </c>
      <c r="F7374" t="s">
        <v>30</v>
      </c>
      <c r="G7374">
        <v>10000</v>
      </c>
      <c r="I7374">
        <v>0</v>
      </c>
      <c r="J7374">
        <v>0.25</v>
      </c>
      <c r="K7374" t="s">
        <v>16</v>
      </c>
      <c r="L7374">
        <v>7</v>
      </c>
      <c r="M7374">
        <f t="shared" si="115"/>
        <v>0</v>
      </c>
    </row>
    <row r="7375" spans="1:13" x14ac:dyDescent="0.3">
      <c r="A7375">
        <v>35</v>
      </c>
      <c r="B7375">
        <v>70000</v>
      </c>
      <c r="C7375" t="s">
        <v>26</v>
      </c>
      <c r="D7375">
        <v>0</v>
      </c>
      <c r="E7375" t="s">
        <v>14</v>
      </c>
      <c r="F7375" t="s">
        <v>19</v>
      </c>
      <c r="G7375">
        <v>12000</v>
      </c>
      <c r="H7375">
        <v>11.71</v>
      </c>
      <c r="I7375">
        <v>0</v>
      </c>
      <c r="J7375">
        <v>0.17</v>
      </c>
      <c r="K7375" t="s">
        <v>16</v>
      </c>
      <c r="L7375">
        <v>10</v>
      </c>
      <c r="M7375">
        <f t="shared" si="115"/>
        <v>1</v>
      </c>
    </row>
    <row r="7376" spans="1:13" x14ac:dyDescent="0.3">
      <c r="A7376">
        <v>31</v>
      </c>
      <c r="B7376">
        <v>70000</v>
      </c>
      <c r="C7376" t="s">
        <v>26</v>
      </c>
      <c r="D7376">
        <v>11</v>
      </c>
      <c r="E7376" t="s">
        <v>27</v>
      </c>
      <c r="F7376" t="s">
        <v>21</v>
      </c>
      <c r="G7376">
        <v>4500</v>
      </c>
      <c r="H7376">
        <v>7.9</v>
      </c>
      <c r="I7376">
        <v>0</v>
      </c>
      <c r="J7376">
        <v>0.06</v>
      </c>
      <c r="K7376" t="s">
        <v>16</v>
      </c>
      <c r="L7376">
        <v>8</v>
      </c>
      <c r="M7376">
        <f t="shared" si="115"/>
        <v>1</v>
      </c>
    </row>
    <row r="7377" spans="1:13" x14ac:dyDescent="0.3">
      <c r="A7377">
        <v>30</v>
      </c>
      <c r="B7377">
        <v>70000</v>
      </c>
      <c r="C7377" t="s">
        <v>26</v>
      </c>
      <c r="D7377">
        <v>6</v>
      </c>
      <c r="E7377" t="s">
        <v>28</v>
      </c>
      <c r="F7377" t="s">
        <v>19</v>
      </c>
      <c r="G7377">
        <v>12800</v>
      </c>
      <c r="I7377">
        <v>0</v>
      </c>
      <c r="J7377">
        <v>0.18</v>
      </c>
      <c r="K7377" t="s">
        <v>16</v>
      </c>
      <c r="L7377">
        <v>7</v>
      </c>
      <c r="M7377">
        <f t="shared" si="115"/>
        <v>0</v>
      </c>
    </row>
    <row r="7378" spans="1:13" x14ac:dyDescent="0.3">
      <c r="A7378">
        <v>28</v>
      </c>
      <c r="B7378">
        <v>40000</v>
      </c>
      <c r="C7378" t="s">
        <v>13</v>
      </c>
      <c r="D7378">
        <v>0</v>
      </c>
      <c r="E7378" t="s">
        <v>18</v>
      </c>
      <c r="F7378" t="s">
        <v>19</v>
      </c>
      <c r="G7378">
        <v>10000</v>
      </c>
      <c r="H7378">
        <v>12.42</v>
      </c>
      <c r="I7378">
        <v>0</v>
      </c>
      <c r="J7378">
        <v>0.25</v>
      </c>
      <c r="K7378" t="s">
        <v>16</v>
      </c>
      <c r="L7378">
        <v>5</v>
      </c>
      <c r="M7378">
        <f t="shared" si="115"/>
        <v>1</v>
      </c>
    </row>
    <row r="7379" spans="1:13" x14ac:dyDescent="0.3">
      <c r="A7379">
        <v>30</v>
      </c>
      <c r="B7379">
        <v>70000</v>
      </c>
      <c r="C7379" t="s">
        <v>26</v>
      </c>
      <c r="D7379">
        <v>14</v>
      </c>
      <c r="E7379" t="s">
        <v>18</v>
      </c>
      <c r="F7379" t="s">
        <v>19</v>
      </c>
      <c r="G7379">
        <v>8000</v>
      </c>
      <c r="H7379">
        <v>9.91</v>
      </c>
      <c r="I7379">
        <v>0</v>
      </c>
      <c r="J7379">
        <v>0.11</v>
      </c>
      <c r="K7379" t="s">
        <v>16</v>
      </c>
      <c r="L7379">
        <v>5</v>
      </c>
      <c r="M7379">
        <f t="shared" si="115"/>
        <v>1</v>
      </c>
    </row>
    <row r="7380" spans="1:13" x14ac:dyDescent="0.3">
      <c r="A7380">
        <v>28</v>
      </c>
      <c r="B7380">
        <v>70000</v>
      </c>
      <c r="C7380" t="s">
        <v>26</v>
      </c>
      <c r="D7380">
        <v>2</v>
      </c>
      <c r="E7380" t="s">
        <v>27</v>
      </c>
      <c r="F7380" t="s">
        <v>21</v>
      </c>
      <c r="G7380">
        <v>5600</v>
      </c>
      <c r="H7380">
        <v>6.62</v>
      </c>
      <c r="I7380">
        <v>0</v>
      </c>
      <c r="J7380">
        <v>0.08</v>
      </c>
      <c r="K7380" t="s">
        <v>16</v>
      </c>
      <c r="L7380">
        <v>5</v>
      </c>
      <c r="M7380">
        <f t="shared" si="115"/>
        <v>1</v>
      </c>
    </row>
    <row r="7381" spans="1:13" x14ac:dyDescent="0.3">
      <c r="A7381">
        <v>33</v>
      </c>
      <c r="B7381">
        <v>70000</v>
      </c>
      <c r="C7381" t="s">
        <v>26</v>
      </c>
      <c r="D7381">
        <v>2</v>
      </c>
      <c r="E7381" t="s">
        <v>25</v>
      </c>
      <c r="F7381" t="s">
        <v>21</v>
      </c>
      <c r="G7381">
        <v>3700</v>
      </c>
      <c r="H7381">
        <v>5.99</v>
      </c>
      <c r="I7381">
        <v>0</v>
      </c>
      <c r="J7381">
        <v>0.05</v>
      </c>
      <c r="K7381" t="s">
        <v>16</v>
      </c>
      <c r="L7381">
        <v>6</v>
      </c>
      <c r="M7381">
        <f t="shared" si="115"/>
        <v>1</v>
      </c>
    </row>
    <row r="7382" spans="1:13" x14ac:dyDescent="0.3">
      <c r="A7382">
        <v>27</v>
      </c>
      <c r="B7382">
        <v>70000</v>
      </c>
      <c r="C7382" t="s">
        <v>26</v>
      </c>
      <c r="D7382">
        <v>11</v>
      </c>
      <c r="E7382" t="s">
        <v>20</v>
      </c>
      <c r="F7382" t="s">
        <v>21</v>
      </c>
      <c r="G7382">
        <v>5600</v>
      </c>
      <c r="H7382">
        <v>5.42</v>
      </c>
      <c r="I7382">
        <v>0</v>
      </c>
      <c r="J7382">
        <v>0.08</v>
      </c>
      <c r="K7382" t="s">
        <v>16</v>
      </c>
      <c r="L7382">
        <v>7</v>
      </c>
      <c r="M7382">
        <f t="shared" si="115"/>
        <v>1</v>
      </c>
    </row>
    <row r="7383" spans="1:13" x14ac:dyDescent="0.3">
      <c r="A7383">
        <v>27</v>
      </c>
      <c r="B7383">
        <v>70000</v>
      </c>
      <c r="C7383" t="s">
        <v>26</v>
      </c>
      <c r="D7383">
        <v>11</v>
      </c>
      <c r="E7383" t="s">
        <v>20</v>
      </c>
      <c r="F7383" t="s">
        <v>21</v>
      </c>
      <c r="G7383">
        <v>3000</v>
      </c>
      <c r="H7383">
        <v>5.42</v>
      </c>
      <c r="I7383">
        <v>0</v>
      </c>
      <c r="J7383">
        <v>0.04</v>
      </c>
      <c r="K7383" t="s">
        <v>16</v>
      </c>
      <c r="L7383">
        <v>7</v>
      </c>
      <c r="M7383">
        <f t="shared" si="115"/>
        <v>1</v>
      </c>
    </row>
    <row r="7384" spans="1:13" x14ac:dyDescent="0.3">
      <c r="A7384">
        <v>32</v>
      </c>
      <c r="B7384">
        <v>70000</v>
      </c>
      <c r="C7384" t="s">
        <v>23</v>
      </c>
      <c r="D7384">
        <v>12</v>
      </c>
      <c r="E7384" t="s">
        <v>27</v>
      </c>
      <c r="F7384" t="s">
        <v>21</v>
      </c>
      <c r="G7384">
        <v>3000</v>
      </c>
      <c r="H7384">
        <v>7.49</v>
      </c>
      <c r="I7384">
        <v>0</v>
      </c>
      <c r="J7384">
        <v>0.04</v>
      </c>
      <c r="K7384" t="s">
        <v>16</v>
      </c>
      <c r="L7384">
        <v>5</v>
      </c>
      <c r="M7384">
        <f t="shared" si="115"/>
        <v>1</v>
      </c>
    </row>
    <row r="7385" spans="1:13" x14ac:dyDescent="0.3">
      <c r="A7385">
        <v>34</v>
      </c>
      <c r="B7385">
        <v>70000</v>
      </c>
      <c r="C7385" t="s">
        <v>23</v>
      </c>
      <c r="D7385">
        <v>0</v>
      </c>
      <c r="E7385" t="s">
        <v>28</v>
      </c>
      <c r="F7385" t="s">
        <v>19</v>
      </c>
      <c r="G7385">
        <v>10000</v>
      </c>
      <c r="H7385">
        <v>10.99</v>
      </c>
      <c r="I7385">
        <v>0</v>
      </c>
      <c r="J7385">
        <v>0.14000000000000001</v>
      </c>
      <c r="K7385" t="s">
        <v>16</v>
      </c>
      <c r="L7385">
        <v>9</v>
      </c>
      <c r="M7385">
        <f t="shared" si="115"/>
        <v>1</v>
      </c>
    </row>
    <row r="7386" spans="1:13" x14ac:dyDescent="0.3">
      <c r="A7386">
        <v>32</v>
      </c>
      <c r="B7386">
        <v>70000</v>
      </c>
      <c r="C7386" t="s">
        <v>26</v>
      </c>
      <c r="D7386">
        <v>7</v>
      </c>
      <c r="E7386" t="s">
        <v>20</v>
      </c>
      <c r="F7386" t="s">
        <v>21</v>
      </c>
      <c r="G7386">
        <v>6000</v>
      </c>
      <c r="H7386">
        <v>5.42</v>
      </c>
      <c r="I7386">
        <v>0</v>
      </c>
      <c r="J7386">
        <v>0.09</v>
      </c>
      <c r="K7386" t="s">
        <v>16</v>
      </c>
      <c r="L7386">
        <v>6</v>
      </c>
      <c r="M7386">
        <f t="shared" si="115"/>
        <v>1</v>
      </c>
    </row>
    <row r="7387" spans="1:13" x14ac:dyDescent="0.3">
      <c r="A7387">
        <v>28</v>
      </c>
      <c r="B7387">
        <v>54400</v>
      </c>
      <c r="C7387" t="s">
        <v>26</v>
      </c>
      <c r="D7387">
        <v>12</v>
      </c>
      <c r="E7387" t="s">
        <v>14</v>
      </c>
      <c r="F7387" t="s">
        <v>15</v>
      </c>
      <c r="G7387">
        <v>18000</v>
      </c>
      <c r="H7387">
        <v>12.99</v>
      </c>
      <c r="I7387">
        <v>1</v>
      </c>
      <c r="J7387">
        <v>0.28000000000000003</v>
      </c>
      <c r="K7387" t="s">
        <v>17</v>
      </c>
      <c r="L7387">
        <v>8</v>
      </c>
      <c r="M7387">
        <f t="shared" si="115"/>
        <v>1</v>
      </c>
    </row>
    <row r="7388" spans="1:13" x14ac:dyDescent="0.3">
      <c r="A7388">
        <v>27</v>
      </c>
      <c r="B7388">
        <v>54400</v>
      </c>
      <c r="C7388" t="s">
        <v>26</v>
      </c>
      <c r="E7388" t="s">
        <v>14</v>
      </c>
      <c r="F7388" t="s">
        <v>30</v>
      </c>
      <c r="G7388">
        <v>15000</v>
      </c>
      <c r="H7388">
        <v>15.65</v>
      </c>
      <c r="I7388">
        <v>1</v>
      </c>
      <c r="J7388">
        <v>0.23</v>
      </c>
      <c r="K7388" t="s">
        <v>17</v>
      </c>
      <c r="L7388">
        <v>9</v>
      </c>
      <c r="M7388">
        <f t="shared" si="115"/>
        <v>0</v>
      </c>
    </row>
    <row r="7389" spans="1:13" x14ac:dyDescent="0.3">
      <c r="A7389">
        <v>30</v>
      </c>
      <c r="B7389">
        <v>42000</v>
      </c>
      <c r="C7389" t="s">
        <v>13</v>
      </c>
      <c r="D7389">
        <v>4</v>
      </c>
      <c r="E7389" t="s">
        <v>14</v>
      </c>
      <c r="F7389" t="s">
        <v>15</v>
      </c>
      <c r="G7389">
        <v>10000</v>
      </c>
      <c r="H7389">
        <v>16.11</v>
      </c>
      <c r="I7389">
        <v>0</v>
      </c>
      <c r="J7389">
        <v>0.24</v>
      </c>
      <c r="K7389" t="s">
        <v>16</v>
      </c>
      <c r="L7389">
        <v>9</v>
      </c>
      <c r="M7389">
        <f t="shared" si="115"/>
        <v>1</v>
      </c>
    </row>
    <row r="7390" spans="1:13" x14ac:dyDescent="0.3">
      <c r="A7390">
        <v>30</v>
      </c>
      <c r="B7390">
        <v>42000</v>
      </c>
      <c r="C7390" t="s">
        <v>13</v>
      </c>
      <c r="D7390">
        <v>2</v>
      </c>
      <c r="E7390" t="s">
        <v>14</v>
      </c>
      <c r="F7390" t="s">
        <v>21</v>
      </c>
      <c r="G7390">
        <v>10000</v>
      </c>
      <c r="I7390">
        <v>0</v>
      </c>
      <c r="J7390">
        <v>0.24</v>
      </c>
      <c r="K7390" t="s">
        <v>16</v>
      </c>
      <c r="L7390">
        <v>7</v>
      </c>
      <c r="M7390">
        <f t="shared" si="115"/>
        <v>0</v>
      </c>
    </row>
    <row r="7391" spans="1:13" x14ac:dyDescent="0.3">
      <c r="A7391">
        <v>28</v>
      </c>
      <c r="B7391">
        <v>42000</v>
      </c>
      <c r="C7391" t="s">
        <v>13</v>
      </c>
      <c r="D7391">
        <v>12</v>
      </c>
      <c r="E7391" t="s">
        <v>18</v>
      </c>
      <c r="F7391" t="s">
        <v>21</v>
      </c>
      <c r="G7391">
        <v>10000</v>
      </c>
      <c r="H7391">
        <v>9.32</v>
      </c>
      <c r="I7391">
        <v>0</v>
      </c>
      <c r="J7391">
        <v>0.24</v>
      </c>
      <c r="K7391" t="s">
        <v>16</v>
      </c>
      <c r="L7391">
        <v>9</v>
      </c>
      <c r="M7391">
        <f t="shared" si="115"/>
        <v>1</v>
      </c>
    </row>
    <row r="7392" spans="1:13" x14ac:dyDescent="0.3">
      <c r="A7392">
        <v>27</v>
      </c>
      <c r="B7392">
        <v>43000</v>
      </c>
      <c r="C7392" t="s">
        <v>13</v>
      </c>
      <c r="D7392">
        <v>11</v>
      </c>
      <c r="E7392" t="s">
        <v>14</v>
      </c>
      <c r="F7392" t="s">
        <v>19</v>
      </c>
      <c r="G7392">
        <v>10000</v>
      </c>
      <c r="H7392">
        <v>12.42</v>
      </c>
      <c r="I7392">
        <v>0</v>
      </c>
      <c r="J7392">
        <v>0.23</v>
      </c>
      <c r="K7392" t="s">
        <v>16</v>
      </c>
      <c r="L7392">
        <v>9</v>
      </c>
      <c r="M7392">
        <f t="shared" si="115"/>
        <v>1</v>
      </c>
    </row>
    <row r="7393" spans="1:13" x14ac:dyDescent="0.3">
      <c r="A7393">
        <v>28</v>
      </c>
      <c r="B7393">
        <v>70000</v>
      </c>
      <c r="C7393" t="s">
        <v>23</v>
      </c>
      <c r="D7393">
        <v>4</v>
      </c>
      <c r="E7393" t="s">
        <v>20</v>
      </c>
      <c r="F7393" t="s">
        <v>30</v>
      </c>
      <c r="G7393">
        <v>25000</v>
      </c>
      <c r="H7393">
        <v>15.57</v>
      </c>
      <c r="I7393">
        <v>0</v>
      </c>
      <c r="J7393">
        <v>0.36</v>
      </c>
      <c r="K7393" t="s">
        <v>16</v>
      </c>
      <c r="L7393">
        <v>9</v>
      </c>
      <c r="M7393">
        <f t="shared" si="115"/>
        <v>1</v>
      </c>
    </row>
    <row r="7394" spans="1:13" x14ac:dyDescent="0.3">
      <c r="A7394">
        <v>27</v>
      </c>
      <c r="B7394">
        <v>43200</v>
      </c>
      <c r="C7394" t="s">
        <v>13</v>
      </c>
      <c r="D7394">
        <v>4</v>
      </c>
      <c r="E7394" t="s">
        <v>18</v>
      </c>
      <c r="F7394" t="s">
        <v>21</v>
      </c>
      <c r="G7394">
        <v>10000</v>
      </c>
      <c r="H7394">
        <v>7.49</v>
      </c>
      <c r="I7394">
        <v>0</v>
      </c>
      <c r="J7394">
        <v>0.23</v>
      </c>
      <c r="K7394" t="s">
        <v>16</v>
      </c>
      <c r="L7394">
        <v>10</v>
      </c>
      <c r="M7394">
        <f t="shared" si="115"/>
        <v>1</v>
      </c>
    </row>
    <row r="7395" spans="1:13" x14ac:dyDescent="0.3">
      <c r="A7395">
        <v>31</v>
      </c>
      <c r="B7395">
        <v>43288</v>
      </c>
      <c r="C7395" t="s">
        <v>13</v>
      </c>
      <c r="D7395">
        <v>7</v>
      </c>
      <c r="E7395" t="s">
        <v>14</v>
      </c>
      <c r="F7395" t="s">
        <v>19</v>
      </c>
      <c r="G7395">
        <v>10000</v>
      </c>
      <c r="H7395">
        <v>10.74</v>
      </c>
      <c r="I7395">
        <v>0</v>
      </c>
      <c r="J7395">
        <v>0.23</v>
      </c>
      <c r="K7395" t="s">
        <v>16</v>
      </c>
      <c r="L7395">
        <v>5</v>
      </c>
      <c r="M7395">
        <f t="shared" si="115"/>
        <v>1</v>
      </c>
    </row>
    <row r="7396" spans="1:13" x14ac:dyDescent="0.3">
      <c r="A7396">
        <v>31</v>
      </c>
      <c r="B7396">
        <v>70000</v>
      </c>
      <c r="C7396" t="s">
        <v>26</v>
      </c>
      <c r="D7396">
        <v>5</v>
      </c>
      <c r="E7396" t="s">
        <v>18</v>
      </c>
      <c r="F7396" t="s">
        <v>21</v>
      </c>
      <c r="G7396">
        <v>4000</v>
      </c>
      <c r="H7396">
        <v>6.54</v>
      </c>
      <c r="I7396">
        <v>0</v>
      </c>
      <c r="J7396">
        <v>0.06</v>
      </c>
      <c r="K7396" t="s">
        <v>16</v>
      </c>
      <c r="L7396">
        <v>7</v>
      </c>
      <c r="M7396">
        <f t="shared" si="115"/>
        <v>1</v>
      </c>
    </row>
    <row r="7397" spans="1:13" x14ac:dyDescent="0.3">
      <c r="A7397">
        <v>28</v>
      </c>
      <c r="B7397">
        <v>70000</v>
      </c>
      <c r="C7397" t="s">
        <v>26</v>
      </c>
      <c r="D7397">
        <v>7</v>
      </c>
      <c r="E7397" t="s">
        <v>14</v>
      </c>
      <c r="F7397" t="s">
        <v>21</v>
      </c>
      <c r="G7397">
        <v>4000</v>
      </c>
      <c r="H7397">
        <v>6.39</v>
      </c>
      <c r="I7397">
        <v>0</v>
      </c>
      <c r="J7397">
        <v>0.06</v>
      </c>
      <c r="K7397" t="s">
        <v>16</v>
      </c>
      <c r="L7397">
        <v>8</v>
      </c>
      <c r="M7397">
        <f t="shared" si="115"/>
        <v>1</v>
      </c>
    </row>
    <row r="7398" spans="1:13" x14ac:dyDescent="0.3">
      <c r="A7398">
        <v>28</v>
      </c>
      <c r="B7398">
        <v>45000</v>
      </c>
      <c r="C7398" t="s">
        <v>13</v>
      </c>
      <c r="D7398">
        <v>1</v>
      </c>
      <c r="E7398" t="s">
        <v>25</v>
      </c>
      <c r="F7398" t="s">
        <v>19</v>
      </c>
      <c r="G7398">
        <v>10000</v>
      </c>
      <c r="H7398">
        <v>9.91</v>
      </c>
      <c r="I7398">
        <v>0</v>
      </c>
      <c r="J7398">
        <v>0.22</v>
      </c>
      <c r="K7398" t="s">
        <v>16</v>
      </c>
      <c r="L7398">
        <v>6</v>
      </c>
      <c r="M7398">
        <f t="shared" si="115"/>
        <v>1</v>
      </c>
    </row>
    <row r="7399" spans="1:13" x14ac:dyDescent="0.3">
      <c r="A7399">
        <v>30</v>
      </c>
      <c r="B7399">
        <v>70000</v>
      </c>
      <c r="C7399" t="s">
        <v>26</v>
      </c>
      <c r="D7399">
        <v>15</v>
      </c>
      <c r="E7399" t="s">
        <v>25</v>
      </c>
      <c r="F7399" t="s">
        <v>19</v>
      </c>
      <c r="G7399">
        <v>10000</v>
      </c>
      <c r="H7399">
        <v>10.75</v>
      </c>
      <c r="I7399">
        <v>0</v>
      </c>
      <c r="J7399">
        <v>0.14000000000000001</v>
      </c>
      <c r="K7399" t="s">
        <v>16</v>
      </c>
      <c r="L7399">
        <v>6</v>
      </c>
      <c r="M7399">
        <f t="shared" si="115"/>
        <v>1</v>
      </c>
    </row>
    <row r="7400" spans="1:13" x14ac:dyDescent="0.3">
      <c r="A7400">
        <v>31</v>
      </c>
      <c r="B7400">
        <v>70000</v>
      </c>
      <c r="C7400" t="s">
        <v>26</v>
      </c>
      <c r="D7400">
        <v>3</v>
      </c>
      <c r="E7400" t="s">
        <v>20</v>
      </c>
      <c r="F7400" t="s">
        <v>21</v>
      </c>
      <c r="G7400">
        <v>8000</v>
      </c>
      <c r="H7400">
        <v>7.88</v>
      </c>
      <c r="I7400">
        <v>0</v>
      </c>
      <c r="J7400">
        <v>0.11</v>
      </c>
      <c r="K7400" t="s">
        <v>16</v>
      </c>
      <c r="L7400">
        <v>5</v>
      </c>
      <c r="M7400">
        <f t="shared" si="115"/>
        <v>1</v>
      </c>
    </row>
    <row r="7401" spans="1:13" x14ac:dyDescent="0.3">
      <c r="A7401">
        <v>27</v>
      </c>
      <c r="B7401">
        <v>45000</v>
      </c>
      <c r="C7401" t="s">
        <v>13</v>
      </c>
      <c r="D7401">
        <v>1</v>
      </c>
      <c r="E7401" t="s">
        <v>18</v>
      </c>
      <c r="F7401" t="s">
        <v>15</v>
      </c>
      <c r="G7401">
        <v>10000</v>
      </c>
      <c r="I7401">
        <v>0</v>
      </c>
      <c r="J7401">
        <v>0.22</v>
      </c>
      <c r="K7401" t="s">
        <v>16</v>
      </c>
      <c r="L7401">
        <v>9</v>
      </c>
      <c r="M7401">
        <f t="shared" si="115"/>
        <v>0</v>
      </c>
    </row>
    <row r="7402" spans="1:13" x14ac:dyDescent="0.3">
      <c r="A7402">
        <v>33</v>
      </c>
      <c r="B7402">
        <v>54400</v>
      </c>
      <c r="C7402" t="s">
        <v>26</v>
      </c>
      <c r="D7402">
        <v>2</v>
      </c>
      <c r="E7402" t="s">
        <v>14</v>
      </c>
      <c r="F7402" t="s">
        <v>19</v>
      </c>
      <c r="G7402">
        <v>5000</v>
      </c>
      <c r="H7402">
        <v>11.86</v>
      </c>
      <c r="I7402">
        <v>1</v>
      </c>
      <c r="J7402">
        <v>0.08</v>
      </c>
      <c r="K7402" t="s">
        <v>16</v>
      </c>
      <c r="L7402">
        <v>9</v>
      </c>
      <c r="M7402">
        <f t="shared" si="115"/>
        <v>1</v>
      </c>
    </row>
    <row r="7403" spans="1:13" x14ac:dyDescent="0.3">
      <c r="A7403">
        <v>29</v>
      </c>
      <c r="B7403">
        <v>70000</v>
      </c>
      <c r="C7403" t="s">
        <v>26</v>
      </c>
      <c r="D7403">
        <v>1</v>
      </c>
      <c r="E7403" t="s">
        <v>18</v>
      </c>
      <c r="F7403" t="s">
        <v>19</v>
      </c>
      <c r="G7403">
        <v>20000</v>
      </c>
      <c r="H7403">
        <v>9.8800000000000008</v>
      </c>
      <c r="I7403">
        <v>0</v>
      </c>
      <c r="J7403">
        <v>0.28999999999999998</v>
      </c>
      <c r="K7403" t="s">
        <v>16</v>
      </c>
      <c r="L7403">
        <v>10</v>
      </c>
      <c r="M7403">
        <f t="shared" si="115"/>
        <v>1</v>
      </c>
    </row>
    <row r="7404" spans="1:13" x14ac:dyDescent="0.3">
      <c r="A7404">
        <v>31</v>
      </c>
      <c r="B7404">
        <v>64000</v>
      </c>
      <c r="C7404" t="s">
        <v>26</v>
      </c>
      <c r="D7404">
        <v>14</v>
      </c>
      <c r="E7404" t="s">
        <v>25</v>
      </c>
      <c r="F7404" t="s">
        <v>19</v>
      </c>
      <c r="G7404">
        <v>25000</v>
      </c>
      <c r="H7404">
        <v>10.62</v>
      </c>
      <c r="I7404">
        <v>1</v>
      </c>
      <c r="J7404">
        <v>0.39</v>
      </c>
      <c r="K7404" t="s">
        <v>16</v>
      </c>
      <c r="L7404">
        <v>5</v>
      </c>
      <c r="M7404">
        <f t="shared" si="115"/>
        <v>1</v>
      </c>
    </row>
    <row r="7405" spans="1:13" x14ac:dyDescent="0.3">
      <c r="A7405">
        <v>27</v>
      </c>
      <c r="B7405">
        <v>45000</v>
      </c>
      <c r="C7405" t="s">
        <v>13</v>
      </c>
      <c r="D7405">
        <v>9</v>
      </c>
      <c r="E7405" t="s">
        <v>25</v>
      </c>
      <c r="F7405" t="s">
        <v>21</v>
      </c>
      <c r="G7405">
        <v>10000</v>
      </c>
      <c r="H7405">
        <v>7.51</v>
      </c>
      <c r="I7405">
        <v>0</v>
      </c>
      <c r="J7405">
        <v>0.22</v>
      </c>
      <c r="K7405" t="s">
        <v>16</v>
      </c>
      <c r="L7405">
        <v>5</v>
      </c>
      <c r="M7405">
        <f t="shared" si="115"/>
        <v>1</v>
      </c>
    </row>
    <row r="7406" spans="1:13" x14ac:dyDescent="0.3">
      <c r="A7406">
        <v>30</v>
      </c>
      <c r="B7406">
        <v>70000</v>
      </c>
      <c r="C7406" t="s">
        <v>26</v>
      </c>
      <c r="D7406">
        <v>14</v>
      </c>
      <c r="E7406" t="s">
        <v>14</v>
      </c>
      <c r="F7406" t="s">
        <v>21</v>
      </c>
      <c r="G7406">
        <v>6000</v>
      </c>
      <c r="I7406">
        <v>0</v>
      </c>
      <c r="J7406">
        <v>0.09</v>
      </c>
      <c r="K7406" t="s">
        <v>16</v>
      </c>
      <c r="L7406">
        <v>7</v>
      </c>
      <c r="M7406">
        <f t="shared" si="115"/>
        <v>0</v>
      </c>
    </row>
    <row r="7407" spans="1:13" x14ac:dyDescent="0.3">
      <c r="A7407">
        <v>31</v>
      </c>
      <c r="B7407">
        <v>70000</v>
      </c>
      <c r="C7407" t="s">
        <v>26</v>
      </c>
      <c r="D7407">
        <v>16</v>
      </c>
      <c r="E7407" t="s">
        <v>27</v>
      </c>
      <c r="F7407" t="s">
        <v>21</v>
      </c>
      <c r="G7407">
        <v>14000</v>
      </c>
      <c r="H7407">
        <v>7.88</v>
      </c>
      <c r="I7407">
        <v>0</v>
      </c>
      <c r="J7407">
        <v>0.2</v>
      </c>
      <c r="K7407" t="s">
        <v>16</v>
      </c>
      <c r="L7407">
        <v>10</v>
      </c>
      <c r="M7407">
        <f t="shared" si="115"/>
        <v>1</v>
      </c>
    </row>
    <row r="7408" spans="1:13" x14ac:dyDescent="0.3">
      <c r="A7408">
        <v>35</v>
      </c>
      <c r="B7408">
        <v>70000</v>
      </c>
      <c r="C7408" t="s">
        <v>23</v>
      </c>
      <c r="D7408">
        <v>6</v>
      </c>
      <c r="E7408" t="s">
        <v>27</v>
      </c>
      <c r="F7408" t="s">
        <v>19</v>
      </c>
      <c r="G7408">
        <v>17000</v>
      </c>
      <c r="H7408">
        <v>9.8800000000000008</v>
      </c>
      <c r="I7408">
        <v>0</v>
      </c>
      <c r="J7408">
        <v>0.24</v>
      </c>
      <c r="K7408" t="s">
        <v>16</v>
      </c>
      <c r="L7408">
        <v>6</v>
      </c>
      <c r="M7408">
        <f t="shared" si="115"/>
        <v>1</v>
      </c>
    </row>
    <row r="7409" spans="1:13" x14ac:dyDescent="0.3">
      <c r="A7409">
        <v>29</v>
      </c>
      <c r="B7409">
        <v>70000</v>
      </c>
      <c r="C7409" t="s">
        <v>26</v>
      </c>
      <c r="D7409">
        <v>5</v>
      </c>
      <c r="E7409" t="s">
        <v>25</v>
      </c>
      <c r="F7409" t="s">
        <v>15</v>
      </c>
      <c r="G7409">
        <v>10000</v>
      </c>
      <c r="H7409">
        <v>13.85</v>
      </c>
      <c r="I7409">
        <v>0</v>
      </c>
      <c r="J7409">
        <v>0.14000000000000001</v>
      </c>
      <c r="K7409" t="s">
        <v>16</v>
      </c>
      <c r="L7409">
        <v>7</v>
      </c>
      <c r="M7409">
        <f t="shared" si="115"/>
        <v>1</v>
      </c>
    </row>
    <row r="7410" spans="1:13" x14ac:dyDescent="0.3">
      <c r="A7410">
        <v>31</v>
      </c>
      <c r="B7410">
        <v>64000</v>
      </c>
      <c r="C7410" t="s">
        <v>26</v>
      </c>
      <c r="D7410">
        <v>4</v>
      </c>
      <c r="E7410" t="s">
        <v>25</v>
      </c>
      <c r="F7410" t="s">
        <v>15</v>
      </c>
      <c r="G7410">
        <v>5100</v>
      </c>
      <c r="H7410">
        <v>13.22</v>
      </c>
      <c r="I7410">
        <v>1</v>
      </c>
      <c r="J7410">
        <v>0.08</v>
      </c>
      <c r="K7410" t="s">
        <v>16</v>
      </c>
      <c r="L7410">
        <v>10</v>
      </c>
      <c r="M7410">
        <f t="shared" si="115"/>
        <v>1</v>
      </c>
    </row>
    <row r="7411" spans="1:13" x14ac:dyDescent="0.3">
      <c r="A7411">
        <v>28</v>
      </c>
      <c r="B7411">
        <v>35000</v>
      </c>
      <c r="C7411" t="s">
        <v>13</v>
      </c>
      <c r="D7411">
        <v>5</v>
      </c>
      <c r="E7411" t="s">
        <v>27</v>
      </c>
      <c r="F7411" t="s">
        <v>22</v>
      </c>
      <c r="G7411">
        <v>4250</v>
      </c>
      <c r="H7411">
        <v>16.96</v>
      </c>
      <c r="I7411">
        <v>0</v>
      </c>
      <c r="J7411">
        <v>0.12</v>
      </c>
      <c r="K7411" t="s">
        <v>16</v>
      </c>
      <c r="L7411">
        <v>6</v>
      </c>
      <c r="M7411">
        <f t="shared" si="115"/>
        <v>1</v>
      </c>
    </row>
    <row r="7412" spans="1:13" x14ac:dyDescent="0.3">
      <c r="A7412">
        <v>28</v>
      </c>
      <c r="B7412">
        <v>10800</v>
      </c>
      <c r="C7412" t="s">
        <v>13</v>
      </c>
      <c r="D7412">
        <v>0</v>
      </c>
      <c r="E7412" t="s">
        <v>25</v>
      </c>
      <c r="F7412" t="s">
        <v>19</v>
      </c>
      <c r="G7412">
        <v>4200</v>
      </c>
      <c r="H7412">
        <v>11.83</v>
      </c>
      <c r="I7412">
        <v>1</v>
      </c>
      <c r="J7412">
        <v>0.39</v>
      </c>
      <c r="K7412" t="s">
        <v>16</v>
      </c>
      <c r="L7412">
        <v>5</v>
      </c>
      <c r="M7412">
        <f t="shared" si="115"/>
        <v>1</v>
      </c>
    </row>
    <row r="7413" spans="1:13" x14ac:dyDescent="0.3">
      <c r="A7413">
        <v>31</v>
      </c>
      <c r="B7413">
        <v>14400</v>
      </c>
      <c r="C7413" t="s">
        <v>13</v>
      </c>
      <c r="D7413">
        <v>0</v>
      </c>
      <c r="E7413" t="s">
        <v>25</v>
      </c>
      <c r="F7413" t="s">
        <v>15</v>
      </c>
      <c r="G7413">
        <v>4200</v>
      </c>
      <c r="H7413">
        <v>14.17</v>
      </c>
      <c r="I7413">
        <v>1</v>
      </c>
      <c r="J7413">
        <v>0.28999999999999998</v>
      </c>
      <c r="K7413" t="s">
        <v>17</v>
      </c>
      <c r="L7413">
        <v>8</v>
      </c>
      <c r="M7413">
        <f t="shared" si="115"/>
        <v>1</v>
      </c>
    </row>
    <row r="7414" spans="1:13" x14ac:dyDescent="0.3">
      <c r="A7414">
        <v>30</v>
      </c>
      <c r="B7414">
        <v>39600</v>
      </c>
      <c r="C7414" t="s">
        <v>13</v>
      </c>
      <c r="D7414">
        <v>4</v>
      </c>
      <c r="E7414" t="s">
        <v>25</v>
      </c>
      <c r="F7414" t="s">
        <v>22</v>
      </c>
      <c r="G7414">
        <v>10000</v>
      </c>
      <c r="H7414">
        <v>20.89</v>
      </c>
      <c r="I7414">
        <v>1</v>
      </c>
      <c r="J7414">
        <v>0.25</v>
      </c>
      <c r="K7414" t="s">
        <v>17</v>
      </c>
      <c r="L7414">
        <v>10</v>
      </c>
      <c r="M7414">
        <f t="shared" si="115"/>
        <v>1</v>
      </c>
    </row>
    <row r="7415" spans="1:13" x14ac:dyDescent="0.3">
      <c r="A7415">
        <v>31</v>
      </c>
      <c r="B7415">
        <v>46000</v>
      </c>
      <c r="C7415" t="s">
        <v>13</v>
      </c>
      <c r="D7415">
        <v>0</v>
      </c>
      <c r="E7415" t="s">
        <v>14</v>
      </c>
      <c r="F7415" t="s">
        <v>21</v>
      </c>
      <c r="G7415">
        <v>10000</v>
      </c>
      <c r="H7415">
        <v>7.51</v>
      </c>
      <c r="I7415">
        <v>0</v>
      </c>
      <c r="J7415">
        <v>0.22</v>
      </c>
      <c r="K7415" t="s">
        <v>16</v>
      </c>
      <c r="L7415">
        <v>7</v>
      </c>
      <c r="M7415">
        <f t="shared" si="115"/>
        <v>1</v>
      </c>
    </row>
    <row r="7416" spans="1:13" x14ac:dyDescent="0.3">
      <c r="A7416">
        <v>29</v>
      </c>
      <c r="B7416">
        <v>40000</v>
      </c>
      <c r="C7416" t="s">
        <v>13</v>
      </c>
      <c r="D7416">
        <v>1</v>
      </c>
      <c r="E7416" t="s">
        <v>28</v>
      </c>
      <c r="F7416" t="s">
        <v>15</v>
      </c>
      <c r="G7416">
        <v>10000</v>
      </c>
      <c r="H7416">
        <v>13.16</v>
      </c>
      <c r="I7416">
        <v>1</v>
      </c>
      <c r="J7416">
        <v>0.25</v>
      </c>
      <c r="K7416" t="s">
        <v>16</v>
      </c>
      <c r="L7416">
        <v>7</v>
      </c>
      <c r="M7416">
        <f t="shared" si="115"/>
        <v>1</v>
      </c>
    </row>
    <row r="7417" spans="1:13" x14ac:dyDescent="0.3">
      <c r="A7417">
        <v>27</v>
      </c>
      <c r="B7417">
        <v>46000</v>
      </c>
      <c r="C7417" t="s">
        <v>13</v>
      </c>
      <c r="D7417">
        <v>1</v>
      </c>
      <c r="E7417" t="s">
        <v>27</v>
      </c>
      <c r="F7417" t="s">
        <v>21</v>
      </c>
      <c r="G7417">
        <v>10000</v>
      </c>
      <c r="H7417">
        <v>9.32</v>
      </c>
      <c r="I7417">
        <v>0</v>
      </c>
      <c r="J7417">
        <v>0.22</v>
      </c>
      <c r="K7417" t="s">
        <v>16</v>
      </c>
      <c r="L7417">
        <v>7</v>
      </c>
      <c r="M7417">
        <f t="shared" si="115"/>
        <v>1</v>
      </c>
    </row>
    <row r="7418" spans="1:13" x14ac:dyDescent="0.3">
      <c r="A7418">
        <v>28</v>
      </c>
      <c r="B7418">
        <v>64000</v>
      </c>
      <c r="C7418" t="s">
        <v>24</v>
      </c>
      <c r="D7418">
        <v>11</v>
      </c>
      <c r="E7418" t="s">
        <v>20</v>
      </c>
      <c r="F7418" t="s">
        <v>21</v>
      </c>
      <c r="G7418">
        <v>15000</v>
      </c>
      <c r="H7418">
        <v>9.6300000000000008</v>
      </c>
      <c r="I7418">
        <v>1</v>
      </c>
      <c r="J7418">
        <v>0.23</v>
      </c>
      <c r="K7418" t="s">
        <v>16</v>
      </c>
      <c r="L7418">
        <v>10</v>
      </c>
      <c r="M7418">
        <f t="shared" si="115"/>
        <v>1</v>
      </c>
    </row>
    <row r="7419" spans="1:13" x14ac:dyDescent="0.3">
      <c r="A7419">
        <v>27</v>
      </c>
      <c r="B7419">
        <v>32000</v>
      </c>
      <c r="C7419" t="s">
        <v>13</v>
      </c>
      <c r="D7419">
        <v>3</v>
      </c>
      <c r="E7419" t="s">
        <v>14</v>
      </c>
      <c r="F7419" t="s">
        <v>21</v>
      </c>
      <c r="G7419">
        <v>4200</v>
      </c>
      <c r="H7419">
        <v>8</v>
      </c>
      <c r="I7419">
        <v>0</v>
      </c>
      <c r="J7419">
        <v>0.13</v>
      </c>
      <c r="K7419" t="s">
        <v>16</v>
      </c>
      <c r="L7419">
        <v>10</v>
      </c>
      <c r="M7419">
        <f t="shared" si="115"/>
        <v>1</v>
      </c>
    </row>
    <row r="7420" spans="1:13" x14ac:dyDescent="0.3">
      <c r="A7420">
        <v>27</v>
      </c>
      <c r="B7420">
        <v>35000</v>
      </c>
      <c r="C7420" t="s">
        <v>13</v>
      </c>
      <c r="D7420">
        <v>3</v>
      </c>
      <c r="E7420" t="s">
        <v>20</v>
      </c>
      <c r="F7420" t="s">
        <v>21</v>
      </c>
      <c r="G7420">
        <v>4200</v>
      </c>
      <c r="I7420">
        <v>0</v>
      </c>
      <c r="J7420">
        <v>0.12</v>
      </c>
      <c r="K7420" t="s">
        <v>16</v>
      </c>
      <c r="L7420">
        <v>5</v>
      </c>
      <c r="M7420">
        <f t="shared" si="115"/>
        <v>0</v>
      </c>
    </row>
    <row r="7421" spans="1:13" x14ac:dyDescent="0.3">
      <c r="A7421">
        <v>28</v>
      </c>
      <c r="B7421">
        <v>40000</v>
      </c>
      <c r="C7421" t="s">
        <v>13</v>
      </c>
      <c r="D7421">
        <v>2</v>
      </c>
      <c r="E7421" t="s">
        <v>27</v>
      </c>
      <c r="F7421" t="s">
        <v>21</v>
      </c>
      <c r="G7421">
        <v>4200</v>
      </c>
      <c r="H7421">
        <v>7.51</v>
      </c>
      <c r="I7421">
        <v>0</v>
      </c>
      <c r="J7421">
        <v>0.1</v>
      </c>
      <c r="K7421" t="s">
        <v>16</v>
      </c>
      <c r="L7421">
        <v>5</v>
      </c>
      <c r="M7421">
        <f t="shared" si="115"/>
        <v>1</v>
      </c>
    </row>
    <row r="7422" spans="1:13" x14ac:dyDescent="0.3">
      <c r="A7422">
        <v>32</v>
      </c>
      <c r="B7422">
        <v>70197</v>
      </c>
      <c r="C7422" t="s">
        <v>26</v>
      </c>
      <c r="D7422">
        <v>9</v>
      </c>
      <c r="E7422" t="s">
        <v>25</v>
      </c>
      <c r="F7422" t="s">
        <v>21</v>
      </c>
      <c r="G7422">
        <v>4100</v>
      </c>
      <c r="H7422">
        <v>7.51</v>
      </c>
      <c r="I7422">
        <v>0</v>
      </c>
      <c r="J7422">
        <v>0.06</v>
      </c>
      <c r="K7422" t="s">
        <v>16</v>
      </c>
      <c r="L7422">
        <v>6</v>
      </c>
      <c r="M7422">
        <f t="shared" si="115"/>
        <v>1</v>
      </c>
    </row>
    <row r="7423" spans="1:13" x14ac:dyDescent="0.3">
      <c r="A7423">
        <v>28</v>
      </c>
      <c r="B7423">
        <v>70356</v>
      </c>
      <c r="C7423" t="s">
        <v>26</v>
      </c>
      <c r="D7423">
        <v>12</v>
      </c>
      <c r="E7423" t="s">
        <v>18</v>
      </c>
      <c r="F7423" t="s">
        <v>19</v>
      </c>
      <c r="G7423">
        <v>6000</v>
      </c>
      <c r="H7423">
        <v>11.11</v>
      </c>
      <c r="I7423">
        <v>0</v>
      </c>
      <c r="J7423">
        <v>0.09</v>
      </c>
      <c r="K7423" t="s">
        <v>16</v>
      </c>
      <c r="L7423">
        <v>5</v>
      </c>
      <c r="M7423">
        <f t="shared" si="115"/>
        <v>1</v>
      </c>
    </row>
    <row r="7424" spans="1:13" x14ac:dyDescent="0.3">
      <c r="A7424">
        <v>27</v>
      </c>
      <c r="B7424">
        <v>43200</v>
      </c>
      <c r="C7424" t="s">
        <v>13</v>
      </c>
      <c r="D7424">
        <v>4</v>
      </c>
      <c r="E7424" t="s">
        <v>14</v>
      </c>
      <c r="F7424" t="s">
        <v>19</v>
      </c>
      <c r="G7424">
        <v>4200</v>
      </c>
      <c r="H7424">
        <v>10.74</v>
      </c>
      <c r="I7424">
        <v>0</v>
      </c>
      <c r="J7424">
        <v>0.1</v>
      </c>
      <c r="K7424" t="s">
        <v>16</v>
      </c>
      <c r="L7424">
        <v>6</v>
      </c>
      <c r="M7424">
        <f t="shared" si="115"/>
        <v>1</v>
      </c>
    </row>
    <row r="7425" spans="1:13" x14ac:dyDescent="0.3">
      <c r="A7425">
        <v>28</v>
      </c>
      <c r="B7425">
        <v>64500</v>
      </c>
      <c r="C7425" t="s">
        <v>26</v>
      </c>
      <c r="D7425">
        <v>1</v>
      </c>
      <c r="E7425" t="s">
        <v>27</v>
      </c>
      <c r="F7425" t="s">
        <v>15</v>
      </c>
      <c r="G7425">
        <v>4000</v>
      </c>
      <c r="H7425">
        <v>13.79</v>
      </c>
      <c r="I7425">
        <v>1</v>
      </c>
      <c r="J7425">
        <v>0.06</v>
      </c>
      <c r="K7425" t="s">
        <v>17</v>
      </c>
      <c r="L7425">
        <v>8</v>
      </c>
      <c r="M7425">
        <f t="shared" si="115"/>
        <v>1</v>
      </c>
    </row>
    <row r="7426" spans="1:13" x14ac:dyDescent="0.3">
      <c r="A7426">
        <v>34</v>
      </c>
      <c r="B7426">
        <v>70596</v>
      </c>
      <c r="C7426" t="s">
        <v>26</v>
      </c>
      <c r="D7426">
        <v>18</v>
      </c>
      <c r="E7426" t="s">
        <v>25</v>
      </c>
      <c r="F7426" t="s">
        <v>19</v>
      </c>
      <c r="G7426">
        <v>10000</v>
      </c>
      <c r="H7426">
        <v>11.26</v>
      </c>
      <c r="I7426">
        <v>0</v>
      </c>
      <c r="J7426">
        <v>0.14000000000000001</v>
      </c>
      <c r="K7426" t="s">
        <v>16</v>
      </c>
      <c r="L7426">
        <v>9</v>
      </c>
      <c r="M7426">
        <f t="shared" ref="M7426:M7489" si="116">COUNTIFS($A$2:$A$10001,A7426,$B$2:$B$10001,B7426,$C$2:$C$10001,C7426,$D$2:$D$10001,D7426,$E$2:$E$10001,E7426,$F$2:$F$10001,F7426,$G$2:$G$10001,G7426,$H$2:$H$10001,H7426,$I$2:$I$10001,I7426,$J$2:$J$10001,J7426,$K$2:$K$10001,K7426,$L$2:$L$10001,L7426)</f>
        <v>1</v>
      </c>
    </row>
    <row r="7427" spans="1:13" x14ac:dyDescent="0.3">
      <c r="A7427">
        <v>30</v>
      </c>
      <c r="B7427">
        <v>48500</v>
      </c>
      <c r="C7427" t="s">
        <v>13</v>
      </c>
      <c r="D7427">
        <v>0</v>
      </c>
      <c r="E7427" t="s">
        <v>14</v>
      </c>
      <c r="F7427" t="s">
        <v>19</v>
      </c>
      <c r="G7427">
        <v>4200</v>
      </c>
      <c r="H7427">
        <v>11.48</v>
      </c>
      <c r="I7427">
        <v>0</v>
      </c>
      <c r="J7427">
        <v>0.09</v>
      </c>
      <c r="K7427" t="s">
        <v>16</v>
      </c>
      <c r="L7427">
        <v>7</v>
      </c>
      <c r="M7427">
        <f t="shared" si="116"/>
        <v>1</v>
      </c>
    </row>
    <row r="7428" spans="1:13" x14ac:dyDescent="0.3">
      <c r="A7428">
        <v>28</v>
      </c>
      <c r="B7428">
        <v>70834</v>
      </c>
      <c r="C7428" t="s">
        <v>26</v>
      </c>
      <c r="D7428">
        <v>4</v>
      </c>
      <c r="E7428" t="s">
        <v>20</v>
      </c>
      <c r="F7428" t="s">
        <v>19</v>
      </c>
      <c r="G7428">
        <v>20000</v>
      </c>
      <c r="H7428">
        <v>12.21</v>
      </c>
      <c r="I7428">
        <v>0</v>
      </c>
      <c r="J7428">
        <v>0.28000000000000003</v>
      </c>
      <c r="K7428" t="s">
        <v>16</v>
      </c>
      <c r="L7428">
        <v>9</v>
      </c>
      <c r="M7428">
        <f t="shared" si="116"/>
        <v>1</v>
      </c>
    </row>
    <row r="7429" spans="1:13" x14ac:dyDescent="0.3">
      <c r="A7429">
        <v>32</v>
      </c>
      <c r="B7429">
        <v>53500</v>
      </c>
      <c r="C7429" t="s">
        <v>13</v>
      </c>
      <c r="D7429">
        <v>1</v>
      </c>
      <c r="E7429" t="s">
        <v>20</v>
      </c>
      <c r="F7429" t="s">
        <v>15</v>
      </c>
      <c r="G7429">
        <v>4200</v>
      </c>
      <c r="H7429">
        <v>13.98</v>
      </c>
      <c r="I7429">
        <v>0</v>
      </c>
      <c r="J7429">
        <v>0.08</v>
      </c>
      <c r="K7429" t="s">
        <v>17</v>
      </c>
      <c r="L7429">
        <v>10</v>
      </c>
      <c r="M7429">
        <f t="shared" si="116"/>
        <v>1</v>
      </c>
    </row>
    <row r="7430" spans="1:13" x14ac:dyDescent="0.3">
      <c r="A7430">
        <v>29</v>
      </c>
      <c r="B7430">
        <v>55044</v>
      </c>
      <c r="C7430" t="s">
        <v>13</v>
      </c>
      <c r="D7430">
        <v>6</v>
      </c>
      <c r="E7430" t="s">
        <v>28</v>
      </c>
      <c r="F7430" t="s">
        <v>15</v>
      </c>
      <c r="G7430">
        <v>4200</v>
      </c>
      <c r="I7430">
        <v>0</v>
      </c>
      <c r="J7430">
        <v>0.08</v>
      </c>
      <c r="K7430" t="s">
        <v>17</v>
      </c>
      <c r="L7430">
        <v>9</v>
      </c>
      <c r="M7430">
        <f t="shared" si="116"/>
        <v>0</v>
      </c>
    </row>
    <row r="7431" spans="1:13" x14ac:dyDescent="0.3">
      <c r="A7431">
        <v>28</v>
      </c>
      <c r="B7431">
        <v>71000</v>
      </c>
      <c r="C7431" t="s">
        <v>26</v>
      </c>
      <c r="D7431">
        <v>4</v>
      </c>
      <c r="E7431" t="s">
        <v>20</v>
      </c>
      <c r="F7431" t="s">
        <v>21</v>
      </c>
      <c r="G7431">
        <v>12000</v>
      </c>
      <c r="H7431">
        <v>8.49</v>
      </c>
      <c r="I7431">
        <v>0</v>
      </c>
      <c r="J7431">
        <v>0.17</v>
      </c>
      <c r="K7431" t="s">
        <v>16</v>
      </c>
      <c r="L7431">
        <v>9</v>
      </c>
      <c r="M7431">
        <f t="shared" si="116"/>
        <v>1</v>
      </c>
    </row>
    <row r="7432" spans="1:13" x14ac:dyDescent="0.3">
      <c r="A7432">
        <v>33</v>
      </c>
      <c r="B7432">
        <v>71000</v>
      </c>
      <c r="C7432" t="s">
        <v>26</v>
      </c>
      <c r="D7432">
        <v>4</v>
      </c>
      <c r="E7432" t="s">
        <v>14</v>
      </c>
      <c r="F7432" t="s">
        <v>19</v>
      </c>
      <c r="G7432">
        <v>5300</v>
      </c>
      <c r="H7432">
        <v>11.49</v>
      </c>
      <c r="I7432">
        <v>0</v>
      </c>
      <c r="J7432">
        <v>7.0000000000000007E-2</v>
      </c>
      <c r="K7432" t="s">
        <v>16</v>
      </c>
      <c r="L7432">
        <v>7</v>
      </c>
      <c r="M7432">
        <f t="shared" si="116"/>
        <v>1</v>
      </c>
    </row>
    <row r="7433" spans="1:13" x14ac:dyDescent="0.3">
      <c r="A7433">
        <v>33</v>
      </c>
      <c r="B7433">
        <v>71000</v>
      </c>
      <c r="C7433" t="s">
        <v>26</v>
      </c>
      <c r="D7433">
        <v>10</v>
      </c>
      <c r="E7433" t="s">
        <v>28</v>
      </c>
      <c r="F7433" t="s">
        <v>21</v>
      </c>
      <c r="G7433">
        <v>10000</v>
      </c>
      <c r="H7433">
        <v>5.79</v>
      </c>
      <c r="I7433">
        <v>0</v>
      </c>
      <c r="J7433">
        <v>0.14000000000000001</v>
      </c>
      <c r="K7433" t="s">
        <v>16</v>
      </c>
      <c r="L7433">
        <v>9</v>
      </c>
      <c r="M7433">
        <f t="shared" si="116"/>
        <v>1</v>
      </c>
    </row>
    <row r="7434" spans="1:13" x14ac:dyDescent="0.3">
      <c r="A7434">
        <v>29</v>
      </c>
      <c r="B7434">
        <v>71000</v>
      </c>
      <c r="C7434" t="s">
        <v>26</v>
      </c>
      <c r="D7434">
        <v>4</v>
      </c>
      <c r="E7434" t="s">
        <v>28</v>
      </c>
      <c r="F7434" t="s">
        <v>15</v>
      </c>
      <c r="G7434">
        <v>11000</v>
      </c>
      <c r="H7434">
        <v>13.43</v>
      </c>
      <c r="I7434">
        <v>0</v>
      </c>
      <c r="J7434">
        <v>0.15</v>
      </c>
      <c r="K7434" t="s">
        <v>17</v>
      </c>
      <c r="L7434">
        <v>6</v>
      </c>
      <c r="M7434">
        <f t="shared" si="116"/>
        <v>1</v>
      </c>
    </row>
    <row r="7435" spans="1:13" x14ac:dyDescent="0.3">
      <c r="A7435">
        <v>33</v>
      </c>
      <c r="B7435">
        <v>71000</v>
      </c>
      <c r="C7435" t="s">
        <v>26</v>
      </c>
      <c r="D7435">
        <v>11</v>
      </c>
      <c r="E7435" t="s">
        <v>20</v>
      </c>
      <c r="F7435" t="s">
        <v>15</v>
      </c>
      <c r="G7435">
        <v>6000</v>
      </c>
      <c r="H7435">
        <v>14.72</v>
      </c>
      <c r="I7435">
        <v>0</v>
      </c>
      <c r="J7435">
        <v>0.08</v>
      </c>
      <c r="K7435" t="s">
        <v>17</v>
      </c>
      <c r="L7435">
        <v>7</v>
      </c>
      <c r="M7435">
        <f t="shared" si="116"/>
        <v>1</v>
      </c>
    </row>
    <row r="7436" spans="1:13" x14ac:dyDescent="0.3">
      <c r="A7436">
        <v>30</v>
      </c>
      <c r="B7436">
        <v>85000</v>
      </c>
      <c r="C7436" t="s">
        <v>13</v>
      </c>
      <c r="D7436">
        <v>5</v>
      </c>
      <c r="E7436" t="s">
        <v>14</v>
      </c>
      <c r="F7436" t="s">
        <v>21</v>
      </c>
      <c r="G7436">
        <v>4200</v>
      </c>
      <c r="H7436">
        <v>5.99</v>
      </c>
      <c r="I7436">
        <v>0</v>
      </c>
      <c r="J7436">
        <v>0.05</v>
      </c>
      <c r="K7436" t="s">
        <v>16</v>
      </c>
      <c r="L7436">
        <v>6</v>
      </c>
      <c r="M7436">
        <f t="shared" si="116"/>
        <v>1</v>
      </c>
    </row>
    <row r="7437" spans="1:13" x14ac:dyDescent="0.3">
      <c r="A7437">
        <v>28</v>
      </c>
      <c r="B7437">
        <v>71000</v>
      </c>
      <c r="C7437" t="s">
        <v>26</v>
      </c>
      <c r="D7437">
        <v>1</v>
      </c>
      <c r="E7437" t="s">
        <v>27</v>
      </c>
      <c r="F7437" t="s">
        <v>19</v>
      </c>
      <c r="G7437">
        <v>9800</v>
      </c>
      <c r="H7437">
        <v>12.21</v>
      </c>
      <c r="I7437">
        <v>0</v>
      </c>
      <c r="J7437">
        <v>0.14000000000000001</v>
      </c>
      <c r="K7437" t="s">
        <v>16</v>
      </c>
      <c r="L7437">
        <v>5</v>
      </c>
      <c r="M7437">
        <f t="shared" si="116"/>
        <v>1</v>
      </c>
    </row>
    <row r="7438" spans="1:13" x14ac:dyDescent="0.3">
      <c r="A7438">
        <v>27</v>
      </c>
      <c r="B7438">
        <v>93000</v>
      </c>
      <c r="C7438" t="s">
        <v>13</v>
      </c>
      <c r="D7438">
        <v>11</v>
      </c>
      <c r="E7438" t="s">
        <v>20</v>
      </c>
      <c r="F7438" t="s">
        <v>21</v>
      </c>
      <c r="G7438">
        <v>4200</v>
      </c>
      <c r="H7438">
        <v>5.42</v>
      </c>
      <c r="I7438">
        <v>0</v>
      </c>
      <c r="J7438">
        <v>0.05</v>
      </c>
      <c r="K7438" t="s">
        <v>16</v>
      </c>
      <c r="L7438">
        <v>6</v>
      </c>
      <c r="M7438">
        <f t="shared" si="116"/>
        <v>1</v>
      </c>
    </row>
    <row r="7439" spans="1:13" x14ac:dyDescent="0.3">
      <c r="A7439">
        <v>29</v>
      </c>
      <c r="B7439">
        <v>25000</v>
      </c>
      <c r="C7439" t="s">
        <v>13</v>
      </c>
      <c r="D7439">
        <v>0</v>
      </c>
      <c r="E7439" t="s">
        <v>20</v>
      </c>
      <c r="F7439" t="s">
        <v>19</v>
      </c>
      <c r="G7439">
        <v>4125</v>
      </c>
      <c r="H7439">
        <v>11.71</v>
      </c>
      <c r="I7439">
        <v>0</v>
      </c>
      <c r="J7439">
        <v>0.17</v>
      </c>
      <c r="K7439" t="s">
        <v>16</v>
      </c>
      <c r="L7439">
        <v>6</v>
      </c>
      <c r="M7439">
        <f t="shared" si="116"/>
        <v>1</v>
      </c>
    </row>
    <row r="7440" spans="1:13" x14ac:dyDescent="0.3">
      <c r="A7440">
        <v>28</v>
      </c>
      <c r="B7440">
        <v>71007</v>
      </c>
      <c r="C7440" t="s">
        <v>26</v>
      </c>
      <c r="D7440">
        <v>4</v>
      </c>
      <c r="E7440" t="s">
        <v>18</v>
      </c>
      <c r="F7440" t="s">
        <v>22</v>
      </c>
      <c r="G7440">
        <v>25000</v>
      </c>
      <c r="H7440">
        <v>18.62</v>
      </c>
      <c r="I7440">
        <v>0</v>
      </c>
      <c r="J7440">
        <v>0.35</v>
      </c>
      <c r="K7440" t="s">
        <v>16</v>
      </c>
      <c r="L7440">
        <v>7</v>
      </c>
      <c r="M7440">
        <f t="shared" si="116"/>
        <v>1</v>
      </c>
    </row>
    <row r="7441" spans="1:13" x14ac:dyDescent="0.3">
      <c r="A7441">
        <v>31</v>
      </c>
      <c r="B7441">
        <v>19200</v>
      </c>
      <c r="C7441" t="s">
        <v>13</v>
      </c>
      <c r="D7441">
        <v>0</v>
      </c>
      <c r="E7441" t="s">
        <v>14</v>
      </c>
      <c r="F7441" t="s">
        <v>21</v>
      </c>
      <c r="G7441">
        <v>4075</v>
      </c>
      <c r="H7441">
        <v>8.32</v>
      </c>
      <c r="I7441">
        <v>1</v>
      </c>
      <c r="J7441">
        <v>0.21</v>
      </c>
      <c r="K7441" t="s">
        <v>16</v>
      </c>
      <c r="L7441">
        <v>6</v>
      </c>
      <c r="M7441">
        <f t="shared" si="116"/>
        <v>1</v>
      </c>
    </row>
    <row r="7442" spans="1:13" x14ac:dyDescent="0.3">
      <c r="A7442">
        <v>34</v>
      </c>
      <c r="B7442">
        <v>55000</v>
      </c>
      <c r="C7442" t="s">
        <v>13</v>
      </c>
      <c r="D7442">
        <v>5</v>
      </c>
      <c r="E7442" t="s">
        <v>18</v>
      </c>
      <c r="F7442" t="s">
        <v>21</v>
      </c>
      <c r="G7442">
        <v>4050</v>
      </c>
      <c r="I7442">
        <v>0</v>
      </c>
      <c r="J7442">
        <v>7.0000000000000007E-2</v>
      </c>
      <c r="K7442" t="s">
        <v>16</v>
      </c>
      <c r="L7442">
        <v>9</v>
      </c>
      <c r="M7442">
        <f t="shared" si="116"/>
        <v>0</v>
      </c>
    </row>
    <row r="7443" spans="1:13" x14ac:dyDescent="0.3">
      <c r="A7443">
        <v>27</v>
      </c>
      <c r="B7443">
        <v>71500</v>
      </c>
      <c r="C7443" t="s">
        <v>26</v>
      </c>
      <c r="D7443">
        <v>2</v>
      </c>
      <c r="E7443" t="s">
        <v>18</v>
      </c>
      <c r="F7443" t="s">
        <v>21</v>
      </c>
      <c r="G7443">
        <v>15000</v>
      </c>
      <c r="I7443">
        <v>0</v>
      </c>
      <c r="J7443">
        <v>0.21</v>
      </c>
      <c r="K7443" t="s">
        <v>16</v>
      </c>
      <c r="L7443">
        <v>8</v>
      </c>
      <c r="M7443">
        <f t="shared" si="116"/>
        <v>0</v>
      </c>
    </row>
    <row r="7444" spans="1:13" x14ac:dyDescent="0.3">
      <c r="A7444">
        <v>35</v>
      </c>
      <c r="B7444">
        <v>71500</v>
      </c>
      <c r="C7444" t="s">
        <v>26</v>
      </c>
      <c r="D7444">
        <v>1</v>
      </c>
      <c r="E7444" t="s">
        <v>28</v>
      </c>
      <c r="F7444" t="s">
        <v>19</v>
      </c>
      <c r="G7444">
        <v>19200</v>
      </c>
      <c r="H7444">
        <v>10.99</v>
      </c>
      <c r="I7444">
        <v>0</v>
      </c>
      <c r="J7444">
        <v>0.27</v>
      </c>
      <c r="K7444" t="s">
        <v>16</v>
      </c>
      <c r="L7444">
        <v>6</v>
      </c>
      <c r="M7444">
        <f t="shared" si="116"/>
        <v>1</v>
      </c>
    </row>
    <row r="7445" spans="1:13" x14ac:dyDescent="0.3">
      <c r="A7445">
        <v>27</v>
      </c>
      <c r="B7445">
        <v>71700</v>
      </c>
      <c r="C7445" t="s">
        <v>26</v>
      </c>
      <c r="D7445">
        <v>11</v>
      </c>
      <c r="E7445" t="s">
        <v>28</v>
      </c>
      <c r="F7445" t="s">
        <v>15</v>
      </c>
      <c r="G7445">
        <v>9000</v>
      </c>
      <c r="H7445">
        <v>13.8</v>
      </c>
      <c r="I7445">
        <v>0</v>
      </c>
      <c r="J7445">
        <v>0.13</v>
      </c>
      <c r="K7445" t="s">
        <v>16</v>
      </c>
      <c r="L7445">
        <v>5</v>
      </c>
      <c r="M7445">
        <f t="shared" si="116"/>
        <v>1</v>
      </c>
    </row>
    <row r="7446" spans="1:13" x14ac:dyDescent="0.3">
      <c r="A7446">
        <v>27</v>
      </c>
      <c r="B7446">
        <v>71738</v>
      </c>
      <c r="C7446" t="s">
        <v>26</v>
      </c>
      <c r="D7446">
        <v>4</v>
      </c>
      <c r="E7446" t="s">
        <v>18</v>
      </c>
      <c r="F7446" t="s">
        <v>19</v>
      </c>
      <c r="G7446">
        <v>11500</v>
      </c>
      <c r="H7446">
        <v>9.6300000000000008</v>
      </c>
      <c r="I7446">
        <v>0</v>
      </c>
      <c r="J7446">
        <v>0.16</v>
      </c>
      <c r="K7446" t="s">
        <v>16</v>
      </c>
      <c r="L7446">
        <v>9</v>
      </c>
      <c r="M7446">
        <f t="shared" si="116"/>
        <v>1</v>
      </c>
    </row>
    <row r="7447" spans="1:13" x14ac:dyDescent="0.3">
      <c r="A7447">
        <v>31</v>
      </c>
      <c r="B7447">
        <v>47000</v>
      </c>
      <c r="C7447" t="s">
        <v>13</v>
      </c>
      <c r="D7447">
        <v>5</v>
      </c>
      <c r="E7447" t="s">
        <v>18</v>
      </c>
      <c r="F7447" t="s">
        <v>19</v>
      </c>
      <c r="G7447">
        <v>10000</v>
      </c>
      <c r="H7447">
        <v>11.99</v>
      </c>
      <c r="I7447">
        <v>0</v>
      </c>
      <c r="J7447">
        <v>0.21</v>
      </c>
      <c r="K7447" t="s">
        <v>16</v>
      </c>
      <c r="L7447">
        <v>8</v>
      </c>
      <c r="M7447">
        <f t="shared" si="116"/>
        <v>1</v>
      </c>
    </row>
    <row r="7448" spans="1:13" x14ac:dyDescent="0.3">
      <c r="A7448">
        <v>31</v>
      </c>
      <c r="B7448">
        <v>47500</v>
      </c>
      <c r="C7448" t="s">
        <v>13</v>
      </c>
      <c r="D7448">
        <v>2</v>
      </c>
      <c r="E7448" t="s">
        <v>14</v>
      </c>
      <c r="F7448" t="s">
        <v>15</v>
      </c>
      <c r="G7448">
        <v>10000</v>
      </c>
      <c r="H7448">
        <v>15.96</v>
      </c>
      <c r="I7448">
        <v>0</v>
      </c>
      <c r="J7448">
        <v>0.21</v>
      </c>
      <c r="K7448" t="s">
        <v>16</v>
      </c>
      <c r="L7448">
        <v>10</v>
      </c>
      <c r="M7448">
        <f t="shared" si="116"/>
        <v>1</v>
      </c>
    </row>
    <row r="7449" spans="1:13" x14ac:dyDescent="0.3">
      <c r="A7449">
        <v>34</v>
      </c>
      <c r="B7449">
        <v>72000</v>
      </c>
      <c r="C7449" t="s">
        <v>26</v>
      </c>
      <c r="D7449">
        <v>8</v>
      </c>
      <c r="E7449" t="s">
        <v>28</v>
      </c>
      <c r="F7449" t="s">
        <v>15</v>
      </c>
      <c r="G7449">
        <v>10000</v>
      </c>
      <c r="H7449">
        <v>13.49</v>
      </c>
      <c r="I7449">
        <v>0</v>
      </c>
      <c r="J7449">
        <v>0.14000000000000001</v>
      </c>
      <c r="K7449" t="s">
        <v>17</v>
      </c>
      <c r="L7449">
        <v>8</v>
      </c>
      <c r="M7449">
        <f t="shared" si="116"/>
        <v>1</v>
      </c>
    </row>
    <row r="7450" spans="1:13" x14ac:dyDescent="0.3">
      <c r="A7450">
        <v>30</v>
      </c>
      <c r="B7450">
        <v>66000</v>
      </c>
      <c r="C7450" t="s">
        <v>26</v>
      </c>
      <c r="D7450">
        <v>2</v>
      </c>
      <c r="E7450" t="s">
        <v>28</v>
      </c>
      <c r="F7450" t="s">
        <v>19</v>
      </c>
      <c r="G7450">
        <v>12000</v>
      </c>
      <c r="H7450">
        <v>11.71</v>
      </c>
      <c r="I7450">
        <v>1</v>
      </c>
      <c r="J7450">
        <v>0.18</v>
      </c>
      <c r="K7450" t="s">
        <v>16</v>
      </c>
      <c r="L7450">
        <v>6</v>
      </c>
      <c r="M7450">
        <f t="shared" si="116"/>
        <v>1</v>
      </c>
    </row>
    <row r="7451" spans="1:13" x14ac:dyDescent="0.3">
      <c r="A7451">
        <v>27</v>
      </c>
      <c r="B7451">
        <v>72000</v>
      </c>
      <c r="C7451" t="s">
        <v>26</v>
      </c>
      <c r="D7451">
        <v>6</v>
      </c>
      <c r="E7451" t="s">
        <v>14</v>
      </c>
      <c r="F7451" t="s">
        <v>21</v>
      </c>
      <c r="G7451">
        <v>17000</v>
      </c>
      <c r="H7451">
        <v>6.03</v>
      </c>
      <c r="I7451">
        <v>0</v>
      </c>
      <c r="J7451">
        <v>0.24</v>
      </c>
      <c r="K7451" t="s">
        <v>16</v>
      </c>
      <c r="L7451">
        <v>6</v>
      </c>
      <c r="M7451">
        <f t="shared" si="116"/>
        <v>1</v>
      </c>
    </row>
    <row r="7452" spans="1:13" x14ac:dyDescent="0.3">
      <c r="A7452">
        <v>27</v>
      </c>
      <c r="B7452">
        <v>72000</v>
      </c>
      <c r="C7452" t="s">
        <v>26</v>
      </c>
      <c r="D7452">
        <v>11</v>
      </c>
      <c r="E7452" t="s">
        <v>18</v>
      </c>
      <c r="F7452" t="s">
        <v>15</v>
      </c>
      <c r="G7452">
        <v>15000</v>
      </c>
      <c r="I7452">
        <v>0</v>
      </c>
      <c r="J7452">
        <v>0.21</v>
      </c>
      <c r="K7452" t="s">
        <v>16</v>
      </c>
      <c r="L7452">
        <v>5</v>
      </c>
      <c r="M7452">
        <f t="shared" si="116"/>
        <v>0</v>
      </c>
    </row>
    <row r="7453" spans="1:13" x14ac:dyDescent="0.3">
      <c r="A7453">
        <v>27</v>
      </c>
      <c r="B7453">
        <v>72000</v>
      </c>
      <c r="C7453" t="s">
        <v>23</v>
      </c>
      <c r="D7453">
        <v>2</v>
      </c>
      <c r="E7453" t="s">
        <v>14</v>
      </c>
      <c r="F7453" t="s">
        <v>21</v>
      </c>
      <c r="G7453">
        <v>10000</v>
      </c>
      <c r="H7453">
        <v>6.62</v>
      </c>
      <c r="I7453">
        <v>0</v>
      </c>
      <c r="J7453">
        <v>0.14000000000000001</v>
      </c>
      <c r="K7453" t="s">
        <v>16</v>
      </c>
      <c r="L7453">
        <v>9</v>
      </c>
      <c r="M7453">
        <f t="shared" si="116"/>
        <v>1</v>
      </c>
    </row>
    <row r="7454" spans="1:13" x14ac:dyDescent="0.3">
      <c r="A7454">
        <v>35</v>
      </c>
      <c r="B7454">
        <v>72000</v>
      </c>
      <c r="C7454" t="s">
        <v>26</v>
      </c>
      <c r="D7454">
        <v>3</v>
      </c>
      <c r="E7454" t="s">
        <v>28</v>
      </c>
      <c r="F7454" t="s">
        <v>21</v>
      </c>
      <c r="G7454">
        <v>12800</v>
      </c>
      <c r="H7454">
        <v>6.62</v>
      </c>
      <c r="I7454">
        <v>0</v>
      </c>
      <c r="J7454">
        <v>0.18</v>
      </c>
      <c r="K7454" t="s">
        <v>16</v>
      </c>
      <c r="L7454">
        <v>5</v>
      </c>
      <c r="M7454">
        <f t="shared" si="116"/>
        <v>1</v>
      </c>
    </row>
    <row r="7455" spans="1:13" x14ac:dyDescent="0.3">
      <c r="A7455">
        <v>28</v>
      </c>
      <c r="B7455">
        <v>48000</v>
      </c>
      <c r="C7455" t="s">
        <v>13</v>
      </c>
      <c r="D7455">
        <v>8</v>
      </c>
      <c r="E7455" t="s">
        <v>20</v>
      </c>
      <c r="F7455" t="s">
        <v>15</v>
      </c>
      <c r="G7455">
        <v>10000</v>
      </c>
      <c r="H7455">
        <v>13.48</v>
      </c>
      <c r="I7455">
        <v>0</v>
      </c>
      <c r="J7455">
        <v>0.21</v>
      </c>
      <c r="K7455" t="s">
        <v>17</v>
      </c>
      <c r="L7455">
        <v>9</v>
      </c>
      <c r="M7455">
        <f t="shared" si="116"/>
        <v>1</v>
      </c>
    </row>
    <row r="7456" spans="1:13" x14ac:dyDescent="0.3">
      <c r="A7456">
        <v>30</v>
      </c>
      <c r="B7456">
        <v>48000</v>
      </c>
      <c r="C7456" t="s">
        <v>13</v>
      </c>
      <c r="D7456">
        <v>3</v>
      </c>
      <c r="E7456" t="s">
        <v>27</v>
      </c>
      <c r="F7456" t="s">
        <v>15</v>
      </c>
      <c r="G7456">
        <v>10000</v>
      </c>
      <c r="H7456">
        <v>12.87</v>
      </c>
      <c r="I7456">
        <v>0</v>
      </c>
      <c r="J7456">
        <v>0.21</v>
      </c>
      <c r="K7456" t="s">
        <v>17</v>
      </c>
      <c r="L7456">
        <v>8</v>
      </c>
      <c r="M7456">
        <f t="shared" si="116"/>
        <v>1</v>
      </c>
    </row>
    <row r="7457" spans="1:13" x14ac:dyDescent="0.3">
      <c r="A7457">
        <v>27</v>
      </c>
      <c r="B7457">
        <v>72000</v>
      </c>
      <c r="C7457" t="s">
        <v>26</v>
      </c>
      <c r="D7457">
        <v>11</v>
      </c>
      <c r="E7457" t="s">
        <v>14</v>
      </c>
      <c r="F7457" t="s">
        <v>15</v>
      </c>
      <c r="G7457">
        <v>9500</v>
      </c>
      <c r="H7457">
        <v>13.99</v>
      </c>
      <c r="I7457">
        <v>0</v>
      </c>
      <c r="J7457">
        <v>0.13</v>
      </c>
      <c r="K7457" t="s">
        <v>16</v>
      </c>
      <c r="L7457">
        <v>6</v>
      </c>
      <c r="M7457">
        <f t="shared" si="116"/>
        <v>1</v>
      </c>
    </row>
    <row r="7458" spans="1:13" x14ac:dyDescent="0.3">
      <c r="A7458">
        <v>31</v>
      </c>
      <c r="B7458">
        <v>72000</v>
      </c>
      <c r="C7458" t="s">
        <v>23</v>
      </c>
      <c r="D7458">
        <v>6</v>
      </c>
      <c r="E7458" t="s">
        <v>18</v>
      </c>
      <c r="F7458" t="s">
        <v>21</v>
      </c>
      <c r="G7458">
        <v>16000</v>
      </c>
      <c r="I7458">
        <v>0</v>
      </c>
      <c r="J7458">
        <v>0.22</v>
      </c>
      <c r="K7458" t="s">
        <v>16</v>
      </c>
      <c r="L7458">
        <v>7</v>
      </c>
      <c r="M7458">
        <f t="shared" si="116"/>
        <v>0</v>
      </c>
    </row>
    <row r="7459" spans="1:13" x14ac:dyDescent="0.3">
      <c r="A7459">
        <v>30</v>
      </c>
      <c r="B7459">
        <v>72000</v>
      </c>
      <c r="C7459" t="s">
        <v>26</v>
      </c>
      <c r="D7459">
        <v>14</v>
      </c>
      <c r="E7459" t="s">
        <v>28</v>
      </c>
      <c r="F7459" t="s">
        <v>19</v>
      </c>
      <c r="G7459">
        <v>3000</v>
      </c>
      <c r="H7459">
        <v>9.99</v>
      </c>
      <c r="I7459">
        <v>0</v>
      </c>
      <c r="J7459">
        <v>0.04</v>
      </c>
      <c r="K7459" t="s">
        <v>16</v>
      </c>
      <c r="L7459">
        <v>9</v>
      </c>
      <c r="M7459">
        <f t="shared" si="116"/>
        <v>1</v>
      </c>
    </row>
    <row r="7460" spans="1:13" x14ac:dyDescent="0.3">
      <c r="A7460">
        <v>33</v>
      </c>
      <c r="B7460">
        <v>72000</v>
      </c>
      <c r="C7460" t="s">
        <v>26</v>
      </c>
      <c r="D7460">
        <v>6</v>
      </c>
      <c r="E7460" t="s">
        <v>25</v>
      </c>
      <c r="F7460" t="s">
        <v>21</v>
      </c>
      <c r="G7460">
        <v>4250</v>
      </c>
      <c r="H7460">
        <v>5.42</v>
      </c>
      <c r="I7460">
        <v>0</v>
      </c>
      <c r="J7460">
        <v>0.06</v>
      </c>
      <c r="K7460" t="s">
        <v>16</v>
      </c>
      <c r="L7460">
        <v>5</v>
      </c>
      <c r="M7460">
        <f t="shared" si="116"/>
        <v>1</v>
      </c>
    </row>
    <row r="7461" spans="1:13" x14ac:dyDescent="0.3">
      <c r="A7461">
        <v>27</v>
      </c>
      <c r="B7461">
        <v>72000</v>
      </c>
      <c r="C7461" t="s">
        <v>26</v>
      </c>
      <c r="D7461">
        <v>11</v>
      </c>
      <c r="E7461" t="s">
        <v>14</v>
      </c>
      <c r="F7461" t="s">
        <v>19</v>
      </c>
      <c r="G7461">
        <v>6150</v>
      </c>
      <c r="I7461">
        <v>0</v>
      </c>
      <c r="J7461">
        <v>0.09</v>
      </c>
      <c r="K7461" t="s">
        <v>16</v>
      </c>
      <c r="L7461">
        <v>5</v>
      </c>
      <c r="M7461">
        <f t="shared" si="116"/>
        <v>0</v>
      </c>
    </row>
    <row r="7462" spans="1:13" x14ac:dyDescent="0.3">
      <c r="A7462">
        <v>27</v>
      </c>
      <c r="B7462">
        <v>49800</v>
      </c>
      <c r="C7462" t="s">
        <v>13</v>
      </c>
      <c r="D7462">
        <v>3</v>
      </c>
      <c r="E7462" t="s">
        <v>20</v>
      </c>
      <c r="F7462" t="s">
        <v>19</v>
      </c>
      <c r="G7462">
        <v>10000</v>
      </c>
      <c r="H7462">
        <v>10.74</v>
      </c>
      <c r="I7462">
        <v>0</v>
      </c>
      <c r="J7462">
        <v>0.2</v>
      </c>
      <c r="K7462" t="s">
        <v>16</v>
      </c>
      <c r="L7462">
        <v>7</v>
      </c>
      <c r="M7462">
        <f t="shared" si="116"/>
        <v>1</v>
      </c>
    </row>
    <row r="7463" spans="1:13" x14ac:dyDescent="0.3">
      <c r="A7463">
        <v>30</v>
      </c>
      <c r="B7463">
        <v>72000</v>
      </c>
      <c r="C7463" t="s">
        <v>26</v>
      </c>
      <c r="D7463">
        <v>4</v>
      </c>
      <c r="E7463" t="s">
        <v>27</v>
      </c>
      <c r="F7463" t="s">
        <v>19</v>
      </c>
      <c r="G7463">
        <v>6000</v>
      </c>
      <c r="H7463">
        <v>11.99</v>
      </c>
      <c r="I7463">
        <v>0</v>
      </c>
      <c r="J7463">
        <v>0.08</v>
      </c>
      <c r="K7463" t="s">
        <v>16</v>
      </c>
      <c r="L7463">
        <v>10</v>
      </c>
      <c r="M7463">
        <f t="shared" si="116"/>
        <v>1</v>
      </c>
    </row>
    <row r="7464" spans="1:13" x14ac:dyDescent="0.3">
      <c r="A7464">
        <v>27</v>
      </c>
      <c r="B7464">
        <v>44000</v>
      </c>
      <c r="C7464" t="s">
        <v>13</v>
      </c>
      <c r="D7464">
        <v>5</v>
      </c>
      <c r="E7464" t="s">
        <v>27</v>
      </c>
      <c r="F7464" t="s">
        <v>15</v>
      </c>
      <c r="G7464">
        <v>10000</v>
      </c>
      <c r="H7464">
        <v>15.27</v>
      </c>
      <c r="I7464">
        <v>1</v>
      </c>
      <c r="J7464">
        <v>0.23</v>
      </c>
      <c r="K7464" t="s">
        <v>17</v>
      </c>
      <c r="L7464">
        <v>7</v>
      </c>
      <c r="M7464">
        <f t="shared" si="116"/>
        <v>1</v>
      </c>
    </row>
    <row r="7465" spans="1:13" x14ac:dyDescent="0.3">
      <c r="A7465">
        <v>28</v>
      </c>
      <c r="B7465">
        <v>72000</v>
      </c>
      <c r="C7465" t="s">
        <v>23</v>
      </c>
      <c r="D7465">
        <v>6</v>
      </c>
      <c r="E7465" t="s">
        <v>14</v>
      </c>
      <c r="F7465" t="s">
        <v>19</v>
      </c>
      <c r="G7465">
        <v>25000</v>
      </c>
      <c r="H7465">
        <v>11.11</v>
      </c>
      <c r="I7465">
        <v>0</v>
      </c>
      <c r="J7465">
        <v>0.35</v>
      </c>
      <c r="K7465" t="s">
        <v>16</v>
      </c>
      <c r="L7465">
        <v>8</v>
      </c>
      <c r="M7465">
        <f t="shared" si="116"/>
        <v>1</v>
      </c>
    </row>
    <row r="7466" spans="1:13" x14ac:dyDescent="0.3">
      <c r="A7466">
        <v>27</v>
      </c>
      <c r="B7466">
        <v>72000</v>
      </c>
      <c r="C7466" t="s">
        <v>26</v>
      </c>
      <c r="D7466">
        <v>5</v>
      </c>
      <c r="E7466" t="s">
        <v>14</v>
      </c>
      <c r="F7466" t="s">
        <v>21</v>
      </c>
      <c r="G7466">
        <v>11500</v>
      </c>
      <c r="H7466">
        <v>6.91</v>
      </c>
      <c r="I7466">
        <v>0</v>
      </c>
      <c r="J7466">
        <v>0.16</v>
      </c>
      <c r="K7466" t="s">
        <v>16</v>
      </c>
      <c r="L7466">
        <v>10</v>
      </c>
      <c r="M7466">
        <f t="shared" si="116"/>
        <v>1</v>
      </c>
    </row>
    <row r="7467" spans="1:13" x14ac:dyDescent="0.3">
      <c r="A7467">
        <v>27</v>
      </c>
      <c r="B7467">
        <v>72000</v>
      </c>
      <c r="C7467" t="s">
        <v>26</v>
      </c>
      <c r="D7467">
        <v>2</v>
      </c>
      <c r="E7467" t="s">
        <v>18</v>
      </c>
      <c r="F7467" t="s">
        <v>19</v>
      </c>
      <c r="G7467">
        <v>2600</v>
      </c>
      <c r="H7467">
        <v>9.25</v>
      </c>
      <c r="I7467">
        <v>0</v>
      </c>
      <c r="J7467">
        <v>0.04</v>
      </c>
      <c r="K7467" t="s">
        <v>16</v>
      </c>
      <c r="L7467">
        <v>7</v>
      </c>
      <c r="M7467">
        <f t="shared" si="116"/>
        <v>1</v>
      </c>
    </row>
    <row r="7468" spans="1:13" x14ac:dyDescent="0.3">
      <c r="A7468">
        <v>28</v>
      </c>
      <c r="B7468">
        <v>50000</v>
      </c>
      <c r="C7468" t="s">
        <v>13</v>
      </c>
      <c r="D7468">
        <v>12</v>
      </c>
      <c r="E7468" t="s">
        <v>25</v>
      </c>
      <c r="F7468" t="s">
        <v>19</v>
      </c>
      <c r="G7468">
        <v>10000</v>
      </c>
      <c r="H7468">
        <v>10.74</v>
      </c>
      <c r="I7468">
        <v>0</v>
      </c>
      <c r="J7468">
        <v>0.2</v>
      </c>
      <c r="K7468" t="s">
        <v>16</v>
      </c>
      <c r="L7468">
        <v>8</v>
      </c>
      <c r="M7468">
        <f t="shared" si="116"/>
        <v>1</v>
      </c>
    </row>
    <row r="7469" spans="1:13" x14ac:dyDescent="0.3">
      <c r="A7469">
        <v>30</v>
      </c>
      <c r="B7469">
        <v>50000</v>
      </c>
      <c r="C7469" t="s">
        <v>13</v>
      </c>
      <c r="D7469">
        <v>6</v>
      </c>
      <c r="E7469" t="s">
        <v>14</v>
      </c>
      <c r="F7469" t="s">
        <v>15</v>
      </c>
      <c r="G7469">
        <v>10000</v>
      </c>
      <c r="I7469">
        <v>0</v>
      </c>
      <c r="J7469">
        <v>0.2</v>
      </c>
      <c r="K7469" t="s">
        <v>16</v>
      </c>
      <c r="L7469">
        <v>5</v>
      </c>
      <c r="M7469">
        <f t="shared" si="116"/>
        <v>0</v>
      </c>
    </row>
    <row r="7470" spans="1:13" x14ac:dyDescent="0.3">
      <c r="A7470">
        <v>28</v>
      </c>
      <c r="B7470">
        <v>72000</v>
      </c>
      <c r="C7470" t="s">
        <v>26</v>
      </c>
      <c r="D7470">
        <v>12</v>
      </c>
      <c r="E7470" t="s">
        <v>20</v>
      </c>
      <c r="F7470" t="s">
        <v>29</v>
      </c>
      <c r="G7470">
        <v>16000</v>
      </c>
      <c r="H7470">
        <v>15.95</v>
      </c>
      <c r="I7470">
        <v>0</v>
      </c>
      <c r="J7470">
        <v>0.22</v>
      </c>
      <c r="K7470" t="s">
        <v>16</v>
      </c>
      <c r="L7470">
        <v>5</v>
      </c>
      <c r="M7470">
        <f t="shared" si="116"/>
        <v>1</v>
      </c>
    </row>
    <row r="7471" spans="1:13" x14ac:dyDescent="0.3">
      <c r="A7471">
        <v>28</v>
      </c>
      <c r="B7471">
        <v>50000</v>
      </c>
      <c r="C7471" t="s">
        <v>13</v>
      </c>
      <c r="D7471">
        <v>5</v>
      </c>
      <c r="E7471" t="s">
        <v>20</v>
      </c>
      <c r="F7471" t="s">
        <v>21</v>
      </c>
      <c r="G7471">
        <v>10000</v>
      </c>
      <c r="H7471">
        <v>7.88</v>
      </c>
      <c r="I7471">
        <v>0</v>
      </c>
      <c r="J7471">
        <v>0.2</v>
      </c>
      <c r="K7471" t="s">
        <v>16</v>
      </c>
      <c r="L7471">
        <v>7</v>
      </c>
      <c r="M7471">
        <f t="shared" si="116"/>
        <v>1</v>
      </c>
    </row>
    <row r="7472" spans="1:13" x14ac:dyDescent="0.3">
      <c r="A7472">
        <v>28</v>
      </c>
      <c r="B7472">
        <v>44000</v>
      </c>
      <c r="C7472" t="s">
        <v>13</v>
      </c>
      <c r="D7472">
        <v>2</v>
      </c>
      <c r="E7472" t="s">
        <v>14</v>
      </c>
      <c r="F7472" t="s">
        <v>15</v>
      </c>
      <c r="G7472">
        <v>10000</v>
      </c>
      <c r="H7472">
        <v>13.48</v>
      </c>
      <c r="I7472">
        <v>1</v>
      </c>
      <c r="J7472">
        <v>0.23</v>
      </c>
      <c r="K7472" t="s">
        <v>16</v>
      </c>
      <c r="L7472">
        <v>8</v>
      </c>
      <c r="M7472">
        <f t="shared" si="116"/>
        <v>1</v>
      </c>
    </row>
    <row r="7473" spans="1:13" x14ac:dyDescent="0.3">
      <c r="A7473">
        <v>34</v>
      </c>
      <c r="B7473">
        <v>72000</v>
      </c>
      <c r="C7473" t="s">
        <v>26</v>
      </c>
      <c r="D7473">
        <v>10</v>
      </c>
      <c r="E7473" t="s">
        <v>28</v>
      </c>
      <c r="F7473" t="s">
        <v>21</v>
      </c>
      <c r="G7473">
        <v>4000</v>
      </c>
      <c r="H7473">
        <v>7.14</v>
      </c>
      <c r="I7473">
        <v>0</v>
      </c>
      <c r="J7473">
        <v>0.06</v>
      </c>
      <c r="K7473" t="s">
        <v>16</v>
      </c>
      <c r="L7473">
        <v>9</v>
      </c>
      <c r="M7473">
        <f t="shared" si="116"/>
        <v>1</v>
      </c>
    </row>
    <row r="7474" spans="1:13" x14ac:dyDescent="0.3">
      <c r="A7474">
        <v>31</v>
      </c>
      <c r="B7474">
        <v>44000</v>
      </c>
      <c r="C7474" t="s">
        <v>13</v>
      </c>
      <c r="D7474">
        <v>1</v>
      </c>
      <c r="E7474" t="s">
        <v>28</v>
      </c>
      <c r="F7474" t="s">
        <v>19</v>
      </c>
      <c r="G7474">
        <v>10000</v>
      </c>
      <c r="H7474">
        <v>10.71</v>
      </c>
      <c r="I7474">
        <v>1</v>
      </c>
      <c r="J7474">
        <v>0.23</v>
      </c>
      <c r="K7474" t="s">
        <v>16</v>
      </c>
      <c r="L7474">
        <v>9</v>
      </c>
      <c r="M7474">
        <f t="shared" si="116"/>
        <v>1</v>
      </c>
    </row>
    <row r="7475" spans="1:13" x14ac:dyDescent="0.3">
      <c r="A7475">
        <v>30</v>
      </c>
      <c r="B7475">
        <v>72000</v>
      </c>
      <c r="C7475" t="s">
        <v>26</v>
      </c>
      <c r="D7475">
        <v>3</v>
      </c>
      <c r="E7475" t="s">
        <v>14</v>
      </c>
      <c r="F7475" t="s">
        <v>15</v>
      </c>
      <c r="G7475">
        <v>9000</v>
      </c>
      <c r="H7475">
        <v>14.22</v>
      </c>
      <c r="I7475">
        <v>0</v>
      </c>
      <c r="J7475">
        <v>0.13</v>
      </c>
      <c r="K7475" t="s">
        <v>17</v>
      </c>
      <c r="L7475">
        <v>6</v>
      </c>
      <c r="M7475">
        <f t="shared" si="116"/>
        <v>1</v>
      </c>
    </row>
    <row r="7476" spans="1:13" x14ac:dyDescent="0.3">
      <c r="A7476">
        <v>28</v>
      </c>
      <c r="B7476">
        <v>72000</v>
      </c>
      <c r="C7476" t="s">
        <v>26</v>
      </c>
      <c r="E7476" t="s">
        <v>14</v>
      </c>
      <c r="F7476" t="s">
        <v>19</v>
      </c>
      <c r="G7476">
        <v>22000</v>
      </c>
      <c r="H7476">
        <v>10.25</v>
      </c>
      <c r="I7476">
        <v>0</v>
      </c>
      <c r="J7476">
        <v>0.31</v>
      </c>
      <c r="K7476" t="s">
        <v>16</v>
      </c>
      <c r="L7476">
        <v>6</v>
      </c>
      <c r="M7476">
        <f t="shared" si="116"/>
        <v>0</v>
      </c>
    </row>
    <row r="7477" spans="1:13" x14ac:dyDescent="0.3">
      <c r="A7477">
        <v>33</v>
      </c>
      <c r="B7477">
        <v>44784</v>
      </c>
      <c r="C7477" t="s">
        <v>13</v>
      </c>
      <c r="D7477">
        <v>2</v>
      </c>
      <c r="E7477" t="s">
        <v>18</v>
      </c>
      <c r="F7477" t="s">
        <v>30</v>
      </c>
      <c r="G7477">
        <v>10000</v>
      </c>
      <c r="I7477">
        <v>1</v>
      </c>
      <c r="J7477">
        <v>0.22</v>
      </c>
      <c r="K7477" t="s">
        <v>16</v>
      </c>
      <c r="L7477">
        <v>6</v>
      </c>
      <c r="M7477">
        <f t="shared" si="116"/>
        <v>0</v>
      </c>
    </row>
    <row r="7478" spans="1:13" x14ac:dyDescent="0.3">
      <c r="A7478">
        <v>32</v>
      </c>
      <c r="B7478">
        <v>50911</v>
      </c>
      <c r="C7478" t="s">
        <v>13</v>
      </c>
      <c r="D7478">
        <v>7</v>
      </c>
      <c r="E7478" t="s">
        <v>20</v>
      </c>
      <c r="F7478" t="s">
        <v>15</v>
      </c>
      <c r="G7478">
        <v>10000</v>
      </c>
      <c r="H7478">
        <v>13.06</v>
      </c>
      <c r="I7478">
        <v>0</v>
      </c>
      <c r="J7478">
        <v>0.2</v>
      </c>
      <c r="K7478" t="s">
        <v>16</v>
      </c>
      <c r="L7478">
        <v>7</v>
      </c>
      <c r="M7478">
        <f t="shared" si="116"/>
        <v>1</v>
      </c>
    </row>
    <row r="7479" spans="1:13" x14ac:dyDescent="0.3">
      <c r="A7479">
        <v>28</v>
      </c>
      <c r="B7479">
        <v>72000</v>
      </c>
      <c r="C7479" t="s">
        <v>26</v>
      </c>
      <c r="D7479">
        <v>13</v>
      </c>
      <c r="E7479" t="s">
        <v>20</v>
      </c>
      <c r="F7479" t="s">
        <v>15</v>
      </c>
      <c r="G7479">
        <v>16000</v>
      </c>
      <c r="H7479">
        <v>14.26</v>
      </c>
      <c r="I7479">
        <v>0</v>
      </c>
      <c r="J7479">
        <v>0.22</v>
      </c>
      <c r="K7479" t="s">
        <v>16</v>
      </c>
      <c r="L7479">
        <v>9</v>
      </c>
      <c r="M7479">
        <f t="shared" si="116"/>
        <v>1</v>
      </c>
    </row>
    <row r="7480" spans="1:13" x14ac:dyDescent="0.3">
      <c r="A7480">
        <v>27</v>
      </c>
      <c r="B7480">
        <v>51000</v>
      </c>
      <c r="C7480" t="s">
        <v>13</v>
      </c>
      <c r="D7480">
        <v>0</v>
      </c>
      <c r="E7480" t="s">
        <v>27</v>
      </c>
      <c r="F7480" t="s">
        <v>21</v>
      </c>
      <c r="G7480">
        <v>10000</v>
      </c>
      <c r="H7480">
        <v>7.88</v>
      </c>
      <c r="I7480">
        <v>0</v>
      </c>
      <c r="J7480">
        <v>0.2</v>
      </c>
      <c r="K7480" t="s">
        <v>16</v>
      </c>
      <c r="L7480">
        <v>5</v>
      </c>
      <c r="M7480">
        <f t="shared" si="116"/>
        <v>1</v>
      </c>
    </row>
    <row r="7481" spans="1:13" x14ac:dyDescent="0.3">
      <c r="A7481">
        <v>28</v>
      </c>
      <c r="B7481">
        <v>72000</v>
      </c>
      <c r="C7481" t="s">
        <v>26</v>
      </c>
      <c r="D7481">
        <v>1</v>
      </c>
      <c r="E7481" t="s">
        <v>18</v>
      </c>
      <c r="F7481" t="s">
        <v>30</v>
      </c>
      <c r="G7481">
        <v>6000</v>
      </c>
      <c r="H7481">
        <v>15.37</v>
      </c>
      <c r="I7481">
        <v>0</v>
      </c>
      <c r="J7481">
        <v>0.08</v>
      </c>
      <c r="K7481" t="s">
        <v>17</v>
      </c>
      <c r="L7481">
        <v>10</v>
      </c>
      <c r="M7481">
        <f t="shared" si="116"/>
        <v>1</v>
      </c>
    </row>
    <row r="7482" spans="1:13" x14ac:dyDescent="0.3">
      <c r="A7482">
        <v>32</v>
      </c>
      <c r="B7482">
        <v>51996</v>
      </c>
      <c r="C7482" t="s">
        <v>13</v>
      </c>
      <c r="D7482">
        <v>2</v>
      </c>
      <c r="E7482" t="s">
        <v>25</v>
      </c>
      <c r="F7482" t="s">
        <v>21</v>
      </c>
      <c r="G7482">
        <v>10000</v>
      </c>
      <c r="H7482">
        <v>5.79</v>
      </c>
      <c r="I7482">
        <v>0</v>
      </c>
      <c r="J7482">
        <v>0.19</v>
      </c>
      <c r="K7482" t="s">
        <v>16</v>
      </c>
      <c r="L7482">
        <v>9</v>
      </c>
      <c r="M7482">
        <f t="shared" si="116"/>
        <v>1</v>
      </c>
    </row>
    <row r="7483" spans="1:13" x14ac:dyDescent="0.3">
      <c r="A7483">
        <v>27</v>
      </c>
      <c r="B7483">
        <v>72000</v>
      </c>
      <c r="C7483" t="s">
        <v>26</v>
      </c>
      <c r="D7483">
        <v>11</v>
      </c>
      <c r="E7483" t="s">
        <v>18</v>
      </c>
      <c r="F7483" t="s">
        <v>19</v>
      </c>
      <c r="G7483">
        <v>12500</v>
      </c>
      <c r="H7483">
        <v>11.89</v>
      </c>
      <c r="I7483">
        <v>0</v>
      </c>
      <c r="J7483">
        <v>0.17</v>
      </c>
      <c r="K7483" t="s">
        <v>16</v>
      </c>
      <c r="L7483">
        <v>8</v>
      </c>
      <c r="M7483">
        <f t="shared" si="116"/>
        <v>1</v>
      </c>
    </row>
    <row r="7484" spans="1:13" x14ac:dyDescent="0.3">
      <c r="A7484">
        <v>28</v>
      </c>
      <c r="B7484">
        <v>52000</v>
      </c>
      <c r="C7484" t="s">
        <v>13</v>
      </c>
      <c r="D7484">
        <v>2</v>
      </c>
      <c r="E7484" t="s">
        <v>20</v>
      </c>
      <c r="F7484" t="s">
        <v>19</v>
      </c>
      <c r="G7484">
        <v>10000</v>
      </c>
      <c r="H7484">
        <v>12.69</v>
      </c>
      <c r="I7484">
        <v>0</v>
      </c>
      <c r="J7484">
        <v>0.19</v>
      </c>
      <c r="K7484" t="s">
        <v>16</v>
      </c>
      <c r="L7484">
        <v>7</v>
      </c>
      <c r="M7484">
        <f t="shared" si="116"/>
        <v>1</v>
      </c>
    </row>
    <row r="7485" spans="1:13" x14ac:dyDescent="0.3">
      <c r="A7485">
        <v>27</v>
      </c>
      <c r="B7485">
        <v>72000</v>
      </c>
      <c r="C7485" t="s">
        <v>26</v>
      </c>
      <c r="D7485">
        <v>8</v>
      </c>
      <c r="E7485" t="s">
        <v>27</v>
      </c>
      <c r="F7485" t="s">
        <v>15</v>
      </c>
      <c r="G7485">
        <v>15250</v>
      </c>
      <c r="H7485">
        <v>13.16</v>
      </c>
      <c r="I7485">
        <v>0</v>
      </c>
      <c r="J7485">
        <v>0.21</v>
      </c>
      <c r="K7485" t="s">
        <v>17</v>
      </c>
      <c r="L7485">
        <v>5</v>
      </c>
      <c r="M7485">
        <f t="shared" si="116"/>
        <v>1</v>
      </c>
    </row>
    <row r="7486" spans="1:13" x14ac:dyDescent="0.3">
      <c r="A7486">
        <v>28</v>
      </c>
      <c r="B7486">
        <v>72000</v>
      </c>
      <c r="C7486" t="s">
        <v>26</v>
      </c>
      <c r="D7486">
        <v>9</v>
      </c>
      <c r="E7486" t="s">
        <v>20</v>
      </c>
      <c r="F7486" t="s">
        <v>19</v>
      </c>
      <c r="G7486">
        <v>18000</v>
      </c>
      <c r="H7486">
        <v>11.89</v>
      </c>
      <c r="I7486">
        <v>0</v>
      </c>
      <c r="J7486">
        <v>0.25</v>
      </c>
      <c r="K7486" t="s">
        <v>16</v>
      </c>
      <c r="L7486">
        <v>10</v>
      </c>
      <c r="M7486">
        <f t="shared" si="116"/>
        <v>1</v>
      </c>
    </row>
    <row r="7487" spans="1:13" x14ac:dyDescent="0.3">
      <c r="A7487">
        <v>28</v>
      </c>
      <c r="B7487">
        <v>52000</v>
      </c>
      <c r="C7487" t="s">
        <v>13</v>
      </c>
      <c r="D7487">
        <v>12</v>
      </c>
      <c r="E7487" t="s">
        <v>27</v>
      </c>
      <c r="F7487" t="s">
        <v>21</v>
      </c>
      <c r="G7487">
        <v>10000</v>
      </c>
      <c r="H7487">
        <v>6.92</v>
      </c>
      <c r="I7487">
        <v>0</v>
      </c>
      <c r="J7487">
        <v>0.19</v>
      </c>
      <c r="K7487" t="s">
        <v>16</v>
      </c>
      <c r="L7487">
        <v>8</v>
      </c>
      <c r="M7487">
        <f t="shared" si="116"/>
        <v>1</v>
      </c>
    </row>
    <row r="7488" spans="1:13" x14ac:dyDescent="0.3">
      <c r="A7488">
        <v>29</v>
      </c>
      <c r="B7488">
        <v>52000</v>
      </c>
      <c r="C7488" t="s">
        <v>13</v>
      </c>
      <c r="D7488">
        <v>4</v>
      </c>
      <c r="E7488" t="s">
        <v>14</v>
      </c>
      <c r="F7488" t="s">
        <v>15</v>
      </c>
      <c r="G7488">
        <v>10000</v>
      </c>
      <c r="H7488">
        <v>13.23</v>
      </c>
      <c r="I7488">
        <v>0</v>
      </c>
      <c r="J7488">
        <v>0.19</v>
      </c>
      <c r="K7488" t="s">
        <v>17</v>
      </c>
      <c r="L7488">
        <v>9</v>
      </c>
      <c r="M7488">
        <f t="shared" si="116"/>
        <v>1</v>
      </c>
    </row>
    <row r="7489" spans="1:13" x14ac:dyDescent="0.3">
      <c r="A7489">
        <v>31</v>
      </c>
      <c r="B7489">
        <v>52000</v>
      </c>
      <c r="C7489" t="s">
        <v>13</v>
      </c>
      <c r="D7489">
        <v>4</v>
      </c>
      <c r="E7489" t="s">
        <v>27</v>
      </c>
      <c r="F7489" t="s">
        <v>19</v>
      </c>
      <c r="G7489">
        <v>10000</v>
      </c>
      <c r="H7489">
        <v>11.83</v>
      </c>
      <c r="I7489">
        <v>0</v>
      </c>
      <c r="J7489">
        <v>0.19</v>
      </c>
      <c r="K7489" t="s">
        <v>16</v>
      </c>
      <c r="L7489">
        <v>7</v>
      </c>
      <c r="M7489">
        <f t="shared" si="116"/>
        <v>1</v>
      </c>
    </row>
    <row r="7490" spans="1:13" x14ac:dyDescent="0.3">
      <c r="A7490">
        <v>27</v>
      </c>
      <c r="B7490">
        <v>72000</v>
      </c>
      <c r="C7490" t="s">
        <v>23</v>
      </c>
      <c r="D7490">
        <v>4</v>
      </c>
      <c r="E7490" t="s">
        <v>18</v>
      </c>
      <c r="F7490" t="s">
        <v>15</v>
      </c>
      <c r="G7490">
        <v>8000</v>
      </c>
      <c r="H7490">
        <v>11.09</v>
      </c>
      <c r="I7490">
        <v>0</v>
      </c>
      <c r="J7490">
        <v>0.11</v>
      </c>
      <c r="K7490" t="s">
        <v>17</v>
      </c>
      <c r="L7490">
        <v>9</v>
      </c>
      <c r="M7490">
        <f t="shared" ref="M7490:M7553" si="117">COUNTIFS($A$2:$A$10001,A7490,$B$2:$B$10001,B7490,$C$2:$C$10001,C7490,$D$2:$D$10001,D7490,$E$2:$E$10001,E7490,$F$2:$F$10001,F7490,$G$2:$G$10001,G7490,$H$2:$H$10001,H7490,$I$2:$I$10001,I7490,$J$2:$J$10001,J7490,$K$2:$K$10001,K7490,$L$2:$L$10001,L7490)</f>
        <v>1</v>
      </c>
    </row>
    <row r="7491" spans="1:13" x14ac:dyDescent="0.3">
      <c r="A7491">
        <v>28</v>
      </c>
      <c r="B7491">
        <v>53000</v>
      </c>
      <c r="C7491" t="s">
        <v>13</v>
      </c>
      <c r="D7491">
        <v>2</v>
      </c>
      <c r="E7491" t="s">
        <v>14</v>
      </c>
      <c r="F7491" t="s">
        <v>19</v>
      </c>
      <c r="G7491">
        <v>10000</v>
      </c>
      <c r="H7491">
        <v>11.89</v>
      </c>
      <c r="I7491">
        <v>0</v>
      </c>
      <c r="J7491">
        <v>0.19</v>
      </c>
      <c r="K7491" t="s">
        <v>16</v>
      </c>
      <c r="L7491">
        <v>6</v>
      </c>
      <c r="M7491">
        <f t="shared" si="117"/>
        <v>1</v>
      </c>
    </row>
    <row r="7492" spans="1:13" x14ac:dyDescent="0.3">
      <c r="A7492">
        <v>31</v>
      </c>
      <c r="B7492">
        <v>72500</v>
      </c>
      <c r="C7492" t="s">
        <v>26</v>
      </c>
      <c r="D7492">
        <v>12</v>
      </c>
      <c r="E7492" t="s">
        <v>28</v>
      </c>
      <c r="F7492" t="s">
        <v>19</v>
      </c>
      <c r="G7492">
        <v>8875</v>
      </c>
      <c r="H7492">
        <v>11.99</v>
      </c>
      <c r="I7492">
        <v>0</v>
      </c>
      <c r="J7492">
        <v>0.12</v>
      </c>
      <c r="K7492" t="s">
        <v>16</v>
      </c>
      <c r="L7492">
        <v>7</v>
      </c>
      <c r="M7492">
        <f t="shared" si="117"/>
        <v>1</v>
      </c>
    </row>
    <row r="7493" spans="1:13" x14ac:dyDescent="0.3">
      <c r="A7493">
        <v>27</v>
      </c>
      <c r="B7493">
        <v>56525</v>
      </c>
      <c r="C7493" t="s">
        <v>26</v>
      </c>
      <c r="D7493">
        <v>4</v>
      </c>
      <c r="E7493" t="s">
        <v>14</v>
      </c>
      <c r="F7493" t="s">
        <v>30</v>
      </c>
      <c r="G7493">
        <v>12000</v>
      </c>
      <c r="H7493">
        <v>15.95</v>
      </c>
      <c r="I7493">
        <v>1</v>
      </c>
      <c r="J7493">
        <v>0.18</v>
      </c>
      <c r="K7493" t="s">
        <v>17</v>
      </c>
      <c r="L7493">
        <v>7</v>
      </c>
      <c r="M7493">
        <f t="shared" si="117"/>
        <v>1</v>
      </c>
    </row>
    <row r="7494" spans="1:13" x14ac:dyDescent="0.3">
      <c r="A7494">
        <v>35</v>
      </c>
      <c r="B7494">
        <v>72500</v>
      </c>
      <c r="C7494" t="s">
        <v>26</v>
      </c>
      <c r="D7494">
        <v>0</v>
      </c>
      <c r="E7494" t="s">
        <v>25</v>
      </c>
      <c r="F7494" t="s">
        <v>19</v>
      </c>
      <c r="G7494">
        <v>4000</v>
      </c>
      <c r="H7494">
        <v>10.25</v>
      </c>
      <c r="I7494">
        <v>0</v>
      </c>
      <c r="J7494">
        <v>0.06</v>
      </c>
      <c r="K7494" t="s">
        <v>16</v>
      </c>
      <c r="L7494">
        <v>6</v>
      </c>
      <c r="M7494">
        <f t="shared" si="117"/>
        <v>1</v>
      </c>
    </row>
    <row r="7495" spans="1:13" x14ac:dyDescent="0.3">
      <c r="A7495">
        <v>30</v>
      </c>
      <c r="B7495">
        <v>54000</v>
      </c>
      <c r="C7495" t="s">
        <v>13</v>
      </c>
      <c r="D7495">
        <v>8</v>
      </c>
      <c r="E7495" t="s">
        <v>28</v>
      </c>
      <c r="F7495" t="s">
        <v>21</v>
      </c>
      <c r="G7495">
        <v>10000</v>
      </c>
      <c r="H7495">
        <v>6.17</v>
      </c>
      <c r="I7495">
        <v>0</v>
      </c>
      <c r="J7495">
        <v>0.19</v>
      </c>
      <c r="K7495" t="s">
        <v>16</v>
      </c>
      <c r="L7495">
        <v>10</v>
      </c>
      <c r="M7495">
        <f t="shared" si="117"/>
        <v>1</v>
      </c>
    </row>
    <row r="7496" spans="1:13" x14ac:dyDescent="0.3">
      <c r="A7496">
        <v>29</v>
      </c>
      <c r="B7496">
        <v>72500</v>
      </c>
      <c r="C7496" t="s">
        <v>26</v>
      </c>
      <c r="D7496">
        <v>2</v>
      </c>
      <c r="E7496" t="s">
        <v>14</v>
      </c>
      <c r="F7496" t="s">
        <v>15</v>
      </c>
      <c r="G7496">
        <v>7000</v>
      </c>
      <c r="H7496">
        <v>13.79</v>
      </c>
      <c r="I7496">
        <v>0</v>
      </c>
      <c r="J7496">
        <v>0.1</v>
      </c>
      <c r="K7496" t="s">
        <v>17</v>
      </c>
      <c r="L7496">
        <v>8</v>
      </c>
      <c r="M7496">
        <f t="shared" si="117"/>
        <v>1</v>
      </c>
    </row>
    <row r="7497" spans="1:13" x14ac:dyDescent="0.3">
      <c r="A7497">
        <v>27</v>
      </c>
      <c r="B7497">
        <v>72800</v>
      </c>
      <c r="C7497" t="s">
        <v>26</v>
      </c>
      <c r="D7497">
        <v>7</v>
      </c>
      <c r="E7497" t="s">
        <v>28</v>
      </c>
      <c r="F7497" t="s">
        <v>19</v>
      </c>
      <c r="G7497">
        <v>7000</v>
      </c>
      <c r="I7497">
        <v>0</v>
      </c>
      <c r="J7497">
        <v>0.1</v>
      </c>
      <c r="K7497" t="s">
        <v>16</v>
      </c>
      <c r="L7497">
        <v>10</v>
      </c>
      <c r="M7497">
        <f t="shared" si="117"/>
        <v>0</v>
      </c>
    </row>
    <row r="7498" spans="1:13" x14ac:dyDescent="0.3">
      <c r="A7498">
        <v>28</v>
      </c>
      <c r="B7498">
        <v>48996</v>
      </c>
      <c r="C7498" t="s">
        <v>13</v>
      </c>
      <c r="D7498">
        <v>12</v>
      </c>
      <c r="E7498" t="s">
        <v>14</v>
      </c>
      <c r="F7498" t="s">
        <v>19</v>
      </c>
      <c r="G7498">
        <v>10000</v>
      </c>
      <c r="H7498">
        <v>10.37</v>
      </c>
      <c r="I7498">
        <v>1</v>
      </c>
      <c r="J7498">
        <v>0.2</v>
      </c>
      <c r="K7498" t="s">
        <v>16</v>
      </c>
      <c r="L7498">
        <v>9</v>
      </c>
      <c r="M7498">
        <f t="shared" si="117"/>
        <v>1</v>
      </c>
    </row>
    <row r="7499" spans="1:13" x14ac:dyDescent="0.3">
      <c r="A7499">
        <v>31</v>
      </c>
      <c r="B7499">
        <v>54996</v>
      </c>
      <c r="C7499" t="s">
        <v>13</v>
      </c>
      <c r="D7499">
        <v>3</v>
      </c>
      <c r="E7499" t="s">
        <v>28</v>
      </c>
      <c r="F7499" t="s">
        <v>21</v>
      </c>
      <c r="G7499">
        <v>10000</v>
      </c>
      <c r="H7499">
        <v>7.74</v>
      </c>
      <c r="I7499">
        <v>0</v>
      </c>
      <c r="J7499">
        <v>0.18</v>
      </c>
      <c r="K7499" t="s">
        <v>16</v>
      </c>
      <c r="L7499">
        <v>9</v>
      </c>
      <c r="M7499">
        <f t="shared" si="117"/>
        <v>1</v>
      </c>
    </row>
    <row r="7500" spans="1:13" x14ac:dyDescent="0.3">
      <c r="A7500">
        <v>30</v>
      </c>
      <c r="B7500">
        <v>48996</v>
      </c>
      <c r="C7500" t="s">
        <v>13</v>
      </c>
      <c r="D7500">
        <v>1</v>
      </c>
      <c r="E7500" t="s">
        <v>28</v>
      </c>
      <c r="F7500" t="s">
        <v>29</v>
      </c>
      <c r="G7500">
        <v>10000</v>
      </c>
      <c r="H7500">
        <v>15.45</v>
      </c>
      <c r="I7500">
        <v>1</v>
      </c>
      <c r="J7500">
        <v>0.2</v>
      </c>
      <c r="K7500" t="s">
        <v>16</v>
      </c>
      <c r="L7500">
        <v>5</v>
      </c>
      <c r="M7500">
        <f t="shared" si="117"/>
        <v>1</v>
      </c>
    </row>
    <row r="7501" spans="1:13" x14ac:dyDescent="0.3">
      <c r="A7501">
        <v>27</v>
      </c>
      <c r="B7501">
        <v>55000</v>
      </c>
      <c r="C7501" t="s">
        <v>13</v>
      </c>
      <c r="D7501">
        <v>11</v>
      </c>
      <c r="E7501" t="s">
        <v>18</v>
      </c>
      <c r="F7501" t="s">
        <v>15</v>
      </c>
      <c r="G7501">
        <v>10000</v>
      </c>
      <c r="H7501">
        <v>14.27</v>
      </c>
      <c r="I7501">
        <v>0</v>
      </c>
      <c r="J7501">
        <v>0.18</v>
      </c>
      <c r="K7501" t="s">
        <v>16</v>
      </c>
      <c r="L7501">
        <v>7</v>
      </c>
      <c r="M7501">
        <f t="shared" si="117"/>
        <v>1</v>
      </c>
    </row>
    <row r="7502" spans="1:13" x14ac:dyDescent="0.3">
      <c r="A7502">
        <v>27</v>
      </c>
      <c r="B7502">
        <v>73000</v>
      </c>
      <c r="C7502" t="s">
        <v>26</v>
      </c>
      <c r="D7502">
        <v>11</v>
      </c>
      <c r="E7502" t="s">
        <v>20</v>
      </c>
      <c r="F7502" t="s">
        <v>21</v>
      </c>
      <c r="G7502">
        <v>10000</v>
      </c>
      <c r="H7502">
        <v>5.79</v>
      </c>
      <c r="I7502">
        <v>0</v>
      </c>
      <c r="J7502">
        <v>0.14000000000000001</v>
      </c>
      <c r="K7502" t="s">
        <v>16</v>
      </c>
      <c r="L7502">
        <v>8</v>
      </c>
      <c r="M7502">
        <f t="shared" si="117"/>
        <v>1</v>
      </c>
    </row>
    <row r="7503" spans="1:13" x14ac:dyDescent="0.3">
      <c r="A7503">
        <v>27</v>
      </c>
      <c r="B7503">
        <v>55000</v>
      </c>
      <c r="C7503" t="s">
        <v>13</v>
      </c>
      <c r="D7503">
        <v>3</v>
      </c>
      <c r="E7503" t="s">
        <v>28</v>
      </c>
      <c r="F7503" t="s">
        <v>19</v>
      </c>
      <c r="G7503">
        <v>10000</v>
      </c>
      <c r="H7503">
        <v>10.25</v>
      </c>
      <c r="I7503">
        <v>0</v>
      </c>
      <c r="J7503">
        <v>0.18</v>
      </c>
      <c r="K7503" t="s">
        <v>16</v>
      </c>
      <c r="L7503">
        <v>5</v>
      </c>
      <c r="M7503">
        <f t="shared" si="117"/>
        <v>1</v>
      </c>
    </row>
    <row r="7504" spans="1:13" x14ac:dyDescent="0.3">
      <c r="A7504">
        <v>29</v>
      </c>
      <c r="B7504">
        <v>73000</v>
      </c>
      <c r="C7504" t="s">
        <v>26</v>
      </c>
      <c r="D7504">
        <v>7</v>
      </c>
      <c r="E7504" t="s">
        <v>28</v>
      </c>
      <c r="F7504" t="s">
        <v>21</v>
      </c>
      <c r="G7504">
        <v>12000</v>
      </c>
      <c r="H7504">
        <v>7.29</v>
      </c>
      <c r="I7504">
        <v>0</v>
      </c>
      <c r="J7504">
        <v>0.16</v>
      </c>
      <c r="K7504" t="s">
        <v>16</v>
      </c>
      <c r="L7504">
        <v>10</v>
      </c>
      <c r="M7504">
        <f t="shared" si="117"/>
        <v>1</v>
      </c>
    </row>
    <row r="7505" spans="1:13" x14ac:dyDescent="0.3">
      <c r="A7505">
        <v>31</v>
      </c>
      <c r="B7505">
        <v>73000</v>
      </c>
      <c r="C7505" t="s">
        <v>26</v>
      </c>
      <c r="D7505">
        <v>3</v>
      </c>
      <c r="E7505" t="s">
        <v>27</v>
      </c>
      <c r="F7505" t="s">
        <v>15</v>
      </c>
      <c r="G7505">
        <v>12000</v>
      </c>
      <c r="I7505">
        <v>0</v>
      </c>
      <c r="J7505">
        <v>0.16</v>
      </c>
      <c r="K7505" t="s">
        <v>17</v>
      </c>
      <c r="L7505">
        <v>8</v>
      </c>
      <c r="M7505">
        <f t="shared" si="117"/>
        <v>0</v>
      </c>
    </row>
    <row r="7506" spans="1:13" x14ac:dyDescent="0.3">
      <c r="A7506">
        <v>35</v>
      </c>
      <c r="B7506">
        <v>56000</v>
      </c>
      <c r="C7506" t="s">
        <v>13</v>
      </c>
      <c r="D7506">
        <v>5</v>
      </c>
      <c r="E7506" t="s">
        <v>18</v>
      </c>
      <c r="F7506" t="s">
        <v>19</v>
      </c>
      <c r="G7506">
        <v>10000</v>
      </c>
      <c r="H7506">
        <v>12.42</v>
      </c>
      <c r="I7506">
        <v>0</v>
      </c>
      <c r="J7506">
        <v>0.18</v>
      </c>
      <c r="K7506" t="s">
        <v>16</v>
      </c>
      <c r="L7506">
        <v>5</v>
      </c>
      <c r="M7506">
        <f t="shared" si="117"/>
        <v>1</v>
      </c>
    </row>
    <row r="7507" spans="1:13" x14ac:dyDescent="0.3">
      <c r="A7507">
        <v>31</v>
      </c>
      <c r="B7507">
        <v>73000</v>
      </c>
      <c r="C7507" t="s">
        <v>26</v>
      </c>
      <c r="D7507">
        <v>8</v>
      </c>
      <c r="E7507" t="s">
        <v>18</v>
      </c>
      <c r="F7507" t="s">
        <v>21</v>
      </c>
      <c r="G7507">
        <v>6800</v>
      </c>
      <c r="H7507">
        <v>7.74</v>
      </c>
      <c r="I7507">
        <v>0</v>
      </c>
      <c r="J7507">
        <v>0.09</v>
      </c>
      <c r="K7507" t="s">
        <v>16</v>
      </c>
      <c r="L7507">
        <v>8</v>
      </c>
      <c r="M7507">
        <f t="shared" si="117"/>
        <v>1</v>
      </c>
    </row>
    <row r="7508" spans="1:13" x14ac:dyDescent="0.3">
      <c r="A7508">
        <v>33</v>
      </c>
      <c r="B7508">
        <v>56000</v>
      </c>
      <c r="C7508" t="s">
        <v>13</v>
      </c>
      <c r="D7508">
        <v>7</v>
      </c>
      <c r="E7508" t="s">
        <v>20</v>
      </c>
      <c r="F7508" t="s">
        <v>19</v>
      </c>
      <c r="G7508">
        <v>10000</v>
      </c>
      <c r="H7508">
        <v>11.36</v>
      </c>
      <c r="I7508">
        <v>0</v>
      </c>
      <c r="J7508">
        <v>0.18</v>
      </c>
      <c r="K7508" t="s">
        <v>16</v>
      </c>
      <c r="L7508">
        <v>6</v>
      </c>
      <c r="M7508">
        <f t="shared" si="117"/>
        <v>1</v>
      </c>
    </row>
    <row r="7509" spans="1:13" x14ac:dyDescent="0.3">
      <c r="A7509">
        <v>27</v>
      </c>
      <c r="B7509">
        <v>56253</v>
      </c>
      <c r="C7509" t="s">
        <v>13</v>
      </c>
      <c r="D7509">
        <v>11</v>
      </c>
      <c r="E7509" t="s">
        <v>27</v>
      </c>
      <c r="F7509" t="s">
        <v>19</v>
      </c>
      <c r="G7509">
        <v>10000</v>
      </c>
      <c r="H7509">
        <v>11.36</v>
      </c>
      <c r="I7509">
        <v>0</v>
      </c>
      <c r="J7509">
        <v>0.18</v>
      </c>
      <c r="K7509" t="s">
        <v>16</v>
      </c>
      <c r="L7509">
        <v>8</v>
      </c>
      <c r="M7509">
        <f t="shared" si="117"/>
        <v>1</v>
      </c>
    </row>
    <row r="7510" spans="1:13" x14ac:dyDescent="0.3">
      <c r="A7510">
        <v>27</v>
      </c>
      <c r="B7510">
        <v>73200</v>
      </c>
      <c r="C7510" t="s">
        <v>26</v>
      </c>
      <c r="D7510">
        <v>7</v>
      </c>
      <c r="E7510" t="s">
        <v>18</v>
      </c>
      <c r="F7510" t="s">
        <v>15</v>
      </c>
      <c r="G7510">
        <v>15000</v>
      </c>
      <c r="H7510">
        <v>13.22</v>
      </c>
      <c r="I7510">
        <v>0</v>
      </c>
      <c r="J7510">
        <v>0.2</v>
      </c>
      <c r="K7510" t="s">
        <v>16</v>
      </c>
      <c r="L7510">
        <v>5</v>
      </c>
      <c r="M7510">
        <f t="shared" si="117"/>
        <v>1</v>
      </c>
    </row>
    <row r="7511" spans="1:13" x14ac:dyDescent="0.3">
      <c r="A7511">
        <v>32</v>
      </c>
      <c r="B7511">
        <v>73200</v>
      </c>
      <c r="C7511" t="s">
        <v>26</v>
      </c>
      <c r="D7511">
        <v>1</v>
      </c>
      <c r="E7511" t="s">
        <v>20</v>
      </c>
      <c r="F7511" t="s">
        <v>19</v>
      </c>
      <c r="G7511">
        <v>7200</v>
      </c>
      <c r="H7511">
        <v>10.199999999999999</v>
      </c>
      <c r="I7511">
        <v>0</v>
      </c>
      <c r="J7511">
        <v>0.1</v>
      </c>
      <c r="K7511" t="s">
        <v>16</v>
      </c>
      <c r="L7511">
        <v>7</v>
      </c>
      <c r="M7511">
        <f t="shared" si="117"/>
        <v>1</v>
      </c>
    </row>
    <row r="7512" spans="1:13" x14ac:dyDescent="0.3">
      <c r="A7512">
        <v>27</v>
      </c>
      <c r="B7512">
        <v>73400</v>
      </c>
      <c r="C7512" t="s">
        <v>26</v>
      </c>
      <c r="D7512">
        <v>10</v>
      </c>
      <c r="E7512" t="s">
        <v>14</v>
      </c>
      <c r="F7512" t="s">
        <v>21</v>
      </c>
      <c r="G7512">
        <v>2100</v>
      </c>
      <c r="H7512">
        <v>6.76</v>
      </c>
      <c r="I7512">
        <v>0</v>
      </c>
      <c r="J7512">
        <v>0.03</v>
      </c>
      <c r="K7512" t="s">
        <v>16</v>
      </c>
      <c r="L7512">
        <v>5</v>
      </c>
      <c r="M7512">
        <f t="shared" si="117"/>
        <v>1</v>
      </c>
    </row>
    <row r="7513" spans="1:13" x14ac:dyDescent="0.3">
      <c r="A7513">
        <v>30</v>
      </c>
      <c r="B7513">
        <v>73524</v>
      </c>
      <c r="C7513" t="s">
        <v>26</v>
      </c>
      <c r="D7513">
        <v>2</v>
      </c>
      <c r="E7513" t="s">
        <v>18</v>
      </c>
      <c r="F7513" t="s">
        <v>30</v>
      </c>
      <c r="G7513">
        <v>10000</v>
      </c>
      <c r="H7513">
        <v>14.74</v>
      </c>
      <c r="I7513">
        <v>0</v>
      </c>
      <c r="J7513">
        <v>0.14000000000000001</v>
      </c>
      <c r="K7513" t="s">
        <v>16</v>
      </c>
      <c r="L7513">
        <v>8</v>
      </c>
      <c r="M7513">
        <f t="shared" si="117"/>
        <v>1</v>
      </c>
    </row>
    <row r="7514" spans="1:13" x14ac:dyDescent="0.3">
      <c r="A7514">
        <v>34</v>
      </c>
      <c r="B7514">
        <v>58000</v>
      </c>
      <c r="C7514" t="s">
        <v>13</v>
      </c>
      <c r="D7514">
        <v>11</v>
      </c>
      <c r="E7514" t="s">
        <v>20</v>
      </c>
      <c r="F7514" t="s">
        <v>19</v>
      </c>
      <c r="G7514">
        <v>10000</v>
      </c>
      <c r="H7514">
        <v>10.65</v>
      </c>
      <c r="I7514">
        <v>0</v>
      </c>
      <c r="J7514">
        <v>0.17</v>
      </c>
      <c r="K7514" t="s">
        <v>16</v>
      </c>
      <c r="L7514">
        <v>9</v>
      </c>
      <c r="M7514">
        <f t="shared" si="117"/>
        <v>1</v>
      </c>
    </row>
    <row r="7515" spans="1:13" x14ac:dyDescent="0.3">
      <c r="A7515">
        <v>27</v>
      </c>
      <c r="B7515">
        <v>73580</v>
      </c>
      <c r="C7515" t="s">
        <v>26</v>
      </c>
      <c r="D7515">
        <v>3</v>
      </c>
      <c r="E7515" t="s">
        <v>18</v>
      </c>
      <c r="F7515" t="s">
        <v>30</v>
      </c>
      <c r="G7515">
        <v>19950</v>
      </c>
      <c r="H7515">
        <v>14.96</v>
      </c>
      <c r="I7515">
        <v>0</v>
      </c>
      <c r="J7515">
        <v>0.27</v>
      </c>
      <c r="K7515" t="s">
        <v>16</v>
      </c>
      <c r="L7515">
        <v>7</v>
      </c>
      <c r="M7515">
        <f t="shared" si="117"/>
        <v>1</v>
      </c>
    </row>
    <row r="7516" spans="1:13" x14ac:dyDescent="0.3">
      <c r="A7516">
        <v>34</v>
      </c>
      <c r="B7516">
        <v>73600</v>
      </c>
      <c r="C7516" t="s">
        <v>26</v>
      </c>
      <c r="D7516">
        <v>10</v>
      </c>
      <c r="E7516" t="s">
        <v>28</v>
      </c>
      <c r="F7516" t="s">
        <v>19</v>
      </c>
      <c r="G7516">
        <v>15000</v>
      </c>
      <c r="H7516">
        <v>12.42</v>
      </c>
      <c r="I7516">
        <v>0</v>
      </c>
      <c r="J7516">
        <v>0.2</v>
      </c>
      <c r="K7516" t="s">
        <v>16</v>
      </c>
      <c r="L7516">
        <v>7</v>
      </c>
      <c r="M7516">
        <f t="shared" si="117"/>
        <v>1</v>
      </c>
    </row>
    <row r="7517" spans="1:13" x14ac:dyDescent="0.3">
      <c r="A7517">
        <v>35</v>
      </c>
      <c r="B7517">
        <v>74000</v>
      </c>
      <c r="C7517" t="s">
        <v>26</v>
      </c>
      <c r="D7517">
        <v>13</v>
      </c>
      <c r="E7517" t="s">
        <v>25</v>
      </c>
      <c r="F7517" t="s">
        <v>21</v>
      </c>
      <c r="G7517">
        <v>5000</v>
      </c>
      <c r="H7517">
        <v>7.9</v>
      </c>
      <c r="I7517">
        <v>0</v>
      </c>
      <c r="J7517">
        <v>7.0000000000000007E-2</v>
      </c>
      <c r="K7517" t="s">
        <v>16</v>
      </c>
      <c r="L7517">
        <v>5</v>
      </c>
      <c r="M7517">
        <f t="shared" si="117"/>
        <v>1</v>
      </c>
    </row>
    <row r="7518" spans="1:13" x14ac:dyDescent="0.3">
      <c r="A7518">
        <v>34</v>
      </c>
      <c r="B7518">
        <v>74000</v>
      </c>
      <c r="C7518" t="s">
        <v>26</v>
      </c>
      <c r="D7518">
        <v>10</v>
      </c>
      <c r="E7518" t="s">
        <v>18</v>
      </c>
      <c r="F7518" t="s">
        <v>15</v>
      </c>
      <c r="G7518">
        <v>17000</v>
      </c>
      <c r="H7518">
        <v>14.27</v>
      </c>
      <c r="I7518">
        <v>0</v>
      </c>
      <c r="J7518">
        <v>0.23</v>
      </c>
      <c r="K7518" t="s">
        <v>17</v>
      </c>
      <c r="L7518">
        <v>10</v>
      </c>
      <c r="M7518">
        <f t="shared" si="117"/>
        <v>1</v>
      </c>
    </row>
    <row r="7519" spans="1:13" x14ac:dyDescent="0.3">
      <c r="A7519">
        <v>32</v>
      </c>
      <c r="B7519">
        <v>74000</v>
      </c>
      <c r="C7519" t="s">
        <v>26</v>
      </c>
      <c r="D7519">
        <v>1</v>
      </c>
      <c r="E7519" t="s">
        <v>28</v>
      </c>
      <c r="F7519" t="s">
        <v>21</v>
      </c>
      <c r="G7519">
        <v>1200</v>
      </c>
      <c r="H7519">
        <v>7.49</v>
      </c>
      <c r="I7519">
        <v>0</v>
      </c>
      <c r="J7519">
        <v>0.02</v>
      </c>
      <c r="K7519" t="s">
        <v>16</v>
      </c>
      <c r="L7519">
        <v>9</v>
      </c>
      <c r="M7519">
        <f t="shared" si="117"/>
        <v>1</v>
      </c>
    </row>
    <row r="7520" spans="1:13" x14ac:dyDescent="0.3">
      <c r="A7520">
        <v>28</v>
      </c>
      <c r="B7520">
        <v>74000</v>
      </c>
      <c r="C7520" t="s">
        <v>26</v>
      </c>
      <c r="D7520">
        <v>13</v>
      </c>
      <c r="E7520" t="s">
        <v>20</v>
      </c>
      <c r="F7520" t="s">
        <v>19</v>
      </c>
      <c r="G7520">
        <v>7800</v>
      </c>
      <c r="H7520">
        <v>10.99</v>
      </c>
      <c r="I7520">
        <v>0</v>
      </c>
      <c r="J7520">
        <v>0.11</v>
      </c>
      <c r="K7520" t="s">
        <v>16</v>
      </c>
      <c r="L7520">
        <v>7</v>
      </c>
      <c r="M7520">
        <f t="shared" si="117"/>
        <v>1</v>
      </c>
    </row>
    <row r="7521" spans="1:13" x14ac:dyDescent="0.3">
      <c r="A7521">
        <v>29</v>
      </c>
      <c r="B7521">
        <v>54000</v>
      </c>
      <c r="C7521" t="s">
        <v>13</v>
      </c>
      <c r="D7521">
        <v>5</v>
      </c>
      <c r="E7521" t="s">
        <v>28</v>
      </c>
      <c r="F7521" t="s">
        <v>15</v>
      </c>
      <c r="G7521">
        <v>10000</v>
      </c>
      <c r="H7521">
        <v>13.49</v>
      </c>
      <c r="I7521">
        <v>1</v>
      </c>
      <c r="J7521">
        <v>0.19</v>
      </c>
      <c r="K7521" t="s">
        <v>17</v>
      </c>
      <c r="L7521">
        <v>9</v>
      </c>
      <c r="M7521">
        <f t="shared" si="117"/>
        <v>1</v>
      </c>
    </row>
    <row r="7522" spans="1:13" x14ac:dyDescent="0.3">
      <c r="A7522">
        <v>32</v>
      </c>
      <c r="B7522">
        <v>74000</v>
      </c>
      <c r="C7522" t="s">
        <v>26</v>
      </c>
      <c r="D7522">
        <v>5</v>
      </c>
      <c r="E7522" t="s">
        <v>20</v>
      </c>
      <c r="F7522" t="s">
        <v>19</v>
      </c>
      <c r="G7522">
        <v>15000</v>
      </c>
      <c r="H7522">
        <v>11.11</v>
      </c>
      <c r="I7522">
        <v>0</v>
      </c>
      <c r="J7522">
        <v>0.2</v>
      </c>
      <c r="K7522" t="s">
        <v>16</v>
      </c>
      <c r="L7522">
        <v>7</v>
      </c>
      <c r="M7522">
        <f t="shared" si="117"/>
        <v>1</v>
      </c>
    </row>
    <row r="7523" spans="1:13" x14ac:dyDescent="0.3">
      <c r="A7523">
        <v>30</v>
      </c>
      <c r="B7523">
        <v>74000</v>
      </c>
      <c r="C7523" t="s">
        <v>23</v>
      </c>
      <c r="D7523">
        <v>13</v>
      </c>
      <c r="E7523" t="s">
        <v>14</v>
      </c>
      <c r="F7523" t="s">
        <v>19</v>
      </c>
      <c r="G7523">
        <v>10500</v>
      </c>
      <c r="H7523">
        <v>10.74</v>
      </c>
      <c r="I7523">
        <v>0</v>
      </c>
      <c r="J7523">
        <v>0.14000000000000001</v>
      </c>
      <c r="K7523" t="s">
        <v>16</v>
      </c>
      <c r="L7523">
        <v>8</v>
      </c>
      <c r="M7523">
        <f t="shared" si="117"/>
        <v>1</v>
      </c>
    </row>
    <row r="7524" spans="1:13" x14ac:dyDescent="0.3">
      <c r="A7524">
        <v>28</v>
      </c>
      <c r="B7524">
        <v>60000</v>
      </c>
      <c r="C7524" t="s">
        <v>13</v>
      </c>
      <c r="D7524">
        <v>8</v>
      </c>
      <c r="E7524" t="s">
        <v>18</v>
      </c>
      <c r="F7524" t="s">
        <v>21</v>
      </c>
      <c r="G7524">
        <v>10000</v>
      </c>
      <c r="H7524">
        <v>8.9</v>
      </c>
      <c r="I7524">
        <v>0</v>
      </c>
      <c r="J7524">
        <v>0.17</v>
      </c>
      <c r="K7524" t="s">
        <v>16</v>
      </c>
      <c r="L7524">
        <v>9</v>
      </c>
      <c r="M7524">
        <f t="shared" si="117"/>
        <v>1</v>
      </c>
    </row>
    <row r="7525" spans="1:13" x14ac:dyDescent="0.3">
      <c r="A7525">
        <v>33</v>
      </c>
      <c r="B7525">
        <v>74000</v>
      </c>
      <c r="C7525" t="s">
        <v>26</v>
      </c>
      <c r="D7525">
        <v>2</v>
      </c>
      <c r="E7525" t="s">
        <v>14</v>
      </c>
      <c r="F7525" t="s">
        <v>21</v>
      </c>
      <c r="G7525">
        <v>20500</v>
      </c>
      <c r="H7525">
        <v>6.54</v>
      </c>
      <c r="I7525">
        <v>0</v>
      </c>
      <c r="J7525">
        <v>0.28000000000000003</v>
      </c>
      <c r="K7525" t="s">
        <v>16</v>
      </c>
      <c r="L7525">
        <v>10</v>
      </c>
      <c r="M7525">
        <f t="shared" si="117"/>
        <v>1</v>
      </c>
    </row>
    <row r="7526" spans="1:13" x14ac:dyDescent="0.3">
      <c r="A7526">
        <v>28</v>
      </c>
      <c r="B7526">
        <v>74000</v>
      </c>
      <c r="C7526" t="s">
        <v>26</v>
      </c>
      <c r="D7526">
        <v>6</v>
      </c>
      <c r="E7526" t="s">
        <v>18</v>
      </c>
      <c r="F7526" t="s">
        <v>19</v>
      </c>
      <c r="G7526">
        <v>18000</v>
      </c>
      <c r="H7526">
        <v>10.75</v>
      </c>
      <c r="I7526">
        <v>0</v>
      </c>
      <c r="J7526">
        <v>0.24</v>
      </c>
      <c r="K7526" t="s">
        <v>16</v>
      </c>
      <c r="L7526">
        <v>5</v>
      </c>
      <c r="M7526">
        <f t="shared" si="117"/>
        <v>1</v>
      </c>
    </row>
    <row r="7527" spans="1:13" x14ac:dyDescent="0.3">
      <c r="A7527">
        <v>30</v>
      </c>
      <c r="B7527">
        <v>74000</v>
      </c>
      <c r="C7527" t="s">
        <v>26</v>
      </c>
      <c r="D7527">
        <v>14</v>
      </c>
      <c r="E7527" t="s">
        <v>27</v>
      </c>
      <c r="F7527" t="s">
        <v>15</v>
      </c>
      <c r="G7527">
        <v>14000</v>
      </c>
      <c r="H7527">
        <v>13.92</v>
      </c>
      <c r="I7527">
        <v>0</v>
      </c>
      <c r="J7527">
        <v>0.19</v>
      </c>
      <c r="K7527" t="s">
        <v>17</v>
      </c>
      <c r="L7527">
        <v>10</v>
      </c>
      <c r="M7527">
        <f t="shared" si="117"/>
        <v>1</v>
      </c>
    </row>
    <row r="7528" spans="1:13" x14ac:dyDescent="0.3">
      <c r="A7528">
        <v>30</v>
      </c>
      <c r="B7528">
        <v>60000</v>
      </c>
      <c r="C7528" t="s">
        <v>13</v>
      </c>
      <c r="E7528" t="s">
        <v>27</v>
      </c>
      <c r="F7528" t="s">
        <v>21</v>
      </c>
      <c r="G7528">
        <v>10000</v>
      </c>
      <c r="H7528">
        <v>6.03</v>
      </c>
      <c r="I7528">
        <v>0</v>
      </c>
      <c r="J7528">
        <v>0.17</v>
      </c>
      <c r="K7528" t="s">
        <v>16</v>
      </c>
      <c r="L7528">
        <v>7</v>
      </c>
      <c r="M7528">
        <f t="shared" si="117"/>
        <v>0</v>
      </c>
    </row>
    <row r="7529" spans="1:13" x14ac:dyDescent="0.3">
      <c r="A7529">
        <v>35</v>
      </c>
      <c r="B7529">
        <v>74000</v>
      </c>
      <c r="C7529" t="s">
        <v>26</v>
      </c>
      <c r="D7529">
        <v>9</v>
      </c>
      <c r="E7529" t="s">
        <v>18</v>
      </c>
      <c r="F7529" t="s">
        <v>21</v>
      </c>
      <c r="G7529">
        <v>8200</v>
      </c>
      <c r="H7529">
        <v>8</v>
      </c>
      <c r="I7529">
        <v>0</v>
      </c>
      <c r="J7529">
        <v>0.11</v>
      </c>
      <c r="K7529" t="s">
        <v>16</v>
      </c>
      <c r="L7529">
        <v>5</v>
      </c>
      <c r="M7529">
        <f t="shared" si="117"/>
        <v>1</v>
      </c>
    </row>
    <row r="7530" spans="1:13" x14ac:dyDescent="0.3">
      <c r="A7530">
        <v>34</v>
      </c>
      <c r="B7530">
        <v>74004</v>
      </c>
      <c r="C7530" t="s">
        <v>23</v>
      </c>
      <c r="D7530">
        <v>6</v>
      </c>
      <c r="E7530" t="s">
        <v>27</v>
      </c>
      <c r="F7530" t="s">
        <v>21</v>
      </c>
      <c r="G7530">
        <v>7200</v>
      </c>
      <c r="H7530">
        <v>6.62</v>
      </c>
      <c r="I7530">
        <v>0</v>
      </c>
      <c r="J7530">
        <v>0.1</v>
      </c>
      <c r="K7530" t="s">
        <v>16</v>
      </c>
      <c r="L7530">
        <v>7</v>
      </c>
      <c r="M7530">
        <f t="shared" si="117"/>
        <v>1</v>
      </c>
    </row>
    <row r="7531" spans="1:13" x14ac:dyDescent="0.3">
      <c r="A7531">
        <v>35</v>
      </c>
      <c r="B7531">
        <v>60000</v>
      </c>
      <c r="C7531" t="s">
        <v>13</v>
      </c>
      <c r="D7531">
        <v>7</v>
      </c>
      <c r="E7531" t="s">
        <v>20</v>
      </c>
      <c r="F7531" t="s">
        <v>19</v>
      </c>
      <c r="G7531">
        <v>10000</v>
      </c>
      <c r="H7531">
        <v>11.11</v>
      </c>
      <c r="I7531">
        <v>0</v>
      </c>
      <c r="J7531">
        <v>0.17</v>
      </c>
      <c r="K7531" t="s">
        <v>16</v>
      </c>
      <c r="L7531">
        <v>9</v>
      </c>
      <c r="M7531">
        <f t="shared" si="117"/>
        <v>1</v>
      </c>
    </row>
    <row r="7532" spans="1:13" x14ac:dyDescent="0.3">
      <c r="A7532">
        <v>29</v>
      </c>
      <c r="B7532">
        <v>74004</v>
      </c>
      <c r="C7532" t="s">
        <v>26</v>
      </c>
      <c r="D7532">
        <v>2</v>
      </c>
      <c r="E7532" t="s">
        <v>25</v>
      </c>
      <c r="F7532" t="s">
        <v>19</v>
      </c>
      <c r="G7532">
        <v>10000</v>
      </c>
      <c r="H7532">
        <v>11.86</v>
      </c>
      <c r="I7532">
        <v>0</v>
      </c>
      <c r="J7532">
        <v>0.14000000000000001</v>
      </c>
      <c r="K7532" t="s">
        <v>16</v>
      </c>
      <c r="L7532">
        <v>8</v>
      </c>
      <c r="M7532">
        <f t="shared" si="117"/>
        <v>1</v>
      </c>
    </row>
    <row r="7533" spans="1:13" x14ac:dyDescent="0.3">
      <c r="A7533">
        <v>29</v>
      </c>
      <c r="B7533">
        <v>74004</v>
      </c>
      <c r="C7533" t="s">
        <v>26</v>
      </c>
      <c r="D7533">
        <v>13</v>
      </c>
      <c r="E7533" t="s">
        <v>20</v>
      </c>
      <c r="F7533" t="s">
        <v>19</v>
      </c>
      <c r="G7533">
        <v>13000</v>
      </c>
      <c r="H7533">
        <v>11.26</v>
      </c>
      <c r="I7533">
        <v>0</v>
      </c>
      <c r="J7533">
        <v>0.18</v>
      </c>
      <c r="K7533" t="s">
        <v>16</v>
      </c>
      <c r="L7533">
        <v>6</v>
      </c>
      <c r="M7533">
        <f t="shared" si="117"/>
        <v>1</v>
      </c>
    </row>
    <row r="7534" spans="1:13" x14ac:dyDescent="0.3">
      <c r="A7534">
        <v>28</v>
      </c>
      <c r="B7534">
        <v>60000</v>
      </c>
      <c r="C7534" t="s">
        <v>13</v>
      </c>
      <c r="D7534">
        <v>4</v>
      </c>
      <c r="E7534" t="s">
        <v>18</v>
      </c>
      <c r="F7534" t="s">
        <v>21</v>
      </c>
      <c r="G7534">
        <v>10000</v>
      </c>
      <c r="H7534">
        <v>6.54</v>
      </c>
      <c r="I7534">
        <v>0</v>
      </c>
      <c r="J7534">
        <v>0.17</v>
      </c>
      <c r="K7534" t="s">
        <v>16</v>
      </c>
      <c r="L7534">
        <v>6</v>
      </c>
      <c r="M7534">
        <f t="shared" si="117"/>
        <v>1</v>
      </c>
    </row>
    <row r="7535" spans="1:13" x14ac:dyDescent="0.3">
      <c r="A7535">
        <v>32</v>
      </c>
      <c r="B7535">
        <v>74280</v>
      </c>
      <c r="C7535" t="s">
        <v>26</v>
      </c>
      <c r="D7535">
        <v>4</v>
      </c>
      <c r="E7535" t="s">
        <v>25</v>
      </c>
      <c r="F7535" t="s">
        <v>19</v>
      </c>
      <c r="G7535">
        <v>6400</v>
      </c>
      <c r="I7535">
        <v>0</v>
      </c>
      <c r="J7535">
        <v>0.09</v>
      </c>
      <c r="K7535" t="s">
        <v>16</v>
      </c>
      <c r="L7535">
        <v>10</v>
      </c>
      <c r="M7535">
        <f t="shared" si="117"/>
        <v>0</v>
      </c>
    </row>
    <row r="7536" spans="1:13" x14ac:dyDescent="0.3">
      <c r="A7536">
        <v>32</v>
      </c>
      <c r="B7536">
        <v>74346</v>
      </c>
      <c r="C7536" t="s">
        <v>26</v>
      </c>
      <c r="D7536">
        <v>16</v>
      </c>
      <c r="E7536" t="s">
        <v>14</v>
      </c>
      <c r="F7536" t="s">
        <v>21</v>
      </c>
      <c r="G7536">
        <v>7000</v>
      </c>
      <c r="H7536">
        <v>7.9</v>
      </c>
      <c r="I7536">
        <v>0</v>
      </c>
      <c r="J7536">
        <v>0.09</v>
      </c>
      <c r="K7536" t="s">
        <v>16</v>
      </c>
      <c r="L7536">
        <v>9</v>
      </c>
      <c r="M7536">
        <f t="shared" si="117"/>
        <v>1</v>
      </c>
    </row>
    <row r="7537" spans="1:13" x14ac:dyDescent="0.3">
      <c r="A7537">
        <v>27</v>
      </c>
      <c r="B7537">
        <v>68400</v>
      </c>
      <c r="C7537" t="s">
        <v>26</v>
      </c>
      <c r="D7537">
        <v>8</v>
      </c>
      <c r="E7537" t="s">
        <v>25</v>
      </c>
      <c r="F7537" t="s">
        <v>15</v>
      </c>
      <c r="G7537">
        <v>8000</v>
      </c>
      <c r="H7537">
        <v>14.26</v>
      </c>
      <c r="I7537">
        <v>1</v>
      </c>
      <c r="J7537">
        <v>0.12</v>
      </c>
      <c r="K7537" t="s">
        <v>16</v>
      </c>
      <c r="L7537">
        <v>7</v>
      </c>
      <c r="M7537">
        <f t="shared" si="117"/>
        <v>1</v>
      </c>
    </row>
    <row r="7538" spans="1:13" x14ac:dyDescent="0.3">
      <c r="A7538">
        <v>28</v>
      </c>
      <c r="B7538">
        <v>74600</v>
      </c>
      <c r="C7538" t="s">
        <v>23</v>
      </c>
      <c r="D7538">
        <v>12</v>
      </c>
      <c r="E7538" t="s">
        <v>20</v>
      </c>
      <c r="F7538" t="s">
        <v>15</v>
      </c>
      <c r="G7538">
        <v>9500</v>
      </c>
      <c r="H7538">
        <v>10.78</v>
      </c>
      <c r="I7538">
        <v>0</v>
      </c>
      <c r="J7538">
        <v>0.13</v>
      </c>
      <c r="K7538" t="s">
        <v>16</v>
      </c>
      <c r="L7538">
        <v>9</v>
      </c>
      <c r="M7538">
        <f t="shared" si="117"/>
        <v>1</v>
      </c>
    </row>
    <row r="7539" spans="1:13" x14ac:dyDescent="0.3">
      <c r="A7539">
        <v>34</v>
      </c>
      <c r="B7539">
        <v>60000</v>
      </c>
      <c r="C7539" t="s">
        <v>13</v>
      </c>
      <c r="D7539">
        <v>14</v>
      </c>
      <c r="E7539" t="s">
        <v>28</v>
      </c>
      <c r="F7539" t="s">
        <v>15</v>
      </c>
      <c r="G7539">
        <v>10000</v>
      </c>
      <c r="H7539">
        <v>13.57</v>
      </c>
      <c r="I7539">
        <v>0</v>
      </c>
      <c r="J7539">
        <v>0.17</v>
      </c>
      <c r="K7539" t="s">
        <v>16</v>
      </c>
      <c r="L7539">
        <v>6</v>
      </c>
      <c r="M7539">
        <f t="shared" si="117"/>
        <v>1</v>
      </c>
    </row>
    <row r="7540" spans="1:13" x14ac:dyDescent="0.3">
      <c r="A7540">
        <v>28</v>
      </c>
      <c r="B7540">
        <v>75000</v>
      </c>
      <c r="C7540" t="s">
        <v>26</v>
      </c>
      <c r="D7540">
        <v>3</v>
      </c>
      <c r="E7540" t="s">
        <v>28</v>
      </c>
      <c r="F7540" t="s">
        <v>21</v>
      </c>
      <c r="G7540">
        <v>15000</v>
      </c>
      <c r="H7540">
        <v>8.9</v>
      </c>
      <c r="I7540">
        <v>0</v>
      </c>
      <c r="J7540">
        <v>0.2</v>
      </c>
      <c r="K7540" t="s">
        <v>16</v>
      </c>
      <c r="L7540">
        <v>9</v>
      </c>
      <c r="M7540">
        <f t="shared" si="117"/>
        <v>1</v>
      </c>
    </row>
    <row r="7541" spans="1:13" x14ac:dyDescent="0.3">
      <c r="A7541">
        <v>35</v>
      </c>
      <c r="B7541">
        <v>75000</v>
      </c>
      <c r="C7541" t="s">
        <v>23</v>
      </c>
      <c r="D7541">
        <v>9</v>
      </c>
      <c r="E7541" t="s">
        <v>27</v>
      </c>
      <c r="F7541" t="s">
        <v>21</v>
      </c>
      <c r="G7541">
        <v>7600</v>
      </c>
      <c r="I7541">
        <v>0</v>
      </c>
      <c r="J7541">
        <v>0.1</v>
      </c>
      <c r="K7541" t="s">
        <v>16</v>
      </c>
      <c r="L7541">
        <v>7</v>
      </c>
      <c r="M7541">
        <f t="shared" si="117"/>
        <v>0</v>
      </c>
    </row>
    <row r="7542" spans="1:13" x14ac:dyDescent="0.3">
      <c r="A7542">
        <v>27</v>
      </c>
      <c r="B7542">
        <v>43200</v>
      </c>
      <c r="C7542" t="s">
        <v>13</v>
      </c>
      <c r="D7542">
        <v>9</v>
      </c>
      <c r="E7542" t="s">
        <v>14</v>
      </c>
      <c r="F7542" t="s">
        <v>15</v>
      </c>
      <c r="G7542">
        <v>4000</v>
      </c>
      <c r="H7542">
        <v>13.48</v>
      </c>
      <c r="I7542">
        <v>0</v>
      </c>
      <c r="J7542">
        <v>0.09</v>
      </c>
      <c r="K7542" t="s">
        <v>16</v>
      </c>
      <c r="L7542">
        <v>7</v>
      </c>
      <c r="M7542">
        <f t="shared" si="117"/>
        <v>1</v>
      </c>
    </row>
    <row r="7543" spans="1:13" x14ac:dyDescent="0.3">
      <c r="A7543">
        <v>33</v>
      </c>
      <c r="B7543">
        <v>75000</v>
      </c>
      <c r="C7543" t="s">
        <v>26</v>
      </c>
      <c r="E7543" t="s">
        <v>20</v>
      </c>
      <c r="F7543" t="s">
        <v>21</v>
      </c>
      <c r="G7543">
        <v>6000</v>
      </c>
      <c r="H7543">
        <v>7.9</v>
      </c>
      <c r="I7543">
        <v>0</v>
      </c>
      <c r="J7543">
        <v>0.08</v>
      </c>
      <c r="K7543" t="s">
        <v>16</v>
      </c>
      <c r="L7543">
        <v>8</v>
      </c>
      <c r="M7543">
        <f t="shared" si="117"/>
        <v>0</v>
      </c>
    </row>
    <row r="7544" spans="1:13" x14ac:dyDescent="0.3">
      <c r="A7544">
        <v>32</v>
      </c>
      <c r="B7544">
        <v>75000</v>
      </c>
      <c r="C7544" t="s">
        <v>26</v>
      </c>
      <c r="D7544">
        <v>12</v>
      </c>
      <c r="E7544" t="s">
        <v>28</v>
      </c>
      <c r="F7544" t="s">
        <v>19</v>
      </c>
      <c r="G7544">
        <v>12000</v>
      </c>
      <c r="H7544">
        <v>10.65</v>
      </c>
      <c r="I7544">
        <v>0</v>
      </c>
      <c r="J7544">
        <v>0.16</v>
      </c>
      <c r="K7544" t="s">
        <v>16</v>
      </c>
      <c r="L7544">
        <v>5</v>
      </c>
      <c r="M7544">
        <f t="shared" si="117"/>
        <v>1</v>
      </c>
    </row>
    <row r="7545" spans="1:13" x14ac:dyDescent="0.3">
      <c r="A7545">
        <v>28</v>
      </c>
      <c r="B7545">
        <v>75000</v>
      </c>
      <c r="C7545" t="s">
        <v>26</v>
      </c>
      <c r="D7545">
        <v>5</v>
      </c>
      <c r="E7545" t="s">
        <v>14</v>
      </c>
      <c r="F7545" t="s">
        <v>21</v>
      </c>
      <c r="G7545">
        <v>16800</v>
      </c>
      <c r="H7545">
        <v>6.03</v>
      </c>
      <c r="I7545">
        <v>0</v>
      </c>
      <c r="J7545">
        <v>0.22</v>
      </c>
      <c r="K7545" t="s">
        <v>16</v>
      </c>
      <c r="L7545">
        <v>8</v>
      </c>
      <c r="M7545">
        <f t="shared" si="117"/>
        <v>1</v>
      </c>
    </row>
    <row r="7546" spans="1:13" x14ac:dyDescent="0.3">
      <c r="A7546">
        <v>28</v>
      </c>
      <c r="B7546">
        <v>75000</v>
      </c>
      <c r="C7546" t="s">
        <v>26</v>
      </c>
      <c r="D7546">
        <v>2</v>
      </c>
      <c r="E7546" t="s">
        <v>20</v>
      </c>
      <c r="F7546" t="s">
        <v>15</v>
      </c>
      <c r="G7546">
        <v>15000</v>
      </c>
      <c r="H7546">
        <v>14.65</v>
      </c>
      <c r="I7546">
        <v>0</v>
      </c>
      <c r="J7546">
        <v>0.2</v>
      </c>
      <c r="K7546" t="s">
        <v>17</v>
      </c>
      <c r="L7546">
        <v>7</v>
      </c>
      <c r="M7546">
        <f t="shared" si="117"/>
        <v>1</v>
      </c>
    </row>
    <row r="7547" spans="1:13" x14ac:dyDescent="0.3">
      <c r="A7547">
        <v>31</v>
      </c>
      <c r="B7547">
        <v>45000</v>
      </c>
      <c r="C7547" t="s">
        <v>13</v>
      </c>
      <c r="D7547">
        <v>0</v>
      </c>
      <c r="E7547" t="s">
        <v>18</v>
      </c>
      <c r="F7547" t="s">
        <v>15</v>
      </c>
      <c r="G7547">
        <v>4000</v>
      </c>
      <c r="H7547">
        <v>13.43</v>
      </c>
      <c r="I7547">
        <v>0</v>
      </c>
      <c r="J7547">
        <v>0.09</v>
      </c>
      <c r="K7547" t="s">
        <v>16</v>
      </c>
      <c r="L7547">
        <v>6</v>
      </c>
      <c r="M7547">
        <f t="shared" si="117"/>
        <v>1</v>
      </c>
    </row>
    <row r="7548" spans="1:13" x14ac:dyDescent="0.3">
      <c r="A7548">
        <v>29</v>
      </c>
      <c r="B7548">
        <v>45204</v>
      </c>
      <c r="C7548" t="s">
        <v>13</v>
      </c>
      <c r="D7548">
        <v>8</v>
      </c>
      <c r="E7548" t="s">
        <v>14</v>
      </c>
      <c r="F7548" t="s">
        <v>19</v>
      </c>
      <c r="G7548">
        <v>4000</v>
      </c>
      <c r="H7548">
        <v>11.48</v>
      </c>
      <c r="I7548">
        <v>0</v>
      </c>
      <c r="J7548">
        <v>0.09</v>
      </c>
      <c r="K7548" t="s">
        <v>16</v>
      </c>
      <c r="L7548">
        <v>7</v>
      </c>
      <c r="M7548">
        <f t="shared" si="117"/>
        <v>1</v>
      </c>
    </row>
    <row r="7549" spans="1:13" x14ac:dyDescent="0.3">
      <c r="A7549">
        <v>35</v>
      </c>
      <c r="B7549">
        <v>75000</v>
      </c>
      <c r="C7549" t="s">
        <v>26</v>
      </c>
      <c r="D7549">
        <v>2</v>
      </c>
      <c r="E7549" t="s">
        <v>20</v>
      </c>
      <c r="F7549" t="s">
        <v>15</v>
      </c>
      <c r="G7549">
        <v>20000</v>
      </c>
      <c r="H7549">
        <v>13.49</v>
      </c>
      <c r="I7549">
        <v>0</v>
      </c>
      <c r="J7549">
        <v>0.27</v>
      </c>
      <c r="K7549" t="s">
        <v>17</v>
      </c>
      <c r="L7549">
        <v>5</v>
      </c>
      <c r="M7549">
        <f t="shared" si="117"/>
        <v>1</v>
      </c>
    </row>
    <row r="7550" spans="1:13" x14ac:dyDescent="0.3">
      <c r="A7550">
        <v>33</v>
      </c>
      <c r="B7550">
        <v>75000</v>
      </c>
      <c r="C7550" t="s">
        <v>26</v>
      </c>
      <c r="D7550">
        <v>6</v>
      </c>
      <c r="E7550" t="s">
        <v>14</v>
      </c>
      <c r="F7550" t="s">
        <v>21</v>
      </c>
      <c r="G7550">
        <v>6000</v>
      </c>
      <c r="H7550">
        <v>7.51</v>
      </c>
      <c r="I7550">
        <v>0</v>
      </c>
      <c r="J7550">
        <v>0.08</v>
      </c>
      <c r="K7550" t="s">
        <v>16</v>
      </c>
      <c r="L7550">
        <v>8</v>
      </c>
      <c r="M7550">
        <f t="shared" si="117"/>
        <v>1</v>
      </c>
    </row>
    <row r="7551" spans="1:13" x14ac:dyDescent="0.3">
      <c r="A7551">
        <v>33</v>
      </c>
      <c r="B7551">
        <v>75000</v>
      </c>
      <c r="C7551" t="s">
        <v>26</v>
      </c>
      <c r="D7551">
        <v>13</v>
      </c>
      <c r="E7551" t="s">
        <v>14</v>
      </c>
      <c r="F7551" t="s">
        <v>19</v>
      </c>
      <c r="G7551">
        <v>25000</v>
      </c>
      <c r="H7551">
        <v>10.65</v>
      </c>
      <c r="I7551">
        <v>0</v>
      </c>
      <c r="J7551">
        <v>0.33</v>
      </c>
      <c r="K7551" t="s">
        <v>16</v>
      </c>
      <c r="L7551">
        <v>7</v>
      </c>
      <c r="M7551">
        <f t="shared" si="117"/>
        <v>1</v>
      </c>
    </row>
    <row r="7552" spans="1:13" x14ac:dyDescent="0.3">
      <c r="A7552">
        <v>27</v>
      </c>
      <c r="B7552">
        <v>64000</v>
      </c>
      <c r="C7552" t="s">
        <v>13</v>
      </c>
      <c r="D7552">
        <v>0</v>
      </c>
      <c r="E7552" t="s">
        <v>20</v>
      </c>
      <c r="F7552" t="s">
        <v>15</v>
      </c>
      <c r="G7552">
        <v>10000</v>
      </c>
      <c r="H7552">
        <v>15.27</v>
      </c>
      <c r="I7552">
        <v>0</v>
      </c>
      <c r="J7552">
        <v>0.16</v>
      </c>
      <c r="K7552" t="s">
        <v>17</v>
      </c>
      <c r="L7552">
        <v>10</v>
      </c>
      <c r="M7552">
        <f t="shared" si="117"/>
        <v>1</v>
      </c>
    </row>
    <row r="7553" spans="1:13" x14ac:dyDescent="0.3">
      <c r="A7553">
        <v>32</v>
      </c>
      <c r="B7553">
        <v>64000</v>
      </c>
      <c r="C7553" t="s">
        <v>13</v>
      </c>
      <c r="D7553">
        <v>1</v>
      </c>
      <c r="E7553" t="s">
        <v>18</v>
      </c>
      <c r="F7553" t="s">
        <v>19</v>
      </c>
      <c r="G7553">
        <v>10000</v>
      </c>
      <c r="H7553">
        <v>12.69</v>
      </c>
      <c r="I7553">
        <v>0</v>
      </c>
      <c r="J7553">
        <v>0.16</v>
      </c>
      <c r="K7553" t="s">
        <v>16</v>
      </c>
      <c r="L7553">
        <v>10</v>
      </c>
      <c r="M7553">
        <f t="shared" si="117"/>
        <v>1</v>
      </c>
    </row>
    <row r="7554" spans="1:13" x14ac:dyDescent="0.3">
      <c r="A7554">
        <v>28</v>
      </c>
      <c r="B7554">
        <v>64000</v>
      </c>
      <c r="C7554" t="s">
        <v>13</v>
      </c>
      <c r="D7554">
        <v>1</v>
      </c>
      <c r="E7554" t="s">
        <v>28</v>
      </c>
      <c r="F7554" t="s">
        <v>15</v>
      </c>
      <c r="G7554">
        <v>10000</v>
      </c>
      <c r="H7554">
        <v>11.66</v>
      </c>
      <c r="I7554">
        <v>0</v>
      </c>
      <c r="J7554">
        <v>0.16</v>
      </c>
      <c r="K7554" t="s">
        <v>17</v>
      </c>
      <c r="L7554">
        <v>8</v>
      </c>
      <c r="M7554">
        <f t="shared" ref="M7554:M7617" si="118">COUNTIFS($A$2:$A$10001,A7554,$B$2:$B$10001,B7554,$C$2:$C$10001,C7554,$D$2:$D$10001,D7554,$E$2:$E$10001,E7554,$F$2:$F$10001,F7554,$G$2:$G$10001,G7554,$H$2:$H$10001,H7554,$I$2:$I$10001,I7554,$J$2:$J$10001,J7554,$K$2:$K$10001,K7554,$L$2:$L$10001,L7554)</f>
        <v>1</v>
      </c>
    </row>
    <row r="7555" spans="1:13" x14ac:dyDescent="0.3">
      <c r="A7555">
        <v>31</v>
      </c>
      <c r="B7555">
        <v>75000</v>
      </c>
      <c r="C7555" t="s">
        <v>26</v>
      </c>
      <c r="D7555">
        <v>4</v>
      </c>
      <c r="E7555" t="s">
        <v>14</v>
      </c>
      <c r="F7555" t="s">
        <v>19</v>
      </c>
      <c r="G7555">
        <v>13800</v>
      </c>
      <c r="I7555">
        <v>0</v>
      </c>
      <c r="J7555">
        <v>0.18</v>
      </c>
      <c r="K7555" t="s">
        <v>16</v>
      </c>
      <c r="L7555">
        <v>9</v>
      </c>
      <c r="M7555">
        <f t="shared" si="118"/>
        <v>0</v>
      </c>
    </row>
    <row r="7556" spans="1:13" x14ac:dyDescent="0.3">
      <c r="A7556">
        <v>29</v>
      </c>
      <c r="B7556">
        <v>64500</v>
      </c>
      <c r="C7556" t="s">
        <v>13</v>
      </c>
      <c r="D7556">
        <v>5</v>
      </c>
      <c r="E7556" t="s">
        <v>14</v>
      </c>
      <c r="F7556" t="s">
        <v>21</v>
      </c>
      <c r="G7556">
        <v>10000</v>
      </c>
      <c r="H7556">
        <v>8.94</v>
      </c>
      <c r="I7556">
        <v>0</v>
      </c>
      <c r="J7556">
        <v>0.16</v>
      </c>
      <c r="K7556" t="s">
        <v>16</v>
      </c>
      <c r="L7556">
        <v>7</v>
      </c>
      <c r="M7556">
        <f t="shared" si="118"/>
        <v>1</v>
      </c>
    </row>
    <row r="7557" spans="1:13" x14ac:dyDescent="0.3">
      <c r="A7557">
        <v>29</v>
      </c>
      <c r="B7557">
        <v>75000</v>
      </c>
      <c r="C7557" t="s">
        <v>26</v>
      </c>
      <c r="D7557">
        <v>2</v>
      </c>
      <c r="E7557" t="s">
        <v>20</v>
      </c>
      <c r="F7557" t="s">
        <v>21</v>
      </c>
      <c r="G7557">
        <v>9000</v>
      </c>
      <c r="I7557">
        <v>0</v>
      </c>
      <c r="J7557">
        <v>0.12</v>
      </c>
      <c r="K7557" t="s">
        <v>16</v>
      </c>
      <c r="L7557">
        <v>6</v>
      </c>
      <c r="M7557">
        <f t="shared" si="118"/>
        <v>0</v>
      </c>
    </row>
    <row r="7558" spans="1:13" x14ac:dyDescent="0.3">
      <c r="A7558">
        <v>32</v>
      </c>
      <c r="B7558">
        <v>75000</v>
      </c>
      <c r="C7558" t="s">
        <v>26</v>
      </c>
      <c r="D7558">
        <v>6</v>
      </c>
      <c r="E7558" t="s">
        <v>20</v>
      </c>
      <c r="F7558" t="s">
        <v>19</v>
      </c>
      <c r="G7558">
        <v>5000</v>
      </c>
      <c r="H7558">
        <v>11.49</v>
      </c>
      <c r="I7558">
        <v>0</v>
      </c>
      <c r="J7558">
        <v>7.0000000000000007E-2</v>
      </c>
      <c r="K7558" t="s">
        <v>16</v>
      </c>
      <c r="L7558">
        <v>8</v>
      </c>
      <c r="M7558">
        <f t="shared" si="118"/>
        <v>1</v>
      </c>
    </row>
    <row r="7559" spans="1:13" x14ac:dyDescent="0.3">
      <c r="A7559">
        <v>32</v>
      </c>
      <c r="B7559">
        <v>75000</v>
      </c>
      <c r="C7559" t="s">
        <v>26</v>
      </c>
      <c r="D7559">
        <v>5</v>
      </c>
      <c r="E7559" t="s">
        <v>27</v>
      </c>
      <c r="F7559" t="s">
        <v>15</v>
      </c>
      <c r="G7559">
        <v>16000</v>
      </c>
      <c r="H7559">
        <v>13.49</v>
      </c>
      <c r="I7559">
        <v>0</v>
      </c>
      <c r="J7559">
        <v>0.21</v>
      </c>
      <c r="K7559" t="s">
        <v>16</v>
      </c>
      <c r="L7559">
        <v>8</v>
      </c>
      <c r="M7559">
        <f t="shared" si="118"/>
        <v>1</v>
      </c>
    </row>
    <row r="7560" spans="1:13" x14ac:dyDescent="0.3">
      <c r="A7560">
        <v>30</v>
      </c>
      <c r="B7560">
        <v>75000</v>
      </c>
      <c r="C7560" t="s">
        <v>26</v>
      </c>
      <c r="D7560">
        <v>11</v>
      </c>
      <c r="E7560" t="s">
        <v>20</v>
      </c>
      <c r="F7560" t="s">
        <v>19</v>
      </c>
      <c r="G7560">
        <v>5000</v>
      </c>
      <c r="I7560">
        <v>0</v>
      </c>
      <c r="J7560">
        <v>7.0000000000000007E-2</v>
      </c>
      <c r="K7560" t="s">
        <v>16</v>
      </c>
      <c r="L7560">
        <v>10</v>
      </c>
      <c r="M7560">
        <f t="shared" si="118"/>
        <v>0</v>
      </c>
    </row>
    <row r="7561" spans="1:13" x14ac:dyDescent="0.3">
      <c r="A7561">
        <v>30</v>
      </c>
      <c r="B7561">
        <v>65000</v>
      </c>
      <c r="C7561" t="s">
        <v>13</v>
      </c>
      <c r="D7561">
        <v>3</v>
      </c>
      <c r="E7561" t="s">
        <v>18</v>
      </c>
      <c r="F7561" t="s">
        <v>15</v>
      </c>
      <c r="G7561">
        <v>10000</v>
      </c>
      <c r="H7561">
        <v>14.27</v>
      </c>
      <c r="I7561">
        <v>0</v>
      </c>
      <c r="J7561">
        <v>0.15</v>
      </c>
      <c r="K7561" t="s">
        <v>17</v>
      </c>
      <c r="L7561">
        <v>7</v>
      </c>
      <c r="M7561">
        <f t="shared" si="118"/>
        <v>1</v>
      </c>
    </row>
    <row r="7562" spans="1:13" x14ac:dyDescent="0.3">
      <c r="A7562">
        <v>29</v>
      </c>
      <c r="B7562">
        <v>75000</v>
      </c>
      <c r="C7562" t="s">
        <v>26</v>
      </c>
      <c r="D7562">
        <v>9</v>
      </c>
      <c r="E7562" t="s">
        <v>20</v>
      </c>
      <c r="F7562" t="s">
        <v>19</v>
      </c>
      <c r="G7562">
        <v>8000</v>
      </c>
      <c r="H7562">
        <v>11.99</v>
      </c>
      <c r="I7562">
        <v>0</v>
      </c>
      <c r="J7562">
        <v>0.11</v>
      </c>
      <c r="K7562" t="s">
        <v>16</v>
      </c>
      <c r="L7562">
        <v>5</v>
      </c>
      <c r="M7562">
        <f t="shared" si="118"/>
        <v>1</v>
      </c>
    </row>
    <row r="7563" spans="1:13" x14ac:dyDescent="0.3">
      <c r="A7563">
        <v>31</v>
      </c>
      <c r="B7563">
        <v>75000</v>
      </c>
      <c r="C7563" t="s">
        <v>26</v>
      </c>
      <c r="D7563">
        <v>5</v>
      </c>
      <c r="E7563" t="s">
        <v>28</v>
      </c>
      <c r="F7563" t="s">
        <v>15</v>
      </c>
      <c r="G7563">
        <v>2500</v>
      </c>
      <c r="H7563">
        <v>12.99</v>
      </c>
      <c r="I7563">
        <v>0</v>
      </c>
      <c r="J7563">
        <v>0.03</v>
      </c>
      <c r="K7563" t="s">
        <v>17</v>
      </c>
      <c r="L7563">
        <v>5</v>
      </c>
      <c r="M7563">
        <f t="shared" si="118"/>
        <v>1</v>
      </c>
    </row>
    <row r="7564" spans="1:13" x14ac:dyDescent="0.3">
      <c r="A7564">
        <v>28</v>
      </c>
      <c r="B7564">
        <v>65000</v>
      </c>
      <c r="C7564" t="s">
        <v>13</v>
      </c>
      <c r="D7564">
        <v>12</v>
      </c>
      <c r="E7564" t="s">
        <v>27</v>
      </c>
      <c r="F7564" t="s">
        <v>30</v>
      </c>
      <c r="G7564">
        <v>10000</v>
      </c>
      <c r="H7564">
        <v>14.96</v>
      </c>
      <c r="I7564">
        <v>0</v>
      </c>
      <c r="J7564">
        <v>0.15</v>
      </c>
      <c r="K7564" t="s">
        <v>17</v>
      </c>
      <c r="L7564">
        <v>6</v>
      </c>
      <c r="M7564">
        <f t="shared" si="118"/>
        <v>1</v>
      </c>
    </row>
    <row r="7565" spans="1:13" x14ac:dyDescent="0.3">
      <c r="A7565">
        <v>28</v>
      </c>
      <c r="B7565">
        <v>65004</v>
      </c>
      <c r="C7565" t="s">
        <v>13</v>
      </c>
      <c r="D7565">
        <v>12</v>
      </c>
      <c r="E7565" t="s">
        <v>20</v>
      </c>
      <c r="F7565" t="s">
        <v>21</v>
      </c>
      <c r="G7565">
        <v>10000</v>
      </c>
      <c r="H7565">
        <v>7.88</v>
      </c>
      <c r="I7565">
        <v>0</v>
      </c>
      <c r="J7565">
        <v>0.15</v>
      </c>
      <c r="K7565" t="s">
        <v>16</v>
      </c>
      <c r="L7565">
        <v>6</v>
      </c>
      <c r="M7565">
        <f t="shared" si="118"/>
        <v>1</v>
      </c>
    </row>
    <row r="7566" spans="1:13" x14ac:dyDescent="0.3">
      <c r="A7566">
        <v>29</v>
      </c>
      <c r="B7566">
        <v>75000</v>
      </c>
      <c r="C7566" t="s">
        <v>26</v>
      </c>
      <c r="D7566">
        <v>3</v>
      </c>
      <c r="E7566" t="s">
        <v>18</v>
      </c>
      <c r="F7566" t="s">
        <v>19</v>
      </c>
      <c r="G7566">
        <v>16950</v>
      </c>
      <c r="H7566">
        <v>10.37</v>
      </c>
      <c r="I7566">
        <v>0</v>
      </c>
      <c r="J7566">
        <v>0.23</v>
      </c>
      <c r="K7566" t="s">
        <v>16</v>
      </c>
      <c r="L7566">
        <v>10</v>
      </c>
      <c r="M7566">
        <f t="shared" si="118"/>
        <v>1</v>
      </c>
    </row>
    <row r="7567" spans="1:13" x14ac:dyDescent="0.3">
      <c r="A7567">
        <v>27</v>
      </c>
      <c r="B7567">
        <v>75000</v>
      </c>
      <c r="C7567" t="s">
        <v>26</v>
      </c>
      <c r="D7567">
        <v>11</v>
      </c>
      <c r="E7567" t="s">
        <v>28</v>
      </c>
      <c r="F7567" t="s">
        <v>21</v>
      </c>
      <c r="G7567">
        <v>10000</v>
      </c>
      <c r="I7567">
        <v>0</v>
      </c>
      <c r="J7567">
        <v>0.13</v>
      </c>
      <c r="K7567" t="s">
        <v>16</v>
      </c>
      <c r="L7567">
        <v>7</v>
      </c>
      <c r="M7567">
        <f t="shared" si="118"/>
        <v>0</v>
      </c>
    </row>
    <row r="7568" spans="1:13" x14ac:dyDescent="0.3">
      <c r="A7568">
        <v>30</v>
      </c>
      <c r="B7568">
        <v>67202</v>
      </c>
      <c r="C7568" t="s">
        <v>13</v>
      </c>
      <c r="D7568">
        <v>4</v>
      </c>
      <c r="E7568" t="s">
        <v>25</v>
      </c>
      <c r="F7568" t="s">
        <v>21</v>
      </c>
      <c r="G7568">
        <v>10000</v>
      </c>
      <c r="I7568">
        <v>0</v>
      </c>
      <c r="J7568">
        <v>0.15</v>
      </c>
      <c r="K7568" t="s">
        <v>16</v>
      </c>
      <c r="L7568">
        <v>7</v>
      </c>
      <c r="M7568">
        <f t="shared" si="118"/>
        <v>0</v>
      </c>
    </row>
    <row r="7569" spans="1:13" x14ac:dyDescent="0.3">
      <c r="A7569">
        <v>35</v>
      </c>
      <c r="B7569">
        <v>67500</v>
      </c>
      <c r="C7569" t="s">
        <v>13</v>
      </c>
      <c r="D7569">
        <v>3</v>
      </c>
      <c r="E7569" t="s">
        <v>14</v>
      </c>
      <c r="F7569" t="s">
        <v>19</v>
      </c>
      <c r="G7569">
        <v>10000</v>
      </c>
      <c r="H7569">
        <v>10.65</v>
      </c>
      <c r="I7569">
        <v>0</v>
      </c>
      <c r="J7569">
        <v>0.15</v>
      </c>
      <c r="K7569" t="s">
        <v>16</v>
      </c>
      <c r="L7569">
        <v>7</v>
      </c>
      <c r="M7569">
        <f t="shared" si="118"/>
        <v>1</v>
      </c>
    </row>
    <row r="7570" spans="1:13" x14ac:dyDescent="0.3">
      <c r="A7570">
        <v>32</v>
      </c>
      <c r="B7570">
        <v>62000</v>
      </c>
      <c r="C7570" t="s">
        <v>13</v>
      </c>
      <c r="D7570">
        <v>8</v>
      </c>
      <c r="E7570" t="s">
        <v>27</v>
      </c>
      <c r="F7570" t="s">
        <v>30</v>
      </c>
      <c r="G7570">
        <v>10000</v>
      </c>
      <c r="H7570">
        <v>17.27</v>
      </c>
      <c r="I7570">
        <v>1</v>
      </c>
      <c r="J7570">
        <v>0.16</v>
      </c>
      <c r="K7570" t="s">
        <v>17</v>
      </c>
      <c r="L7570">
        <v>7</v>
      </c>
      <c r="M7570">
        <f t="shared" si="118"/>
        <v>1</v>
      </c>
    </row>
    <row r="7571" spans="1:13" x14ac:dyDescent="0.3">
      <c r="A7571">
        <v>28</v>
      </c>
      <c r="B7571">
        <v>68496</v>
      </c>
      <c r="C7571" t="s">
        <v>13</v>
      </c>
      <c r="D7571">
        <v>8</v>
      </c>
      <c r="E7571" t="s">
        <v>20</v>
      </c>
      <c r="F7571" t="s">
        <v>19</v>
      </c>
      <c r="G7571">
        <v>10000</v>
      </c>
      <c r="I7571">
        <v>0</v>
      </c>
      <c r="J7571">
        <v>0.15</v>
      </c>
      <c r="K7571" t="s">
        <v>16</v>
      </c>
      <c r="L7571">
        <v>5</v>
      </c>
      <c r="M7571">
        <f t="shared" si="118"/>
        <v>0</v>
      </c>
    </row>
    <row r="7572" spans="1:13" x14ac:dyDescent="0.3">
      <c r="A7572">
        <v>30</v>
      </c>
      <c r="B7572">
        <v>68580</v>
      </c>
      <c r="C7572" t="s">
        <v>13</v>
      </c>
      <c r="D7572">
        <v>3</v>
      </c>
      <c r="E7572" t="s">
        <v>27</v>
      </c>
      <c r="F7572" t="s">
        <v>21</v>
      </c>
      <c r="G7572">
        <v>10000</v>
      </c>
      <c r="H7572">
        <v>7.88</v>
      </c>
      <c r="I7572">
        <v>0</v>
      </c>
      <c r="J7572">
        <v>0.15</v>
      </c>
      <c r="K7572" t="s">
        <v>16</v>
      </c>
      <c r="L7572">
        <v>10</v>
      </c>
      <c r="M7572">
        <f t="shared" si="118"/>
        <v>1</v>
      </c>
    </row>
    <row r="7573" spans="1:13" x14ac:dyDescent="0.3">
      <c r="A7573">
        <v>34</v>
      </c>
      <c r="B7573">
        <v>69204</v>
      </c>
      <c r="C7573" t="s">
        <v>13</v>
      </c>
      <c r="D7573">
        <v>4</v>
      </c>
      <c r="E7573" t="s">
        <v>20</v>
      </c>
      <c r="F7573" t="s">
        <v>19</v>
      </c>
      <c r="G7573">
        <v>10000</v>
      </c>
      <c r="H7573">
        <v>12.18</v>
      </c>
      <c r="I7573">
        <v>0</v>
      </c>
      <c r="J7573">
        <v>0.14000000000000001</v>
      </c>
      <c r="K7573" t="s">
        <v>16</v>
      </c>
      <c r="L7573">
        <v>6</v>
      </c>
      <c r="M7573">
        <f t="shared" si="118"/>
        <v>1</v>
      </c>
    </row>
    <row r="7574" spans="1:13" x14ac:dyDescent="0.3">
      <c r="A7574">
        <v>29</v>
      </c>
      <c r="B7574">
        <v>75000</v>
      </c>
      <c r="C7574" t="s">
        <v>26</v>
      </c>
      <c r="D7574">
        <v>7</v>
      </c>
      <c r="E7574" t="s">
        <v>18</v>
      </c>
      <c r="F7574" t="s">
        <v>21</v>
      </c>
      <c r="G7574">
        <v>6125</v>
      </c>
      <c r="I7574">
        <v>0</v>
      </c>
      <c r="J7574">
        <v>0.08</v>
      </c>
      <c r="K7574" t="s">
        <v>16</v>
      </c>
      <c r="L7574">
        <v>8</v>
      </c>
      <c r="M7574">
        <f t="shared" si="118"/>
        <v>0</v>
      </c>
    </row>
    <row r="7575" spans="1:13" x14ac:dyDescent="0.3">
      <c r="A7575">
        <v>28</v>
      </c>
      <c r="B7575">
        <v>69000</v>
      </c>
      <c r="C7575" t="s">
        <v>26</v>
      </c>
      <c r="D7575">
        <v>9</v>
      </c>
      <c r="E7575" t="s">
        <v>18</v>
      </c>
      <c r="F7575" t="s">
        <v>21</v>
      </c>
      <c r="G7575">
        <v>15000</v>
      </c>
      <c r="H7575">
        <v>6.54</v>
      </c>
      <c r="I7575">
        <v>1</v>
      </c>
      <c r="J7575">
        <v>0.22</v>
      </c>
      <c r="K7575" t="s">
        <v>16</v>
      </c>
      <c r="L7575">
        <v>5</v>
      </c>
      <c r="M7575">
        <f t="shared" si="118"/>
        <v>1</v>
      </c>
    </row>
    <row r="7576" spans="1:13" x14ac:dyDescent="0.3">
      <c r="A7576">
        <v>35</v>
      </c>
      <c r="B7576">
        <v>70000</v>
      </c>
      <c r="C7576" t="s">
        <v>13</v>
      </c>
      <c r="D7576">
        <v>1</v>
      </c>
      <c r="E7576" t="s">
        <v>28</v>
      </c>
      <c r="F7576" t="s">
        <v>15</v>
      </c>
      <c r="G7576">
        <v>10000</v>
      </c>
      <c r="H7576">
        <v>13.98</v>
      </c>
      <c r="I7576">
        <v>0</v>
      </c>
      <c r="J7576">
        <v>0.14000000000000001</v>
      </c>
      <c r="K7576" t="s">
        <v>16</v>
      </c>
      <c r="L7576">
        <v>7</v>
      </c>
      <c r="M7576">
        <f t="shared" si="118"/>
        <v>1</v>
      </c>
    </row>
    <row r="7577" spans="1:13" x14ac:dyDescent="0.3">
      <c r="A7577">
        <v>35</v>
      </c>
      <c r="B7577">
        <v>70000</v>
      </c>
      <c r="C7577" t="s">
        <v>13</v>
      </c>
      <c r="D7577">
        <v>4</v>
      </c>
      <c r="E7577" t="s">
        <v>27</v>
      </c>
      <c r="F7577" t="s">
        <v>29</v>
      </c>
      <c r="G7577">
        <v>10000</v>
      </c>
      <c r="H7577">
        <v>16.45</v>
      </c>
      <c r="I7577">
        <v>0</v>
      </c>
      <c r="J7577">
        <v>0.14000000000000001</v>
      </c>
      <c r="K7577" t="s">
        <v>17</v>
      </c>
      <c r="L7577">
        <v>10</v>
      </c>
      <c r="M7577">
        <f t="shared" si="118"/>
        <v>1</v>
      </c>
    </row>
    <row r="7578" spans="1:13" x14ac:dyDescent="0.3">
      <c r="A7578">
        <v>28</v>
      </c>
      <c r="B7578">
        <v>70000</v>
      </c>
      <c r="C7578" t="s">
        <v>13</v>
      </c>
      <c r="D7578">
        <v>2</v>
      </c>
      <c r="E7578" t="s">
        <v>14</v>
      </c>
      <c r="F7578" t="s">
        <v>15</v>
      </c>
      <c r="G7578">
        <v>10000</v>
      </c>
      <c r="H7578">
        <v>13.48</v>
      </c>
      <c r="I7578">
        <v>0</v>
      </c>
      <c r="J7578">
        <v>0.14000000000000001</v>
      </c>
      <c r="K7578" t="s">
        <v>17</v>
      </c>
      <c r="L7578">
        <v>9</v>
      </c>
      <c r="M7578">
        <f t="shared" si="118"/>
        <v>1</v>
      </c>
    </row>
    <row r="7579" spans="1:13" x14ac:dyDescent="0.3">
      <c r="A7579">
        <v>28</v>
      </c>
      <c r="B7579">
        <v>75000</v>
      </c>
      <c r="C7579" t="s">
        <v>26</v>
      </c>
      <c r="D7579">
        <v>12</v>
      </c>
      <c r="E7579" t="s">
        <v>28</v>
      </c>
      <c r="F7579" t="s">
        <v>21</v>
      </c>
      <c r="G7579">
        <v>16000</v>
      </c>
      <c r="H7579">
        <v>6.17</v>
      </c>
      <c r="I7579">
        <v>0</v>
      </c>
      <c r="J7579">
        <v>0.21</v>
      </c>
      <c r="K7579" t="s">
        <v>16</v>
      </c>
      <c r="L7579">
        <v>6</v>
      </c>
      <c r="M7579">
        <f t="shared" si="118"/>
        <v>1</v>
      </c>
    </row>
    <row r="7580" spans="1:13" x14ac:dyDescent="0.3">
      <c r="A7580">
        <v>27</v>
      </c>
      <c r="B7580">
        <v>70000</v>
      </c>
      <c r="C7580" t="s">
        <v>13</v>
      </c>
      <c r="D7580">
        <v>2</v>
      </c>
      <c r="E7580" t="s">
        <v>18</v>
      </c>
      <c r="F7580" t="s">
        <v>19</v>
      </c>
      <c r="G7580">
        <v>10000</v>
      </c>
      <c r="H7580">
        <v>10.99</v>
      </c>
      <c r="I7580">
        <v>0</v>
      </c>
      <c r="J7580">
        <v>0.14000000000000001</v>
      </c>
      <c r="K7580" t="s">
        <v>16</v>
      </c>
      <c r="L7580">
        <v>6</v>
      </c>
      <c r="M7580">
        <f t="shared" si="118"/>
        <v>1</v>
      </c>
    </row>
    <row r="7581" spans="1:13" x14ac:dyDescent="0.3">
      <c r="A7581">
        <v>29</v>
      </c>
      <c r="B7581">
        <v>75000</v>
      </c>
      <c r="C7581" t="s">
        <v>26</v>
      </c>
      <c r="D7581">
        <v>3</v>
      </c>
      <c r="E7581" t="s">
        <v>20</v>
      </c>
      <c r="F7581" t="s">
        <v>19</v>
      </c>
      <c r="G7581">
        <v>4000</v>
      </c>
      <c r="H7581">
        <v>10.75</v>
      </c>
      <c r="I7581">
        <v>0</v>
      </c>
      <c r="J7581">
        <v>0.05</v>
      </c>
      <c r="K7581" t="s">
        <v>16</v>
      </c>
      <c r="L7581">
        <v>9</v>
      </c>
      <c r="M7581">
        <f t="shared" si="118"/>
        <v>1</v>
      </c>
    </row>
    <row r="7582" spans="1:13" x14ac:dyDescent="0.3">
      <c r="A7582">
        <v>27</v>
      </c>
      <c r="B7582">
        <v>71020</v>
      </c>
      <c r="C7582" t="s">
        <v>13</v>
      </c>
      <c r="D7582">
        <v>1</v>
      </c>
      <c r="E7582" t="s">
        <v>14</v>
      </c>
      <c r="F7582" t="s">
        <v>15</v>
      </c>
      <c r="G7582">
        <v>10000</v>
      </c>
      <c r="H7582">
        <v>12.53</v>
      </c>
      <c r="I7582">
        <v>0</v>
      </c>
      <c r="J7582">
        <v>0.14000000000000001</v>
      </c>
      <c r="K7582" t="s">
        <v>16</v>
      </c>
      <c r="L7582">
        <v>6</v>
      </c>
      <c r="M7582">
        <f t="shared" si="118"/>
        <v>1</v>
      </c>
    </row>
    <row r="7583" spans="1:13" x14ac:dyDescent="0.3">
      <c r="A7583">
        <v>30</v>
      </c>
      <c r="B7583">
        <v>75000</v>
      </c>
      <c r="C7583" t="s">
        <v>26</v>
      </c>
      <c r="D7583">
        <v>11</v>
      </c>
      <c r="E7583" t="s">
        <v>14</v>
      </c>
      <c r="F7583" t="s">
        <v>21</v>
      </c>
      <c r="G7583">
        <v>15000</v>
      </c>
      <c r="H7583">
        <v>7.88</v>
      </c>
      <c r="I7583">
        <v>0</v>
      </c>
      <c r="J7583">
        <v>0.2</v>
      </c>
      <c r="K7583" t="s">
        <v>16</v>
      </c>
      <c r="L7583">
        <v>9</v>
      </c>
      <c r="M7583">
        <f t="shared" si="118"/>
        <v>1</v>
      </c>
    </row>
    <row r="7584" spans="1:13" x14ac:dyDescent="0.3">
      <c r="A7584">
        <v>29</v>
      </c>
      <c r="B7584">
        <v>58650</v>
      </c>
      <c r="C7584" t="s">
        <v>26</v>
      </c>
      <c r="D7584">
        <v>5</v>
      </c>
      <c r="E7584" t="s">
        <v>14</v>
      </c>
      <c r="F7584" t="s">
        <v>29</v>
      </c>
      <c r="G7584">
        <v>3000</v>
      </c>
      <c r="H7584">
        <v>17.190000000000001</v>
      </c>
      <c r="I7584">
        <v>1</v>
      </c>
      <c r="J7584">
        <v>0.04</v>
      </c>
      <c r="K7584" t="s">
        <v>16</v>
      </c>
      <c r="L7584">
        <v>6</v>
      </c>
      <c r="M7584">
        <f t="shared" si="118"/>
        <v>1</v>
      </c>
    </row>
    <row r="7585" spans="1:13" x14ac:dyDescent="0.3">
      <c r="A7585">
        <v>29</v>
      </c>
      <c r="B7585">
        <v>71500</v>
      </c>
      <c r="C7585" t="s">
        <v>13</v>
      </c>
      <c r="D7585">
        <v>2</v>
      </c>
      <c r="E7585" t="s">
        <v>14</v>
      </c>
      <c r="F7585" t="s">
        <v>15</v>
      </c>
      <c r="G7585">
        <v>10000</v>
      </c>
      <c r="H7585">
        <v>13.57</v>
      </c>
      <c r="I7585">
        <v>0</v>
      </c>
      <c r="J7585">
        <v>0.14000000000000001</v>
      </c>
      <c r="K7585" t="s">
        <v>16</v>
      </c>
      <c r="L7585">
        <v>6</v>
      </c>
      <c r="M7585">
        <f t="shared" si="118"/>
        <v>1</v>
      </c>
    </row>
    <row r="7586" spans="1:13" x14ac:dyDescent="0.3">
      <c r="A7586">
        <v>31</v>
      </c>
      <c r="B7586">
        <v>75000</v>
      </c>
      <c r="C7586" t="s">
        <v>26</v>
      </c>
      <c r="D7586">
        <v>3</v>
      </c>
      <c r="E7586" t="s">
        <v>18</v>
      </c>
      <c r="F7586" t="s">
        <v>19</v>
      </c>
      <c r="G7586">
        <v>12000</v>
      </c>
      <c r="H7586">
        <v>10.38</v>
      </c>
      <c r="I7586">
        <v>0</v>
      </c>
      <c r="J7586">
        <v>0.16</v>
      </c>
      <c r="K7586" t="s">
        <v>16</v>
      </c>
      <c r="L7586">
        <v>10</v>
      </c>
      <c r="M7586">
        <f t="shared" si="118"/>
        <v>1</v>
      </c>
    </row>
    <row r="7587" spans="1:13" x14ac:dyDescent="0.3">
      <c r="A7587">
        <v>30</v>
      </c>
      <c r="B7587">
        <v>75000</v>
      </c>
      <c r="C7587" t="s">
        <v>26</v>
      </c>
      <c r="D7587">
        <v>2</v>
      </c>
      <c r="E7587" t="s">
        <v>28</v>
      </c>
      <c r="F7587" t="s">
        <v>15</v>
      </c>
      <c r="G7587">
        <v>21000</v>
      </c>
      <c r="H7587">
        <v>14.35</v>
      </c>
      <c r="I7587">
        <v>0</v>
      </c>
      <c r="J7587">
        <v>0.28000000000000003</v>
      </c>
      <c r="K7587" t="s">
        <v>17</v>
      </c>
      <c r="L7587">
        <v>5</v>
      </c>
      <c r="M7587">
        <f t="shared" si="118"/>
        <v>1</v>
      </c>
    </row>
    <row r="7588" spans="1:13" x14ac:dyDescent="0.3">
      <c r="A7588">
        <v>30</v>
      </c>
      <c r="B7588">
        <v>66000</v>
      </c>
      <c r="C7588" t="s">
        <v>13</v>
      </c>
      <c r="D7588">
        <v>5</v>
      </c>
      <c r="E7588" t="s">
        <v>18</v>
      </c>
      <c r="F7588" t="s">
        <v>30</v>
      </c>
      <c r="G7588">
        <v>10000</v>
      </c>
      <c r="H7588">
        <v>14.83</v>
      </c>
      <c r="I7588">
        <v>1</v>
      </c>
      <c r="J7588">
        <v>0.15</v>
      </c>
      <c r="K7588" t="s">
        <v>17</v>
      </c>
      <c r="L7588">
        <v>9</v>
      </c>
      <c r="M7588">
        <f t="shared" si="118"/>
        <v>1</v>
      </c>
    </row>
    <row r="7589" spans="1:13" x14ac:dyDescent="0.3">
      <c r="A7589">
        <v>34</v>
      </c>
      <c r="B7589">
        <v>72000</v>
      </c>
      <c r="C7589" t="s">
        <v>13</v>
      </c>
      <c r="D7589">
        <v>2</v>
      </c>
      <c r="E7589" t="s">
        <v>28</v>
      </c>
      <c r="F7589" t="s">
        <v>21</v>
      </c>
      <c r="G7589">
        <v>10000</v>
      </c>
      <c r="H7589">
        <v>7.51</v>
      </c>
      <c r="I7589">
        <v>0</v>
      </c>
      <c r="J7589">
        <v>0.14000000000000001</v>
      </c>
      <c r="K7589" t="s">
        <v>16</v>
      </c>
      <c r="L7589">
        <v>7</v>
      </c>
      <c r="M7589">
        <f t="shared" si="118"/>
        <v>1</v>
      </c>
    </row>
    <row r="7590" spans="1:13" x14ac:dyDescent="0.3">
      <c r="A7590">
        <v>27</v>
      </c>
      <c r="B7590">
        <v>75000</v>
      </c>
      <c r="C7590" t="s">
        <v>26</v>
      </c>
      <c r="D7590">
        <v>3</v>
      </c>
      <c r="E7590" t="s">
        <v>27</v>
      </c>
      <c r="F7590" t="s">
        <v>19</v>
      </c>
      <c r="G7590">
        <v>4000</v>
      </c>
      <c r="H7590">
        <v>11.49</v>
      </c>
      <c r="I7590">
        <v>0</v>
      </c>
      <c r="J7590">
        <v>0.05</v>
      </c>
      <c r="K7590" t="s">
        <v>16</v>
      </c>
      <c r="L7590">
        <v>7</v>
      </c>
      <c r="M7590">
        <f t="shared" si="118"/>
        <v>1</v>
      </c>
    </row>
    <row r="7591" spans="1:13" x14ac:dyDescent="0.3">
      <c r="A7591">
        <v>34</v>
      </c>
      <c r="B7591">
        <v>73000</v>
      </c>
      <c r="C7591" t="s">
        <v>13</v>
      </c>
      <c r="D7591">
        <v>0</v>
      </c>
      <c r="E7591" t="s">
        <v>20</v>
      </c>
      <c r="F7591" t="s">
        <v>19</v>
      </c>
      <c r="G7591">
        <v>10000</v>
      </c>
      <c r="H7591">
        <v>11.11</v>
      </c>
      <c r="I7591">
        <v>0</v>
      </c>
      <c r="J7591">
        <v>0.14000000000000001</v>
      </c>
      <c r="K7591" t="s">
        <v>16</v>
      </c>
      <c r="L7591">
        <v>10</v>
      </c>
      <c r="M7591">
        <f t="shared" si="118"/>
        <v>1</v>
      </c>
    </row>
    <row r="7592" spans="1:13" x14ac:dyDescent="0.3">
      <c r="A7592">
        <v>32</v>
      </c>
      <c r="B7592">
        <v>73000</v>
      </c>
      <c r="C7592" t="s">
        <v>13</v>
      </c>
      <c r="D7592">
        <v>4</v>
      </c>
      <c r="E7592" t="s">
        <v>25</v>
      </c>
      <c r="F7592" t="s">
        <v>21</v>
      </c>
      <c r="G7592">
        <v>10000</v>
      </c>
      <c r="H7592">
        <v>8.59</v>
      </c>
      <c r="I7592">
        <v>0</v>
      </c>
      <c r="J7592">
        <v>0.14000000000000001</v>
      </c>
      <c r="K7592" t="s">
        <v>16</v>
      </c>
      <c r="L7592">
        <v>8</v>
      </c>
      <c r="M7592">
        <f t="shared" si="118"/>
        <v>1</v>
      </c>
    </row>
    <row r="7593" spans="1:13" x14ac:dyDescent="0.3">
      <c r="A7593">
        <v>27</v>
      </c>
      <c r="B7593">
        <v>75000</v>
      </c>
      <c r="C7593" t="s">
        <v>26</v>
      </c>
      <c r="D7593">
        <v>4</v>
      </c>
      <c r="E7593" t="s">
        <v>20</v>
      </c>
      <c r="F7593" t="s">
        <v>19</v>
      </c>
      <c r="G7593">
        <v>20150</v>
      </c>
      <c r="H7593">
        <v>11.36</v>
      </c>
      <c r="I7593">
        <v>0</v>
      </c>
      <c r="J7593">
        <v>0.27</v>
      </c>
      <c r="K7593" t="s">
        <v>16</v>
      </c>
      <c r="L7593">
        <v>6</v>
      </c>
      <c r="M7593">
        <f t="shared" si="118"/>
        <v>1</v>
      </c>
    </row>
    <row r="7594" spans="1:13" x14ac:dyDescent="0.3">
      <c r="A7594">
        <v>27</v>
      </c>
      <c r="B7594">
        <v>75000</v>
      </c>
      <c r="C7594" t="s">
        <v>26</v>
      </c>
      <c r="D7594">
        <v>5</v>
      </c>
      <c r="E7594" t="s">
        <v>28</v>
      </c>
      <c r="F7594" t="s">
        <v>29</v>
      </c>
      <c r="G7594">
        <v>8500</v>
      </c>
      <c r="H7594">
        <v>17.190000000000001</v>
      </c>
      <c r="I7594">
        <v>0</v>
      </c>
      <c r="J7594">
        <v>0.11</v>
      </c>
      <c r="K7594" t="s">
        <v>16</v>
      </c>
      <c r="L7594">
        <v>5</v>
      </c>
      <c r="M7594">
        <f t="shared" si="118"/>
        <v>1</v>
      </c>
    </row>
    <row r="7595" spans="1:13" x14ac:dyDescent="0.3">
      <c r="A7595">
        <v>29</v>
      </c>
      <c r="B7595">
        <v>75000</v>
      </c>
      <c r="C7595" t="s">
        <v>26</v>
      </c>
      <c r="D7595">
        <v>4</v>
      </c>
      <c r="E7595" t="s">
        <v>25</v>
      </c>
      <c r="F7595" t="s">
        <v>15</v>
      </c>
      <c r="G7595">
        <v>14400</v>
      </c>
      <c r="H7595">
        <v>13.92</v>
      </c>
      <c r="I7595">
        <v>0</v>
      </c>
      <c r="J7595">
        <v>0.19</v>
      </c>
      <c r="K7595" t="s">
        <v>16</v>
      </c>
      <c r="L7595">
        <v>9</v>
      </c>
      <c r="M7595">
        <f t="shared" si="118"/>
        <v>1</v>
      </c>
    </row>
    <row r="7596" spans="1:13" x14ac:dyDescent="0.3">
      <c r="A7596">
        <v>32</v>
      </c>
      <c r="B7596">
        <v>75000</v>
      </c>
      <c r="C7596" t="s">
        <v>26</v>
      </c>
      <c r="D7596">
        <v>10</v>
      </c>
      <c r="E7596" t="s">
        <v>20</v>
      </c>
      <c r="F7596" t="s">
        <v>15</v>
      </c>
      <c r="G7596">
        <v>22000</v>
      </c>
      <c r="H7596">
        <v>13.92</v>
      </c>
      <c r="I7596">
        <v>0</v>
      </c>
      <c r="J7596">
        <v>0.28999999999999998</v>
      </c>
      <c r="K7596" t="s">
        <v>16</v>
      </c>
      <c r="L7596">
        <v>10</v>
      </c>
      <c r="M7596">
        <f t="shared" si="118"/>
        <v>1</v>
      </c>
    </row>
    <row r="7597" spans="1:13" x14ac:dyDescent="0.3">
      <c r="A7597">
        <v>32</v>
      </c>
      <c r="B7597">
        <v>75000</v>
      </c>
      <c r="C7597" t="s">
        <v>26</v>
      </c>
      <c r="D7597">
        <v>2</v>
      </c>
      <c r="E7597" t="s">
        <v>18</v>
      </c>
      <c r="F7597" t="s">
        <v>30</v>
      </c>
      <c r="G7597">
        <v>2000</v>
      </c>
      <c r="H7597">
        <v>15.65</v>
      </c>
      <c r="I7597">
        <v>0</v>
      </c>
      <c r="J7597">
        <v>0.03</v>
      </c>
      <c r="K7597" t="s">
        <v>17</v>
      </c>
      <c r="L7597">
        <v>10</v>
      </c>
      <c r="M7597">
        <f t="shared" si="118"/>
        <v>1</v>
      </c>
    </row>
    <row r="7598" spans="1:13" x14ac:dyDescent="0.3">
      <c r="A7598">
        <v>27</v>
      </c>
      <c r="B7598">
        <v>75000</v>
      </c>
      <c r="C7598" t="s">
        <v>13</v>
      </c>
      <c r="D7598">
        <v>9</v>
      </c>
      <c r="E7598" t="s">
        <v>18</v>
      </c>
      <c r="F7598" t="s">
        <v>19</v>
      </c>
      <c r="G7598">
        <v>10000</v>
      </c>
      <c r="H7598">
        <v>9.6300000000000008</v>
      </c>
      <c r="I7598">
        <v>0</v>
      </c>
      <c r="J7598">
        <v>0.13</v>
      </c>
      <c r="K7598" t="s">
        <v>16</v>
      </c>
      <c r="L7598">
        <v>9</v>
      </c>
      <c r="M7598">
        <f t="shared" si="118"/>
        <v>1</v>
      </c>
    </row>
    <row r="7599" spans="1:13" x14ac:dyDescent="0.3">
      <c r="A7599">
        <v>28</v>
      </c>
      <c r="B7599">
        <v>75000</v>
      </c>
      <c r="C7599" t="s">
        <v>26</v>
      </c>
      <c r="D7599">
        <v>2</v>
      </c>
      <c r="E7599" t="s">
        <v>14</v>
      </c>
      <c r="F7599" t="s">
        <v>19</v>
      </c>
      <c r="G7599">
        <v>20000</v>
      </c>
      <c r="H7599">
        <v>12.18</v>
      </c>
      <c r="I7599">
        <v>0</v>
      </c>
      <c r="J7599">
        <v>0.27</v>
      </c>
      <c r="K7599" t="s">
        <v>16</v>
      </c>
      <c r="L7599">
        <v>5</v>
      </c>
      <c r="M7599">
        <f t="shared" si="118"/>
        <v>1</v>
      </c>
    </row>
    <row r="7600" spans="1:13" x14ac:dyDescent="0.3">
      <c r="A7600">
        <v>28</v>
      </c>
      <c r="B7600">
        <v>75000</v>
      </c>
      <c r="C7600" t="s">
        <v>26</v>
      </c>
      <c r="D7600">
        <v>3</v>
      </c>
      <c r="E7600" t="s">
        <v>28</v>
      </c>
      <c r="F7600" t="s">
        <v>19</v>
      </c>
      <c r="G7600">
        <v>6000</v>
      </c>
      <c r="H7600">
        <v>11.48</v>
      </c>
      <c r="I7600">
        <v>0</v>
      </c>
      <c r="J7600">
        <v>0.08</v>
      </c>
      <c r="K7600" t="s">
        <v>16</v>
      </c>
      <c r="L7600">
        <v>8</v>
      </c>
      <c r="M7600">
        <f t="shared" si="118"/>
        <v>1</v>
      </c>
    </row>
    <row r="7601" spans="1:13" x14ac:dyDescent="0.3">
      <c r="A7601">
        <v>31</v>
      </c>
      <c r="B7601">
        <v>75000</v>
      </c>
      <c r="C7601" t="s">
        <v>26</v>
      </c>
      <c r="D7601">
        <v>3</v>
      </c>
      <c r="E7601" t="s">
        <v>27</v>
      </c>
      <c r="F7601" t="s">
        <v>22</v>
      </c>
      <c r="G7601">
        <v>8000</v>
      </c>
      <c r="H7601">
        <v>18.21</v>
      </c>
      <c r="I7601">
        <v>0</v>
      </c>
      <c r="J7601">
        <v>0.11</v>
      </c>
      <c r="K7601" t="s">
        <v>17</v>
      </c>
      <c r="L7601">
        <v>7</v>
      </c>
      <c r="M7601">
        <f t="shared" si="118"/>
        <v>1</v>
      </c>
    </row>
    <row r="7602" spans="1:13" x14ac:dyDescent="0.3">
      <c r="A7602">
        <v>34</v>
      </c>
      <c r="B7602">
        <v>75000</v>
      </c>
      <c r="C7602" t="s">
        <v>26</v>
      </c>
      <c r="D7602">
        <v>2</v>
      </c>
      <c r="E7602" t="s">
        <v>25</v>
      </c>
      <c r="F7602" t="s">
        <v>15</v>
      </c>
      <c r="G7602">
        <v>8400</v>
      </c>
      <c r="I7602">
        <v>0</v>
      </c>
      <c r="J7602">
        <v>0.11</v>
      </c>
      <c r="K7602" t="s">
        <v>17</v>
      </c>
      <c r="L7602">
        <v>8</v>
      </c>
      <c r="M7602">
        <f t="shared" si="118"/>
        <v>0</v>
      </c>
    </row>
    <row r="7603" spans="1:13" x14ac:dyDescent="0.3">
      <c r="A7603">
        <v>32</v>
      </c>
      <c r="B7603">
        <v>75000</v>
      </c>
      <c r="C7603" t="s">
        <v>26</v>
      </c>
      <c r="D7603">
        <v>0</v>
      </c>
      <c r="E7603" t="s">
        <v>18</v>
      </c>
      <c r="F7603" t="s">
        <v>19</v>
      </c>
      <c r="G7603">
        <v>10000</v>
      </c>
      <c r="H7603">
        <v>11.89</v>
      </c>
      <c r="I7603">
        <v>0</v>
      </c>
      <c r="J7603">
        <v>0.13</v>
      </c>
      <c r="K7603" t="s">
        <v>16</v>
      </c>
      <c r="L7603">
        <v>5</v>
      </c>
      <c r="M7603">
        <f t="shared" si="118"/>
        <v>1</v>
      </c>
    </row>
    <row r="7604" spans="1:13" x14ac:dyDescent="0.3">
      <c r="A7604">
        <v>28</v>
      </c>
      <c r="B7604">
        <v>75000</v>
      </c>
      <c r="C7604" t="s">
        <v>26</v>
      </c>
      <c r="D7604">
        <v>5</v>
      </c>
      <c r="E7604" t="s">
        <v>27</v>
      </c>
      <c r="F7604" t="s">
        <v>19</v>
      </c>
      <c r="G7604">
        <v>10000</v>
      </c>
      <c r="H7604">
        <v>12.21</v>
      </c>
      <c r="I7604">
        <v>0</v>
      </c>
      <c r="J7604">
        <v>0.13</v>
      </c>
      <c r="K7604" t="s">
        <v>16</v>
      </c>
      <c r="L7604">
        <v>5</v>
      </c>
      <c r="M7604">
        <f t="shared" si="118"/>
        <v>1</v>
      </c>
    </row>
    <row r="7605" spans="1:13" x14ac:dyDescent="0.3">
      <c r="A7605">
        <v>28</v>
      </c>
      <c r="B7605">
        <v>79200</v>
      </c>
      <c r="C7605" t="s">
        <v>13</v>
      </c>
      <c r="D7605">
        <v>6</v>
      </c>
      <c r="E7605" t="s">
        <v>14</v>
      </c>
      <c r="F7605" t="s">
        <v>21</v>
      </c>
      <c r="G7605">
        <v>10000</v>
      </c>
      <c r="H7605">
        <v>7.66</v>
      </c>
      <c r="I7605">
        <v>0</v>
      </c>
      <c r="J7605">
        <v>0.13</v>
      </c>
      <c r="K7605" t="s">
        <v>16</v>
      </c>
      <c r="L7605">
        <v>10</v>
      </c>
      <c r="M7605">
        <f t="shared" si="118"/>
        <v>1</v>
      </c>
    </row>
    <row r="7606" spans="1:13" x14ac:dyDescent="0.3">
      <c r="A7606">
        <v>34</v>
      </c>
      <c r="B7606">
        <v>75000</v>
      </c>
      <c r="C7606" t="s">
        <v>26</v>
      </c>
      <c r="D7606">
        <v>7</v>
      </c>
      <c r="E7606" t="s">
        <v>25</v>
      </c>
      <c r="F7606" t="s">
        <v>21</v>
      </c>
      <c r="G7606">
        <v>6500</v>
      </c>
      <c r="H7606">
        <v>9.3800000000000008</v>
      </c>
      <c r="I7606">
        <v>0</v>
      </c>
      <c r="J7606">
        <v>0.09</v>
      </c>
      <c r="K7606" t="s">
        <v>16</v>
      </c>
      <c r="L7606">
        <v>7</v>
      </c>
      <c r="M7606">
        <f t="shared" si="118"/>
        <v>1</v>
      </c>
    </row>
    <row r="7607" spans="1:13" x14ac:dyDescent="0.3">
      <c r="A7607">
        <v>27</v>
      </c>
      <c r="B7607">
        <v>75000</v>
      </c>
      <c r="C7607" t="s">
        <v>26</v>
      </c>
      <c r="D7607">
        <v>1</v>
      </c>
      <c r="E7607" t="s">
        <v>28</v>
      </c>
      <c r="F7607" t="s">
        <v>19</v>
      </c>
      <c r="G7607">
        <v>3900</v>
      </c>
      <c r="H7607">
        <v>10.51</v>
      </c>
      <c r="I7607">
        <v>0</v>
      </c>
      <c r="J7607">
        <v>0.05</v>
      </c>
      <c r="K7607" t="s">
        <v>16</v>
      </c>
      <c r="L7607">
        <v>8</v>
      </c>
      <c r="M7607">
        <f t="shared" si="118"/>
        <v>1</v>
      </c>
    </row>
    <row r="7608" spans="1:13" x14ac:dyDescent="0.3">
      <c r="A7608">
        <v>33</v>
      </c>
      <c r="B7608">
        <v>75000</v>
      </c>
      <c r="C7608" t="s">
        <v>23</v>
      </c>
      <c r="D7608">
        <v>17</v>
      </c>
      <c r="E7608" t="s">
        <v>20</v>
      </c>
      <c r="F7608" t="s">
        <v>21</v>
      </c>
      <c r="G7608">
        <v>6000</v>
      </c>
      <c r="H7608">
        <v>7.68</v>
      </c>
      <c r="I7608">
        <v>0</v>
      </c>
      <c r="J7608">
        <v>0.08</v>
      </c>
      <c r="K7608" t="s">
        <v>16</v>
      </c>
      <c r="L7608">
        <v>7</v>
      </c>
      <c r="M7608">
        <f t="shared" si="118"/>
        <v>1</v>
      </c>
    </row>
    <row r="7609" spans="1:13" x14ac:dyDescent="0.3">
      <c r="A7609">
        <v>27</v>
      </c>
      <c r="B7609">
        <v>75000</v>
      </c>
      <c r="C7609" t="s">
        <v>26</v>
      </c>
      <c r="D7609">
        <v>11</v>
      </c>
      <c r="E7609" t="s">
        <v>18</v>
      </c>
      <c r="F7609" t="s">
        <v>29</v>
      </c>
      <c r="G7609">
        <v>21000</v>
      </c>
      <c r="H7609">
        <v>15.2</v>
      </c>
      <c r="I7609">
        <v>0</v>
      </c>
      <c r="J7609">
        <v>0.28000000000000003</v>
      </c>
      <c r="K7609" t="s">
        <v>16</v>
      </c>
      <c r="L7609">
        <v>8</v>
      </c>
      <c r="M7609">
        <f t="shared" si="118"/>
        <v>1</v>
      </c>
    </row>
    <row r="7610" spans="1:13" x14ac:dyDescent="0.3">
      <c r="A7610">
        <v>27</v>
      </c>
      <c r="B7610">
        <v>80004</v>
      </c>
      <c r="C7610" t="s">
        <v>13</v>
      </c>
      <c r="D7610">
        <v>11</v>
      </c>
      <c r="E7610" t="s">
        <v>20</v>
      </c>
      <c r="F7610" t="s">
        <v>30</v>
      </c>
      <c r="G7610">
        <v>10000</v>
      </c>
      <c r="H7610">
        <v>15.2</v>
      </c>
      <c r="I7610">
        <v>0</v>
      </c>
      <c r="J7610">
        <v>0.12</v>
      </c>
      <c r="K7610" t="s">
        <v>16</v>
      </c>
      <c r="L7610">
        <v>7</v>
      </c>
      <c r="M7610">
        <f t="shared" si="118"/>
        <v>1</v>
      </c>
    </row>
    <row r="7611" spans="1:13" x14ac:dyDescent="0.3">
      <c r="A7611">
        <v>35</v>
      </c>
      <c r="B7611">
        <v>75000</v>
      </c>
      <c r="C7611" t="s">
        <v>26</v>
      </c>
      <c r="D7611">
        <v>5</v>
      </c>
      <c r="E7611" t="s">
        <v>20</v>
      </c>
      <c r="F7611" t="s">
        <v>19</v>
      </c>
      <c r="G7611">
        <v>5000</v>
      </c>
      <c r="H7611">
        <v>8.6999999999999993</v>
      </c>
      <c r="I7611">
        <v>0</v>
      </c>
      <c r="J7611">
        <v>7.0000000000000007E-2</v>
      </c>
      <c r="K7611" t="s">
        <v>16</v>
      </c>
      <c r="L7611">
        <v>9</v>
      </c>
      <c r="M7611">
        <f t="shared" si="118"/>
        <v>1</v>
      </c>
    </row>
    <row r="7612" spans="1:13" x14ac:dyDescent="0.3">
      <c r="A7612">
        <v>35</v>
      </c>
      <c r="B7612">
        <v>80004</v>
      </c>
      <c r="C7612" t="s">
        <v>13</v>
      </c>
      <c r="D7612">
        <v>5</v>
      </c>
      <c r="E7612" t="s">
        <v>18</v>
      </c>
      <c r="F7612" t="s">
        <v>21</v>
      </c>
      <c r="G7612">
        <v>10000</v>
      </c>
      <c r="H7612">
        <v>7.51</v>
      </c>
      <c r="I7612">
        <v>0</v>
      </c>
      <c r="J7612">
        <v>0.12</v>
      </c>
      <c r="K7612" t="s">
        <v>16</v>
      </c>
      <c r="L7612">
        <v>10</v>
      </c>
      <c r="M7612">
        <f t="shared" si="118"/>
        <v>1</v>
      </c>
    </row>
    <row r="7613" spans="1:13" x14ac:dyDescent="0.3">
      <c r="A7613">
        <v>30</v>
      </c>
      <c r="B7613">
        <v>81004</v>
      </c>
      <c r="C7613" t="s">
        <v>13</v>
      </c>
      <c r="D7613">
        <v>3</v>
      </c>
      <c r="E7613" t="s">
        <v>27</v>
      </c>
      <c r="F7613" t="s">
        <v>21</v>
      </c>
      <c r="G7613">
        <v>10000</v>
      </c>
      <c r="H7613">
        <v>6.91</v>
      </c>
      <c r="I7613">
        <v>0</v>
      </c>
      <c r="J7613">
        <v>0.12</v>
      </c>
      <c r="K7613" t="s">
        <v>16</v>
      </c>
      <c r="L7613">
        <v>9</v>
      </c>
      <c r="M7613">
        <f t="shared" si="118"/>
        <v>1</v>
      </c>
    </row>
    <row r="7614" spans="1:13" x14ac:dyDescent="0.3">
      <c r="A7614">
        <v>27</v>
      </c>
      <c r="B7614">
        <v>75288</v>
      </c>
      <c r="C7614" t="s">
        <v>26</v>
      </c>
      <c r="D7614">
        <v>12</v>
      </c>
      <c r="E7614" t="s">
        <v>14</v>
      </c>
      <c r="F7614" t="s">
        <v>19</v>
      </c>
      <c r="G7614">
        <v>18050</v>
      </c>
      <c r="H7614">
        <v>10</v>
      </c>
      <c r="I7614">
        <v>0</v>
      </c>
      <c r="J7614">
        <v>0.24</v>
      </c>
      <c r="K7614" t="s">
        <v>16</v>
      </c>
      <c r="L7614">
        <v>10</v>
      </c>
      <c r="M7614">
        <f t="shared" si="118"/>
        <v>1</v>
      </c>
    </row>
    <row r="7615" spans="1:13" x14ac:dyDescent="0.3">
      <c r="A7615">
        <v>27</v>
      </c>
      <c r="B7615">
        <v>75500</v>
      </c>
      <c r="C7615" t="s">
        <v>26</v>
      </c>
      <c r="D7615">
        <v>8</v>
      </c>
      <c r="E7615" t="s">
        <v>18</v>
      </c>
      <c r="F7615" t="s">
        <v>21</v>
      </c>
      <c r="G7615">
        <v>9000</v>
      </c>
      <c r="H7615">
        <v>7.9</v>
      </c>
      <c r="I7615">
        <v>0</v>
      </c>
      <c r="J7615">
        <v>0.12</v>
      </c>
      <c r="K7615" t="s">
        <v>16</v>
      </c>
      <c r="L7615">
        <v>5</v>
      </c>
      <c r="M7615">
        <f t="shared" si="118"/>
        <v>1</v>
      </c>
    </row>
    <row r="7616" spans="1:13" x14ac:dyDescent="0.3">
      <c r="A7616">
        <v>28</v>
      </c>
      <c r="B7616">
        <v>75500</v>
      </c>
      <c r="C7616" t="s">
        <v>26</v>
      </c>
      <c r="D7616">
        <v>12</v>
      </c>
      <c r="E7616" t="s">
        <v>18</v>
      </c>
      <c r="F7616" t="s">
        <v>30</v>
      </c>
      <c r="G7616">
        <v>3500</v>
      </c>
      <c r="H7616">
        <v>14.91</v>
      </c>
      <c r="I7616">
        <v>0</v>
      </c>
      <c r="J7616">
        <v>0.05</v>
      </c>
      <c r="K7616" t="s">
        <v>16</v>
      </c>
      <c r="L7616">
        <v>9</v>
      </c>
      <c r="M7616">
        <f t="shared" si="118"/>
        <v>1</v>
      </c>
    </row>
    <row r="7617" spans="1:13" x14ac:dyDescent="0.3">
      <c r="A7617">
        <v>27</v>
      </c>
      <c r="B7617">
        <v>75600</v>
      </c>
      <c r="C7617" t="s">
        <v>26</v>
      </c>
      <c r="D7617">
        <v>4</v>
      </c>
      <c r="E7617" t="s">
        <v>20</v>
      </c>
      <c r="F7617" t="s">
        <v>15</v>
      </c>
      <c r="G7617">
        <v>25000</v>
      </c>
      <c r="H7617">
        <v>13.61</v>
      </c>
      <c r="I7617">
        <v>0</v>
      </c>
      <c r="J7617">
        <v>0.33</v>
      </c>
      <c r="K7617" t="s">
        <v>16</v>
      </c>
      <c r="L7617">
        <v>6</v>
      </c>
      <c r="M7617">
        <f t="shared" si="118"/>
        <v>1</v>
      </c>
    </row>
    <row r="7618" spans="1:13" x14ac:dyDescent="0.3">
      <c r="A7618">
        <v>28</v>
      </c>
      <c r="B7618">
        <v>83004</v>
      </c>
      <c r="C7618" t="s">
        <v>13</v>
      </c>
      <c r="D7618">
        <v>3</v>
      </c>
      <c r="E7618" t="s">
        <v>25</v>
      </c>
      <c r="F7618" t="s">
        <v>19</v>
      </c>
      <c r="G7618">
        <v>10000</v>
      </c>
      <c r="H7618">
        <v>11.86</v>
      </c>
      <c r="I7618">
        <v>0</v>
      </c>
      <c r="J7618">
        <v>0.12</v>
      </c>
      <c r="K7618" t="s">
        <v>16</v>
      </c>
      <c r="L7618">
        <v>10</v>
      </c>
      <c r="M7618">
        <f t="shared" ref="M7618:M7681" si="119">COUNTIFS($A$2:$A$10001,A7618,$B$2:$B$10001,B7618,$C$2:$C$10001,C7618,$D$2:$D$10001,D7618,$E$2:$E$10001,E7618,$F$2:$F$10001,F7618,$G$2:$G$10001,G7618,$H$2:$H$10001,H7618,$I$2:$I$10001,I7618,$J$2:$J$10001,J7618,$K$2:$K$10001,K7618,$L$2:$L$10001,L7618)</f>
        <v>1</v>
      </c>
    </row>
    <row r="7619" spans="1:13" x14ac:dyDescent="0.3">
      <c r="A7619">
        <v>33</v>
      </c>
      <c r="B7619">
        <v>75693</v>
      </c>
      <c r="C7619" t="s">
        <v>26</v>
      </c>
      <c r="D7619">
        <v>5</v>
      </c>
      <c r="E7619" t="s">
        <v>18</v>
      </c>
      <c r="F7619" t="s">
        <v>19</v>
      </c>
      <c r="G7619">
        <v>22000</v>
      </c>
      <c r="H7619">
        <v>10.25</v>
      </c>
      <c r="I7619">
        <v>0</v>
      </c>
      <c r="J7619">
        <v>0.28999999999999998</v>
      </c>
      <c r="K7619" t="s">
        <v>16</v>
      </c>
      <c r="L7619">
        <v>10</v>
      </c>
      <c r="M7619">
        <f t="shared" si="119"/>
        <v>1</v>
      </c>
    </row>
    <row r="7620" spans="1:13" x14ac:dyDescent="0.3">
      <c r="A7620">
        <v>27</v>
      </c>
      <c r="B7620">
        <v>77976</v>
      </c>
      <c r="C7620" t="s">
        <v>13</v>
      </c>
      <c r="D7620">
        <v>2</v>
      </c>
      <c r="E7620" t="s">
        <v>27</v>
      </c>
      <c r="F7620" t="s">
        <v>15</v>
      </c>
      <c r="G7620">
        <v>10000</v>
      </c>
      <c r="H7620">
        <v>13.85</v>
      </c>
      <c r="I7620">
        <v>1</v>
      </c>
      <c r="J7620">
        <v>0.13</v>
      </c>
      <c r="K7620" t="s">
        <v>17</v>
      </c>
      <c r="L7620">
        <v>5</v>
      </c>
      <c r="M7620">
        <f t="shared" si="119"/>
        <v>1</v>
      </c>
    </row>
    <row r="7621" spans="1:13" x14ac:dyDescent="0.3">
      <c r="A7621">
        <v>32</v>
      </c>
      <c r="B7621">
        <v>84456</v>
      </c>
      <c r="C7621" t="s">
        <v>13</v>
      </c>
      <c r="D7621">
        <v>5</v>
      </c>
      <c r="E7621" t="s">
        <v>25</v>
      </c>
      <c r="F7621" t="s">
        <v>19</v>
      </c>
      <c r="G7621">
        <v>10000</v>
      </c>
      <c r="H7621">
        <v>9.8800000000000008</v>
      </c>
      <c r="I7621">
        <v>0</v>
      </c>
      <c r="J7621">
        <v>0.12</v>
      </c>
      <c r="K7621" t="s">
        <v>16</v>
      </c>
      <c r="L7621">
        <v>10</v>
      </c>
      <c r="M7621">
        <f t="shared" si="119"/>
        <v>1</v>
      </c>
    </row>
    <row r="7622" spans="1:13" x14ac:dyDescent="0.3">
      <c r="A7622">
        <v>29</v>
      </c>
      <c r="B7622">
        <v>76000</v>
      </c>
      <c r="C7622" t="s">
        <v>23</v>
      </c>
      <c r="D7622">
        <v>13</v>
      </c>
      <c r="E7622" t="s">
        <v>14</v>
      </c>
      <c r="F7622" t="s">
        <v>30</v>
      </c>
      <c r="G7622">
        <v>28000</v>
      </c>
      <c r="H7622">
        <v>16.77</v>
      </c>
      <c r="I7622">
        <v>0</v>
      </c>
      <c r="J7622">
        <v>0.37</v>
      </c>
      <c r="K7622" t="s">
        <v>16</v>
      </c>
      <c r="L7622">
        <v>10</v>
      </c>
      <c r="M7622">
        <f t="shared" si="119"/>
        <v>1</v>
      </c>
    </row>
    <row r="7623" spans="1:13" x14ac:dyDescent="0.3">
      <c r="A7623">
        <v>28</v>
      </c>
      <c r="B7623">
        <v>70000</v>
      </c>
      <c r="C7623" t="s">
        <v>26</v>
      </c>
      <c r="D7623">
        <v>12</v>
      </c>
      <c r="E7623" t="s">
        <v>25</v>
      </c>
      <c r="F7623" t="s">
        <v>21</v>
      </c>
      <c r="G7623">
        <v>9000</v>
      </c>
      <c r="H7623">
        <v>5.42</v>
      </c>
      <c r="I7623">
        <v>1</v>
      </c>
      <c r="J7623">
        <v>0.13</v>
      </c>
      <c r="K7623" t="s">
        <v>16</v>
      </c>
      <c r="L7623">
        <v>7</v>
      </c>
      <c r="M7623">
        <f t="shared" si="119"/>
        <v>1</v>
      </c>
    </row>
    <row r="7624" spans="1:13" x14ac:dyDescent="0.3">
      <c r="A7624">
        <v>27</v>
      </c>
      <c r="B7624">
        <v>76000</v>
      </c>
      <c r="C7624" t="s">
        <v>26</v>
      </c>
      <c r="D7624">
        <v>11</v>
      </c>
      <c r="E7624" t="s">
        <v>25</v>
      </c>
      <c r="F7624" t="s">
        <v>21</v>
      </c>
      <c r="G7624">
        <v>12000</v>
      </c>
      <c r="I7624">
        <v>0</v>
      </c>
      <c r="J7624">
        <v>0.16</v>
      </c>
      <c r="K7624" t="s">
        <v>16</v>
      </c>
      <c r="L7624">
        <v>6</v>
      </c>
      <c r="M7624">
        <f t="shared" si="119"/>
        <v>0</v>
      </c>
    </row>
    <row r="7625" spans="1:13" x14ac:dyDescent="0.3">
      <c r="A7625">
        <v>30</v>
      </c>
      <c r="B7625">
        <v>76000</v>
      </c>
      <c r="C7625" t="s">
        <v>26</v>
      </c>
      <c r="D7625">
        <v>5</v>
      </c>
      <c r="E7625" t="s">
        <v>28</v>
      </c>
      <c r="F7625" t="s">
        <v>21</v>
      </c>
      <c r="G7625">
        <v>6250</v>
      </c>
      <c r="H7625">
        <v>7.88</v>
      </c>
      <c r="I7625">
        <v>0</v>
      </c>
      <c r="J7625">
        <v>0.08</v>
      </c>
      <c r="K7625" t="s">
        <v>16</v>
      </c>
      <c r="L7625">
        <v>10</v>
      </c>
      <c r="M7625">
        <f t="shared" si="119"/>
        <v>1</v>
      </c>
    </row>
    <row r="7626" spans="1:13" x14ac:dyDescent="0.3">
      <c r="A7626">
        <v>27</v>
      </c>
      <c r="B7626">
        <v>85248</v>
      </c>
      <c r="C7626" t="s">
        <v>13</v>
      </c>
      <c r="D7626">
        <v>0</v>
      </c>
      <c r="E7626" t="s">
        <v>14</v>
      </c>
      <c r="F7626" t="s">
        <v>19</v>
      </c>
      <c r="G7626">
        <v>10000</v>
      </c>
      <c r="H7626">
        <v>9.99</v>
      </c>
      <c r="I7626">
        <v>0</v>
      </c>
      <c r="J7626">
        <v>0.12</v>
      </c>
      <c r="K7626" t="s">
        <v>16</v>
      </c>
      <c r="L7626">
        <v>9</v>
      </c>
      <c r="M7626">
        <f t="shared" si="119"/>
        <v>1</v>
      </c>
    </row>
    <row r="7627" spans="1:13" x14ac:dyDescent="0.3">
      <c r="A7627">
        <v>29</v>
      </c>
      <c r="B7627">
        <v>88000</v>
      </c>
      <c r="C7627" t="s">
        <v>13</v>
      </c>
      <c r="D7627">
        <v>7</v>
      </c>
      <c r="E7627" t="s">
        <v>28</v>
      </c>
      <c r="F7627" t="s">
        <v>21</v>
      </c>
      <c r="G7627">
        <v>10000</v>
      </c>
      <c r="H7627">
        <v>7.51</v>
      </c>
      <c r="I7627">
        <v>0</v>
      </c>
      <c r="J7627">
        <v>0.11</v>
      </c>
      <c r="K7627" t="s">
        <v>16</v>
      </c>
      <c r="L7627">
        <v>5</v>
      </c>
      <c r="M7627">
        <f t="shared" si="119"/>
        <v>1</v>
      </c>
    </row>
    <row r="7628" spans="1:13" x14ac:dyDescent="0.3">
      <c r="A7628">
        <v>27</v>
      </c>
      <c r="B7628">
        <v>88000</v>
      </c>
      <c r="C7628" t="s">
        <v>13</v>
      </c>
      <c r="D7628">
        <v>4</v>
      </c>
      <c r="E7628" t="s">
        <v>27</v>
      </c>
      <c r="F7628" t="s">
        <v>21</v>
      </c>
      <c r="G7628">
        <v>10000</v>
      </c>
      <c r="H7628">
        <v>7.51</v>
      </c>
      <c r="I7628">
        <v>0</v>
      </c>
      <c r="J7628">
        <v>0.11</v>
      </c>
      <c r="K7628" t="s">
        <v>16</v>
      </c>
      <c r="L7628">
        <v>7</v>
      </c>
      <c r="M7628">
        <f t="shared" si="119"/>
        <v>1</v>
      </c>
    </row>
    <row r="7629" spans="1:13" x14ac:dyDescent="0.3">
      <c r="A7629">
        <v>31</v>
      </c>
      <c r="B7629">
        <v>78000</v>
      </c>
      <c r="C7629" t="s">
        <v>13</v>
      </c>
      <c r="D7629">
        <v>15</v>
      </c>
      <c r="E7629" t="s">
        <v>18</v>
      </c>
      <c r="F7629" t="s">
        <v>15</v>
      </c>
      <c r="G7629">
        <v>10000</v>
      </c>
      <c r="H7629">
        <v>14.27</v>
      </c>
      <c r="I7629">
        <v>1</v>
      </c>
      <c r="J7629">
        <v>0.13</v>
      </c>
      <c r="K7629" t="s">
        <v>16</v>
      </c>
      <c r="L7629">
        <v>10</v>
      </c>
      <c r="M7629">
        <f t="shared" si="119"/>
        <v>1</v>
      </c>
    </row>
    <row r="7630" spans="1:13" x14ac:dyDescent="0.3">
      <c r="A7630">
        <v>27</v>
      </c>
      <c r="B7630">
        <v>90000</v>
      </c>
      <c r="C7630" t="s">
        <v>13</v>
      </c>
      <c r="D7630">
        <v>4</v>
      </c>
      <c r="E7630" t="s">
        <v>28</v>
      </c>
      <c r="F7630" t="s">
        <v>21</v>
      </c>
      <c r="G7630">
        <v>10000</v>
      </c>
      <c r="H7630">
        <v>7.49</v>
      </c>
      <c r="I7630">
        <v>0</v>
      </c>
      <c r="J7630">
        <v>0.11</v>
      </c>
      <c r="K7630" t="s">
        <v>16</v>
      </c>
      <c r="L7630">
        <v>10</v>
      </c>
      <c r="M7630">
        <f t="shared" si="119"/>
        <v>1</v>
      </c>
    </row>
    <row r="7631" spans="1:13" x14ac:dyDescent="0.3">
      <c r="A7631">
        <v>30</v>
      </c>
      <c r="B7631">
        <v>90000</v>
      </c>
      <c r="C7631" t="s">
        <v>13</v>
      </c>
      <c r="D7631">
        <v>14</v>
      </c>
      <c r="E7631" t="s">
        <v>20</v>
      </c>
      <c r="F7631" t="s">
        <v>30</v>
      </c>
      <c r="G7631">
        <v>10000</v>
      </c>
      <c r="H7631">
        <v>15.62</v>
      </c>
      <c r="I7631">
        <v>0</v>
      </c>
      <c r="J7631">
        <v>0.11</v>
      </c>
      <c r="K7631" t="s">
        <v>17</v>
      </c>
      <c r="L7631">
        <v>6</v>
      </c>
      <c r="M7631">
        <f t="shared" si="119"/>
        <v>1</v>
      </c>
    </row>
    <row r="7632" spans="1:13" x14ac:dyDescent="0.3">
      <c r="A7632">
        <v>28</v>
      </c>
      <c r="B7632">
        <v>76500</v>
      </c>
      <c r="C7632" t="s">
        <v>26</v>
      </c>
      <c r="D7632">
        <v>12</v>
      </c>
      <c r="E7632" t="s">
        <v>14</v>
      </c>
      <c r="F7632" t="s">
        <v>19</v>
      </c>
      <c r="G7632">
        <v>10000</v>
      </c>
      <c r="H7632">
        <v>12.42</v>
      </c>
      <c r="I7632">
        <v>0</v>
      </c>
      <c r="J7632">
        <v>0.13</v>
      </c>
      <c r="K7632" t="s">
        <v>16</v>
      </c>
      <c r="L7632">
        <v>7</v>
      </c>
      <c r="M7632">
        <f t="shared" si="119"/>
        <v>1</v>
      </c>
    </row>
    <row r="7633" spans="1:13" x14ac:dyDescent="0.3">
      <c r="A7633">
        <v>32</v>
      </c>
      <c r="B7633">
        <v>90000</v>
      </c>
      <c r="C7633" t="s">
        <v>13</v>
      </c>
      <c r="D7633">
        <v>2</v>
      </c>
      <c r="E7633" t="s">
        <v>25</v>
      </c>
      <c r="F7633" t="s">
        <v>19</v>
      </c>
      <c r="G7633">
        <v>10000</v>
      </c>
      <c r="H7633">
        <v>11.12</v>
      </c>
      <c r="I7633">
        <v>0</v>
      </c>
      <c r="J7633">
        <v>0.11</v>
      </c>
      <c r="K7633" t="s">
        <v>16</v>
      </c>
      <c r="L7633">
        <v>8</v>
      </c>
      <c r="M7633">
        <f t="shared" si="119"/>
        <v>1</v>
      </c>
    </row>
    <row r="7634" spans="1:13" x14ac:dyDescent="0.3">
      <c r="A7634">
        <v>27</v>
      </c>
      <c r="B7634">
        <v>76788</v>
      </c>
      <c r="C7634" t="s">
        <v>26</v>
      </c>
      <c r="D7634">
        <v>0</v>
      </c>
      <c r="E7634" t="s">
        <v>25</v>
      </c>
      <c r="F7634" t="s">
        <v>19</v>
      </c>
      <c r="G7634">
        <v>17000</v>
      </c>
      <c r="H7634">
        <v>12.42</v>
      </c>
      <c r="I7634">
        <v>0</v>
      </c>
      <c r="J7634">
        <v>0.22</v>
      </c>
      <c r="K7634" t="s">
        <v>16</v>
      </c>
      <c r="L7634">
        <v>10</v>
      </c>
      <c r="M7634">
        <f t="shared" si="119"/>
        <v>1</v>
      </c>
    </row>
    <row r="7635" spans="1:13" x14ac:dyDescent="0.3">
      <c r="A7635">
        <v>27</v>
      </c>
      <c r="B7635">
        <v>76800</v>
      </c>
      <c r="C7635" t="s">
        <v>26</v>
      </c>
      <c r="D7635">
        <v>3</v>
      </c>
      <c r="E7635" t="s">
        <v>18</v>
      </c>
      <c r="F7635" t="s">
        <v>19</v>
      </c>
      <c r="G7635">
        <v>5000</v>
      </c>
      <c r="H7635">
        <v>11.49</v>
      </c>
      <c r="I7635">
        <v>0</v>
      </c>
      <c r="J7635">
        <v>7.0000000000000007E-2</v>
      </c>
      <c r="K7635" t="s">
        <v>16</v>
      </c>
      <c r="L7635">
        <v>7</v>
      </c>
      <c r="M7635">
        <f t="shared" si="119"/>
        <v>1</v>
      </c>
    </row>
    <row r="7636" spans="1:13" x14ac:dyDescent="0.3">
      <c r="A7636">
        <v>28</v>
      </c>
      <c r="B7636">
        <v>76992</v>
      </c>
      <c r="C7636" t="s">
        <v>26</v>
      </c>
      <c r="D7636">
        <v>8</v>
      </c>
      <c r="E7636" t="s">
        <v>18</v>
      </c>
      <c r="F7636" t="s">
        <v>19</v>
      </c>
      <c r="G7636">
        <v>1800</v>
      </c>
      <c r="H7636">
        <v>12.18</v>
      </c>
      <c r="I7636">
        <v>0</v>
      </c>
      <c r="J7636">
        <v>0.02</v>
      </c>
      <c r="K7636" t="s">
        <v>16</v>
      </c>
      <c r="L7636">
        <v>8</v>
      </c>
      <c r="M7636">
        <f t="shared" si="119"/>
        <v>1</v>
      </c>
    </row>
    <row r="7637" spans="1:13" x14ac:dyDescent="0.3">
      <c r="A7637">
        <v>31</v>
      </c>
      <c r="B7637">
        <v>77000</v>
      </c>
      <c r="C7637" t="s">
        <v>26</v>
      </c>
      <c r="D7637">
        <v>15</v>
      </c>
      <c r="E7637" t="s">
        <v>28</v>
      </c>
      <c r="F7637" t="s">
        <v>19</v>
      </c>
      <c r="G7637">
        <v>6000</v>
      </c>
      <c r="H7637">
        <v>12.69</v>
      </c>
      <c r="I7637">
        <v>0</v>
      </c>
      <c r="J7637">
        <v>0.08</v>
      </c>
      <c r="K7637" t="s">
        <v>16</v>
      </c>
      <c r="L7637">
        <v>8</v>
      </c>
      <c r="M7637">
        <f t="shared" si="119"/>
        <v>1</v>
      </c>
    </row>
    <row r="7638" spans="1:13" x14ac:dyDescent="0.3">
      <c r="A7638">
        <v>33</v>
      </c>
      <c r="B7638">
        <v>77000</v>
      </c>
      <c r="C7638" t="s">
        <v>26</v>
      </c>
      <c r="D7638">
        <v>9</v>
      </c>
      <c r="E7638" t="s">
        <v>20</v>
      </c>
      <c r="F7638" t="s">
        <v>21</v>
      </c>
      <c r="G7638">
        <v>12000</v>
      </c>
      <c r="H7638">
        <v>7.29</v>
      </c>
      <c r="I7638">
        <v>0</v>
      </c>
      <c r="J7638">
        <v>0.16</v>
      </c>
      <c r="K7638" t="s">
        <v>16</v>
      </c>
      <c r="L7638">
        <v>10</v>
      </c>
      <c r="M7638">
        <f t="shared" si="119"/>
        <v>1</v>
      </c>
    </row>
    <row r="7639" spans="1:13" x14ac:dyDescent="0.3">
      <c r="A7639">
        <v>27</v>
      </c>
      <c r="B7639">
        <v>77000</v>
      </c>
      <c r="C7639" t="s">
        <v>26</v>
      </c>
      <c r="D7639">
        <v>11</v>
      </c>
      <c r="E7639" t="s">
        <v>27</v>
      </c>
      <c r="F7639" t="s">
        <v>19</v>
      </c>
      <c r="G7639">
        <v>18500</v>
      </c>
      <c r="H7639">
        <v>11.11</v>
      </c>
      <c r="I7639">
        <v>0</v>
      </c>
      <c r="J7639">
        <v>0.24</v>
      </c>
      <c r="K7639" t="s">
        <v>16</v>
      </c>
      <c r="L7639">
        <v>10</v>
      </c>
      <c r="M7639">
        <f t="shared" si="119"/>
        <v>1</v>
      </c>
    </row>
    <row r="7640" spans="1:13" x14ac:dyDescent="0.3">
      <c r="A7640">
        <v>29</v>
      </c>
      <c r="B7640">
        <v>44000</v>
      </c>
      <c r="C7640" t="s">
        <v>13</v>
      </c>
      <c r="D7640">
        <v>0</v>
      </c>
      <c r="E7640" t="s">
        <v>18</v>
      </c>
      <c r="F7640" t="s">
        <v>19</v>
      </c>
      <c r="G7640">
        <v>10200</v>
      </c>
      <c r="H7640">
        <v>10.199999999999999</v>
      </c>
      <c r="I7640">
        <v>0</v>
      </c>
      <c r="J7640">
        <v>0.23</v>
      </c>
      <c r="K7640" t="s">
        <v>16</v>
      </c>
      <c r="L7640">
        <v>8</v>
      </c>
      <c r="M7640">
        <f t="shared" si="119"/>
        <v>1</v>
      </c>
    </row>
    <row r="7641" spans="1:13" x14ac:dyDescent="0.3">
      <c r="A7641">
        <v>35</v>
      </c>
      <c r="B7641">
        <v>77268</v>
      </c>
      <c r="C7641" t="s">
        <v>26</v>
      </c>
      <c r="D7641">
        <v>11</v>
      </c>
      <c r="E7641" t="s">
        <v>18</v>
      </c>
      <c r="F7641" t="s">
        <v>15</v>
      </c>
      <c r="G7641">
        <v>7500</v>
      </c>
      <c r="H7641">
        <v>11.03</v>
      </c>
      <c r="I7641">
        <v>0</v>
      </c>
      <c r="J7641">
        <v>0.1</v>
      </c>
      <c r="K7641" t="s">
        <v>16</v>
      </c>
      <c r="L7641">
        <v>7</v>
      </c>
      <c r="M7641">
        <f t="shared" si="119"/>
        <v>1</v>
      </c>
    </row>
    <row r="7642" spans="1:13" x14ac:dyDescent="0.3">
      <c r="A7642">
        <v>29</v>
      </c>
      <c r="B7642">
        <v>77367</v>
      </c>
      <c r="C7642" t="s">
        <v>23</v>
      </c>
      <c r="D7642">
        <v>12</v>
      </c>
      <c r="E7642" t="s">
        <v>18</v>
      </c>
      <c r="F7642" t="s">
        <v>21</v>
      </c>
      <c r="G7642">
        <v>1000</v>
      </c>
      <c r="H7642">
        <v>7.37</v>
      </c>
      <c r="I7642">
        <v>0</v>
      </c>
      <c r="J7642">
        <v>0.01</v>
      </c>
      <c r="K7642" t="s">
        <v>16</v>
      </c>
      <c r="L7642">
        <v>9</v>
      </c>
      <c r="M7642">
        <f t="shared" si="119"/>
        <v>1</v>
      </c>
    </row>
    <row r="7643" spans="1:13" x14ac:dyDescent="0.3">
      <c r="A7643">
        <v>31</v>
      </c>
      <c r="B7643">
        <v>21000</v>
      </c>
      <c r="C7643" t="s">
        <v>13</v>
      </c>
      <c r="D7643">
        <v>15</v>
      </c>
      <c r="E7643" t="s">
        <v>14</v>
      </c>
      <c r="F7643" t="s">
        <v>21</v>
      </c>
      <c r="G7643">
        <v>11000</v>
      </c>
      <c r="H7643">
        <v>8.59</v>
      </c>
      <c r="I7643">
        <v>1</v>
      </c>
      <c r="J7643">
        <v>0.52</v>
      </c>
      <c r="K7643" t="s">
        <v>16</v>
      </c>
      <c r="L7643">
        <v>6</v>
      </c>
      <c r="M7643">
        <f t="shared" si="119"/>
        <v>1</v>
      </c>
    </row>
    <row r="7644" spans="1:13" x14ac:dyDescent="0.3">
      <c r="A7644">
        <v>28</v>
      </c>
      <c r="B7644">
        <v>77500</v>
      </c>
      <c r="C7644" t="s">
        <v>23</v>
      </c>
      <c r="D7644">
        <v>3</v>
      </c>
      <c r="E7644" t="s">
        <v>18</v>
      </c>
      <c r="F7644" t="s">
        <v>21</v>
      </c>
      <c r="G7644">
        <v>8000</v>
      </c>
      <c r="H7644">
        <v>8.49</v>
      </c>
      <c r="I7644">
        <v>0</v>
      </c>
      <c r="J7644">
        <v>0.1</v>
      </c>
      <c r="K7644" t="s">
        <v>16</v>
      </c>
      <c r="L7644">
        <v>7</v>
      </c>
      <c r="M7644">
        <f t="shared" si="119"/>
        <v>1</v>
      </c>
    </row>
    <row r="7645" spans="1:13" x14ac:dyDescent="0.3">
      <c r="A7645">
        <v>28</v>
      </c>
      <c r="B7645">
        <v>71652</v>
      </c>
      <c r="C7645" t="s">
        <v>26</v>
      </c>
      <c r="D7645">
        <v>11</v>
      </c>
      <c r="E7645" t="s">
        <v>20</v>
      </c>
      <c r="F7645" t="s">
        <v>31</v>
      </c>
      <c r="G7645">
        <v>25000</v>
      </c>
      <c r="H7645">
        <v>20.03</v>
      </c>
      <c r="I7645">
        <v>1</v>
      </c>
      <c r="J7645">
        <v>0.35</v>
      </c>
      <c r="K7645" t="s">
        <v>16</v>
      </c>
      <c r="L7645">
        <v>9</v>
      </c>
      <c r="M7645">
        <f t="shared" si="119"/>
        <v>1</v>
      </c>
    </row>
    <row r="7646" spans="1:13" x14ac:dyDescent="0.3">
      <c r="A7646">
        <v>28</v>
      </c>
      <c r="B7646">
        <v>78000</v>
      </c>
      <c r="C7646" t="s">
        <v>26</v>
      </c>
      <c r="D7646">
        <v>0</v>
      </c>
      <c r="E7646" t="s">
        <v>28</v>
      </c>
      <c r="F7646" t="s">
        <v>21</v>
      </c>
      <c r="G7646">
        <v>19700</v>
      </c>
      <c r="H7646">
        <v>7.9</v>
      </c>
      <c r="I7646">
        <v>0</v>
      </c>
      <c r="J7646">
        <v>0.25</v>
      </c>
      <c r="K7646" t="s">
        <v>16</v>
      </c>
      <c r="L7646">
        <v>9</v>
      </c>
      <c r="M7646">
        <f t="shared" si="119"/>
        <v>1</v>
      </c>
    </row>
    <row r="7647" spans="1:13" x14ac:dyDescent="0.3">
      <c r="A7647">
        <v>31</v>
      </c>
      <c r="B7647">
        <v>72000</v>
      </c>
      <c r="C7647" t="s">
        <v>26</v>
      </c>
      <c r="D7647">
        <v>4</v>
      </c>
      <c r="E7647" t="s">
        <v>18</v>
      </c>
      <c r="F7647" t="s">
        <v>15</v>
      </c>
      <c r="G7647">
        <v>9000</v>
      </c>
      <c r="H7647">
        <v>15.96</v>
      </c>
      <c r="I7647">
        <v>1</v>
      </c>
      <c r="J7647">
        <v>0.13</v>
      </c>
      <c r="K7647" t="s">
        <v>17</v>
      </c>
      <c r="L7647">
        <v>5</v>
      </c>
      <c r="M7647">
        <f t="shared" si="119"/>
        <v>1</v>
      </c>
    </row>
    <row r="7648" spans="1:13" x14ac:dyDescent="0.3">
      <c r="A7648">
        <v>27</v>
      </c>
      <c r="B7648">
        <v>78000</v>
      </c>
      <c r="C7648" t="s">
        <v>26</v>
      </c>
      <c r="D7648">
        <v>6</v>
      </c>
      <c r="E7648" t="s">
        <v>27</v>
      </c>
      <c r="F7648" t="s">
        <v>30</v>
      </c>
      <c r="G7648">
        <v>15275</v>
      </c>
      <c r="H7648">
        <v>16.89</v>
      </c>
      <c r="I7648">
        <v>0</v>
      </c>
      <c r="J7648">
        <v>0.2</v>
      </c>
      <c r="K7648" t="s">
        <v>16</v>
      </c>
      <c r="L7648">
        <v>6</v>
      </c>
      <c r="M7648">
        <f t="shared" si="119"/>
        <v>1</v>
      </c>
    </row>
    <row r="7649" spans="1:13" x14ac:dyDescent="0.3">
      <c r="A7649">
        <v>33</v>
      </c>
      <c r="B7649">
        <v>78000</v>
      </c>
      <c r="C7649" t="s">
        <v>26</v>
      </c>
      <c r="D7649">
        <v>17</v>
      </c>
      <c r="E7649" t="s">
        <v>27</v>
      </c>
      <c r="F7649" t="s">
        <v>30</v>
      </c>
      <c r="G7649">
        <v>10000</v>
      </c>
      <c r="I7649">
        <v>0</v>
      </c>
      <c r="J7649">
        <v>0.13</v>
      </c>
      <c r="K7649" t="s">
        <v>16</v>
      </c>
      <c r="L7649">
        <v>10</v>
      </c>
      <c r="M7649">
        <f t="shared" si="119"/>
        <v>0</v>
      </c>
    </row>
    <row r="7650" spans="1:13" x14ac:dyDescent="0.3">
      <c r="A7650">
        <v>34</v>
      </c>
      <c r="B7650">
        <v>33500</v>
      </c>
      <c r="C7650" t="s">
        <v>13</v>
      </c>
      <c r="D7650">
        <v>0</v>
      </c>
      <c r="E7650" t="s">
        <v>27</v>
      </c>
      <c r="F7650" t="s">
        <v>19</v>
      </c>
      <c r="G7650">
        <v>11200</v>
      </c>
      <c r="H7650">
        <v>12.21</v>
      </c>
      <c r="I7650">
        <v>1</v>
      </c>
      <c r="J7650">
        <v>0.33</v>
      </c>
      <c r="K7650" t="s">
        <v>16</v>
      </c>
      <c r="L7650">
        <v>9</v>
      </c>
      <c r="M7650">
        <f t="shared" si="119"/>
        <v>1</v>
      </c>
    </row>
    <row r="7651" spans="1:13" x14ac:dyDescent="0.3">
      <c r="A7651">
        <v>27</v>
      </c>
      <c r="B7651">
        <v>78000</v>
      </c>
      <c r="C7651" t="s">
        <v>26</v>
      </c>
      <c r="D7651">
        <v>0</v>
      </c>
      <c r="E7651" t="s">
        <v>28</v>
      </c>
      <c r="F7651" t="s">
        <v>21</v>
      </c>
      <c r="G7651">
        <v>5000</v>
      </c>
      <c r="H7651">
        <v>5.42</v>
      </c>
      <c r="I7651">
        <v>0</v>
      </c>
      <c r="J7651">
        <v>0.06</v>
      </c>
      <c r="K7651" t="s">
        <v>16</v>
      </c>
      <c r="L7651">
        <v>7</v>
      </c>
      <c r="M7651">
        <f t="shared" si="119"/>
        <v>1</v>
      </c>
    </row>
    <row r="7652" spans="1:13" x14ac:dyDescent="0.3">
      <c r="A7652">
        <v>30</v>
      </c>
      <c r="B7652">
        <v>78000</v>
      </c>
      <c r="C7652" t="s">
        <v>26</v>
      </c>
      <c r="D7652">
        <v>2</v>
      </c>
      <c r="E7652" t="s">
        <v>18</v>
      </c>
      <c r="F7652" t="s">
        <v>19</v>
      </c>
      <c r="G7652">
        <v>20000</v>
      </c>
      <c r="H7652">
        <v>11.11</v>
      </c>
      <c r="I7652">
        <v>0</v>
      </c>
      <c r="J7652">
        <v>0.26</v>
      </c>
      <c r="K7652" t="s">
        <v>16</v>
      </c>
      <c r="L7652">
        <v>5</v>
      </c>
      <c r="M7652">
        <f t="shared" si="119"/>
        <v>1</v>
      </c>
    </row>
    <row r="7653" spans="1:13" x14ac:dyDescent="0.3">
      <c r="A7653">
        <v>29</v>
      </c>
      <c r="B7653">
        <v>78000</v>
      </c>
      <c r="C7653" t="s">
        <v>23</v>
      </c>
      <c r="D7653">
        <v>13</v>
      </c>
      <c r="E7653" t="s">
        <v>27</v>
      </c>
      <c r="F7653" t="s">
        <v>21</v>
      </c>
      <c r="G7653">
        <v>14400</v>
      </c>
      <c r="I7653">
        <v>0</v>
      </c>
      <c r="J7653">
        <v>0.18</v>
      </c>
      <c r="K7653" t="s">
        <v>16</v>
      </c>
      <c r="L7653">
        <v>7</v>
      </c>
      <c r="M7653">
        <f t="shared" si="119"/>
        <v>0</v>
      </c>
    </row>
    <row r="7654" spans="1:13" x14ac:dyDescent="0.3">
      <c r="A7654">
        <v>31</v>
      </c>
      <c r="B7654">
        <v>78000</v>
      </c>
      <c r="C7654" t="s">
        <v>26</v>
      </c>
      <c r="D7654">
        <v>6</v>
      </c>
      <c r="E7654" t="s">
        <v>27</v>
      </c>
      <c r="F7654" t="s">
        <v>19</v>
      </c>
      <c r="G7654">
        <v>8000</v>
      </c>
      <c r="H7654">
        <v>10</v>
      </c>
      <c r="I7654">
        <v>0</v>
      </c>
      <c r="J7654">
        <v>0.1</v>
      </c>
      <c r="K7654" t="s">
        <v>16</v>
      </c>
      <c r="L7654">
        <v>6</v>
      </c>
      <c r="M7654">
        <f t="shared" si="119"/>
        <v>1</v>
      </c>
    </row>
    <row r="7655" spans="1:13" x14ac:dyDescent="0.3">
      <c r="A7655">
        <v>30</v>
      </c>
      <c r="B7655">
        <v>78000</v>
      </c>
      <c r="C7655" t="s">
        <v>26</v>
      </c>
      <c r="D7655">
        <v>2</v>
      </c>
      <c r="E7655" t="s">
        <v>18</v>
      </c>
      <c r="F7655" t="s">
        <v>19</v>
      </c>
      <c r="G7655">
        <v>10800</v>
      </c>
      <c r="H7655">
        <v>10.36</v>
      </c>
      <c r="I7655">
        <v>0</v>
      </c>
      <c r="J7655">
        <v>0.14000000000000001</v>
      </c>
      <c r="K7655" t="s">
        <v>16</v>
      </c>
      <c r="L7655">
        <v>9</v>
      </c>
      <c r="M7655">
        <f t="shared" si="119"/>
        <v>1</v>
      </c>
    </row>
    <row r="7656" spans="1:13" x14ac:dyDescent="0.3">
      <c r="A7656">
        <v>27</v>
      </c>
      <c r="B7656">
        <v>78000</v>
      </c>
      <c r="C7656" t="s">
        <v>23</v>
      </c>
      <c r="D7656">
        <v>3</v>
      </c>
      <c r="E7656" t="s">
        <v>14</v>
      </c>
      <c r="F7656" t="s">
        <v>30</v>
      </c>
      <c r="G7656">
        <v>12000</v>
      </c>
      <c r="H7656">
        <v>15.58</v>
      </c>
      <c r="I7656">
        <v>0</v>
      </c>
      <c r="J7656">
        <v>0.15</v>
      </c>
      <c r="K7656" t="s">
        <v>16</v>
      </c>
      <c r="L7656">
        <v>7</v>
      </c>
      <c r="M7656">
        <f t="shared" si="119"/>
        <v>1</v>
      </c>
    </row>
    <row r="7657" spans="1:13" x14ac:dyDescent="0.3">
      <c r="A7657">
        <v>33</v>
      </c>
      <c r="B7657">
        <v>55259</v>
      </c>
      <c r="C7657" t="s">
        <v>13</v>
      </c>
      <c r="D7657">
        <v>15</v>
      </c>
      <c r="E7657" t="s">
        <v>18</v>
      </c>
      <c r="F7657" t="s">
        <v>30</v>
      </c>
      <c r="G7657">
        <v>11200</v>
      </c>
      <c r="H7657">
        <v>17.489999999999998</v>
      </c>
      <c r="I7657">
        <v>0</v>
      </c>
      <c r="J7657">
        <v>0.2</v>
      </c>
      <c r="K7657" t="s">
        <v>16</v>
      </c>
      <c r="L7657">
        <v>5</v>
      </c>
      <c r="M7657">
        <f t="shared" si="119"/>
        <v>1</v>
      </c>
    </row>
    <row r="7658" spans="1:13" x14ac:dyDescent="0.3">
      <c r="A7658">
        <v>35</v>
      </c>
      <c r="B7658">
        <v>40000</v>
      </c>
      <c r="C7658" t="s">
        <v>23</v>
      </c>
      <c r="D7658">
        <v>3</v>
      </c>
      <c r="E7658" t="s">
        <v>20</v>
      </c>
      <c r="F7658" t="s">
        <v>15</v>
      </c>
      <c r="G7658">
        <v>11325</v>
      </c>
      <c r="H7658">
        <v>15.96</v>
      </c>
      <c r="I7658">
        <v>0</v>
      </c>
      <c r="J7658">
        <v>0.28000000000000003</v>
      </c>
      <c r="K7658" t="s">
        <v>17</v>
      </c>
      <c r="L7658">
        <v>10</v>
      </c>
      <c r="M7658">
        <f t="shared" si="119"/>
        <v>1</v>
      </c>
    </row>
    <row r="7659" spans="1:13" x14ac:dyDescent="0.3">
      <c r="A7659">
        <v>33</v>
      </c>
      <c r="B7659">
        <v>78000</v>
      </c>
      <c r="C7659" t="s">
        <v>26</v>
      </c>
      <c r="D7659">
        <v>3</v>
      </c>
      <c r="E7659" t="s">
        <v>14</v>
      </c>
      <c r="F7659" t="s">
        <v>19</v>
      </c>
      <c r="G7659">
        <v>20000</v>
      </c>
      <c r="H7659">
        <v>12.18</v>
      </c>
      <c r="I7659">
        <v>0</v>
      </c>
      <c r="J7659">
        <v>0.26</v>
      </c>
      <c r="K7659" t="s">
        <v>16</v>
      </c>
      <c r="L7659">
        <v>8</v>
      </c>
      <c r="M7659">
        <f t="shared" si="119"/>
        <v>1</v>
      </c>
    </row>
    <row r="7660" spans="1:13" x14ac:dyDescent="0.3">
      <c r="A7660">
        <v>28</v>
      </c>
      <c r="B7660">
        <v>63000</v>
      </c>
      <c r="C7660" t="s">
        <v>13</v>
      </c>
      <c r="D7660">
        <v>1</v>
      </c>
      <c r="E7660" t="s">
        <v>18</v>
      </c>
      <c r="F7660" t="s">
        <v>15</v>
      </c>
      <c r="G7660">
        <v>11200</v>
      </c>
      <c r="H7660">
        <v>12.99</v>
      </c>
      <c r="I7660">
        <v>0</v>
      </c>
      <c r="J7660">
        <v>0.18</v>
      </c>
      <c r="K7660" t="s">
        <v>17</v>
      </c>
      <c r="L7660">
        <v>7</v>
      </c>
      <c r="M7660">
        <f t="shared" si="119"/>
        <v>1</v>
      </c>
    </row>
    <row r="7661" spans="1:13" x14ac:dyDescent="0.3">
      <c r="A7661">
        <v>29</v>
      </c>
      <c r="B7661">
        <v>61200</v>
      </c>
      <c r="C7661" t="s">
        <v>26</v>
      </c>
      <c r="D7661">
        <v>2</v>
      </c>
      <c r="E7661" t="s">
        <v>14</v>
      </c>
      <c r="F7661" t="s">
        <v>22</v>
      </c>
      <c r="G7661">
        <v>15000</v>
      </c>
      <c r="H7661">
        <v>17.579999999999998</v>
      </c>
      <c r="I7661">
        <v>1</v>
      </c>
      <c r="J7661">
        <v>0.21</v>
      </c>
      <c r="K7661" t="s">
        <v>16</v>
      </c>
      <c r="L7661">
        <v>5</v>
      </c>
      <c r="M7661">
        <f t="shared" si="119"/>
        <v>1</v>
      </c>
    </row>
    <row r="7662" spans="1:13" x14ac:dyDescent="0.3">
      <c r="A7662">
        <v>33</v>
      </c>
      <c r="B7662">
        <v>70000</v>
      </c>
      <c r="C7662" t="s">
        <v>13</v>
      </c>
      <c r="D7662">
        <v>0</v>
      </c>
      <c r="E7662" t="s">
        <v>18</v>
      </c>
      <c r="F7662" t="s">
        <v>21</v>
      </c>
      <c r="G7662">
        <v>11200</v>
      </c>
      <c r="H7662">
        <v>8.94</v>
      </c>
      <c r="I7662">
        <v>0</v>
      </c>
      <c r="J7662">
        <v>0.16</v>
      </c>
      <c r="K7662" t="s">
        <v>16</v>
      </c>
      <c r="L7662">
        <v>6</v>
      </c>
      <c r="M7662">
        <f t="shared" si="119"/>
        <v>1</v>
      </c>
    </row>
    <row r="7663" spans="1:13" x14ac:dyDescent="0.3">
      <c r="A7663">
        <v>30</v>
      </c>
      <c r="B7663">
        <v>75000</v>
      </c>
      <c r="C7663" t="s">
        <v>13</v>
      </c>
      <c r="D7663">
        <v>6</v>
      </c>
      <c r="E7663" t="s">
        <v>14</v>
      </c>
      <c r="F7663" t="s">
        <v>15</v>
      </c>
      <c r="G7663">
        <v>11200</v>
      </c>
      <c r="H7663">
        <v>13.16</v>
      </c>
      <c r="I7663">
        <v>0</v>
      </c>
      <c r="J7663">
        <v>0.15</v>
      </c>
      <c r="K7663" t="s">
        <v>17</v>
      </c>
      <c r="L7663">
        <v>5</v>
      </c>
      <c r="M7663">
        <f t="shared" si="119"/>
        <v>1</v>
      </c>
    </row>
    <row r="7664" spans="1:13" x14ac:dyDescent="0.3">
      <c r="A7664">
        <v>34</v>
      </c>
      <c r="B7664">
        <v>74000</v>
      </c>
      <c r="C7664" t="s">
        <v>13</v>
      </c>
      <c r="D7664">
        <v>3</v>
      </c>
      <c r="E7664" t="s">
        <v>18</v>
      </c>
      <c r="F7664" t="s">
        <v>15</v>
      </c>
      <c r="G7664">
        <v>11200</v>
      </c>
      <c r="H7664">
        <v>11.66</v>
      </c>
      <c r="I7664">
        <v>1</v>
      </c>
      <c r="J7664">
        <v>0.15</v>
      </c>
      <c r="K7664" t="s">
        <v>16</v>
      </c>
      <c r="L7664">
        <v>10</v>
      </c>
      <c r="M7664">
        <f t="shared" si="119"/>
        <v>1</v>
      </c>
    </row>
    <row r="7665" spans="1:13" x14ac:dyDescent="0.3">
      <c r="A7665">
        <v>35</v>
      </c>
      <c r="B7665">
        <v>78252</v>
      </c>
      <c r="C7665" t="s">
        <v>26</v>
      </c>
      <c r="D7665">
        <v>19</v>
      </c>
      <c r="E7665" t="s">
        <v>27</v>
      </c>
      <c r="F7665" t="s">
        <v>30</v>
      </c>
      <c r="G7665">
        <v>30000</v>
      </c>
      <c r="H7665">
        <v>17.579999999999998</v>
      </c>
      <c r="I7665">
        <v>0</v>
      </c>
      <c r="J7665">
        <v>0.38</v>
      </c>
      <c r="K7665" t="s">
        <v>16</v>
      </c>
      <c r="L7665">
        <v>8</v>
      </c>
      <c r="M7665">
        <f t="shared" si="119"/>
        <v>1</v>
      </c>
    </row>
    <row r="7666" spans="1:13" x14ac:dyDescent="0.3">
      <c r="A7666">
        <v>29</v>
      </c>
      <c r="B7666">
        <v>87500</v>
      </c>
      <c r="C7666" t="s">
        <v>13</v>
      </c>
      <c r="D7666">
        <v>2</v>
      </c>
      <c r="E7666" t="s">
        <v>18</v>
      </c>
      <c r="F7666" t="s">
        <v>19</v>
      </c>
      <c r="G7666">
        <v>11200</v>
      </c>
      <c r="I7666">
        <v>0</v>
      </c>
      <c r="J7666">
        <v>0.13</v>
      </c>
      <c r="K7666" t="s">
        <v>16</v>
      </c>
      <c r="L7666">
        <v>8</v>
      </c>
      <c r="M7666">
        <f t="shared" si="119"/>
        <v>0</v>
      </c>
    </row>
    <row r="7667" spans="1:13" x14ac:dyDescent="0.3">
      <c r="A7667">
        <v>27</v>
      </c>
      <c r="B7667">
        <v>101000</v>
      </c>
      <c r="C7667" t="s">
        <v>13</v>
      </c>
      <c r="D7667">
        <v>2</v>
      </c>
      <c r="E7667" t="s">
        <v>25</v>
      </c>
      <c r="F7667" t="s">
        <v>19</v>
      </c>
      <c r="G7667">
        <v>11200</v>
      </c>
      <c r="H7667">
        <v>10.99</v>
      </c>
      <c r="I7667">
        <v>0</v>
      </c>
      <c r="J7667">
        <v>0.11</v>
      </c>
      <c r="K7667" t="s">
        <v>16</v>
      </c>
      <c r="L7667">
        <v>6</v>
      </c>
      <c r="M7667">
        <f t="shared" si="119"/>
        <v>1</v>
      </c>
    </row>
    <row r="7668" spans="1:13" x14ac:dyDescent="0.3">
      <c r="A7668">
        <v>35</v>
      </c>
      <c r="B7668">
        <v>78862</v>
      </c>
      <c r="C7668" t="s">
        <v>26</v>
      </c>
      <c r="D7668">
        <v>14</v>
      </c>
      <c r="E7668" t="s">
        <v>18</v>
      </c>
      <c r="F7668" t="s">
        <v>30</v>
      </c>
      <c r="G7668">
        <v>25000</v>
      </c>
      <c r="H7668">
        <v>12.49</v>
      </c>
      <c r="I7668">
        <v>0</v>
      </c>
      <c r="J7668">
        <v>0.32</v>
      </c>
      <c r="K7668" t="s">
        <v>17</v>
      </c>
      <c r="L7668">
        <v>9</v>
      </c>
      <c r="M7668">
        <f t="shared" si="119"/>
        <v>1</v>
      </c>
    </row>
    <row r="7669" spans="1:13" x14ac:dyDescent="0.3">
      <c r="A7669">
        <v>28</v>
      </c>
      <c r="B7669">
        <v>78996</v>
      </c>
      <c r="C7669" t="s">
        <v>26</v>
      </c>
      <c r="D7669">
        <v>10</v>
      </c>
      <c r="E7669" t="s">
        <v>28</v>
      </c>
      <c r="F7669" t="s">
        <v>15</v>
      </c>
      <c r="G7669">
        <v>12000</v>
      </c>
      <c r="H7669">
        <v>13.16</v>
      </c>
      <c r="I7669">
        <v>0</v>
      </c>
      <c r="J7669">
        <v>0.15</v>
      </c>
      <c r="K7669" t="s">
        <v>17</v>
      </c>
      <c r="L7669">
        <v>5</v>
      </c>
      <c r="M7669">
        <f t="shared" si="119"/>
        <v>1</v>
      </c>
    </row>
    <row r="7670" spans="1:13" x14ac:dyDescent="0.3">
      <c r="A7670">
        <v>33</v>
      </c>
      <c r="B7670">
        <v>43200</v>
      </c>
      <c r="C7670" t="s">
        <v>13</v>
      </c>
      <c r="D7670">
        <v>6</v>
      </c>
      <c r="E7670" t="s">
        <v>25</v>
      </c>
      <c r="F7670" t="s">
        <v>21</v>
      </c>
      <c r="G7670">
        <v>11350</v>
      </c>
      <c r="H7670">
        <v>7.88</v>
      </c>
      <c r="I7670">
        <v>0</v>
      </c>
      <c r="J7670">
        <v>0.26</v>
      </c>
      <c r="K7670" t="s">
        <v>16</v>
      </c>
      <c r="L7670">
        <v>7</v>
      </c>
      <c r="M7670">
        <f t="shared" si="119"/>
        <v>1</v>
      </c>
    </row>
    <row r="7671" spans="1:13" x14ac:dyDescent="0.3">
      <c r="A7671">
        <v>31</v>
      </c>
      <c r="B7671">
        <v>35000</v>
      </c>
      <c r="C7671" t="s">
        <v>13</v>
      </c>
      <c r="D7671">
        <v>1</v>
      </c>
      <c r="E7671" t="s">
        <v>27</v>
      </c>
      <c r="F7671" t="s">
        <v>21</v>
      </c>
      <c r="G7671">
        <v>11400</v>
      </c>
      <c r="H7671">
        <v>6.91</v>
      </c>
      <c r="I7671">
        <v>1</v>
      </c>
      <c r="J7671">
        <v>0.33</v>
      </c>
      <c r="K7671" t="s">
        <v>16</v>
      </c>
      <c r="L7671">
        <v>8</v>
      </c>
      <c r="M7671">
        <f t="shared" si="119"/>
        <v>1</v>
      </c>
    </row>
    <row r="7672" spans="1:13" x14ac:dyDescent="0.3">
      <c r="A7672">
        <v>31</v>
      </c>
      <c r="B7672">
        <v>79000</v>
      </c>
      <c r="C7672" t="s">
        <v>26</v>
      </c>
      <c r="D7672">
        <v>14</v>
      </c>
      <c r="E7672" t="s">
        <v>25</v>
      </c>
      <c r="F7672" t="s">
        <v>15</v>
      </c>
      <c r="G7672">
        <v>20000</v>
      </c>
      <c r="H7672">
        <v>13.49</v>
      </c>
      <c r="I7672">
        <v>0</v>
      </c>
      <c r="J7672">
        <v>0.25</v>
      </c>
      <c r="K7672" t="s">
        <v>16</v>
      </c>
      <c r="L7672">
        <v>6</v>
      </c>
      <c r="M7672">
        <f t="shared" si="119"/>
        <v>1</v>
      </c>
    </row>
    <row r="7673" spans="1:13" x14ac:dyDescent="0.3">
      <c r="A7673">
        <v>30</v>
      </c>
      <c r="B7673">
        <v>79000</v>
      </c>
      <c r="C7673" t="s">
        <v>26</v>
      </c>
      <c r="D7673">
        <v>11</v>
      </c>
      <c r="E7673" t="s">
        <v>25</v>
      </c>
      <c r="F7673" t="s">
        <v>15</v>
      </c>
      <c r="G7673">
        <v>20000</v>
      </c>
      <c r="H7673">
        <v>13.72</v>
      </c>
      <c r="I7673">
        <v>0</v>
      </c>
      <c r="J7673">
        <v>0.25</v>
      </c>
      <c r="K7673" t="s">
        <v>16</v>
      </c>
      <c r="L7673">
        <v>10</v>
      </c>
      <c r="M7673">
        <f t="shared" si="119"/>
        <v>1</v>
      </c>
    </row>
    <row r="7674" spans="1:13" x14ac:dyDescent="0.3">
      <c r="A7674">
        <v>34</v>
      </c>
      <c r="B7674">
        <v>79000</v>
      </c>
      <c r="C7674" t="s">
        <v>26</v>
      </c>
      <c r="D7674">
        <v>1</v>
      </c>
      <c r="E7674" t="s">
        <v>20</v>
      </c>
      <c r="F7674" t="s">
        <v>21</v>
      </c>
      <c r="G7674">
        <v>4800</v>
      </c>
      <c r="H7674">
        <v>9.32</v>
      </c>
      <c r="I7674">
        <v>0</v>
      </c>
      <c r="J7674">
        <v>0.06</v>
      </c>
      <c r="K7674" t="s">
        <v>16</v>
      </c>
      <c r="L7674">
        <v>6</v>
      </c>
      <c r="M7674">
        <f t="shared" si="119"/>
        <v>1</v>
      </c>
    </row>
    <row r="7675" spans="1:13" x14ac:dyDescent="0.3">
      <c r="A7675">
        <v>30</v>
      </c>
      <c r="B7675">
        <v>65000</v>
      </c>
      <c r="C7675" t="s">
        <v>13</v>
      </c>
      <c r="D7675">
        <v>14</v>
      </c>
      <c r="E7675" t="s">
        <v>20</v>
      </c>
      <c r="F7675" t="s">
        <v>15</v>
      </c>
      <c r="G7675">
        <v>11475</v>
      </c>
      <c r="H7675">
        <v>13.72</v>
      </c>
      <c r="I7675">
        <v>0</v>
      </c>
      <c r="J7675">
        <v>0.18</v>
      </c>
      <c r="K7675" t="s">
        <v>16</v>
      </c>
      <c r="L7675">
        <v>6</v>
      </c>
      <c r="M7675">
        <f t="shared" si="119"/>
        <v>1</v>
      </c>
    </row>
    <row r="7676" spans="1:13" x14ac:dyDescent="0.3">
      <c r="A7676">
        <v>31</v>
      </c>
      <c r="B7676">
        <v>79100</v>
      </c>
      <c r="C7676" t="s">
        <v>26</v>
      </c>
      <c r="D7676">
        <v>4</v>
      </c>
      <c r="E7676" t="s">
        <v>14</v>
      </c>
      <c r="F7676" t="s">
        <v>21</v>
      </c>
      <c r="G7676">
        <v>19150</v>
      </c>
      <c r="H7676">
        <v>6.99</v>
      </c>
      <c r="I7676">
        <v>0</v>
      </c>
      <c r="J7676">
        <v>0.24</v>
      </c>
      <c r="K7676" t="s">
        <v>16</v>
      </c>
      <c r="L7676">
        <v>7</v>
      </c>
      <c r="M7676">
        <f t="shared" si="119"/>
        <v>1</v>
      </c>
    </row>
    <row r="7677" spans="1:13" x14ac:dyDescent="0.3">
      <c r="A7677">
        <v>29</v>
      </c>
      <c r="B7677">
        <v>79200</v>
      </c>
      <c r="C7677" t="s">
        <v>26</v>
      </c>
      <c r="E7677" t="s">
        <v>27</v>
      </c>
      <c r="F7677" t="s">
        <v>21</v>
      </c>
      <c r="G7677">
        <v>8000</v>
      </c>
      <c r="H7677">
        <v>5.42</v>
      </c>
      <c r="I7677">
        <v>0</v>
      </c>
      <c r="J7677">
        <v>0.1</v>
      </c>
      <c r="K7677" t="s">
        <v>16</v>
      </c>
      <c r="L7677">
        <v>9</v>
      </c>
      <c r="M7677">
        <f t="shared" si="119"/>
        <v>0</v>
      </c>
    </row>
    <row r="7678" spans="1:13" x14ac:dyDescent="0.3">
      <c r="A7678">
        <v>27</v>
      </c>
      <c r="B7678">
        <v>79200</v>
      </c>
      <c r="C7678" t="s">
        <v>23</v>
      </c>
      <c r="D7678">
        <v>1</v>
      </c>
      <c r="E7678" t="s">
        <v>28</v>
      </c>
      <c r="F7678" t="s">
        <v>29</v>
      </c>
      <c r="G7678">
        <v>15000</v>
      </c>
      <c r="H7678">
        <v>17.14</v>
      </c>
      <c r="I7678">
        <v>0</v>
      </c>
      <c r="J7678">
        <v>0.19</v>
      </c>
      <c r="K7678" t="s">
        <v>16</v>
      </c>
      <c r="L7678">
        <v>8</v>
      </c>
      <c r="M7678">
        <f t="shared" si="119"/>
        <v>1</v>
      </c>
    </row>
    <row r="7679" spans="1:13" x14ac:dyDescent="0.3">
      <c r="A7679">
        <v>29</v>
      </c>
      <c r="B7679">
        <v>32000</v>
      </c>
      <c r="C7679" t="s">
        <v>13</v>
      </c>
      <c r="D7679">
        <v>3</v>
      </c>
      <c r="E7679" t="s">
        <v>14</v>
      </c>
      <c r="F7679" t="s">
        <v>15</v>
      </c>
      <c r="G7679">
        <v>11500</v>
      </c>
      <c r="H7679">
        <v>14.22</v>
      </c>
      <c r="I7679">
        <v>1</v>
      </c>
      <c r="J7679">
        <v>0.36</v>
      </c>
      <c r="K7679" t="s">
        <v>16</v>
      </c>
      <c r="L7679">
        <v>7</v>
      </c>
      <c r="M7679">
        <f t="shared" si="119"/>
        <v>1</v>
      </c>
    </row>
    <row r="7680" spans="1:13" x14ac:dyDescent="0.3">
      <c r="A7680">
        <v>30</v>
      </c>
      <c r="B7680">
        <v>36000</v>
      </c>
      <c r="C7680" t="s">
        <v>13</v>
      </c>
      <c r="D7680">
        <v>5</v>
      </c>
      <c r="E7680" t="s">
        <v>18</v>
      </c>
      <c r="F7680" t="s">
        <v>15</v>
      </c>
      <c r="G7680">
        <v>11500</v>
      </c>
      <c r="H7680">
        <v>15.27</v>
      </c>
      <c r="I7680">
        <v>1</v>
      </c>
      <c r="J7680">
        <v>0.32</v>
      </c>
      <c r="K7680" t="s">
        <v>17</v>
      </c>
      <c r="L7680">
        <v>8</v>
      </c>
      <c r="M7680">
        <f t="shared" si="119"/>
        <v>1</v>
      </c>
    </row>
    <row r="7681" spans="1:13" x14ac:dyDescent="0.3">
      <c r="A7681">
        <v>29</v>
      </c>
      <c r="B7681">
        <v>74000</v>
      </c>
      <c r="C7681" t="s">
        <v>13</v>
      </c>
      <c r="D7681">
        <v>13</v>
      </c>
      <c r="E7681" t="s">
        <v>28</v>
      </c>
      <c r="F7681" t="s">
        <v>19</v>
      </c>
      <c r="G7681">
        <v>11500</v>
      </c>
      <c r="H7681">
        <v>11.71</v>
      </c>
      <c r="I7681">
        <v>0</v>
      </c>
      <c r="J7681">
        <v>0.16</v>
      </c>
      <c r="K7681" t="s">
        <v>16</v>
      </c>
      <c r="L7681">
        <v>10</v>
      </c>
      <c r="M7681">
        <f t="shared" si="119"/>
        <v>1</v>
      </c>
    </row>
    <row r="7682" spans="1:13" x14ac:dyDescent="0.3">
      <c r="A7682">
        <v>33</v>
      </c>
      <c r="B7682">
        <v>92259</v>
      </c>
      <c r="C7682" t="s">
        <v>13</v>
      </c>
      <c r="D7682">
        <v>2</v>
      </c>
      <c r="E7682" t="s">
        <v>18</v>
      </c>
      <c r="F7682" t="s">
        <v>19</v>
      </c>
      <c r="G7682">
        <v>11500</v>
      </c>
      <c r="H7682">
        <v>10</v>
      </c>
      <c r="I7682">
        <v>0</v>
      </c>
      <c r="J7682">
        <v>0.12</v>
      </c>
      <c r="K7682" t="s">
        <v>16</v>
      </c>
      <c r="L7682">
        <v>7</v>
      </c>
      <c r="M7682">
        <f t="shared" ref="M7682:M7745" si="120">COUNTIFS($A$2:$A$10001,A7682,$B$2:$B$10001,B7682,$C$2:$C$10001,C7682,$D$2:$D$10001,D7682,$E$2:$E$10001,E7682,$F$2:$F$10001,F7682,$G$2:$G$10001,G7682,$H$2:$H$10001,H7682,$I$2:$I$10001,I7682,$J$2:$J$10001,J7682,$K$2:$K$10001,K7682,$L$2:$L$10001,L7682)</f>
        <v>1</v>
      </c>
    </row>
    <row r="7683" spans="1:13" x14ac:dyDescent="0.3">
      <c r="A7683">
        <v>34</v>
      </c>
      <c r="B7683">
        <v>80000</v>
      </c>
      <c r="C7683" t="s">
        <v>26</v>
      </c>
      <c r="E7683" t="s">
        <v>20</v>
      </c>
      <c r="F7683" t="s">
        <v>21</v>
      </c>
      <c r="G7683">
        <v>15000</v>
      </c>
      <c r="H7683">
        <v>6.03</v>
      </c>
      <c r="I7683">
        <v>0</v>
      </c>
      <c r="J7683">
        <v>0.19</v>
      </c>
      <c r="K7683" t="s">
        <v>16</v>
      </c>
      <c r="L7683">
        <v>10</v>
      </c>
      <c r="M7683">
        <f t="shared" si="120"/>
        <v>0</v>
      </c>
    </row>
    <row r="7684" spans="1:13" x14ac:dyDescent="0.3">
      <c r="A7684">
        <v>32</v>
      </c>
      <c r="B7684">
        <v>25000</v>
      </c>
      <c r="C7684" t="s">
        <v>13</v>
      </c>
      <c r="D7684">
        <v>4</v>
      </c>
      <c r="E7684" t="s">
        <v>14</v>
      </c>
      <c r="F7684" t="s">
        <v>15</v>
      </c>
      <c r="G7684">
        <v>11700</v>
      </c>
      <c r="H7684">
        <v>12.68</v>
      </c>
      <c r="I7684">
        <v>1</v>
      </c>
      <c r="J7684">
        <v>0.47</v>
      </c>
      <c r="K7684" t="s">
        <v>17</v>
      </c>
      <c r="L7684">
        <v>10</v>
      </c>
      <c r="M7684">
        <f t="shared" si="120"/>
        <v>1</v>
      </c>
    </row>
    <row r="7685" spans="1:13" x14ac:dyDescent="0.3">
      <c r="A7685">
        <v>29</v>
      </c>
      <c r="B7685">
        <v>80000</v>
      </c>
      <c r="C7685" t="s">
        <v>26</v>
      </c>
      <c r="D7685">
        <v>13</v>
      </c>
      <c r="E7685" t="s">
        <v>18</v>
      </c>
      <c r="F7685" t="s">
        <v>21</v>
      </c>
      <c r="G7685">
        <v>10000</v>
      </c>
      <c r="H7685">
        <v>7.9</v>
      </c>
      <c r="I7685">
        <v>0</v>
      </c>
      <c r="J7685">
        <v>0.13</v>
      </c>
      <c r="K7685" t="s">
        <v>16</v>
      </c>
      <c r="L7685">
        <v>9</v>
      </c>
      <c r="M7685">
        <f t="shared" si="120"/>
        <v>1</v>
      </c>
    </row>
    <row r="7686" spans="1:13" x14ac:dyDescent="0.3">
      <c r="A7686">
        <v>28</v>
      </c>
      <c r="B7686">
        <v>80000</v>
      </c>
      <c r="C7686" t="s">
        <v>26</v>
      </c>
      <c r="D7686">
        <v>12</v>
      </c>
      <c r="E7686" t="s">
        <v>25</v>
      </c>
      <c r="F7686" t="s">
        <v>21</v>
      </c>
      <c r="G7686">
        <v>12000</v>
      </c>
      <c r="H7686">
        <v>6.03</v>
      </c>
      <c r="I7686">
        <v>0</v>
      </c>
      <c r="J7686">
        <v>0.15</v>
      </c>
      <c r="K7686" t="s">
        <v>16</v>
      </c>
      <c r="L7686">
        <v>6</v>
      </c>
      <c r="M7686">
        <f t="shared" si="120"/>
        <v>1</v>
      </c>
    </row>
    <row r="7687" spans="1:13" x14ac:dyDescent="0.3">
      <c r="A7687">
        <v>27</v>
      </c>
      <c r="B7687">
        <v>80000</v>
      </c>
      <c r="C7687" t="s">
        <v>26</v>
      </c>
      <c r="D7687">
        <v>11</v>
      </c>
      <c r="E7687" t="s">
        <v>18</v>
      </c>
      <c r="F7687" t="s">
        <v>19</v>
      </c>
      <c r="G7687">
        <v>7500</v>
      </c>
      <c r="H7687">
        <v>11.71</v>
      </c>
      <c r="I7687">
        <v>0</v>
      </c>
      <c r="J7687">
        <v>0.09</v>
      </c>
      <c r="K7687" t="s">
        <v>16</v>
      </c>
      <c r="L7687">
        <v>10</v>
      </c>
      <c r="M7687">
        <f t="shared" si="120"/>
        <v>1</v>
      </c>
    </row>
    <row r="7688" spans="1:13" x14ac:dyDescent="0.3">
      <c r="A7688">
        <v>31</v>
      </c>
      <c r="B7688">
        <v>80000</v>
      </c>
      <c r="C7688" t="s">
        <v>26</v>
      </c>
      <c r="D7688">
        <v>13</v>
      </c>
      <c r="E7688" t="s">
        <v>18</v>
      </c>
      <c r="F7688" t="s">
        <v>21</v>
      </c>
      <c r="G7688">
        <v>20000</v>
      </c>
      <c r="H7688">
        <v>8.9</v>
      </c>
      <c r="I7688">
        <v>0</v>
      </c>
      <c r="J7688">
        <v>0.25</v>
      </c>
      <c r="K7688" t="s">
        <v>16</v>
      </c>
      <c r="L7688">
        <v>10</v>
      </c>
      <c r="M7688">
        <f t="shared" si="120"/>
        <v>1</v>
      </c>
    </row>
    <row r="7689" spans="1:13" x14ac:dyDescent="0.3">
      <c r="A7689">
        <v>32</v>
      </c>
      <c r="B7689">
        <v>24000</v>
      </c>
      <c r="C7689" t="s">
        <v>13</v>
      </c>
      <c r="D7689">
        <v>2</v>
      </c>
      <c r="E7689" t="s">
        <v>14</v>
      </c>
      <c r="F7689" t="s">
        <v>21</v>
      </c>
      <c r="G7689">
        <v>12000</v>
      </c>
      <c r="I7689">
        <v>1</v>
      </c>
      <c r="J7689">
        <v>0.5</v>
      </c>
      <c r="K7689" t="s">
        <v>16</v>
      </c>
      <c r="L7689">
        <v>8</v>
      </c>
      <c r="M7689">
        <f t="shared" si="120"/>
        <v>0</v>
      </c>
    </row>
    <row r="7690" spans="1:13" x14ac:dyDescent="0.3">
      <c r="A7690">
        <v>28</v>
      </c>
      <c r="B7690">
        <v>25000</v>
      </c>
      <c r="C7690" t="s">
        <v>13</v>
      </c>
      <c r="D7690">
        <v>1</v>
      </c>
      <c r="E7690" t="s">
        <v>14</v>
      </c>
      <c r="F7690" t="s">
        <v>19</v>
      </c>
      <c r="G7690">
        <v>12000</v>
      </c>
      <c r="H7690">
        <v>9.83</v>
      </c>
      <c r="I7690">
        <v>1</v>
      </c>
      <c r="J7690">
        <v>0.48</v>
      </c>
      <c r="K7690" t="s">
        <v>16</v>
      </c>
      <c r="L7690">
        <v>9</v>
      </c>
      <c r="M7690">
        <f t="shared" si="120"/>
        <v>1</v>
      </c>
    </row>
    <row r="7691" spans="1:13" x14ac:dyDescent="0.3">
      <c r="A7691">
        <v>34</v>
      </c>
      <c r="B7691">
        <v>25200</v>
      </c>
      <c r="C7691" t="s">
        <v>13</v>
      </c>
      <c r="D7691">
        <v>6</v>
      </c>
      <c r="E7691" t="s">
        <v>20</v>
      </c>
      <c r="F7691" t="s">
        <v>15</v>
      </c>
      <c r="G7691">
        <v>12000</v>
      </c>
      <c r="H7691">
        <v>13.48</v>
      </c>
      <c r="I7691">
        <v>1</v>
      </c>
      <c r="J7691">
        <v>0.48</v>
      </c>
      <c r="K7691" t="s">
        <v>16</v>
      </c>
      <c r="L7691">
        <v>10</v>
      </c>
      <c r="M7691">
        <f t="shared" si="120"/>
        <v>1</v>
      </c>
    </row>
    <row r="7692" spans="1:13" x14ac:dyDescent="0.3">
      <c r="A7692">
        <v>28</v>
      </c>
      <c r="B7692">
        <v>80000</v>
      </c>
      <c r="C7692" t="s">
        <v>26</v>
      </c>
      <c r="D7692">
        <v>6</v>
      </c>
      <c r="E7692" t="s">
        <v>28</v>
      </c>
      <c r="F7692" t="s">
        <v>19</v>
      </c>
      <c r="G7692">
        <v>4400</v>
      </c>
      <c r="I7692">
        <v>0</v>
      </c>
      <c r="J7692">
        <v>0.06</v>
      </c>
      <c r="K7692" t="s">
        <v>16</v>
      </c>
      <c r="L7692">
        <v>5</v>
      </c>
      <c r="M7692">
        <f t="shared" si="120"/>
        <v>0</v>
      </c>
    </row>
    <row r="7693" spans="1:13" x14ac:dyDescent="0.3">
      <c r="A7693">
        <v>28</v>
      </c>
      <c r="B7693">
        <v>30000</v>
      </c>
      <c r="C7693" t="s">
        <v>13</v>
      </c>
      <c r="D7693">
        <v>4</v>
      </c>
      <c r="E7693" t="s">
        <v>25</v>
      </c>
      <c r="F7693" t="s">
        <v>21</v>
      </c>
      <c r="G7693">
        <v>12000</v>
      </c>
      <c r="H7693">
        <v>6.62</v>
      </c>
      <c r="I7693">
        <v>1</v>
      </c>
      <c r="J7693">
        <v>0.4</v>
      </c>
      <c r="K7693" t="s">
        <v>16</v>
      </c>
      <c r="L7693">
        <v>7</v>
      </c>
      <c r="M7693">
        <f t="shared" si="120"/>
        <v>1</v>
      </c>
    </row>
    <row r="7694" spans="1:13" x14ac:dyDescent="0.3">
      <c r="A7694">
        <v>30</v>
      </c>
      <c r="B7694">
        <v>30000</v>
      </c>
      <c r="C7694" t="s">
        <v>13</v>
      </c>
      <c r="D7694">
        <v>4</v>
      </c>
      <c r="E7694" t="s">
        <v>25</v>
      </c>
      <c r="F7694" t="s">
        <v>30</v>
      </c>
      <c r="G7694">
        <v>12000</v>
      </c>
      <c r="H7694">
        <v>15.21</v>
      </c>
      <c r="I7694">
        <v>1</v>
      </c>
      <c r="J7694">
        <v>0.4</v>
      </c>
      <c r="K7694" t="s">
        <v>17</v>
      </c>
      <c r="L7694">
        <v>6</v>
      </c>
      <c r="M7694">
        <f t="shared" si="120"/>
        <v>1</v>
      </c>
    </row>
    <row r="7695" spans="1:13" x14ac:dyDescent="0.3">
      <c r="A7695">
        <v>27</v>
      </c>
      <c r="B7695">
        <v>30000</v>
      </c>
      <c r="C7695" t="s">
        <v>13</v>
      </c>
      <c r="D7695">
        <v>5</v>
      </c>
      <c r="E7695" t="s">
        <v>18</v>
      </c>
      <c r="F7695" t="s">
        <v>19</v>
      </c>
      <c r="G7695">
        <v>12000</v>
      </c>
      <c r="H7695">
        <v>11.36</v>
      </c>
      <c r="I7695">
        <v>1</v>
      </c>
      <c r="J7695">
        <v>0.4</v>
      </c>
      <c r="K7695" t="s">
        <v>16</v>
      </c>
      <c r="L7695">
        <v>9</v>
      </c>
      <c r="M7695">
        <f t="shared" si="120"/>
        <v>1</v>
      </c>
    </row>
    <row r="7696" spans="1:13" x14ac:dyDescent="0.3">
      <c r="A7696">
        <v>28</v>
      </c>
      <c r="B7696">
        <v>80000</v>
      </c>
      <c r="C7696" t="s">
        <v>26</v>
      </c>
      <c r="D7696">
        <v>11</v>
      </c>
      <c r="E7696" t="s">
        <v>20</v>
      </c>
      <c r="F7696" t="s">
        <v>21</v>
      </c>
      <c r="G7696">
        <v>16000</v>
      </c>
      <c r="H7696">
        <v>5.99</v>
      </c>
      <c r="I7696">
        <v>0</v>
      </c>
      <c r="J7696">
        <v>0.2</v>
      </c>
      <c r="K7696" t="s">
        <v>16</v>
      </c>
      <c r="L7696">
        <v>7</v>
      </c>
      <c r="M7696">
        <f t="shared" si="120"/>
        <v>1</v>
      </c>
    </row>
    <row r="7697" spans="1:13" x14ac:dyDescent="0.3">
      <c r="A7697">
        <v>30</v>
      </c>
      <c r="B7697">
        <v>31200</v>
      </c>
      <c r="C7697" t="s">
        <v>13</v>
      </c>
      <c r="D7697">
        <v>0</v>
      </c>
      <c r="E7697" t="s">
        <v>20</v>
      </c>
      <c r="F7697" t="s">
        <v>29</v>
      </c>
      <c r="G7697">
        <v>12000</v>
      </c>
      <c r="H7697">
        <v>16.45</v>
      </c>
      <c r="I7697">
        <v>1</v>
      </c>
      <c r="J7697">
        <v>0.38</v>
      </c>
      <c r="K7697" t="s">
        <v>17</v>
      </c>
      <c r="L7697">
        <v>7</v>
      </c>
      <c r="M7697">
        <f t="shared" si="120"/>
        <v>1</v>
      </c>
    </row>
    <row r="7698" spans="1:13" x14ac:dyDescent="0.3">
      <c r="A7698">
        <v>31</v>
      </c>
      <c r="B7698">
        <v>80000</v>
      </c>
      <c r="C7698" t="s">
        <v>26</v>
      </c>
      <c r="D7698">
        <v>6</v>
      </c>
      <c r="E7698" t="s">
        <v>18</v>
      </c>
      <c r="F7698" t="s">
        <v>21</v>
      </c>
      <c r="G7698">
        <v>12750</v>
      </c>
      <c r="H7698">
        <v>7.29</v>
      </c>
      <c r="I7698">
        <v>0</v>
      </c>
      <c r="J7698">
        <v>0.16</v>
      </c>
      <c r="K7698" t="s">
        <v>16</v>
      </c>
      <c r="L7698">
        <v>10</v>
      </c>
      <c r="M7698">
        <f t="shared" si="120"/>
        <v>1</v>
      </c>
    </row>
    <row r="7699" spans="1:13" x14ac:dyDescent="0.3">
      <c r="A7699">
        <v>29</v>
      </c>
      <c r="B7699">
        <v>32800</v>
      </c>
      <c r="C7699" t="s">
        <v>13</v>
      </c>
      <c r="D7699">
        <v>13</v>
      </c>
      <c r="E7699" t="s">
        <v>14</v>
      </c>
      <c r="F7699" t="s">
        <v>29</v>
      </c>
      <c r="G7699">
        <v>12000</v>
      </c>
      <c r="H7699">
        <v>16.45</v>
      </c>
      <c r="I7699">
        <v>1</v>
      </c>
      <c r="J7699">
        <v>0.37</v>
      </c>
      <c r="K7699" t="s">
        <v>16</v>
      </c>
      <c r="L7699">
        <v>9</v>
      </c>
      <c r="M7699">
        <f t="shared" si="120"/>
        <v>1</v>
      </c>
    </row>
    <row r="7700" spans="1:13" x14ac:dyDescent="0.3">
      <c r="A7700">
        <v>32</v>
      </c>
      <c r="B7700">
        <v>33000</v>
      </c>
      <c r="C7700" t="s">
        <v>13</v>
      </c>
      <c r="D7700">
        <v>1</v>
      </c>
      <c r="E7700" t="s">
        <v>18</v>
      </c>
      <c r="F7700" t="s">
        <v>21</v>
      </c>
      <c r="G7700">
        <v>12000</v>
      </c>
      <c r="H7700">
        <v>6.54</v>
      </c>
      <c r="I7700">
        <v>1</v>
      </c>
      <c r="J7700">
        <v>0.36</v>
      </c>
      <c r="K7700" t="s">
        <v>16</v>
      </c>
      <c r="L7700">
        <v>8</v>
      </c>
      <c r="M7700">
        <f t="shared" si="120"/>
        <v>1</v>
      </c>
    </row>
    <row r="7701" spans="1:13" x14ac:dyDescent="0.3">
      <c r="A7701">
        <v>27</v>
      </c>
      <c r="B7701">
        <v>80000</v>
      </c>
      <c r="C7701" t="s">
        <v>26</v>
      </c>
      <c r="D7701">
        <v>3</v>
      </c>
      <c r="E7701" t="s">
        <v>25</v>
      </c>
      <c r="F7701" t="s">
        <v>19</v>
      </c>
      <c r="G7701">
        <v>3000</v>
      </c>
      <c r="H7701">
        <v>11.11</v>
      </c>
      <c r="I7701">
        <v>0</v>
      </c>
      <c r="J7701">
        <v>0.04</v>
      </c>
      <c r="K7701" t="s">
        <v>16</v>
      </c>
      <c r="L7701">
        <v>7</v>
      </c>
      <c r="M7701">
        <f t="shared" si="120"/>
        <v>1</v>
      </c>
    </row>
    <row r="7702" spans="1:13" x14ac:dyDescent="0.3">
      <c r="A7702">
        <v>31</v>
      </c>
      <c r="B7702">
        <v>80000</v>
      </c>
      <c r="C7702" t="s">
        <v>26</v>
      </c>
      <c r="D7702">
        <v>4</v>
      </c>
      <c r="E7702" t="s">
        <v>28</v>
      </c>
      <c r="F7702" t="s">
        <v>19</v>
      </c>
      <c r="G7702">
        <v>12400</v>
      </c>
      <c r="H7702">
        <v>9.99</v>
      </c>
      <c r="I7702">
        <v>0</v>
      </c>
      <c r="J7702">
        <v>0.15</v>
      </c>
      <c r="K7702" t="s">
        <v>16</v>
      </c>
      <c r="L7702">
        <v>6</v>
      </c>
      <c r="M7702">
        <f t="shared" si="120"/>
        <v>1</v>
      </c>
    </row>
    <row r="7703" spans="1:13" x14ac:dyDescent="0.3">
      <c r="A7703">
        <v>31</v>
      </c>
      <c r="B7703">
        <v>80000</v>
      </c>
      <c r="C7703" t="s">
        <v>23</v>
      </c>
      <c r="D7703">
        <v>13</v>
      </c>
      <c r="E7703" t="s">
        <v>14</v>
      </c>
      <c r="F7703" t="s">
        <v>21</v>
      </c>
      <c r="G7703">
        <v>12000</v>
      </c>
      <c r="H7703">
        <v>5.79</v>
      </c>
      <c r="I7703">
        <v>0</v>
      </c>
      <c r="J7703">
        <v>0.15</v>
      </c>
      <c r="K7703" t="s">
        <v>16</v>
      </c>
      <c r="L7703">
        <v>10</v>
      </c>
      <c r="M7703">
        <f t="shared" si="120"/>
        <v>1</v>
      </c>
    </row>
    <row r="7704" spans="1:13" x14ac:dyDescent="0.3">
      <c r="A7704">
        <v>29</v>
      </c>
      <c r="B7704">
        <v>34999</v>
      </c>
      <c r="C7704" t="s">
        <v>13</v>
      </c>
      <c r="D7704">
        <v>2</v>
      </c>
      <c r="E7704" t="s">
        <v>14</v>
      </c>
      <c r="F7704" t="s">
        <v>19</v>
      </c>
      <c r="G7704">
        <v>12000</v>
      </c>
      <c r="H7704">
        <v>11.58</v>
      </c>
      <c r="I7704">
        <v>1</v>
      </c>
      <c r="J7704">
        <v>0.34</v>
      </c>
      <c r="K7704" t="s">
        <v>16</v>
      </c>
      <c r="L7704">
        <v>10</v>
      </c>
      <c r="M7704">
        <f t="shared" si="120"/>
        <v>1</v>
      </c>
    </row>
    <row r="7705" spans="1:13" x14ac:dyDescent="0.3">
      <c r="A7705">
        <v>29</v>
      </c>
      <c r="B7705">
        <v>80000</v>
      </c>
      <c r="C7705" t="s">
        <v>26</v>
      </c>
      <c r="D7705">
        <v>14</v>
      </c>
      <c r="E7705" t="s">
        <v>28</v>
      </c>
      <c r="F7705" t="s">
        <v>30</v>
      </c>
      <c r="G7705">
        <v>5000</v>
      </c>
      <c r="H7705">
        <v>15.21</v>
      </c>
      <c r="I7705">
        <v>0</v>
      </c>
      <c r="J7705">
        <v>0.06</v>
      </c>
      <c r="K7705" t="s">
        <v>16</v>
      </c>
      <c r="L7705">
        <v>6</v>
      </c>
      <c r="M7705">
        <f t="shared" si="120"/>
        <v>1</v>
      </c>
    </row>
    <row r="7706" spans="1:13" x14ac:dyDescent="0.3">
      <c r="A7706">
        <v>27</v>
      </c>
      <c r="B7706">
        <v>35000</v>
      </c>
      <c r="C7706" t="s">
        <v>13</v>
      </c>
      <c r="D7706">
        <v>8</v>
      </c>
      <c r="E7706" t="s">
        <v>20</v>
      </c>
      <c r="F7706" t="s">
        <v>19</v>
      </c>
      <c r="G7706">
        <v>12000</v>
      </c>
      <c r="H7706">
        <v>9.91</v>
      </c>
      <c r="I7706">
        <v>1</v>
      </c>
      <c r="J7706">
        <v>0.34</v>
      </c>
      <c r="K7706" t="s">
        <v>16</v>
      </c>
      <c r="L7706">
        <v>8</v>
      </c>
      <c r="M7706">
        <f t="shared" si="120"/>
        <v>1</v>
      </c>
    </row>
    <row r="7707" spans="1:13" x14ac:dyDescent="0.3">
      <c r="A7707">
        <v>28</v>
      </c>
      <c r="B7707">
        <v>80000</v>
      </c>
      <c r="C7707" t="s">
        <v>26</v>
      </c>
      <c r="D7707">
        <v>8</v>
      </c>
      <c r="E7707" t="s">
        <v>18</v>
      </c>
      <c r="F7707" t="s">
        <v>21</v>
      </c>
      <c r="G7707">
        <v>9600</v>
      </c>
      <c r="H7707">
        <v>7.51</v>
      </c>
      <c r="I7707">
        <v>0</v>
      </c>
      <c r="J7707">
        <v>0.12</v>
      </c>
      <c r="K7707" t="s">
        <v>16</v>
      </c>
      <c r="L7707">
        <v>6</v>
      </c>
      <c r="M7707">
        <f t="shared" si="120"/>
        <v>1</v>
      </c>
    </row>
    <row r="7708" spans="1:13" x14ac:dyDescent="0.3">
      <c r="A7708">
        <v>32</v>
      </c>
      <c r="B7708">
        <v>35100</v>
      </c>
      <c r="C7708" t="s">
        <v>13</v>
      </c>
      <c r="E7708" t="s">
        <v>18</v>
      </c>
      <c r="F7708" t="s">
        <v>21</v>
      </c>
      <c r="G7708">
        <v>12000</v>
      </c>
      <c r="H7708">
        <v>5.99</v>
      </c>
      <c r="I7708">
        <v>1</v>
      </c>
      <c r="J7708">
        <v>0.34</v>
      </c>
      <c r="K7708" t="s">
        <v>16</v>
      </c>
      <c r="L7708">
        <v>10</v>
      </c>
      <c r="M7708">
        <f t="shared" si="120"/>
        <v>0</v>
      </c>
    </row>
    <row r="7709" spans="1:13" x14ac:dyDescent="0.3">
      <c r="A7709">
        <v>35</v>
      </c>
      <c r="B7709">
        <v>80000</v>
      </c>
      <c r="C7709" t="s">
        <v>26</v>
      </c>
      <c r="D7709">
        <v>8</v>
      </c>
      <c r="E7709" t="s">
        <v>28</v>
      </c>
      <c r="F7709" t="s">
        <v>19</v>
      </c>
      <c r="G7709">
        <v>15000</v>
      </c>
      <c r="I7709">
        <v>0</v>
      </c>
      <c r="J7709">
        <v>0.19</v>
      </c>
      <c r="K7709" t="s">
        <v>16</v>
      </c>
      <c r="L7709">
        <v>9</v>
      </c>
      <c r="M7709">
        <f t="shared" si="120"/>
        <v>0</v>
      </c>
    </row>
    <row r="7710" spans="1:13" x14ac:dyDescent="0.3">
      <c r="A7710">
        <v>35</v>
      </c>
      <c r="B7710">
        <v>36000</v>
      </c>
      <c r="C7710" t="s">
        <v>13</v>
      </c>
      <c r="D7710">
        <v>9</v>
      </c>
      <c r="E7710" t="s">
        <v>14</v>
      </c>
      <c r="F7710" t="s">
        <v>30</v>
      </c>
      <c r="G7710">
        <v>12000</v>
      </c>
      <c r="H7710">
        <v>16.29</v>
      </c>
      <c r="I7710">
        <v>1</v>
      </c>
      <c r="J7710">
        <v>0.33</v>
      </c>
      <c r="K7710" t="s">
        <v>16</v>
      </c>
      <c r="L7710">
        <v>9</v>
      </c>
      <c r="M7710">
        <f t="shared" si="120"/>
        <v>1</v>
      </c>
    </row>
    <row r="7711" spans="1:13" x14ac:dyDescent="0.3">
      <c r="A7711">
        <v>30</v>
      </c>
      <c r="B7711">
        <v>36400</v>
      </c>
      <c r="C7711" t="s">
        <v>13</v>
      </c>
      <c r="D7711">
        <v>2</v>
      </c>
      <c r="E7711" t="s">
        <v>14</v>
      </c>
      <c r="F7711" t="s">
        <v>19</v>
      </c>
      <c r="G7711">
        <v>12000</v>
      </c>
      <c r="H7711">
        <v>10.65</v>
      </c>
      <c r="I7711">
        <v>1</v>
      </c>
      <c r="J7711">
        <v>0.33</v>
      </c>
      <c r="K7711" t="s">
        <v>16</v>
      </c>
      <c r="L7711">
        <v>9</v>
      </c>
      <c r="M7711">
        <f t="shared" si="120"/>
        <v>1</v>
      </c>
    </row>
    <row r="7712" spans="1:13" x14ac:dyDescent="0.3">
      <c r="A7712">
        <v>30</v>
      </c>
      <c r="B7712">
        <v>37500</v>
      </c>
      <c r="C7712" t="s">
        <v>13</v>
      </c>
      <c r="D7712">
        <v>5</v>
      </c>
      <c r="E7712" t="s">
        <v>18</v>
      </c>
      <c r="F7712" t="s">
        <v>19</v>
      </c>
      <c r="G7712">
        <v>12000</v>
      </c>
      <c r="I7712">
        <v>1</v>
      </c>
      <c r="J7712">
        <v>0.32</v>
      </c>
      <c r="K7712" t="s">
        <v>16</v>
      </c>
      <c r="L7712">
        <v>6</v>
      </c>
      <c r="M7712">
        <f t="shared" si="120"/>
        <v>0</v>
      </c>
    </row>
    <row r="7713" spans="1:13" x14ac:dyDescent="0.3">
      <c r="A7713">
        <v>29</v>
      </c>
      <c r="B7713">
        <v>37920</v>
      </c>
      <c r="C7713" t="s">
        <v>13</v>
      </c>
      <c r="D7713">
        <v>2</v>
      </c>
      <c r="E7713" t="s">
        <v>20</v>
      </c>
      <c r="F7713" t="s">
        <v>15</v>
      </c>
      <c r="G7713">
        <v>12000</v>
      </c>
      <c r="H7713">
        <v>13.48</v>
      </c>
      <c r="I7713">
        <v>1</v>
      </c>
      <c r="J7713">
        <v>0.32</v>
      </c>
      <c r="K7713" t="s">
        <v>17</v>
      </c>
      <c r="L7713">
        <v>10</v>
      </c>
      <c r="M7713">
        <f t="shared" si="120"/>
        <v>1</v>
      </c>
    </row>
    <row r="7714" spans="1:13" x14ac:dyDescent="0.3">
      <c r="A7714">
        <v>34</v>
      </c>
      <c r="B7714">
        <v>80000</v>
      </c>
      <c r="C7714" t="s">
        <v>26</v>
      </c>
      <c r="D7714">
        <v>7</v>
      </c>
      <c r="E7714" t="s">
        <v>18</v>
      </c>
      <c r="F7714" t="s">
        <v>19</v>
      </c>
      <c r="G7714">
        <v>19000</v>
      </c>
      <c r="H7714">
        <v>10.62</v>
      </c>
      <c r="I7714">
        <v>0</v>
      </c>
      <c r="J7714">
        <v>0.24</v>
      </c>
      <c r="K7714" t="s">
        <v>16</v>
      </c>
      <c r="L7714">
        <v>10</v>
      </c>
      <c r="M7714">
        <f t="shared" si="120"/>
        <v>1</v>
      </c>
    </row>
    <row r="7715" spans="1:13" x14ac:dyDescent="0.3">
      <c r="A7715">
        <v>32</v>
      </c>
      <c r="B7715">
        <v>38000</v>
      </c>
      <c r="C7715" t="s">
        <v>13</v>
      </c>
      <c r="D7715">
        <v>2</v>
      </c>
      <c r="E7715" t="s">
        <v>18</v>
      </c>
      <c r="F7715" t="s">
        <v>19</v>
      </c>
      <c r="G7715">
        <v>12000</v>
      </c>
      <c r="H7715">
        <v>12.42</v>
      </c>
      <c r="I7715">
        <v>1</v>
      </c>
      <c r="J7715">
        <v>0.32</v>
      </c>
      <c r="K7715" t="s">
        <v>16</v>
      </c>
      <c r="L7715">
        <v>6</v>
      </c>
      <c r="M7715">
        <f t="shared" si="120"/>
        <v>1</v>
      </c>
    </row>
    <row r="7716" spans="1:13" x14ac:dyDescent="0.3">
      <c r="A7716">
        <v>33</v>
      </c>
      <c r="B7716">
        <v>80000</v>
      </c>
      <c r="C7716" t="s">
        <v>26</v>
      </c>
      <c r="D7716">
        <v>4</v>
      </c>
      <c r="E7716" t="s">
        <v>14</v>
      </c>
      <c r="F7716" t="s">
        <v>19</v>
      </c>
      <c r="G7716">
        <v>12000</v>
      </c>
      <c r="H7716">
        <v>11.14</v>
      </c>
      <c r="I7716">
        <v>0</v>
      </c>
      <c r="J7716">
        <v>0.15</v>
      </c>
      <c r="K7716" t="s">
        <v>16</v>
      </c>
      <c r="L7716">
        <v>6</v>
      </c>
      <c r="M7716">
        <f t="shared" si="120"/>
        <v>1</v>
      </c>
    </row>
    <row r="7717" spans="1:13" x14ac:dyDescent="0.3">
      <c r="A7717">
        <v>34</v>
      </c>
      <c r="B7717">
        <v>80000</v>
      </c>
      <c r="C7717" t="s">
        <v>26</v>
      </c>
      <c r="D7717">
        <v>4</v>
      </c>
      <c r="E7717" t="s">
        <v>28</v>
      </c>
      <c r="F7717" t="s">
        <v>29</v>
      </c>
      <c r="G7717">
        <v>12000</v>
      </c>
      <c r="I7717">
        <v>0</v>
      </c>
      <c r="J7717">
        <v>0.15</v>
      </c>
      <c r="K7717" t="s">
        <v>16</v>
      </c>
      <c r="L7717">
        <v>10</v>
      </c>
      <c r="M7717">
        <f t="shared" si="120"/>
        <v>0</v>
      </c>
    </row>
    <row r="7718" spans="1:13" x14ac:dyDescent="0.3">
      <c r="A7718">
        <v>28</v>
      </c>
      <c r="B7718">
        <v>80000</v>
      </c>
      <c r="C7718" t="s">
        <v>26</v>
      </c>
      <c r="D7718">
        <v>8</v>
      </c>
      <c r="E7718" t="s">
        <v>18</v>
      </c>
      <c r="F7718" t="s">
        <v>15</v>
      </c>
      <c r="G7718">
        <v>13000</v>
      </c>
      <c r="H7718">
        <v>13.47</v>
      </c>
      <c r="I7718">
        <v>0</v>
      </c>
      <c r="J7718">
        <v>0.16</v>
      </c>
      <c r="K7718" t="s">
        <v>16</v>
      </c>
      <c r="L7718">
        <v>5</v>
      </c>
      <c r="M7718">
        <f t="shared" si="120"/>
        <v>1</v>
      </c>
    </row>
    <row r="7719" spans="1:13" x14ac:dyDescent="0.3">
      <c r="A7719">
        <v>28</v>
      </c>
      <c r="B7719">
        <v>74000</v>
      </c>
      <c r="C7719" t="s">
        <v>26</v>
      </c>
      <c r="D7719">
        <v>6</v>
      </c>
      <c r="E7719" t="s">
        <v>27</v>
      </c>
      <c r="F7719" t="s">
        <v>29</v>
      </c>
      <c r="G7719">
        <v>7000</v>
      </c>
      <c r="H7719">
        <v>15.38</v>
      </c>
      <c r="I7719">
        <v>1</v>
      </c>
      <c r="J7719">
        <v>0.09</v>
      </c>
      <c r="K7719" t="s">
        <v>16</v>
      </c>
      <c r="L7719">
        <v>9</v>
      </c>
      <c r="M7719">
        <f t="shared" si="120"/>
        <v>1</v>
      </c>
    </row>
    <row r="7720" spans="1:13" x14ac:dyDescent="0.3">
      <c r="A7720">
        <v>35</v>
      </c>
      <c r="B7720">
        <v>80004</v>
      </c>
      <c r="C7720" t="s">
        <v>26</v>
      </c>
      <c r="D7720">
        <v>2</v>
      </c>
      <c r="E7720" t="s">
        <v>20</v>
      </c>
      <c r="F7720" t="s">
        <v>19</v>
      </c>
      <c r="G7720">
        <v>3200</v>
      </c>
      <c r="H7720">
        <v>11.11</v>
      </c>
      <c r="I7720">
        <v>0</v>
      </c>
      <c r="J7720">
        <v>0.04</v>
      </c>
      <c r="K7720" t="s">
        <v>16</v>
      </c>
      <c r="L7720">
        <v>7</v>
      </c>
      <c r="M7720">
        <f t="shared" si="120"/>
        <v>1</v>
      </c>
    </row>
    <row r="7721" spans="1:13" x14ac:dyDescent="0.3">
      <c r="A7721">
        <v>32</v>
      </c>
      <c r="B7721">
        <v>40000</v>
      </c>
      <c r="C7721" t="s">
        <v>13</v>
      </c>
      <c r="D7721">
        <v>3</v>
      </c>
      <c r="E7721" t="s">
        <v>25</v>
      </c>
      <c r="F7721" t="s">
        <v>19</v>
      </c>
      <c r="G7721">
        <v>12000</v>
      </c>
      <c r="H7721">
        <v>11.89</v>
      </c>
      <c r="I7721">
        <v>0</v>
      </c>
      <c r="J7721">
        <v>0.3</v>
      </c>
      <c r="K7721" t="s">
        <v>16</v>
      </c>
      <c r="L7721">
        <v>10</v>
      </c>
      <c r="M7721">
        <f t="shared" si="120"/>
        <v>1</v>
      </c>
    </row>
    <row r="7722" spans="1:13" x14ac:dyDescent="0.3">
      <c r="A7722">
        <v>30</v>
      </c>
      <c r="B7722">
        <v>40000</v>
      </c>
      <c r="C7722" t="s">
        <v>13</v>
      </c>
      <c r="D7722">
        <v>13</v>
      </c>
      <c r="E7722" t="s">
        <v>18</v>
      </c>
      <c r="F7722" t="s">
        <v>19</v>
      </c>
      <c r="G7722">
        <v>12000</v>
      </c>
      <c r="H7722">
        <v>9.1999999999999993</v>
      </c>
      <c r="I7722">
        <v>0</v>
      </c>
      <c r="J7722">
        <v>0.3</v>
      </c>
      <c r="K7722" t="s">
        <v>16</v>
      </c>
      <c r="L7722">
        <v>8</v>
      </c>
      <c r="M7722">
        <f t="shared" si="120"/>
        <v>1</v>
      </c>
    </row>
    <row r="7723" spans="1:13" x14ac:dyDescent="0.3">
      <c r="A7723">
        <v>30</v>
      </c>
      <c r="B7723">
        <v>80256</v>
      </c>
      <c r="C7723" t="s">
        <v>23</v>
      </c>
      <c r="D7723">
        <v>11</v>
      </c>
      <c r="E7723" t="s">
        <v>27</v>
      </c>
      <c r="F7723" t="s">
        <v>21</v>
      </c>
      <c r="G7723">
        <v>24000</v>
      </c>
      <c r="H7723">
        <v>7.49</v>
      </c>
      <c r="I7723">
        <v>0</v>
      </c>
      <c r="J7723">
        <v>0.3</v>
      </c>
      <c r="K7723" t="s">
        <v>16</v>
      </c>
      <c r="L7723">
        <v>7</v>
      </c>
      <c r="M7723">
        <f t="shared" si="120"/>
        <v>1</v>
      </c>
    </row>
    <row r="7724" spans="1:13" x14ac:dyDescent="0.3">
      <c r="A7724">
        <v>34</v>
      </c>
      <c r="B7724">
        <v>80300</v>
      </c>
      <c r="C7724" t="s">
        <v>26</v>
      </c>
      <c r="D7724">
        <v>3</v>
      </c>
      <c r="E7724" t="s">
        <v>20</v>
      </c>
      <c r="F7724" t="s">
        <v>15</v>
      </c>
      <c r="G7724">
        <v>15000</v>
      </c>
      <c r="H7724">
        <v>12.73</v>
      </c>
      <c r="I7724">
        <v>0</v>
      </c>
      <c r="J7724">
        <v>0.19</v>
      </c>
      <c r="K7724" t="s">
        <v>17</v>
      </c>
      <c r="L7724">
        <v>9</v>
      </c>
      <c r="M7724">
        <f t="shared" si="120"/>
        <v>1</v>
      </c>
    </row>
    <row r="7725" spans="1:13" x14ac:dyDescent="0.3">
      <c r="A7725">
        <v>35</v>
      </c>
      <c r="B7725">
        <v>80308</v>
      </c>
      <c r="C7725" t="s">
        <v>26</v>
      </c>
      <c r="D7725">
        <v>3</v>
      </c>
      <c r="E7725" t="s">
        <v>25</v>
      </c>
      <c r="F7725" t="s">
        <v>21</v>
      </c>
      <c r="G7725">
        <v>12000</v>
      </c>
      <c r="H7725">
        <v>7.88</v>
      </c>
      <c r="I7725">
        <v>0</v>
      </c>
      <c r="J7725">
        <v>0.15</v>
      </c>
      <c r="K7725" t="s">
        <v>16</v>
      </c>
      <c r="L7725">
        <v>10</v>
      </c>
      <c r="M7725">
        <f t="shared" si="120"/>
        <v>1</v>
      </c>
    </row>
    <row r="7726" spans="1:13" x14ac:dyDescent="0.3">
      <c r="A7726">
        <v>29</v>
      </c>
      <c r="B7726">
        <v>41004</v>
      </c>
      <c r="C7726" t="s">
        <v>13</v>
      </c>
      <c r="D7726">
        <v>6</v>
      </c>
      <c r="E7726" t="s">
        <v>20</v>
      </c>
      <c r="F7726" t="s">
        <v>19</v>
      </c>
      <c r="G7726">
        <v>12000</v>
      </c>
      <c r="H7726">
        <v>10</v>
      </c>
      <c r="I7726">
        <v>0</v>
      </c>
      <c r="J7726">
        <v>0.28999999999999998</v>
      </c>
      <c r="K7726" t="s">
        <v>16</v>
      </c>
      <c r="L7726">
        <v>7</v>
      </c>
      <c r="M7726">
        <f t="shared" si="120"/>
        <v>1</v>
      </c>
    </row>
    <row r="7727" spans="1:13" x14ac:dyDescent="0.3">
      <c r="A7727">
        <v>31</v>
      </c>
      <c r="B7727">
        <v>42000</v>
      </c>
      <c r="C7727" t="s">
        <v>13</v>
      </c>
      <c r="D7727">
        <v>12</v>
      </c>
      <c r="E7727" t="s">
        <v>20</v>
      </c>
      <c r="F7727" t="s">
        <v>19</v>
      </c>
      <c r="G7727">
        <v>12000</v>
      </c>
      <c r="I7727">
        <v>0</v>
      </c>
      <c r="J7727">
        <v>0.28999999999999998</v>
      </c>
      <c r="K7727" t="s">
        <v>16</v>
      </c>
      <c r="L7727">
        <v>9</v>
      </c>
      <c r="M7727">
        <f t="shared" si="120"/>
        <v>0</v>
      </c>
    </row>
    <row r="7728" spans="1:13" x14ac:dyDescent="0.3">
      <c r="A7728">
        <v>28</v>
      </c>
      <c r="B7728">
        <v>80500</v>
      </c>
      <c r="C7728" t="s">
        <v>26</v>
      </c>
      <c r="D7728">
        <v>4</v>
      </c>
      <c r="E7728" t="s">
        <v>25</v>
      </c>
      <c r="F7728" t="s">
        <v>21</v>
      </c>
      <c r="G7728">
        <v>6000</v>
      </c>
      <c r="H7728">
        <v>7.74</v>
      </c>
      <c r="I7728">
        <v>0</v>
      </c>
      <c r="J7728">
        <v>7.0000000000000007E-2</v>
      </c>
      <c r="K7728" t="s">
        <v>16</v>
      </c>
      <c r="L7728">
        <v>5</v>
      </c>
      <c r="M7728">
        <f t="shared" si="120"/>
        <v>1</v>
      </c>
    </row>
    <row r="7729" spans="1:13" x14ac:dyDescent="0.3">
      <c r="A7729">
        <v>28</v>
      </c>
      <c r="B7729">
        <v>42000</v>
      </c>
      <c r="C7729" t="s">
        <v>13</v>
      </c>
      <c r="D7729">
        <v>0</v>
      </c>
      <c r="E7729" t="s">
        <v>27</v>
      </c>
      <c r="F7729" t="s">
        <v>19</v>
      </c>
      <c r="G7729">
        <v>12000</v>
      </c>
      <c r="H7729">
        <v>11.11</v>
      </c>
      <c r="I7729">
        <v>0</v>
      </c>
      <c r="J7729">
        <v>0.28999999999999998</v>
      </c>
      <c r="K7729" t="s">
        <v>16</v>
      </c>
      <c r="L7729">
        <v>9</v>
      </c>
      <c r="M7729">
        <f t="shared" si="120"/>
        <v>1</v>
      </c>
    </row>
    <row r="7730" spans="1:13" x14ac:dyDescent="0.3">
      <c r="A7730">
        <v>30</v>
      </c>
      <c r="B7730">
        <v>42600</v>
      </c>
      <c r="C7730" t="s">
        <v>13</v>
      </c>
      <c r="D7730">
        <v>13</v>
      </c>
      <c r="E7730" t="s">
        <v>27</v>
      </c>
      <c r="F7730" t="s">
        <v>19</v>
      </c>
      <c r="G7730">
        <v>12000</v>
      </c>
      <c r="H7730">
        <v>11.71</v>
      </c>
      <c r="I7730">
        <v>0</v>
      </c>
      <c r="J7730">
        <v>0.28000000000000003</v>
      </c>
      <c r="K7730" t="s">
        <v>16</v>
      </c>
      <c r="L7730">
        <v>8</v>
      </c>
      <c r="M7730">
        <f t="shared" si="120"/>
        <v>1</v>
      </c>
    </row>
    <row r="7731" spans="1:13" x14ac:dyDescent="0.3">
      <c r="A7731">
        <v>27</v>
      </c>
      <c r="B7731">
        <v>81000</v>
      </c>
      <c r="C7731" t="s">
        <v>23</v>
      </c>
      <c r="D7731">
        <v>4</v>
      </c>
      <c r="E7731" t="s">
        <v>27</v>
      </c>
      <c r="F7731" t="s">
        <v>15</v>
      </c>
      <c r="G7731">
        <v>9000</v>
      </c>
      <c r="H7731">
        <v>13.43</v>
      </c>
      <c r="I7731">
        <v>0</v>
      </c>
      <c r="J7731">
        <v>0.11</v>
      </c>
      <c r="K7731" t="s">
        <v>17</v>
      </c>
      <c r="L7731">
        <v>9</v>
      </c>
      <c r="M7731">
        <f t="shared" si="120"/>
        <v>1</v>
      </c>
    </row>
    <row r="7732" spans="1:13" x14ac:dyDescent="0.3">
      <c r="A7732">
        <v>32</v>
      </c>
      <c r="B7732">
        <v>81000</v>
      </c>
      <c r="C7732" t="s">
        <v>26</v>
      </c>
      <c r="D7732">
        <v>1</v>
      </c>
      <c r="E7732" t="s">
        <v>20</v>
      </c>
      <c r="F7732" t="s">
        <v>19</v>
      </c>
      <c r="G7732">
        <v>10000</v>
      </c>
      <c r="H7732">
        <v>10.37</v>
      </c>
      <c r="I7732">
        <v>0</v>
      </c>
      <c r="J7732">
        <v>0.12</v>
      </c>
      <c r="K7732" t="s">
        <v>16</v>
      </c>
      <c r="L7732">
        <v>10</v>
      </c>
      <c r="M7732">
        <f t="shared" si="120"/>
        <v>1</v>
      </c>
    </row>
    <row r="7733" spans="1:13" x14ac:dyDescent="0.3">
      <c r="A7733">
        <v>29</v>
      </c>
      <c r="B7733">
        <v>37000</v>
      </c>
      <c r="C7733" t="s">
        <v>13</v>
      </c>
      <c r="D7733">
        <v>4</v>
      </c>
      <c r="E7733" t="s">
        <v>28</v>
      </c>
      <c r="F7733" t="s">
        <v>21</v>
      </c>
      <c r="G7733">
        <v>12000</v>
      </c>
      <c r="H7733">
        <v>9.6300000000000008</v>
      </c>
      <c r="I7733">
        <v>1</v>
      </c>
      <c r="J7733">
        <v>0.32</v>
      </c>
      <c r="K7733" t="s">
        <v>16</v>
      </c>
      <c r="L7733">
        <v>7</v>
      </c>
      <c r="M7733">
        <f t="shared" si="120"/>
        <v>1</v>
      </c>
    </row>
    <row r="7734" spans="1:13" x14ac:dyDescent="0.3">
      <c r="A7734">
        <v>29</v>
      </c>
      <c r="B7734">
        <v>81000</v>
      </c>
      <c r="C7734" t="s">
        <v>26</v>
      </c>
      <c r="D7734">
        <v>1</v>
      </c>
      <c r="E7734" t="s">
        <v>25</v>
      </c>
      <c r="F7734" t="s">
        <v>21</v>
      </c>
      <c r="G7734">
        <v>7750</v>
      </c>
      <c r="H7734">
        <v>9.32</v>
      </c>
      <c r="I7734">
        <v>0</v>
      </c>
      <c r="J7734">
        <v>0.1</v>
      </c>
      <c r="K7734" t="s">
        <v>16</v>
      </c>
      <c r="L7734">
        <v>10</v>
      </c>
      <c r="M7734">
        <f t="shared" si="120"/>
        <v>1</v>
      </c>
    </row>
    <row r="7735" spans="1:13" x14ac:dyDescent="0.3">
      <c r="A7735">
        <v>28</v>
      </c>
      <c r="B7735">
        <v>81000</v>
      </c>
      <c r="C7735" t="s">
        <v>26</v>
      </c>
      <c r="D7735">
        <v>0</v>
      </c>
      <c r="E7735" t="s">
        <v>27</v>
      </c>
      <c r="F7735" t="s">
        <v>15</v>
      </c>
      <c r="G7735">
        <v>5000</v>
      </c>
      <c r="H7735">
        <v>12.53</v>
      </c>
      <c r="I7735">
        <v>0</v>
      </c>
      <c r="J7735">
        <v>0.06</v>
      </c>
      <c r="K7735" t="s">
        <v>16</v>
      </c>
      <c r="L7735">
        <v>9</v>
      </c>
      <c r="M7735">
        <f t="shared" si="120"/>
        <v>1</v>
      </c>
    </row>
    <row r="7736" spans="1:13" x14ac:dyDescent="0.3">
      <c r="A7736">
        <v>30</v>
      </c>
      <c r="B7736">
        <v>81120</v>
      </c>
      <c r="C7736" t="s">
        <v>23</v>
      </c>
      <c r="D7736">
        <v>3</v>
      </c>
      <c r="E7736" t="s">
        <v>18</v>
      </c>
      <c r="F7736" t="s">
        <v>19</v>
      </c>
      <c r="G7736">
        <v>18000</v>
      </c>
      <c r="H7736">
        <v>10.75</v>
      </c>
      <c r="I7736">
        <v>0</v>
      </c>
      <c r="J7736">
        <v>0.22</v>
      </c>
      <c r="K7736" t="s">
        <v>16</v>
      </c>
      <c r="L7736">
        <v>10</v>
      </c>
      <c r="M7736">
        <f t="shared" si="120"/>
        <v>1</v>
      </c>
    </row>
    <row r="7737" spans="1:13" x14ac:dyDescent="0.3">
      <c r="A7737">
        <v>34</v>
      </c>
      <c r="B7737">
        <v>45000</v>
      </c>
      <c r="C7737" t="s">
        <v>13</v>
      </c>
      <c r="D7737">
        <v>17</v>
      </c>
      <c r="E7737" t="s">
        <v>27</v>
      </c>
      <c r="F7737" t="s">
        <v>21</v>
      </c>
      <c r="G7737">
        <v>12000</v>
      </c>
      <c r="H7737">
        <v>6.03</v>
      </c>
      <c r="I7737">
        <v>0</v>
      </c>
      <c r="J7737">
        <v>0.27</v>
      </c>
      <c r="K7737" t="s">
        <v>16</v>
      </c>
      <c r="L7737">
        <v>9</v>
      </c>
      <c r="M7737">
        <f t="shared" si="120"/>
        <v>1</v>
      </c>
    </row>
    <row r="7738" spans="1:13" x14ac:dyDescent="0.3">
      <c r="A7738">
        <v>31</v>
      </c>
      <c r="B7738">
        <v>81600</v>
      </c>
      <c r="C7738" t="s">
        <v>26</v>
      </c>
      <c r="D7738">
        <v>0</v>
      </c>
      <c r="E7738" t="s">
        <v>28</v>
      </c>
      <c r="F7738" t="s">
        <v>15</v>
      </c>
      <c r="G7738">
        <v>4000</v>
      </c>
      <c r="H7738">
        <v>13.57</v>
      </c>
      <c r="I7738">
        <v>0</v>
      </c>
      <c r="J7738">
        <v>0.05</v>
      </c>
      <c r="K7738" t="s">
        <v>16</v>
      </c>
      <c r="L7738">
        <v>7</v>
      </c>
      <c r="M7738">
        <f t="shared" si="120"/>
        <v>1</v>
      </c>
    </row>
    <row r="7739" spans="1:13" x14ac:dyDescent="0.3">
      <c r="A7739">
        <v>29</v>
      </c>
      <c r="B7739">
        <v>81900</v>
      </c>
      <c r="C7739" t="s">
        <v>26</v>
      </c>
      <c r="D7739">
        <v>13</v>
      </c>
      <c r="E7739" t="s">
        <v>27</v>
      </c>
      <c r="F7739" t="s">
        <v>21</v>
      </c>
      <c r="G7739">
        <v>8000</v>
      </c>
      <c r="H7739">
        <v>7.66</v>
      </c>
      <c r="I7739">
        <v>0</v>
      </c>
      <c r="J7739">
        <v>0.1</v>
      </c>
      <c r="K7739" t="s">
        <v>16</v>
      </c>
      <c r="L7739">
        <v>10</v>
      </c>
      <c r="M7739">
        <f t="shared" si="120"/>
        <v>1</v>
      </c>
    </row>
    <row r="7740" spans="1:13" x14ac:dyDescent="0.3">
      <c r="A7740">
        <v>29</v>
      </c>
      <c r="B7740">
        <v>76000</v>
      </c>
      <c r="C7740" t="s">
        <v>26</v>
      </c>
      <c r="D7740">
        <v>9</v>
      </c>
      <c r="E7740" t="s">
        <v>25</v>
      </c>
      <c r="F7740" t="s">
        <v>30</v>
      </c>
      <c r="G7740">
        <v>4400</v>
      </c>
      <c r="H7740">
        <v>16.29</v>
      </c>
      <c r="I7740">
        <v>1</v>
      </c>
      <c r="J7740">
        <v>0.06</v>
      </c>
      <c r="K7740" t="s">
        <v>17</v>
      </c>
      <c r="L7740">
        <v>10</v>
      </c>
      <c r="M7740">
        <f t="shared" si="120"/>
        <v>1</v>
      </c>
    </row>
    <row r="7741" spans="1:13" x14ac:dyDescent="0.3">
      <c r="A7741">
        <v>27</v>
      </c>
      <c r="B7741">
        <v>82000</v>
      </c>
      <c r="C7741" t="s">
        <v>26</v>
      </c>
      <c r="D7741">
        <v>11</v>
      </c>
      <c r="E7741" t="s">
        <v>27</v>
      </c>
      <c r="F7741" t="s">
        <v>21</v>
      </c>
      <c r="G7741">
        <v>4000</v>
      </c>
      <c r="H7741">
        <v>7.9</v>
      </c>
      <c r="I7741">
        <v>0</v>
      </c>
      <c r="J7741">
        <v>0.05</v>
      </c>
      <c r="K7741" t="s">
        <v>16</v>
      </c>
      <c r="L7741">
        <v>10</v>
      </c>
      <c r="M7741">
        <f t="shared" si="120"/>
        <v>1</v>
      </c>
    </row>
    <row r="7742" spans="1:13" x14ac:dyDescent="0.3">
      <c r="A7742">
        <v>27</v>
      </c>
      <c r="B7742">
        <v>82000</v>
      </c>
      <c r="C7742" t="s">
        <v>26</v>
      </c>
      <c r="D7742">
        <v>11</v>
      </c>
      <c r="E7742" t="s">
        <v>20</v>
      </c>
      <c r="F7742" t="s">
        <v>21</v>
      </c>
      <c r="G7742">
        <v>10000</v>
      </c>
      <c r="H7742">
        <v>7.51</v>
      </c>
      <c r="I7742">
        <v>0</v>
      </c>
      <c r="J7742">
        <v>0.12</v>
      </c>
      <c r="K7742" t="s">
        <v>16</v>
      </c>
      <c r="L7742">
        <v>9</v>
      </c>
      <c r="M7742">
        <f t="shared" si="120"/>
        <v>1</v>
      </c>
    </row>
    <row r="7743" spans="1:13" x14ac:dyDescent="0.3">
      <c r="A7743">
        <v>29</v>
      </c>
      <c r="B7743">
        <v>82000</v>
      </c>
      <c r="C7743" t="s">
        <v>26</v>
      </c>
      <c r="D7743">
        <v>5</v>
      </c>
      <c r="E7743" t="s">
        <v>14</v>
      </c>
      <c r="F7743" t="s">
        <v>19</v>
      </c>
      <c r="G7743">
        <v>20000</v>
      </c>
      <c r="H7743">
        <v>10.99</v>
      </c>
      <c r="I7743">
        <v>0</v>
      </c>
      <c r="J7743">
        <v>0.24</v>
      </c>
      <c r="K7743" t="s">
        <v>16</v>
      </c>
      <c r="L7743">
        <v>7</v>
      </c>
      <c r="M7743">
        <f t="shared" si="120"/>
        <v>1</v>
      </c>
    </row>
    <row r="7744" spans="1:13" x14ac:dyDescent="0.3">
      <c r="A7744">
        <v>28</v>
      </c>
      <c r="B7744">
        <v>46000</v>
      </c>
      <c r="C7744" t="s">
        <v>13</v>
      </c>
      <c r="D7744">
        <v>3</v>
      </c>
      <c r="E7744" t="s">
        <v>14</v>
      </c>
      <c r="F7744" t="s">
        <v>19</v>
      </c>
      <c r="G7744">
        <v>12000</v>
      </c>
      <c r="I7744">
        <v>0</v>
      </c>
      <c r="J7744">
        <v>0.26</v>
      </c>
      <c r="K7744" t="s">
        <v>16</v>
      </c>
      <c r="L7744">
        <v>8</v>
      </c>
      <c r="M7744">
        <f t="shared" si="120"/>
        <v>0</v>
      </c>
    </row>
    <row r="7745" spans="1:13" x14ac:dyDescent="0.3">
      <c r="A7745">
        <v>27</v>
      </c>
      <c r="B7745">
        <v>82000</v>
      </c>
      <c r="C7745" t="s">
        <v>26</v>
      </c>
      <c r="D7745">
        <v>0</v>
      </c>
      <c r="E7745" t="s">
        <v>27</v>
      </c>
      <c r="F7745" t="s">
        <v>19</v>
      </c>
      <c r="G7745">
        <v>14000</v>
      </c>
      <c r="H7745">
        <v>10</v>
      </c>
      <c r="I7745">
        <v>0</v>
      </c>
      <c r="J7745">
        <v>0.17</v>
      </c>
      <c r="K7745" t="s">
        <v>16</v>
      </c>
      <c r="L7745">
        <v>7</v>
      </c>
      <c r="M7745">
        <f t="shared" si="120"/>
        <v>1</v>
      </c>
    </row>
    <row r="7746" spans="1:13" x14ac:dyDescent="0.3">
      <c r="A7746">
        <v>31</v>
      </c>
      <c r="B7746">
        <v>82000</v>
      </c>
      <c r="C7746" t="s">
        <v>26</v>
      </c>
      <c r="D7746">
        <v>15</v>
      </c>
      <c r="E7746" t="s">
        <v>28</v>
      </c>
      <c r="F7746" t="s">
        <v>21</v>
      </c>
      <c r="G7746">
        <v>9000</v>
      </c>
      <c r="H7746">
        <v>5.42</v>
      </c>
      <c r="I7746">
        <v>0</v>
      </c>
      <c r="J7746">
        <v>0.11</v>
      </c>
      <c r="K7746" t="s">
        <v>16</v>
      </c>
      <c r="L7746">
        <v>9</v>
      </c>
      <c r="M7746">
        <f t="shared" ref="M7746:M7809" si="121">COUNTIFS($A$2:$A$10001,A7746,$B$2:$B$10001,B7746,$C$2:$C$10001,C7746,$D$2:$D$10001,D7746,$E$2:$E$10001,E7746,$F$2:$F$10001,F7746,$G$2:$G$10001,G7746,$H$2:$H$10001,H7746,$I$2:$I$10001,I7746,$J$2:$J$10001,J7746,$K$2:$K$10001,K7746,$L$2:$L$10001,L7746)</f>
        <v>1</v>
      </c>
    </row>
    <row r="7747" spans="1:13" x14ac:dyDescent="0.3">
      <c r="A7747">
        <v>29</v>
      </c>
      <c r="B7747">
        <v>47256</v>
      </c>
      <c r="C7747" t="s">
        <v>13</v>
      </c>
      <c r="D7747">
        <v>5</v>
      </c>
      <c r="E7747" t="s">
        <v>27</v>
      </c>
      <c r="F7747" t="s">
        <v>21</v>
      </c>
      <c r="G7747">
        <v>12000</v>
      </c>
      <c r="H7747">
        <v>7.29</v>
      </c>
      <c r="I7747">
        <v>0</v>
      </c>
      <c r="J7747">
        <v>0.25</v>
      </c>
      <c r="K7747" t="s">
        <v>16</v>
      </c>
      <c r="L7747">
        <v>8</v>
      </c>
      <c r="M7747">
        <f t="shared" si="121"/>
        <v>1</v>
      </c>
    </row>
    <row r="7748" spans="1:13" x14ac:dyDescent="0.3">
      <c r="A7748">
        <v>27</v>
      </c>
      <c r="B7748">
        <v>42000</v>
      </c>
      <c r="C7748" t="s">
        <v>13</v>
      </c>
      <c r="D7748">
        <v>5</v>
      </c>
      <c r="E7748" t="s">
        <v>25</v>
      </c>
      <c r="F7748" t="s">
        <v>29</v>
      </c>
      <c r="G7748">
        <v>12000</v>
      </c>
      <c r="H7748">
        <v>16</v>
      </c>
      <c r="I7748">
        <v>1</v>
      </c>
      <c r="J7748">
        <v>0.28999999999999998</v>
      </c>
      <c r="K7748" t="s">
        <v>17</v>
      </c>
      <c r="L7748">
        <v>5</v>
      </c>
      <c r="M7748">
        <f t="shared" si="121"/>
        <v>1</v>
      </c>
    </row>
    <row r="7749" spans="1:13" x14ac:dyDescent="0.3">
      <c r="A7749">
        <v>34</v>
      </c>
      <c r="B7749">
        <v>76000</v>
      </c>
      <c r="C7749" t="s">
        <v>26</v>
      </c>
      <c r="D7749">
        <v>13</v>
      </c>
      <c r="E7749" t="s">
        <v>25</v>
      </c>
      <c r="F7749" t="s">
        <v>29</v>
      </c>
      <c r="G7749">
        <v>20000</v>
      </c>
      <c r="H7749">
        <v>17.739999999999998</v>
      </c>
      <c r="I7749">
        <v>1</v>
      </c>
      <c r="J7749">
        <v>0.26</v>
      </c>
      <c r="K7749" t="s">
        <v>16</v>
      </c>
      <c r="L7749">
        <v>5</v>
      </c>
      <c r="M7749">
        <f t="shared" si="121"/>
        <v>1</v>
      </c>
    </row>
    <row r="7750" spans="1:13" x14ac:dyDescent="0.3">
      <c r="A7750">
        <v>29</v>
      </c>
      <c r="B7750">
        <v>76000</v>
      </c>
      <c r="C7750" t="s">
        <v>26</v>
      </c>
      <c r="D7750">
        <v>13</v>
      </c>
      <c r="E7750" t="s">
        <v>28</v>
      </c>
      <c r="F7750" t="s">
        <v>22</v>
      </c>
      <c r="G7750">
        <v>20000</v>
      </c>
      <c r="H7750">
        <v>16.079999999999998</v>
      </c>
      <c r="I7750">
        <v>1</v>
      </c>
      <c r="J7750">
        <v>0.26</v>
      </c>
      <c r="K7750" t="s">
        <v>17</v>
      </c>
      <c r="L7750">
        <v>6</v>
      </c>
      <c r="M7750">
        <f t="shared" si="121"/>
        <v>1</v>
      </c>
    </row>
    <row r="7751" spans="1:13" x14ac:dyDescent="0.3">
      <c r="A7751">
        <v>31</v>
      </c>
      <c r="B7751">
        <v>82116</v>
      </c>
      <c r="C7751" t="s">
        <v>26</v>
      </c>
      <c r="D7751">
        <v>12</v>
      </c>
      <c r="E7751" t="s">
        <v>28</v>
      </c>
      <c r="F7751" t="s">
        <v>15</v>
      </c>
      <c r="G7751">
        <v>2800</v>
      </c>
      <c r="H7751">
        <v>12.68</v>
      </c>
      <c r="I7751">
        <v>0</v>
      </c>
      <c r="J7751">
        <v>0.03</v>
      </c>
      <c r="K7751" t="s">
        <v>17</v>
      </c>
      <c r="L7751">
        <v>9</v>
      </c>
      <c r="M7751">
        <f t="shared" si="121"/>
        <v>1</v>
      </c>
    </row>
    <row r="7752" spans="1:13" x14ac:dyDescent="0.3">
      <c r="A7752">
        <v>30</v>
      </c>
      <c r="B7752">
        <v>60000</v>
      </c>
      <c r="C7752" t="s">
        <v>13</v>
      </c>
      <c r="D7752">
        <v>0</v>
      </c>
      <c r="E7752" t="s">
        <v>20</v>
      </c>
      <c r="F7752" t="s">
        <v>19</v>
      </c>
      <c r="G7752">
        <v>12000</v>
      </c>
      <c r="H7752">
        <v>11.71</v>
      </c>
      <c r="I7752">
        <v>0</v>
      </c>
      <c r="J7752">
        <v>0.2</v>
      </c>
      <c r="K7752" t="s">
        <v>16</v>
      </c>
      <c r="L7752">
        <v>9</v>
      </c>
      <c r="M7752">
        <f t="shared" si="121"/>
        <v>1</v>
      </c>
    </row>
    <row r="7753" spans="1:13" x14ac:dyDescent="0.3">
      <c r="A7753">
        <v>30</v>
      </c>
      <c r="B7753">
        <v>54000</v>
      </c>
      <c r="C7753" t="s">
        <v>13</v>
      </c>
      <c r="D7753">
        <v>1</v>
      </c>
      <c r="E7753" t="s">
        <v>18</v>
      </c>
      <c r="F7753" t="s">
        <v>21</v>
      </c>
      <c r="G7753">
        <v>12000</v>
      </c>
      <c r="H7753">
        <v>6.62</v>
      </c>
      <c r="I7753">
        <v>1</v>
      </c>
      <c r="J7753">
        <v>0.22</v>
      </c>
      <c r="K7753" t="s">
        <v>16</v>
      </c>
      <c r="L7753">
        <v>6</v>
      </c>
      <c r="M7753">
        <f t="shared" si="121"/>
        <v>1</v>
      </c>
    </row>
    <row r="7754" spans="1:13" x14ac:dyDescent="0.3">
      <c r="A7754">
        <v>30</v>
      </c>
      <c r="B7754">
        <v>60000</v>
      </c>
      <c r="C7754" t="s">
        <v>13</v>
      </c>
      <c r="D7754">
        <v>1</v>
      </c>
      <c r="E7754" t="s">
        <v>28</v>
      </c>
      <c r="F7754" t="s">
        <v>15</v>
      </c>
      <c r="G7754">
        <v>12000</v>
      </c>
      <c r="H7754">
        <v>13.84</v>
      </c>
      <c r="I7754">
        <v>0</v>
      </c>
      <c r="J7754">
        <v>0.2</v>
      </c>
      <c r="K7754" t="s">
        <v>17</v>
      </c>
      <c r="L7754">
        <v>7</v>
      </c>
      <c r="M7754">
        <f t="shared" si="121"/>
        <v>1</v>
      </c>
    </row>
    <row r="7755" spans="1:13" x14ac:dyDescent="0.3">
      <c r="A7755">
        <v>34</v>
      </c>
      <c r="B7755">
        <v>60000</v>
      </c>
      <c r="C7755" t="s">
        <v>13</v>
      </c>
      <c r="D7755">
        <v>3</v>
      </c>
      <c r="E7755" t="s">
        <v>27</v>
      </c>
      <c r="F7755" t="s">
        <v>21</v>
      </c>
      <c r="G7755">
        <v>12000</v>
      </c>
      <c r="H7755">
        <v>6.92</v>
      </c>
      <c r="I7755">
        <v>0</v>
      </c>
      <c r="J7755">
        <v>0.2</v>
      </c>
      <c r="K7755" t="s">
        <v>16</v>
      </c>
      <c r="L7755">
        <v>9</v>
      </c>
      <c r="M7755">
        <f t="shared" si="121"/>
        <v>1</v>
      </c>
    </row>
    <row r="7756" spans="1:13" x14ac:dyDescent="0.3">
      <c r="A7756">
        <v>30</v>
      </c>
      <c r="B7756">
        <v>65144</v>
      </c>
      <c r="C7756" t="s">
        <v>26</v>
      </c>
      <c r="D7756">
        <v>9</v>
      </c>
      <c r="E7756" t="s">
        <v>14</v>
      </c>
      <c r="F7756" t="s">
        <v>29</v>
      </c>
      <c r="G7756">
        <v>5000</v>
      </c>
      <c r="H7756">
        <v>16.350000000000001</v>
      </c>
      <c r="I7756">
        <v>1</v>
      </c>
      <c r="J7756">
        <v>7.0000000000000007E-2</v>
      </c>
      <c r="K7756" t="s">
        <v>17</v>
      </c>
      <c r="L7756">
        <v>6</v>
      </c>
      <c r="M7756">
        <f t="shared" si="121"/>
        <v>1</v>
      </c>
    </row>
    <row r="7757" spans="1:13" x14ac:dyDescent="0.3">
      <c r="A7757">
        <v>30</v>
      </c>
      <c r="B7757">
        <v>60000</v>
      </c>
      <c r="C7757" t="s">
        <v>13</v>
      </c>
      <c r="D7757">
        <v>4</v>
      </c>
      <c r="E7757" t="s">
        <v>20</v>
      </c>
      <c r="F7757" t="s">
        <v>19</v>
      </c>
      <c r="G7757">
        <v>12000</v>
      </c>
      <c r="H7757">
        <v>10.99</v>
      </c>
      <c r="I7757">
        <v>0</v>
      </c>
      <c r="J7757">
        <v>0.2</v>
      </c>
      <c r="K7757" t="s">
        <v>16</v>
      </c>
      <c r="L7757">
        <v>10</v>
      </c>
      <c r="M7757">
        <f t="shared" si="121"/>
        <v>1</v>
      </c>
    </row>
    <row r="7758" spans="1:13" x14ac:dyDescent="0.3">
      <c r="A7758">
        <v>29</v>
      </c>
      <c r="B7758">
        <v>83000</v>
      </c>
      <c r="C7758" t="s">
        <v>26</v>
      </c>
      <c r="D7758">
        <v>13</v>
      </c>
      <c r="E7758" t="s">
        <v>28</v>
      </c>
      <c r="F7758" t="s">
        <v>21</v>
      </c>
      <c r="G7758">
        <v>7500</v>
      </c>
      <c r="H7758">
        <v>8.9</v>
      </c>
      <c r="I7758">
        <v>0</v>
      </c>
      <c r="J7758">
        <v>0.09</v>
      </c>
      <c r="K7758" t="s">
        <v>16</v>
      </c>
      <c r="L7758">
        <v>6</v>
      </c>
      <c r="M7758">
        <f t="shared" si="121"/>
        <v>1</v>
      </c>
    </row>
    <row r="7759" spans="1:13" x14ac:dyDescent="0.3">
      <c r="A7759">
        <v>28</v>
      </c>
      <c r="B7759">
        <v>83000</v>
      </c>
      <c r="C7759" t="s">
        <v>26</v>
      </c>
      <c r="D7759">
        <v>6</v>
      </c>
      <c r="E7759" t="s">
        <v>25</v>
      </c>
      <c r="F7759" t="s">
        <v>19</v>
      </c>
      <c r="G7759">
        <v>5000</v>
      </c>
      <c r="I7759">
        <v>0</v>
      </c>
      <c r="J7759">
        <v>0.06</v>
      </c>
      <c r="K7759" t="s">
        <v>16</v>
      </c>
      <c r="L7759">
        <v>9</v>
      </c>
      <c r="M7759">
        <f t="shared" si="121"/>
        <v>0</v>
      </c>
    </row>
    <row r="7760" spans="1:13" x14ac:dyDescent="0.3">
      <c r="A7760">
        <v>33</v>
      </c>
      <c r="B7760">
        <v>83000</v>
      </c>
      <c r="C7760" t="s">
        <v>26</v>
      </c>
      <c r="D7760">
        <v>14</v>
      </c>
      <c r="E7760" t="s">
        <v>25</v>
      </c>
      <c r="F7760" t="s">
        <v>21</v>
      </c>
      <c r="G7760">
        <v>18000</v>
      </c>
      <c r="H7760">
        <v>8.49</v>
      </c>
      <c r="I7760">
        <v>0</v>
      </c>
      <c r="J7760">
        <v>0.22</v>
      </c>
      <c r="K7760" t="s">
        <v>16</v>
      </c>
      <c r="L7760">
        <v>6</v>
      </c>
      <c r="M7760">
        <f t="shared" si="121"/>
        <v>1</v>
      </c>
    </row>
    <row r="7761" spans="1:13" x14ac:dyDescent="0.3">
      <c r="A7761">
        <v>31</v>
      </c>
      <c r="B7761">
        <v>83000</v>
      </c>
      <c r="C7761" t="s">
        <v>26</v>
      </c>
      <c r="D7761">
        <v>11</v>
      </c>
      <c r="E7761" t="s">
        <v>14</v>
      </c>
      <c r="F7761" t="s">
        <v>21</v>
      </c>
      <c r="G7761">
        <v>7500</v>
      </c>
      <c r="I7761">
        <v>0</v>
      </c>
      <c r="J7761">
        <v>0.09</v>
      </c>
      <c r="K7761" t="s">
        <v>16</v>
      </c>
      <c r="L7761">
        <v>6</v>
      </c>
      <c r="M7761">
        <f t="shared" si="121"/>
        <v>0</v>
      </c>
    </row>
    <row r="7762" spans="1:13" x14ac:dyDescent="0.3">
      <c r="A7762">
        <v>31</v>
      </c>
      <c r="B7762">
        <v>83000</v>
      </c>
      <c r="C7762" t="s">
        <v>26</v>
      </c>
      <c r="D7762">
        <v>3</v>
      </c>
      <c r="E7762" t="s">
        <v>18</v>
      </c>
      <c r="F7762" t="s">
        <v>21</v>
      </c>
      <c r="G7762">
        <v>7500</v>
      </c>
      <c r="H7762">
        <v>7.66</v>
      </c>
      <c r="I7762">
        <v>0</v>
      </c>
      <c r="J7762">
        <v>0.09</v>
      </c>
      <c r="K7762" t="s">
        <v>16</v>
      </c>
      <c r="L7762">
        <v>10</v>
      </c>
      <c r="M7762">
        <f t="shared" si="121"/>
        <v>1</v>
      </c>
    </row>
    <row r="7763" spans="1:13" x14ac:dyDescent="0.3">
      <c r="A7763">
        <v>29</v>
      </c>
      <c r="B7763">
        <v>83000</v>
      </c>
      <c r="C7763" t="s">
        <v>26</v>
      </c>
      <c r="D7763">
        <v>5</v>
      </c>
      <c r="E7763" t="s">
        <v>27</v>
      </c>
      <c r="F7763" t="s">
        <v>21</v>
      </c>
      <c r="G7763">
        <v>7500</v>
      </c>
      <c r="I7763">
        <v>0</v>
      </c>
      <c r="J7763">
        <v>0.09</v>
      </c>
      <c r="K7763" t="s">
        <v>16</v>
      </c>
      <c r="L7763">
        <v>10</v>
      </c>
      <c r="M7763">
        <f t="shared" si="121"/>
        <v>0</v>
      </c>
    </row>
    <row r="7764" spans="1:13" x14ac:dyDescent="0.3">
      <c r="A7764">
        <v>35</v>
      </c>
      <c r="B7764">
        <v>83000</v>
      </c>
      <c r="C7764" t="s">
        <v>26</v>
      </c>
      <c r="D7764">
        <v>17</v>
      </c>
      <c r="E7764" t="s">
        <v>28</v>
      </c>
      <c r="F7764" t="s">
        <v>30</v>
      </c>
      <c r="G7764">
        <v>15000</v>
      </c>
      <c r="I7764">
        <v>0</v>
      </c>
      <c r="J7764">
        <v>0.18</v>
      </c>
      <c r="K7764" t="s">
        <v>16</v>
      </c>
      <c r="L7764">
        <v>6</v>
      </c>
      <c r="M7764">
        <f t="shared" si="121"/>
        <v>0</v>
      </c>
    </row>
    <row r="7765" spans="1:13" x14ac:dyDescent="0.3">
      <c r="A7765">
        <v>32</v>
      </c>
      <c r="B7765">
        <v>83000</v>
      </c>
      <c r="C7765" t="s">
        <v>26</v>
      </c>
      <c r="D7765">
        <v>1</v>
      </c>
      <c r="E7765" t="s">
        <v>18</v>
      </c>
      <c r="F7765" t="s">
        <v>21</v>
      </c>
      <c r="G7765">
        <v>10000</v>
      </c>
      <c r="H7765">
        <v>8</v>
      </c>
      <c r="I7765">
        <v>0</v>
      </c>
      <c r="J7765">
        <v>0.12</v>
      </c>
      <c r="K7765" t="s">
        <v>16</v>
      </c>
      <c r="L7765">
        <v>5</v>
      </c>
      <c r="M7765">
        <f t="shared" si="121"/>
        <v>1</v>
      </c>
    </row>
    <row r="7766" spans="1:13" x14ac:dyDescent="0.3">
      <c r="A7766">
        <v>30</v>
      </c>
      <c r="B7766">
        <v>61000</v>
      </c>
      <c r="C7766" t="s">
        <v>13</v>
      </c>
      <c r="D7766">
        <v>4</v>
      </c>
      <c r="E7766" t="s">
        <v>18</v>
      </c>
      <c r="F7766" t="s">
        <v>21</v>
      </c>
      <c r="G7766">
        <v>12000</v>
      </c>
      <c r="H7766">
        <v>6.92</v>
      </c>
      <c r="I7766">
        <v>0</v>
      </c>
      <c r="J7766">
        <v>0.2</v>
      </c>
      <c r="K7766" t="s">
        <v>16</v>
      </c>
      <c r="L7766">
        <v>9</v>
      </c>
      <c r="M7766">
        <f t="shared" si="121"/>
        <v>1</v>
      </c>
    </row>
    <row r="7767" spans="1:13" x14ac:dyDescent="0.3">
      <c r="A7767">
        <v>27</v>
      </c>
      <c r="B7767">
        <v>61000</v>
      </c>
      <c r="C7767" t="s">
        <v>13</v>
      </c>
      <c r="D7767">
        <v>1</v>
      </c>
      <c r="E7767" t="s">
        <v>27</v>
      </c>
      <c r="F7767" t="s">
        <v>19</v>
      </c>
      <c r="G7767">
        <v>12000</v>
      </c>
      <c r="H7767">
        <v>12.21</v>
      </c>
      <c r="I7767">
        <v>0</v>
      </c>
      <c r="J7767">
        <v>0.2</v>
      </c>
      <c r="K7767" t="s">
        <v>16</v>
      </c>
      <c r="L7767">
        <v>5</v>
      </c>
      <c r="M7767">
        <f t="shared" si="121"/>
        <v>1</v>
      </c>
    </row>
    <row r="7768" spans="1:13" x14ac:dyDescent="0.3">
      <c r="A7768">
        <v>31</v>
      </c>
      <c r="B7768">
        <v>24000</v>
      </c>
      <c r="C7768" t="s">
        <v>13</v>
      </c>
      <c r="D7768">
        <v>2</v>
      </c>
      <c r="E7768" t="s">
        <v>25</v>
      </c>
      <c r="F7768" t="s">
        <v>21</v>
      </c>
      <c r="G7768">
        <v>3000</v>
      </c>
      <c r="H7768">
        <v>7.49</v>
      </c>
      <c r="I7768">
        <v>0</v>
      </c>
      <c r="J7768">
        <v>0.13</v>
      </c>
      <c r="K7768" t="s">
        <v>16</v>
      </c>
      <c r="L7768">
        <v>10</v>
      </c>
      <c r="M7768">
        <f t="shared" si="121"/>
        <v>1</v>
      </c>
    </row>
    <row r="7769" spans="1:13" x14ac:dyDescent="0.3">
      <c r="A7769">
        <v>33</v>
      </c>
      <c r="B7769">
        <v>24000</v>
      </c>
      <c r="C7769" t="s">
        <v>13</v>
      </c>
      <c r="D7769">
        <v>2</v>
      </c>
      <c r="E7769" t="s">
        <v>14</v>
      </c>
      <c r="F7769" t="s">
        <v>21</v>
      </c>
      <c r="G7769">
        <v>3000</v>
      </c>
      <c r="H7769">
        <v>6.62</v>
      </c>
      <c r="I7769">
        <v>0</v>
      </c>
      <c r="J7769">
        <v>0.13</v>
      </c>
      <c r="K7769" t="s">
        <v>16</v>
      </c>
      <c r="L7769">
        <v>9</v>
      </c>
      <c r="M7769">
        <f t="shared" si="121"/>
        <v>1</v>
      </c>
    </row>
    <row r="7770" spans="1:13" x14ac:dyDescent="0.3">
      <c r="A7770">
        <v>28</v>
      </c>
      <c r="B7770">
        <v>83135</v>
      </c>
      <c r="C7770" t="s">
        <v>26</v>
      </c>
      <c r="D7770">
        <v>3</v>
      </c>
      <c r="E7770" t="s">
        <v>18</v>
      </c>
      <c r="F7770" t="s">
        <v>15</v>
      </c>
      <c r="G7770">
        <v>8000</v>
      </c>
      <c r="H7770">
        <v>13.99</v>
      </c>
      <c r="I7770">
        <v>0</v>
      </c>
      <c r="J7770">
        <v>0.1</v>
      </c>
      <c r="K7770" t="s">
        <v>17</v>
      </c>
      <c r="L7770">
        <v>10</v>
      </c>
      <c r="M7770">
        <f t="shared" si="121"/>
        <v>1</v>
      </c>
    </row>
    <row r="7771" spans="1:13" x14ac:dyDescent="0.3">
      <c r="A7771">
        <v>28</v>
      </c>
      <c r="B7771">
        <v>83137</v>
      </c>
      <c r="C7771" t="s">
        <v>26</v>
      </c>
      <c r="D7771">
        <v>12</v>
      </c>
      <c r="E7771" t="s">
        <v>14</v>
      </c>
      <c r="F7771" t="s">
        <v>15</v>
      </c>
      <c r="G7771">
        <v>3600</v>
      </c>
      <c r="H7771">
        <v>14.72</v>
      </c>
      <c r="I7771">
        <v>0</v>
      </c>
      <c r="J7771">
        <v>0.04</v>
      </c>
      <c r="K7771" t="s">
        <v>16</v>
      </c>
      <c r="L7771">
        <v>9</v>
      </c>
      <c r="M7771">
        <f t="shared" si="121"/>
        <v>1</v>
      </c>
    </row>
    <row r="7772" spans="1:13" x14ac:dyDescent="0.3">
      <c r="A7772">
        <v>29</v>
      </c>
      <c r="B7772">
        <v>24000</v>
      </c>
      <c r="C7772" t="s">
        <v>13</v>
      </c>
      <c r="D7772">
        <v>1</v>
      </c>
      <c r="E7772" t="s">
        <v>20</v>
      </c>
      <c r="F7772" t="s">
        <v>19</v>
      </c>
      <c r="G7772">
        <v>3000</v>
      </c>
      <c r="H7772">
        <v>11.14</v>
      </c>
      <c r="I7772">
        <v>0</v>
      </c>
      <c r="J7772">
        <v>0.13</v>
      </c>
      <c r="K7772" t="s">
        <v>16</v>
      </c>
      <c r="L7772">
        <v>6</v>
      </c>
      <c r="M7772">
        <f t="shared" si="121"/>
        <v>1</v>
      </c>
    </row>
    <row r="7773" spans="1:13" x14ac:dyDescent="0.3">
      <c r="A7773">
        <v>32</v>
      </c>
      <c r="B7773">
        <v>25000</v>
      </c>
      <c r="C7773" t="s">
        <v>13</v>
      </c>
      <c r="D7773">
        <v>0</v>
      </c>
      <c r="E7773" t="s">
        <v>20</v>
      </c>
      <c r="F7773" t="s">
        <v>15</v>
      </c>
      <c r="G7773">
        <v>3000</v>
      </c>
      <c r="H7773">
        <v>13.48</v>
      </c>
      <c r="I7773">
        <v>0</v>
      </c>
      <c r="J7773">
        <v>0.12</v>
      </c>
      <c r="K7773" t="s">
        <v>17</v>
      </c>
      <c r="L7773">
        <v>6</v>
      </c>
      <c r="M7773">
        <f t="shared" si="121"/>
        <v>1</v>
      </c>
    </row>
    <row r="7774" spans="1:13" x14ac:dyDescent="0.3">
      <c r="A7774">
        <v>35</v>
      </c>
      <c r="B7774">
        <v>25000</v>
      </c>
      <c r="C7774" t="s">
        <v>13</v>
      </c>
      <c r="D7774">
        <v>0</v>
      </c>
      <c r="E7774" t="s">
        <v>27</v>
      </c>
      <c r="F7774" t="s">
        <v>30</v>
      </c>
      <c r="G7774">
        <v>3000</v>
      </c>
      <c r="H7774">
        <v>15.33</v>
      </c>
      <c r="I7774">
        <v>1</v>
      </c>
      <c r="J7774">
        <v>0.12</v>
      </c>
      <c r="K7774" t="s">
        <v>16</v>
      </c>
      <c r="L7774">
        <v>8</v>
      </c>
      <c r="M7774">
        <f t="shared" si="121"/>
        <v>1</v>
      </c>
    </row>
    <row r="7775" spans="1:13" x14ac:dyDescent="0.3">
      <c r="A7775">
        <v>30</v>
      </c>
      <c r="B7775">
        <v>25000</v>
      </c>
      <c r="C7775" t="s">
        <v>13</v>
      </c>
      <c r="D7775">
        <v>0</v>
      </c>
      <c r="E7775" t="s">
        <v>25</v>
      </c>
      <c r="F7775" t="s">
        <v>21</v>
      </c>
      <c r="G7775">
        <v>3000</v>
      </c>
      <c r="I7775">
        <v>0</v>
      </c>
      <c r="J7775">
        <v>0.12</v>
      </c>
      <c r="K7775" t="s">
        <v>16</v>
      </c>
      <c r="L7775">
        <v>7</v>
      </c>
      <c r="M7775">
        <f t="shared" si="121"/>
        <v>0</v>
      </c>
    </row>
    <row r="7776" spans="1:13" x14ac:dyDescent="0.3">
      <c r="A7776">
        <v>30</v>
      </c>
      <c r="B7776">
        <v>25716</v>
      </c>
      <c r="C7776" t="s">
        <v>13</v>
      </c>
      <c r="D7776">
        <v>1</v>
      </c>
      <c r="E7776" t="s">
        <v>20</v>
      </c>
      <c r="F7776" t="s">
        <v>15</v>
      </c>
      <c r="G7776">
        <v>3000</v>
      </c>
      <c r="H7776">
        <v>13.72</v>
      </c>
      <c r="I7776">
        <v>0</v>
      </c>
      <c r="J7776">
        <v>0.12</v>
      </c>
      <c r="K7776" t="s">
        <v>16</v>
      </c>
      <c r="L7776">
        <v>10</v>
      </c>
      <c r="M7776">
        <f t="shared" si="121"/>
        <v>1</v>
      </c>
    </row>
    <row r="7777" spans="1:13" x14ac:dyDescent="0.3">
      <c r="A7777">
        <v>27</v>
      </c>
      <c r="B7777">
        <v>26880</v>
      </c>
      <c r="C7777" t="s">
        <v>13</v>
      </c>
      <c r="D7777">
        <v>1</v>
      </c>
      <c r="E7777" t="s">
        <v>25</v>
      </c>
      <c r="F7777" t="s">
        <v>21</v>
      </c>
      <c r="G7777">
        <v>3000</v>
      </c>
      <c r="H7777">
        <v>5.79</v>
      </c>
      <c r="I7777">
        <v>0</v>
      </c>
      <c r="J7777">
        <v>0.11</v>
      </c>
      <c r="K7777" t="s">
        <v>16</v>
      </c>
      <c r="L7777">
        <v>10</v>
      </c>
      <c r="M7777">
        <f t="shared" si="121"/>
        <v>1</v>
      </c>
    </row>
    <row r="7778" spans="1:13" x14ac:dyDescent="0.3">
      <c r="A7778">
        <v>33</v>
      </c>
      <c r="B7778">
        <v>84000</v>
      </c>
      <c r="C7778" t="s">
        <v>26</v>
      </c>
      <c r="D7778">
        <v>17</v>
      </c>
      <c r="E7778" t="s">
        <v>27</v>
      </c>
      <c r="F7778" t="s">
        <v>21</v>
      </c>
      <c r="G7778">
        <v>20000</v>
      </c>
      <c r="H7778">
        <v>5.99</v>
      </c>
      <c r="I7778">
        <v>0</v>
      </c>
      <c r="J7778">
        <v>0.24</v>
      </c>
      <c r="K7778" t="s">
        <v>16</v>
      </c>
      <c r="L7778">
        <v>8</v>
      </c>
      <c r="M7778">
        <f t="shared" si="121"/>
        <v>1</v>
      </c>
    </row>
    <row r="7779" spans="1:13" x14ac:dyDescent="0.3">
      <c r="A7779">
        <v>27</v>
      </c>
      <c r="B7779">
        <v>27500</v>
      </c>
      <c r="C7779" t="s">
        <v>13</v>
      </c>
      <c r="D7779">
        <v>0</v>
      </c>
      <c r="E7779" t="s">
        <v>18</v>
      </c>
      <c r="F7779" t="s">
        <v>19</v>
      </c>
      <c r="G7779">
        <v>3000</v>
      </c>
      <c r="H7779">
        <v>10.99</v>
      </c>
      <c r="I7779">
        <v>0</v>
      </c>
      <c r="J7779">
        <v>0.11</v>
      </c>
      <c r="K7779" t="s">
        <v>16</v>
      </c>
      <c r="L7779">
        <v>5</v>
      </c>
      <c r="M7779">
        <f t="shared" si="121"/>
        <v>1</v>
      </c>
    </row>
    <row r="7780" spans="1:13" x14ac:dyDescent="0.3">
      <c r="A7780">
        <v>34</v>
      </c>
      <c r="B7780">
        <v>84000</v>
      </c>
      <c r="C7780" t="s">
        <v>26</v>
      </c>
      <c r="D7780">
        <v>6</v>
      </c>
      <c r="E7780" t="s">
        <v>18</v>
      </c>
      <c r="F7780" t="s">
        <v>21</v>
      </c>
      <c r="G7780">
        <v>2400</v>
      </c>
      <c r="H7780">
        <v>7.49</v>
      </c>
      <c r="I7780">
        <v>0</v>
      </c>
      <c r="J7780">
        <v>0.03</v>
      </c>
      <c r="K7780" t="s">
        <v>16</v>
      </c>
      <c r="L7780">
        <v>6</v>
      </c>
      <c r="M7780">
        <f t="shared" si="121"/>
        <v>1</v>
      </c>
    </row>
    <row r="7781" spans="1:13" x14ac:dyDescent="0.3">
      <c r="A7781">
        <v>28</v>
      </c>
      <c r="B7781">
        <v>84000</v>
      </c>
      <c r="C7781" t="s">
        <v>26</v>
      </c>
      <c r="D7781">
        <v>0</v>
      </c>
      <c r="E7781" t="s">
        <v>18</v>
      </c>
      <c r="F7781" t="s">
        <v>19</v>
      </c>
      <c r="G7781">
        <v>1000</v>
      </c>
      <c r="H7781">
        <v>9.99</v>
      </c>
      <c r="I7781">
        <v>0</v>
      </c>
      <c r="J7781">
        <v>0.01</v>
      </c>
      <c r="K7781" t="s">
        <v>16</v>
      </c>
      <c r="L7781">
        <v>10</v>
      </c>
      <c r="M7781">
        <f t="shared" si="121"/>
        <v>1</v>
      </c>
    </row>
    <row r="7782" spans="1:13" x14ac:dyDescent="0.3">
      <c r="A7782">
        <v>27</v>
      </c>
      <c r="B7782">
        <v>78000</v>
      </c>
      <c r="C7782" t="s">
        <v>26</v>
      </c>
      <c r="D7782">
        <v>5</v>
      </c>
      <c r="E7782" t="s">
        <v>20</v>
      </c>
      <c r="F7782" t="s">
        <v>19</v>
      </c>
      <c r="G7782">
        <v>6775</v>
      </c>
      <c r="H7782">
        <v>10.59</v>
      </c>
      <c r="I7782">
        <v>1</v>
      </c>
      <c r="J7782">
        <v>0.09</v>
      </c>
      <c r="K7782" t="s">
        <v>16</v>
      </c>
      <c r="L7782">
        <v>5</v>
      </c>
      <c r="M7782">
        <f t="shared" si="121"/>
        <v>1</v>
      </c>
    </row>
    <row r="7783" spans="1:13" x14ac:dyDescent="0.3">
      <c r="A7783">
        <v>27</v>
      </c>
      <c r="B7783">
        <v>28800</v>
      </c>
      <c r="C7783" t="s">
        <v>13</v>
      </c>
      <c r="D7783">
        <v>0</v>
      </c>
      <c r="E7783" t="s">
        <v>18</v>
      </c>
      <c r="F7783" t="s">
        <v>21</v>
      </c>
      <c r="G7783">
        <v>3000</v>
      </c>
      <c r="H7783">
        <v>7.88</v>
      </c>
      <c r="I7783">
        <v>1</v>
      </c>
      <c r="J7783">
        <v>0.1</v>
      </c>
      <c r="K7783" t="s">
        <v>16</v>
      </c>
      <c r="L7783">
        <v>7</v>
      </c>
      <c r="M7783">
        <f t="shared" si="121"/>
        <v>1</v>
      </c>
    </row>
    <row r="7784" spans="1:13" x14ac:dyDescent="0.3">
      <c r="A7784">
        <v>27</v>
      </c>
      <c r="B7784">
        <v>84000</v>
      </c>
      <c r="C7784" t="s">
        <v>26</v>
      </c>
      <c r="D7784">
        <v>3</v>
      </c>
      <c r="E7784" t="s">
        <v>25</v>
      </c>
      <c r="F7784" t="s">
        <v>21</v>
      </c>
      <c r="G7784">
        <v>7000</v>
      </c>
      <c r="H7784">
        <v>7.29</v>
      </c>
      <c r="I7784">
        <v>0</v>
      </c>
      <c r="J7784">
        <v>0.08</v>
      </c>
      <c r="K7784" t="s">
        <v>16</v>
      </c>
      <c r="L7784">
        <v>5</v>
      </c>
      <c r="M7784">
        <f t="shared" si="121"/>
        <v>1</v>
      </c>
    </row>
    <row r="7785" spans="1:13" x14ac:dyDescent="0.3">
      <c r="A7785">
        <v>28</v>
      </c>
      <c r="B7785">
        <v>84000</v>
      </c>
      <c r="C7785" t="s">
        <v>26</v>
      </c>
      <c r="D7785">
        <v>12</v>
      </c>
      <c r="E7785" t="s">
        <v>14</v>
      </c>
      <c r="F7785" t="s">
        <v>19</v>
      </c>
      <c r="G7785">
        <v>20500</v>
      </c>
      <c r="H7785">
        <v>10</v>
      </c>
      <c r="I7785">
        <v>0</v>
      </c>
      <c r="J7785">
        <v>0.24</v>
      </c>
      <c r="K7785" t="s">
        <v>16</v>
      </c>
      <c r="L7785">
        <v>5</v>
      </c>
      <c r="M7785">
        <f t="shared" si="121"/>
        <v>1</v>
      </c>
    </row>
    <row r="7786" spans="1:13" x14ac:dyDescent="0.3">
      <c r="A7786">
        <v>32</v>
      </c>
      <c r="B7786">
        <v>84000</v>
      </c>
      <c r="C7786" t="s">
        <v>26</v>
      </c>
      <c r="D7786">
        <v>15</v>
      </c>
      <c r="E7786" t="s">
        <v>14</v>
      </c>
      <c r="F7786" t="s">
        <v>21</v>
      </c>
      <c r="G7786">
        <v>15000</v>
      </c>
      <c r="H7786">
        <v>6.91</v>
      </c>
      <c r="I7786">
        <v>0</v>
      </c>
      <c r="J7786">
        <v>0.18</v>
      </c>
      <c r="K7786" t="s">
        <v>16</v>
      </c>
      <c r="L7786">
        <v>7</v>
      </c>
      <c r="M7786">
        <f t="shared" si="121"/>
        <v>1</v>
      </c>
    </row>
    <row r="7787" spans="1:13" x14ac:dyDescent="0.3">
      <c r="A7787">
        <v>32</v>
      </c>
      <c r="B7787">
        <v>30000</v>
      </c>
      <c r="C7787" t="s">
        <v>13</v>
      </c>
      <c r="D7787">
        <v>7</v>
      </c>
      <c r="E7787" t="s">
        <v>18</v>
      </c>
      <c r="F7787" t="s">
        <v>19</v>
      </c>
      <c r="G7787">
        <v>3000</v>
      </c>
      <c r="H7787">
        <v>12.42</v>
      </c>
      <c r="I7787">
        <v>0</v>
      </c>
      <c r="J7787">
        <v>0.1</v>
      </c>
      <c r="K7787" t="s">
        <v>16</v>
      </c>
      <c r="L7787">
        <v>8</v>
      </c>
      <c r="M7787">
        <f t="shared" si="121"/>
        <v>1</v>
      </c>
    </row>
    <row r="7788" spans="1:13" x14ac:dyDescent="0.3">
      <c r="A7788">
        <v>31</v>
      </c>
      <c r="B7788">
        <v>84000</v>
      </c>
      <c r="C7788" t="s">
        <v>26</v>
      </c>
      <c r="D7788">
        <v>2</v>
      </c>
      <c r="E7788" t="s">
        <v>18</v>
      </c>
      <c r="F7788" t="s">
        <v>30</v>
      </c>
      <c r="G7788">
        <v>10400</v>
      </c>
      <c r="H7788">
        <v>14.96</v>
      </c>
      <c r="I7788">
        <v>0</v>
      </c>
      <c r="J7788">
        <v>0.12</v>
      </c>
      <c r="K7788" t="s">
        <v>16</v>
      </c>
      <c r="L7788">
        <v>7</v>
      </c>
      <c r="M7788">
        <f t="shared" si="121"/>
        <v>1</v>
      </c>
    </row>
    <row r="7789" spans="1:13" x14ac:dyDescent="0.3">
      <c r="A7789">
        <v>34</v>
      </c>
      <c r="B7789">
        <v>84000</v>
      </c>
      <c r="C7789" t="s">
        <v>26</v>
      </c>
      <c r="D7789">
        <v>15</v>
      </c>
      <c r="E7789" t="s">
        <v>20</v>
      </c>
      <c r="F7789" t="s">
        <v>19</v>
      </c>
      <c r="G7789">
        <v>9250</v>
      </c>
      <c r="H7789">
        <v>11.36</v>
      </c>
      <c r="I7789">
        <v>0</v>
      </c>
      <c r="J7789">
        <v>0.11</v>
      </c>
      <c r="K7789" t="s">
        <v>16</v>
      </c>
      <c r="L7789">
        <v>8</v>
      </c>
      <c r="M7789">
        <f t="shared" si="121"/>
        <v>1</v>
      </c>
    </row>
    <row r="7790" spans="1:13" x14ac:dyDescent="0.3">
      <c r="A7790">
        <v>29</v>
      </c>
      <c r="B7790">
        <v>84000</v>
      </c>
      <c r="C7790" t="s">
        <v>23</v>
      </c>
      <c r="D7790">
        <v>11</v>
      </c>
      <c r="E7790" t="s">
        <v>18</v>
      </c>
      <c r="F7790" t="s">
        <v>19</v>
      </c>
      <c r="G7790">
        <v>15000</v>
      </c>
      <c r="H7790">
        <v>12.18</v>
      </c>
      <c r="I7790">
        <v>0</v>
      </c>
      <c r="J7790">
        <v>0.18</v>
      </c>
      <c r="K7790" t="s">
        <v>16</v>
      </c>
      <c r="L7790">
        <v>10</v>
      </c>
      <c r="M7790">
        <f t="shared" si="121"/>
        <v>1</v>
      </c>
    </row>
    <row r="7791" spans="1:13" x14ac:dyDescent="0.3">
      <c r="A7791">
        <v>33</v>
      </c>
      <c r="B7791">
        <v>84000</v>
      </c>
      <c r="C7791" t="s">
        <v>26</v>
      </c>
      <c r="D7791">
        <v>9</v>
      </c>
      <c r="E7791" t="s">
        <v>18</v>
      </c>
      <c r="F7791" t="s">
        <v>30</v>
      </c>
      <c r="G7791">
        <v>20000</v>
      </c>
      <c r="H7791">
        <v>14.61</v>
      </c>
      <c r="I7791">
        <v>0</v>
      </c>
      <c r="J7791">
        <v>0.24</v>
      </c>
      <c r="K7791" t="s">
        <v>17</v>
      </c>
      <c r="L7791">
        <v>5</v>
      </c>
      <c r="M7791">
        <f t="shared" si="121"/>
        <v>1</v>
      </c>
    </row>
    <row r="7792" spans="1:13" x14ac:dyDescent="0.3">
      <c r="A7792">
        <v>35</v>
      </c>
      <c r="B7792">
        <v>62496</v>
      </c>
      <c r="C7792" t="s">
        <v>13</v>
      </c>
      <c r="D7792">
        <v>6</v>
      </c>
      <c r="E7792" t="s">
        <v>27</v>
      </c>
      <c r="F7792" t="s">
        <v>30</v>
      </c>
      <c r="G7792">
        <v>12000</v>
      </c>
      <c r="H7792">
        <v>14.11</v>
      </c>
      <c r="I7792">
        <v>0</v>
      </c>
      <c r="J7792">
        <v>0.19</v>
      </c>
      <c r="K7792" t="s">
        <v>17</v>
      </c>
      <c r="L7792">
        <v>8</v>
      </c>
      <c r="M7792">
        <f t="shared" si="121"/>
        <v>1</v>
      </c>
    </row>
    <row r="7793" spans="1:13" x14ac:dyDescent="0.3">
      <c r="A7793">
        <v>28</v>
      </c>
      <c r="B7793">
        <v>62500</v>
      </c>
      <c r="C7793" t="s">
        <v>13</v>
      </c>
      <c r="D7793">
        <v>3</v>
      </c>
      <c r="E7793" t="s">
        <v>25</v>
      </c>
      <c r="F7793" t="s">
        <v>21</v>
      </c>
      <c r="G7793">
        <v>12000</v>
      </c>
      <c r="I7793">
        <v>0</v>
      </c>
      <c r="J7793">
        <v>0.19</v>
      </c>
      <c r="K7793" t="s">
        <v>16</v>
      </c>
      <c r="L7793">
        <v>7</v>
      </c>
      <c r="M7793">
        <f t="shared" si="121"/>
        <v>0</v>
      </c>
    </row>
    <row r="7794" spans="1:13" x14ac:dyDescent="0.3">
      <c r="A7794">
        <v>29</v>
      </c>
      <c r="B7794">
        <v>84000</v>
      </c>
      <c r="C7794" t="s">
        <v>26</v>
      </c>
      <c r="D7794">
        <v>8</v>
      </c>
      <c r="E7794" t="s">
        <v>27</v>
      </c>
      <c r="F7794" t="s">
        <v>21</v>
      </c>
      <c r="G7794">
        <v>10000</v>
      </c>
      <c r="I7794">
        <v>0</v>
      </c>
      <c r="J7794">
        <v>0.12</v>
      </c>
      <c r="K7794" t="s">
        <v>16</v>
      </c>
      <c r="L7794">
        <v>8</v>
      </c>
      <c r="M7794">
        <f t="shared" si="121"/>
        <v>0</v>
      </c>
    </row>
    <row r="7795" spans="1:13" x14ac:dyDescent="0.3">
      <c r="A7795">
        <v>32</v>
      </c>
      <c r="B7795">
        <v>63000</v>
      </c>
      <c r="C7795" t="s">
        <v>13</v>
      </c>
      <c r="D7795">
        <v>4</v>
      </c>
      <c r="E7795" t="s">
        <v>27</v>
      </c>
      <c r="F7795" t="s">
        <v>21</v>
      </c>
      <c r="G7795">
        <v>12000</v>
      </c>
      <c r="H7795">
        <v>6.62</v>
      </c>
      <c r="I7795">
        <v>0</v>
      </c>
      <c r="J7795">
        <v>0.19</v>
      </c>
      <c r="K7795" t="s">
        <v>16</v>
      </c>
      <c r="L7795">
        <v>10</v>
      </c>
      <c r="M7795">
        <f t="shared" si="121"/>
        <v>1</v>
      </c>
    </row>
    <row r="7796" spans="1:13" x14ac:dyDescent="0.3">
      <c r="A7796">
        <v>28</v>
      </c>
      <c r="B7796">
        <v>63000</v>
      </c>
      <c r="C7796" t="s">
        <v>13</v>
      </c>
      <c r="D7796">
        <v>0</v>
      </c>
      <c r="E7796" t="s">
        <v>14</v>
      </c>
      <c r="F7796" t="s">
        <v>19</v>
      </c>
      <c r="G7796">
        <v>12000</v>
      </c>
      <c r="H7796">
        <v>10.37</v>
      </c>
      <c r="I7796">
        <v>0</v>
      </c>
      <c r="J7796">
        <v>0.19</v>
      </c>
      <c r="K7796" t="s">
        <v>16</v>
      </c>
      <c r="L7796">
        <v>10</v>
      </c>
      <c r="M7796">
        <f t="shared" si="121"/>
        <v>1</v>
      </c>
    </row>
    <row r="7797" spans="1:13" x14ac:dyDescent="0.3">
      <c r="A7797">
        <v>28</v>
      </c>
      <c r="B7797">
        <v>84500</v>
      </c>
      <c r="C7797" t="s">
        <v>26</v>
      </c>
      <c r="D7797">
        <v>13</v>
      </c>
      <c r="E7797" t="s">
        <v>28</v>
      </c>
      <c r="F7797" t="s">
        <v>15</v>
      </c>
      <c r="G7797">
        <v>9600</v>
      </c>
      <c r="H7797">
        <v>15.27</v>
      </c>
      <c r="I7797">
        <v>0</v>
      </c>
      <c r="J7797">
        <v>0.11</v>
      </c>
      <c r="K7797" t="s">
        <v>16</v>
      </c>
      <c r="L7797">
        <v>5</v>
      </c>
      <c r="M7797">
        <f t="shared" si="121"/>
        <v>1</v>
      </c>
    </row>
    <row r="7798" spans="1:13" x14ac:dyDescent="0.3">
      <c r="A7798">
        <v>30</v>
      </c>
      <c r="B7798">
        <v>38000</v>
      </c>
      <c r="C7798" t="s">
        <v>23</v>
      </c>
      <c r="D7798">
        <v>0</v>
      </c>
      <c r="E7798" t="s">
        <v>18</v>
      </c>
      <c r="F7798" t="s">
        <v>19</v>
      </c>
      <c r="G7798">
        <v>6000</v>
      </c>
      <c r="H7798">
        <v>11.58</v>
      </c>
      <c r="I7798">
        <v>0</v>
      </c>
      <c r="J7798">
        <v>0.16</v>
      </c>
      <c r="K7798" t="s">
        <v>16</v>
      </c>
      <c r="L7798">
        <v>7</v>
      </c>
      <c r="M7798">
        <f t="shared" si="121"/>
        <v>1</v>
      </c>
    </row>
    <row r="7799" spans="1:13" x14ac:dyDescent="0.3">
      <c r="A7799">
        <v>31</v>
      </c>
      <c r="B7799">
        <v>64450</v>
      </c>
      <c r="C7799" t="s">
        <v>13</v>
      </c>
      <c r="D7799">
        <v>3</v>
      </c>
      <c r="E7799" t="s">
        <v>27</v>
      </c>
      <c r="F7799" t="s">
        <v>15</v>
      </c>
      <c r="G7799">
        <v>12000</v>
      </c>
      <c r="H7799">
        <v>12.73</v>
      </c>
      <c r="I7799">
        <v>0</v>
      </c>
      <c r="J7799">
        <v>0.19</v>
      </c>
      <c r="K7799" t="s">
        <v>16</v>
      </c>
      <c r="L7799">
        <v>8</v>
      </c>
      <c r="M7799">
        <f t="shared" si="121"/>
        <v>1</v>
      </c>
    </row>
    <row r="7800" spans="1:13" x14ac:dyDescent="0.3">
      <c r="A7800">
        <v>27</v>
      </c>
      <c r="B7800">
        <v>84906</v>
      </c>
      <c r="C7800" t="s">
        <v>26</v>
      </c>
      <c r="D7800">
        <v>11</v>
      </c>
      <c r="E7800" t="s">
        <v>25</v>
      </c>
      <c r="F7800" t="s">
        <v>21</v>
      </c>
      <c r="G7800">
        <v>4500</v>
      </c>
      <c r="H7800">
        <v>7.51</v>
      </c>
      <c r="I7800">
        <v>0</v>
      </c>
      <c r="J7800">
        <v>0.05</v>
      </c>
      <c r="K7800" t="s">
        <v>16</v>
      </c>
      <c r="L7800">
        <v>10</v>
      </c>
      <c r="M7800">
        <f t="shared" si="121"/>
        <v>2</v>
      </c>
    </row>
    <row r="7801" spans="1:13" x14ac:dyDescent="0.3">
      <c r="A7801">
        <v>30</v>
      </c>
      <c r="B7801">
        <v>84996</v>
      </c>
      <c r="C7801" t="s">
        <v>26</v>
      </c>
      <c r="D7801">
        <v>4</v>
      </c>
      <c r="E7801" t="s">
        <v>20</v>
      </c>
      <c r="F7801" t="s">
        <v>19</v>
      </c>
      <c r="G7801">
        <v>8000</v>
      </c>
      <c r="H7801">
        <v>12.69</v>
      </c>
      <c r="I7801">
        <v>0</v>
      </c>
      <c r="J7801">
        <v>0.09</v>
      </c>
      <c r="K7801" t="s">
        <v>16</v>
      </c>
      <c r="L7801">
        <v>7</v>
      </c>
      <c r="M7801">
        <f t="shared" si="121"/>
        <v>1</v>
      </c>
    </row>
    <row r="7802" spans="1:13" x14ac:dyDescent="0.3">
      <c r="A7802">
        <v>31</v>
      </c>
      <c r="B7802">
        <v>84996</v>
      </c>
      <c r="C7802" t="s">
        <v>26</v>
      </c>
      <c r="D7802">
        <v>1</v>
      </c>
      <c r="E7802" t="s">
        <v>27</v>
      </c>
      <c r="F7802" t="s">
        <v>21</v>
      </c>
      <c r="G7802">
        <v>2500</v>
      </c>
      <c r="H7802">
        <v>8.49</v>
      </c>
      <c r="I7802">
        <v>0</v>
      </c>
      <c r="J7802">
        <v>0.03</v>
      </c>
      <c r="K7802" t="s">
        <v>16</v>
      </c>
      <c r="L7802">
        <v>10</v>
      </c>
      <c r="M7802">
        <f t="shared" si="121"/>
        <v>1</v>
      </c>
    </row>
    <row r="7803" spans="1:13" x14ac:dyDescent="0.3">
      <c r="A7803">
        <v>33</v>
      </c>
      <c r="B7803">
        <v>65000</v>
      </c>
      <c r="C7803" t="s">
        <v>13</v>
      </c>
      <c r="D7803">
        <v>17</v>
      </c>
      <c r="E7803" t="s">
        <v>27</v>
      </c>
      <c r="F7803" t="s">
        <v>15</v>
      </c>
      <c r="G7803">
        <v>12000</v>
      </c>
      <c r="I7803">
        <v>0</v>
      </c>
      <c r="J7803">
        <v>0.18</v>
      </c>
      <c r="K7803" t="s">
        <v>16</v>
      </c>
      <c r="L7803">
        <v>8</v>
      </c>
      <c r="M7803">
        <f t="shared" si="121"/>
        <v>0</v>
      </c>
    </row>
    <row r="7804" spans="1:13" x14ac:dyDescent="0.3">
      <c r="A7804">
        <v>32</v>
      </c>
      <c r="B7804">
        <v>84996</v>
      </c>
      <c r="C7804" t="s">
        <v>26</v>
      </c>
      <c r="D7804">
        <v>7</v>
      </c>
      <c r="E7804" t="s">
        <v>25</v>
      </c>
      <c r="F7804" t="s">
        <v>15</v>
      </c>
      <c r="G7804">
        <v>6000</v>
      </c>
      <c r="H7804">
        <v>12.99</v>
      </c>
      <c r="I7804">
        <v>0</v>
      </c>
      <c r="J7804">
        <v>7.0000000000000007E-2</v>
      </c>
      <c r="K7804" t="s">
        <v>17</v>
      </c>
      <c r="L7804">
        <v>7</v>
      </c>
      <c r="M7804">
        <f t="shared" si="121"/>
        <v>1</v>
      </c>
    </row>
    <row r="7805" spans="1:13" x14ac:dyDescent="0.3">
      <c r="A7805">
        <v>29</v>
      </c>
      <c r="B7805">
        <v>59000</v>
      </c>
      <c r="C7805" t="s">
        <v>13</v>
      </c>
      <c r="D7805">
        <v>4</v>
      </c>
      <c r="E7805" t="s">
        <v>25</v>
      </c>
      <c r="F7805" t="s">
        <v>30</v>
      </c>
      <c r="G7805">
        <v>12000</v>
      </c>
      <c r="H7805">
        <v>16.489999999999998</v>
      </c>
      <c r="I7805">
        <v>1</v>
      </c>
      <c r="J7805">
        <v>0.2</v>
      </c>
      <c r="K7805" t="s">
        <v>17</v>
      </c>
      <c r="L7805">
        <v>9</v>
      </c>
      <c r="M7805">
        <f t="shared" si="121"/>
        <v>1</v>
      </c>
    </row>
    <row r="7806" spans="1:13" x14ac:dyDescent="0.3">
      <c r="A7806">
        <v>30</v>
      </c>
      <c r="B7806">
        <v>65000</v>
      </c>
      <c r="C7806" t="s">
        <v>13</v>
      </c>
      <c r="D7806">
        <v>1</v>
      </c>
      <c r="E7806" t="s">
        <v>20</v>
      </c>
      <c r="F7806" t="s">
        <v>19</v>
      </c>
      <c r="G7806">
        <v>12000</v>
      </c>
      <c r="H7806">
        <v>11.49</v>
      </c>
      <c r="I7806">
        <v>0</v>
      </c>
      <c r="J7806">
        <v>0.18</v>
      </c>
      <c r="K7806" t="s">
        <v>16</v>
      </c>
      <c r="L7806">
        <v>7</v>
      </c>
      <c r="M7806">
        <f t="shared" si="121"/>
        <v>1</v>
      </c>
    </row>
    <row r="7807" spans="1:13" x14ac:dyDescent="0.3">
      <c r="A7807">
        <v>31</v>
      </c>
      <c r="B7807">
        <v>78996</v>
      </c>
      <c r="C7807" t="s">
        <v>26</v>
      </c>
      <c r="D7807">
        <v>2</v>
      </c>
      <c r="E7807" t="s">
        <v>18</v>
      </c>
      <c r="F7807" t="s">
        <v>19</v>
      </c>
      <c r="G7807">
        <v>15600</v>
      </c>
      <c r="H7807">
        <v>12.53</v>
      </c>
      <c r="I7807">
        <v>1</v>
      </c>
      <c r="J7807">
        <v>0.2</v>
      </c>
      <c r="K7807" t="s">
        <v>16</v>
      </c>
      <c r="L7807">
        <v>5</v>
      </c>
      <c r="M7807">
        <f t="shared" si="121"/>
        <v>1</v>
      </c>
    </row>
    <row r="7808" spans="1:13" x14ac:dyDescent="0.3">
      <c r="A7808">
        <v>28</v>
      </c>
      <c r="B7808">
        <v>67000</v>
      </c>
      <c r="C7808" t="s">
        <v>13</v>
      </c>
      <c r="D7808">
        <v>3</v>
      </c>
      <c r="E7808" t="s">
        <v>28</v>
      </c>
      <c r="F7808" t="s">
        <v>19</v>
      </c>
      <c r="G7808">
        <v>12000</v>
      </c>
      <c r="I7808">
        <v>0</v>
      </c>
      <c r="J7808">
        <v>0.18</v>
      </c>
      <c r="K7808" t="s">
        <v>16</v>
      </c>
      <c r="L7808">
        <v>5</v>
      </c>
      <c r="M7808">
        <f t="shared" si="121"/>
        <v>0</v>
      </c>
    </row>
    <row r="7809" spans="1:13" x14ac:dyDescent="0.3">
      <c r="A7809">
        <v>31</v>
      </c>
      <c r="B7809">
        <v>68000</v>
      </c>
      <c r="C7809" t="s">
        <v>13</v>
      </c>
      <c r="D7809">
        <v>4</v>
      </c>
      <c r="E7809" t="s">
        <v>25</v>
      </c>
      <c r="F7809" t="s">
        <v>21</v>
      </c>
      <c r="G7809">
        <v>12000</v>
      </c>
      <c r="H7809">
        <v>7.66</v>
      </c>
      <c r="I7809">
        <v>0</v>
      </c>
      <c r="J7809">
        <v>0.18</v>
      </c>
      <c r="K7809" t="s">
        <v>16</v>
      </c>
      <c r="L7809">
        <v>8</v>
      </c>
      <c r="M7809">
        <f t="shared" si="121"/>
        <v>1</v>
      </c>
    </row>
    <row r="7810" spans="1:13" x14ac:dyDescent="0.3">
      <c r="A7810">
        <v>31</v>
      </c>
      <c r="B7810">
        <v>68000</v>
      </c>
      <c r="C7810" t="s">
        <v>13</v>
      </c>
      <c r="D7810">
        <v>0</v>
      </c>
      <c r="E7810" t="s">
        <v>14</v>
      </c>
      <c r="F7810" t="s">
        <v>19</v>
      </c>
      <c r="G7810">
        <v>12000</v>
      </c>
      <c r="I7810">
        <v>0</v>
      </c>
      <c r="J7810">
        <v>0.18</v>
      </c>
      <c r="K7810" t="s">
        <v>16</v>
      </c>
      <c r="L7810">
        <v>6</v>
      </c>
      <c r="M7810">
        <f t="shared" ref="M7810:M7873" si="122">COUNTIFS($A$2:$A$10001,A7810,$B$2:$B$10001,B7810,$C$2:$C$10001,C7810,$D$2:$D$10001,D7810,$E$2:$E$10001,E7810,$F$2:$F$10001,F7810,$G$2:$G$10001,G7810,$H$2:$H$10001,H7810,$I$2:$I$10001,I7810,$J$2:$J$10001,J7810,$K$2:$K$10001,K7810,$L$2:$L$10001,L7810)</f>
        <v>0</v>
      </c>
    </row>
    <row r="7811" spans="1:13" x14ac:dyDescent="0.3">
      <c r="A7811">
        <v>35</v>
      </c>
      <c r="B7811">
        <v>85000</v>
      </c>
      <c r="C7811" t="s">
        <v>26</v>
      </c>
      <c r="D7811">
        <v>2</v>
      </c>
      <c r="E7811" t="s">
        <v>14</v>
      </c>
      <c r="F7811" t="s">
        <v>19</v>
      </c>
      <c r="G7811">
        <v>14000</v>
      </c>
      <c r="H7811">
        <v>10.65</v>
      </c>
      <c r="I7811">
        <v>0</v>
      </c>
      <c r="J7811">
        <v>0.16</v>
      </c>
      <c r="K7811" t="s">
        <v>16</v>
      </c>
      <c r="L7811">
        <v>5</v>
      </c>
      <c r="M7811">
        <f t="shared" si="122"/>
        <v>1</v>
      </c>
    </row>
    <row r="7812" spans="1:13" x14ac:dyDescent="0.3">
      <c r="A7812">
        <v>29</v>
      </c>
      <c r="B7812">
        <v>63600</v>
      </c>
      <c r="C7812" t="s">
        <v>13</v>
      </c>
      <c r="D7812">
        <v>5</v>
      </c>
      <c r="E7812" t="s">
        <v>25</v>
      </c>
      <c r="F7812" t="s">
        <v>19</v>
      </c>
      <c r="G7812">
        <v>12000</v>
      </c>
      <c r="H7812">
        <v>12.42</v>
      </c>
      <c r="I7812">
        <v>1</v>
      </c>
      <c r="J7812">
        <v>0.19</v>
      </c>
      <c r="K7812" t="s">
        <v>16</v>
      </c>
      <c r="L7812">
        <v>8</v>
      </c>
      <c r="M7812">
        <f t="shared" si="122"/>
        <v>1</v>
      </c>
    </row>
    <row r="7813" spans="1:13" x14ac:dyDescent="0.3">
      <c r="A7813">
        <v>27</v>
      </c>
      <c r="B7813">
        <v>85000</v>
      </c>
      <c r="C7813" t="s">
        <v>26</v>
      </c>
      <c r="D7813">
        <v>12</v>
      </c>
      <c r="E7813" t="s">
        <v>27</v>
      </c>
      <c r="F7813" t="s">
        <v>21</v>
      </c>
      <c r="G7813">
        <v>3800</v>
      </c>
      <c r="H7813">
        <v>6.03</v>
      </c>
      <c r="I7813">
        <v>0</v>
      </c>
      <c r="J7813">
        <v>0.04</v>
      </c>
      <c r="K7813" t="s">
        <v>16</v>
      </c>
      <c r="L7813">
        <v>6</v>
      </c>
      <c r="M7813">
        <f t="shared" si="122"/>
        <v>1</v>
      </c>
    </row>
    <row r="7814" spans="1:13" x14ac:dyDescent="0.3">
      <c r="A7814">
        <v>28</v>
      </c>
      <c r="B7814">
        <v>85000</v>
      </c>
      <c r="C7814" t="s">
        <v>26</v>
      </c>
      <c r="D7814">
        <v>0</v>
      </c>
      <c r="E7814" t="s">
        <v>18</v>
      </c>
      <c r="F7814" t="s">
        <v>29</v>
      </c>
      <c r="G7814">
        <v>24000</v>
      </c>
      <c r="H7814">
        <v>19.03</v>
      </c>
      <c r="I7814">
        <v>0</v>
      </c>
      <c r="J7814">
        <v>0.28000000000000003</v>
      </c>
      <c r="K7814" t="s">
        <v>16</v>
      </c>
      <c r="L7814">
        <v>7</v>
      </c>
      <c r="M7814">
        <f t="shared" si="122"/>
        <v>1</v>
      </c>
    </row>
    <row r="7815" spans="1:13" x14ac:dyDescent="0.3">
      <c r="A7815">
        <v>34</v>
      </c>
      <c r="B7815">
        <v>85000</v>
      </c>
      <c r="C7815" t="s">
        <v>26</v>
      </c>
      <c r="D7815">
        <v>2</v>
      </c>
      <c r="E7815" t="s">
        <v>28</v>
      </c>
      <c r="F7815" t="s">
        <v>30</v>
      </c>
      <c r="G7815">
        <v>15000</v>
      </c>
      <c r="H7815">
        <v>15.99</v>
      </c>
      <c r="I7815">
        <v>0</v>
      </c>
      <c r="J7815">
        <v>0.18</v>
      </c>
      <c r="K7815" t="s">
        <v>17</v>
      </c>
      <c r="L7815">
        <v>9</v>
      </c>
      <c r="M7815">
        <f t="shared" si="122"/>
        <v>1</v>
      </c>
    </row>
    <row r="7816" spans="1:13" x14ac:dyDescent="0.3">
      <c r="A7816">
        <v>32</v>
      </c>
      <c r="B7816">
        <v>72000</v>
      </c>
      <c r="C7816" t="s">
        <v>13</v>
      </c>
      <c r="D7816">
        <v>5</v>
      </c>
      <c r="E7816" t="s">
        <v>27</v>
      </c>
      <c r="F7816" t="s">
        <v>19</v>
      </c>
      <c r="G7816">
        <v>12000</v>
      </c>
      <c r="H7816">
        <v>10.62</v>
      </c>
      <c r="I7816">
        <v>0</v>
      </c>
      <c r="J7816">
        <v>0.17</v>
      </c>
      <c r="K7816" t="s">
        <v>16</v>
      </c>
      <c r="L7816">
        <v>5</v>
      </c>
      <c r="M7816">
        <f t="shared" si="122"/>
        <v>1</v>
      </c>
    </row>
    <row r="7817" spans="1:13" x14ac:dyDescent="0.3">
      <c r="A7817">
        <v>32</v>
      </c>
      <c r="B7817">
        <v>85000</v>
      </c>
      <c r="C7817" t="s">
        <v>26</v>
      </c>
      <c r="D7817">
        <v>3</v>
      </c>
      <c r="E7817" t="s">
        <v>27</v>
      </c>
      <c r="F7817" t="s">
        <v>29</v>
      </c>
      <c r="G7817">
        <v>8000</v>
      </c>
      <c r="H7817">
        <v>18.79</v>
      </c>
      <c r="I7817">
        <v>0</v>
      </c>
      <c r="J7817">
        <v>0.09</v>
      </c>
      <c r="K7817" t="s">
        <v>17</v>
      </c>
      <c r="L7817">
        <v>5</v>
      </c>
      <c r="M7817">
        <f t="shared" si="122"/>
        <v>1</v>
      </c>
    </row>
    <row r="7818" spans="1:13" x14ac:dyDescent="0.3">
      <c r="A7818">
        <v>30</v>
      </c>
      <c r="B7818">
        <v>85000</v>
      </c>
      <c r="C7818" t="s">
        <v>26</v>
      </c>
      <c r="D7818">
        <v>14</v>
      </c>
      <c r="E7818" t="s">
        <v>14</v>
      </c>
      <c r="F7818" t="s">
        <v>21</v>
      </c>
      <c r="G7818">
        <v>6000</v>
      </c>
      <c r="H7818">
        <v>5.42</v>
      </c>
      <c r="I7818">
        <v>0</v>
      </c>
      <c r="J7818">
        <v>7.0000000000000007E-2</v>
      </c>
      <c r="K7818" t="s">
        <v>16</v>
      </c>
      <c r="L7818">
        <v>8</v>
      </c>
      <c r="M7818">
        <f t="shared" si="122"/>
        <v>1</v>
      </c>
    </row>
    <row r="7819" spans="1:13" x14ac:dyDescent="0.3">
      <c r="A7819">
        <v>34</v>
      </c>
      <c r="B7819">
        <v>73000</v>
      </c>
      <c r="C7819" t="s">
        <v>26</v>
      </c>
      <c r="D7819">
        <v>6</v>
      </c>
      <c r="E7819" t="s">
        <v>20</v>
      </c>
      <c r="F7819" t="s">
        <v>30</v>
      </c>
      <c r="G7819">
        <v>7500</v>
      </c>
      <c r="H7819">
        <v>15.99</v>
      </c>
      <c r="I7819">
        <v>1</v>
      </c>
      <c r="J7819">
        <v>0.1</v>
      </c>
      <c r="K7819" t="s">
        <v>17</v>
      </c>
      <c r="L7819">
        <v>5</v>
      </c>
      <c r="M7819">
        <f t="shared" si="122"/>
        <v>1</v>
      </c>
    </row>
    <row r="7820" spans="1:13" x14ac:dyDescent="0.3">
      <c r="A7820">
        <v>27</v>
      </c>
      <c r="B7820">
        <v>40000</v>
      </c>
      <c r="C7820" t="s">
        <v>13</v>
      </c>
      <c r="D7820">
        <v>2</v>
      </c>
      <c r="E7820" t="s">
        <v>18</v>
      </c>
      <c r="F7820" t="s">
        <v>21</v>
      </c>
      <c r="G7820">
        <v>3000</v>
      </c>
      <c r="H7820">
        <v>7.4</v>
      </c>
      <c r="I7820">
        <v>0</v>
      </c>
      <c r="J7820">
        <v>7.0000000000000007E-2</v>
      </c>
      <c r="K7820" t="s">
        <v>16</v>
      </c>
      <c r="L7820">
        <v>9</v>
      </c>
      <c r="M7820">
        <f t="shared" si="122"/>
        <v>1</v>
      </c>
    </row>
    <row r="7821" spans="1:13" x14ac:dyDescent="0.3">
      <c r="A7821">
        <v>32</v>
      </c>
      <c r="B7821">
        <v>42000</v>
      </c>
      <c r="C7821" t="s">
        <v>13</v>
      </c>
      <c r="D7821">
        <v>4</v>
      </c>
      <c r="E7821" t="s">
        <v>14</v>
      </c>
      <c r="F7821" t="s">
        <v>21</v>
      </c>
      <c r="G7821">
        <v>3000</v>
      </c>
      <c r="H7821">
        <v>7.49</v>
      </c>
      <c r="I7821">
        <v>0</v>
      </c>
      <c r="J7821">
        <v>7.0000000000000007E-2</v>
      </c>
      <c r="K7821" t="s">
        <v>16</v>
      </c>
      <c r="L7821">
        <v>10</v>
      </c>
      <c r="M7821">
        <f t="shared" si="122"/>
        <v>1</v>
      </c>
    </row>
    <row r="7822" spans="1:13" x14ac:dyDescent="0.3">
      <c r="A7822">
        <v>29</v>
      </c>
      <c r="B7822">
        <v>85000</v>
      </c>
      <c r="C7822" t="s">
        <v>26</v>
      </c>
      <c r="D7822">
        <v>12</v>
      </c>
      <c r="E7822" t="s">
        <v>20</v>
      </c>
      <c r="F7822" t="s">
        <v>19</v>
      </c>
      <c r="G7822">
        <v>25000</v>
      </c>
      <c r="H7822">
        <v>9.25</v>
      </c>
      <c r="I7822">
        <v>0</v>
      </c>
      <c r="J7822">
        <v>0.28999999999999998</v>
      </c>
      <c r="K7822" t="s">
        <v>16</v>
      </c>
      <c r="L7822">
        <v>10</v>
      </c>
      <c r="M7822">
        <f t="shared" si="122"/>
        <v>1</v>
      </c>
    </row>
    <row r="7823" spans="1:13" x14ac:dyDescent="0.3">
      <c r="A7823">
        <v>27</v>
      </c>
      <c r="B7823">
        <v>85000</v>
      </c>
      <c r="C7823" t="s">
        <v>23</v>
      </c>
      <c r="D7823">
        <v>2</v>
      </c>
      <c r="E7823" t="s">
        <v>27</v>
      </c>
      <c r="F7823" t="s">
        <v>15</v>
      </c>
      <c r="G7823">
        <v>10000</v>
      </c>
      <c r="H7823">
        <v>13.23</v>
      </c>
      <c r="I7823">
        <v>0</v>
      </c>
      <c r="J7823">
        <v>0.12</v>
      </c>
      <c r="K7823" t="s">
        <v>16</v>
      </c>
      <c r="L7823">
        <v>7</v>
      </c>
      <c r="M7823">
        <f t="shared" si="122"/>
        <v>1</v>
      </c>
    </row>
    <row r="7824" spans="1:13" x14ac:dyDescent="0.3">
      <c r="A7824">
        <v>27</v>
      </c>
      <c r="B7824">
        <v>37000</v>
      </c>
      <c r="C7824" t="s">
        <v>23</v>
      </c>
      <c r="D7824">
        <v>1</v>
      </c>
      <c r="E7824" t="s">
        <v>27</v>
      </c>
      <c r="F7824" t="s">
        <v>30</v>
      </c>
      <c r="G7824">
        <v>16750</v>
      </c>
      <c r="H7824">
        <v>15.33</v>
      </c>
      <c r="I7824">
        <v>0</v>
      </c>
      <c r="J7824">
        <v>0.45</v>
      </c>
      <c r="K7824" t="s">
        <v>17</v>
      </c>
      <c r="L7824">
        <v>10</v>
      </c>
      <c r="M7824">
        <f t="shared" si="122"/>
        <v>1</v>
      </c>
    </row>
    <row r="7825" spans="1:13" x14ac:dyDescent="0.3">
      <c r="A7825">
        <v>27</v>
      </c>
      <c r="B7825">
        <v>85000</v>
      </c>
      <c r="C7825" t="s">
        <v>26</v>
      </c>
      <c r="D7825">
        <v>6</v>
      </c>
      <c r="E7825" t="s">
        <v>28</v>
      </c>
      <c r="F7825" t="s">
        <v>19</v>
      </c>
      <c r="G7825">
        <v>5500</v>
      </c>
      <c r="H7825">
        <v>11.36</v>
      </c>
      <c r="I7825">
        <v>0</v>
      </c>
      <c r="J7825">
        <v>0.06</v>
      </c>
      <c r="K7825" t="s">
        <v>16</v>
      </c>
      <c r="L7825">
        <v>9</v>
      </c>
      <c r="M7825">
        <f t="shared" si="122"/>
        <v>1</v>
      </c>
    </row>
    <row r="7826" spans="1:13" x14ac:dyDescent="0.3">
      <c r="A7826">
        <v>31</v>
      </c>
      <c r="B7826">
        <v>73000</v>
      </c>
      <c r="C7826" t="s">
        <v>26</v>
      </c>
      <c r="D7826">
        <v>4</v>
      </c>
      <c r="E7826" t="s">
        <v>28</v>
      </c>
      <c r="F7826" t="s">
        <v>22</v>
      </c>
      <c r="G7826">
        <v>16000</v>
      </c>
      <c r="H7826">
        <v>19.41</v>
      </c>
      <c r="I7826">
        <v>1</v>
      </c>
      <c r="J7826">
        <v>0.22</v>
      </c>
      <c r="K7826" t="s">
        <v>17</v>
      </c>
      <c r="L7826">
        <v>6</v>
      </c>
      <c r="M7826">
        <f t="shared" si="122"/>
        <v>1</v>
      </c>
    </row>
    <row r="7827" spans="1:13" x14ac:dyDescent="0.3">
      <c r="A7827">
        <v>28</v>
      </c>
      <c r="B7827">
        <v>85000</v>
      </c>
      <c r="C7827" t="s">
        <v>26</v>
      </c>
      <c r="D7827">
        <v>12</v>
      </c>
      <c r="E7827" t="s">
        <v>14</v>
      </c>
      <c r="F7827" t="s">
        <v>19</v>
      </c>
      <c r="G7827">
        <v>18000</v>
      </c>
      <c r="H7827">
        <v>12.53</v>
      </c>
      <c r="I7827">
        <v>0</v>
      </c>
      <c r="J7827">
        <v>0.21</v>
      </c>
      <c r="K7827" t="s">
        <v>16</v>
      </c>
      <c r="L7827">
        <v>10</v>
      </c>
      <c r="M7827">
        <f t="shared" si="122"/>
        <v>1</v>
      </c>
    </row>
    <row r="7828" spans="1:13" x14ac:dyDescent="0.3">
      <c r="A7828">
        <v>31</v>
      </c>
      <c r="B7828">
        <v>73000</v>
      </c>
      <c r="C7828" t="s">
        <v>26</v>
      </c>
      <c r="D7828">
        <v>9</v>
      </c>
      <c r="E7828" t="s">
        <v>25</v>
      </c>
      <c r="F7828" t="s">
        <v>29</v>
      </c>
      <c r="G7828">
        <v>18000</v>
      </c>
      <c r="H7828">
        <v>17.39</v>
      </c>
      <c r="I7828">
        <v>1</v>
      </c>
      <c r="J7828">
        <v>0.25</v>
      </c>
      <c r="K7828" t="s">
        <v>17</v>
      </c>
      <c r="L7828">
        <v>10</v>
      </c>
      <c r="M7828">
        <f t="shared" si="122"/>
        <v>1</v>
      </c>
    </row>
    <row r="7829" spans="1:13" x14ac:dyDescent="0.3">
      <c r="A7829">
        <v>27</v>
      </c>
      <c r="B7829">
        <v>75000</v>
      </c>
      <c r="C7829" t="s">
        <v>13</v>
      </c>
      <c r="D7829">
        <v>3</v>
      </c>
      <c r="E7829" t="s">
        <v>27</v>
      </c>
      <c r="F7829" t="s">
        <v>19</v>
      </c>
      <c r="G7829">
        <v>12000</v>
      </c>
      <c r="H7829">
        <v>11.49</v>
      </c>
      <c r="I7829">
        <v>0</v>
      </c>
      <c r="J7829">
        <v>0.16</v>
      </c>
      <c r="K7829" t="s">
        <v>16</v>
      </c>
      <c r="L7829">
        <v>5</v>
      </c>
      <c r="M7829">
        <f t="shared" si="122"/>
        <v>1</v>
      </c>
    </row>
    <row r="7830" spans="1:13" x14ac:dyDescent="0.3">
      <c r="A7830">
        <v>33</v>
      </c>
      <c r="B7830">
        <v>75000</v>
      </c>
      <c r="C7830" t="s">
        <v>13</v>
      </c>
      <c r="D7830">
        <v>0</v>
      </c>
      <c r="E7830" t="s">
        <v>14</v>
      </c>
      <c r="F7830" t="s">
        <v>21</v>
      </c>
      <c r="G7830">
        <v>12000</v>
      </c>
      <c r="H7830">
        <v>7.88</v>
      </c>
      <c r="I7830">
        <v>0</v>
      </c>
      <c r="J7830">
        <v>0.16</v>
      </c>
      <c r="K7830" t="s">
        <v>16</v>
      </c>
      <c r="L7830">
        <v>10</v>
      </c>
      <c r="M7830">
        <f t="shared" si="122"/>
        <v>1</v>
      </c>
    </row>
    <row r="7831" spans="1:13" x14ac:dyDescent="0.3">
      <c r="A7831">
        <v>28</v>
      </c>
      <c r="B7831">
        <v>78000</v>
      </c>
      <c r="C7831" t="s">
        <v>13</v>
      </c>
      <c r="D7831">
        <v>5</v>
      </c>
      <c r="E7831" t="s">
        <v>27</v>
      </c>
      <c r="F7831" t="s">
        <v>19</v>
      </c>
      <c r="G7831">
        <v>12000</v>
      </c>
      <c r="H7831">
        <v>10.62</v>
      </c>
      <c r="I7831">
        <v>0</v>
      </c>
      <c r="J7831">
        <v>0.15</v>
      </c>
      <c r="K7831" t="s">
        <v>16</v>
      </c>
      <c r="L7831">
        <v>10</v>
      </c>
      <c r="M7831">
        <f t="shared" si="122"/>
        <v>1</v>
      </c>
    </row>
    <row r="7832" spans="1:13" x14ac:dyDescent="0.3">
      <c r="A7832">
        <v>32</v>
      </c>
      <c r="B7832">
        <v>85000</v>
      </c>
      <c r="C7832" t="s">
        <v>26</v>
      </c>
      <c r="D7832">
        <v>1</v>
      </c>
      <c r="E7832" t="s">
        <v>28</v>
      </c>
      <c r="F7832" t="s">
        <v>15</v>
      </c>
      <c r="G7832">
        <v>7500</v>
      </c>
      <c r="H7832">
        <v>10.78</v>
      </c>
      <c r="I7832">
        <v>0</v>
      </c>
      <c r="J7832">
        <v>0.09</v>
      </c>
      <c r="K7832" t="s">
        <v>16</v>
      </c>
      <c r="L7832">
        <v>10</v>
      </c>
      <c r="M7832">
        <f t="shared" si="122"/>
        <v>1</v>
      </c>
    </row>
    <row r="7833" spans="1:13" x14ac:dyDescent="0.3">
      <c r="A7833">
        <v>28</v>
      </c>
      <c r="B7833">
        <v>85100</v>
      </c>
      <c r="C7833" t="s">
        <v>26</v>
      </c>
      <c r="D7833">
        <v>12</v>
      </c>
      <c r="E7833" t="s">
        <v>18</v>
      </c>
      <c r="F7833" t="s">
        <v>21</v>
      </c>
      <c r="G7833">
        <v>8000</v>
      </c>
      <c r="H7833">
        <v>7.51</v>
      </c>
      <c r="I7833">
        <v>0</v>
      </c>
      <c r="J7833">
        <v>0.09</v>
      </c>
      <c r="K7833" t="s">
        <v>16</v>
      </c>
      <c r="L7833">
        <v>8</v>
      </c>
      <c r="M7833">
        <f t="shared" si="122"/>
        <v>1</v>
      </c>
    </row>
    <row r="7834" spans="1:13" x14ac:dyDescent="0.3">
      <c r="A7834">
        <v>32</v>
      </c>
      <c r="B7834">
        <v>80000</v>
      </c>
      <c r="C7834" t="s">
        <v>13</v>
      </c>
      <c r="D7834">
        <v>3</v>
      </c>
      <c r="E7834" t="s">
        <v>28</v>
      </c>
      <c r="F7834" t="s">
        <v>21</v>
      </c>
      <c r="G7834">
        <v>12000</v>
      </c>
      <c r="H7834">
        <v>6.62</v>
      </c>
      <c r="I7834">
        <v>0</v>
      </c>
      <c r="J7834">
        <v>0.15</v>
      </c>
      <c r="K7834" t="s">
        <v>16</v>
      </c>
      <c r="L7834">
        <v>10</v>
      </c>
      <c r="M7834">
        <f t="shared" si="122"/>
        <v>1</v>
      </c>
    </row>
    <row r="7835" spans="1:13" x14ac:dyDescent="0.3">
      <c r="A7835">
        <v>30</v>
      </c>
      <c r="B7835">
        <v>36000</v>
      </c>
      <c r="C7835" t="s">
        <v>23</v>
      </c>
      <c r="D7835">
        <v>6</v>
      </c>
      <c r="E7835" t="s">
        <v>14</v>
      </c>
      <c r="F7835" t="s">
        <v>19</v>
      </c>
      <c r="G7835">
        <v>10000</v>
      </c>
      <c r="H7835">
        <v>12.69</v>
      </c>
      <c r="I7835">
        <v>0</v>
      </c>
      <c r="J7835">
        <v>0.28000000000000003</v>
      </c>
      <c r="K7835" t="s">
        <v>16</v>
      </c>
      <c r="L7835">
        <v>10</v>
      </c>
      <c r="M7835">
        <f t="shared" si="122"/>
        <v>1</v>
      </c>
    </row>
    <row r="7836" spans="1:13" x14ac:dyDescent="0.3">
      <c r="A7836">
        <v>31</v>
      </c>
      <c r="B7836">
        <v>80400</v>
      </c>
      <c r="C7836" t="s">
        <v>13</v>
      </c>
      <c r="D7836">
        <v>0</v>
      </c>
      <c r="E7836" t="s">
        <v>25</v>
      </c>
      <c r="F7836" t="s">
        <v>21</v>
      </c>
      <c r="G7836">
        <v>12000</v>
      </c>
      <c r="H7836">
        <v>7.29</v>
      </c>
      <c r="I7836">
        <v>0</v>
      </c>
      <c r="J7836">
        <v>0.15</v>
      </c>
      <c r="K7836" t="s">
        <v>16</v>
      </c>
      <c r="L7836">
        <v>10</v>
      </c>
      <c r="M7836">
        <f t="shared" si="122"/>
        <v>1</v>
      </c>
    </row>
    <row r="7837" spans="1:13" x14ac:dyDescent="0.3">
      <c r="A7837">
        <v>28</v>
      </c>
      <c r="B7837">
        <v>84000</v>
      </c>
      <c r="C7837" t="s">
        <v>13</v>
      </c>
      <c r="D7837">
        <v>1</v>
      </c>
      <c r="E7837" t="s">
        <v>20</v>
      </c>
      <c r="F7837" t="s">
        <v>19</v>
      </c>
      <c r="G7837">
        <v>12000</v>
      </c>
      <c r="H7837">
        <v>11.71</v>
      </c>
      <c r="I7837">
        <v>0</v>
      </c>
      <c r="J7837">
        <v>0.14000000000000001</v>
      </c>
      <c r="K7837" t="s">
        <v>16</v>
      </c>
      <c r="L7837">
        <v>8</v>
      </c>
      <c r="M7837">
        <f t="shared" si="122"/>
        <v>1</v>
      </c>
    </row>
    <row r="7838" spans="1:13" x14ac:dyDescent="0.3">
      <c r="A7838">
        <v>28</v>
      </c>
      <c r="B7838">
        <v>86004</v>
      </c>
      <c r="C7838" t="s">
        <v>26</v>
      </c>
      <c r="D7838">
        <v>12</v>
      </c>
      <c r="E7838" t="s">
        <v>27</v>
      </c>
      <c r="F7838" t="s">
        <v>19</v>
      </c>
      <c r="G7838">
        <v>3000</v>
      </c>
      <c r="H7838">
        <v>9.99</v>
      </c>
      <c r="I7838">
        <v>0</v>
      </c>
      <c r="J7838">
        <v>0.03</v>
      </c>
      <c r="K7838" t="s">
        <v>16</v>
      </c>
      <c r="L7838">
        <v>5</v>
      </c>
      <c r="M7838">
        <f t="shared" si="122"/>
        <v>1</v>
      </c>
    </row>
    <row r="7839" spans="1:13" x14ac:dyDescent="0.3">
      <c r="A7839">
        <v>27</v>
      </c>
      <c r="B7839">
        <v>86004</v>
      </c>
      <c r="C7839" t="s">
        <v>26</v>
      </c>
      <c r="D7839">
        <v>8</v>
      </c>
      <c r="E7839" t="s">
        <v>28</v>
      </c>
      <c r="F7839" t="s">
        <v>30</v>
      </c>
      <c r="G7839">
        <v>16000</v>
      </c>
      <c r="H7839">
        <v>14.42</v>
      </c>
      <c r="I7839">
        <v>0</v>
      </c>
      <c r="J7839">
        <v>0.19</v>
      </c>
      <c r="K7839" t="s">
        <v>16</v>
      </c>
      <c r="L7839">
        <v>6</v>
      </c>
      <c r="M7839">
        <f t="shared" si="122"/>
        <v>1</v>
      </c>
    </row>
    <row r="7840" spans="1:13" x14ac:dyDescent="0.3">
      <c r="A7840">
        <v>28</v>
      </c>
      <c r="B7840">
        <v>86304</v>
      </c>
      <c r="C7840" t="s">
        <v>26</v>
      </c>
      <c r="D7840">
        <v>12</v>
      </c>
      <c r="E7840" t="s">
        <v>25</v>
      </c>
      <c r="F7840" t="s">
        <v>21</v>
      </c>
      <c r="G7840">
        <v>6000</v>
      </c>
      <c r="H7840">
        <v>5.79</v>
      </c>
      <c r="I7840">
        <v>0</v>
      </c>
      <c r="J7840">
        <v>7.0000000000000007E-2</v>
      </c>
      <c r="K7840" t="s">
        <v>16</v>
      </c>
      <c r="L7840">
        <v>10</v>
      </c>
      <c r="M7840">
        <f t="shared" si="122"/>
        <v>1</v>
      </c>
    </row>
    <row r="7841" spans="1:13" x14ac:dyDescent="0.3">
      <c r="A7841">
        <v>27</v>
      </c>
      <c r="B7841">
        <v>85000</v>
      </c>
      <c r="C7841" t="s">
        <v>13</v>
      </c>
      <c r="D7841">
        <v>2</v>
      </c>
      <c r="E7841" t="s">
        <v>20</v>
      </c>
      <c r="F7841" t="s">
        <v>19</v>
      </c>
      <c r="G7841">
        <v>12000</v>
      </c>
      <c r="H7841">
        <v>9.91</v>
      </c>
      <c r="I7841">
        <v>0</v>
      </c>
      <c r="J7841">
        <v>0.14000000000000001</v>
      </c>
      <c r="K7841" t="s">
        <v>16</v>
      </c>
      <c r="L7841">
        <v>7</v>
      </c>
      <c r="M7841">
        <f t="shared" si="122"/>
        <v>1</v>
      </c>
    </row>
    <row r="7842" spans="1:13" x14ac:dyDescent="0.3">
      <c r="A7842">
        <v>27</v>
      </c>
      <c r="B7842">
        <v>86625</v>
      </c>
      <c r="C7842" t="s">
        <v>26</v>
      </c>
      <c r="D7842">
        <v>3</v>
      </c>
      <c r="E7842" t="s">
        <v>28</v>
      </c>
      <c r="F7842" t="s">
        <v>21</v>
      </c>
      <c r="G7842">
        <v>14825</v>
      </c>
      <c r="I7842">
        <v>0</v>
      </c>
      <c r="J7842">
        <v>0.17</v>
      </c>
      <c r="K7842" t="s">
        <v>16</v>
      </c>
      <c r="L7842">
        <v>9</v>
      </c>
      <c r="M7842">
        <f t="shared" si="122"/>
        <v>0</v>
      </c>
    </row>
    <row r="7843" spans="1:13" x14ac:dyDescent="0.3">
      <c r="A7843">
        <v>27</v>
      </c>
      <c r="B7843">
        <v>86000</v>
      </c>
      <c r="C7843" t="s">
        <v>13</v>
      </c>
      <c r="D7843">
        <v>4</v>
      </c>
      <c r="E7843" t="s">
        <v>18</v>
      </c>
      <c r="F7843" t="s">
        <v>21</v>
      </c>
      <c r="G7843">
        <v>12000</v>
      </c>
      <c r="H7843">
        <v>7.51</v>
      </c>
      <c r="I7843">
        <v>0</v>
      </c>
      <c r="J7843">
        <v>0.14000000000000001</v>
      </c>
      <c r="K7843" t="s">
        <v>16</v>
      </c>
      <c r="L7843">
        <v>8</v>
      </c>
      <c r="M7843">
        <f t="shared" si="122"/>
        <v>1</v>
      </c>
    </row>
    <row r="7844" spans="1:13" x14ac:dyDescent="0.3">
      <c r="A7844">
        <v>28</v>
      </c>
      <c r="B7844">
        <v>36000</v>
      </c>
      <c r="C7844" t="s">
        <v>23</v>
      </c>
      <c r="D7844">
        <v>0</v>
      </c>
      <c r="E7844" t="s">
        <v>18</v>
      </c>
      <c r="F7844" t="s">
        <v>15</v>
      </c>
      <c r="G7844">
        <v>2350</v>
      </c>
      <c r="H7844">
        <v>12.99</v>
      </c>
      <c r="I7844">
        <v>0</v>
      </c>
      <c r="J7844">
        <v>7.0000000000000007E-2</v>
      </c>
      <c r="K7844" t="s">
        <v>17</v>
      </c>
      <c r="L7844">
        <v>5</v>
      </c>
      <c r="M7844">
        <f t="shared" si="122"/>
        <v>1</v>
      </c>
    </row>
    <row r="7845" spans="1:13" x14ac:dyDescent="0.3">
      <c r="A7845">
        <v>31</v>
      </c>
      <c r="B7845">
        <v>36000</v>
      </c>
      <c r="C7845" t="s">
        <v>23</v>
      </c>
      <c r="D7845">
        <v>15</v>
      </c>
      <c r="E7845" t="s">
        <v>27</v>
      </c>
      <c r="F7845" t="s">
        <v>21</v>
      </c>
      <c r="G7845">
        <v>5000</v>
      </c>
      <c r="H7845">
        <v>6.99</v>
      </c>
      <c r="I7845">
        <v>0</v>
      </c>
      <c r="J7845">
        <v>0.14000000000000001</v>
      </c>
      <c r="K7845" t="s">
        <v>16</v>
      </c>
      <c r="L7845">
        <v>9</v>
      </c>
      <c r="M7845">
        <f t="shared" si="122"/>
        <v>1</v>
      </c>
    </row>
    <row r="7846" spans="1:13" x14ac:dyDescent="0.3">
      <c r="A7846">
        <v>27</v>
      </c>
      <c r="B7846">
        <v>87000</v>
      </c>
      <c r="C7846" t="s">
        <v>26</v>
      </c>
      <c r="D7846">
        <v>11</v>
      </c>
      <c r="E7846" t="s">
        <v>27</v>
      </c>
      <c r="F7846" t="s">
        <v>15</v>
      </c>
      <c r="G7846">
        <v>21125</v>
      </c>
      <c r="H7846">
        <v>13.92</v>
      </c>
      <c r="I7846">
        <v>0</v>
      </c>
      <c r="J7846">
        <v>0.24</v>
      </c>
      <c r="K7846" t="s">
        <v>16</v>
      </c>
      <c r="L7846">
        <v>5</v>
      </c>
      <c r="M7846">
        <f t="shared" si="122"/>
        <v>1</v>
      </c>
    </row>
    <row r="7847" spans="1:13" x14ac:dyDescent="0.3">
      <c r="A7847">
        <v>29</v>
      </c>
      <c r="B7847">
        <v>87000</v>
      </c>
      <c r="C7847" t="s">
        <v>26</v>
      </c>
      <c r="D7847">
        <v>6</v>
      </c>
      <c r="E7847" t="s">
        <v>27</v>
      </c>
      <c r="F7847" t="s">
        <v>21</v>
      </c>
      <c r="G7847">
        <v>4800</v>
      </c>
      <c r="H7847">
        <v>8.94</v>
      </c>
      <c r="I7847">
        <v>0</v>
      </c>
      <c r="J7847">
        <v>0.06</v>
      </c>
      <c r="K7847" t="s">
        <v>16</v>
      </c>
      <c r="L7847">
        <v>5</v>
      </c>
      <c r="M7847">
        <f t="shared" si="122"/>
        <v>1</v>
      </c>
    </row>
    <row r="7848" spans="1:13" x14ac:dyDescent="0.3">
      <c r="A7848">
        <v>30</v>
      </c>
      <c r="B7848">
        <v>36000</v>
      </c>
      <c r="C7848" t="s">
        <v>23</v>
      </c>
      <c r="D7848">
        <v>5</v>
      </c>
      <c r="E7848" t="s">
        <v>27</v>
      </c>
      <c r="F7848" t="s">
        <v>21</v>
      </c>
      <c r="G7848">
        <v>4800</v>
      </c>
      <c r="I7848">
        <v>0</v>
      </c>
      <c r="J7848">
        <v>0.13</v>
      </c>
      <c r="K7848" t="s">
        <v>16</v>
      </c>
      <c r="L7848">
        <v>6</v>
      </c>
      <c r="M7848">
        <f t="shared" si="122"/>
        <v>0</v>
      </c>
    </row>
    <row r="7849" spans="1:13" x14ac:dyDescent="0.3">
      <c r="A7849">
        <v>29</v>
      </c>
      <c r="B7849">
        <v>89000</v>
      </c>
      <c r="C7849" t="s">
        <v>13</v>
      </c>
      <c r="D7849">
        <v>3</v>
      </c>
      <c r="E7849" t="s">
        <v>20</v>
      </c>
      <c r="F7849" t="s">
        <v>21</v>
      </c>
      <c r="G7849">
        <v>12000</v>
      </c>
      <c r="H7849">
        <v>7.29</v>
      </c>
      <c r="I7849">
        <v>0</v>
      </c>
      <c r="J7849">
        <v>0.13</v>
      </c>
      <c r="K7849" t="s">
        <v>16</v>
      </c>
      <c r="L7849">
        <v>5</v>
      </c>
      <c r="M7849">
        <f t="shared" si="122"/>
        <v>1</v>
      </c>
    </row>
    <row r="7850" spans="1:13" x14ac:dyDescent="0.3">
      <c r="A7850">
        <v>27</v>
      </c>
      <c r="B7850">
        <v>87360</v>
      </c>
      <c r="C7850" t="s">
        <v>26</v>
      </c>
      <c r="E7850" t="s">
        <v>28</v>
      </c>
      <c r="F7850" t="s">
        <v>19</v>
      </c>
      <c r="G7850">
        <v>7000</v>
      </c>
      <c r="H7850">
        <v>10.36</v>
      </c>
      <c r="I7850">
        <v>0</v>
      </c>
      <c r="J7850">
        <v>0.08</v>
      </c>
      <c r="K7850" t="s">
        <v>16</v>
      </c>
      <c r="L7850">
        <v>6</v>
      </c>
      <c r="M7850">
        <f t="shared" si="122"/>
        <v>0</v>
      </c>
    </row>
    <row r="7851" spans="1:13" x14ac:dyDescent="0.3">
      <c r="A7851">
        <v>31</v>
      </c>
      <c r="B7851">
        <v>87504</v>
      </c>
      <c r="C7851" t="s">
        <v>26</v>
      </c>
      <c r="D7851">
        <v>14</v>
      </c>
      <c r="E7851" t="s">
        <v>14</v>
      </c>
      <c r="F7851" t="s">
        <v>21</v>
      </c>
      <c r="G7851">
        <v>12650</v>
      </c>
      <c r="H7851">
        <v>8.9</v>
      </c>
      <c r="I7851">
        <v>0</v>
      </c>
      <c r="J7851">
        <v>0.14000000000000001</v>
      </c>
      <c r="K7851" t="s">
        <v>16</v>
      </c>
      <c r="L7851">
        <v>10</v>
      </c>
      <c r="M7851">
        <f t="shared" si="122"/>
        <v>1</v>
      </c>
    </row>
    <row r="7852" spans="1:13" x14ac:dyDescent="0.3">
      <c r="A7852">
        <v>28</v>
      </c>
      <c r="B7852">
        <v>87504</v>
      </c>
      <c r="C7852" t="s">
        <v>26</v>
      </c>
      <c r="D7852">
        <v>2</v>
      </c>
      <c r="E7852" t="s">
        <v>20</v>
      </c>
      <c r="F7852" t="s">
        <v>30</v>
      </c>
      <c r="G7852">
        <v>12000</v>
      </c>
      <c r="H7852">
        <v>15.21</v>
      </c>
      <c r="I7852">
        <v>0</v>
      </c>
      <c r="J7852">
        <v>0.14000000000000001</v>
      </c>
      <c r="K7852" t="s">
        <v>17</v>
      </c>
      <c r="L7852">
        <v>10</v>
      </c>
      <c r="M7852">
        <f t="shared" si="122"/>
        <v>1</v>
      </c>
    </row>
    <row r="7853" spans="1:13" x14ac:dyDescent="0.3">
      <c r="A7853">
        <v>34</v>
      </c>
      <c r="B7853">
        <v>87600</v>
      </c>
      <c r="C7853" t="s">
        <v>26</v>
      </c>
      <c r="D7853">
        <v>15</v>
      </c>
      <c r="E7853" t="s">
        <v>18</v>
      </c>
      <c r="F7853" t="s">
        <v>21</v>
      </c>
      <c r="G7853">
        <v>15000</v>
      </c>
      <c r="H7853">
        <v>8.49</v>
      </c>
      <c r="I7853">
        <v>0</v>
      </c>
      <c r="J7853">
        <v>0.17</v>
      </c>
      <c r="K7853" t="s">
        <v>16</v>
      </c>
      <c r="L7853">
        <v>6</v>
      </c>
      <c r="M7853">
        <f t="shared" si="122"/>
        <v>1</v>
      </c>
    </row>
    <row r="7854" spans="1:13" x14ac:dyDescent="0.3">
      <c r="A7854">
        <v>35</v>
      </c>
      <c r="B7854">
        <v>90000</v>
      </c>
      <c r="C7854" t="s">
        <v>13</v>
      </c>
      <c r="D7854">
        <v>0</v>
      </c>
      <c r="E7854" t="s">
        <v>25</v>
      </c>
      <c r="F7854" t="s">
        <v>19</v>
      </c>
      <c r="G7854">
        <v>12000</v>
      </c>
      <c r="H7854">
        <v>10.99</v>
      </c>
      <c r="I7854">
        <v>0</v>
      </c>
      <c r="J7854">
        <v>0.13</v>
      </c>
      <c r="K7854" t="s">
        <v>16</v>
      </c>
      <c r="L7854">
        <v>6</v>
      </c>
      <c r="M7854">
        <f t="shared" si="122"/>
        <v>1</v>
      </c>
    </row>
    <row r="7855" spans="1:13" x14ac:dyDescent="0.3">
      <c r="A7855">
        <v>28</v>
      </c>
      <c r="B7855">
        <v>87950</v>
      </c>
      <c r="C7855" t="s">
        <v>26</v>
      </c>
      <c r="D7855">
        <v>12</v>
      </c>
      <c r="E7855" t="s">
        <v>20</v>
      </c>
      <c r="F7855" t="s">
        <v>19</v>
      </c>
      <c r="G7855">
        <v>24000</v>
      </c>
      <c r="H7855">
        <v>10.75</v>
      </c>
      <c r="I7855">
        <v>0</v>
      </c>
      <c r="J7855">
        <v>0.27</v>
      </c>
      <c r="K7855" t="s">
        <v>16</v>
      </c>
      <c r="L7855">
        <v>7</v>
      </c>
      <c r="M7855">
        <f t="shared" si="122"/>
        <v>1</v>
      </c>
    </row>
    <row r="7856" spans="1:13" x14ac:dyDescent="0.3">
      <c r="A7856">
        <v>31</v>
      </c>
      <c r="B7856">
        <v>88000</v>
      </c>
      <c r="C7856" t="s">
        <v>26</v>
      </c>
      <c r="D7856">
        <v>11</v>
      </c>
      <c r="E7856" t="s">
        <v>27</v>
      </c>
      <c r="F7856" t="s">
        <v>30</v>
      </c>
      <c r="G7856">
        <v>14000</v>
      </c>
      <c r="H7856">
        <v>17.579999999999998</v>
      </c>
      <c r="I7856">
        <v>0</v>
      </c>
      <c r="J7856">
        <v>0.16</v>
      </c>
      <c r="K7856" t="s">
        <v>16</v>
      </c>
      <c r="L7856">
        <v>7</v>
      </c>
      <c r="M7856">
        <f t="shared" si="122"/>
        <v>1</v>
      </c>
    </row>
    <row r="7857" spans="1:13" x14ac:dyDescent="0.3">
      <c r="A7857">
        <v>27</v>
      </c>
      <c r="B7857">
        <v>88000</v>
      </c>
      <c r="C7857" t="s">
        <v>26</v>
      </c>
      <c r="D7857">
        <v>4</v>
      </c>
      <c r="E7857" t="s">
        <v>27</v>
      </c>
      <c r="F7857" t="s">
        <v>19</v>
      </c>
      <c r="G7857">
        <v>14000</v>
      </c>
      <c r="H7857">
        <v>12.42</v>
      </c>
      <c r="I7857">
        <v>0</v>
      </c>
      <c r="J7857">
        <v>0.16</v>
      </c>
      <c r="K7857" t="s">
        <v>16</v>
      </c>
      <c r="L7857">
        <v>10</v>
      </c>
      <c r="M7857">
        <f t="shared" si="122"/>
        <v>1</v>
      </c>
    </row>
    <row r="7858" spans="1:13" x14ac:dyDescent="0.3">
      <c r="A7858">
        <v>35</v>
      </c>
      <c r="B7858">
        <v>88000</v>
      </c>
      <c r="C7858" t="s">
        <v>26</v>
      </c>
      <c r="D7858">
        <v>18</v>
      </c>
      <c r="E7858" t="s">
        <v>14</v>
      </c>
      <c r="F7858" t="s">
        <v>19</v>
      </c>
      <c r="G7858">
        <v>9800</v>
      </c>
      <c r="H7858">
        <v>12.69</v>
      </c>
      <c r="I7858">
        <v>0</v>
      </c>
      <c r="J7858">
        <v>0.11</v>
      </c>
      <c r="K7858" t="s">
        <v>16</v>
      </c>
      <c r="L7858">
        <v>10</v>
      </c>
      <c r="M7858">
        <f t="shared" si="122"/>
        <v>1</v>
      </c>
    </row>
    <row r="7859" spans="1:13" x14ac:dyDescent="0.3">
      <c r="A7859">
        <v>30</v>
      </c>
      <c r="B7859">
        <v>90000</v>
      </c>
      <c r="C7859" t="s">
        <v>13</v>
      </c>
      <c r="D7859">
        <v>3</v>
      </c>
      <c r="E7859" t="s">
        <v>14</v>
      </c>
      <c r="F7859" t="s">
        <v>15</v>
      </c>
      <c r="G7859">
        <v>12000</v>
      </c>
      <c r="H7859">
        <v>12.29</v>
      </c>
      <c r="I7859">
        <v>0</v>
      </c>
      <c r="J7859">
        <v>0.13</v>
      </c>
      <c r="K7859" t="s">
        <v>16</v>
      </c>
      <c r="L7859">
        <v>5</v>
      </c>
      <c r="M7859">
        <f t="shared" si="122"/>
        <v>1</v>
      </c>
    </row>
    <row r="7860" spans="1:13" x14ac:dyDescent="0.3">
      <c r="A7860">
        <v>29</v>
      </c>
      <c r="B7860">
        <v>90444</v>
      </c>
      <c r="C7860" t="s">
        <v>13</v>
      </c>
      <c r="D7860">
        <v>13</v>
      </c>
      <c r="E7860" t="s">
        <v>14</v>
      </c>
      <c r="F7860" t="s">
        <v>21</v>
      </c>
      <c r="G7860">
        <v>12000</v>
      </c>
      <c r="H7860">
        <v>7.14</v>
      </c>
      <c r="I7860">
        <v>0</v>
      </c>
      <c r="J7860">
        <v>0.13</v>
      </c>
      <c r="K7860" t="s">
        <v>16</v>
      </c>
      <c r="L7860">
        <v>8</v>
      </c>
      <c r="M7860">
        <f t="shared" si="122"/>
        <v>1</v>
      </c>
    </row>
    <row r="7861" spans="1:13" x14ac:dyDescent="0.3">
      <c r="A7861">
        <v>34</v>
      </c>
      <c r="B7861">
        <v>91200</v>
      </c>
      <c r="C7861" t="s">
        <v>13</v>
      </c>
      <c r="D7861">
        <v>5</v>
      </c>
      <c r="E7861" t="s">
        <v>14</v>
      </c>
      <c r="F7861" t="s">
        <v>21</v>
      </c>
      <c r="G7861">
        <v>12000</v>
      </c>
      <c r="H7861">
        <v>6.92</v>
      </c>
      <c r="I7861">
        <v>0</v>
      </c>
      <c r="J7861">
        <v>0.13</v>
      </c>
      <c r="K7861" t="s">
        <v>16</v>
      </c>
      <c r="L7861">
        <v>7</v>
      </c>
      <c r="M7861">
        <f t="shared" si="122"/>
        <v>1</v>
      </c>
    </row>
    <row r="7862" spans="1:13" x14ac:dyDescent="0.3">
      <c r="A7862">
        <v>35</v>
      </c>
      <c r="B7862">
        <v>93000</v>
      </c>
      <c r="C7862" t="s">
        <v>13</v>
      </c>
      <c r="D7862">
        <v>0</v>
      </c>
      <c r="E7862" t="s">
        <v>18</v>
      </c>
      <c r="F7862" t="s">
        <v>19</v>
      </c>
      <c r="G7862">
        <v>12000</v>
      </c>
      <c r="H7862">
        <v>9.99</v>
      </c>
      <c r="I7862">
        <v>0</v>
      </c>
      <c r="J7862">
        <v>0.13</v>
      </c>
      <c r="K7862" t="s">
        <v>16</v>
      </c>
      <c r="L7862">
        <v>5</v>
      </c>
      <c r="M7862">
        <f t="shared" si="122"/>
        <v>1</v>
      </c>
    </row>
    <row r="7863" spans="1:13" x14ac:dyDescent="0.3">
      <c r="A7863">
        <v>29</v>
      </c>
      <c r="B7863">
        <v>76000</v>
      </c>
      <c r="C7863" t="s">
        <v>26</v>
      </c>
      <c r="D7863">
        <v>4</v>
      </c>
      <c r="E7863" t="s">
        <v>28</v>
      </c>
      <c r="F7863" t="s">
        <v>29</v>
      </c>
      <c r="G7863">
        <v>20000</v>
      </c>
      <c r="I7863">
        <v>1</v>
      </c>
      <c r="J7863">
        <v>0.26</v>
      </c>
      <c r="K7863" t="s">
        <v>17</v>
      </c>
      <c r="L7863">
        <v>8</v>
      </c>
      <c r="M7863">
        <f t="shared" si="122"/>
        <v>0</v>
      </c>
    </row>
    <row r="7864" spans="1:13" x14ac:dyDescent="0.3">
      <c r="A7864">
        <v>27</v>
      </c>
      <c r="B7864">
        <v>88000</v>
      </c>
      <c r="C7864" t="s">
        <v>23</v>
      </c>
      <c r="D7864">
        <v>11</v>
      </c>
      <c r="E7864" t="s">
        <v>28</v>
      </c>
      <c r="F7864" t="s">
        <v>15</v>
      </c>
      <c r="G7864">
        <v>3500</v>
      </c>
      <c r="H7864">
        <v>13.57</v>
      </c>
      <c r="I7864">
        <v>0</v>
      </c>
      <c r="J7864">
        <v>0.04</v>
      </c>
      <c r="K7864" t="s">
        <v>17</v>
      </c>
      <c r="L7864">
        <v>8</v>
      </c>
      <c r="M7864">
        <f t="shared" si="122"/>
        <v>1</v>
      </c>
    </row>
    <row r="7865" spans="1:13" x14ac:dyDescent="0.3">
      <c r="A7865">
        <v>31</v>
      </c>
      <c r="B7865">
        <v>95004</v>
      </c>
      <c r="C7865" t="s">
        <v>13</v>
      </c>
      <c r="D7865">
        <v>1</v>
      </c>
      <c r="E7865" t="s">
        <v>25</v>
      </c>
      <c r="F7865" t="s">
        <v>19</v>
      </c>
      <c r="G7865">
        <v>12000</v>
      </c>
      <c r="H7865">
        <v>10.75</v>
      </c>
      <c r="I7865">
        <v>0</v>
      </c>
      <c r="J7865">
        <v>0.13</v>
      </c>
      <c r="K7865" t="s">
        <v>16</v>
      </c>
      <c r="L7865">
        <v>5</v>
      </c>
      <c r="M7865">
        <f t="shared" si="122"/>
        <v>1</v>
      </c>
    </row>
    <row r="7866" spans="1:13" x14ac:dyDescent="0.3">
      <c r="A7866">
        <v>27</v>
      </c>
      <c r="B7866">
        <v>95500</v>
      </c>
      <c r="C7866" t="s">
        <v>13</v>
      </c>
      <c r="D7866">
        <v>1</v>
      </c>
      <c r="E7866" t="s">
        <v>18</v>
      </c>
      <c r="F7866" t="s">
        <v>19</v>
      </c>
      <c r="G7866">
        <v>12000</v>
      </c>
      <c r="H7866">
        <v>11.11</v>
      </c>
      <c r="I7866">
        <v>0</v>
      </c>
      <c r="J7866">
        <v>0.13</v>
      </c>
      <c r="K7866" t="s">
        <v>16</v>
      </c>
      <c r="L7866">
        <v>6</v>
      </c>
      <c r="M7866">
        <f t="shared" si="122"/>
        <v>1</v>
      </c>
    </row>
    <row r="7867" spans="1:13" x14ac:dyDescent="0.3">
      <c r="A7867">
        <v>30</v>
      </c>
      <c r="B7867">
        <v>96000</v>
      </c>
      <c r="C7867" t="s">
        <v>13</v>
      </c>
      <c r="D7867">
        <v>11</v>
      </c>
      <c r="E7867" t="s">
        <v>18</v>
      </c>
      <c r="F7867" t="s">
        <v>15</v>
      </c>
      <c r="G7867">
        <v>12000</v>
      </c>
      <c r="H7867">
        <v>13.23</v>
      </c>
      <c r="I7867">
        <v>0</v>
      </c>
      <c r="J7867">
        <v>0.13</v>
      </c>
      <c r="K7867" t="s">
        <v>16</v>
      </c>
      <c r="L7867">
        <v>10</v>
      </c>
      <c r="M7867">
        <f t="shared" si="122"/>
        <v>1</v>
      </c>
    </row>
    <row r="7868" spans="1:13" x14ac:dyDescent="0.3">
      <c r="A7868">
        <v>30</v>
      </c>
      <c r="B7868">
        <v>88800</v>
      </c>
      <c r="C7868" t="s">
        <v>26</v>
      </c>
      <c r="D7868">
        <v>14</v>
      </c>
      <c r="E7868" t="s">
        <v>18</v>
      </c>
      <c r="F7868" t="s">
        <v>21</v>
      </c>
      <c r="G7868">
        <v>7000</v>
      </c>
      <c r="H7868">
        <v>6.62</v>
      </c>
      <c r="I7868">
        <v>0</v>
      </c>
      <c r="J7868">
        <v>0.08</v>
      </c>
      <c r="K7868" t="s">
        <v>16</v>
      </c>
      <c r="L7868">
        <v>6</v>
      </c>
      <c r="M7868">
        <f t="shared" si="122"/>
        <v>1</v>
      </c>
    </row>
    <row r="7869" spans="1:13" x14ac:dyDescent="0.3">
      <c r="A7869">
        <v>31</v>
      </c>
      <c r="B7869">
        <v>89000</v>
      </c>
      <c r="C7869" t="s">
        <v>26</v>
      </c>
      <c r="D7869">
        <v>15</v>
      </c>
      <c r="E7869" t="s">
        <v>18</v>
      </c>
      <c r="F7869" t="s">
        <v>19</v>
      </c>
      <c r="G7869">
        <v>14000</v>
      </c>
      <c r="H7869">
        <v>10.65</v>
      </c>
      <c r="I7869">
        <v>0</v>
      </c>
      <c r="J7869">
        <v>0.16</v>
      </c>
      <c r="K7869" t="s">
        <v>16</v>
      </c>
      <c r="L7869">
        <v>10</v>
      </c>
      <c r="M7869">
        <f t="shared" si="122"/>
        <v>1</v>
      </c>
    </row>
    <row r="7870" spans="1:13" x14ac:dyDescent="0.3">
      <c r="A7870">
        <v>30</v>
      </c>
      <c r="B7870">
        <v>100000</v>
      </c>
      <c r="C7870" t="s">
        <v>13</v>
      </c>
      <c r="D7870">
        <v>13</v>
      </c>
      <c r="E7870" t="s">
        <v>25</v>
      </c>
      <c r="F7870" t="s">
        <v>21</v>
      </c>
      <c r="G7870">
        <v>12000</v>
      </c>
      <c r="H7870">
        <v>7.88</v>
      </c>
      <c r="I7870">
        <v>0</v>
      </c>
      <c r="J7870">
        <v>0.12</v>
      </c>
      <c r="K7870" t="s">
        <v>16</v>
      </c>
      <c r="L7870">
        <v>9</v>
      </c>
      <c r="M7870">
        <f t="shared" si="122"/>
        <v>1</v>
      </c>
    </row>
    <row r="7871" spans="1:13" x14ac:dyDescent="0.3">
      <c r="A7871">
        <v>34</v>
      </c>
      <c r="B7871">
        <v>77000</v>
      </c>
      <c r="C7871" t="s">
        <v>26</v>
      </c>
      <c r="D7871">
        <v>18</v>
      </c>
      <c r="E7871" t="s">
        <v>18</v>
      </c>
      <c r="F7871" t="s">
        <v>19</v>
      </c>
      <c r="G7871">
        <v>15000</v>
      </c>
      <c r="H7871">
        <v>11.14</v>
      </c>
      <c r="I7871">
        <v>1</v>
      </c>
      <c r="J7871">
        <v>0.19</v>
      </c>
      <c r="K7871" t="s">
        <v>16</v>
      </c>
      <c r="L7871">
        <v>6</v>
      </c>
      <c r="M7871">
        <f t="shared" si="122"/>
        <v>1</v>
      </c>
    </row>
    <row r="7872" spans="1:13" x14ac:dyDescent="0.3">
      <c r="A7872">
        <v>27</v>
      </c>
      <c r="B7872">
        <v>77000</v>
      </c>
      <c r="C7872" t="s">
        <v>26</v>
      </c>
      <c r="D7872">
        <v>0</v>
      </c>
      <c r="E7872" t="s">
        <v>18</v>
      </c>
      <c r="F7872" t="s">
        <v>29</v>
      </c>
      <c r="G7872">
        <v>15000</v>
      </c>
      <c r="H7872">
        <v>17.739999999999998</v>
      </c>
      <c r="I7872">
        <v>1</v>
      </c>
      <c r="J7872">
        <v>0.19</v>
      </c>
      <c r="K7872" t="s">
        <v>17</v>
      </c>
      <c r="L7872">
        <v>6</v>
      </c>
      <c r="M7872">
        <f t="shared" si="122"/>
        <v>1</v>
      </c>
    </row>
    <row r="7873" spans="1:13" x14ac:dyDescent="0.3">
      <c r="A7873">
        <v>33</v>
      </c>
      <c r="B7873">
        <v>110000</v>
      </c>
      <c r="C7873" t="s">
        <v>13</v>
      </c>
      <c r="D7873">
        <v>3</v>
      </c>
      <c r="E7873" t="s">
        <v>28</v>
      </c>
      <c r="F7873" t="s">
        <v>19</v>
      </c>
      <c r="G7873">
        <v>12000</v>
      </c>
      <c r="H7873">
        <v>10.65</v>
      </c>
      <c r="I7873">
        <v>0</v>
      </c>
      <c r="J7873">
        <v>0.11</v>
      </c>
      <c r="K7873" t="s">
        <v>16</v>
      </c>
      <c r="L7873">
        <v>5</v>
      </c>
      <c r="M7873">
        <f t="shared" si="122"/>
        <v>1</v>
      </c>
    </row>
    <row r="7874" spans="1:13" x14ac:dyDescent="0.3">
      <c r="A7874">
        <v>27</v>
      </c>
      <c r="B7874">
        <v>89004</v>
      </c>
      <c r="C7874" t="s">
        <v>26</v>
      </c>
      <c r="D7874">
        <v>4</v>
      </c>
      <c r="E7874" t="s">
        <v>20</v>
      </c>
      <c r="F7874" t="s">
        <v>21</v>
      </c>
      <c r="G7874">
        <v>10000</v>
      </c>
      <c r="H7874">
        <v>7.51</v>
      </c>
      <c r="I7874">
        <v>0</v>
      </c>
      <c r="J7874">
        <v>0.11</v>
      </c>
      <c r="K7874" t="s">
        <v>16</v>
      </c>
      <c r="L7874">
        <v>9</v>
      </c>
      <c r="M7874">
        <f t="shared" ref="M7874:M7937" si="123">COUNTIFS($A$2:$A$10001,A7874,$B$2:$B$10001,B7874,$C$2:$C$10001,C7874,$D$2:$D$10001,D7874,$E$2:$E$10001,E7874,$F$2:$F$10001,F7874,$G$2:$G$10001,G7874,$H$2:$H$10001,H7874,$I$2:$I$10001,I7874,$J$2:$J$10001,J7874,$K$2:$K$10001,K7874,$L$2:$L$10001,L7874)</f>
        <v>1</v>
      </c>
    </row>
    <row r="7875" spans="1:13" x14ac:dyDescent="0.3">
      <c r="A7875">
        <v>29</v>
      </c>
      <c r="B7875">
        <v>89004</v>
      </c>
      <c r="C7875" t="s">
        <v>26</v>
      </c>
      <c r="D7875">
        <v>2</v>
      </c>
      <c r="E7875" t="s">
        <v>18</v>
      </c>
      <c r="F7875" t="s">
        <v>30</v>
      </c>
      <c r="G7875">
        <v>4800</v>
      </c>
      <c r="H7875">
        <v>14.11</v>
      </c>
      <c r="I7875">
        <v>0</v>
      </c>
      <c r="J7875">
        <v>0.05</v>
      </c>
      <c r="K7875" t="s">
        <v>17</v>
      </c>
      <c r="L7875">
        <v>8</v>
      </c>
      <c r="M7875">
        <f t="shared" si="123"/>
        <v>1</v>
      </c>
    </row>
    <row r="7876" spans="1:13" x14ac:dyDescent="0.3">
      <c r="A7876">
        <v>32</v>
      </c>
      <c r="B7876">
        <v>36000</v>
      </c>
      <c r="C7876" t="s">
        <v>23</v>
      </c>
      <c r="D7876">
        <v>0</v>
      </c>
      <c r="E7876" t="s">
        <v>14</v>
      </c>
      <c r="F7876" t="s">
        <v>15</v>
      </c>
      <c r="G7876">
        <v>4900</v>
      </c>
      <c r="H7876">
        <v>13.22</v>
      </c>
      <c r="I7876">
        <v>0</v>
      </c>
      <c r="J7876">
        <v>0.14000000000000001</v>
      </c>
      <c r="K7876" t="s">
        <v>16</v>
      </c>
      <c r="L7876">
        <v>10</v>
      </c>
      <c r="M7876">
        <f t="shared" si="123"/>
        <v>1</v>
      </c>
    </row>
    <row r="7877" spans="1:13" x14ac:dyDescent="0.3">
      <c r="A7877">
        <v>32</v>
      </c>
      <c r="B7877">
        <v>77400</v>
      </c>
      <c r="C7877" t="s">
        <v>26</v>
      </c>
      <c r="D7877">
        <v>0</v>
      </c>
      <c r="E7877" t="s">
        <v>25</v>
      </c>
      <c r="F7877" t="s">
        <v>22</v>
      </c>
      <c r="G7877">
        <v>10000</v>
      </c>
      <c r="H7877">
        <v>18.43</v>
      </c>
      <c r="I7877">
        <v>1</v>
      </c>
      <c r="J7877">
        <v>0.13</v>
      </c>
      <c r="K7877" t="s">
        <v>16</v>
      </c>
      <c r="L7877">
        <v>6</v>
      </c>
      <c r="M7877">
        <f t="shared" si="123"/>
        <v>1</v>
      </c>
    </row>
    <row r="7878" spans="1:13" x14ac:dyDescent="0.3">
      <c r="A7878">
        <v>30</v>
      </c>
      <c r="B7878">
        <v>89900</v>
      </c>
      <c r="C7878" t="s">
        <v>26</v>
      </c>
      <c r="D7878">
        <v>5</v>
      </c>
      <c r="E7878" t="s">
        <v>27</v>
      </c>
      <c r="F7878" t="s">
        <v>15</v>
      </c>
      <c r="G7878">
        <v>20000</v>
      </c>
      <c r="I7878">
        <v>0</v>
      </c>
      <c r="J7878">
        <v>0.22</v>
      </c>
      <c r="K7878" t="s">
        <v>17</v>
      </c>
      <c r="L7878">
        <v>9</v>
      </c>
      <c r="M7878">
        <f t="shared" si="123"/>
        <v>0</v>
      </c>
    </row>
    <row r="7879" spans="1:13" x14ac:dyDescent="0.3">
      <c r="A7879">
        <v>35</v>
      </c>
      <c r="B7879">
        <v>120000</v>
      </c>
      <c r="C7879" t="s">
        <v>13</v>
      </c>
      <c r="D7879">
        <v>4</v>
      </c>
      <c r="E7879" t="s">
        <v>28</v>
      </c>
      <c r="F7879" t="s">
        <v>19</v>
      </c>
      <c r="G7879">
        <v>12000</v>
      </c>
      <c r="H7879">
        <v>10.99</v>
      </c>
      <c r="I7879">
        <v>0</v>
      </c>
      <c r="J7879">
        <v>0.1</v>
      </c>
      <c r="K7879" t="s">
        <v>16</v>
      </c>
      <c r="L7879">
        <v>7</v>
      </c>
      <c r="M7879">
        <f t="shared" si="123"/>
        <v>1</v>
      </c>
    </row>
    <row r="7880" spans="1:13" x14ac:dyDescent="0.3">
      <c r="A7880">
        <v>32</v>
      </c>
      <c r="B7880">
        <v>113000</v>
      </c>
      <c r="C7880" t="s">
        <v>13</v>
      </c>
      <c r="D7880">
        <v>5</v>
      </c>
      <c r="E7880" t="s">
        <v>28</v>
      </c>
      <c r="F7880" t="s">
        <v>30</v>
      </c>
      <c r="G7880">
        <v>12000</v>
      </c>
      <c r="H7880">
        <v>16.29</v>
      </c>
      <c r="I7880">
        <v>1</v>
      </c>
      <c r="J7880">
        <v>0.11</v>
      </c>
      <c r="K7880" t="s">
        <v>16</v>
      </c>
      <c r="L7880">
        <v>5</v>
      </c>
      <c r="M7880">
        <f t="shared" si="123"/>
        <v>1</v>
      </c>
    </row>
    <row r="7881" spans="1:13" x14ac:dyDescent="0.3">
      <c r="A7881">
        <v>33</v>
      </c>
      <c r="B7881">
        <v>96053</v>
      </c>
      <c r="C7881" t="s">
        <v>13</v>
      </c>
      <c r="D7881">
        <v>3</v>
      </c>
      <c r="E7881" t="s">
        <v>14</v>
      </c>
      <c r="F7881" t="s">
        <v>29</v>
      </c>
      <c r="G7881">
        <v>12000</v>
      </c>
      <c r="H7881">
        <v>15.68</v>
      </c>
      <c r="I7881">
        <v>1</v>
      </c>
      <c r="J7881">
        <v>0.11</v>
      </c>
      <c r="K7881" t="s">
        <v>16</v>
      </c>
      <c r="L7881">
        <v>6</v>
      </c>
      <c r="M7881">
        <f t="shared" si="123"/>
        <v>1</v>
      </c>
    </row>
    <row r="7882" spans="1:13" x14ac:dyDescent="0.3">
      <c r="A7882">
        <v>28</v>
      </c>
      <c r="B7882">
        <v>90000</v>
      </c>
      <c r="C7882" t="s">
        <v>26</v>
      </c>
      <c r="D7882">
        <v>13</v>
      </c>
      <c r="E7882" t="s">
        <v>28</v>
      </c>
      <c r="F7882" t="s">
        <v>21</v>
      </c>
      <c r="G7882">
        <v>1800</v>
      </c>
      <c r="H7882">
        <v>7.51</v>
      </c>
      <c r="I7882">
        <v>0</v>
      </c>
      <c r="J7882">
        <v>0.02</v>
      </c>
      <c r="K7882" t="s">
        <v>16</v>
      </c>
      <c r="L7882">
        <v>5</v>
      </c>
      <c r="M7882">
        <f t="shared" si="123"/>
        <v>1</v>
      </c>
    </row>
    <row r="7883" spans="1:13" x14ac:dyDescent="0.3">
      <c r="A7883">
        <v>30</v>
      </c>
      <c r="B7883">
        <v>117005</v>
      </c>
      <c r="C7883" t="s">
        <v>13</v>
      </c>
      <c r="D7883">
        <v>1</v>
      </c>
      <c r="E7883" t="s">
        <v>27</v>
      </c>
      <c r="F7883" t="s">
        <v>29</v>
      </c>
      <c r="G7883">
        <v>12000</v>
      </c>
      <c r="H7883">
        <v>18.79</v>
      </c>
      <c r="I7883">
        <v>1</v>
      </c>
      <c r="J7883">
        <v>0.1</v>
      </c>
      <c r="K7883" t="s">
        <v>17</v>
      </c>
      <c r="L7883">
        <v>8</v>
      </c>
      <c r="M7883">
        <f t="shared" si="123"/>
        <v>1</v>
      </c>
    </row>
    <row r="7884" spans="1:13" x14ac:dyDescent="0.3">
      <c r="A7884">
        <v>35</v>
      </c>
      <c r="B7884">
        <v>130000</v>
      </c>
      <c r="C7884" t="s">
        <v>13</v>
      </c>
      <c r="D7884">
        <v>17</v>
      </c>
      <c r="E7884" t="s">
        <v>18</v>
      </c>
      <c r="F7884" t="s">
        <v>19</v>
      </c>
      <c r="G7884">
        <v>12000</v>
      </c>
      <c r="H7884">
        <v>10.75</v>
      </c>
      <c r="I7884">
        <v>0</v>
      </c>
      <c r="J7884">
        <v>0.09</v>
      </c>
      <c r="K7884" t="s">
        <v>16</v>
      </c>
      <c r="L7884">
        <v>6</v>
      </c>
      <c r="M7884">
        <f t="shared" si="123"/>
        <v>1</v>
      </c>
    </row>
    <row r="7885" spans="1:13" x14ac:dyDescent="0.3">
      <c r="A7885">
        <v>27</v>
      </c>
      <c r="B7885">
        <v>90000</v>
      </c>
      <c r="C7885" t="s">
        <v>26</v>
      </c>
      <c r="D7885">
        <v>6</v>
      </c>
      <c r="E7885" t="s">
        <v>14</v>
      </c>
      <c r="F7885" t="s">
        <v>21</v>
      </c>
      <c r="G7885">
        <v>24400</v>
      </c>
      <c r="H7885">
        <v>8.9</v>
      </c>
      <c r="I7885">
        <v>0</v>
      </c>
      <c r="J7885">
        <v>0.27</v>
      </c>
      <c r="K7885" t="s">
        <v>16</v>
      </c>
      <c r="L7885">
        <v>10</v>
      </c>
      <c r="M7885">
        <f t="shared" si="123"/>
        <v>1</v>
      </c>
    </row>
    <row r="7886" spans="1:13" x14ac:dyDescent="0.3">
      <c r="A7886">
        <v>28</v>
      </c>
      <c r="B7886">
        <v>140000</v>
      </c>
      <c r="C7886" t="s">
        <v>13</v>
      </c>
      <c r="D7886">
        <v>3</v>
      </c>
      <c r="E7886" t="s">
        <v>25</v>
      </c>
      <c r="F7886" t="s">
        <v>19</v>
      </c>
      <c r="G7886">
        <v>12000</v>
      </c>
      <c r="H7886">
        <v>9.91</v>
      </c>
      <c r="I7886">
        <v>0</v>
      </c>
      <c r="J7886">
        <v>0.09</v>
      </c>
      <c r="K7886" t="s">
        <v>16</v>
      </c>
      <c r="L7886">
        <v>10</v>
      </c>
      <c r="M7886">
        <f t="shared" si="123"/>
        <v>1</v>
      </c>
    </row>
    <row r="7887" spans="1:13" x14ac:dyDescent="0.3">
      <c r="A7887">
        <v>30</v>
      </c>
      <c r="B7887">
        <v>90000</v>
      </c>
      <c r="C7887" t="s">
        <v>26</v>
      </c>
      <c r="D7887">
        <v>2</v>
      </c>
      <c r="E7887" t="s">
        <v>28</v>
      </c>
      <c r="F7887" t="s">
        <v>19</v>
      </c>
      <c r="G7887">
        <v>7000</v>
      </c>
      <c r="H7887">
        <v>11.71</v>
      </c>
      <c r="I7887">
        <v>0</v>
      </c>
      <c r="J7887">
        <v>0.08</v>
      </c>
      <c r="K7887" t="s">
        <v>16</v>
      </c>
      <c r="L7887">
        <v>10</v>
      </c>
      <c r="M7887">
        <f t="shared" si="123"/>
        <v>1</v>
      </c>
    </row>
    <row r="7888" spans="1:13" x14ac:dyDescent="0.3">
      <c r="A7888">
        <v>30</v>
      </c>
      <c r="B7888">
        <v>150000</v>
      </c>
      <c r="C7888" t="s">
        <v>13</v>
      </c>
      <c r="D7888">
        <v>14</v>
      </c>
      <c r="E7888" t="s">
        <v>25</v>
      </c>
      <c r="F7888" t="s">
        <v>21</v>
      </c>
      <c r="G7888">
        <v>12000</v>
      </c>
      <c r="H7888">
        <v>7.29</v>
      </c>
      <c r="I7888">
        <v>0</v>
      </c>
      <c r="J7888">
        <v>0.08</v>
      </c>
      <c r="K7888" t="s">
        <v>16</v>
      </c>
      <c r="L7888">
        <v>7</v>
      </c>
      <c r="M7888">
        <f t="shared" si="123"/>
        <v>1</v>
      </c>
    </row>
    <row r="7889" spans="1:13" x14ac:dyDescent="0.3">
      <c r="A7889">
        <v>31</v>
      </c>
      <c r="B7889">
        <v>150000</v>
      </c>
      <c r="C7889" t="s">
        <v>13</v>
      </c>
      <c r="D7889">
        <v>0</v>
      </c>
      <c r="E7889" t="s">
        <v>28</v>
      </c>
      <c r="F7889" t="s">
        <v>19</v>
      </c>
      <c r="G7889">
        <v>12000</v>
      </c>
      <c r="H7889">
        <v>10.74</v>
      </c>
      <c r="I7889">
        <v>0</v>
      </c>
      <c r="J7889">
        <v>0.08</v>
      </c>
      <c r="K7889" t="s">
        <v>16</v>
      </c>
      <c r="L7889">
        <v>9</v>
      </c>
      <c r="M7889">
        <f t="shared" si="123"/>
        <v>1</v>
      </c>
    </row>
    <row r="7890" spans="1:13" x14ac:dyDescent="0.3">
      <c r="A7890">
        <v>27</v>
      </c>
      <c r="B7890">
        <v>223000</v>
      </c>
      <c r="C7890" t="s">
        <v>13</v>
      </c>
      <c r="D7890">
        <v>4</v>
      </c>
      <c r="E7890" t="s">
        <v>18</v>
      </c>
      <c r="F7890" t="s">
        <v>30</v>
      </c>
      <c r="G7890">
        <v>12000</v>
      </c>
      <c r="H7890">
        <v>14.96</v>
      </c>
      <c r="I7890">
        <v>1</v>
      </c>
      <c r="J7890">
        <v>0.05</v>
      </c>
      <c r="K7890" t="s">
        <v>16</v>
      </c>
      <c r="L7890">
        <v>6</v>
      </c>
      <c r="M7890">
        <f t="shared" si="123"/>
        <v>1</v>
      </c>
    </row>
    <row r="7891" spans="1:13" x14ac:dyDescent="0.3">
      <c r="A7891">
        <v>32</v>
      </c>
      <c r="B7891">
        <v>703800</v>
      </c>
      <c r="C7891" t="s">
        <v>13</v>
      </c>
      <c r="D7891">
        <v>14</v>
      </c>
      <c r="E7891" t="s">
        <v>14</v>
      </c>
      <c r="F7891" t="s">
        <v>30</v>
      </c>
      <c r="G7891">
        <v>12000</v>
      </c>
      <c r="H7891">
        <v>15.33</v>
      </c>
      <c r="I7891">
        <v>1</v>
      </c>
      <c r="J7891">
        <v>0.01</v>
      </c>
      <c r="K7891" t="s">
        <v>17</v>
      </c>
      <c r="L7891">
        <v>9</v>
      </c>
      <c r="M7891">
        <f t="shared" si="123"/>
        <v>1</v>
      </c>
    </row>
    <row r="7892" spans="1:13" x14ac:dyDescent="0.3">
      <c r="A7892">
        <v>28</v>
      </c>
      <c r="B7892">
        <v>90000</v>
      </c>
      <c r="C7892" t="s">
        <v>26</v>
      </c>
      <c r="D7892">
        <v>12</v>
      </c>
      <c r="E7892" t="s">
        <v>28</v>
      </c>
      <c r="F7892" t="s">
        <v>15</v>
      </c>
      <c r="G7892">
        <v>5000</v>
      </c>
      <c r="H7892">
        <v>14.79</v>
      </c>
      <c r="I7892">
        <v>0</v>
      </c>
      <c r="J7892">
        <v>0.06</v>
      </c>
      <c r="K7892" t="s">
        <v>17</v>
      </c>
      <c r="L7892">
        <v>8</v>
      </c>
      <c r="M7892">
        <f t="shared" si="123"/>
        <v>1</v>
      </c>
    </row>
    <row r="7893" spans="1:13" x14ac:dyDescent="0.3">
      <c r="A7893">
        <v>30</v>
      </c>
      <c r="B7893">
        <v>90000</v>
      </c>
      <c r="C7893" t="s">
        <v>26</v>
      </c>
      <c r="D7893">
        <v>4</v>
      </c>
      <c r="E7893" t="s">
        <v>27</v>
      </c>
      <c r="F7893" t="s">
        <v>15</v>
      </c>
      <c r="G7893">
        <v>8000</v>
      </c>
      <c r="I7893">
        <v>0</v>
      </c>
      <c r="J7893">
        <v>0.09</v>
      </c>
      <c r="K7893" t="s">
        <v>17</v>
      </c>
      <c r="L7893">
        <v>9</v>
      </c>
      <c r="M7893">
        <f t="shared" si="123"/>
        <v>0</v>
      </c>
    </row>
    <row r="7894" spans="1:13" x14ac:dyDescent="0.3">
      <c r="A7894">
        <v>29</v>
      </c>
      <c r="B7894">
        <v>90000</v>
      </c>
      <c r="C7894" t="s">
        <v>26</v>
      </c>
      <c r="D7894">
        <v>3</v>
      </c>
      <c r="E7894" t="s">
        <v>18</v>
      </c>
      <c r="F7894" t="s">
        <v>21</v>
      </c>
      <c r="G7894">
        <v>15000</v>
      </c>
      <c r="H7894">
        <v>6.99</v>
      </c>
      <c r="I7894">
        <v>0</v>
      </c>
      <c r="J7894">
        <v>0.17</v>
      </c>
      <c r="K7894" t="s">
        <v>16</v>
      </c>
      <c r="L7894">
        <v>8</v>
      </c>
      <c r="M7894">
        <f t="shared" si="123"/>
        <v>1</v>
      </c>
    </row>
    <row r="7895" spans="1:13" x14ac:dyDescent="0.3">
      <c r="A7895">
        <v>35</v>
      </c>
      <c r="B7895">
        <v>90000</v>
      </c>
      <c r="C7895" t="s">
        <v>26</v>
      </c>
      <c r="D7895">
        <v>8</v>
      </c>
      <c r="E7895" t="s">
        <v>18</v>
      </c>
      <c r="F7895" t="s">
        <v>19</v>
      </c>
      <c r="G7895">
        <v>4800</v>
      </c>
      <c r="H7895">
        <v>9.99</v>
      </c>
      <c r="I7895">
        <v>0</v>
      </c>
      <c r="J7895">
        <v>0.05</v>
      </c>
      <c r="K7895" t="s">
        <v>16</v>
      </c>
      <c r="L7895">
        <v>5</v>
      </c>
      <c r="M7895">
        <f t="shared" si="123"/>
        <v>1</v>
      </c>
    </row>
    <row r="7896" spans="1:13" x14ac:dyDescent="0.3">
      <c r="A7896">
        <v>30</v>
      </c>
      <c r="B7896">
        <v>90000</v>
      </c>
      <c r="C7896" t="s">
        <v>26</v>
      </c>
      <c r="D7896">
        <v>14</v>
      </c>
      <c r="E7896" t="s">
        <v>25</v>
      </c>
      <c r="F7896" t="s">
        <v>21</v>
      </c>
      <c r="G7896">
        <v>4500</v>
      </c>
      <c r="H7896">
        <v>5.99</v>
      </c>
      <c r="I7896">
        <v>0</v>
      </c>
      <c r="J7896">
        <v>0.05</v>
      </c>
      <c r="K7896" t="s">
        <v>16</v>
      </c>
      <c r="L7896">
        <v>6</v>
      </c>
      <c r="M7896">
        <f t="shared" si="123"/>
        <v>1</v>
      </c>
    </row>
    <row r="7897" spans="1:13" x14ac:dyDescent="0.3">
      <c r="A7897">
        <v>27</v>
      </c>
      <c r="B7897">
        <v>90000</v>
      </c>
      <c r="C7897" t="s">
        <v>26</v>
      </c>
      <c r="D7897">
        <v>5</v>
      </c>
      <c r="E7897" t="s">
        <v>28</v>
      </c>
      <c r="F7897" t="s">
        <v>21</v>
      </c>
      <c r="G7897">
        <v>15000</v>
      </c>
      <c r="H7897">
        <v>7.49</v>
      </c>
      <c r="I7897">
        <v>0</v>
      </c>
      <c r="J7897">
        <v>0.17</v>
      </c>
      <c r="K7897" t="s">
        <v>16</v>
      </c>
      <c r="L7897">
        <v>5</v>
      </c>
      <c r="M7897">
        <f t="shared" si="123"/>
        <v>1</v>
      </c>
    </row>
    <row r="7898" spans="1:13" x14ac:dyDescent="0.3">
      <c r="A7898">
        <v>28</v>
      </c>
      <c r="B7898">
        <v>78000</v>
      </c>
      <c r="C7898" t="s">
        <v>26</v>
      </c>
      <c r="D7898">
        <v>4</v>
      </c>
      <c r="E7898" t="s">
        <v>27</v>
      </c>
      <c r="F7898" t="s">
        <v>30</v>
      </c>
      <c r="G7898">
        <v>10000</v>
      </c>
      <c r="H7898">
        <v>15.99</v>
      </c>
      <c r="I7898">
        <v>1</v>
      </c>
      <c r="J7898">
        <v>0.13</v>
      </c>
      <c r="K7898" t="s">
        <v>17</v>
      </c>
      <c r="L7898">
        <v>7</v>
      </c>
      <c r="M7898">
        <f t="shared" si="123"/>
        <v>1</v>
      </c>
    </row>
    <row r="7899" spans="1:13" x14ac:dyDescent="0.3">
      <c r="A7899">
        <v>27</v>
      </c>
      <c r="B7899">
        <v>90000</v>
      </c>
      <c r="C7899" t="s">
        <v>26</v>
      </c>
      <c r="D7899">
        <v>8</v>
      </c>
      <c r="E7899" t="s">
        <v>25</v>
      </c>
      <c r="F7899" t="s">
        <v>21</v>
      </c>
      <c r="G7899">
        <v>12000</v>
      </c>
      <c r="H7899">
        <v>7.29</v>
      </c>
      <c r="I7899">
        <v>0</v>
      </c>
      <c r="J7899">
        <v>0.13</v>
      </c>
      <c r="K7899" t="s">
        <v>16</v>
      </c>
      <c r="L7899">
        <v>5</v>
      </c>
      <c r="M7899">
        <f t="shared" si="123"/>
        <v>1</v>
      </c>
    </row>
    <row r="7900" spans="1:13" x14ac:dyDescent="0.3">
      <c r="A7900">
        <v>30</v>
      </c>
      <c r="B7900">
        <v>75000</v>
      </c>
      <c r="C7900" t="s">
        <v>13</v>
      </c>
      <c r="D7900">
        <v>6</v>
      </c>
      <c r="E7900" t="s">
        <v>14</v>
      </c>
      <c r="F7900" t="s">
        <v>15</v>
      </c>
      <c r="G7900">
        <v>12325</v>
      </c>
      <c r="H7900">
        <v>12.73</v>
      </c>
      <c r="I7900">
        <v>0</v>
      </c>
      <c r="J7900">
        <v>0.16</v>
      </c>
      <c r="K7900" t="s">
        <v>16</v>
      </c>
      <c r="L7900">
        <v>6</v>
      </c>
      <c r="M7900">
        <f t="shared" si="123"/>
        <v>1</v>
      </c>
    </row>
    <row r="7901" spans="1:13" x14ac:dyDescent="0.3">
      <c r="A7901">
        <v>27</v>
      </c>
      <c r="B7901">
        <v>90000</v>
      </c>
      <c r="C7901" t="s">
        <v>26</v>
      </c>
      <c r="D7901">
        <v>8</v>
      </c>
      <c r="E7901" t="s">
        <v>18</v>
      </c>
      <c r="F7901" t="s">
        <v>21</v>
      </c>
      <c r="G7901">
        <v>8000</v>
      </c>
      <c r="H7901">
        <v>7.66</v>
      </c>
      <c r="I7901">
        <v>0</v>
      </c>
      <c r="J7901">
        <v>0.09</v>
      </c>
      <c r="K7901" t="s">
        <v>16</v>
      </c>
      <c r="L7901">
        <v>5</v>
      </c>
      <c r="M7901">
        <f t="shared" si="123"/>
        <v>1</v>
      </c>
    </row>
    <row r="7902" spans="1:13" x14ac:dyDescent="0.3">
      <c r="A7902">
        <v>28</v>
      </c>
      <c r="B7902">
        <v>90000</v>
      </c>
      <c r="C7902" t="s">
        <v>23</v>
      </c>
      <c r="D7902">
        <v>5</v>
      </c>
      <c r="E7902" t="s">
        <v>28</v>
      </c>
      <c r="F7902" t="s">
        <v>30</v>
      </c>
      <c r="G7902">
        <v>20000</v>
      </c>
      <c r="H7902">
        <v>15.28</v>
      </c>
      <c r="I7902">
        <v>0</v>
      </c>
      <c r="J7902">
        <v>0.22</v>
      </c>
      <c r="K7902" t="s">
        <v>17</v>
      </c>
      <c r="L7902">
        <v>6</v>
      </c>
      <c r="M7902">
        <f t="shared" si="123"/>
        <v>1</v>
      </c>
    </row>
    <row r="7903" spans="1:13" x14ac:dyDescent="0.3">
      <c r="A7903">
        <v>30</v>
      </c>
      <c r="B7903">
        <v>72000</v>
      </c>
      <c r="C7903" t="s">
        <v>13</v>
      </c>
      <c r="D7903">
        <v>12</v>
      </c>
      <c r="E7903" t="s">
        <v>18</v>
      </c>
      <c r="F7903" t="s">
        <v>21</v>
      </c>
      <c r="G7903">
        <v>12400</v>
      </c>
      <c r="I7903">
        <v>0</v>
      </c>
      <c r="J7903">
        <v>0.17</v>
      </c>
      <c r="K7903" t="s">
        <v>16</v>
      </c>
      <c r="L7903">
        <v>5</v>
      </c>
      <c r="M7903">
        <f t="shared" si="123"/>
        <v>0</v>
      </c>
    </row>
    <row r="7904" spans="1:13" x14ac:dyDescent="0.3">
      <c r="A7904">
        <v>31</v>
      </c>
      <c r="B7904">
        <v>90000</v>
      </c>
      <c r="C7904" t="s">
        <v>26</v>
      </c>
      <c r="D7904">
        <v>11</v>
      </c>
      <c r="E7904" t="s">
        <v>18</v>
      </c>
      <c r="F7904" t="s">
        <v>21</v>
      </c>
      <c r="G7904">
        <v>12000</v>
      </c>
      <c r="H7904">
        <v>6.92</v>
      </c>
      <c r="I7904">
        <v>0</v>
      </c>
      <c r="J7904">
        <v>0.13</v>
      </c>
      <c r="K7904" t="s">
        <v>16</v>
      </c>
      <c r="L7904">
        <v>5</v>
      </c>
      <c r="M7904">
        <f t="shared" si="123"/>
        <v>1</v>
      </c>
    </row>
    <row r="7905" spans="1:13" x14ac:dyDescent="0.3">
      <c r="A7905">
        <v>27</v>
      </c>
      <c r="B7905">
        <v>35000</v>
      </c>
      <c r="C7905" t="s">
        <v>13</v>
      </c>
      <c r="D7905">
        <v>11</v>
      </c>
      <c r="E7905" t="s">
        <v>14</v>
      </c>
      <c r="F7905" t="s">
        <v>30</v>
      </c>
      <c r="G7905">
        <v>12500</v>
      </c>
      <c r="H7905">
        <v>15.65</v>
      </c>
      <c r="I7905">
        <v>1</v>
      </c>
      <c r="J7905">
        <v>0.36</v>
      </c>
      <c r="K7905" t="s">
        <v>17</v>
      </c>
      <c r="L7905">
        <v>8</v>
      </c>
      <c r="M7905">
        <f t="shared" si="123"/>
        <v>1</v>
      </c>
    </row>
    <row r="7906" spans="1:13" x14ac:dyDescent="0.3">
      <c r="A7906">
        <v>28</v>
      </c>
      <c r="B7906">
        <v>35000</v>
      </c>
      <c r="C7906" t="s">
        <v>13</v>
      </c>
      <c r="D7906">
        <v>2</v>
      </c>
      <c r="E7906" t="s">
        <v>18</v>
      </c>
      <c r="F7906" t="s">
        <v>15</v>
      </c>
      <c r="G7906">
        <v>12500</v>
      </c>
      <c r="I7906">
        <v>1</v>
      </c>
      <c r="J7906">
        <v>0.36</v>
      </c>
      <c r="K7906" t="s">
        <v>16</v>
      </c>
      <c r="L7906">
        <v>10</v>
      </c>
      <c r="M7906">
        <f t="shared" si="123"/>
        <v>0</v>
      </c>
    </row>
    <row r="7907" spans="1:13" x14ac:dyDescent="0.3">
      <c r="A7907">
        <v>31</v>
      </c>
      <c r="B7907">
        <v>90000</v>
      </c>
      <c r="C7907" t="s">
        <v>26</v>
      </c>
      <c r="D7907">
        <v>3</v>
      </c>
      <c r="E7907" t="s">
        <v>27</v>
      </c>
      <c r="F7907" t="s">
        <v>15</v>
      </c>
      <c r="G7907">
        <v>16500</v>
      </c>
      <c r="H7907">
        <v>12.61</v>
      </c>
      <c r="I7907">
        <v>0</v>
      </c>
      <c r="J7907">
        <v>0.18</v>
      </c>
      <c r="K7907" t="s">
        <v>16</v>
      </c>
      <c r="L7907">
        <v>6</v>
      </c>
      <c r="M7907">
        <f t="shared" si="123"/>
        <v>1</v>
      </c>
    </row>
    <row r="7908" spans="1:13" x14ac:dyDescent="0.3">
      <c r="A7908">
        <v>29</v>
      </c>
      <c r="B7908">
        <v>40000</v>
      </c>
      <c r="C7908" t="s">
        <v>13</v>
      </c>
      <c r="E7908" t="s">
        <v>25</v>
      </c>
      <c r="F7908" t="s">
        <v>21</v>
      </c>
      <c r="G7908">
        <v>2800</v>
      </c>
      <c r="I7908">
        <v>0</v>
      </c>
      <c r="J7908">
        <v>7.0000000000000007E-2</v>
      </c>
      <c r="K7908" t="s">
        <v>16</v>
      </c>
      <c r="L7908">
        <v>5</v>
      </c>
      <c r="M7908">
        <f t="shared" si="123"/>
        <v>0</v>
      </c>
    </row>
    <row r="7909" spans="1:13" x14ac:dyDescent="0.3">
      <c r="A7909">
        <v>31</v>
      </c>
      <c r="B7909">
        <v>36000</v>
      </c>
      <c r="C7909" t="s">
        <v>13</v>
      </c>
      <c r="D7909">
        <v>2</v>
      </c>
      <c r="E7909" t="s">
        <v>27</v>
      </c>
      <c r="F7909" t="s">
        <v>30</v>
      </c>
      <c r="G7909">
        <v>2800</v>
      </c>
      <c r="H7909">
        <v>16</v>
      </c>
      <c r="I7909">
        <v>1</v>
      </c>
      <c r="J7909">
        <v>0.08</v>
      </c>
      <c r="K7909" t="s">
        <v>16</v>
      </c>
      <c r="L7909">
        <v>9</v>
      </c>
      <c r="M7909">
        <f t="shared" si="123"/>
        <v>1</v>
      </c>
    </row>
    <row r="7910" spans="1:13" x14ac:dyDescent="0.3">
      <c r="A7910">
        <v>28</v>
      </c>
      <c r="B7910">
        <v>45000</v>
      </c>
      <c r="C7910" t="s">
        <v>13</v>
      </c>
      <c r="D7910">
        <v>3</v>
      </c>
      <c r="E7910" t="s">
        <v>18</v>
      </c>
      <c r="F7910" t="s">
        <v>15</v>
      </c>
      <c r="G7910">
        <v>2800</v>
      </c>
      <c r="I7910">
        <v>0</v>
      </c>
      <c r="J7910">
        <v>0.06</v>
      </c>
      <c r="K7910" t="s">
        <v>16</v>
      </c>
      <c r="L7910">
        <v>8</v>
      </c>
      <c r="M7910">
        <f t="shared" si="123"/>
        <v>0</v>
      </c>
    </row>
    <row r="7911" spans="1:13" x14ac:dyDescent="0.3">
      <c r="A7911">
        <v>28</v>
      </c>
      <c r="B7911">
        <v>39600</v>
      </c>
      <c r="C7911" t="s">
        <v>13</v>
      </c>
      <c r="D7911">
        <v>2</v>
      </c>
      <c r="E7911" t="s">
        <v>27</v>
      </c>
      <c r="F7911" t="s">
        <v>29</v>
      </c>
      <c r="G7911">
        <v>2800</v>
      </c>
      <c r="H7911">
        <v>16.77</v>
      </c>
      <c r="I7911">
        <v>1</v>
      </c>
      <c r="J7911">
        <v>7.0000000000000007E-2</v>
      </c>
      <c r="K7911" t="s">
        <v>17</v>
      </c>
      <c r="L7911">
        <v>7</v>
      </c>
      <c r="M7911">
        <f t="shared" si="123"/>
        <v>1</v>
      </c>
    </row>
    <row r="7912" spans="1:13" x14ac:dyDescent="0.3">
      <c r="A7912">
        <v>30</v>
      </c>
      <c r="B7912">
        <v>90000</v>
      </c>
      <c r="C7912" t="s">
        <v>26</v>
      </c>
      <c r="D7912">
        <v>10</v>
      </c>
      <c r="E7912" t="s">
        <v>20</v>
      </c>
      <c r="F7912" t="s">
        <v>21</v>
      </c>
      <c r="G7912">
        <v>5000</v>
      </c>
      <c r="H7912">
        <v>6.76</v>
      </c>
      <c r="I7912">
        <v>0</v>
      </c>
      <c r="J7912">
        <v>0.06</v>
      </c>
      <c r="K7912" t="s">
        <v>16</v>
      </c>
      <c r="L7912">
        <v>5</v>
      </c>
      <c r="M7912">
        <f t="shared" si="123"/>
        <v>1</v>
      </c>
    </row>
    <row r="7913" spans="1:13" x14ac:dyDescent="0.3">
      <c r="A7913">
        <v>27</v>
      </c>
      <c r="B7913">
        <v>48000</v>
      </c>
      <c r="C7913" t="s">
        <v>13</v>
      </c>
      <c r="D7913">
        <v>4</v>
      </c>
      <c r="E7913" t="s">
        <v>14</v>
      </c>
      <c r="F7913" t="s">
        <v>21</v>
      </c>
      <c r="G7913">
        <v>2800</v>
      </c>
      <c r="H7913">
        <v>7.49</v>
      </c>
      <c r="I7913">
        <v>0</v>
      </c>
      <c r="J7913">
        <v>0.06</v>
      </c>
      <c r="K7913" t="s">
        <v>16</v>
      </c>
      <c r="L7913">
        <v>5</v>
      </c>
      <c r="M7913">
        <f t="shared" si="123"/>
        <v>1</v>
      </c>
    </row>
    <row r="7914" spans="1:13" x14ac:dyDescent="0.3">
      <c r="A7914">
        <v>33</v>
      </c>
      <c r="B7914">
        <v>49548</v>
      </c>
      <c r="C7914" t="s">
        <v>13</v>
      </c>
      <c r="D7914">
        <v>6</v>
      </c>
      <c r="E7914" t="s">
        <v>25</v>
      </c>
      <c r="F7914" t="s">
        <v>15</v>
      </c>
      <c r="G7914">
        <v>2800</v>
      </c>
      <c r="H7914">
        <v>12.84</v>
      </c>
      <c r="I7914">
        <v>0</v>
      </c>
      <c r="J7914">
        <v>0.06</v>
      </c>
      <c r="K7914" t="s">
        <v>17</v>
      </c>
      <c r="L7914">
        <v>5</v>
      </c>
      <c r="M7914">
        <f t="shared" si="123"/>
        <v>1</v>
      </c>
    </row>
    <row r="7915" spans="1:13" x14ac:dyDescent="0.3">
      <c r="A7915">
        <v>27</v>
      </c>
      <c r="B7915">
        <v>90000</v>
      </c>
      <c r="C7915" t="s">
        <v>26</v>
      </c>
      <c r="D7915">
        <v>5</v>
      </c>
      <c r="E7915" t="s">
        <v>27</v>
      </c>
      <c r="F7915" t="s">
        <v>15</v>
      </c>
      <c r="G7915">
        <v>12000</v>
      </c>
      <c r="H7915">
        <v>12.73</v>
      </c>
      <c r="I7915">
        <v>0</v>
      </c>
      <c r="J7915">
        <v>0.13</v>
      </c>
      <c r="K7915" t="s">
        <v>16</v>
      </c>
      <c r="L7915">
        <v>9</v>
      </c>
      <c r="M7915">
        <f t="shared" si="123"/>
        <v>1</v>
      </c>
    </row>
    <row r="7916" spans="1:13" x14ac:dyDescent="0.3">
      <c r="A7916">
        <v>27</v>
      </c>
      <c r="B7916">
        <v>35000</v>
      </c>
      <c r="C7916" t="s">
        <v>23</v>
      </c>
      <c r="D7916">
        <v>2</v>
      </c>
      <c r="E7916" t="s">
        <v>28</v>
      </c>
      <c r="F7916" t="s">
        <v>19</v>
      </c>
      <c r="G7916">
        <v>6000</v>
      </c>
      <c r="H7916">
        <v>11.99</v>
      </c>
      <c r="I7916">
        <v>0</v>
      </c>
      <c r="J7916">
        <v>0.17</v>
      </c>
      <c r="K7916" t="s">
        <v>16</v>
      </c>
      <c r="L7916">
        <v>10</v>
      </c>
      <c r="M7916">
        <f t="shared" si="123"/>
        <v>1</v>
      </c>
    </row>
    <row r="7917" spans="1:13" x14ac:dyDescent="0.3">
      <c r="A7917">
        <v>34</v>
      </c>
      <c r="B7917">
        <v>35000</v>
      </c>
      <c r="C7917" t="s">
        <v>23</v>
      </c>
      <c r="D7917">
        <v>2</v>
      </c>
      <c r="E7917" t="s">
        <v>18</v>
      </c>
      <c r="F7917" t="s">
        <v>15</v>
      </c>
      <c r="G7917">
        <v>2000</v>
      </c>
      <c r="H7917">
        <v>13.99</v>
      </c>
      <c r="I7917">
        <v>0</v>
      </c>
      <c r="J7917">
        <v>0.06</v>
      </c>
      <c r="K7917" t="s">
        <v>16</v>
      </c>
      <c r="L7917">
        <v>8</v>
      </c>
      <c r="M7917">
        <f t="shared" si="123"/>
        <v>1</v>
      </c>
    </row>
    <row r="7918" spans="1:13" x14ac:dyDescent="0.3">
      <c r="A7918">
        <v>27</v>
      </c>
      <c r="B7918">
        <v>67000</v>
      </c>
      <c r="C7918" t="s">
        <v>13</v>
      </c>
      <c r="D7918">
        <v>1</v>
      </c>
      <c r="E7918" t="s">
        <v>25</v>
      </c>
      <c r="F7918" t="s">
        <v>15</v>
      </c>
      <c r="G7918">
        <v>2800</v>
      </c>
      <c r="H7918">
        <v>13.04</v>
      </c>
      <c r="I7918">
        <v>0</v>
      </c>
      <c r="J7918">
        <v>0.04</v>
      </c>
      <c r="K7918" t="s">
        <v>16</v>
      </c>
      <c r="L7918">
        <v>10</v>
      </c>
      <c r="M7918">
        <f t="shared" si="123"/>
        <v>1</v>
      </c>
    </row>
    <row r="7919" spans="1:13" x14ac:dyDescent="0.3">
      <c r="A7919">
        <v>33</v>
      </c>
      <c r="B7919">
        <v>90000</v>
      </c>
      <c r="C7919" t="s">
        <v>26</v>
      </c>
      <c r="D7919">
        <v>5</v>
      </c>
      <c r="E7919" t="s">
        <v>27</v>
      </c>
      <c r="F7919" t="s">
        <v>21</v>
      </c>
      <c r="G7919">
        <v>4200</v>
      </c>
      <c r="H7919">
        <v>8.94</v>
      </c>
      <c r="I7919">
        <v>0</v>
      </c>
      <c r="J7919">
        <v>0.05</v>
      </c>
      <c r="K7919" t="s">
        <v>16</v>
      </c>
      <c r="L7919">
        <v>5</v>
      </c>
      <c r="M7919">
        <f t="shared" si="123"/>
        <v>1</v>
      </c>
    </row>
    <row r="7920" spans="1:13" x14ac:dyDescent="0.3">
      <c r="A7920">
        <v>27</v>
      </c>
      <c r="B7920">
        <v>90000</v>
      </c>
      <c r="C7920" t="s">
        <v>26</v>
      </c>
      <c r="D7920">
        <v>11</v>
      </c>
      <c r="E7920" t="s">
        <v>20</v>
      </c>
      <c r="F7920" t="s">
        <v>21</v>
      </c>
      <c r="G7920">
        <v>10000</v>
      </c>
      <c r="H7920">
        <v>8.94</v>
      </c>
      <c r="I7920">
        <v>0</v>
      </c>
      <c r="J7920">
        <v>0.11</v>
      </c>
      <c r="K7920" t="s">
        <v>16</v>
      </c>
      <c r="L7920">
        <v>7</v>
      </c>
      <c r="M7920">
        <f t="shared" si="123"/>
        <v>1</v>
      </c>
    </row>
    <row r="7921" spans="1:13" x14ac:dyDescent="0.3">
      <c r="A7921">
        <v>27</v>
      </c>
      <c r="B7921">
        <v>90000</v>
      </c>
      <c r="C7921" t="s">
        <v>26</v>
      </c>
      <c r="D7921">
        <v>4</v>
      </c>
      <c r="E7921" t="s">
        <v>20</v>
      </c>
      <c r="F7921" t="s">
        <v>21</v>
      </c>
      <c r="G7921">
        <v>15000</v>
      </c>
      <c r="I7921">
        <v>0</v>
      </c>
      <c r="J7921">
        <v>0.17</v>
      </c>
      <c r="K7921" t="s">
        <v>16</v>
      </c>
      <c r="L7921">
        <v>6</v>
      </c>
      <c r="M7921">
        <f t="shared" si="123"/>
        <v>0</v>
      </c>
    </row>
    <row r="7922" spans="1:13" x14ac:dyDescent="0.3">
      <c r="A7922">
        <v>27</v>
      </c>
      <c r="B7922">
        <v>90000</v>
      </c>
      <c r="C7922" t="s">
        <v>26</v>
      </c>
      <c r="D7922">
        <v>2</v>
      </c>
      <c r="E7922" t="s">
        <v>20</v>
      </c>
      <c r="F7922" t="s">
        <v>29</v>
      </c>
      <c r="G7922">
        <v>20000</v>
      </c>
      <c r="H7922">
        <v>16.7</v>
      </c>
      <c r="I7922">
        <v>0</v>
      </c>
      <c r="J7922">
        <v>0.22</v>
      </c>
      <c r="K7922" t="s">
        <v>16</v>
      </c>
      <c r="L7922">
        <v>9</v>
      </c>
      <c r="M7922">
        <f t="shared" si="123"/>
        <v>1</v>
      </c>
    </row>
    <row r="7923" spans="1:13" x14ac:dyDescent="0.3">
      <c r="A7923">
        <v>35</v>
      </c>
      <c r="B7923">
        <v>18200</v>
      </c>
      <c r="C7923" t="s">
        <v>13</v>
      </c>
      <c r="D7923">
        <v>4</v>
      </c>
      <c r="E7923" t="s">
        <v>14</v>
      </c>
      <c r="F7923" t="s">
        <v>19</v>
      </c>
      <c r="G7923">
        <v>2725</v>
      </c>
      <c r="I7923">
        <v>0</v>
      </c>
      <c r="J7923">
        <v>0.15</v>
      </c>
      <c r="K7923" t="s">
        <v>16</v>
      </c>
      <c r="L7923">
        <v>8</v>
      </c>
      <c r="M7923">
        <f t="shared" si="123"/>
        <v>0</v>
      </c>
    </row>
    <row r="7924" spans="1:13" x14ac:dyDescent="0.3">
      <c r="A7924">
        <v>30</v>
      </c>
      <c r="B7924">
        <v>90000</v>
      </c>
      <c r="C7924" t="s">
        <v>26</v>
      </c>
      <c r="D7924">
        <v>3</v>
      </c>
      <c r="E7924" t="s">
        <v>18</v>
      </c>
      <c r="F7924" t="s">
        <v>19</v>
      </c>
      <c r="G7924">
        <v>13000</v>
      </c>
      <c r="H7924">
        <v>11.89</v>
      </c>
      <c r="I7924">
        <v>0</v>
      </c>
      <c r="J7924">
        <v>0.14000000000000001</v>
      </c>
      <c r="K7924" t="s">
        <v>16</v>
      </c>
      <c r="L7924">
        <v>10</v>
      </c>
      <c r="M7924">
        <f t="shared" si="123"/>
        <v>1</v>
      </c>
    </row>
    <row r="7925" spans="1:13" x14ac:dyDescent="0.3">
      <c r="A7925">
        <v>30</v>
      </c>
      <c r="B7925">
        <v>15000</v>
      </c>
      <c r="C7925" t="s">
        <v>13</v>
      </c>
      <c r="E7925" t="s">
        <v>28</v>
      </c>
      <c r="F7925" t="s">
        <v>21</v>
      </c>
      <c r="G7925">
        <v>2700</v>
      </c>
      <c r="H7925">
        <v>7.29</v>
      </c>
      <c r="I7925">
        <v>1</v>
      </c>
      <c r="J7925">
        <v>0.18</v>
      </c>
      <c r="K7925" t="s">
        <v>16</v>
      </c>
      <c r="L7925">
        <v>5</v>
      </c>
      <c r="M7925">
        <f t="shared" si="123"/>
        <v>0</v>
      </c>
    </row>
    <row r="7926" spans="1:13" x14ac:dyDescent="0.3">
      <c r="A7926">
        <v>35</v>
      </c>
      <c r="B7926">
        <v>90000</v>
      </c>
      <c r="C7926" t="s">
        <v>26</v>
      </c>
      <c r="D7926">
        <v>9</v>
      </c>
      <c r="E7926" t="s">
        <v>28</v>
      </c>
      <c r="F7926" t="s">
        <v>15</v>
      </c>
      <c r="G7926">
        <v>20000</v>
      </c>
      <c r="H7926">
        <v>12.53</v>
      </c>
      <c r="I7926">
        <v>0</v>
      </c>
      <c r="J7926">
        <v>0.22</v>
      </c>
      <c r="K7926" t="s">
        <v>16</v>
      </c>
      <c r="L7926">
        <v>5</v>
      </c>
      <c r="M7926">
        <f t="shared" si="123"/>
        <v>1</v>
      </c>
    </row>
    <row r="7927" spans="1:13" x14ac:dyDescent="0.3">
      <c r="A7927">
        <v>28</v>
      </c>
      <c r="B7927">
        <v>78000</v>
      </c>
      <c r="C7927" t="s">
        <v>26</v>
      </c>
      <c r="D7927">
        <v>11</v>
      </c>
      <c r="E7927" t="s">
        <v>25</v>
      </c>
      <c r="F7927" t="s">
        <v>29</v>
      </c>
      <c r="G7927">
        <v>12000</v>
      </c>
      <c r="H7927">
        <v>16.95</v>
      </c>
      <c r="I7927">
        <v>1</v>
      </c>
      <c r="J7927">
        <v>0.15</v>
      </c>
      <c r="K7927" t="s">
        <v>17</v>
      </c>
      <c r="L7927">
        <v>7</v>
      </c>
      <c r="M7927">
        <f t="shared" si="123"/>
        <v>1</v>
      </c>
    </row>
    <row r="7928" spans="1:13" x14ac:dyDescent="0.3">
      <c r="A7928">
        <v>29</v>
      </c>
      <c r="B7928">
        <v>78000</v>
      </c>
      <c r="C7928" t="s">
        <v>26</v>
      </c>
      <c r="D7928">
        <v>7</v>
      </c>
      <c r="E7928" t="s">
        <v>28</v>
      </c>
      <c r="F7928" t="s">
        <v>21</v>
      </c>
      <c r="G7928">
        <v>18000</v>
      </c>
      <c r="H7928">
        <v>9.3800000000000008</v>
      </c>
      <c r="I7928">
        <v>1</v>
      </c>
      <c r="J7928">
        <v>0.23</v>
      </c>
      <c r="K7928" t="s">
        <v>16</v>
      </c>
      <c r="L7928">
        <v>6</v>
      </c>
      <c r="M7928">
        <f t="shared" si="123"/>
        <v>1</v>
      </c>
    </row>
    <row r="7929" spans="1:13" x14ac:dyDescent="0.3">
      <c r="A7929">
        <v>30</v>
      </c>
      <c r="B7929">
        <v>90000</v>
      </c>
      <c r="C7929" t="s">
        <v>26</v>
      </c>
      <c r="D7929">
        <v>5</v>
      </c>
      <c r="E7929" t="s">
        <v>20</v>
      </c>
      <c r="F7929" t="s">
        <v>19</v>
      </c>
      <c r="G7929">
        <v>7500</v>
      </c>
      <c r="H7929">
        <v>10.71</v>
      </c>
      <c r="I7929">
        <v>0</v>
      </c>
      <c r="J7929">
        <v>0.08</v>
      </c>
      <c r="K7929" t="s">
        <v>16</v>
      </c>
      <c r="L7929">
        <v>5</v>
      </c>
      <c r="M7929">
        <f t="shared" si="123"/>
        <v>1</v>
      </c>
    </row>
    <row r="7930" spans="1:13" x14ac:dyDescent="0.3">
      <c r="A7930">
        <v>31</v>
      </c>
      <c r="B7930">
        <v>35004</v>
      </c>
      <c r="C7930" t="s">
        <v>13</v>
      </c>
      <c r="D7930">
        <v>2</v>
      </c>
      <c r="E7930" t="s">
        <v>18</v>
      </c>
      <c r="F7930" t="s">
        <v>15</v>
      </c>
      <c r="G7930">
        <v>2700</v>
      </c>
      <c r="H7930">
        <v>13.49</v>
      </c>
      <c r="I7930">
        <v>0</v>
      </c>
      <c r="J7930">
        <v>0.08</v>
      </c>
      <c r="K7930" t="s">
        <v>16</v>
      </c>
      <c r="L7930">
        <v>5</v>
      </c>
      <c r="M7930">
        <f t="shared" si="123"/>
        <v>1</v>
      </c>
    </row>
    <row r="7931" spans="1:13" x14ac:dyDescent="0.3">
      <c r="A7931">
        <v>30</v>
      </c>
      <c r="B7931">
        <v>78111</v>
      </c>
      <c r="C7931" t="s">
        <v>26</v>
      </c>
      <c r="D7931">
        <v>5</v>
      </c>
      <c r="E7931" t="s">
        <v>20</v>
      </c>
      <c r="F7931" t="s">
        <v>21</v>
      </c>
      <c r="G7931">
        <v>25000</v>
      </c>
      <c r="H7931">
        <v>7.51</v>
      </c>
      <c r="I7931">
        <v>1</v>
      </c>
      <c r="J7931">
        <v>0.32</v>
      </c>
      <c r="K7931" t="s">
        <v>16</v>
      </c>
      <c r="L7931">
        <v>7</v>
      </c>
      <c r="M7931">
        <f t="shared" si="123"/>
        <v>1</v>
      </c>
    </row>
    <row r="7932" spans="1:13" x14ac:dyDescent="0.3">
      <c r="A7932">
        <v>27</v>
      </c>
      <c r="B7932">
        <v>78300</v>
      </c>
      <c r="C7932" t="s">
        <v>26</v>
      </c>
      <c r="D7932">
        <v>11</v>
      </c>
      <c r="E7932" t="s">
        <v>28</v>
      </c>
      <c r="F7932" t="s">
        <v>19</v>
      </c>
      <c r="G7932">
        <v>9000</v>
      </c>
      <c r="I7932">
        <v>1</v>
      </c>
      <c r="J7932">
        <v>0.11</v>
      </c>
      <c r="K7932" t="s">
        <v>16</v>
      </c>
      <c r="L7932">
        <v>5</v>
      </c>
      <c r="M7932">
        <f t="shared" si="123"/>
        <v>0</v>
      </c>
    </row>
    <row r="7933" spans="1:13" x14ac:dyDescent="0.3">
      <c r="A7933">
        <v>32</v>
      </c>
      <c r="B7933">
        <v>90301</v>
      </c>
      <c r="C7933" t="s">
        <v>26</v>
      </c>
      <c r="D7933">
        <v>2</v>
      </c>
      <c r="E7933" t="s">
        <v>27</v>
      </c>
      <c r="F7933" t="s">
        <v>15</v>
      </c>
      <c r="G7933">
        <v>15000</v>
      </c>
      <c r="H7933">
        <v>13.47</v>
      </c>
      <c r="I7933">
        <v>0</v>
      </c>
      <c r="J7933">
        <v>0.17</v>
      </c>
      <c r="K7933" t="s">
        <v>17</v>
      </c>
      <c r="L7933">
        <v>6</v>
      </c>
      <c r="M7933">
        <f t="shared" si="123"/>
        <v>1</v>
      </c>
    </row>
    <row r="7934" spans="1:13" x14ac:dyDescent="0.3">
      <c r="A7934">
        <v>31</v>
      </c>
      <c r="B7934">
        <v>90400</v>
      </c>
      <c r="C7934" t="s">
        <v>26</v>
      </c>
      <c r="D7934">
        <v>9</v>
      </c>
      <c r="E7934" t="s">
        <v>14</v>
      </c>
      <c r="F7934" t="s">
        <v>19</v>
      </c>
      <c r="G7934">
        <v>9500</v>
      </c>
      <c r="H7934">
        <v>10.37</v>
      </c>
      <c r="I7934">
        <v>0</v>
      </c>
      <c r="J7934">
        <v>0.11</v>
      </c>
      <c r="K7934" t="s">
        <v>16</v>
      </c>
      <c r="L7934">
        <v>6</v>
      </c>
      <c r="M7934">
        <f t="shared" si="123"/>
        <v>1</v>
      </c>
    </row>
    <row r="7935" spans="1:13" x14ac:dyDescent="0.3">
      <c r="A7935">
        <v>34</v>
      </c>
      <c r="B7935">
        <v>90636</v>
      </c>
      <c r="C7935" t="s">
        <v>26</v>
      </c>
      <c r="D7935">
        <v>4</v>
      </c>
      <c r="E7935" t="s">
        <v>18</v>
      </c>
      <c r="F7935" t="s">
        <v>15</v>
      </c>
      <c r="G7935">
        <v>17000</v>
      </c>
      <c r="H7935">
        <v>13.85</v>
      </c>
      <c r="I7935">
        <v>0</v>
      </c>
      <c r="J7935">
        <v>0.19</v>
      </c>
      <c r="K7935" t="s">
        <v>17</v>
      </c>
      <c r="L7935">
        <v>5</v>
      </c>
      <c r="M7935">
        <f t="shared" si="123"/>
        <v>1</v>
      </c>
    </row>
    <row r="7936" spans="1:13" x14ac:dyDescent="0.3">
      <c r="A7936">
        <v>28</v>
      </c>
      <c r="B7936">
        <v>90700</v>
      </c>
      <c r="C7936" t="s">
        <v>26</v>
      </c>
      <c r="D7936">
        <v>11</v>
      </c>
      <c r="E7936" t="s">
        <v>28</v>
      </c>
      <c r="F7936" t="s">
        <v>21</v>
      </c>
      <c r="G7936">
        <v>20000</v>
      </c>
      <c r="H7936">
        <v>6.91</v>
      </c>
      <c r="I7936">
        <v>0</v>
      </c>
      <c r="J7936">
        <v>0.22</v>
      </c>
      <c r="K7936" t="s">
        <v>16</v>
      </c>
      <c r="L7936">
        <v>8</v>
      </c>
      <c r="M7936">
        <f t="shared" si="123"/>
        <v>1</v>
      </c>
    </row>
    <row r="7937" spans="1:13" x14ac:dyDescent="0.3">
      <c r="A7937">
        <v>27</v>
      </c>
      <c r="B7937">
        <v>91000</v>
      </c>
      <c r="C7937" t="s">
        <v>26</v>
      </c>
      <c r="D7937">
        <v>2</v>
      </c>
      <c r="E7937" t="s">
        <v>28</v>
      </c>
      <c r="F7937" t="s">
        <v>21</v>
      </c>
      <c r="G7937">
        <v>3000</v>
      </c>
      <c r="H7937">
        <v>5.99</v>
      </c>
      <c r="I7937">
        <v>0</v>
      </c>
      <c r="J7937">
        <v>0.03</v>
      </c>
      <c r="K7937" t="s">
        <v>16</v>
      </c>
      <c r="L7937">
        <v>8</v>
      </c>
      <c r="M7937">
        <f t="shared" si="123"/>
        <v>1</v>
      </c>
    </row>
    <row r="7938" spans="1:13" x14ac:dyDescent="0.3">
      <c r="A7938">
        <v>29</v>
      </c>
      <c r="B7938">
        <v>15000</v>
      </c>
      <c r="C7938" t="s">
        <v>13</v>
      </c>
      <c r="E7938" t="s">
        <v>25</v>
      </c>
      <c r="F7938" t="s">
        <v>30</v>
      </c>
      <c r="G7938">
        <v>2600</v>
      </c>
      <c r="H7938">
        <v>16.29</v>
      </c>
      <c r="I7938">
        <v>1</v>
      </c>
      <c r="J7938">
        <v>0.17</v>
      </c>
      <c r="K7938" t="s">
        <v>16</v>
      </c>
      <c r="L7938">
        <v>10</v>
      </c>
      <c r="M7938">
        <f t="shared" ref="M7938:M8001" si="124">COUNTIFS($A$2:$A$10001,A7938,$B$2:$B$10001,B7938,$C$2:$C$10001,C7938,$D$2:$D$10001,D7938,$E$2:$E$10001,E7938,$F$2:$F$10001,F7938,$G$2:$G$10001,G7938,$H$2:$H$10001,H7938,$I$2:$I$10001,I7938,$J$2:$J$10001,J7938,$K$2:$K$10001,K7938,$L$2:$L$10001,L7938)</f>
        <v>0</v>
      </c>
    </row>
    <row r="7939" spans="1:13" x14ac:dyDescent="0.3">
      <c r="A7939">
        <v>31</v>
      </c>
      <c r="B7939">
        <v>28000</v>
      </c>
      <c r="C7939" t="s">
        <v>13</v>
      </c>
      <c r="D7939">
        <v>1</v>
      </c>
      <c r="E7939" t="s">
        <v>14</v>
      </c>
      <c r="F7939" t="s">
        <v>19</v>
      </c>
      <c r="G7939">
        <v>2600</v>
      </c>
      <c r="H7939">
        <v>10.08</v>
      </c>
      <c r="I7939">
        <v>0</v>
      </c>
      <c r="J7939">
        <v>0.09</v>
      </c>
      <c r="K7939" t="s">
        <v>16</v>
      </c>
      <c r="L7939">
        <v>7</v>
      </c>
      <c r="M7939">
        <f t="shared" si="124"/>
        <v>1</v>
      </c>
    </row>
    <row r="7940" spans="1:13" x14ac:dyDescent="0.3">
      <c r="A7940">
        <v>29</v>
      </c>
      <c r="B7940">
        <v>91200</v>
      </c>
      <c r="C7940" t="s">
        <v>26</v>
      </c>
      <c r="D7940">
        <v>13</v>
      </c>
      <c r="E7940" t="s">
        <v>20</v>
      </c>
      <c r="F7940" t="s">
        <v>19</v>
      </c>
      <c r="G7940">
        <v>2000</v>
      </c>
      <c r="H7940">
        <v>11.49</v>
      </c>
      <c r="I7940">
        <v>0</v>
      </c>
      <c r="J7940">
        <v>0.02</v>
      </c>
      <c r="K7940" t="s">
        <v>16</v>
      </c>
      <c r="L7940">
        <v>8</v>
      </c>
      <c r="M7940">
        <f t="shared" si="124"/>
        <v>1</v>
      </c>
    </row>
    <row r="7941" spans="1:13" x14ac:dyDescent="0.3">
      <c r="A7941">
        <v>30</v>
      </c>
      <c r="B7941">
        <v>79200</v>
      </c>
      <c r="C7941" t="s">
        <v>26</v>
      </c>
      <c r="D7941">
        <v>10</v>
      </c>
      <c r="E7941" t="s">
        <v>18</v>
      </c>
      <c r="F7941" t="s">
        <v>21</v>
      </c>
      <c r="G7941">
        <v>9000</v>
      </c>
      <c r="H7941">
        <v>8.49</v>
      </c>
      <c r="I7941">
        <v>1</v>
      </c>
      <c r="J7941">
        <v>0.11</v>
      </c>
      <c r="K7941" t="s">
        <v>16</v>
      </c>
      <c r="L7941">
        <v>8</v>
      </c>
      <c r="M7941">
        <f t="shared" si="124"/>
        <v>1</v>
      </c>
    </row>
    <row r="7942" spans="1:13" x14ac:dyDescent="0.3">
      <c r="A7942">
        <v>32</v>
      </c>
      <c r="B7942">
        <v>32000</v>
      </c>
      <c r="C7942" t="s">
        <v>13</v>
      </c>
      <c r="D7942">
        <v>1</v>
      </c>
      <c r="E7942" t="s">
        <v>27</v>
      </c>
      <c r="F7942" t="s">
        <v>29</v>
      </c>
      <c r="G7942">
        <v>2600</v>
      </c>
      <c r="I7942">
        <v>1</v>
      </c>
      <c r="J7942">
        <v>0.08</v>
      </c>
      <c r="K7942" t="s">
        <v>16</v>
      </c>
      <c r="L7942">
        <v>6</v>
      </c>
      <c r="M7942">
        <f t="shared" si="124"/>
        <v>0</v>
      </c>
    </row>
    <row r="7943" spans="1:13" x14ac:dyDescent="0.3">
      <c r="A7943">
        <v>30</v>
      </c>
      <c r="B7943">
        <v>91644</v>
      </c>
      <c r="C7943" t="s">
        <v>26</v>
      </c>
      <c r="D7943">
        <v>14</v>
      </c>
      <c r="E7943" t="s">
        <v>27</v>
      </c>
      <c r="F7943" t="s">
        <v>15</v>
      </c>
      <c r="G7943">
        <v>5000</v>
      </c>
      <c r="H7943">
        <v>11.03</v>
      </c>
      <c r="I7943">
        <v>0</v>
      </c>
      <c r="J7943">
        <v>0.05</v>
      </c>
      <c r="K7943" t="s">
        <v>17</v>
      </c>
      <c r="L7943">
        <v>7</v>
      </c>
      <c r="M7943">
        <f t="shared" si="124"/>
        <v>1</v>
      </c>
    </row>
    <row r="7944" spans="1:13" x14ac:dyDescent="0.3">
      <c r="A7944">
        <v>35</v>
      </c>
      <c r="B7944">
        <v>38420</v>
      </c>
      <c r="C7944" t="s">
        <v>13</v>
      </c>
      <c r="D7944">
        <v>0</v>
      </c>
      <c r="E7944" t="s">
        <v>18</v>
      </c>
      <c r="F7944" t="s">
        <v>15</v>
      </c>
      <c r="G7944">
        <v>2575</v>
      </c>
      <c r="H7944">
        <v>15.96</v>
      </c>
      <c r="I7944">
        <v>1</v>
      </c>
      <c r="J7944">
        <v>7.0000000000000007E-2</v>
      </c>
      <c r="K7944" t="s">
        <v>17</v>
      </c>
      <c r="L7944">
        <v>7</v>
      </c>
      <c r="M7944">
        <f t="shared" si="124"/>
        <v>1</v>
      </c>
    </row>
    <row r="7945" spans="1:13" x14ac:dyDescent="0.3">
      <c r="A7945">
        <v>27</v>
      </c>
      <c r="B7945">
        <v>25200</v>
      </c>
      <c r="C7945" t="s">
        <v>13</v>
      </c>
      <c r="D7945">
        <v>0</v>
      </c>
      <c r="E7945" t="s">
        <v>27</v>
      </c>
      <c r="F7945" t="s">
        <v>15</v>
      </c>
      <c r="G7945">
        <v>2550</v>
      </c>
      <c r="H7945">
        <v>14.27</v>
      </c>
      <c r="I7945">
        <v>0</v>
      </c>
      <c r="J7945">
        <v>0.1</v>
      </c>
      <c r="K7945" t="s">
        <v>16</v>
      </c>
      <c r="L7945">
        <v>5</v>
      </c>
      <c r="M7945">
        <f t="shared" si="124"/>
        <v>1</v>
      </c>
    </row>
    <row r="7946" spans="1:13" x14ac:dyDescent="0.3">
      <c r="A7946">
        <v>34</v>
      </c>
      <c r="B7946">
        <v>27000</v>
      </c>
      <c r="C7946" t="s">
        <v>13</v>
      </c>
      <c r="D7946">
        <v>3</v>
      </c>
      <c r="E7946" t="s">
        <v>27</v>
      </c>
      <c r="F7946" t="s">
        <v>19</v>
      </c>
      <c r="G7946">
        <v>2525</v>
      </c>
      <c r="H7946">
        <v>12.21</v>
      </c>
      <c r="I7946">
        <v>0</v>
      </c>
      <c r="J7946">
        <v>0.09</v>
      </c>
      <c r="K7946" t="s">
        <v>16</v>
      </c>
      <c r="L7946">
        <v>7</v>
      </c>
      <c r="M7946">
        <f t="shared" si="124"/>
        <v>1</v>
      </c>
    </row>
    <row r="7947" spans="1:13" x14ac:dyDescent="0.3">
      <c r="A7947">
        <v>28</v>
      </c>
      <c r="B7947">
        <v>92000</v>
      </c>
      <c r="C7947" t="s">
        <v>26</v>
      </c>
      <c r="D7947">
        <v>0</v>
      </c>
      <c r="E7947" t="s">
        <v>18</v>
      </c>
      <c r="F7947" t="s">
        <v>15</v>
      </c>
      <c r="G7947">
        <v>6000</v>
      </c>
      <c r="I7947">
        <v>0</v>
      </c>
      <c r="J7947">
        <v>7.0000000000000007E-2</v>
      </c>
      <c r="K7947" t="s">
        <v>16</v>
      </c>
      <c r="L7947">
        <v>7</v>
      </c>
      <c r="M7947">
        <f t="shared" si="124"/>
        <v>0</v>
      </c>
    </row>
    <row r="7948" spans="1:13" x14ac:dyDescent="0.3">
      <c r="A7948">
        <v>31</v>
      </c>
      <c r="B7948">
        <v>40500</v>
      </c>
      <c r="C7948" t="s">
        <v>13</v>
      </c>
      <c r="D7948">
        <v>0</v>
      </c>
      <c r="E7948" t="s">
        <v>14</v>
      </c>
      <c r="F7948" t="s">
        <v>15</v>
      </c>
      <c r="G7948">
        <v>12500</v>
      </c>
      <c r="H7948">
        <v>13.61</v>
      </c>
      <c r="I7948">
        <v>1</v>
      </c>
      <c r="J7948">
        <v>0.31</v>
      </c>
      <c r="K7948" t="s">
        <v>16</v>
      </c>
      <c r="L7948">
        <v>7</v>
      </c>
      <c r="M7948">
        <f t="shared" si="124"/>
        <v>1</v>
      </c>
    </row>
    <row r="7949" spans="1:13" x14ac:dyDescent="0.3">
      <c r="A7949">
        <v>29</v>
      </c>
      <c r="B7949">
        <v>92000</v>
      </c>
      <c r="C7949" t="s">
        <v>26</v>
      </c>
      <c r="D7949">
        <v>8</v>
      </c>
      <c r="E7949" t="s">
        <v>28</v>
      </c>
      <c r="F7949" t="s">
        <v>21</v>
      </c>
      <c r="G7949">
        <v>12000</v>
      </c>
      <c r="H7949">
        <v>6.62</v>
      </c>
      <c r="I7949">
        <v>0</v>
      </c>
      <c r="J7949">
        <v>0.13</v>
      </c>
      <c r="K7949" t="s">
        <v>16</v>
      </c>
      <c r="L7949">
        <v>6</v>
      </c>
      <c r="M7949">
        <f t="shared" si="124"/>
        <v>1</v>
      </c>
    </row>
    <row r="7950" spans="1:13" x14ac:dyDescent="0.3">
      <c r="A7950">
        <v>31</v>
      </c>
      <c r="B7950">
        <v>92000</v>
      </c>
      <c r="C7950" t="s">
        <v>26</v>
      </c>
      <c r="D7950">
        <v>2</v>
      </c>
      <c r="E7950" t="s">
        <v>28</v>
      </c>
      <c r="F7950" t="s">
        <v>21</v>
      </c>
      <c r="G7950">
        <v>3500</v>
      </c>
      <c r="H7950">
        <v>5.79</v>
      </c>
      <c r="I7950">
        <v>0</v>
      </c>
      <c r="J7950">
        <v>0.04</v>
      </c>
      <c r="K7950" t="s">
        <v>16</v>
      </c>
      <c r="L7950">
        <v>6</v>
      </c>
      <c r="M7950">
        <f t="shared" si="124"/>
        <v>1</v>
      </c>
    </row>
    <row r="7951" spans="1:13" x14ac:dyDescent="0.3">
      <c r="A7951">
        <v>29</v>
      </c>
      <c r="B7951">
        <v>92000</v>
      </c>
      <c r="C7951" t="s">
        <v>26</v>
      </c>
      <c r="D7951">
        <v>3</v>
      </c>
      <c r="E7951" t="s">
        <v>28</v>
      </c>
      <c r="F7951" t="s">
        <v>21</v>
      </c>
      <c r="G7951">
        <v>11200</v>
      </c>
      <c r="I7951">
        <v>0</v>
      </c>
      <c r="J7951">
        <v>0.12</v>
      </c>
      <c r="K7951" t="s">
        <v>16</v>
      </c>
      <c r="L7951">
        <v>5</v>
      </c>
      <c r="M7951">
        <f t="shared" si="124"/>
        <v>0</v>
      </c>
    </row>
    <row r="7952" spans="1:13" x14ac:dyDescent="0.3">
      <c r="A7952">
        <v>28</v>
      </c>
      <c r="B7952">
        <v>92000</v>
      </c>
      <c r="C7952" t="s">
        <v>26</v>
      </c>
      <c r="D7952">
        <v>11</v>
      </c>
      <c r="E7952" t="s">
        <v>18</v>
      </c>
      <c r="F7952" t="s">
        <v>22</v>
      </c>
      <c r="G7952">
        <v>25000</v>
      </c>
      <c r="H7952">
        <v>19.29</v>
      </c>
      <c r="I7952">
        <v>0</v>
      </c>
      <c r="J7952">
        <v>0.27</v>
      </c>
      <c r="K7952" t="s">
        <v>17</v>
      </c>
      <c r="L7952">
        <v>9</v>
      </c>
      <c r="M7952">
        <f t="shared" si="124"/>
        <v>1</v>
      </c>
    </row>
    <row r="7953" spans="1:13" x14ac:dyDescent="0.3">
      <c r="A7953">
        <v>28</v>
      </c>
      <c r="B7953">
        <v>92000</v>
      </c>
      <c r="C7953" t="s">
        <v>26</v>
      </c>
      <c r="D7953">
        <v>5</v>
      </c>
      <c r="E7953" t="s">
        <v>27</v>
      </c>
      <c r="F7953" t="s">
        <v>21</v>
      </c>
      <c r="G7953">
        <v>6000</v>
      </c>
      <c r="H7953">
        <v>6.76</v>
      </c>
      <c r="I7953">
        <v>0</v>
      </c>
      <c r="J7953">
        <v>7.0000000000000007E-2</v>
      </c>
      <c r="K7953" t="s">
        <v>16</v>
      </c>
      <c r="L7953">
        <v>9</v>
      </c>
      <c r="M7953">
        <f t="shared" si="124"/>
        <v>1</v>
      </c>
    </row>
    <row r="7954" spans="1:13" x14ac:dyDescent="0.3">
      <c r="A7954">
        <v>34</v>
      </c>
      <c r="B7954">
        <v>92000</v>
      </c>
      <c r="C7954" t="s">
        <v>26</v>
      </c>
      <c r="D7954">
        <v>5</v>
      </c>
      <c r="E7954" t="s">
        <v>14</v>
      </c>
      <c r="F7954" t="s">
        <v>21</v>
      </c>
      <c r="G7954">
        <v>10000</v>
      </c>
      <c r="H7954">
        <v>7.51</v>
      </c>
      <c r="I7954">
        <v>0</v>
      </c>
      <c r="J7954">
        <v>0.11</v>
      </c>
      <c r="K7954" t="s">
        <v>16</v>
      </c>
      <c r="L7954">
        <v>10</v>
      </c>
      <c r="M7954">
        <f t="shared" si="124"/>
        <v>1</v>
      </c>
    </row>
    <row r="7955" spans="1:13" x14ac:dyDescent="0.3">
      <c r="A7955">
        <v>29</v>
      </c>
      <c r="B7955">
        <v>92000</v>
      </c>
      <c r="C7955" t="s">
        <v>26</v>
      </c>
      <c r="D7955">
        <v>6</v>
      </c>
      <c r="E7955" t="s">
        <v>18</v>
      </c>
      <c r="F7955" t="s">
        <v>19</v>
      </c>
      <c r="G7955">
        <v>24000</v>
      </c>
      <c r="I7955">
        <v>0</v>
      </c>
      <c r="J7955">
        <v>0.26</v>
      </c>
      <c r="K7955" t="s">
        <v>16</v>
      </c>
      <c r="L7955">
        <v>6</v>
      </c>
      <c r="M7955">
        <f t="shared" si="124"/>
        <v>0</v>
      </c>
    </row>
    <row r="7956" spans="1:13" x14ac:dyDescent="0.3">
      <c r="A7956">
        <v>27</v>
      </c>
      <c r="B7956">
        <v>92000</v>
      </c>
      <c r="C7956" t="s">
        <v>26</v>
      </c>
      <c r="D7956">
        <v>11</v>
      </c>
      <c r="E7956" t="s">
        <v>18</v>
      </c>
      <c r="F7956" t="s">
        <v>19</v>
      </c>
      <c r="G7956">
        <v>18000</v>
      </c>
      <c r="H7956">
        <v>11.48</v>
      </c>
      <c r="I7956">
        <v>0</v>
      </c>
      <c r="J7956">
        <v>0.2</v>
      </c>
      <c r="K7956" t="s">
        <v>16</v>
      </c>
      <c r="L7956">
        <v>7</v>
      </c>
      <c r="M7956">
        <f t="shared" si="124"/>
        <v>1</v>
      </c>
    </row>
    <row r="7957" spans="1:13" x14ac:dyDescent="0.3">
      <c r="A7957">
        <v>32</v>
      </c>
      <c r="B7957">
        <v>17040</v>
      </c>
      <c r="C7957" t="s">
        <v>13</v>
      </c>
      <c r="E7957" t="s">
        <v>18</v>
      </c>
      <c r="F7957" t="s">
        <v>21</v>
      </c>
      <c r="G7957">
        <v>2500</v>
      </c>
      <c r="H7957">
        <v>7.51</v>
      </c>
      <c r="I7957">
        <v>0</v>
      </c>
      <c r="J7957">
        <v>0.15</v>
      </c>
      <c r="K7957" t="s">
        <v>16</v>
      </c>
      <c r="L7957">
        <v>10</v>
      </c>
      <c r="M7957">
        <f t="shared" si="124"/>
        <v>0</v>
      </c>
    </row>
    <row r="7958" spans="1:13" x14ac:dyDescent="0.3">
      <c r="A7958">
        <v>31</v>
      </c>
      <c r="B7958">
        <v>19968</v>
      </c>
      <c r="C7958" t="s">
        <v>13</v>
      </c>
      <c r="D7958">
        <v>1</v>
      </c>
      <c r="E7958" t="s">
        <v>18</v>
      </c>
      <c r="F7958" t="s">
        <v>19</v>
      </c>
      <c r="G7958">
        <v>2500</v>
      </c>
      <c r="H7958">
        <v>9.6199999999999992</v>
      </c>
      <c r="I7958">
        <v>1</v>
      </c>
      <c r="J7958">
        <v>0.13</v>
      </c>
      <c r="K7958" t="s">
        <v>16</v>
      </c>
      <c r="L7958">
        <v>6</v>
      </c>
      <c r="M7958">
        <f t="shared" si="124"/>
        <v>1</v>
      </c>
    </row>
    <row r="7959" spans="1:13" x14ac:dyDescent="0.3">
      <c r="A7959">
        <v>27</v>
      </c>
      <c r="B7959">
        <v>92508</v>
      </c>
      <c r="C7959" t="s">
        <v>26</v>
      </c>
      <c r="D7959">
        <v>11</v>
      </c>
      <c r="E7959" t="s">
        <v>20</v>
      </c>
      <c r="F7959" t="s">
        <v>21</v>
      </c>
      <c r="G7959">
        <v>13000</v>
      </c>
      <c r="H7959">
        <v>7.14</v>
      </c>
      <c r="I7959">
        <v>0</v>
      </c>
      <c r="J7959">
        <v>0.14000000000000001</v>
      </c>
      <c r="K7959" t="s">
        <v>16</v>
      </c>
      <c r="L7959">
        <v>5</v>
      </c>
      <c r="M7959">
        <f t="shared" si="124"/>
        <v>1</v>
      </c>
    </row>
    <row r="7960" spans="1:13" x14ac:dyDescent="0.3">
      <c r="A7960">
        <v>29</v>
      </c>
      <c r="B7960">
        <v>92700</v>
      </c>
      <c r="C7960" t="s">
        <v>26</v>
      </c>
      <c r="D7960">
        <v>2</v>
      </c>
      <c r="E7960" t="s">
        <v>27</v>
      </c>
      <c r="F7960" t="s">
        <v>21</v>
      </c>
      <c r="G7960">
        <v>24000</v>
      </c>
      <c r="H7960">
        <v>6.91</v>
      </c>
      <c r="I7960">
        <v>0</v>
      </c>
      <c r="J7960">
        <v>0.26</v>
      </c>
      <c r="K7960" t="s">
        <v>16</v>
      </c>
      <c r="L7960">
        <v>8</v>
      </c>
      <c r="M7960">
        <f t="shared" si="124"/>
        <v>1</v>
      </c>
    </row>
    <row r="7961" spans="1:13" x14ac:dyDescent="0.3">
      <c r="A7961">
        <v>28</v>
      </c>
      <c r="B7961">
        <v>92800</v>
      </c>
      <c r="C7961" t="s">
        <v>26</v>
      </c>
      <c r="D7961">
        <v>0</v>
      </c>
      <c r="E7961" t="s">
        <v>14</v>
      </c>
      <c r="F7961" t="s">
        <v>21</v>
      </c>
      <c r="G7961">
        <v>12500</v>
      </c>
      <c r="H7961">
        <v>9.6300000000000008</v>
      </c>
      <c r="I7961">
        <v>0</v>
      </c>
      <c r="J7961">
        <v>0.13</v>
      </c>
      <c r="K7961" t="s">
        <v>16</v>
      </c>
      <c r="L7961">
        <v>9</v>
      </c>
      <c r="M7961">
        <f t="shared" si="124"/>
        <v>1</v>
      </c>
    </row>
    <row r="7962" spans="1:13" x14ac:dyDescent="0.3">
      <c r="A7962">
        <v>27</v>
      </c>
      <c r="B7962">
        <v>93000</v>
      </c>
      <c r="C7962" t="s">
        <v>26</v>
      </c>
      <c r="D7962">
        <v>11</v>
      </c>
      <c r="E7962" t="s">
        <v>28</v>
      </c>
      <c r="F7962" t="s">
        <v>21</v>
      </c>
      <c r="G7962">
        <v>7000</v>
      </c>
      <c r="H7962">
        <v>5.42</v>
      </c>
      <c r="I7962">
        <v>0</v>
      </c>
      <c r="J7962">
        <v>0.08</v>
      </c>
      <c r="K7962" t="s">
        <v>16</v>
      </c>
      <c r="L7962">
        <v>8</v>
      </c>
      <c r="M7962">
        <f t="shared" si="124"/>
        <v>1</v>
      </c>
    </row>
    <row r="7963" spans="1:13" x14ac:dyDescent="0.3">
      <c r="A7963">
        <v>30</v>
      </c>
      <c r="B7963">
        <v>93000</v>
      </c>
      <c r="C7963" t="s">
        <v>26</v>
      </c>
      <c r="D7963">
        <v>6</v>
      </c>
      <c r="E7963" t="s">
        <v>18</v>
      </c>
      <c r="F7963" t="s">
        <v>15</v>
      </c>
      <c r="G7963">
        <v>20000</v>
      </c>
      <c r="H7963">
        <v>13.49</v>
      </c>
      <c r="I7963">
        <v>0</v>
      </c>
      <c r="J7963">
        <v>0.22</v>
      </c>
      <c r="K7963" t="s">
        <v>16</v>
      </c>
      <c r="L7963">
        <v>10</v>
      </c>
      <c r="M7963">
        <f t="shared" si="124"/>
        <v>1</v>
      </c>
    </row>
    <row r="7964" spans="1:13" x14ac:dyDescent="0.3">
      <c r="A7964">
        <v>31</v>
      </c>
      <c r="B7964">
        <v>93000</v>
      </c>
      <c r="C7964" t="s">
        <v>26</v>
      </c>
      <c r="D7964">
        <v>10</v>
      </c>
      <c r="E7964" t="s">
        <v>14</v>
      </c>
      <c r="F7964" t="s">
        <v>21</v>
      </c>
      <c r="G7964">
        <v>3000</v>
      </c>
      <c r="H7964">
        <v>8.49</v>
      </c>
      <c r="I7964">
        <v>0</v>
      </c>
      <c r="J7964">
        <v>0.03</v>
      </c>
      <c r="K7964" t="s">
        <v>16</v>
      </c>
      <c r="L7964">
        <v>8</v>
      </c>
      <c r="M7964">
        <f t="shared" si="124"/>
        <v>1</v>
      </c>
    </row>
    <row r="7965" spans="1:13" x14ac:dyDescent="0.3">
      <c r="A7965">
        <v>32</v>
      </c>
      <c r="B7965">
        <v>93000</v>
      </c>
      <c r="C7965" t="s">
        <v>26</v>
      </c>
      <c r="D7965">
        <v>9</v>
      </c>
      <c r="E7965" t="s">
        <v>25</v>
      </c>
      <c r="F7965" t="s">
        <v>15</v>
      </c>
      <c r="G7965">
        <v>15000</v>
      </c>
      <c r="H7965">
        <v>12.99</v>
      </c>
      <c r="I7965">
        <v>0</v>
      </c>
      <c r="J7965">
        <v>0.16</v>
      </c>
      <c r="K7965" t="s">
        <v>16</v>
      </c>
      <c r="L7965">
        <v>10</v>
      </c>
      <c r="M7965">
        <f t="shared" si="124"/>
        <v>1</v>
      </c>
    </row>
    <row r="7966" spans="1:13" x14ac:dyDescent="0.3">
      <c r="A7966">
        <v>31</v>
      </c>
      <c r="B7966">
        <v>93000</v>
      </c>
      <c r="C7966" t="s">
        <v>23</v>
      </c>
      <c r="D7966">
        <v>4</v>
      </c>
      <c r="E7966" t="s">
        <v>18</v>
      </c>
      <c r="F7966" t="s">
        <v>19</v>
      </c>
      <c r="G7966">
        <v>10000</v>
      </c>
      <c r="I7966">
        <v>0</v>
      </c>
      <c r="J7966">
        <v>0.11</v>
      </c>
      <c r="K7966" t="s">
        <v>16</v>
      </c>
      <c r="L7966">
        <v>6</v>
      </c>
      <c r="M7966">
        <f t="shared" si="124"/>
        <v>0</v>
      </c>
    </row>
    <row r="7967" spans="1:13" x14ac:dyDescent="0.3">
      <c r="A7967">
        <v>29</v>
      </c>
      <c r="B7967">
        <v>80000</v>
      </c>
      <c r="C7967" t="s">
        <v>13</v>
      </c>
      <c r="D7967">
        <v>5</v>
      </c>
      <c r="E7967" t="s">
        <v>14</v>
      </c>
      <c r="F7967" t="s">
        <v>19</v>
      </c>
      <c r="G7967">
        <v>12500</v>
      </c>
      <c r="H7967">
        <v>11.71</v>
      </c>
      <c r="I7967">
        <v>0</v>
      </c>
      <c r="J7967">
        <v>0.16</v>
      </c>
      <c r="K7967" t="s">
        <v>16</v>
      </c>
      <c r="L7967">
        <v>7</v>
      </c>
      <c r="M7967">
        <f t="shared" si="124"/>
        <v>1</v>
      </c>
    </row>
    <row r="7968" spans="1:13" x14ac:dyDescent="0.3">
      <c r="A7968">
        <v>29</v>
      </c>
      <c r="B7968">
        <v>98850</v>
      </c>
      <c r="C7968" t="s">
        <v>13</v>
      </c>
      <c r="D7968">
        <v>6</v>
      </c>
      <c r="E7968" t="s">
        <v>28</v>
      </c>
      <c r="F7968" t="s">
        <v>21</v>
      </c>
      <c r="G7968">
        <v>12500</v>
      </c>
      <c r="I7968">
        <v>0</v>
      </c>
      <c r="J7968">
        <v>0.13</v>
      </c>
      <c r="K7968" t="s">
        <v>16</v>
      </c>
      <c r="L7968">
        <v>9</v>
      </c>
      <c r="M7968">
        <f t="shared" si="124"/>
        <v>0</v>
      </c>
    </row>
    <row r="7969" spans="1:13" x14ac:dyDescent="0.3">
      <c r="A7969">
        <v>27</v>
      </c>
      <c r="B7969">
        <v>101877</v>
      </c>
      <c r="C7969" t="s">
        <v>13</v>
      </c>
      <c r="D7969">
        <v>9</v>
      </c>
      <c r="E7969" t="s">
        <v>27</v>
      </c>
      <c r="F7969" t="s">
        <v>19</v>
      </c>
      <c r="G7969">
        <v>12500</v>
      </c>
      <c r="H7969">
        <v>11.99</v>
      </c>
      <c r="I7969">
        <v>0</v>
      </c>
      <c r="J7969">
        <v>0.12</v>
      </c>
      <c r="K7969" t="s">
        <v>16</v>
      </c>
      <c r="L7969">
        <v>7</v>
      </c>
      <c r="M7969">
        <f t="shared" si="124"/>
        <v>1</v>
      </c>
    </row>
    <row r="7970" spans="1:13" x14ac:dyDescent="0.3">
      <c r="A7970">
        <v>32</v>
      </c>
      <c r="B7970">
        <v>130000</v>
      </c>
      <c r="C7970" t="s">
        <v>13</v>
      </c>
      <c r="D7970">
        <v>0</v>
      </c>
      <c r="E7970" t="s">
        <v>20</v>
      </c>
      <c r="F7970" t="s">
        <v>19</v>
      </c>
      <c r="G7970">
        <v>12500</v>
      </c>
      <c r="H7970">
        <v>9.99</v>
      </c>
      <c r="I7970">
        <v>0</v>
      </c>
      <c r="J7970">
        <v>0.1</v>
      </c>
      <c r="K7970" t="s">
        <v>16</v>
      </c>
      <c r="L7970">
        <v>6</v>
      </c>
      <c r="M7970">
        <f t="shared" si="124"/>
        <v>1</v>
      </c>
    </row>
    <row r="7971" spans="1:13" x14ac:dyDescent="0.3">
      <c r="A7971">
        <v>28</v>
      </c>
      <c r="B7971">
        <v>93600</v>
      </c>
      <c r="C7971" t="s">
        <v>26</v>
      </c>
      <c r="E7971" t="s">
        <v>20</v>
      </c>
      <c r="F7971" t="s">
        <v>21</v>
      </c>
      <c r="G7971">
        <v>35000</v>
      </c>
      <c r="H7971">
        <v>8.49</v>
      </c>
      <c r="I7971">
        <v>0</v>
      </c>
      <c r="J7971">
        <v>0.37</v>
      </c>
      <c r="K7971" t="s">
        <v>16</v>
      </c>
      <c r="L7971">
        <v>6</v>
      </c>
      <c r="M7971">
        <f t="shared" si="124"/>
        <v>0</v>
      </c>
    </row>
    <row r="7972" spans="1:13" x14ac:dyDescent="0.3">
      <c r="A7972">
        <v>30</v>
      </c>
      <c r="B7972">
        <v>94000</v>
      </c>
      <c r="C7972" t="s">
        <v>26</v>
      </c>
      <c r="D7972">
        <v>13</v>
      </c>
      <c r="E7972" t="s">
        <v>18</v>
      </c>
      <c r="F7972" t="s">
        <v>15</v>
      </c>
      <c r="G7972">
        <v>10000</v>
      </c>
      <c r="H7972">
        <v>14.27</v>
      </c>
      <c r="I7972">
        <v>0</v>
      </c>
      <c r="J7972">
        <v>0.11</v>
      </c>
      <c r="K7972" t="s">
        <v>16</v>
      </c>
      <c r="L7972">
        <v>6</v>
      </c>
      <c r="M7972">
        <f t="shared" si="124"/>
        <v>1</v>
      </c>
    </row>
    <row r="7973" spans="1:13" x14ac:dyDescent="0.3">
      <c r="A7973">
        <v>35</v>
      </c>
      <c r="B7973">
        <v>94000</v>
      </c>
      <c r="C7973" t="s">
        <v>26</v>
      </c>
      <c r="D7973">
        <v>9</v>
      </c>
      <c r="E7973" t="s">
        <v>27</v>
      </c>
      <c r="F7973" t="s">
        <v>19</v>
      </c>
      <c r="G7973">
        <v>15000</v>
      </c>
      <c r="H7973">
        <v>9.8800000000000008</v>
      </c>
      <c r="I7973">
        <v>0</v>
      </c>
      <c r="J7973">
        <v>0.16</v>
      </c>
      <c r="K7973" t="s">
        <v>16</v>
      </c>
      <c r="L7973">
        <v>10</v>
      </c>
      <c r="M7973">
        <f t="shared" si="124"/>
        <v>1</v>
      </c>
    </row>
    <row r="7974" spans="1:13" x14ac:dyDescent="0.3">
      <c r="A7974">
        <v>27</v>
      </c>
      <c r="B7974">
        <v>94500</v>
      </c>
      <c r="C7974" t="s">
        <v>26</v>
      </c>
      <c r="D7974">
        <v>2</v>
      </c>
      <c r="E7974" t="s">
        <v>20</v>
      </c>
      <c r="F7974" t="s">
        <v>15</v>
      </c>
      <c r="G7974">
        <v>10000</v>
      </c>
      <c r="H7974">
        <v>14.26</v>
      </c>
      <c r="I7974">
        <v>0</v>
      </c>
      <c r="J7974">
        <v>0.11</v>
      </c>
      <c r="K7974" t="s">
        <v>16</v>
      </c>
      <c r="L7974">
        <v>5</v>
      </c>
      <c r="M7974">
        <f t="shared" si="124"/>
        <v>1</v>
      </c>
    </row>
    <row r="7975" spans="1:13" x14ac:dyDescent="0.3">
      <c r="A7975">
        <v>28</v>
      </c>
      <c r="B7975">
        <v>62000</v>
      </c>
      <c r="C7975" t="s">
        <v>13</v>
      </c>
      <c r="D7975">
        <v>2</v>
      </c>
      <c r="E7975" t="s">
        <v>14</v>
      </c>
      <c r="F7975" t="s">
        <v>15</v>
      </c>
      <c r="G7975">
        <v>12800</v>
      </c>
      <c r="H7975">
        <v>13.16</v>
      </c>
      <c r="I7975">
        <v>0</v>
      </c>
      <c r="J7975">
        <v>0.21</v>
      </c>
      <c r="K7975" t="s">
        <v>17</v>
      </c>
      <c r="L7975">
        <v>5</v>
      </c>
      <c r="M7975">
        <f t="shared" si="124"/>
        <v>1</v>
      </c>
    </row>
    <row r="7976" spans="1:13" x14ac:dyDescent="0.3">
      <c r="A7976">
        <v>33</v>
      </c>
      <c r="B7976">
        <v>94896</v>
      </c>
      <c r="C7976" t="s">
        <v>26</v>
      </c>
      <c r="D7976">
        <v>2</v>
      </c>
      <c r="E7976" t="s">
        <v>28</v>
      </c>
      <c r="F7976" t="s">
        <v>19</v>
      </c>
      <c r="G7976">
        <v>3500</v>
      </c>
      <c r="H7976">
        <v>11.89</v>
      </c>
      <c r="I7976">
        <v>0</v>
      </c>
      <c r="J7976">
        <v>0.04</v>
      </c>
      <c r="K7976" t="s">
        <v>16</v>
      </c>
      <c r="L7976">
        <v>7</v>
      </c>
      <c r="M7976">
        <f t="shared" si="124"/>
        <v>1</v>
      </c>
    </row>
    <row r="7977" spans="1:13" x14ac:dyDescent="0.3">
      <c r="A7977">
        <v>28</v>
      </c>
      <c r="B7977">
        <v>95000</v>
      </c>
      <c r="C7977" t="s">
        <v>26</v>
      </c>
      <c r="D7977">
        <v>12</v>
      </c>
      <c r="E7977" t="s">
        <v>28</v>
      </c>
      <c r="F7977" t="s">
        <v>21</v>
      </c>
      <c r="G7977">
        <v>3500</v>
      </c>
      <c r="H7977">
        <v>6.03</v>
      </c>
      <c r="I7977">
        <v>0</v>
      </c>
      <c r="J7977">
        <v>0.04</v>
      </c>
      <c r="K7977" t="s">
        <v>16</v>
      </c>
      <c r="L7977">
        <v>7</v>
      </c>
      <c r="M7977">
        <f t="shared" si="124"/>
        <v>1</v>
      </c>
    </row>
    <row r="7978" spans="1:13" x14ac:dyDescent="0.3">
      <c r="A7978">
        <v>32</v>
      </c>
      <c r="B7978">
        <v>95000</v>
      </c>
      <c r="C7978" t="s">
        <v>26</v>
      </c>
      <c r="D7978">
        <v>16</v>
      </c>
      <c r="E7978" t="s">
        <v>20</v>
      </c>
      <c r="F7978" t="s">
        <v>19</v>
      </c>
      <c r="G7978">
        <v>20000</v>
      </c>
      <c r="H7978">
        <v>10.65</v>
      </c>
      <c r="I7978">
        <v>0</v>
      </c>
      <c r="J7978">
        <v>0.21</v>
      </c>
      <c r="K7978" t="s">
        <v>16</v>
      </c>
      <c r="L7978">
        <v>5</v>
      </c>
      <c r="M7978">
        <f t="shared" si="124"/>
        <v>1</v>
      </c>
    </row>
    <row r="7979" spans="1:13" x14ac:dyDescent="0.3">
      <c r="A7979">
        <v>28</v>
      </c>
      <c r="B7979">
        <v>95000</v>
      </c>
      <c r="C7979" t="s">
        <v>26</v>
      </c>
      <c r="D7979">
        <v>5</v>
      </c>
      <c r="E7979" t="s">
        <v>25</v>
      </c>
      <c r="F7979" t="s">
        <v>21</v>
      </c>
      <c r="G7979">
        <v>23450</v>
      </c>
      <c r="H7979">
        <v>7.9</v>
      </c>
      <c r="I7979">
        <v>0</v>
      </c>
      <c r="J7979">
        <v>0.25</v>
      </c>
      <c r="K7979" t="s">
        <v>16</v>
      </c>
      <c r="L7979">
        <v>5</v>
      </c>
      <c r="M7979">
        <f t="shared" si="124"/>
        <v>1</v>
      </c>
    </row>
    <row r="7980" spans="1:13" x14ac:dyDescent="0.3">
      <c r="A7980">
        <v>30</v>
      </c>
      <c r="B7980">
        <v>44500</v>
      </c>
      <c r="C7980" t="s">
        <v>13</v>
      </c>
      <c r="D7980">
        <v>2</v>
      </c>
      <c r="E7980" t="s">
        <v>14</v>
      </c>
      <c r="F7980" t="s">
        <v>29</v>
      </c>
      <c r="G7980">
        <v>13000</v>
      </c>
      <c r="H7980">
        <v>16.32</v>
      </c>
      <c r="I7980">
        <v>1</v>
      </c>
      <c r="J7980">
        <v>0.28999999999999998</v>
      </c>
      <c r="K7980" t="s">
        <v>16</v>
      </c>
      <c r="L7980">
        <v>6</v>
      </c>
      <c r="M7980">
        <f t="shared" si="124"/>
        <v>1</v>
      </c>
    </row>
    <row r="7981" spans="1:13" x14ac:dyDescent="0.3">
      <c r="A7981">
        <v>30</v>
      </c>
      <c r="B7981">
        <v>95000</v>
      </c>
      <c r="C7981" t="s">
        <v>26</v>
      </c>
      <c r="D7981">
        <v>6</v>
      </c>
      <c r="E7981" t="s">
        <v>20</v>
      </c>
      <c r="F7981" t="s">
        <v>21</v>
      </c>
      <c r="G7981">
        <v>4000</v>
      </c>
      <c r="H7981">
        <v>5.99</v>
      </c>
      <c r="I7981">
        <v>0</v>
      </c>
      <c r="J7981">
        <v>0.04</v>
      </c>
      <c r="K7981" t="s">
        <v>16</v>
      </c>
      <c r="L7981">
        <v>9</v>
      </c>
      <c r="M7981">
        <f t="shared" si="124"/>
        <v>1</v>
      </c>
    </row>
    <row r="7982" spans="1:13" x14ac:dyDescent="0.3">
      <c r="A7982">
        <v>30</v>
      </c>
      <c r="B7982">
        <v>95000</v>
      </c>
      <c r="C7982" t="s">
        <v>26</v>
      </c>
      <c r="D7982">
        <v>4</v>
      </c>
      <c r="E7982" t="s">
        <v>14</v>
      </c>
      <c r="F7982" t="s">
        <v>19</v>
      </c>
      <c r="G7982">
        <v>5600</v>
      </c>
      <c r="H7982">
        <v>11.63</v>
      </c>
      <c r="I7982">
        <v>0</v>
      </c>
      <c r="J7982">
        <v>0.06</v>
      </c>
      <c r="K7982" t="s">
        <v>16</v>
      </c>
      <c r="L7982">
        <v>5</v>
      </c>
      <c r="M7982">
        <f t="shared" si="124"/>
        <v>1</v>
      </c>
    </row>
    <row r="7983" spans="1:13" x14ac:dyDescent="0.3">
      <c r="A7983">
        <v>30</v>
      </c>
      <c r="B7983">
        <v>95000</v>
      </c>
      <c r="C7983" t="s">
        <v>26</v>
      </c>
      <c r="D7983">
        <v>14</v>
      </c>
      <c r="E7983" t="s">
        <v>27</v>
      </c>
      <c r="F7983" t="s">
        <v>21</v>
      </c>
      <c r="G7983">
        <v>5000</v>
      </c>
      <c r="H7983">
        <v>6.99</v>
      </c>
      <c r="I7983">
        <v>0</v>
      </c>
      <c r="J7983">
        <v>0.05</v>
      </c>
      <c r="K7983" t="s">
        <v>16</v>
      </c>
      <c r="L7983">
        <v>10</v>
      </c>
      <c r="M7983">
        <f t="shared" si="124"/>
        <v>1</v>
      </c>
    </row>
    <row r="7984" spans="1:13" x14ac:dyDescent="0.3">
      <c r="A7984">
        <v>27</v>
      </c>
      <c r="B7984">
        <v>55000</v>
      </c>
      <c r="C7984" t="s">
        <v>13</v>
      </c>
      <c r="D7984">
        <v>11</v>
      </c>
      <c r="E7984" t="s">
        <v>25</v>
      </c>
      <c r="F7984" t="s">
        <v>19</v>
      </c>
      <c r="G7984">
        <v>13000</v>
      </c>
      <c r="H7984">
        <v>8.8800000000000008</v>
      </c>
      <c r="I7984">
        <v>0</v>
      </c>
      <c r="J7984">
        <v>0.24</v>
      </c>
      <c r="K7984" t="s">
        <v>16</v>
      </c>
      <c r="L7984">
        <v>6</v>
      </c>
      <c r="M7984">
        <f t="shared" si="124"/>
        <v>1</v>
      </c>
    </row>
    <row r="7985" spans="1:13" x14ac:dyDescent="0.3">
      <c r="A7985">
        <v>27</v>
      </c>
      <c r="B7985">
        <v>95000</v>
      </c>
      <c r="C7985" t="s">
        <v>26</v>
      </c>
      <c r="D7985">
        <v>6</v>
      </c>
      <c r="E7985" t="s">
        <v>20</v>
      </c>
      <c r="F7985" t="s">
        <v>15</v>
      </c>
      <c r="G7985">
        <v>15000</v>
      </c>
      <c r="H7985">
        <v>12.68</v>
      </c>
      <c r="I7985">
        <v>0</v>
      </c>
      <c r="J7985">
        <v>0.16</v>
      </c>
      <c r="K7985" t="s">
        <v>16</v>
      </c>
      <c r="L7985">
        <v>9</v>
      </c>
      <c r="M7985">
        <f t="shared" si="124"/>
        <v>1</v>
      </c>
    </row>
    <row r="7986" spans="1:13" x14ac:dyDescent="0.3">
      <c r="A7986">
        <v>28</v>
      </c>
      <c r="B7986">
        <v>95000</v>
      </c>
      <c r="C7986" t="s">
        <v>26</v>
      </c>
      <c r="D7986">
        <v>0</v>
      </c>
      <c r="E7986" t="s">
        <v>14</v>
      </c>
      <c r="F7986" t="s">
        <v>15</v>
      </c>
      <c r="G7986">
        <v>11000</v>
      </c>
      <c r="H7986">
        <v>13.06</v>
      </c>
      <c r="I7986">
        <v>0</v>
      </c>
      <c r="J7986">
        <v>0.12</v>
      </c>
      <c r="K7986" t="s">
        <v>17</v>
      </c>
      <c r="L7986">
        <v>9</v>
      </c>
      <c r="M7986">
        <f t="shared" si="124"/>
        <v>1</v>
      </c>
    </row>
    <row r="7987" spans="1:13" x14ac:dyDescent="0.3">
      <c r="A7987">
        <v>28</v>
      </c>
      <c r="B7987">
        <v>95000</v>
      </c>
      <c r="C7987" t="s">
        <v>26</v>
      </c>
      <c r="D7987">
        <v>12</v>
      </c>
      <c r="E7987" t="s">
        <v>18</v>
      </c>
      <c r="F7987" t="s">
        <v>19</v>
      </c>
      <c r="G7987">
        <v>35000</v>
      </c>
      <c r="H7987">
        <v>9.6300000000000008</v>
      </c>
      <c r="I7987">
        <v>0</v>
      </c>
      <c r="J7987">
        <v>0.37</v>
      </c>
      <c r="K7987" t="s">
        <v>16</v>
      </c>
      <c r="L7987">
        <v>5</v>
      </c>
      <c r="M7987">
        <f t="shared" si="124"/>
        <v>1</v>
      </c>
    </row>
    <row r="7988" spans="1:13" x14ac:dyDescent="0.3">
      <c r="A7988">
        <v>32</v>
      </c>
      <c r="B7988">
        <v>95000</v>
      </c>
      <c r="C7988" t="s">
        <v>26</v>
      </c>
      <c r="D7988">
        <v>9</v>
      </c>
      <c r="E7988" t="s">
        <v>20</v>
      </c>
      <c r="F7988" t="s">
        <v>21</v>
      </c>
      <c r="G7988">
        <v>8500</v>
      </c>
      <c r="H7988">
        <v>5.79</v>
      </c>
      <c r="I7988">
        <v>0</v>
      </c>
      <c r="J7988">
        <v>0.09</v>
      </c>
      <c r="K7988" t="s">
        <v>16</v>
      </c>
      <c r="L7988">
        <v>6</v>
      </c>
      <c r="M7988">
        <f t="shared" si="124"/>
        <v>1</v>
      </c>
    </row>
    <row r="7989" spans="1:13" x14ac:dyDescent="0.3">
      <c r="A7989">
        <v>27</v>
      </c>
      <c r="B7989">
        <v>57996</v>
      </c>
      <c r="C7989" t="s">
        <v>13</v>
      </c>
      <c r="D7989">
        <v>8</v>
      </c>
      <c r="E7989" t="s">
        <v>25</v>
      </c>
      <c r="F7989" t="s">
        <v>15</v>
      </c>
      <c r="G7989">
        <v>13000</v>
      </c>
      <c r="H7989">
        <v>13.92</v>
      </c>
      <c r="I7989">
        <v>0</v>
      </c>
      <c r="J7989">
        <v>0.22</v>
      </c>
      <c r="K7989" t="s">
        <v>17</v>
      </c>
      <c r="L7989">
        <v>7</v>
      </c>
      <c r="M7989">
        <f t="shared" si="124"/>
        <v>1</v>
      </c>
    </row>
    <row r="7990" spans="1:13" x14ac:dyDescent="0.3">
      <c r="A7990">
        <v>31</v>
      </c>
      <c r="B7990">
        <v>70550</v>
      </c>
      <c r="C7990" t="s">
        <v>26</v>
      </c>
      <c r="D7990">
        <v>9</v>
      </c>
      <c r="E7990" t="s">
        <v>14</v>
      </c>
      <c r="F7990" t="s">
        <v>22</v>
      </c>
      <c r="G7990">
        <v>18000</v>
      </c>
      <c r="H7990">
        <v>19.739999999999998</v>
      </c>
      <c r="I7990">
        <v>1</v>
      </c>
      <c r="J7990">
        <v>0.22</v>
      </c>
      <c r="K7990" t="s">
        <v>17</v>
      </c>
      <c r="L7990">
        <v>10</v>
      </c>
      <c r="M7990">
        <f t="shared" si="124"/>
        <v>1</v>
      </c>
    </row>
    <row r="7991" spans="1:13" x14ac:dyDescent="0.3">
      <c r="A7991">
        <v>29</v>
      </c>
      <c r="B7991">
        <v>59000</v>
      </c>
      <c r="C7991" t="s">
        <v>13</v>
      </c>
      <c r="D7991">
        <v>6</v>
      </c>
      <c r="E7991" t="s">
        <v>18</v>
      </c>
      <c r="F7991" t="s">
        <v>19</v>
      </c>
      <c r="G7991">
        <v>13000</v>
      </c>
      <c r="H7991">
        <v>11.49</v>
      </c>
      <c r="I7991">
        <v>0</v>
      </c>
      <c r="J7991">
        <v>0.22</v>
      </c>
      <c r="K7991" t="s">
        <v>16</v>
      </c>
      <c r="L7991">
        <v>10</v>
      </c>
      <c r="M7991">
        <f t="shared" si="124"/>
        <v>1</v>
      </c>
    </row>
    <row r="7992" spans="1:13" x14ac:dyDescent="0.3">
      <c r="A7992">
        <v>28</v>
      </c>
      <c r="B7992">
        <v>62496</v>
      </c>
      <c r="C7992" t="s">
        <v>13</v>
      </c>
      <c r="D7992">
        <v>1</v>
      </c>
      <c r="E7992" t="s">
        <v>25</v>
      </c>
      <c r="F7992" t="s">
        <v>19</v>
      </c>
      <c r="G7992">
        <v>13000</v>
      </c>
      <c r="H7992">
        <v>10.37</v>
      </c>
      <c r="I7992">
        <v>0</v>
      </c>
      <c r="J7992">
        <v>0.21</v>
      </c>
      <c r="K7992" t="s">
        <v>16</v>
      </c>
      <c r="L7992">
        <v>8</v>
      </c>
      <c r="M7992">
        <f t="shared" si="124"/>
        <v>1</v>
      </c>
    </row>
    <row r="7993" spans="1:13" x14ac:dyDescent="0.3">
      <c r="A7993">
        <v>27</v>
      </c>
      <c r="B7993">
        <v>64000</v>
      </c>
      <c r="C7993" t="s">
        <v>13</v>
      </c>
      <c r="D7993">
        <v>2</v>
      </c>
      <c r="E7993" t="s">
        <v>28</v>
      </c>
      <c r="F7993" t="s">
        <v>15</v>
      </c>
      <c r="G7993">
        <v>13000</v>
      </c>
      <c r="H7993">
        <v>13.11</v>
      </c>
      <c r="I7993">
        <v>0</v>
      </c>
      <c r="J7993">
        <v>0.2</v>
      </c>
      <c r="K7993" t="s">
        <v>16</v>
      </c>
      <c r="L7993">
        <v>10</v>
      </c>
      <c r="M7993">
        <f t="shared" si="124"/>
        <v>1</v>
      </c>
    </row>
    <row r="7994" spans="1:13" x14ac:dyDescent="0.3">
      <c r="A7994">
        <v>32</v>
      </c>
      <c r="B7994">
        <v>95000</v>
      </c>
      <c r="C7994" t="s">
        <v>26</v>
      </c>
      <c r="D7994">
        <v>13</v>
      </c>
      <c r="E7994" t="s">
        <v>28</v>
      </c>
      <c r="F7994" t="s">
        <v>30</v>
      </c>
      <c r="G7994">
        <v>8000</v>
      </c>
      <c r="H7994">
        <v>14.84</v>
      </c>
      <c r="I7994">
        <v>0</v>
      </c>
      <c r="J7994">
        <v>0.08</v>
      </c>
      <c r="K7994" t="s">
        <v>16</v>
      </c>
      <c r="L7994">
        <v>9</v>
      </c>
      <c r="M7994">
        <f t="shared" si="124"/>
        <v>1</v>
      </c>
    </row>
    <row r="7995" spans="1:13" x14ac:dyDescent="0.3">
      <c r="A7995">
        <v>28</v>
      </c>
      <c r="B7995">
        <v>95000</v>
      </c>
      <c r="C7995" t="s">
        <v>26</v>
      </c>
      <c r="D7995">
        <v>5</v>
      </c>
      <c r="E7995" t="s">
        <v>18</v>
      </c>
      <c r="F7995" t="s">
        <v>15</v>
      </c>
      <c r="G7995">
        <v>12000</v>
      </c>
      <c r="H7995">
        <v>13.11</v>
      </c>
      <c r="I7995">
        <v>0</v>
      </c>
      <c r="J7995">
        <v>0.13</v>
      </c>
      <c r="K7995" t="s">
        <v>16</v>
      </c>
      <c r="L7995">
        <v>9</v>
      </c>
      <c r="M7995">
        <f t="shared" si="124"/>
        <v>1</v>
      </c>
    </row>
    <row r="7996" spans="1:13" x14ac:dyDescent="0.3">
      <c r="A7996">
        <v>32</v>
      </c>
      <c r="B7996">
        <v>65004</v>
      </c>
      <c r="C7996" t="s">
        <v>13</v>
      </c>
      <c r="D7996">
        <v>0</v>
      </c>
      <c r="E7996" t="s">
        <v>25</v>
      </c>
      <c r="F7996" t="s">
        <v>15</v>
      </c>
      <c r="G7996">
        <v>13000</v>
      </c>
      <c r="H7996">
        <v>12.53</v>
      </c>
      <c r="I7996">
        <v>0</v>
      </c>
      <c r="J7996">
        <v>0.2</v>
      </c>
      <c r="K7996" t="s">
        <v>16</v>
      </c>
      <c r="L7996">
        <v>6</v>
      </c>
      <c r="M7996">
        <f t="shared" si="124"/>
        <v>1</v>
      </c>
    </row>
    <row r="7997" spans="1:13" x14ac:dyDescent="0.3">
      <c r="A7997">
        <v>27</v>
      </c>
      <c r="B7997">
        <v>61000</v>
      </c>
      <c r="C7997" t="s">
        <v>13</v>
      </c>
      <c r="D7997">
        <v>7</v>
      </c>
      <c r="E7997" t="s">
        <v>20</v>
      </c>
      <c r="F7997" t="s">
        <v>19</v>
      </c>
      <c r="G7997">
        <v>13000</v>
      </c>
      <c r="H7997">
        <v>10.59</v>
      </c>
      <c r="I7997">
        <v>1</v>
      </c>
      <c r="J7997">
        <v>0.21</v>
      </c>
      <c r="K7997" t="s">
        <v>16</v>
      </c>
      <c r="L7997">
        <v>8</v>
      </c>
      <c r="M7997">
        <f t="shared" si="124"/>
        <v>1</v>
      </c>
    </row>
    <row r="7998" spans="1:13" x14ac:dyDescent="0.3">
      <c r="A7998">
        <v>31</v>
      </c>
      <c r="B7998">
        <v>67000</v>
      </c>
      <c r="C7998" t="s">
        <v>13</v>
      </c>
      <c r="D7998">
        <v>0</v>
      </c>
      <c r="E7998" t="s">
        <v>14</v>
      </c>
      <c r="F7998" t="s">
        <v>15</v>
      </c>
      <c r="G7998">
        <v>13000</v>
      </c>
      <c r="H7998">
        <v>13.06</v>
      </c>
      <c r="I7998">
        <v>0</v>
      </c>
      <c r="J7998">
        <v>0.19</v>
      </c>
      <c r="K7998" t="s">
        <v>16</v>
      </c>
      <c r="L7998">
        <v>10</v>
      </c>
      <c r="M7998">
        <f t="shared" si="124"/>
        <v>1</v>
      </c>
    </row>
    <row r="7999" spans="1:13" x14ac:dyDescent="0.3">
      <c r="A7999">
        <v>30</v>
      </c>
      <c r="B7999">
        <v>95000</v>
      </c>
      <c r="C7999" t="s">
        <v>26</v>
      </c>
      <c r="D7999">
        <v>0</v>
      </c>
      <c r="E7999" t="s">
        <v>25</v>
      </c>
      <c r="F7999" t="s">
        <v>21</v>
      </c>
      <c r="G7999">
        <v>10000</v>
      </c>
      <c r="H7999">
        <v>7.51</v>
      </c>
      <c r="I7999">
        <v>0</v>
      </c>
      <c r="J7999">
        <v>0.11</v>
      </c>
      <c r="K7999" t="s">
        <v>16</v>
      </c>
      <c r="L7999">
        <v>9</v>
      </c>
      <c r="M7999">
        <f t="shared" si="124"/>
        <v>1</v>
      </c>
    </row>
    <row r="8000" spans="1:13" x14ac:dyDescent="0.3">
      <c r="A8000">
        <v>31</v>
      </c>
      <c r="B8000">
        <v>95000</v>
      </c>
      <c r="C8000" t="s">
        <v>26</v>
      </c>
      <c r="D8000">
        <v>5</v>
      </c>
      <c r="E8000" t="s">
        <v>28</v>
      </c>
      <c r="F8000" t="s">
        <v>19</v>
      </c>
      <c r="G8000">
        <v>15000</v>
      </c>
      <c r="H8000">
        <v>11.14</v>
      </c>
      <c r="I8000">
        <v>0</v>
      </c>
      <c r="J8000">
        <v>0.16</v>
      </c>
      <c r="K8000" t="s">
        <v>16</v>
      </c>
      <c r="L8000">
        <v>5</v>
      </c>
      <c r="M8000">
        <f t="shared" si="124"/>
        <v>1</v>
      </c>
    </row>
    <row r="8001" spans="1:13" x14ac:dyDescent="0.3">
      <c r="A8001">
        <v>28</v>
      </c>
      <c r="B8001">
        <v>70000</v>
      </c>
      <c r="C8001" t="s">
        <v>13</v>
      </c>
      <c r="D8001">
        <v>0</v>
      </c>
      <c r="E8001" t="s">
        <v>14</v>
      </c>
      <c r="F8001" t="s">
        <v>19</v>
      </c>
      <c r="G8001">
        <v>13000</v>
      </c>
      <c r="H8001">
        <v>12.18</v>
      </c>
      <c r="I8001">
        <v>0</v>
      </c>
      <c r="J8001">
        <v>0.19</v>
      </c>
      <c r="K8001" t="s">
        <v>16</v>
      </c>
      <c r="L8001">
        <v>7</v>
      </c>
      <c r="M8001">
        <f t="shared" si="124"/>
        <v>1</v>
      </c>
    </row>
    <row r="8002" spans="1:13" x14ac:dyDescent="0.3">
      <c r="A8002">
        <v>30</v>
      </c>
      <c r="B8002">
        <v>95000</v>
      </c>
      <c r="C8002" t="s">
        <v>26</v>
      </c>
      <c r="D8002">
        <v>6</v>
      </c>
      <c r="E8002" t="s">
        <v>28</v>
      </c>
      <c r="F8002" t="s">
        <v>21</v>
      </c>
      <c r="G8002">
        <v>12000</v>
      </c>
      <c r="H8002">
        <v>8.94</v>
      </c>
      <c r="I8002">
        <v>0</v>
      </c>
      <c r="J8002">
        <v>0.13</v>
      </c>
      <c r="K8002" t="s">
        <v>16</v>
      </c>
      <c r="L8002">
        <v>5</v>
      </c>
      <c r="M8002">
        <f t="shared" ref="M8002:M8065" si="125">COUNTIFS($A$2:$A$10001,A8002,$B$2:$B$10001,B8002,$C$2:$C$10001,C8002,$D$2:$D$10001,D8002,$E$2:$E$10001,E8002,$F$2:$F$10001,F8002,$G$2:$G$10001,G8002,$H$2:$H$10001,H8002,$I$2:$I$10001,I8002,$J$2:$J$10001,J8002,$K$2:$K$10001,K8002,$L$2:$L$10001,L8002)</f>
        <v>1</v>
      </c>
    </row>
    <row r="8003" spans="1:13" x14ac:dyDescent="0.3">
      <c r="A8003">
        <v>34</v>
      </c>
      <c r="B8003">
        <v>66996</v>
      </c>
      <c r="C8003" t="s">
        <v>13</v>
      </c>
      <c r="D8003">
        <v>4</v>
      </c>
      <c r="E8003" t="s">
        <v>25</v>
      </c>
      <c r="F8003" t="s">
        <v>30</v>
      </c>
      <c r="G8003">
        <v>13000</v>
      </c>
      <c r="H8003">
        <v>15.2</v>
      </c>
      <c r="I8003">
        <v>1</v>
      </c>
      <c r="J8003">
        <v>0.19</v>
      </c>
      <c r="K8003" t="s">
        <v>17</v>
      </c>
      <c r="L8003">
        <v>9</v>
      </c>
      <c r="M8003">
        <f t="shared" si="125"/>
        <v>1</v>
      </c>
    </row>
    <row r="8004" spans="1:13" x14ac:dyDescent="0.3">
      <c r="A8004">
        <v>33</v>
      </c>
      <c r="B8004">
        <v>77000</v>
      </c>
      <c r="C8004" t="s">
        <v>13</v>
      </c>
      <c r="D8004">
        <v>7</v>
      </c>
      <c r="E8004" t="s">
        <v>28</v>
      </c>
      <c r="F8004" t="s">
        <v>30</v>
      </c>
      <c r="G8004">
        <v>13000</v>
      </c>
      <c r="I8004">
        <v>0</v>
      </c>
      <c r="J8004">
        <v>0.17</v>
      </c>
      <c r="K8004" t="s">
        <v>16</v>
      </c>
      <c r="L8004">
        <v>7</v>
      </c>
      <c r="M8004">
        <f t="shared" si="125"/>
        <v>0</v>
      </c>
    </row>
    <row r="8005" spans="1:13" x14ac:dyDescent="0.3">
      <c r="A8005">
        <v>29</v>
      </c>
      <c r="B8005">
        <v>92250</v>
      </c>
      <c r="C8005" t="s">
        <v>13</v>
      </c>
      <c r="D8005">
        <v>2</v>
      </c>
      <c r="E8005" t="s">
        <v>14</v>
      </c>
      <c r="F8005" t="s">
        <v>19</v>
      </c>
      <c r="G8005">
        <v>13000</v>
      </c>
      <c r="H8005">
        <v>10.99</v>
      </c>
      <c r="I8005">
        <v>0</v>
      </c>
      <c r="J8005">
        <v>0.14000000000000001</v>
      </c>
      <c r="K8005" t="s">
        <v>16</v>
      </c>
      <c r="L8005">
        <v>9</v>
      </c>
      <c r="M8005">
        <f t="shared" si="125"/>
        <v>1</v>
      </c>
    </row>
    <row r="8006" spans="1:13" x14ac:dyDescent="0.3">
      <c r="A8006">
        <v>28</v>
      </c>
      <c r="B8006">
        <v>96000</v>
      </c>
      <c r="C8006" t="s">
        <v>26</v>
      </c>
      <c r="D8006">
        <v>5</v>
      </c>
      <c r="E8006" t="s">
        <v>28</v>
      </c>
      <c r="F8006" t="s">
        <v>30</v>
      </c>
      <c r="G8006">
        <v>11250</v>
      </c>
      <c r="H8006">
        <v>17.579999999999998</v>
      </c>
      <c r="I8006">
        <v>0</v>
      </c>
      <c r="J8006">
        <v>0.12</v>
      </c>
      <c r="K8006" t="s">
        <v>16</v>
      </c>
      <c r="L8006">
        <v>5</v>
      </c>
      <c r="M8006">
        <f t="shared" si="125"/>
        <v>1</v>
      </c>
    </row>
    <row r="8007" spans="1:13" x14ac:dyDescent="0.3">
      <c r="A8007">
        <v>27</v>
      </c>
      <c r="B8007">
        <v>96000</v>
      </c>
      <c r="C8007" t="s">
        <v>26</v>
      </c>
      <c r="D8007">
        <v>12</v>
      </c>
      <c r="E8007" t="s">
        <v>28</v>
      </c>
      <c r="F8007" t="s">
        <v>29</v>
      </c>
      <c r="G8007">
        <v>12500</v>
      </c>
      <c r="H8007">
        <v>19.03</v>
      </c>
      <c r="I8007">
        <v>0</v>
      </c>
      <c r="J8007">
        <v>0.13</v>
      </c>
      <c r="K8007" t="s">
        <v>17</v>
      </c>
      <c r="L8007">
        <v>5</v>
      </c>
      <c r="M8007">
        <f t="shared" si="125"/>
        <v>1</v>
      </c>
    </row>
    <row r="8008" spans="1:13" x14ac:dyDescent="0.3">
      <c r="A8008">
        <v>30</v>
      </c>
      <c r="B8008">
        <v>33736</v>
      </c>
      <c r="C8008" t="s">
        <v>13</v>
      </c>
      <c r="D8008">
        <v>5</v>
      </c>
      <c r="E8008" t="s">
        <v>14</v>
      </c>
      <c r="F8008" t="s">
        <v>15</v>
      </c>
      <c r="G8008">
        <v>13600</v>
      </c>
      <c r="H8008">
        <v>13.57</v>
      </c>
      <c r="I8008">
        <v>1</v>
      </c>
      <c r="J8008">
        <v>0.4</v>
      </c>
      <c r="K8008" t="s">
        <v>17</v>
      </c>
      <c r="L8008">
        <v>9</v>
      </c>
      <c r="M8008">
        <f t="shared" si="125"/>
        <v>1</v>
      </c>
    </row>
    <row r="8009" spans="1:13" x14ac:dyDescent="0.3">
      <c r="A8009">
        <v>28</v>
      </c>
      <c r="B8009">
        <v>84000</v>
      </c>
      <c r="C8009" t="s">
        <v>26</v>
      </c>
      <c r="D8009">
        <v>1</v>
      </c>
      <c r="E8009" t="s">
        <v>25</v>
      </c>
      <c r="F8009" t="s">
        <v>30</v>
      </c>
      <c r="G8009">
        <v>3000</v>
      </c>
      <c r="H8009">
        <v>15.99</v>
      </c>
      <c r="I8009">
        <v>1</v>
      </c>
      <c r="J8009">
        <v>0.04</v>
      </c>
      <c r="K8009" t="s">
        <v>17</v>
      </c>
      <c r="L8009">
        <v>6</v>
      </c>
      <c r="M8009">
        <f t="shared" si="125"/>
        <v>1</v>
      </c>
    </row>
    <row r="8010" spans="1:13" x14ac:dyDescent="0.3">
      <c r="A8010">
        <v>31</v>
      </c>
      <c r="B8010">
        <v>33000</v>
      </c>
      <c r="C8010" t="s">
        <v>23</v>
      </c>
      <c r="D8010">
        <v>6</v>
      </c>
      <c r="E8010" t="s">
        <v>25</v>
      </c>
      <c r="F8010" t="s">
        <v>30</v>
      </c>
      <c r="G8010">
        <v>5000</v>
      </c>
      <c r="H8010">
        <v>14.96</v>
      </c>
      <c r="I8010">
        <v>0</v>
      </c>
      <c r="J8010">
        <v>0.15</v>
      </c>
      <c r="K8010" t="s">
        <v>16</v>
      </c>
      <c r="L8010">
        <v>6</v>
      </c>
      <c r="M8010">
        <f t="shared" si="125"/>
        <v>1</v>
      </c>
    </row>
    <row r="8011" spans="1:13" x14ac:dyDescent="0.3">
      <c r="A8011">
        <v>35</v>
      </c>
      <c r="B8011">
        <v>88000</v>
      </c>
      <c r="C8011" t="s">
        <v>13</v>
      </c>
      <c r="D8011">
        <v>2</v>
      </c>
      <c r="E8011" t="s">
        <v>20</v>
      </c>
      <c r="F8011" t="s">
        <v>21</v>
      </c>
      <c r="G8011">
        <v>13600</v>
      </c>
      <c r="H8011">
        <v>7.9</v>
      </c>
      <c r="I8011">
        <v>0</v>
      </c>
      <c r="J8011">
        <v>0.15</v>
      </c>
      <c r="K8011" t="s">
        <v>16</v>
      </c>
      <c r="L8011">
        <v>6</v>
      </c>
      <c r="M8011">
        <f t="shared" si="125"/>
        <v>1</v>
      </c>
    </row>
    <row r="8012" spans="1:13" x14ac:dyDescent="0.3">
      <c r="A8012">
        <v>31</v>
      </c>
      <c r="B8012">
        <v>96000</v>
      </c>
      <c r="C8012" t="s">
        <v>26</v>
      </c>
      <c r="D8012">
        <v>15</v>
      </c>
      <c r="E8012" t="s">
        <v>18</v>
      </c>
      <c r="F8012" t="s">
        <v>19</v>
      </c>
      <c r="G8012">
        <v>4000</v>
      </c>
      <c r="H8012">
        <v>10.99</v>
      </c>
      <c r="I8012">
        <v>0</v>
      </c>
      <c r="J8012">
        <v>0.04</v>
      </c>
      <c r="K8012" t="s">
        <v>16</v>
      </c>
      <c r="L8012">
        <v>8</v>
      </c>
      <c r="M8012">
        <f t="shared" si="125"/>
        <v>1</v>
      </c>
    </row>
    <row r="8013" spans="1:13" x14ac:dyDescent="0.3">
      <c r="A8013">
        <v>28</v>
      </c>
      <c r="B8013">
        <v>57936</v>
      </c>
      <c r="C8013" t="s">
        <v>13</v>
      </c>
      <c r="D8013">
        <v>2</v>
      </c>
      <c r="E8013" t="s">
        <v>14</v>
      </c>
      <c r="F8013" t="s">
        <v>30</v>
      </c>
      <c r="G8013">
        <v>13650</v>
      </c>
      <c r="H8013">
        <v>14.42</v>
      </c>
      <c r="I8013">
        <v>1</v>
      </c>
      <c r="J8013">
        <v>0.24</v>
      </c>
      <c r="K8013" t="s">
        <v>16</v>
      </c>
      <c r="L8013">
        <v>10</v>
      </c>
      <c r="M8013">
        <f t="shared" si="125"/>
        <v>1</v>
      </c>
    </row>
    <row r="8014" spans="1:13" x14ac:dyDescent="0.3">
      <c r="A8014">
        <v>31</v>
      </c>
      <c r="B8014">
        <v>96000</v>
      </c>
      <c r="C8014" t="s">
        <v>26</v>
      </c>
      <c r="D8014">
        <v>4</v>
      </c>
      <c r="E8014" t="s">
        <v>27</v>
      </c>
      <c r="F8014" t="s">
        <v>15</v>
      </c>
      <c r="G8014">
        <v>12000</v>
      </c>
      <c r="H8014">
        <v>12.73</v>
      </c>
      <c r="I8014">
        <v>0</v>
      </c>
      <c r="J8014">
        <v>0.13</v>
      </c>
      <c r="K8014" t="s">
        <v>17</v>
      </c>
      <c r="L8014">
        <v>5</v>
      </c>
      <c r="M8014">
        <f t="shared" si="125"/>
        <v>1</v>
      </c>
    </row>
    <row r="8015" spans="1:13" x14ac:dyDescent="0.3">
      <c r="A8015">
        <v>29</v>
      </c>
      <c r="B8015">
        <v>96000</v>
      </c>
      <c r="C8015" t="s">
        <v>26</v>
      </c>
      <c r="D8015">
        <v>5</v>
      </c>
      <c r="E8015" t="s">
        <v>28</v>
      </c>
      <c r="F8015" t="s">
        <v>19</v>
      </c>
      <c r="G8015">
        <v>12000</v>
      </c>
      <c r="H8015">
        <v>9.8800000000000008</v>
      </c>
      <c r="I8015">
        <v>0</v>
      </c>
      <c r="J8015">
        <v>0.13</v>
      </c>
      <c r="K8015" t="s">
        <v>16</v>
      </c>
      <c r="L8015">
        <v>5</v>
      </c>
      <c r="M8015">
        <f t="shared" si="125"/>
        <v>1</v>
      </c>
    </row>
    <row r="8016" spans="1:13" x14ac:dyDescent="0.3">
      <c r="A8016">
        <v>29</v>
      </c>
      <c r="B8016">
        <v>84000</v>
      </c>
      <c r="C8016" t="s">
        <v>26</v>
      </c>
      <c r="D8016">
        <v>6</v>
      </c>
      <c r="E8016" t="s">
        <v>25</v>
      </c>
      <c r="F8016" t="s">
        <v>30</v>
      </c>
      <c r="G8016">
        <v>8000</v>
      </c>
      <c r="H8016">
        <v>14.96</v>
      </c>
      <c r="I8016">
        <v>1</v>
      </c>
      <c r="J8016">
        <v>0.1</v>
      </c>
      <c r="K8016" t="s">
        <v>16</v>
      </c>
      <c r="L8016">
        <v>5</v>
      </c>
      <c r="M8016">
        <f t="shared" si="125"/>
        <v>1</v>
      </c>
    </row>
    <row r="8017" spans="1:13" x14ac:dyDescent="0.3">
      <c r="A8017">
        <v>27</v>
      </c>
      <c r="B8017">
        <v>32496</v>
      </c>
      <c r="C8017" t="s">
        <v>23</v>
      </c>
      <c r="E8017" t="s">
        <v>27</v>
      </c>
      <c r="F8017" t="s">
        <v>19</v>
      </c>
      <c r="G8017">
        <v>9200</v>
      </c>
      <c r="H8017">
        <v>11.86</v>
      </c>
      <c r="I8017">
        <v>0</v>
      </c>
      <c r="J8017">
        <v>0.28000000000000003</v>
      </c>
      <c r="K8017" t="s">
        <v>16</v>
      </c>
      <c r="L8017">
        <v>8</v>
      </c>
      <c r="M8017">
        <f t="shared" si="125"/>
        <v>0</v>
      </c>
    </row>
    <row r="8018" spans="1:13" x14ac:dyDescent="0.3">
      <c r="A8018">
        <v>28</v>
      </c>
      <c r="B8018">
        <v>41400</v>
      </c>
      <c r="C8018" t="s">
        <v>13</v>
      </c>
      <c r="D8018">
        <v>2</v>
      </c>
      <c r="E8018" t="s">
        <v>25</v>
      </c>
      <c r="F8018" t="s">
        <v>15</v>
      </c>
      <c r="G8018">
        <v>14000</v>
      </c>
      <c r="H8018">
        <v>13.48</v>
      </c>
      <c r="I8018">
        <v>1</v>
      </c>
      <c r="J8018">
        <v>0.34</v>
      </c>
      <c r="K8018" t="s">
        <v>16</v>
      </c>
      <c r="L8018">
        <v>6</v>
      </c>
      <c r="M8018">
        <f t="shared" si="125"/>
        <v>1</v>
      </c>
    </row>
    <row r="8019" spans="1:13" x14ac:dyDescent="0.3">
      <c r="A8019">
        <v>27</v>
      </c>
      <c r="B8019">
        <v>84000</v>
      </c>
      <c r="C8019" t="s">
        <v>26</v>
      </c>
      <c r="D8019">
        <v>5</v>
      </c>
      <c r="E8019" t="s">
        <v>20</v>
      </c>
      <c r="F8019" t="s">
        <v>15</v>
      </c>
      <c r="G8019">
        <v>20000</v>
      </c>
      <c r="H8019">
        <v>12.29</v>
      </c>
      <c r="I8019">
        <v>1</v>
      </c>
      <c r="J8019">
        <v>0.24</v>
      </c>
      <c r="K8019" t="s">
        <v>17</v>
      </c>
      <c r="L8019">
        <v>8</v>
      </c>
      <c r="M8019">
        <f t="shared" si="125"/>
        <v>1</v>
      </c>
    </row>
    <row r="8020" spans="1:13" x14ac:dyDescent="0.3">
      <c r="A8020">
        <v>28</v>
      </c>
      <c r="B8020">
        <v>42900</v>
      </c>
      <c r="C8020" t="s">
        <v>13</v>
      </c>
      <c r="D8020">
        <v>3</v>
      </c>
      <c r="E8020" t="s">
        <v>20</v>
      </c>
      <c r="F8020" t="s">
        <v>19</v>
      </c>
      <c r="G8020">
        <v>14000</v>
      </c>
      <c r="H8020">
        <v>11.14</v>
      </c>
      <c r="I8020">
        <v>1</v>
      </c>
      <c r="J8020">
        <v>0.33</v>
      </c>
      <c r="K8020" t="s">
        <v>16</v>
      </c>
      <c r="L8020">
        <v>5</v>
      </c>
      <c r="M8020">
        <f t="shared" si="125"/>
        <v>1</v>
      </c>
    </row>
    <row r="8021" spans="1:13" x14ac:dyDescent="0.3">
      <c r="A8021">
        <v>30</v>
      </c>
      <c r="B8021">
        <v>96300</v>
      </c>
      <c r="C8021" t="s">
        <v>26</v>
      </c>
      <c r="D8021">
        <v>1</v>
      </c>
      <c r="E8021" t="s">
        <v>18</v>
      </c>
      <c r="F8021" t="s">
        <v>15</v>
      </c>
      <c r="G8021">
        <v>18000</v>
      </c>
      <c r="H8021">
        <v>13.98</v>
      </c>
      <c r="I8021">
        <v>0</v>
      </c>
      <c r="J8021">
        <v>0.19</v>
      </c>
      <c r="K8021" t="s">
        <v>16</v>
      </c>
      <c r="L8021">
        <v>9</v>
      </c>
      <c r="M8021">
        <f t="shared" si="125"/>
        <v>1</v>
      </c>
    </row>
    <row r="8022" spans="1:13" x14ac:dyDescent="0.3">
      <c r="A8022">
        <v>28</v>
      </c>
      <c r="B8022">
        <v>37000</v>
      </c>
      <c r="C8022" t="s">
        <v>13</v>
      </c>
      <c r="D8022">
        <v>0</v>
      </c>
      <c r="E8022" t="s">
        <v>25</v>
      </c>
      <c r="F8022" t="s">
        <v>30</v>
      </c>
      <c r="G8022">
        <v>14000</v>
      </c>
      <c r="H8022">
        <v>14.42</v>
      </c>
      <c r="I8022">
        <v>1</v>
      </c>
      <c r="J8022">
        <v>0.38</v>
      </c>
      <c r="K8022" t="s">
        <v>16</v>
      </c>
      <c r="L8022">
        <v>10</v>
      </c>
      <c r="M8022">
        <f t="shared" si="125"/>
        <v>1</v>
      </c>
    </row>
    <row r="8023" spans="1:13" x14ac:dyDescent="0.3">
      <c r="A8023">
        <v>29</v>
      </c>
      <c r="B8023">
        <v>45000</v>
      </c>
      <c r="C8023" t="s">
        <v>13</v>
      </c>
      <c r="D8023">
        <v>9</v>
      </c>
      <c r="E8023" t="s">
        <v>20</v>
      </c>
      <c r="F8023" t="s">
        <v>19</v>
      </c>
      <c r="G8023">
        <v>14000</v>
      </c>
      <c r="H8023">
        <v>12.69</v>
      </c>
      <c r="I8023">
        <v>1</v>
      </c>
      <c r="J8023">
        <v>0.31</v>
      </c>
      <c r="K8023" t="s">
        <v>16</v>
      </c>
      <c r="L8023">
        <v>5</v>
      </c>
      <c r="M8023">
        <f t="shared" si="125"/>
        <v>1</v>
      </c>
    </row>
    <row r="8024" spans="1:13" x14ac:dyDescent="0.3">
      <c r="A8024">
        <v>29</v>
      </c>
      <c r="B8024">
        <v>48880</v>
      </c>
      <c r="C8024" t="s">
        <v>13</v>
      </c>
      <c r="D8024">
        <v>3</v>
      </c>
      <c r="E8024" t="s">
        <v>20</v>
      </c>
      <c r="F8024" t="s">
        <v>19</v>
      </c>
      <c r="G8024">
        <v>14000</v>
      </c>
      <c r="H8024">
        <v>10.65</v>
      </c>
      <c r="I8024">
        <v>0</v>
      </c>
      <c r="J8024">
        <v>0.28999999999999998</v>
      </c>
      <c r="K8024" t="s">
        <v>16</v>
      </c>
      <c r="L8024">
        <v>9</v>
      </c>
      <c r="M8024">
        <f t="shared" si="125"/>
        <v>1</v>
      </c>
    </row>
    <row r="8025" spans="1:13" x14ac:dyDescent="0.3">
      <c r="A8025">
        <v>30</v>
      </c>
      <c r="B8025">
        <v>97000</v>
      </c>
      <c r="C8025" t="s">
        <v>26</v>
      </c>
      <c r="D8025">
        <v>5</v>
      </c>
      <c r="E8025" t="s">
        <v>27</v>
      </c>
      <c r="F8025" t="s">
        <v>30</v>
      </c>
      <c r="G8025">
        <v>25000</v>
      </c>
      <c r="H8025">
        <v>16.32</v>
      </c>
      <c r="I8025">
        <v>0</v>
      </c>
      <c r="J8025">
        <v>0.26</v>
      </c>
      <c r="K8025" t="s">
        <v>17</v>
      </c>
      <c r="L8025">
        <v>5</v>
      </c>
      <c r="M8025">
        <f t="shared" si="125"/>
        <v>1</v>
      </c>
    </row>
    <row r="8026" spans="1:13" x14ac:dyDescent="0.3">
      <c r="A8026">
        <v>29</v>
      </c>
      <c r="B8026">
        <v>97000</v>
      </c>
      <c r="C8026" t="s">
        <v>23</v>
      </c>
      <c r="D8026">
        <v>3</v>
      </c>
      <c r="E8026" t="s">
        <v>14</v>
      </c>
      <c r="F8026" t="s">
        <v>30</v>
      </c>
      <c r="G8026">
        <v>14600</v>
      </c>
      <c r="H8026">
        <v>15.65</v>
      </c>
      <c r="I8026">
        <v>0</v>
      </c>
      <c r="J8026">
        <v>0.15</v>
      </c>
      <c r="K8026" t="s">
        <v>16</v>
      </c>
      <c r="L8026">
        <v>9</v>
      </c>
      <c r="M8026">
        <f t="shared" si="125"/>
        <v>1</v>
      </c>
    </row>
    <row r="8027" spans="1:13" x14ac:dyDescent="0.3">
      <c r="A8027">
        <v>33</v>
      </c>
      <c r="B8027">
        <v>97200</v>
      </c>
      <c r="C8027" t="s">
        <v>26</v>
      </c>
      <c r="D8027">
        <v>4</v>
      </c>
      <c r="E8027" t="s">
        <v>20</v>
      </c>
      <c r="F8027" t="s">
        <v>15</v>
      </c>
      <c r="G8027">
        <v>20000</v>
      </c>
      <c r="H8027">
        <v>12.29</v>
      </c>
      <c r="I8027">
        <v>0</v>
      </c>
      <c r="J8027">
        <v>0.21</v>
      </c>
      <c r="K8027" t="s">
        <v>16</v>
      </c>
      <c r="L8027">
        <v>9</v>
      </c>
      <c r="M8027">
        <f t="shared" si="125"/>
        <v>1</v>
      </c>
    </row>
    <row r="8028" spans="1:13" x14ac:dyDescent="0.3">
      <c r="A8028">
        <v>33</v>
      </c>
      <c r="B8028">
        <v>97200</v>
      </c>
      <c r="C8028" t="s">
        <v>26</v>
      </c>
      <c r="D8028">
        <v>4</v>
      </c>
      <c r="E8028" t="s">
        <v>25</v>
      </c>
      <c r="F8028" t="s">
        <v>19</v>
      </c>
      <c r="G8028">
        <v>4000</v>
      </c>
      <c r="I8028">
        <v>0</v>
      </c>
      <c r="J8028">
        <v>0.04</v>
      </c>
      <c r="K8028" t="s">
        <v>16</v>
      </c>
      <c r="L8028">
        <v>10</v>
      </c>
      <c r="M8028">
        <f t="shared" si="125"/>
        <v>0</v>
      </c>
    </row>
    <row r="8029" spans="1:13" x14ac:dyDescent="0.3">
      <c r="A8029">
        <v>31</v>
      </c>
      <c r="B8029">
        <v>98000</v>
      </c>
      <c r="C8029" t="s">
        <v>23</v>
      </c>
      <c r="D8029">
        <v>7</v>
      </c>
      <c r="E8029" t="s">
        <v>14</v>
      </c>
      <c r="F8029" t="s">
        <v>15</v>
      </c>
      <c r="G8029">
        <v>5000</v>
      </c>
      <c r="H8029">
        <v>15.96</v>
      </c>
      <c r="I8029">
        <v>0</v>
      </c>
      <c r="J8029">
        <v>0.05</v>
      </c>
      <c r="K8029" t="s">
        <v>17</v>
      </c>
      <c r="L8029">
        <v>7</v>
      </c>
      <c r="M8029">
        <f t="shared" si="125"/>
        <v>1</v>
      </c>
    </row>
    <row r="8030" spans="1:13" x14ac:dyDescent="0.3">
      <c r="A8030">
        <v>35</v>
      </c>
      <c r="B8030">
        <v>47400</v>
      </c>
      <c r="C8030" t="s">
        <v>13</v>
      </c>
      <c r="D8030">
        <v>2</v>
      </c>
      <c r="E8030" t="s">
        <v>20</v>
      </c>
      <c r="F8030" t="s">
        <v>30</v>
      </c>
      <c r="G8030">
        <v>14000</v>
      </c>
      <c r="H8030">
        <v>14.42</v>
      </c>
      <c r="I8030">
        <v>1</v>
      </c>
      <c r="J8030">
        <v>0.3</v>
      </c>
      <c r="K8030" t="s">
        <v>16</v>
      </c>
      <c r="L8030">
        <v>7</v>
      </c>
      <c r="M8030">
        <f t="shared" si="125"/>
        <v>1</v>
      </c>
    </row>
    <row r="8031" spans="1:13" x14ac:dyDescent="0.3">
      <c r="A8031">
        <v>27</v>
      </c>
      <c r="B8031">
        <v>86000</v>
      </c>
      <c r="C8031" t="s">
        <v>26</v>
      </c>
      <c r="D8031">
        <v>4</v>
      </c>
      <c r="E8031" t="s">
        <v>28</v>
      </c>
      <c r="F8031" t="s">
        <v>15</v>
      </c>
      <c r="G8031">
        <v>20000</v>
      </c>
      <c r="H8031">
        <v>13.43</v>
      </c>
      <c r="I8031">
        <v>1</v>
      </c>
      <c r="J8031">
        <v>0.23</v>
      </c>
      <c r="K8031" t="s">
        <v>16</v>
      </c>
      <c r="L8031">
        <v>5</v>
      </c>
      <c r="M8031">
        <f t="shared" si="125"/>
        <v>1</v>
      </c>
    </row>
    <row r="8032" spans="1:13" x14ac:dyDescent="0.3">
      <c r="A8032">
        <v>27</v>
      </c>
      <c r="B8032">
        <v>86000</v>
      </c>
      <c r="C8032" t="s">
        <v>26</v>
      </c>
      <c r="D8032">
        <v>12</v>
      </c>
      <c r="E8032" t="s">
        <v>18</v>
      </c>
      <c r="F8032" t="s">
        <v>21</v>
      </c>
      <c r="G8032">
        <v>23000</v>
      </c>
      <c r="H8032">
        <v>6.17</v>
      </c>
      <c r="I8032">
        <v>1</v>
      </c>
      <c r="J8032">
        <v>0.27</v>
      </c>
      <c r="K8032" t="s">
        <v>16</v>
      </c>
      <c r="L8032">
        <v>7</v>
      </c>
      <c r="M8032">
        <f t="shared" si="125"/>
        <v>1</v>
      </c>
    </row>
    <row r="8033" spans="1:13" x14ac:dyDescent="0.3">
      <c r="A8033">
        <v>30</v>
      </c>
      <c r="B8033">
        <v>98000</v>
      </c>
      <c r="C8033" t="s">
        <v>26</v>
      </c>
      <c r="D8033">
        <v>12</v>
      </c>
      <c r="E8033" t="s">
        <v>27</v>
      </c>
      <c r="F8033" t="s">
        <v>19</v>
      </c>
      <c r="G8033">
        <v>12000</v>
      </c>
      <c r="H8033">
        <v>8.8800000000000008</v>
      </c>
      <c r="I8033">
        <v>0</v>
      </c>
      <c r="J8033">
        <v>0.12</v>
      </c>
      <c r="K8033" t="s">
        <v>16</v>
      </c>
      <c r="L8033">
        <v>7</v>
      </c>
      <c r="M8033">
        <f t="shared" si="125"/>
        <v>1</v>
      </c>
    </row>
    <row r="8034" spans="1:13" x14ac:dyDescent="0.3">
      <c r="A8034">
        <v>27</v>
      </c>
      <c r="B8034">
        <v>48000</v>
      </c>
      <c r="C8034" t="s">
        <v>13</v>
      </c>
      <c r="D8034">
        <v>9</v>
      </c>
      <c r="E8034" t="s">
        <v>25</v>
      </c>
      <c r="F8034" t="s">
        <v>15</v>
      </c>
      <c r="G8034">
        <v>14000</v>
      </c>
      <c r="H8034">
        <v>13.79</v>
      </c>
      <c r="I8034">
        <v>1</v>
      </c>
      <c r="J8034">
        <v>0.28999999999999998</v>
      </c>
      <c r="K8034" t="s">
        <v>16</v>
      </c>
      <c r="L8034">
        <v>10</v>
      </c>
      <c r="M8034">
        <f t="shared" si="125"/>
        <v>1</v>
      </c>
    </row>
    <row r="8035" spans="1:13" x14ac:dyDescent="0.3">
      <c r="A8035">
        <v>33</v>
      </c>
      <c r="B8035">
        <v>98000</v>
      </c>
      <c r="C8035" t="s">
        <v>26</v>
      </c>
      <c r="D8035">
        <v>3</v>
      </c>
      <c r="E8035" t="s">
        <v>27</v>
      </c>
      <c r="F8035" t="s">
        <v>19</v>
      </c>
      <c r="G8035">
        <v>25000</v>
      </c>
      <c r="H8035">
        <v>11.83</v>
      </c>
      <c r="I8035">
        <v>0</v>
      </c>
      <c r="J8035">
        <v>0.26</v>
      </c>
      <c r="K8035" t="s">
        <v>16</v>
      </c>
      <c r="L8035">
        <v>10</v>
      </c>
      <c r="M8035">
        <f t="shared" si="125"/>
        <v>1</v>
      </c>
    </row>
    <row r="8036" spans="1:13" x14ac:dyDescent="0.3">
      <c r="A8036">
        <v>29</v>
      </c>
      <c r="B8036">
        <v>32000</v>
      </c>
      <c r="C8036" t="s">
        <v>23</v>
      </c>
      <c r="D8036">
        <v>1</v>
      </c>
      <c r="E8036" t="s">
        <v>28</v>
      </c>
      <c r="F8036" t="s">
        <v>21</v>
      </c>
      <c r="G8036">
        <v>2100</v>
      </c>
      <c r="H8036">
        <v>6.91</v>
      </c>
      <c r="I8036">
        <v>0</v>
      </c>
      <c r="J8036">
        <v>7.0000000000000007E-2</v>
      </c>
      <c r="K8036" t="s">
        <v>16</v>
      </c>
      <c r="L8036">
        <v>5</v>
      </c>
      <c r="M8036">
        <f t="shared" si="125"/>
        <v>1</v>
      </c>
    </row>
    <row r="8037" spans="1:13" x14ac:dyDescent="0.3">
      <c r="A8037">
        <v>29</v>
      </c>
      <c r="B8037">
        <v>98080</v>
      </c>
      <c r="C8037" t="s">
        <v>26</v>
      </c>
      <c r="D8037">
        <v>8</v>
      </c>
      <c r="E8037" t="s">
        <v>27</v>
      </c>
      <c r="F8037" t="s">
        <v>19</v>
      </c>
      <c r="G8037">
        <v>20000</v>
      </c>
      <c r="H8037">
        <v>8.8800000000000008</v>
      </c>
      <c r="I8037">
        <v>0</v>
      </c>
      <c r="J8037">
        <v>0.2</v>
      </c>
      <c r="K8037" t="s">
        <v>16</v>
      </c>
      <c r="L8037">
        <v>9</v>
      </c>
      <c r="M8037">
        <f t="shared" si="125"/>
        <v>1</v>
      </c>
    </row>
    <row r="8038" spans="1:13" x14ac:dyDescent="0.3">
      <c r="A8038">
        <v>32</v>
      </c>
      <c r="B8038">
        <v>98300</v>
      </c>
      <c r="C8038" t="s">
        <v>26</v>
      </c>
      <c r="D8038">
        <v>3</v>
      </c>
      <c r="E8038" t="s">
        <v>27</v>
      </c>
      <c r="F8038" t="s">
        <v>15</v>
      </c>
      <c r="G8038">
        <v>5000</v>
      </c>
      <c r="H8038">
        <v>12.23</v>
      </c>
      <c r="I8038">
        <v>0</v>
      </c>
      <c r="J8038">
        <v>0.05</v>
      </c>
      <c r="K8038" t="s">
        <v>16</v>
      </c>
      <c r="L8038">
        <v>10</v>
      </c>
      <c r="M8038">
        <f t="shared" si="125"/>
        <v>1</v>
      </c>
    </row>
    <row r="8039" spans="1:13" x14ac:dyDescent="0.3">
      <c r="A8039">
        <v>32</v>
      </c>
      <c r="B8039">
        <v>98406</v>
      </c>
      <c r="C8039" t="s">
        <v>26</v>
      </c>
      <c r="D8039">
        <v>1</v>
      </c>
      <c r="E8039" t="s">
        <v>25</v>
      </c>
      <c r="F8039" t="s">
        <v>21</v>
      </c>
      <c r="G8039">
        <v>5400</v>
      </c>
      <c r="H8039">
        <v>9.3800000000000008</v>
      </c>
      <c r="I8039">
        <v>0</v>
      </c>
      <c r="J8039">
        <v>0.05</v>
      </c>
      <c r="K8039" t="s">
        <v>16</v>
      </c>
      <c r="L8039">
        <v>6</v>
      </c>
      <c r="M8039">
        <f t="shared" si="125"/>
        <v>1</v>
      </c>
    </row>
    <row r="8040" spans="1:13" x14ac:dyDescent="0.3">
      <c r="A8040">
        <v>33</v>
      </c>
      <c r="B8040">
        <v>98784</v>
      </c>
      <c r="C8040" t="s">
        <v>26</v>
      </c>
      <c r="D8040">
        <v>3</v>
      </c>
      <c r="E8040" t="s">
        <v>14</v>
      </c>
      <c r="F8040" t="s">
        <v>19</v>
      </c>
      <c r="G8040">
        <v>10000</v>
      </c>
      <c r="I8040">
        <v>0</v>
      </c>
      <c r="J8040">
        <v>0.1</v>
      </c>
      <c r="K8040" t="s">
        <v>16</v>
      </c>
      <c r="L8040">
        <v>7</v>
      </c>
      <c r="M8040">
        <f t="shared" si="125"/>
        <v>0</v>
      </c>
    </row>
    <row r="8041" spans="1:13" x14ac:dyDescent="0.3">
      <c r="A8041">
        <v>29</v>
      </c>
      <c r="B8041">
        <v>99000</v>
      </c>
      <c r="C8041" t="s">
        <v>26</v>
      </c>
      <c r="D8041">
        <v>13</v>
      </c>
      <c r="E8041" t="s">
        <v>20</v>
      </c>
      <c r="F8041" t="s">
        <v>21</v>
      </c>
      <c r="G8041">
        <v>4500</v>
      </c>
      <c r="H8041">
        <v>5.42</v>
      </c>
      <c r="I8041">
        <v>0</v>
      </c>
      <c r="J8041">
        <v>0.05</v>
      </c>
      <c r="K8041" t="s">
        <v>16</v>
      </c>
      <c r="L8041">
        <v>9</v>
      </c>
      <c r="M8041">
        <f t="shared" si="125"/>
        <v>1</v>
      </c>
    </row>
    <row r="8042" spans="1:13" x14ac:dyDescent="0.3">
      <c r="A8042">
        <v>30</v>
      </c>
      <c r="B8042">
        <v>59004</v>
      </c>
      <c r="C8042" t="s">
        <v>13</v>
      </c>
      <c r="D8042">
        <v>3</v>
      </c>
      <c r="E8042" t="s">
        <v>28</v>
      </c>
      <c r="F8042" t="s">
        <v>30</v>
      </c>
      <c r="G8042">
        <v>14000</v>
      </c>
      <c r="H8042">
        <v>15.28</v>
      </c>
      <c r="I8042">
        <v>0</v>
      </c>
      <c r="J8042">
        <v>0.24</v>
      </c>
      <c r="K8042" t="s">
        <v>16</v>
      </c>
      <c r="L8042">
        <v>10</v>
      </c>
      <c r="M8042">
        <f t="shared" si="125"/>
        <v>1</v>
      </c>
    </row>
    <row r="8043" spans="1:13" x14ac:dyDescent="0.3">
      <c r="A8043">
        <v>33</v>
      </c>
      <c r="B8043">
        <v>99000</v>
      </c>
      <c r="C8043" t="s">
        <v>26</v>
      </c>
      <c r="D8043">
        <v>8</v>
      </c>
      <c r="E8043" t="s">
        <v>14</v>
      </c>
      <c r="F8043" t="s">
        <v>19</v>
      </c>
      <c r="G8043">
        <v>24000</v>
      </c>
      <c r="H8043">
        <v>11.36</v>
      </c>
      <c r="I8043">
        <v>0</v>
      </c>
      <c r="J8043">
        <v>0.24</v>
      </c>
      <c r="K8043" t="s">
        <v>16</v>
      </c>
      <c r="L8043">
        <v>7</v>
      </c>
      <c r="M8043">
        <f t="shared" si="125"/>
        <v>1</v>
      </c>
    </row>
    <row r="8044" spans="1:13" x14ac:dyDescent="0.3">
      <c r="A8044">
        <v>27</v>
      </c>
      <c r="B8044">
        <v>99000</v>
      </c>
      <c r="C8044" t="s">
        <v>26</v>
      </c>
      <c r="D8044">
        <v>4</v>
      </c>
      <c r="E8044" t="s">
        <v>27</v>
      </c>
      <c r="F8044" t="s">
        <v>21</v>
      </c>
      <c r="G8044">
        <v>9000</v>
      </c>
      <c r="H8044">
        <v>7.14</v>
      </c>
      <c r="I8044">
        <v>0</v>
      </c>
      <c r="J8044">
        <v>0.09</v>
      </c>
      <c r="K8044" t="s">
        <v>16</v>
      </c>
      <c r="L8044">
        <v>8</v>
      </c>
      <c r="M8044">
        <f t="shared" si="125"/>
        <v>1</v>
      </c>
    </row>
    <row r="8045" spans="1:13" x14ac:dyDescent="0.3">
      <c r="A8045">
        <v>29</v>
      </c>
      <c r="B8045">
        <v>99000</v>
      </c>
      <c r="C8045" t="s">
        <v>26</v>
      </c>
      <c r="D8045">
        <v>1</v>
      </c>
      <c r="E8045" t="s">
        <v>28</v>
      </c>
      <c r="F8045" t="s">
        <v>19</v>
      </c>
      <c r="G8045">
        <v>6000</v>
      </c>
      <c r="H8045">
        <v>10.25</v>
      </c>
      <c r="I8045">
        <v>0</v>
      </c>
      <c r="J8045">
        <v>0.06</v>
      </c>
      <c r="K8045" t="s">
        <v>16</v>
      </c>
      <c r="L8045">
        <v>5</v>
      </c>
      <c r="M8045">
        <f t="shared" si="125"/>
        <v>1</v>
      </c>
    </row>
    <row r="8046" spans="1:13" x14ac:dyDescent="0.3">
      <c r="A8046">
        <v>29</v>
      </c>
      <c r="B8046">
        <v>60000</v>
      </c>
      <c r="C8046" t="s">
        <v>13</v>
      </c>
      <c r="D8046">
        <v>2</v>
      </c>
      <c r="E8046" t="s">
        <v>14</v>
      </c>
      <c r="F8046" t="s">
        <v>21</v>
      </c>
      <c r="G8046">
        <v>14000</v>
      </c>
      <c r="H8046">
        <v>7.51</v>
      </c>
      <c r="I8046">
        <v>0</v>
      </c>
      <c r="J8046">
        <v>0.23</v>
      </c>
      <c r="K8046" t="s">
        <v>16</v>
      </c>
      <c r="L8046">
        <v>8</v>
      </c>
      <c r="M8046">
        <f t="shared" si="125"/>
        <v>1</v>
      </c>
    </row>
    <row r="8047" spans="1:13" x14ac:dyDescent="0.3">
      <c r="A8047">
        <v>33</v>
      </c>
      <c r="B8047">
        <v>99300</v>
      </c>
      <c r="C8047" t="s">
        <v>26</v>
      </c>
      <c r="D8047">
        <v>11</v>
      </c>
      <c r="E8047" t="s">
        <v>14</v>
      </c>
      <c r="F8047" t="s">
        <v>21</v>
      </c>
      <c r="G8047">
        <v>7500</v>
      </c>
      <c r="H8047">
        <v>5.79</v>
      </c>
      <c r="I8047">
        <v>0</v>
      </c>
      <c r="J8047">
        <v>0.08</v>
      </c>
      <c r="K8047" t="s">
        <v>16</v>
      </c>
      <c r="L8047">
        <v>7</v>
      </c>
      <c r="M8047">
        <f t="shared" si="125"/>
        <v>1</v>
      </c>
    </row>
    <row r="8048" spans="1:13" x14ac:dyDescent="0.3">
      <c r="A8048">
        <v>29</v>
      </c>
      <c r="B8048">
        <v>99400</v>
      </c>
      <c r="C8048" t="s">
        <v>26</v>
      </c>
      <c r="D8048">
        <v>3</v>
      </c>
      <c r="E8048" t="s">
        <v>27</v>
      </c>
      <c r="F8048" t="s">
        <v>21</v>
      </c>
      <c r="G8048">
        <v>6000</v>
      </c>
      <c r="H8048">
        <v>6.92</v>
      </c>
      <c r="I8048">
        <v>0</v>
      </c>
      <c r="J8048">
        <v>0.06</v>
      </c>
      <c r="K8048" t="s">
        <v>16</v>
      </c>
      <c r="L8048">
        <v>7</v>
      </c>
      <c r="M8048">
        <f t="shared" si="125"/>
        <v>1</v>
      </c>
    </row>
    <row r="8049" spans="1:13" x14ac:dyDescent="0.3">
      <c r="A8049">
        <v>28</v>
      </c>
      <c r="B8049">
        <v>99518</v>
      </c>
      <c r="C8049" t="s">
        <v>26</v>
      </c>
      <c r="D8049">
        <v>10</v>
      </c>
      <c r="E8049" t="s">
        <v>25</v>
      </c>
      <c r="F8049" t="s">
        <v>21</v>
      </c>
      <c r="G8049">
        <v>6500</v>
      </c>
      <c r="H8049">
        <v>5.99</v>
      </c>
      <c r="I8049">
        <v>0</v>
      </c>
      <c r="J8049">
        <v>7.0000000000000007E-2</v>
      </c>
      <c r="K8049" t="s">
        <v>16</v>
      </c>
      <c r="L8049">
        <v>6</v>
      </c>
      <c r="M8049">
        <f t="shared" si="125"/>
        <v>1</v>
      </c>
    </row>
    <row r="8050" spans="1:13" x14ac:dyDescent="0.3">
      <c r="A8050">
        <v>35</v>
      </c>
      <c r="B8050">
        <v>99800</v>
      </c>
      <c r="C8050" t="s">
        <v>26</v>
      </c>
      <c r="D8050">
        <v>9</v>
      </c>
      <c r="E8050" t="s">
        <v>20</v>
      </c>
      <c r="F8050" t="s">
        <v>21</v>
      </c>
      <c r="G8050">
        <v>8000</v>
      </c>
      <c r="H8050">
        <v>7.14</v>
      </c>
      <c r="I8050">
        <v>0</v>
      </c>
      <c r="J8050">
        <v>0.08</v>
      </c>
      <c r="K8050" t="s">
        <v>16</v>
      </c>
      <c r="L8050">
        <v>9</v>
      </c>
      <c r="M8050">
        <f t="shared" si="125"/>
        <v>1</v>
      </c>
    </row>
    <row r="8051" spans="1:13" x14ac:dyDescent="0.3">
      <c r="A8051">
        <v>28</v>
      </c>
      <c r="B8051">
        <v>99996</v>
      </c>
      <c r="C8051" t="s">
        <v>26</v>
      </c>
      <c r="D8051">
        <v>6</v>
      </c>
      <c r="E8051" t="s">
        <v>27</v>
      </c>
      <c r="F8051" t="s">
        <v>21</v>
      </c>
      <c r="G8051">
        <v>10000</v>
      </c>
      <c r="H8051">
        <v>5.42</v>
      </c>
      <c r="I8051">
        <v>0</v>
      </c>
      <c r="J8051">
        <v>0.1</v>
      </c>
      <c r="K8051" t="s">
        <v>16</v>
      </c>
      <c r="L8051">
        <v>8</v>
      </c>
      <c r="M8051">
        <f t="shared" si="125"/>
        <v>1</v>
      </c>
    </row>
    <row r="8052" spans="1:13" x14ac:dyDescent="0.3">
      <c r="A8052">
        <v>34</v>
      </c>
      <c r="B8052">
        <v>99996</v>
      </c>
      <c r="C8052" t="s">
        <v>26</v>
      </c>
      <c r="D8052">
        <v>18</v>
      </c>
      <c r="E8052" t="s">
        <v>20</v>
      </c>
      <c r="F8052" t="s">
        <v>21</v>
      </c>
      <c r="G8052">
        <v>9800</v>
      </c>
      <c r="H8052">
        <v>7.14</v>
      </c>
      <c r="I8052">
        <v>0</v>
      </c>
      <c r="J8052">
        <v>0.1</v>
      </c>
      <c r="K8052" t="s">
        <v>16</v>
      </c>
      <c r="L8052">
        <v>8</v>
      </c>
      <c r="M8052">
        <f t="shared" si="125"/>
        <v>1</v>
      </c>
    </row>
    <row r="8053" spans="1:13" x14ac:dyDescent="0.3">
      <c r="A8053">
        <v>29</v>
      </c>
      <c r="B8053">
        <v>74797</v>
      </c>
      <c r="C8053" t="s">
        <v>26</v>
      </c>
      <c r="D8053">
        <v>2</v>
      </c>
      <c r="E8053" t="s">
        <v>14</v>
      </c>
      <c r="F8053" t="s">
        <v>30</v>
      </c>
      <c r="G8053">
        <v>15000</v>
      </c>
      <c r="H8053">
        <v>15.33</v>
      </c>
      <c r="I8053">
        <v>1</v>
      </c>
      <c r="J8053">
        <v>0.17</v>
      </c>
      <c r="K8053" t="s">
        <v>17</v>
      </c>
      <c r="L8053">
        <v>10</v>
      </c>
      <c r="M8053">
        <f t="shared" si="125"/>
        <v>1</v>
      </c>
    </row>
    <row r="8054" spans="1:13" x14ac:dyDescent="0.3">
      <c r="A8054">
        <v>28</v>
      </c>
      <c r="B8054">
        <v>62400</v>
      </c>
      <c r="C8054" t="s">
        <v>13</v>
      </c>
      <c r="D8054">
        <v>2</v>
      </c>
      <c r="E8054" t="s">
        <v>27</v>
      </c>
      <c r="F8054" t="s">
        <v>19</v>
      </c>
      <c r="G8054">
        <v>14000</v>
      </c>
      <c r="H8054">
        <v>10.99</v>
      </c>
      <c r="I8054">
        <v>0</v>
      </c>
      <c r="J8054">
        <v>0.22</v>
      </c>
      <c r="K8054" t="s">
        <v>16</v>
      </c>
      <c r="L8054">
        <v>10</v>
      </c>
      <c r="M8054">
        <f t="shared" si="125"/>
        <v>1</v>
      </c>
    </row>
    <row r="8055" spans="1:13" x14ac:dyDescent="0.3">
      <c r="A8055">
        <v>27</v>
      </c>
      <c r="B8055">
        <v>99996</v>
      </c>
      <c r="C8055" t="s">
        <v>26</v>
      </c>
      <c r="D8055">
        <v>0</v>
      </c>
      <c r="E8055" t="s">
        <v>27</v>
      </c>
      <c r="F8055" t="s">
        <v>15</v>
      </c>
      <c r="G8055">
        <v>3000</v>
      </c>
      <c r="H8055">
        <v>12.84</v>
      </c>
      <c r="I8055">
        <v>0</v>
      </c>
      <c r="J8055">
        <v>0.03</v>
      </c>
      <c r="K8055" t="s">
        <v>16</v>
      </c>
      <c r="L8055">
        <v>10</v>
      </c>
      <c r="M8055">
        <f t="shared" si="125"/>
        <v>1</v>
      </c>
    </row>
    <row r="8056" spans="1:13" x14ac:dyDescent="0.3">
      <c r="A8056">
        <v>27</v>
      </c>
      <c r="B8056">
        <v>56500</v>
      </c>
      <c r="C8056" t="s">
        <v>13</v>
      </c>
      <c r="D8056">
        <v>2</v>
      </c>
      <c r="E8056" t="s">
        <v>28</v>
      </c>
      <c r="F8056" t="s">
        <v>30</v>
      </c>
      <c r="G8056">
        <v>14000</v>
      </c>
      <c r="H8056">
        <v>13.87</v>
      </c>
      <c r="I8056">
        <v>1</v>
      </c>
      <c r="J8056">
        <v>0.25</v>
      </c>
      <c r="K8056" t="s">
        <v>16</v>
      </c>
      <c r="L8056">
        <v>8</v>
      </c>
      <c r="M8056">
        <f t="shared" si="125"/>
        <v>1</v>
      </c>
    </row>
    <row r="8057" spans="1:13" x14ac:dyDescent="0.3">
      <c r="A8057">
        <v>28</v>
      </c>
      <c r="B8057">
        <v>100000</v>
      </c>
      <c r="C8057" t="s">
        <v>23</v>
      </c>
      <c r="D8057">
        <v>13</v>
      </c>
      <c r="E8057" t="s">
        <v>27</v>
      </c>
      <c r="F8057" t="s">
        <v>15</v>
      </c>
      <c r="G8057">
        <v>2000</v>
      </c>
      <c r="H8057">
        <v>14.27</v>
      </c>
      <c r="I8057">
        <v>0</v>
      </c>
      <c r="J8057">
        <v>0.02</v>
      </c>
      <c r="K8057" t="s">
        <v>17</v>
      </c>
      <c r="L8057">
        <v>5</v>
      </c>
      <c r="M8057">
        <f t="shared" si="125"/>
        <v>1</v>
      </c>
    </row>
    <row r="8058" spans="1:13" x14ac:dyDescent="0.3">
      <c r="A8058">
        <v>27</v>
      </c>
      <c r="B8058">
        <v>31200</v>
      </c>
      <c r="C8058" t="s">
        <v>23</v>
      </c>
      <c r="E8058" t="s">
        <v>18</v>
      </c>
      <c r="F8058" t="s">
        <v>19</v>
      </c>
      <c r="G8058">
        <v>6000</v>
      </c>
      <c r="H8058">
        <v>11.71</v>
      </c>
      <c r="I8058">
        <v>0</v>
      </c>
      <c r="J8058">
        <v>0.19</v>
      </c>
      <c r="K8058" t="s">
        <v>16</v>
      </c>
      <c r="L8058">
        <v>6</v>
      </c>
      <c r="M8058">
        <f t="shared" si="125"/>
        <v>0</v>
      </c>
    </row>
    <row r="8059" spans="1:13" x14ac:dyDescent="0.3">
      <c r="A8059">
        <v>28</v>
      </c>
      <c r="B8059">
        <v>31200</v>
      </c>
      <c r="C8059" t="s">
        <v>23</v>
      </c>
      <c r="D8059">
        <v>0</v>
      </c>
      <c r="E8059" t="s">
        <v>18</v>
      </c>
      <c r="F8059" t="s">
        <v>21</v>
      </c>
      <c r="G8059">
        <v>4350</v>
      </c>
      <c r="H8059">
        <v>5.99</v>
      </c>
      <c r="I8059">
        <v>0</v>
      </c>
      <c r="J8059">
        <v>0.14000000000000001</v>
      </c>
      <c r="K8059" t="s">
        <v>16</v>
      </c>
      <c r="L8059">
        <v>5</v>
      </c>
      <c r="M8059">
        <f t="shared" si="125"/>
        <v>1</v>
      </c>
    </row>
    <row r="8060" spans="1:13" x14ac:dyDescent="0.3">
      <c r="A8060">
        <v>30</v>
      </c>
      <c r="B8060">
        <v>100000</v>
      </c>
      <c r="C8060" t="s">
        <v>26</v>
      </c>
      <c r="D8060">
        <v>9</v>
      </c>
      <c r="E8060" t="s">
        <v>14</v>
      </c>
      <c r="F8060" t="s">
        <v>21</v>
      </c>
      <c r="G8060">
        <v>12000</v>
      </c>
      <c r="H8060">
        <v>8.9</v>
      </c>
      <c r="I8060">
        <v>0</v>
      </c>
      <c r="J8060">
        <v>0.12</v>
      </c>
      <c r="K8060" t="s">
        <v>16</v>
      </c>
      <c r="L8060">
        <v>10</v>
      </c>
      <c r="M8060">
        <f t="shared" si="125"/>
        <v>1</v>
      </c>
    </row>
    <row r="8061" spans="1:13" x14ac:dyDescent="0.3">
      <c r="A8061">
        <v>33</v>
      </c>
      <c r="B8061">
        <v>100000</v>
      </c>
      <c r="C8061" t="s">
        <v>26</v>
      </c>
      <c r="D8061">
        <v>16</v>
      </c>
      <c r="E8061" t="s">
        <v>14</v>
      </c>
      <c r="F8061" t="s">
        <v>19</v>
      </c>
      <c r="G8061">
        <v>15000</v>
      </c>
      <c r="H8061">
        <v>11.71</v>
      </c>
      <c r="I8061">
        <v>0</v>
      </c>
      <c r="J8061">
        <v>0.15</v>
      </c>
      <c r="K8061" t="s">
        <v>16</v>
      </c>
      <c r="L8061">
        <v>9</v>
      </c>
      <c r="M8061">
        <f t="shared" si="125"/>
        <v>1</v>
      </c>
    </row>
    <row r="8062" spans="1:13" x14ac:dyDescent="0.3">
      <c r="A8062">
        <v>35</v>
      </c>
      <c r="B8062">
        <v>100000</v>
      </c>
      <c r="C8062" t="s">
        <v>26</v>
      </c>
      <c r="D8062">
        <v>19</v>
      </c>
      <c r="E8062" t="s">
        <v>14</v>
      </c>
      <c r="F8062" t="s">
        <v>19</v>
      </c>
      <c r="G8062">
        <v>9000</v>
      </c>
      <c r="H8062">
        <v>10.99</v>
      </c>
      <c r="I8062">
        <v>0</v>
      </c>
      <c r="J8062">
        <v>0.09</v>
      </c>
      <c r="K8062" t="s">
        <v>16</v>
      </c>
      <c r="L8062">
        <v>8</v>
      </c>
      <c r="M8062">
        <f t="shared" si="125"/>
        <v>1</v>
      </c>
    </row>
    <row r="8063" spans="1:13" x14ac:dyDescent="0.3">
      <c r="A8063">
        <v>35</v>
      </c>
      <c r="B8063">
        <v>73000</v>
      </c>
      <c r="C8063" t="s">
        <v>13</v>
      </c>
      <c r="D8063">
        <v>9</v>
      </c>
      <c r="E8063" t="s">
        <v>27</v>
      </c>
      <c r="F8063" t="s">
        <v>30</v>
      </c>
      <c r="G8063">
        <v>14000</v>
      </c>
      <c r="H8063">
        <v>14.59</v>
      </c>
      <c r="I8063">
        <v>0</v>
      </c>
      <c r="J8063">
        <v>0.19</v>
      </c>
      <c r="K8063" t="s">
        <v>17</v>
      </c>
      <c r="L8063">
        <v>8</v>
      </c>
      <c r="M8063">
        <f t="shared" si="125"/>
        <v>1</v>
      </c>
    </row>
    <row r="8064" spans="1:13" x14ac:dyDescent="0.3">
      <c r="A8064">
        <v>35</v>
      </c>
      <c r="B8064">
        <v>100000</v>
      </c>
      <c r="C8064" t="s">
        <v>26</v>
      </c>
      <c r="D8064">
        <v>9</v>
      </c>
      <c r="E8064" t="s">
        <v>18</v>
      </c>
      <c r="F8064" t="s">
        <v>19</v>
      </c>
      <c r="G8064">
        <v>6000</v>
      </c>
      <c r="H8064">
        <v>9.99</v>
      </c>
      <c r="I8064">
        <v>0</v>
      </c>
      <c r="J8064">
        <v>0.06</v>
      </c>
      <c r="K8064" t="s">
        <v>16</v>
      </c>
      <c r="L8064">
        <v>7</v>
      </c>
      <c r="M8064">
        <f t="shared" si="125"/>
        <v>1</v>
      </c>
    </row>
    <row r="8065" spans="1:13" x14ac:dyDescent="0.3">
      <c r="A8065">
        <v>31</v>
      </c>
      <c r="B8065">
        <v>100000</v>
      </c>
      <c r="C8065" t="s">
        <v>26</v>
      </c>
      <c r="D8065">
        <v>6</v>
      </c>
      <c r="E8065" t="s">
        <v>14</v>
      </c>
      <c r="F8065" t="s">
        <v>19</v>
      </c>
      <c r="G8065">
        <v>6000</v>
      </c>
      <c r="H8065">
        <v>10.99</v>
      </c>
      <c r="I8065">
        <v>0</v>
      </c>
      <c r="J8065">
        <v>0.06</v>
      </c>
      <c r="K8065" t="s">
        <v>16</v>
      </c>
      <c r="L8065">
        <v>6</v>
      </c>
      <c r="M8065">
        <f t="shared" si="125"/>
        <v>1</v>
      </c>
    </row>
    <row r="8066" spans="1:13" x14ac:dyDescent="0.3">
      <c r="A8066">
        <v>34</v>
      </c>
      <c r="B8066">
        <v>75000</v>
      </c>
      <c r="C8066" t="s">
        <v>13</v>
      </c>
      <c r="D8066">
        <v>4</v>
      </c>
      <c r="E8066" t="s">
        <v>25</v>
      </c>
      <c r="F8066" t="s">
        <v>19</v>
      </c>
      <c r="G8066">
        <v>14000</v>
      </c>
      <c r="H8066">
        <v>12.69</v>
      </c>
      <c r="I8066">
        <v>0</v>
      </c>
      <c r="J8066">
        <v>0.19</v>
      </c>
      <c r="K8066" t="s">
        <v>16</v>
      </c>
      <c r="L8066">
        <v>7</v>
      </c>
      <c r="M8066">
        <f t="shared" ref="M8066:M8129" si="126">COUNTIFS($A$2:$A$10001,A8066,$B$2:$B$10001,B8066,$C$2:$C$10001,C8066,$D$2:$D$10001,D8066,$E$2:$E$10001,E8066,$F$2:$F$10001,F8066,$G$2:$G$10001,G8066,$H$2:$H$10001,H8066,$I$2:$I$10001,I8066,$J$2:$J$10001,J8066,$K$2:$K$10001,K8066,$L$2:$L$10001,L8066)</f>
        <v>1</v>
      </c>
    </row>
    <row r="8067" spans="1:13" x14ac:dyDescent="0.3">
      <c r="A8067">
        <v>28</v>
      </c>
      <c r="B8067">
        <v>100000</v>
      </c>
      <c r="C8067" t="s">
        <v>26</v>
      </c>
      <c r="D8067">
        <v>0</v>
      </c>
      <c r="E8067" t="s">
        <v>27</v>
      </c>
      <c r="F8067" t="s">
        <v>15</v>
      </c>
      <c r="G8067">
        <v>18000</v>
      </c>
      <c r="H8067">
        <v>13.99</v>
      </c>
      <c r="I8067">
        <v>0</v>
      </c>
      <c r="J8067">
        <v>0.18</v>
      </c>
      <c r="K8067" t="s">
        <v>17</v>
      </c>
      <c r="L8067">
        <v>6</v>
      </c>
      <c r="M8067">
        <f t="shared" si="126"/>
        <v>1</v>
      </c>
    </row>
    <row r="8068" spans="1:13" x14ac:dyDescent="0.3">
      <c r="A8068">
        <v>30</v>
      </c>
      <c r="B8068">
        <v>100000</v>
      </c>
      <c r="C8068" t="s">
        <v>26</v>
      </c>
      <c r="D8068">
        <v>11</v>
      </c>
      <c r="E8068" t="s">
        <v>27</v>
      </c>
      <c r="F8068" t="s">
        <v>30</v>
      </c>
      <c r="G8068">
        <v>16000</v>
      </c>
      <c r="H8068">
        <v>16.489999999999998</v>
      </c>
      <c r="I8068">
        <v>0</v>
      </c>
      <c r="J8068">
        <v>0.16</v>
      </c>
      <c r="K8068" t="s">
        <v>17</v>
      </c>
      <c r="L8068">
        <v>9</v>
      </c>
      <c r="M8068">
        <f t="shared" si="126"/>
        <v>1</v>
      </c>
    </row>
    <row r="8069" spans="1:13" x14ac:dyDescent="0.3">
      <c r="A8069">
        <v>32</v>
      </c>
      <c r="B8069">
        <v>76254</v>
      </c>
      <c r="C8069" t="s">
        <v>13</v>
      </c>
      <c r="D8069">
        <v>3</v>
      </c>
      <c r="E8069" t="s">
        <v>28</v>
      </c>
      <c r="F8069" t="s">
        <v>19</v>
      </c>
      <c r="G8069">
        <v>14000</v>
      </c>
      <c r="H8069">
        <v>10.38</v>
      </c>
      <c r="I8069">
        <v>0</v>
      </c>
      <c r="J8069">
        <v>0.18</v>
      </c>
      <c r="K8069" t="s">
        <v>16</v>
      </c>
      <c r="L8069">
        <v>5</v>
      </c>
      <c r="M8069">
        <f t="shared" si="126"/>
        <v>1</v>
      </c>
    </row>
    <row r="8070" spans="1:13" x14ac:dyDescent="0.3">
      <c r="A8070">
        <v>29</v>
      </c>
      <c r="B8070">
        <v>100000</v>
      </c>
      <c r="C8070" t="s">
        <v>26</v>
      </c>
      <c r="D8070">
        <v>5</v>
      </c>
      <c r="E8070" t="s">
        <v>20</v>
      </c>
      <c r="F8070" t="s">
        <v>21</v>
      </c>
      <c r="G8070">
        <v>10000</v>
      </c>
      <c r="H8070">
        <v>7.49</v>
      </c>
      <c r="I8070">
        <v>0</v>
      </c>
      <c r="J8070">
        <v>0.1</v>
      </c>
      <c r="K8070" t="s">
        <v>16</v>
      </c>
      <c r="L8070">
        <v>6</v>
      </c>
      <c r="M8070">
        <f t="shared" si="126"/>
        <v>1</v>
      </c>
    </row>
    <row r="8071" spans="1:13" x14ac:dyDescent="0.3">
      <c r="A8071">
        <v>28</v>
      </c>
      <c r="B8071">
        <v>100000</v>
      </c>
      <c r="C8071" t="s">
        <v>26</v>
      </c>
      <c r="D8071">
        <v>12</v>
      </c>
      <c r="E8071" t="s">
        <v>25</v>
      </c>
      <c r="F8071" t="s">
        <v>19</v>
      </c>
      <c r="G8071">
        <v>12000</v>
      </c>
      <c r="H8071">
        <v>10.99</v>
      </c>
      <c r="I8071">
        <v>0</v>
      </c>
      <c r="J8071">
        <v>0.12</v>
      </c>
      <c r="K8071" t="s">
        <v>16</v>
      </c>
      <c r="L8071">
        <v>8</v>
      </c>
      <c r="M8071">
        <f t="shared" si="126"/>
        <v>1</v>
      </c>
    </row>
    <row r="8072" spans="1:13" x14ac:dyDescent="0.3">
      <c r="A8072">
        <v>27</v>
      </c>
      <c r="B8072">
        <v>100000</v>
      </c>
      <c r="C8072" t="s">
        <v>26</v>
      </c>
      <c r="D8072">
        <v>11</v>
      </c>
      <c r="E8072" t="s">
        <v>20</v>
      </c>
      <c r="F8072" t="s">
        <v>21</v>
      </c>
      <c r="G8072">
        <v>14400</v>
      </c>
      <c r="I8072">
        <v>0</v>
      </c>
      <c r="J8072">
        <v>0.14000000000000001</v>
      </c>
      <c r="K8072" t="s">
        <v>16</v>
      </c>
      <c r="L8072">
        <v>8</v>
      </c>
      <c r="M8072">
        <f t="shared" si="126"/>
        <v>0</v>
      </c>
    </row>
    <row r="8073" spans="1:13" x14ac:dyDescent="0.3">
      <c r="A8073">
        <v>33</v>
      </c>
      <c r="B8073">
        <v>100000</v>
      </c>
      <c r="C8073" t="s">
        <v>26</v>
      </c>
      <c r="D8073">
        <v>8</v>
      </c>
      <c r="E8073" t="s">
        <v>25</v>
      </c>
      <c r="F8073" t="s">
        <v>21</v>
      </c>
      <c r="G8073">
        <v>6400</v>
      </c>
      <c r="H8073">
        <v>7.29</v>
      </c>
      <c r="I8073">
        <v>0</v>
      </c>
      <c r="J8073">
        <v>0.06</v>
      </c>
      <c r="K8073" t="s">
        <v>16</v>
      </c>
      <c r="L8073">
        <v>9</v>
      </c>
      <c r="M8073">
        <f t="shared" si="126"/>
        <v>1</v>
      </c>
    </row>
    <row r="8074" spans="1:13" x14ac:dyDescent="0.3">
      <c r="A8074">
        <v>32</v>
      </c>
      <c r="B8074">
        <v>100000</v>
      </c>
      <c r="C8074" t="s">
        <v>26</v>
      </c>
      <c r="D8074">
        <v>2</v>
      </c>
      <c r="E8074" t="s">
        <v>14</v>
      </c>
      <c r="F8074" t="s">
        <v>15</v>
      </c>
      <c r="G8074">
        <v>35000</v>
      </c>
      <c r="I8074">
        <v>0</v>
      </c>
      <c r="J8074">
        <v>0.35</v>
      </c>
      <c r="K8074" t="s">
        <v>16</v>
      </c>
      <c r="L8074">
        <v>10</v>
      </c>
      <c r="M8074">
        <f t="shared" si="126"/>
        <v>0</v>
      </c>
    </row>
    <row r="8075" spans="1:13" x14ac:dyDescent="0.3">
      <c r="A8075">
        <v>32</v>
      </c>
      <c r="B8075">
        <v>100000</v>
      </c>
      <c r="C8075" t="s">
        <v>26</v>
      </c>
      <c r="D8075">
        <v>17</v>
      </c>
      <c r="E8075" t="s">
        <v>14</v>
      </c>
      <c r="F8075" t="s">
        <v>21</v>
      </c>
      <c r="G8075">
        <v>4500</v>
      </c>
      <c r="H8075">
        <v>5.42</v>
      </c>
      <c r="I8075">
        <v>0</v>
      </c>
      <c r="J8075">
        <v>0.04</v>
      </c>
      <c r="K8075" t="s">
        <v>16</v>
      </c>
      <c r="L8075">
        <v>10</v>
      </c>
      <c r="M8075">
        <f t="shared" si="126"/>
        <v>1</v>
      </c>
    </row>
    <row r="8076" spans="1:13" x14ac:dyDescent="0.3">
      <c r="A8076">
        <v>32</v>
      </c>
      <c r="B8076">
        <v>100000</v>
      </c>
      <c r="C8076" t="s">
        <v>26</v>
      </c>
      <c r="D8076">
        <v>4</v>
      </c>
      <c r="E8076" t="s">
        <v>27</v>
      </c>
      <c r="F8076" t="s">
        <v>21</v>
      </c>
      <c r="G8076">
        <v>9500</v>
      </c>
      <c r="H8076">
        <v>5.79</v>
      </c>
      <c r="I8076">
        <v>0</v>
      </c>
      <c r="J8076">
        <v>0.1</v>
      </c>
      <c r="K8076" t="s">
        <v>16</v>
      </c>
      <c r="L8076">
        <v>8</v>
      </c>
      <c r="M8076">
        <f t="shared" si="126"/>
        <v>1</v>
      </c>
    </row>
    <row r="8077" spans="1:13" x14ac:dyDescent="0.3">
      <c r="A8077">
        <v>27</v>
      </c>
      <c r="B8077">
        <v>31000</v>
      </c>
      <c r="C8077" t="s">
        <v>23</v>
      </c>
      <c r="D8077">
        <v>4</v>
      </c>
      <c r="E8077" t="s">
        <v>14</v>
      </c>
      <c r="F8077" t="s">
        <v>15</v>
      </c>
      <c r="G8077">
        <v>12000</v>
      </c>
      <c r="H8077">
        <v>12.73</v>
      </c>
      <c r="I8077">
        <v>0</v>
      </c>
      <c r="J8077">
        <v>0.39</v>
      </c>
      <c r="K8077" t="s">
        <v>17</v>
      </c>
      <c r="L8077">
        <v>6</v>
      </c>
      <c r="M8077">
        <f t="shared" si="126"/>
        <v>1</v>
      </c>
    </row>
    <row r="8078" spans="1:13" x14ac:dyDescent="0.3">
      <c r="A8078">
        <v>31</v>
      </c>
      <c r="B8078">
        <v>100000</v>
      </c>
      <c r="C8078" t="s">
        <v>26</v>
      </c>
      <c r="D8078">
        <v>10</v>
      </c>
      <c r="E8078" t="s">
        <v>14</v>
      </c>
      <c r="F8078" t="s">
        <v>21</v>
      </c>
      <c r="G8078">
        <v>9950</v>
      </c>
      <c r="H8078">
        <v>5.42</v>
      </c>
      <c r="I8078">
        <v>0</v>
      </c>
      <c r="J8078">
        <v>0.1</v>
      </c>
      <c r="K8078" t="s">
        <v>16</v>
      </c>
      <c r="L8078">
        <v>7</v>
      </c>
      <c r="M8078">
        <f t="shared" si="126"/>
        <v>1</v>
      </c>
    </row>
    <row r="8079" spans="1:13" x14ac:dyDescent="0.3">
      <c r="A8079">
        <v>30</v>
      </c>
      <c r="B8079">
        <v>84000</v>
      </c>
      <c r="C8079" t="s">
        <v>13</v>
      </c>
      <c r="D8079">
        <v>4</v>
      </c>
      <c r="E8079" t="s">
        <v>14</v>
      </c>
      <c r="F8079" t="s">
        <v>19</v>
      </c>
      <c r="G8079">
        <v>14000</v>
      </c>
      <c r="H8079">
        <v>12.42</v>
      </c>
      <c r="I8079">
        <v>0</v>
      </c>
      <c r="J8079">
        <v>0.17</v>
      </c>
      <c r="K8079" t="s">
        <v>16</v>
      </c>
      <c r="L8079">
        <v>6</v>
      </c>
      <c r="M8079">
        <f t="shared" si="126"/>
        <v>1</v>
      </c>
    </row>
    <row r="8080" spans="1:13" x14ac:dyDescent="0.3">
      <c r="A8080">
        <v>31</v>
      </c>
      <c r="B8080">
        <v>31000</v>
      </c>
      <c r="C8080" t="s">
        <v>23</v>
      </c>
      <c r="D8080">
        <v>0</v>
      </c>
      <c r="E8080" t="s">
        <v>20</v>
      </c>
      <c r="F8080" t="s">
        <v>21</v>
      </c>
      <c r="G8080">
        <v>12500</v>
      </c>
      <c r="H8080">
        <v>8.94</v>
      </c>
      <c r="I8080">
        <v>0</v>
      </c>
      <c r="J8080">
        <v>0.4</v>
      </c>
      <c r="K8080" t="s">
        <v>16</v>
      </c>
      <c r="L8080">
        <v>8</v>
      </c>
      <c r="M8080">
        <f t="shared" si="126"/>
        <v>1</v>
      </c>
    </row>
    <row r="8081" spans="1:13" x14ac:dyDescent="0.3">
      <c r="A8081">
        <v>28</v>
      </c>
      <c r="B8081">
        <v>85000</v>
      </c>
      <c r="C8081" t="s">
        <v>13</v>
      </c>
      <c r="D8081">
        <v>6</v>
      </c>
      <c r="E8081" t="s">
        <v>20</v>
      </c>
      <c r="F8081" t="s">
        <v>15</v>
      </c>
      <c r="G8081">
        <v>14000</v>
      </c>
      <c r="H8081">
        <v>14.65</v>
      </c>
      <c r="I8081">
        <v>0</v>
      </c>
      <c r="J8081">
        <v>0.16</v>
      </c>
      <c r="K8081" t="s">
        <v>17</v>
      </c>
      <c r="L8081">
        <v>9</v>
      </c>
      <c r="M8081">
        <f t="shared" si="126"/>
        <v>1</v>
      </c>
    </row>
    <row r="8082" spans="1:13" x14ac:dyDescent="0.3">
      <c r="A8082">
        <v>29</v>
      </c>
      <c r="B8082">
        <v>85000</v>
      </c>
      <c r="C8082" t="s">
        <v>13</v>
      </c>
      <c r="D8082">
        <v>3</v>
      </c>
      <c r="E8082" t="s">
        <v>25</v>
      </c>
      <c r="F8082" t="s">
        <v>21</v>
      </c>
      <c r="G8082">
        <v>14000</v>
      </c>
      <c r="H8082">
        <v>5.42</v>
      </c>
      <c r="I8082">
        <v>0</v>
      </c>
      <c r="J8082">
        <v>0.16</v>
      </c>
      <c r="K8082" t="s">
        <v>16</v>
      </c>
      <c r="L8082">
        <v>5</v>
      </c>
      <c r="M8082">
        <f t="shared" si="126"/>
        <v>1</v>
      </c>
    </row>
    <row r="8083" spans="1:13" x14ac:dyDescent="0.3">
      <c r="A8083">
        <v>30</v>
      </c>
      <c r="B8083">
        <v>85332</v>
      </c>
      <c r="C8083" t="s">
        <v>13</v>
      </c>
      <c r="D8083">
        <v>3</v>
      </c>
      <c r="E8083" t="s">
        <v>27</v>
      </c>
      <c r="F8083" t="s">
        <v>15</v>
      </c>
      <c r="G8083">
        <v>14000</v>
      </c>
      <c r="H8083">
        <v>14.22</v>
      </c>
      <c r="I8083">
        <v>0</v>
      </c>
      <c r="J8083">
        <v>0.16</v>
      </c>
      <c r="K8083" t="s">
        <v>16</v>
      </c>
      <c r="L8083">
        <v>7</v>
      </c>
      <c r="M8083">
        <f t="shared" si="126"/>
        <v>1</v>
      </c>
    </row>
    <row r="8084" spans="1:13" x14ac:dyDescent="0.3">
      <c r="A8084">
        <v>31</v>
      </c>
      <c r="B8084">
        <v>100000</v>
      </c>
      <c r="C8084" t="s">
        <v>26</v>
      </c>
      <c r="D8084">
        <v>6</v>
      </c>
      <c r="E8084" t="s">
        <v>28</v>
      </c>
      <c r="F8084" t="s">
        <v>15</v>
      </c>
      <c r="G8084">
        <v>13000</v>
      </c>
      <c r="H8084">
        <v>12.61</v>
      </c>
      <c r="I8084">
        <v>0</v>
      </c>
      <c r="J8084">
        <v>0.13</v>
      </c>
      <c r="K8084" t="s">
        <v>16</v>
      </c>
      <c r="L8084">
        <v>7</v>
      </c>
      <c r="M8084">
        <f t="shared" si="126"/>
        <v>1</v>
      </c>
    </row>
    <row r="8085" spans="1:13" x14ac:dyDescent="0.3">
      <c r="A8085">
        <v>30</v>
      </c>
      <c r="B8085">
        <v>100000</v>
      </c>
      <c r="C8085" t="s">
        <v>26</v>
      </c>
      <c r="D8085">
        <v>13</v>
      </c>
      <c r="E8085" t="s">
        <v>20</v>
      </c>
      <c r="F8085" t="s">
        <v>21</v>
      </c>
      <c r="G8085">
        <v>10000</v>
      </c>
      <c r="H8085">
        <v>6.17</v>
      </c>
      <c r="I8085">
        <v>0</v>
      </c>
      <c r="J8085">
        <v>0.1</v>
      </c>
      <c r="K8085" t="s">
        <v>16</v>
      </c>
      <c r="L8085">
        <v>9</v>
      </c>
      <c r="M8085">
        <f t="shared" si="126"/>
        <v>1</v>
      </c>
    </row>
    <row r="8086" spans="1:13" x14ac:dyDescent="0.3">
      <c r="A8086">
        <v>29</v>
      </c>
      <c r="B8086">
        <v>100000</v>
      </c>
      <c r="C8086" t="s">
        <v>26</v>
      </c>
      <c r="D8086">
        <v>13</v>
      </c>
      <c r="E8086" t="s">
        <v>14</v>
      </c>
      <c r="F8086" t="s">
        <v>21</v>
      </c>
      <c r="G8086">
        <v>20000</v>
      </c>
      <c r="H8086">
        <v>6.54</v>
      </c>
      <c r="I8086">
        <v>0</v>
      </c>
      <c r="J8086">
        <v>0.2</v>
      </c>
      <c r="K8086" t="s">
        <v>16</v>
      </c>
      <c r="L8086">
        <v>5</v>
      </c>
      <c r="M8086">
        <f t="shared" si="126"/>
        <v>1</v>
      </c>
    </row>
    <row r="8087" spans="1:13" x14ac:dyDescent="0.3">
      <c r="A8087">
        <v>27</v>
      </c>
      <c r="B8087">
        <v>100000</v>
      </c>
      <c r="C8087" t="s">
        <v>26</v>
      </c>
      <c r="D8087">
        <v>1</v>
      </c>
      <c r="E8087" t="s">
        <v>28</v>
      </c>
      <c r="F8087" t="s">
        <v>21</v>
      </c>
      <c r="G8087">
        <v>20000</v>
      </c>
      <c r="H8087">
        <v>6.17</v>
      </c>
      <c r="I8087">
        <v>0</v>
      </c>
      <c r="J8087">
        <v>0.2</v>
      </c>
      <c r="K8087" t="s">
        <v>16</v>
      </c>
      <c r="L8087">
        <v>7</v>
      </c>
      <c r="M8087">
        <f t="shared" si="126"/>
        <v>1</v>
      </c>
    </row>
    <row r="8088" spans="1:13" x14ac:dyDescent="0.3">
      <c r="A8088">
        <v>28</v>
      </c>
      <c r="B8088">
        <v>100000</v>
      </c>
      <c r="C8088" t="s">
        <v>26</v>
      </c>
      <c r="D8088">
        <v>12</v>
      </c>
      <c r="E8088" t="s">
        <v>20</v>
      </c>
      <c r="F8088" t="s">
        <v>21</v>
      </c>
      <c r="G8088">
        <v>10000</v>
      </c>
      <c r="H8088">
        <v>5.42</v>
      </c>
      <c r="I8088">
        <v>0</v>
      </c>
      <c r="J8088">
        <v>0.1</v>
      </c>
      <c r="K8088" t="s">
        <v>16</v>
      </c>
      <c r="L8088">
        <v>8</v>
      </c>
      <c r="M8088">
        <f t="shared" si="126"/>
        <v>1</v>
      </c>
    </row>
    <row r="8089" spans="1:13" x14ac:dyDescent="0.3">
      <c r="A8089">
        <v>30</v>
      </c>
      <c r="B8089">
        <v>100000</v>
      </c>
      <c r="C8089" t="s">
        <v>26</v>
      </c>
      <c r="D8089">
        <v>0</v>
      </c>
      <c r="E8089" t="s">
        <v>28</v>
      </c>
      <c r="F8089" t="s">
        <v>21</v>
      </c>
      <c r="G8089">
        <v>3600</v>
      </c>
      <c r="I8089">
        <v>0</v>
      </c>
      <c r="J8089">
        <v>0.04</v>
      </c>
      <c r="K8089" t="s">
        <v>16</v>
      </c>
      <c r="L8089">
        <v>10</v>
      </c>
      <c r="M8089">
        <f t="shared" si="126"/>
        <v>0</v>
      </c>
    </row>
    <row r="8090" spans="1:13" x14ac:dyDescent="0.3">
      <c r="A8090">
        <v>29</v>
      </c>
      <c r="B8090">
        <v>100000</v>
      </c>
      <c r="C8090" t="s">
        <v>26</v>
      </c>
      <c r="D8090">
        <v>1</v>
      </c>
      <c r="E8090" t="s">
        <v>25</v>
      </c>
      <c r="F8090" t="s">
        <v>21</v>
      </c>
      <c r="G8090">
        <v>12000</v>
      </c>
      <c r="H8090">
        <v>6.91</v>
      </c>
      <c r="I8090">
        <v>0</v>
      </c>
      <c r="J8090">
        <v>0.12</v>
      </c>
      <c r="K8090" t="s">
        <v>16</v>
      </c>
      <c r="L8090">
        <v>10</v>
      </c>
      <c r="M8090">
        <f t="shared" si="126"/>
        <v>1</v>
      </c>
    </row>
    <row r="8091" spans="1:13" x14ac:dyDescent="0.3">
      <c r="A8091">
        <v>28</v>
      </c>
      <c r="B8091">
        <v>100000</v>
      </c>
      <c r="C8091" t="s">
        <v>23</v>
      </c>
      <c r="D8091">
        <v>5</v>
      </c>
      <c r="E8091" t="s">
        <v>27</v>
      </c>
      <c r="F8091" t="s">
        <v>15</v>
      </c>
      <c r="G8091">
        <v>11000</v>
      </c>
      <c r="H8091">
        <v>13.61</v>
      </c>
      <c r="I8091">
        <v>0</v>
      </c>
      <c r="J8091">
        <v>0.11</v>
      </c>
      <c r="K8091" t="s">
        <v>17</v>
      </c>
      <c r="L8091">
        <v>8</v>
      </c>
      <c r="M8091">
        <f t="shared" si="126"/>
        <v>1</v>
      </c>
    </row>
    <row r="8092" spans="1:13" x14ac:dyDescent="0.3">
      <c r="A8092">
        <v>30</v>
      </c>
      <c r="B8092">
        <v>100000</v>
      </c>
      <c r="C8092" t="s">
        <v>26</v>
      </c>
      <c r="D8092">
        <v>14</v>
      </c>
      <c r="E8092" t="s">
        <v>18</v>
      </c>
      <c r="F8092" t="s">
        <v>21</v>
      </c>
      <c r="G8092">
        <v>13000</v>
      </c>
      <c r="H8092">
        <v>7.88</v>
      </c>
      <c r="I8092">
        <v>0</v>
      </c>
      <c r="J8092">
        <v>0.13</v>
      </c>
      <c r="K8092" t="s">
        <v>16</v>
      </c>
      <c r="L8092">
        <v>9</v>
      </c>
      <c r="M8092">
        <f t="shared" si="126"/>
        <v>1</v>
      </c>
    </row>
    <row r="8093" spans="1:13" x14ac:dyDescent="0.3">
      <c r="A8093">
        <v>30</v>
      </c>
      <c r="B8093">
        <v>105000</v>
      </c>
      <c r="C8093" t="s">
        <v>13</v>
      </c>
      <c r="D8093">
        <v>3</v>
      </c>
      <c r="E8093" t="s">
        <v>25</v>
      </c>
      <c r="F8093" t="s">
        <v>19</v>
      </c>
      <c r="G8093">
        <v>14000</v>
      </c>
      <c r="H8093">
        <v>11.49</v>
      </c>
      <c r="I8093">
        <v>0</v>
      </c>
      <c r="J8093">
        <v>0.13</v>
      </c>
      <c r="K8093" t="s">
        <v>16</v>
      </c>
      <c r="L8093">
        <v>6</v>
      </c>
      <c r="M8093">
        <f t="shared" si="126"/>
        <v>1</v>
      </c>
    </row>
    <row r="8094" spans="1:13" x14ac:dyDescent="0.3">
      <c r="A8094">
        <v>27</v>
      </c>
      <c r="B8094">
        <v>100000</v>
      </c>
      <c r="C8094" t="s">
        <v>26</v>
      </c>
      <c r="D8094">
        <v>4</v>
      </c>
      <c r="E8094" t="s">
        <v>18</v>
      </c>
      <c r="F8094" t="s">
        <v>22</v>
      </c>
      <c r="G8094">
        <v>20500</v>
      </c>
      <c r="H8094">
        <v>18.670000000000002</v>
      </c>
      <c r="I8094">
        <v>0</v>
      </c>
      <c r="J8094">
        <v>0.2</v>
      </c>
      <c r="K8094" t="s">
        <v>16</v>
      </c>
      <c r="L8094">
        <v>7</v>
      </c>
      <c r="M8094">
        <f t="shared" si="126"/>
        <v>1</v>
      </c>
    </row>
    <row r="8095" spans="1:13" x14ac:dyDescent="0.3">
      <c r="A8095">
        <v>32</v>
      </c>
      <c r="B8095">
        <v>100000</v>
      </c>
      <c r="C8095" t="s">
        <v>26</v>
      </c>
      <c r="D8095">
        <v>4</v>
      </c>
      <c r="E8095" t="s">
        <v>20</v>
      </c>
      <c r="F8095" t="s">
        <v>21</v>
      </c>
      <c r="G8095">
        <v>6000</v>
      </c>
      <c r="H8095">
        <v>7.14</v>
      </c>
      <c r="I8095">
        <v>0</v>
      </c>
      <c r="J8095">
        <v>0.06</v>
      </c>
      <c r="K8095" t="s">
        <v>16</v>
      </c>
      <c r="L8095">
        <v>10</v>
      </c>
      <c r="M8095">
        <f t="shared" si="126"/>
        <v>1</v>
      </c>
    </row>
    <row r="8096" spans="1:13" x14ac:dyDescent="0.3">
      <c r="A8096">
        <v>31</v>
      </c>
      <c r="B8096">
        <v>100000</v>
      </c>
      <c r="C8096" t="s">
        <v>26</v>
      </c>
      <c r="D8096">
        <v>5</v>
      </c>
      <c r="E8096" t="s">
        <v>25</v>
      </c>
      <c r="F8096" t="s">
        <v>21</v>
      </c>
      <c r="G8096">
        <v>11000</v>
      </c>
      <c r="H8096">
        <v>7.51</v>
      </c>
      <c r="I8096">
        <v>0</v>
      </c>
      <c r="J8096">
        <v>0.11</v>
      </c>
      <c r="K8096" t="s">
        <v>16</v>
      </c>
      <c r="L8096">
        <v>5</v>
      </c>
      <c r="M8096">
        <f t="shared" si="126"/>
        <v>1</v>
      </c>
    </row>
    <row r="8097" spans="1:13" x14ac:dyDescent="0.3">
      <c r="A8097">
        <v>30</v>
      </c>
      <c r="B8097">
        <v>110400</v>
      </c>
      <c r="C8097" t="s">
        <v>13</v>
      </c>
      <c r="D8097">
        <v>1</v>
      </c>
      <c r="E8097" t="s">
        <v>27</v>
      </c>
      <c r="F8097" t="s">
        <v>30</v>
      </c>
      <c r="G8097">
        <v>14000</v>
      </c>
      <c r="H8097">
        <v>16.89</v>
      </c>
      <c r="I8097">
        <v>1</v>
      </c>
      <c r="J8097">
        <v>0.13</v>
      </c>
      <c r="K8097" t="s">
        <v>16</v>
      </c>
      <c r="L8097">
        <v>6</v>
      </c>
      <c r="M8097">
        <f t="shared" si="126"/>
        <v>1</v>
      </c>
    </row>
    <row r="8098" spans="1:13" x14ac:dyDescent="0.3">
      <c r="A8098">
        <v>33</v>
      </c>
      <c r="B8098">
        <v>100000</v>
      </c>
      <c r="C8098" t="s">
        <v>26</v>
      </c>
      <c r="D8098">
        <v>0</v>
      </c>
      <c r="E8098" t="s">
        <v>25</v>
      </c>
      <c r="F8098" t="s">
        <v>19</v>
      </c>
      <c r="G8098">
        <v>24000</v>
      </c>
      <c r="H8098">
        <v>10.25</v>
      </c>
      <c r="I8098">
        <v>0</v>
      </c>
      <c r="J8098">
        <v>0.24</v>
      </c>
      <c r="K8098" t="s">
        <v>16</v>
      </c>
      <c r="L8098">
        <v>6</v>
      </c>
      <c r="M8098">
        <f t="shared" si="126"/>
        <v>1</v>
      </c>
    </row>
    <row r="8099" spans="1:13" x14ac:dyDescent="0.3">
      <c r="A8099">
        <v>30</v>
      </c>
      <c r="B8099">
        <v>100000</v>
      </c>
      <c r="C8099" t="s">
        <v>26</v>
      </c>
      <c r="D8099">
        <v>7</v>
      </c>
      <c r="E8099" t="s">
        <v>20</v>
      </c>
      <c r="F8099" t="s">
        <v>21</v>
      </c>
      <c r="G8099">
        <v>1000</v>
      </c>
      <c r="H8099">
        <v>6.76</v>
      </c>
      <c r="I8099">
        <v>0</v>
      </c>
      <c r="J8099">
        <v>0.01</v>
      </c>
      <c r="K8099" t="s">
        <v>16</v>
      </c>
      <c r="L8099">
        <v>6</v>
      </c>
      <c r="M8099">
        <f t="shared" si="126"/>
        <v>1</v>
      </c>
    </row>
    <row r="8100" spans="1:13" x14ac:dyDescent="0.3">
      <c r="A8100">
        <v>35</v>
      </c>
      <c r="B8100">
        <v>138000</v>
      </c>
      <c r="C8100" t="s">
        <v>13</v>
      </c>
      <c r="D8100">
        <v>2</v>
      </c>
      <c r="E8100" t="s">
        <v>20</v>
      </c>
      <c r="F8100" t="s">
        <v>21</v>
      </c>
      <c r="G8100">
        <v>14000</v>
      </c>
      <c r="H8100">
        <v>7.9</v>
      </c>
      <c r="I8100">
        <v>1</v>
      </c>
      <c r="J8100">
        <v>0.1</v>
      </c>
      <c r="K8100" t="s">
        <v>16</v>
      </c>
      <c r="L8100">
        <v>8</v>
      </c>
      <c r="M8100">
        <f t="shared" si="126"/>
        <v>1</v>
      </c>
    </row>
    <row r="8101" spans="1:13" x14ac:dyDescent="0.3">
      <c r="A8101">
        <v>32</v>
      </c>
      <c r="B8101">
        <v>48000</v>
      </c>
      <c r="C8101" t="s">
        <v>13</v>
      </c>
      <c r="D8101">
        <v>3</v>
      </c>
      <c r="E8101" t="s">
        <v>18</v>
      </c>
      <c r="F8101" t="s">
        <v>15</v>
      </c>
      <c r="G8101">
        <v>14100</v>
      </c>
      <c r="H8101">
        <v>13.49</v>
      </c>
      <c r="I8101">
        <v>0</v>
      </c>
      <c r="J8101">
        <v>0.28999999999999998</v>
      </c>
      <c r="K8101" t="s">
        <v>16</v>
      </c>
      <c r="L8101">
        <v>5</v>
      </c>
      <c r="M8101">
        <f t="shared" si="126"/>
        <v>1</v>
      </c>
    </row>
    <row r="8102" spans="1:13" x14ac:dyDescent="0.3">
      <c r="A8102">
        <v>28</v>
      </c>
      <c r="B8102">
        <v>100000</v>
      </c>
      <c r="C8102" t="s">
        <v>26</v>
      </c>
      <c r="D8102">
        <v>4</v>
      </c>
      <c r="E8102" t="s">
        <v>27</v>
      </c>
      <c r="F8102" t="s">
        <v>19</v>
      </c>
      <c r="G8102">
        <v>20000</v>
      </c>
      <c r="H8102">
        <v>11.48</v>
      </c>
      <c r="I8102">
        <v>0</v>
      </c>
      <c r="J8102">
        <v>0.2</v>
      </c>
      <c r="K8102" t="s">
        <v>16</v>
      </c>
      <c r="L8102">
        <v>5</v>
      </c>
      <c r="M8102">
        <f t="shared" si="126"/>
        <v>1</v>
      </c>
    </row>
    <row r="8103" spans="1:13" x14ac:dyDescent="0.3">
      <c r="A8103">
        <v>30</v>
      </c>
      <c r="B8103">
        <v>83203</v>
      </c>
      <c r="C8103" t="s">
        <v>13</v>
      </c>
      <c r="D8103">
        <v>6</v>
      </c>
      <c r="E8103" t="s">
        <v>14</v>
      </c>
      <c r="F8103" t="s">
        <v>21</v>
      </c>
      <c r="G8103">
        <v>14100</v>
      </c>
      <c r="H8103">
        <v>6.03</v>
      </c>
      <c r="I8103">
        <v>0</v>
      </c>
      <c r="J8103">
        <v>0.17</v>
      </c>
      <c r="K8103" t="s">
        <v>16</v>
      </c>
      <c r="L8103">
        <v>8</v>
      </c>
      <c r="M8103">
        <f t="shared" si="126"/>
        <v>1</v>
      </c>
    </row>
    <row r="8104" spans="1:13" x14ac:dyDescent="0.3">
      <c r="A8104">
        <v>35</v>
      </c>
      <c r="B8104">
        <v>30000</v>
      </c>
      <c r="C8104" t="s">
        <v>13</v>
      </c>
      <c r="D8104">
        <v>4</v>
      </c>
      <c r="E8104" t="s">
        <v>14</v>
      </c>
      <c r="F8104" t="s">
        <v>15</v>
      </c>
      <c r="G8104">
        <v>14125</v>
      </c>
      <c r="H8104">
        <v>12.99</v>
      </c>
      <c r="I8104">
        <v>1</v>
      </c>
      <c r="J8104">
        <v>0.47</v>
      </c>
      <c r="K8104" t="s">
        <v>17</v>
      </c>
      <c r="L8104">
        <v>10</v>
      </c>
      <c r="M8104">
        <f t="shared" si="126"/>
        <v>1</v>
      </c>
    </row>
    <row r="8105" spans="1:13" x14ac:dyDescent="0.3">
      <c r="A8105">
        <v>29</v>
      </c>
      <c r="B8105">
        <v>100000</v>
      </c>
      <c r="C8105" t="s">
        <v>26</v>
      </c>
      <c r="D8105">
        <v>2</v>
      </c>
      <c r="E8105" t="s">
        <v>28</v>
      </c>
      <c r="F8105" t="s">
        <v>30</v>
      </c>
      <c r="G8105">
        <v>20000</v>
      </c>
      <c r="H8105">
        <v>14.61</v>
      </c>
      <c r="I8105">
        <v>0</v>
      </c>
      <c r="J8105">
        <v>0.2</v>
      </c>
      <c r="K8105" t="s">
        <v>17</v>
      </c>
      <c r="L8105">
        <v>10</v>
      </c>
      <c r="M8105">
        <f t="shared" si="126"/>
        <v>1</v>
      </c>
    </row>
    <row r="8106" spans="1:13" x14ac:dyDescent="0.3">
      <c r="A8106">
        <v>28</v>
      </c>
      <c r="B8106">
        <v>100000</v>
      </c>
      <c r="C8106" t="s">
        <v>26</v>
      </c>
      <c r="D8106">
        <v>3</v>
      </c>
      <c r="E8106" t="s">
        <v>18</v>
      </c>
      <c r="F8106" t="s">
        <v>15</v>
      </c>
      <c r="G8106">
        <v>10000</v>
      </c>
      <c r="H8106">
        <v>12.84</v>
      </c>
      <c r="I8106">
        <v>0</v>
      </c>
      <c r="J8106">
        <v>0.1</v>
      </c>
      <c r="K8106" t="s">
        <v>17</v>
      </c>
      <c r="L8106">
        <v>5</v>
      </c>
      <c r="M8106">
        <f t="shared" si="126"/>
        <v>1</v>
      </c>
    </row>
    <row r="8107" spans="1:13" x14ac:dyDescent="0.3">
      <c r="A8107">
        <v>27</v>
      </c>
      <c r="B8107">
        <v>100000</v>
      </c>
      <c r="C8107" t="s">
        <v>26</v>
      </c>
      <c r="D8107">
        <v>0</v>
      </c>
      <c r="E8107" t="s">
        <v>27</v>
      </c>
      <c r="F8107" t="s">
        <v>15</v>
      </c>
      <c r="G8107">
        <v>16000</v>
      </c>
      <c r="I8107">
        <v>0</v>
      </c>
      <c r="J8107">
        <v>0.16</v>
      </c>
      <c r="K8107" t="s">
        <v>17</v>
      </c>
      <c r="L8107">
        <v>6</v>
      </c>
      <c r="M8107">
        <f t="shared" si="126"/>
        <v>0</v>
      </c>
    </row>
    <row r="8108" spans="1:13" x14ac:dyDescent="0.3">
      <c r="A8108">
        <v>33</v>
      </c>
      <c r="B8108">
        <v>100000</v>
      </c>
      <c r="C8108" t="s">
        <v>26</v>
      </c>
      <c r="D8108">
        <v>2</v>
      </c>
      <c r="E8108" t="s">
        <v>27</v>
      </c>
      <c r="F8108" t="s">
        <v>15</v>
      </c>
      <c r="G8108">
        <v>7000</v>
      </c>
      <c r="I8108">
        <v>0</v>
      </c>
      <c r="J8108">
        <v>7.0000000000000007E-2</v>
      </c>
      <c r="K8108" t="s">
        <v>16</v>
      </c>
      <c r="L8108">
        <v>6</v>
      </c>
      <c r="M8108">
        <f t="shared" si="126"/>
        <v>0</v>
      </c>
    </row>
    <row r="8109" spans="1:13" x14ac:dyDescent="0.3">
      <c r="A8109">
        <v>33</v>
      </c>
      <c r="B8109">
        <v>88296</v>
      </c>
      <c r="C8109" t="s">
        <v>26</v>
      </c>
      <c r="D8109">
        <v>0</v>
      </c>
      <c r="E8109" t="s">
        <v>25</v>
      </c>
      <c r="F8109" t="s">
        <v>29</v>
      </c>
      <c r="G8109">
        <v>15000</v>
      </c>
      <c r="H8109">
        <v>15.88</v>
      </c>
      <c r="I8109">
        <v>1</v>
      </c>
      <c r="J8109">
        <v>0.17</v>
      </c>
      <c r="K8109" t="s">
        <v>16</v>
      </c>
      <c r="L8109">
        <v>8</v>
      </c>
      <c r="M8109">
        <f t="shared" si="126"/>
        <v>1</v>
      </c>
    </row>
    <row r="8110" spans="1:13" x14ac:dyDescent="0.3">
      <c r="A8110">
        <v>27</v>
      </c>
      <c r="B8110">
        <v>100500</v>
      </c>
      <c r="C8110" t="s">
        <v>26</v>
      </c>
      <c r="D8110">
        <v>11</v>
      </c>
      <c r="E8110" t="s">
        <v>18</v>
      </c>
      <c r="F8110" t="s">
        <v>15</v>
      </c>
      <c r="G8110">
        <v>15000</v>
      </c>
      <c r="H8110">
        <v>14.65</v>
      </c>
      <c r="I8110">
        <v>0</v>
      </c>
      <c r="J8110">
        <v>0.15</v>
      </c>
      <c r="K8110" t="s">
        <v>16</v>
      </c>
      <c r="L8110">
        <v>6</v>
      </c>
      <c r="M8110">
        <f t="shared" si="126"/>
        <v>1</v>
      </c>
    </row>
    <row r="8111" spans="1:13" x14ac:dyDescent="0.3">
      <c r="A8111">
        <v>29</v>
      </c>
      <c r="B8111">
        <v>36000</v>
      </c>
      <c r="C8111" t="s">
        <v>13</v>
      </c>
      <c r="D8111">
        <v>0</v>
      </c>
      <c r="E8111" t="s">
        <v>14</v>
      </c>
      <c r="F8111" t="s">
        <v>19</v>
      </c>
      <c r="G8111">
        <v>14400</v>
      </c>
      <c r="H8111">
        <v>10.62</v>
      </c>
      <c r="I8111">
        <v>1</v>
      </c>
      <c r="J8111">
        <v>0.4</v>
      </c>
      <c r="K8111" t="s">
        <v>16</v>
      </c>
      <c r="L8111">
        <v>6</v>
      </c>
      <c r="M8111">
        <f t="shared" si="126"/>
        <v>1</v>
      </c>
    </row>
    <row r="8112" spans="1:13" x14ac:dyDescent="0.3">
      <c r="A8112">
        <v>28</v>
      </c>
      <c r="B8112">
        <v>101000</v>
      </c>
      <c r="C8112" t="s">
        <v>26</v>
      </c>
      <c r="D8112">
        <v>4</v>
      </c>
      <c r="E8112" t="s">
        <v>18</v>
      </c>
      <c r="F8112" t="s">
        <v>19</v>
      </c>
      <c r="G8112">
        <v>5000</v>
      </c>
      <c r="H8112">
        <v>9.91</v>
      </c>
      <c r="I8112">
        <v>0</v>
      </c>
      <c r="J8112">
        <v>0.05</v>
      </c>
      <c r="K8112" t="s">
        <v>16</v>
      </c>
      <c r="L8112">
        <v>5</v>
      </c>
      <c r="M8112">
        <f t="shared" si="126"/>
        <v>1</v>
      </c>
    </row>
    <row r="8113" spans="1:13" x14ac:dyDescent="0.3">
      <c r="A8113">
        <v>31</v>
      </c>
      <c r="B8113">
        <v>38000</v>
      </c>
      <c r="C8113" t="s">
        <v>13</v>
      </c>
      <c r="D8113">
        <v>15</v>
      </c>
      <c r="E8113" t="s">
        <v>27</v>
      </c>
      <c r="F8113" t="s">
        <v>21</v>
      </c>
      <c r="G8113">
        <v>14400</v>
      </c>
      <c r="H8113">
        <v>8.94</v>
      </c>
      <c r="I8113">
        <v>1</v>
      </c>
      <c r="J8113">
        <v>0.38</v>
      </c>
      <c r="K8113" t="s">
        <v>16</v>
      </c>
      <c r="L8113">
        <v>7</v>
      </c>
      <c r="M8113">
        <f t="shared" si="126"/>
        <v>1</v>
      </c>
    </row>
    <row r="8114" spans="1:13" x14ac:dyDescent="0.3">
      <c r="A8114">
        <v>33</v>
      </c>
      <c r="B8114">
        <v>58000</v>
      </c>
      <c r="C8114" t="s">
        <v>13</v>
      </c>
      <c r="D8114">
        <v>0</v>
      </c>
      <c r="E8114" t="s">
        <v>27</v>
      </c>
      <c r="F8114" t="s">
        <v>19</v>
      </c>
      <c r="G8114">
        <v>14400</v>
      </c>
      <c r="H8114">
        <v>9.91</v>
      </c>
      <c r="I8114">
        <v>0</v>
      </c>
      <c r="J8114">
        <v>0.25</v>
      </c>
      <c r="K8114" t="s">
        <v>16</v>
      </c>
      <c r="L8114">
        <v>5</v>
      </c>
      <c r="M8114">
        <f t="shared" si="126"/>
        <v>1</v>
      </c>
    </row>
    <row r="8115" spans="1:13" x14ac:dyDescent="0.3">
      <c r="A8115">
        <v>33</v>
      </c>
      <c r="B8115">
        <v>102000</v>
      </c>
      <c r="C8115" t="s">
        <v>26</v>
      </c>
      <c r="D8115">
        <v>17</v>
      </c>
      <c r="E8115" t="s">
        <v>27</v>
      </c>
      <c r="F8115" t="s">
        <v>29</v>
      </c>
      <c r="G8115">
        <v>35000</v>
      </c>
      <c r="I8115">
        <v>0</v>
      </c>
      <c r="J8115">
        <v>0.34</v>
      </c>
      <c r="K8115" t="s">
        <v>17</v>
      </c>
      <c r="L8115">
        <v>8</v>
      </c>
      <c r="M8115">
        <f t="shared" si="126"/>
        <v>0</v>
      </c>
    </row>
    <row r="8116" spans="1:13" x14ac:dyDescent="0.3">
      <c r="A8116">
        <v>30</v>
      </c>
      <c r="B8116">
        <v>102000</v>
      </c>
      <c r="C8116" t="s">
        <v>26</v>
      </c>
      <c r="D8116">
        <v>4</v>
      </c>
      <c r="E8116" t="s">
        <v>18</v>
      </c>
      <c r="F8116" t="s">
        <v>21</v>
      </c>
      <c r="G8116">
        <v>12250</v>
      </c>
      <c r="H8116">
        <v>7.66</v>
      </c>
      <c r="I8116">
        <v>0</v>
      </c>
      <c r="J8116">
        <v>0.12</v>
      </c>
      <c r="K8116" t="s">
        <v>16</v>
      </c>
      <c r="L8116">
        <v>8</v>
      </c>
      <c r="M8116">
        <f t="shared" si="126"/>
        <v>1</v>
      </c>
    </row>
    <row r="8117" spans="1:13" x14ac:dyDescent="0.3">
      <c r="A8117">
        <v>31</v>
      </c>
      <c r="B8117">
        <v>102000</v>
      </c>
      <c r="C8117" t="s">
        <v>26</v>
      </c>
      <c r="D8117">
        <v>5</v>
      </c>
      <c r="E8117" t="s">
        <v>18</v>
      </c>
      <c r="F8117" t="s">
        <v>21</v>
      </c>
      <c r="G8117">
        <v>4000</v>
      </c>
      <c r="H8117">
        <v>7.88</v>
      </c>
      <c r="I8117">
        <v>0</v>
      </c>
      <c r="J8117">
        <v>0.04</v>
      </c>
      <c r="K8117" t="s">
        <v>16</v>
      </c>
      <c r="L8117">
        <v>10</v>
      </c>
      <c r="M8117">
        <f t="shared" si="126"/>
        <v>1</v>
      </c>
    </row>
    <row r="8118" spans="1:13" x14ac:dyDescent="0.3">
      <c r="A8118">
        <v>29</v>
      </c>
      <c r="B8118">
        <v>102000</v>
      </c>
      <c r="C8118" t="s">
        <v>26</v>
      </c>
      <c r="D8118">
        <v>13</v>
      </c>
      <c r="E8118" t="s">
        <v>14</v>
      </c>
      <c r="F8118" t="s">
        <v>21</v>
      </c>
      <c r="G8118">
        <v>6000</v>
      </c>
      <c r="H8118">
        <v>7.88</v>
      </c>
      <c r="I8118">
        <v>0</v>
      </c>
      <c r="J8118">
        <v>0.06</v>
      </c>
      <c r="K8118" t="s">
        <v>16</v>
      </c>
      <c r="L8118">
        <v>9</v>
      </c>
      <c r="M8118">
        <f t="shared" si="126"/>
        <v>1</v>
      </c>
    </row>
    <row r="8119" spans="1:13" x14ac:dyDescent="0.3">
      <c r="A8119">
        <v>28</v>
      </c>
      <c r="B8119">
        <v>102000</v>
      </c>
      <c r="C8119" t="s">
        <v>26</v>
      </c>
      <c r="D8119">
        <v>2</v>
      </c>
      <c r="E8119" t="s">
        <v>27</v>
      </c>
      <c r="F8119" t="s">
        <v>19</v>
      </c>
      <c r="G8119">
        <v>10000</v>
      </c>
      <c r="H8119">
        <v>12.18</v>
      </c>
      <c r="I8119">
        <v>0</v>
      </c>
      <c r="J8119">
        <v>0.1</v>
      </c>
      <c r="K8119" t="s">
        <v>16</v>
      </c>
      <c r="L8119">
        <v>7</v>
      </c>
      <c r="M8119">
        <f t="shared" si="126"/>
        <v>1</v>
      </c>
    </row>
    <row r="8120" spans="1:13" x14ac:dyDescent="0.3">
      <c r="A8120">
        <v>27</v>
      </c>
      <c r="B8120">
        <v>102000</v>
      </c>
      <c r="C8120" t="s">
        <v>26</v>
      </c>
      <c r="D8120">
        <v>1</v>
      </c>
      <c r="E8120" t="s">
        <v>28</v>
      </c>
      <c r="F8120" t="s">
        <v>15</v>
      </c>
      <c r="G8120">
        <v>15000</v>
      </c>
      <c r="H8120">
        <v>12.84</v>
      </c>
      <c r="I8120">
        <v>0</v>
      </c>
      <c r="J8120">
        <v>0.15</v>
      </c>
      <c r="K8120" t="s">
        <v>16</v>
      </c>
      <c r="L8120">
        <v>7</v>
      </c>
      <c r="M8120">
        <f t="shared" si="126"/>
        <v>1</v>
      </c>
    </row>
    <row r="8121" spans="1:13" x14ac:dyDescent="0.3">
      <c r="A8121">
        <v>28</v>
      </c>
      <c r="B8121">
        <v>102058</v>
      </c>
      <c r="C8121" t="s">
        <v>26</v>
      </c>
      <c r="D8121">
        <v>13</v>
      </c>
      <c r="E8121" t="s">
        <v>18</v>
      </c>
      <c r="F8121" t="s">
        <v>15</v>
      </c>
      <c r="G8121">
        <v>15000</v>
      </c>
      <c r="H8121">
        <v>13.92</v>
      </c>
      <c r="I8121">
        <v>0</v>
      </c>
      <c r="J8121">
        <v>0.15</v>
      </c>
      <c r="K8121" t="s">
        <v>17</v>
      </c>
      <c r="L8121">
        <v>8</v>
      </c>
      <c r="M8121">
        <f t="shared" si="126"/>
        <v>1</v>
      </c>
    </row>
    <row r="8122" spans="1:13" x14ac:dyDescent="0.3">
      <c r="A8122">
        <v>30</v>
      </c>
      <c r="B8122">
        <v>102489</v>
      </c>
      <c r="C8122" t="s">
        <v>26</v>
      </c>
      <c r="D8122">
        <v>14</v>
      </c>
      <c r="E8122" t="s">
        <v>20</v>
      </c>
      <c r="F8122" t="s">
        <v>19</v>
      </c>
      <c r="G8122">
        <v>25000</v>
      </c>
      <c r="H8122">
        <v>12.18</v>
      </c>
      <c r="I8122">
        <v>0</v>
      </c>
      <c r="J8122">
        <v>0.24</v>
      </c>
      <c r="K8122" t="s">
        <v>16</v>
      </c>
      <c r="L8122">
        <v>7</v>
      </c>
      <c r="M8122">
        <f t="shared" si="126"/>
        <v>1</v>
      </c>
    </row>
    <row r="8123" spans="1:13" x14ac:dyDescent="0.3">
      <c r="A8123">
        <v>31</v>
      </c>
      <c r="B8123">
        <v>103000</v>
      </c>
      <c r="C8123" t="s">
        <v>26</v>
      </c>
      <c r="D8123">
        <v>8</v>
      </c>
      <c r="E8123" t="s">
        <v>25</v>
      </c>
      <c r="F8123" t="s">
        <v>19</v>
      </c>
      <c r="G8123">
        <v>14000</v>
      </c>
      <c r="H8123">
        <v>9.91</v>
      </c>
      <c r="I8123">
        <v>0</v>
      </c>
      <c r="J8123">
        <v>0.14000000000000001</v>
      </c>
      <c r="K8123" t="s">
        <v>16</v>
      </c>
      <c r="L8123">
        <v>7</v>
      </c>
      <c r="M8123">
        <f t="shared" si="126"/>
        <v>1</v>
      </c>
    </row>
    <row r="8124" spans="1:13" x14ac:dyDescent="0.3">
      <c r="A8124">
        <v>33</v>
      </c>
      <c r="B8124">
        <v>103000</v>
      </c>
      <c r="C8124" t="s">
        <v>26</v>
      </c>
      <c r="D8124">
        <v>5</v>
      </c>
      <c r="E8124" t="s">
        <v>18</v>
      </c>
      <c r="F8124" t="s">
        <v>21</v>
      </c>
      <c r="G8124">
        <v>24000</v>
      </c>
      <c r="H8124">
        <v>7.49</v>
      </c>
      <c r="I8124">
        <v>0</v>
      </c>
      <c r="J8124">
        <v>0.23</v>
      </c>
      <c r="K8124" t="s">
        <v>16</v>
      </c>
      <c r="L8124">
        <v>10</v>
      </c>
      <c r="M8124">
        <f t="shared" si="126"/>
        <v>1</v>
      </c>
    </row>
    <row r="8125" spans="1:13" x14ac:dyDescent="0.3">
      <c r="A8125">
        <v>34</v>
      </c>
      <c r="B8125">
        <v>103000</v>
      </c>
      <c r="C8125" t="s">
        <v>26</v>
      </c>
      <c r="D8125">
        <v>5</v>
      </c>
      <c r="E8125" t="s">
        <v>27</v>
      </c>
      <c r="F8125" t="s">
        <v>21</v>
      </c>
      <c r="G8125">
        <v>3525</v>
      </c>
      <c r="H8125">
        <v>5.42</v>
      </c>
      <c r="I8125">
        <v>0</v>
      </c>
      <c r="J8125">
        <v>0.03</v>
      </c>
      <c r="K8125" t="s">
        <v>16</v>
      </c>
      <c r="L8125">
        <v>8</v>
      </c>
      <c r="M8125">
        <f t="shared" si="126"/>
        <v>1</v>
      </c>
    </row>
    <row r="8126" spans="1:13" x14ac:dyDescent="0.3">
      <c r="A8126">
        <v>30</v>
      </c>
      <c r="B8126">
        <v>79820</v>
      </c>
      <c r="C8126" t="s">
        <v>13</v>
      </c>
      <c r="D8126">
        <v>4</v>
      </c>
      <c r="E8126" t="s">
        <v>18</v>
      </c>
      <c r="F8126" t="s">
        <v>15</v>
      </c>
      <c r="G8126">
        <v>14400</v>
      </c>
      <c r="H8126">
        <v>13.49</v>
      </c>
      <c r="I8126">
        <v>0</v>
      </c>
      <c r="J8126">
        <v>0.18</v>
      </c>
      <c r="K8126" t="s">
        <v>16</v>
      </c>
      <c r="L8126">
        <v>6</v>
      </c>
      <c r="M8126">
        <f t="shared" si="126"/>
        <v>1</v>
      </c>
    </row>
    <row r="8127" spans="1:13" x14ac:dyDescent="0.3">
      <c r="A8127">
        <v>34</v>
      </c>
      <c r="B8127">
        <v>103000</v>
      </c>
      <c r="C8127" t="s">
        <v>26</v>
      </c>
      <c r="D8127">
        <v>5</v>
      </c>
      <c r="E8127" t="s">
        <v>27</v>
      </c>
      <c r="F8127" t="s">
        <v>19</v>
      </c>
      <c r="G8127">
        <v>16000</v>
      </c>
      <c r="H8127">
        <v>10.62</v>
      </c>
      <c r="I8127">
        <v>0</v>
      </c>
      <c r="J8127">
        <v>0.16</v>
      </c>
      <c r="K8127" t="s">
        <v>16</v>
      </c>
      <c r="L8127">
        <v>7</v>
      </c>
      <c r="M8127">
        <f t="shared" si="126"/>
        <v>1</v>
      </c>
    </row>
    <row r="8128" spans="1:13" x14ac:dyDescent="0.3">
      <c r="A8128">
        <v>32</v>
      </c>
      <c r="B8128">
        <v>84000</v>
      </c>
      <c r="C8128" t="s">
        <v>13</v>
      </c>
      <c r="E8128" t="s">
        <v>20</v>
      </c>
      <c r="F8128" t="s">
        <v>19</v>
      </c>
      <c r="G8128">
        <v>14400</v>
      </c>
      <c r="H8128">
        <v>11.99</v>
      </c>
      <c r="I8128">
        <v>0</v>
      </c>
      <c r="J8128">
        <v>0.17</v>
      </c>
      <c r="K8128" t="s">
        <v>16</v>
      </c>
      <c r="L8128">
        <v>6</v>
      </c>
      <c r="M8128">
        <f t="shared" si="126"/>
        <v>0</v>
      </c>
    </row>
    <row r="8129" spans="1:13" x14ac:dyDescent="0.3">
      <c r="A8129">
        <v>34</v>
      </c>
      <c r="B8129">
        <v>103363</v>
      </c>
      <c r="C8129" t="s">
        <v>26</v>
      </c>
      <c r="D8129">
        <v>4</v>
      </c>
      <c r="E8129" t="s">
        <v>25</v>
      </c>
      <c r="F8129" t="s">
        <v>19</v>
      </c>
      <c r="G8129">
        <v>15000</v>
      </c>
      <c r="I8129">
        <v>0</v>
      </c>
      <c r="J8129">
        <v>0.15</v>
      </c>
      <c r="K8129" t="s">
        <v>16</v>
      </c>
      <c r="L8129">
        <v>8</v>
      </c>
      <c r="M8129">
        <f t="shared" si="126"/>
        <v>0</v>
      </c>
    </row>
    <row r="8130" spans="1:13" x14ac:dyDescent="0.3">
      <c r="A8130">
        <v>28</v>
      </c>
      <c r="B8130">
        <v>103800</v>
      </c>
      <c r="C8130" t="s">
        <v>26</v>
      </c>
      <c r="E8130" t="s">
        <v>14</v>
      </c>
      <c r="F8130" t="s">
        <v>15</v>
      </c>
      <c r="G8130">
        <v>10000</v>
      </c>
      <c r="H8130">
        <v>14.27</v>
      </c>
      <c r="I8130">
        <v>0</v>
      </c>
      <c r="J8130">
        <v>0.1</v>
      </c>
      <c r="K8130" t="s">
        <v>17</v>
      </c>
      <c r="L8130">
        <v>8</v>
      </c>
      <c r="M8130">
        <f t="shared" ref="M8130:M8193" si="127">COUNTIFS($A$2:$A$10001,A8130,$B$2:$B$10001,B8130,$C$2:$C$10001,C8130,$D$2:$D$10001,D8130,$E$2:$E$10001,E8130,$F$2:$F$10001,F8130,$G$2:$G$10001,G8130,$H$2:$H$10001,H8130,$I$2:$I$10001,I8130,$J$2:$J$10001,J8130,$K$2:$K$10001,K8130,$L$2:$L$10001,L8130)</f>
        <v>0</v>
      </c>
    </row>
    <row r="8131" spans="1:13" x14ac:dyDescent="0.3">
      <c r="A8131">
        <v>28</v>
      </c>
      <c r="B8131">
        <v>103992</v>
      </c>
      <c r="C8131" t="s">
        <v>26</v>
      </c>
      <c r="D8131">
        <v>3</v>
      </c>
      <c r="E8131" t="s">
        <v>20</v>
      </c>
      <c r="F8131" t="s">
        <v>19</v>
      </c>
      <c r="G8131">
        <v>18000</v>
      </c>
      <c r="H8131">
        <v>10.99</v>
      </c>
      <c r="I8131">
        <v>0</v>
      </c>
      <c r="J8131">
        <v>0.17</v>
      </c>
      <c r="K8131" t="s">
        <v>16</v>
      </c>
      <c r="L8131">
        <v>7</v>
      </c>
      <c r="M8131">
        <f t="shared" si="127"/>
        <v>1</v>
      </c>
    </row>
    <row r="8132" spans="1:13" x14ac:dyDescent="0.3">
      <c r="A8132">
        <v>29</v>
      </c>
      <c r="B8132">
        <v>104000</v>
      </c>
      <c r="C8132" t="s">
        <v>26</v>
      </c>
      <c r="D8132">
        <v>7</v>
      </c>
      <c r="E8132" t="s">
        <v>25</v>
      </c>
      <c r="F8132" t="s">
        <v>21</v>
      </c>
      <c r="G8132">
        <v>35000</v>
      </c>
      <c r="H8132">
        <v>7.49</v>
      </c>
      <c r="I8132">
        <v>0</v>
      </c>
      <c r="J8132">
        <v>0.34</v>
      </c>
      <c r="K8132" t="s">
        <v>16</v>
      </c>
      <c r="L8132">
        <v>8</v>
      </c>
      <c r="M8132">
        <f t="shared" si="127"/>
        <v>1</v>
      </c>
    </row>
    <row r="8133" spans="1:13" x14ac:dyDescent="0.3">
      <c r="A8133">
        <v>30</v>
      </c>
      <c r="B8133">
        <v>96000</v>
      </c>
      <c r="C8133" t="s">
        <v>13</v>
      </c>
      <c r="D8133">
        <v>4</v>
      </c>
      <c r="E8133" t="s">
        <v>20</v>
      </c>
      <c r="F8133" t="s">
        <v>19</v>
      </c>
      <c r="G8133">
        <v>14400</v>
      </c>
      <c r="I8133">
        <v>0</v>
      </c>
      <c r="J8133">
        <v>0.15</v>
      </c>
      <c r="K8133" t="s">
        <v>16</v>
      </c>
      <c r="L8133">
        <v>8</v>
      </c>
      <c r="M8133">
        <f t="shared" si="127"/>
        <v>0</v>
      </c>
    </row>
    <row r="8134" spans="1:13" x14ac:dyDescent="0.3">
      <c r="A8134">
        <v>28</v>
      </c>
      <c r="B8134">
        <v>100000</v>
      </c>
      <c r="C8134" t="s">
        <v>13</v>
      </c>
      <c r="D8134">
        <v>10</v>
      </c>
      <c r="E8134" t="s">
        <v>28</v>
      </c>
      <c r="F8134" t="s">
        <v>15</v>
      </c>
      <c r="G8134">
        <v>14400</v>
      </c>
      <c r="H8134">
        <v>13.85</v>
      </c>
      <c r="I8134">
        <v>0</v>
      </c>
      <c r="J8134">
        <v>0.14000000000000001</v>
      </c>
      <c r="K8134" t="s">
        <v>16</v>
      </c>
      <c r="L8134">
        <v>9</v>
      </c>
      <c r="M8134">
        <f t="shared" si="127"/>
        <v>1</v>
      </c>
    </row>
    <row r="8135" spans="1:13" x14ac:dyDescent="0.3">
      <c r="A8135">
        <v>28</v>
      </c>
      <c r="B8135">
        <v>92000</v>
      </c>
      <c r="C8135" t="s">
        <v>26</v>
      </c>
      <c r="D8135">
        <v>8</v>
      </c>
      <c r="E8135" t="s">
        <v>20</v>
      </c>
      <c r="F8135" t="s">
        <v>15</v>
      </c>
      <c r="G8135">
        <v>7750</v>
      </c>
      <c r="H8135">
        <v>14.22</v>
      </c>
      <c r="I8135">
        <v>1</v>
      </c>
      <c r="J8135">
        <v>0.08</v>
      </c>
      <c r="K8135" t="s">
        <v>16</v>
      </c>
      <c r="L8135">
        <v>6</v>
      </c>
      <c r="M8135">
        <f t="shared" si="127"/>
        <v>1</v>
      </c>
    </row>
    <row r="8136" spans="1:13" x14ac:dyDescent="0.3">
      <c r="A8136">
        <v>32</v>
      </c>
      <c r="B8136">
        <v>104000</v>
      </c>
      <c r="C8136" t="s">
        <v>26</v>
      </c>
      <c r="D8136">
        <v>12</v>
      </c>
      <c r="E8136" t="s">
        <v>27</v>
      </c>
      <c r="F8136" t="s">
        <v>29</v>
      </c>
      <c r="G8136">
        <v>17000</v>
      </c>
      <c r="H8136">
        <v>14.82</v>
      </c>
      <c r="I8136">
        <v>0</v>
      </c>
      <c r="J8136">
        <v>0.16</v>
      </c>
      <c r="K8136" t="s">
        <v>17</v>
      </c>
      <c r="L8136">
        <v>7</v>
      </c>
      <c r="M8136">
        <f t="shared" si="127"/>
        <v>1</v>
      </c>
    </row>
    <row r="8137" spans="1:13" x14ac:dyDescent="0.3">
      <c r="A8137">
        <v>27</v>
      </c>
      <c r="B8137">
        <v>104525</v>
      </c>
      <c r="C8137" t="s">
        <v>26</v>
      </c>
      <c r="D8137">
        <v>11</v>
      </c>
      <c r="E8137" t="s">
        <v>28</v>
      </c>
      <c r="F8137" t="s">
        <v>21</v>
      </c>
      <c r="G8137">
        <v>6000</v>
      </c>
      <c r="H8137">
        <v>7.4</v>
      </c>
      <c r="I8137">
        <v>0</v>
      </c>
      <c r="J8137">
        <v>0.06</v>
      </c>
      <c r="K8137" t="s">
        <v>16</v>
      </c>
      <c r="L8137">
        <v>8</v>
      </c>
      <c r="M8137">
        <f t="shared" si="127"/>
        <v>1</v>
      </c>
    </row>
    <row r="8138" spans="1:13" x14ac:dyDescent="0.3">
      <c r="A8138">
        <v>30</v>
      </c>
      <c r="B8138">
        <v>30000</v>
      </c>
      <c r="C8138" t="s">
        <v>13</v>
      </c>
      <c r="D8138">
        <v>1</v>
      </c>
      <c r="E8138" t="s">
        <v>20</v>
      </c>
      <c r="F8138" t="s">
        <v>19</v>
      </c>
      <c r="G8138">
        <v>14500</v>
      </c>
      <c r="I8138">
        <v>1</v>
      </c>
      <c r="J8138">
        <v>0.48</v>
      </c>
      <c r="K8138" t="s">
        <v>16</v>
      </c>
      <c r="L8138">
        <v>8</v>
      </c>
      <c r="M8138">
        <f t="shared" si="127"/>
        <v>0</v>
      </c>
    </row>
    <row r="8139" spans="1:13" x14ac:dyDescent="0.3">
      <c r="A8139">
        <v>32</v>
      </c>
      <c r="B8139">
        <v>105000</v>
      </c>
      <c r="C8139" t="s">
        <v>26</v>
      </c>
      <c r="D8139">
        <v>17</v>
      </c>
      <c r="E8139" t="s">
        <v>14</v>
      </c>
      <c r="F8139" t="s">
        <v>15</v>
      </c>
      <c r="G8139">
        <v>5000</v>
      </c>
      <c r="H8139">
        <v>14.65</v>
      </c>
      <c r="I8139">
        <v>0</v>
      </c>
      <c r="J8139">
        <v>0.05</v>
      </c>
      <c r="K8139" t="s">
        <v>16</v>
      </c>
      <c r="L8139">
        <v>9</v>
      </c>
      <c r="M8139">
        <f t="shared" si="127"/>
        <v>1</v>
      </c>
    </row>
    <row r="8140" spans="1:13" x14ac:dyDescent="0.3">
      <c r="A8140">
        <v>27</v>
      </c>
      <c r="B8140">
        <v>105000</v>
      </c>
      <c r="C8140" t="s">
        <v>26</v>
      </c>
      <c r="D8140">
        <v>11</v>
      </c>
      <c r="E8140" t="s">
        <v>18</v>
      </c>
      <c r="F8140" t="s">
        <v>21</v>
      </c>
      <c r="G8140">
        <v>28000</v>
      </c>
      <c r="I8140">
        <v>0</v>
      </c>
      <c r="J8140">
        <v>0.27</v>
      </c>
      <c r="K8140" t="s">
        <v>16</v>
      </c>
      <c r="L8140">
        <v>7</v>
      </c>
      <c r="M8140">
        <f t="shared" si="127"/>
        <v>0</v>
      </c>
    </row>
    <row r="8141" spans="1:13" x14ac:dyDescent="0.3">
      <c r="A8141">
        <v>30</v>
      </c>
      <c r="B8141">
        <v>40581</v>
      </c>
      <c r="C8141" t="s">
        <v>13</v>
      </c>
      <c r="D8141">
        <v>14</v>
      </c>
      <c r="E8141" t="s">
        <v>27</v>
      </c>
      <c r="F8141" t="s">
        <v>15</v>
      </c>
      <c r="G8141">
        <v>14500</v>
      </c>
      <c r="H8141">
        <v>13.23</v>
      </c>
      <c r="I8141">
        <v>1</v>
      </c>
      <c r="J8141">
        <v>0.36</v>
      </c>
      <c r="K8141" t="s">
        <v>16</v>
      </c>
      <c r="L8141">
        <v>10</v>
      </c>
      <c r="M8141">
        <f t="shared" si="127"/>
        <v>1</v>
      </c>
    </row>
    <row r="8142" spans="1:13" x14ac:dyDescent="0.3">
      <c r="A8142">
        <v>35</v>
      </c>
      <c r="B8142">
        <v>105000</v>
      </c>
      <c r="C8142" t="s">
        <v>26</v>
      </c>
      <c r="D8142">
        <v>11</v>
      </c>
      <c r="E8142" t="s">
        <v>18</v>
      </c>
      <c r="F8142" t="s">
        <v>21</v>
      </c>
      <c r="G8142">
        <v>10000</v>
      </c>
      <c r="I8142">
        <v>0</v>
      </c>
      <c r="J8142">
        <v>0.1</v>
      </c>
      <c r="K8142" t="s">
        <v>16</v>
      </c>
      <c r="L8142">
        <v>10</v>
      </c>
      <c r="M8142">
        <f t="shared" si="127"/>
        <v>0</v>
      </c>
    </row>
    <row r="8143" spans="1:13" x14ac:dyDescent="0.3">
      <c r="A8143">
        <v>32</v>
      </c>
      <c r="B8143">
        <v>105000</v>
      </c>
      <c r="C8143" t="s">
        <v>26</v>
      </c>
      <c r="D8143">
        <v>5</v>
      </c>
      <c r="E8143" t="s">
        <v>18</v>
      </c>
      <c r="F8143" t="s">
        <v>21</v>
      </c>
      <c r="G8143">
        <v>12100</v>
      </c>
      <c r="H8143">
        <v>5.99</v>
      </c>
      <c r="I8143">
        <v>0</v>
      </c>
      <c r="J8143">
        <v>0.12</v>
      </c>
      <c r="K8143" t="s">
        <v>16</v>
      </c>
      <c r="L8143">
        <v>6</v>
      </c>
      <c r="M8143">
        <f t="shared" si="127"/>
        <v>1</v>
      </c>
    </row>
    <row r="8144" spans="1:13" x14ac:dyDescent="0.3">
      <c r="A8144">
        <v>28</v>
      </c>
      <c r="B8144">
        <v>105000</v>
      </c>
      <c r="C8144" t="s">
        <v>26</v>
      </c>
      <c r="D8144">
        <v>12</v>
      </c>
      <c r="E8144" t="s">
        <v>18</v>
      </c>
      <c r="F8144" t="s">
        <v>21</v>
      </c>
      <c r="G8144">
        <v>7000</v>
      </c>
      <c r="I8144">
        <v>0</v>
      </c>
      <c r="J8144">
        <v>7.0000000000000007E-2</v>
      </c>
      <c r="K8144" t="s">
        <v>16</v>
      </c>
      <c r="L8144">
        <v>10</v>
      </c>
      <c r="M8144">
        <f t="shared" si="127"/>
        <v>0</v>
      </c>
    </row>
    <row r="8145" spans="1:13" x14ac:dyDescent="0.3">
      <c r="A8145">
        <v>35</v>
      </c>
      <c r="B8145">
        <v>105000</v>
      </c>
      <c r="C8145" t="s">
        <v>26</v>
      </c>
      <c r="D8145">
        <v>18</v>
      </c>
      <c r="E8145" t="s">
        <v>20</v>
      </c>
      <c r="F8145" t="s">
        <v>19</v>
      </c>
      <c r="G8145">
        <v>3000</v>
      </c>
      <c r="H8145">
        <v>10.37</v>
      </c>
      <c r="I8145">
        <v>0</v>
      </c>
      <c r="J8145">
        <v>0.03</v>
      </c>
      <c r="K8145" t="s">
        <v>16</v>
      </c>
      <c r="L8145">
        <v>7</v>
      </c>
      <c r="M8145">
        <f t="shared" si="127"/>
        <v>1</v>
      </c>
    </row>
    <row r="8146" spans="1:13" x14ac:dyDescent="0.3">
      <c r="A8146">
        <v>28</v>
      </c>
      <c r="B8146">
        <v>105000</v>
      </c>
      <c r="C8146" t="s">
        <v>26</v>
      </c>
      <c r="D8146">
        <v>8</v>
      </c>
      <c r="E8146" t="s">
        <v>27</v>
      </c>
      <c r="F8146" t="s">
        <v>19</v>
      </c>
      <c r="G8146">
        <v>12000</v>
      </c>
      <c r="H8146">
        <v>9.6300000000000008</v>
      </c>
      <c r="I8146">
        <v>0</v>
      </c>
      <c r="J8146">
        <v>0.11</v>
      </c>
      <c r="K8146" t="s">
        <v>16</v>
      </c>
      <c r="L8146">
        <v>10</v>
      </c>
      <c r="M8146">
        <f t="shared" si="127"/>
        <v>1</v>
      </c>
    </row>
    <row r="8147" spans="1:13" x14ac:dyDescent="0.3">
      <c r="A8147">
        <v>28</v>
      </c>
      <c r="B8147">
        <v>105000</v>
      </c>
      <c r="C8147" t="s">
        <v>26</v>
      </c>
      <c r="D8147">
        <v>1</v>
      </c>
      <c r="E8147" t="s">
        <v>25</v>
      </c>
      <c r="F8147" t="s">
        <v>21</v>
      </c>
      <c r="G8147">
        <v>24000</v>
      </c>
      <c r="I8147">
        <v>0</v>
      </c>
      <c r="J8147">
        <v>0.23</v>
      </c>
      <c r="K8147" t="s">
        <v>16</v>
      </c>
      <c r="L8147">
        <v>6</v>
      </c>
      <c r="M8147">
        <f t="shared" si="127"/>
        <v>0</v>
      </c>
    </row>
    <row r="8148" spans="1:13" x14ac:dyDescent="0.3">
      <c r="A8148">
        <v>32</v>
      </c>
      <c r="B8148">
        <v>105000</v>
      </c>
      <c r="C8148" t="s">
        <v>26</v>
      </c>
      <c r="D8148">
        <v>11</v>
      </c>
      <c r="E8148" t="s">
        <v>14</v>
      </c>
      <c r="F8148" t="s">
        <v>21</v>
      </c>
      <c r="G8148">
        <v>20000</v>
      </c>
      <c r="H8148">
        <v>6.54</v>
      </c>
      <c r="I8148">
        <v>0</v>
      </c>
      <c r="J8148">
        <v>0.19</v>
      </c>
      <c r="K8148" t="s">
        <v>16</v>
      </c>
      <c r="L8148">
        <v>9</v>
      </c>
      <c r="M8148">
        <f t="shared" si="127"/>
        <v>1</v>
      </c>
    </row>
    <row r="8149" spans="1:13" x14ac:dyDescent="0.3">
      <c r="A8149">
        <v>29</v>
      </c>
      <c r="B8149">
        <v>105000</v>
      </c>
      <c r="C8149" t="s">
        <v>26</v>
      </c>
      <c r="D8149">
        <v>13</v>
      </c>
      <c r="E8149" t="s">
        <v>25</v>
      </c>
      <c r="F8149" t="s">
        <v>19</v>
      </c>
      <c r="G8149">
        <v>17000</v>
      </c>
      <c r="H8149">
        <v>10.25</v>
      </c>
      <c r="I8149">
        <v>0</v>
      </c>
      <c r="J8149">
        <v>0.16</v>
      </c>
      <c r="K8149" t="s">
        <v>16</v>
      </c>
      <c r="L8149">
        <v>10</v>
      </c>
      <c r="M8149">
        <f t="shared" si="127"/>
        <v>1</v>
      </c>
    </row>
    <row r="8150" spans="1:13" x14ac:dyDescent="0.3">
      <c r="A8150">
        <v>30</v>
      </c>
      <c r="B8150">
        <v>105000</v>
      </c>
      <c r="C8150" t="s">
        <v>26</v>
      </c>
      <c r="D8150">
        <v>12</v>
      </c>
      <c r="E8150" t="s">
        <v>18</v>
      </c>
      <c r="F8150" t="s">
        <v>21</v>
      </c>
      <c r="G8150">
        <v>12000</v>
      </c>
      <c r="H8150">
        <v>7.88</v>
      </c>
      <c r="I8150">
        <v>0</v>
      </c>
      <c r="J8150">
        <v>0.11</v>
      </c>
      <c r="K8150" t="s">
        <v>16</v>
      </c>
      <c r="L8150">
        <v>6</v>
      </c>
      <c r="M8150">
        <f t="shared" si="127"/>
        <v>1</v>
      </c>
    </row>
    <row r="8151" spans="1:13" x14ac:dyDescent="0.3">
      <c r="A8151">
        <v>28</v>
      </c>
      <c r="B8151">
        <v>76113</v>
      </c>
      <c r="C8151" t="s">
        <v>13</v>
      </c>
      <c r="E8151" t="s">
        <v>28</v>
      </c>
      <c r="F8151" t="s">
        <v>15</v>
      </c>
      <c r="G8151">
        <v>14500</v>
      </c>
      <c r="H8151">
        <v>12.61</v>
      </c>
      <c r="I8151">
        <v>1</v>
      </c>
      <c r="J8151">
        <v>0.19</v>
      </c>
      <c r="K8151" t="s">
        <v>16</v>
      </c>
      <c r="L8151">
        <v>7</v>
      </c>
      <c r="M8151">
        <f t="shared" si="127"/>
        <v>0</v>
      </c>
    </row>
    <row r="8152" spans="1:13" x14ac:dyDescent="0.3">
      <c r="A8152">
        <v>30</v>
      </c>
      <c r="B8152">
        <v>105000</v>
      </c>
      <c r="C8152" t="s">
        <v>26</v>
      </c>
      <c r="D8152">
        <v>5</v>
      </c>
      <c r="E8152" t="s">
        <v>18</v>
      </c>
      <c r="F8152" t="s">
        <v>19</v>
      </c>
      <c r="G8152">
        <v>20000</v>
      </c>
      <c r="H8152">
        <v>11.83</v>
      </c>
      <c r="I8152">
        <v>0</v>
      </c>
      <c r="J8152">
        <v>0.19</v>
      </c>
      <c r="K8152" t="s">
        <v>16</v>
      </c>
      <c r="L8152">
        <v>5</v>
      </c>
      <c r="M8152">
        <f t="shared" si="127"/>
        <v>1</v>
      </c>
    </row>
    <row r="8153" spans="1:13" x14ac:dyDescent="0.3">
      <c r="A8153">
        <v>27</v>
      </c>
      <c r="B8153">
        <v>105000</v>
      </c>
      <c r="C8153" t="s">
        <v>26</v>
      </c>
      <c r="D8153">
        <v>5</v>
      </c>
      <c r="E8153" t="s">
        <v>18</v>
      </c>
      <c r="F8153" t="s">
        <v>19</v>
      </c>
      <c r="G8153">
        <v>20000</v>
      </c>
      <c r="H8153">
        <v>11.48</v>
      </c>
      <c r="I8153">
        <v>0</v>
      </c>
      <c r="J8153">
        <v>0.19</v>
      </c>
      <c r="K8153" t="s">
        <v>16</v>
      </c>
      <c r="L8153">
        <v>6</v>
      </c>
      <c r="M8153">
        <f t="shared" si="127"/>
        <v>1</v>
      </c>
    </row>
    <row r="8154" spans="1:13" x14ac:dyDescent="0.3">
      <c r="A8154">
        <v>28</v>
      </c>
      <c r="B8154">
        <v>105000</v>
      </c>
      <c r="C8154" t="s">
        <v>26</v>
      </c>
      <c r="D8154">
        <v>0</v>
      </c>
      <c r="E8154" t="s">
        <v>27</v>
      </c>
      <c r="F8154" t="s">
        <v>19</v>
      </c>
      <c r="G8154">
        <v>19000</v>
      </c>
      <c r="H8154">
        <v>12.21</v>
      </c>
      <c r="I8154">
        <v>0</v>
      </c>
      <c r="J8154">
        <v>0.18</v>
      </c>
      <c r="K8154" t="s">
        <v>16</v>
      </c>
      <c r="L8154">
        <v>6</v>
      </c>
      <c r="M8154">
        <f t="shared" si="127"/>
        <v>1</v>
      </c>
    </row>
    <row r="8155" spans="1:13" x14ac:dyDescent="0.3">
      <c r="A8155">
        <v>31</v>
      </c>
      <c r="B8155">
        <v>93900</v>
      </c>
      <c r="C8155" t="s">
        <v>26</v>
      </c>
      <c r="D8155">
        <v>13</v>
      </c>
      <c r="E8155" t="s">
        <v>27</v>
      </c>
      <c r="F8155" t="s">
        <v>22</v>
      </c>
      <c r="G8155">
        <v>24000</v>
      </c>
      <c r="H8155">
        <v>16.079999999999998</v>
      </c>
      <c r="I8155">
        <v>1</v>
      </c>
      <c r="J8155">
        <v>0.26</v>
      </c>
      <c r="K8155" t="s">
        <v>17</v>
      </c>
      <c r="L8155">
        <v>6</v>
      </c>
      <c r="M8155">
        <f t="shared" si="127"/>
        <v>1</v>
      </c>
    </row>
    <row r="8156" spans="1:13" x14ac:dyDescent="0.3">
      <c r="A8156">
        <v>28</v>
      </c>
      <c r="B8156">
        <v>28800</v>
      </c>
      <c r="C8156" t="s">
        <v>13</v>
      </c>
      <c r="D8156">
        <v>1</v>
      </c>
      <c r="E8156" t="s">
        <v>18</v>
      </c>
      <c r="F8156" t="s">
        <v>15</v>
      </c>
      <c r="G8156">
        <v>15000</v>
      </c>
      <c r="H8156">
        <v>14.65</v>
      </c>
      <c r="I8156">
        <v>1</v>
      </c>
      <c r="J8156">
        <v>0.52</v>
      </c>
      <c r="K8156" t="s">
        <v>17</v>
      </c>
      <c r="L8156">
        <v>8</v>
      </c>
      <c r="M8156">
        <f t="shared" si="127"/>
        <v>1</v>
      </c>
    </row>
    <row r="8157" spans="1:13" x14ac:dyDescent="0.3">
      <c r="A8157">
        <v>29</v>
      </c>
      <c r="B8157">
        <v>105996</v>
      </c>
      <c r="C8157" t="s">
        <v>26</v>
      </c>
      <c r="D8157">
        <v>0</v>
      </c>
      <c r="E8157" t="s">
        <v>25</v>
      </c>
      <c r="F8157" t="s">
        <v>19</v>
      </c>
      <c r="G8157">
        <v>19400</v>
      </c>
      <c r="I8157">
        <v>0</v>
      </c>
      <c r="J8157">
        <v>0.18</v>
      </c>
      <c r="K8157" t="s">
        <v>16</v>
      </c>
      <c r="L8157">
        <v>6</v>
      </c>
      <c r="M8157">
        <f t="shared" si="127"/>
        <v>0</v>
      </c>
    </row>
    <row r="8158" spans="1:13" x14ac:dyDescent="0.3">
      <c r="A8158">
        <v>31</v>
      </c>
      <c r="B8158">
        <v>106000</v>
      </c>
      <c r="C8158" t="s">
        <v>26</v>
      </c>
      <c r="D8158">
        <v>5</v>
      </c>
      <c r="E8158" t="s">
        <v>25</v>
      </c>
      <c r="F8158" t="s">
        <v>21</v>
      </c>
      <c r="G8158">
        <v>15000</v>
      </c>
      <c r="H8158">
        <v>7.88</v>
      </c>
      <c r="I8158">
        <v>0</v>
      </c>
      <c r="J8158">
        <v>0.14000000000000001</v>
      </c>
      <c r="K8158" t="s">
        <v>16</v>
      </c>
      <c r="L8158">
        <v>7</v>
      </c>
      <c r="M8158">
        <f t="shared" si="127"/>
        <v>1</v>
      </c>
    </row>
    <row r="8159" spans="1:13" x14ac:dyDescent="0.3">
      <c r="A8159">
        <v>28</v>
      </c>
      <c r="B8159">
        <v>31200</v>
      </c>
      <c r="C8159" t="s">
        <v>13</v>
      </c>
      <c r="D8159">
        <v>5</v>
      </c>
      <c r="E8159" t="s">
        <v>14</v>
      </c>
      <c r="F8159" t="s">
        <v>19</v>
      </c>
      <c r="G8159">
        <v>15000</v>
      </c>
      <c r="H8159">
        <v>11.83</v>
      </c>
      <c r="I8159">
        <v>1</v>
      </c>
      <c r="J8159">
        <v>0.48</v>
      </c>
      <c r="K8159" t="s">
        <v>16</v>
      </c>
      <c r="L8159">
        <v>9</v>
      </c>
      <c r="M8159">
        <f t="shared" si="127"/>
        <v>1</v>
      </c>
    </row>
    <row r="8160" spans="1:13" x14ac:dyDescent="0.3">
      <c r="A8160">
        <v>32</v>
      </c>
      <c r="B8160">
        <v>106300</v>
      </c>
      <c r="C8160" t="s">
        <v>26</v>
      </c>
      <c r="D8160">
        <v>13</v>
      </c>
      <c r="E8160" t="s">
        <v>20</v>
      </c>
      <c r="F8160" t="s">
        <v>21</v>
      </c>
      <c r="G8160">
        <v>20000</v>
      </c>
      <c r="I8160">
        <v>0</v>
      </c>
      <c r="J8160">
        <v>0.19</v>
      </c>
      <c r="K8160" t="s">
        <v>16</v>
      </c>
      <c r="L8160">
        <v>5</v>
      </c>
      <c r="M8160">
        <f t="shared" si="127"/>
        <v>0</v>
      </c>
    </row>
    <row r="8161" spans="1:13" x14ac:dyDescent="0.3">
      <c r="A8161">
        <v>35</v>
      </c>
      <c r="B8161">
        <v>106800</v>
      </c>
      <c r="C8161" t="s">
        <v>26</v>
      </c>
      <c r="E8161" t="s">
        <v>25</v>
      </c>
      <c r="F8161" t="s">
        <v>21</v>
      </c>
      <c r="G8161">
        <v>8000</v>
      </c>
      <c r="H8161">
        <v>6.92</v>
      </c>
      <c r="I8161">
        <v>0</v>
      </c>
      <c r="J8161">
        <v>7.0000000000000007E-2</v>
      </c>
      <c r="K8161" t="s">
        <v>16</v>
      </c>
      <c r="L8161">
        <v>9</v>
      </c>
      <c r="M8161">
        <f t="shared" si="127"/>
        <v>0</v>
      </c>
    </row>
    <row r="8162" spans="1:13" x14ac:dyDescent="0.3">
      <c r="A8162">
        <v>27</v>
      </c>
      <c r="B8162">
        <v>107000</v>
      </c>
      <c r="C8162" t="s">
        <v>26</v>
      </c>
      <c r="D8162">
        <v>11</v>
      </c>
      <c r="E8162" t="s">
        <v>27</v>
      </c>
      <c r="F8162" t="s">
        <v>19</v>
      </c>
      <c r="G8162">
        <v>35000</v>
      </c>
      <c r="H8162">
        <v>9.6300000000000008</v>
      </c>
      <c r="I8162">
        <v>0</v>
      </c>
      <c r="J8162">
        <v>0.33</v>
      </c>
      <c r="K8162" t="s">
        <v>16</v>
      </c>
      <c r="L8162">
        <v>7</v>
      </c>
      <c r="M8162">
        <f t="shared" si="127"/>
        <v>1</v>
      </c>
    </row>
    <row r="8163" spans="1:13" x14ac:dyDescent="0.3">
      <c r="A8163">
        <v>30</v>
      </c>
      <c r="B8163">
        <v>107000</v>
      </c>
      <c r="C8163" t="s">
        <v>26</v>
      </c>
      <c r="D8163">
        <v>0</v>
      </c>
      <c r="E8163" t="s">
        <v>25</v>
      </c>
      <c r="F8163" t="s">
        <v>15</v>
      </c>
      <c r="G8163">
        <v>2500</v>
      </c>
      <c r="H8163">
        <v>10.78</v>
      </c>
      <c r="I8163">
        <v>0</v>
      </c>
      <c r="J8163">
        <v>0.02</v>
      </c>
      <c r="K8163" t="s">
        <v>17</v>
      </c>
      <c r="L8163">
        <v>6</v>
      </c>
      <c r="M8163">
        <f t="shared" si="127"/>
        <v>1</v>
      </c>
    </row>
    <row r="8164" spans="1:13" x14ac:dyDescent="0.3">
      <c r="A8164">
        <v>30</v>
      </c>
      <c r="B8164">
        <v>107004</v>
      </c>
      <c r="C8164" t="s">
        <v>26</v>
      </c>
      <c r="D8164">
        <v>3</v>
      </c>
      <c r="E8164" t="s">
        <v>27</v>
      </c>
      <c r="F8164" t="s">
        <v>15</v>
      </c>
      <c r="G8164">
        <v>12000</v>
      </c>
      <c r="H8164">
        <v>13.79</v>
      </c>
      <c r="I8164">
        <v>0</v>
      </c>
      <c r="J8164">
        <v>0.11</v>
      </c>
      <c r="K8164" t="s">
        <v>17</v>
      </c>
      <c r="L8164">
        <v>10</v>
      </c>
      <c r="M8164">
        <f t="shared" si="127"/>
        <v>1</v>
      </c>
    </row>
    <row r="8165" spans="1:13" x14ac:dyDescent="0.3">
      <c r="A8165">
        <v>31</v>
      </c>
      <c r="B8165">
        <v>96000</v>
      </c>
      <c r="C8165" t="s">
        <v>26</v>
      </c>
      <c r="D8165">
        <v>7</v>
      </c>
      <c r="E8165" t="s">
        <v>27</v>
      </c>
      <c r="F8165" t="s">
        <v>15</v>
      </c>
      <c r="G8165">
        <v>25000</v>
      </c>
      <c r="I8165">
        <v>1</v>
      </c>
      <c r="J8165">
        <v>0.26</v>
      </c>
      <c r="K8165" t="s">
        <v>16</v>
      </c>
      <c r="L8165">
        <v>5</v>
      </c>
      <c r="M8165">
        <f t="shared" si="127"/>
        <v>0</v>
      </c>
    </row>
    <row r="8166" spans="1:13" x14ac:dyDescent="0.3">
      <c r="A8166">
        <v>33</v>
      </c>
      <c r="B8166">
        <v>108000</v>
      </c>
      <c r="C8166" t="s">
        <v>26</v>
      </c>
      <c r="D8166">
        <v>17</v>
      </c>
      <c r="E8166" t="s">
        <v>28</v>
      </c>
      <c r="F8166" t="s">
        <v>19</v>
      </c>
      <c r="G8166">
        <v>11500</v>
      </c>
      <c r="H8166">
        <v>9.99</v>
      </c>
      <c r="I8166">
        <v>0</v>
      </c>
      <c r="J8166">
        <v>0.11</v>
      </c>
      <c r="K8166" t="s">
        <v>16</v>
      </c>
      <c r="L8166">
        <v>7</v>
      </c>
      <c r="M8166">
        <f t="shared" si="127"/>
        <v>1</v>
      </c>
    </row>
    <row r="8167" spans="1:13" x14ac:dyDescent="0.3">
      <c r="A8167">
        <v>33</v>
      </c>
      <c r="B8167">
        <v>108000</v>
      </c>
      <c r="C8167" t="s">
        <v>26</v>
      </c>
      <c r="D8167">
        <v>17</v>
      </c>
      <c r="E8167" t="s">
        <v>20</v>
      </c>
      <c r="F8167" t="s">
        <v>15</v>
      </c>
      <c r="G8167">
        <v>7200</v>
      </c>
      <c r="H8167">
        <v>14.35</v>
      </c>
      <c r="I8167">
        <v>0</v>
      </c>
      <c r="J8167">
        <v>7.0000000000000007E-2</v>
      </c>
      <c r="K8167" t="s">
        <v>17</v>
      </c>
      <c r="L8167">
        <v>6</v>
      </c>
      <c r="M8167">
        <f t="shared" si="127"/>
        <v>1</v>
      </c>
    </row>
    <row r="8168" spans="1:13" x14ac:dyDescent="0.3">
      <c r="A8168">
        <v>35</v>
      </c>
      <c r="B8168">
        <v>37000</v>
      </c>
      <c r="C8168" t="s">
        <v>13</v>
      </c>
      <c r="D8168">
        <v>2</v>
      </c>
      <c r="E8168" t="s">
        <v>25</v>
      </c>
      <c r="F8168" t="s">
        <v>19</v>
      </c>
      <c r="G8168">
        <v>2000</v>
      </c>
      <c r="H8168">
        <v>11.26</v>
      </c>
      <c r="I8168">
        <v>0</v>
      </c>
      <c r="J8168">
        <v>0.05</v>
      </c>
      <c r="K8168" t="s">
        <v>16</v>
      </c>
      <c r="L8168">
        <v>10</v>
      </c>
      <c r="M8168">
        <f t="shared" si="127"/>
        <v>1</v>
      </c>
    </row>
    <row r="8169" spans="1:13" x14ac:dyDescent="0.3">
      <c r="A8169">
        <v>27</v>
      </c>
      <c r="B8169">
        <v>108928</v>
      </c>
      <c r="C8169" t="s">
        <v>26</v>
      </c>
      <c r="D8169">
        <v>9</v>
      </c>
      <c r="E8169" t="s">
        <v>18</v>
      </c>
      <c r="F8169" t="s">
        <v>21</v>
      </c>
      <c r="G8169">
        <v>17600</v>
      </c>
      <c r="H8169">
        <v>7.88</v>
      </c>
      <c r="I8169">
        <v>0</v>
      </c>
      <c r="J8169">
        <v>0.16</v>
      </c>
      <c r="K8169" t="s">
        <v>16</v>
      </c>
      <c r="L8169">
        <v>8</v>
      </c>
      <c r="M8169">
        <f t="shared" si="127"/>
        <v>1</v>
      </c>
    </row>
    <row r="8170" spans="1:13" x14ac:dyDescent="0.3">
      <c r="A8170">
        <v>29</v>
      </c>
      <c r="B8170">
        <v>108996</v>
      </c>
      <c r="C8170" t="s">
        <v>26</v>
      </c>
      <c r="D8170">
        <v>12</v>
      </c>
      <c r="E8170" t="s">
        <v>27</v>
      </c>
      <c r="F8170" t="s">
        <v>29</v>
      </c>
      <c r="G8170">
        <v>22000</v>
      </c>
      <c r="I8170">
        <v>0</v>
      </c>
      <c r="J8170">
        <v>0.2</v>
      </c>
      <c r="K8170" t="s">
        <v>17</v>
      </c>
      <c r="L8170">
        <v>5</v>
      </c>
      <c r="M8170">
        <f t="shared" si="127"/>
        <v>0</v>
      </c>
    </row>
    <row r="8171" spans="1:13" x14ac:dyDescent="0.3">
      <c r="A8171">
        <v>33</v>
      </c>
      <c r="B8171">
        <v>109000</v>
      </c>
      <c r="C8171" t="s">
        <v>26</v>
      </c>
      <c r="E8171" t="s">
        <v>14</v>
      </c>
      <c r="F8171" t="s">
        <v>19</v>
      </c>
      <c r="G8171">
        <v>15000</v>
      </c>
      <c r="H8171">
        <v>11.49</v>
      </c>
      <c r="I8171">
        <v>0</v>
      </c>
      <c r="J8171">
        <v>0.14000000000000001</v>
      </c>
      <c r="K8171" t="s">
        <v>16</v>
      </c>
      <c r="L8171">
        <v>5</v>
      </c>
      <c r="M8171">
        <f t="shared" si="127"/>
        <v>0</v>
      </c>
    </row>
    <row r="8172" spans="1:13" x14ac:dyDescent="0.3">
      <c r="A8172">
        <v>28</v>
      </c>
      <c r="B8172">
        <v>109200</v>
      </c>
      <c r="C8172" t="s">
        <v>26</v>
      </c>
      <c r="D8172">
        <v>12</v>
      </c>
      <c r="E8172" t="s">
        <v>20</v>
      </c>
      <c r="F8172" t="s">
        <v>19</v>
      </c>
      <c r="G8172">
        <v>8000</v>
      </c>
      <c r="H8172">
        <v>11.12</v>
      </c>
      <c r="I8172">
        <v>0</v>
      </c>
      <c r="J8172">
        <v>7.0000000000000007E-2</v>
      </c>
      <c r="K8172" t="s">
        <v>16</v>
      </c>
      <c r="L8172">
        <v>6</v>
      </c>
      <c r="M8172">
        <f t="shared" si="127"/>
        <v>1</v>
      </c>
    </row>
    <row r="8173" spans="1:13" x14ac:dyDescent="0.3">
      <c r="A8173">
        <v>32</v>
      </c>
      <c r="B8173">
        <v>29000</v>
      </c>
      <c r="C8173" t="s">
        <v>23</v>
      </c>
      <c r="D8173">
        <v>0</v>
      </c>
      <c r="E8173" t="s">
        <v>20</v>
      </c>
      <c r="F8173" t="s">
        <v>21</v>
      </c>
      <c r="G8173">
        <v>2000</v>
      </c>
      <c r="H8173">
        <v>8.49</v>
      </c>
      <c r="I8173">
        <v>0</v>
      </c>
      <c r="J8173">
        <v>7.0000000000000007E-2</v>
      </c>
      <c r="K8173" t="s">
        <v>16</v>
      </c>
      <c r="L8173">
        <v>8</v>
      </c>
      <c r="M8173">
        <f t="shared" si="127"/>
        <v>1</v>
      </c>
    </row>
    <row r="8174" spans="1:13" x14ac:dyDescent="0.3">
      <c r="A8174">
        <v>27</v>
      </c>
      <c r="B8174">
        <v>110000</v>
      </c>
      <c r="C8174" t="s">
        <v>26</v>
      </c>
      <c r="D8174">
        <v>0</v>
      </c>
      <c r="E8174" t="s">
        <v>18</v>
      </c>
      <c r="F8174" t="s">
        <v>21</v>
      </c>
      <c r="G8174">
        <v>16000</v>
      </c>
      <c r="H8174">
        <v>7.9</v>
      </c>
      <c r="I8174">
        <v>0</v>
      </c>
      <c r="J8174">
        <v>0.15</v>
      </c>
      <c r="K8174" t="s">
        <v>16</v>
      </c>
      <c r="L8174">
        <v>7</v>
      </c>
      <c r="M8174">
        <f t="shared" si="127"/>
        <v>1</v>
      </c>
    </row>
    <row r="8175" spans="1:13" x14ac:dyDescent="0.3">
      <c r="A8175">
        <v>34</v>
      </c>
      <c r="B8175">
        <v>110000</v>
      </c>
      <c r="C8175" t="s">
        <v>23</v>
      </c>
      <c r="D8175">
        <v>9</v>
      </c>
      <c r="E8175" t="s">
        <v>28</v>
      </c>
      <c r="F8175" t="s">
        <v>19</v>
      </c>
      <c r="G8175">
        <v>20000</v>
      </c>
      <c r="I8175">
        <v>0</v>
      </c>
      <c r="J8175">
        <v>0.18</v>
      </c>
      <c r="K8175" t="s">
        <v>16</v>
      </c>
      <c r="L8175">
        <v>9</v>
      </c>
      <c r="M8175">
        <f t="shared" si="127"/>
        <v>0</v>
      </c>
    </row>
    <row r="8176" spans="1:13" x14ac:dyDescent="0.3">
      <c r="A8176">
        <v>28</v>
      </c>
      <c r="B8176">
        <v>110000</v>
      </c>
      <c r="C8176" t="s">
        <v>26</v>
      </c>
      <c r="D8176">
        <v>12</v>
      </c>
      <c r="E8176" t="s">
        <v>27</v>
      </c>
      <c r="F8176" t="s">
        <v>21</v>
      </c>
      <c r="G8176">
        <v>17000</v>
      </c>
      <c r="H8176">
        <v>6.03</v>
      </c>
      <c r="I8176">
        <v>0</v>
      </c>
      <c r="J8176">
        <v>0.15</v>
      </c>
      <c r="K8176" t="s">
        <v>16</v>
      </c>
      <c r="L8176">
        <v>7</v>
      </c>
      <c r="M8176">
        <f t="shared" si="127"/>
        <v>1</v>
      </c>
    </row>
    <row r="8177" spans="1:13" x14ac:dyDescent="0.3">
      <c r="A8177">
        <v>30</v>
      </c>
      <c r="B8177">
        <v>98000</v>
      </c>
      <c r="C8177" t="s">
        <v>26</v>
      </c>
      <c r="D8177">
        <v>14</v>
      </c>
      <c r="E8177" t="s">
        <v>18</v>
      </c>
      <c r="F8177" t="s">
        <v>19</v>
      </c>
      <c r="G8177">
        <v>9000</v>
      </c>
      <c r="H8177">
        <v>11.49</v>
      </c>
      <c r="I8177">
        <v>1</v>
      </c>
      <c r="J8177">
        <v>0.09</v>
      </c>
      <c r="K8177" t="s">
        <v>16</v>
      </c>
      <c r="L8177">
        <v>5</v>
      </c>
      <c r="M8177">
        <f t="shared" si="127"/>
        <v>1</v>
      </c>
    </row>
    <row r="8178" spans="1:13" x14ac:dyDescent="0.3">
      <c r="A8178">
        <v>30</v>
      </c>
      <c r="B8178">
        <v>110000</v>
      </c>
      <c r="C8178" t="s">
        <v>26</v>
      </c>
      <c r="D8178">
        <v>8</v>
      </c>
      <c r="E8178" t="s">
        <v>14</v>
      </c>
      <c r="F8178" t="s">
        <v>21</v>
      </c>
      <c r="G8178">
        <v>4800</v>
      </c>
      <c r="H8178">
        <v>5.99</v>
      </c>
      <c r="I8178">
        <v>0</v>
      </c>
      <c r="J8178">
        <v>0.04</v>
      </c>
      <c r="K8178" t="s">
        <v>16</v>
      </c>
      <c r="L8178">
        <v>5</v>
      </c>
      <c r="M8178">
        <f t="shared" si="127"/>
        <v>1</v>
      </c>
    </row>
    <row r="8179" spans="1:13" x14ac:dyDescent="0.3">
      <c r="A8179">
        <v>30</v>
      </c>
      <c r="B8179">
        <v>98000</v>
      </c>
      <c r="C8179" t="s">
        <v>26</v>
      </c>
      <c r="D8179">
        <v>3</v>
      </c>
      <c r="E8179" t="s">
        <v>25</v>
      </c>
      <c r="F8179" t="s">
        <v>30</v>
      </c>
      <c r="G8179">
        <v>5200</v>
      </c>
      <c r="H8179">
        <v>16.489999999999998</v>
      </c>
      <c r="I8179">
        <v>1</v>
      </c>
      <c r="J8179">
        <v>0.05</v>
      </c>
      <c r="K8179" t="s">
        <v>16</v>
      </c>
      <c r="L8179">
        <v>6</v>
      </c>
      <c r="M8179">
        <f t="shared" si="127"/>
        <v>1</v>
      </c>
    </row>
    <row r="8180" spans="1:13" x14ac:dyDescent="0.3">
      <c r="A8180">
        <v>31</v>
      </c>
      <c r="B8180">
        <v>83300</v>
      </c>
      <c r="C8180" t="s">
        <v>26</v>
      </c>
      <c r="D8180">
        <v>9</v>
      </c>
      <c r="E8180" t="s">
        <v>14</v>
      </c>
      <c r="F8180" t="s">
        <v>30</v>
      </c>
      <c r="G8180">
        <v>10000</v>
      </c>
      <c r="I8180">
        <v>1</v>
      </c>
      <c r="J8180">
        <v>0.1</v>
      </c>
      <c r="K8180" t="s">
        <v>17</v>
      </c>
      <c r="L8180">
        <v>5</v>
      </c>
      <c r="M8180">
        <f t="shared" si="127"/>
        <v>0</v>
      </c>
    </row>
    <row r="8181" spans="1:13" x14ac:dyDescent="0.3">
      <c r="A8181">
        <v>30</v>
      </c>
      <c r="B8181">
        <v>110000</v>
      </c>
      <c r="C8181" t="s">
        <v>26</v>
      </c>
      <c r="D8181">
        <v>0</v>
      </c>
      <c r="E8181" t="s">
        <v>20</v>
      </c>
      <c r="F8181" t="s">
        <v>19</v>
      </c>
      <c r="G8181">
        <v>12000</v>
      </c>
      <c r="H8181">
        <v>10.74</v>
      </c>
      <c r="I8181">
        <v>0</v>
      </c>
      <c r="J8181">
        <v>0.11</v>
      </c>
      <c r="K8181" t="s">
        <v>16</v>
      </c>
      <c r="L8181">
        <v>8</v>
      </c>
      <c r="M8181">
        <f t="shared" si="127"/>
        <v>1</v>
      </c>
    </row>
    <row r="8182" spans="1:13" x14ac:dyDescent="0.3">
      <c r="A8182">
        <v>27</v>
      </c>
      <c r="B8182">
        <v>28800</v>
      </c>
      <c r="C8182" t="s">
        <v>23</v>
      </c>
      <c r="D8182">
        <v>0</v>
      </c>
      <c r="E8182" t="s">
        <v>28</v>
      </c>
      <c r="F8182" t="s">
        <v>21</v>
      </c>
      <c r="G8182">
        <v>13000</v>
      </c>
      <c r="H8182">
        <v>6.92</v>
      </c>
      <c r="I8182">
        <v>0</v>
      </c>
      <c r="J8182">
        <v>0.45</v>
      </c>
      <c r="K8182" t="s">
        <v>16</v>
      </c>
      <c r="L8182">
        <v>10</v>
      </c>
      <c r="M8182">
        <f t="shared" si="127"/>
        <v>1</v>
      </c>
    </row>
    <row r="8183" spans="1:13" x14ac:dyDescent="0.3">
      <c r="A8183">
        <v>32</v>
      </c>
      <c r="B8183">
        <v>110000</v>
      </c>
      <c r="C8183" t="s">
        <v>26</v>
      </c>
      <c r="D8183">
        <v>16</v>
      </c>
      <c r="E8183" t="s">
        <v>28</v>
      </c>
      <c r="F8183" t="s">
        <v>21</v>
      </c>
      <c r="G8183">
        <v>6700</v>
      </c>
      <c r="H8183">
        <v>6.92</v>
      </c>
      <c r="I8183">
        <v>0</v>
      </c>
      <c r="J8183">
        <v>0.06</v>
      </c>
      <c r="K8183" t="s">
        <v>16</v>
      </c>
      <c r="L8183">
        <v>7</v>
      </c>
      <c r="M8183">
        <f t="shared" si="127"/>
        <v>1</v>
      </c>
    </row>
    <row r="8184" spans="1:13" x14ac:dyDescent="0.3">
      <c r="A8184">
        <v>30</v>
      </c>
      <c r="B8184">
        <v>110000</v>
      </c>
      <c r="C8184" t="s">
        <v>26</v>
      </c>
      <c r="D8184">
        <v>0</v>
      </c>
      <c r="E8184" t="s">
        <v>14</v>
      </c>
      <c r="F8184" t="s">
        <v>21</v>
      </c>
      <c r="G8184">
        <v>6000</v>
      </c>
      <c r="H8184">
        <v>6.92</v>
      </c>
      <c r="I8184">
        <v>0</v>
      </c>
      <c r="J8184">
        <v>0.05</v>
      </c>
      <c r="K8184" t="s">
        <v>16</v>
      </c>
      <c r="L8184">
        <v>8</v>
      </c>
      <c r="M8184">
        <f t="shared" si="127"/>
        <v>1</v>
      </c>
    </row>
    <row r="8185" spans="1:13" x14ac:dyDescent="0.3">
      <c r="A8185">
        <v>28</v>
      </c>
      <c r="B8185">
        <v>110000</v>
      </c>
      <c r="C8185" t="s">
        <v>26</v>
      </c>
      <c r="D8185">
        <v>3</v>
      </c>
      <c r="E8185" t="s">
        <v>27</v>
      </c>
      <c r="F8185" t="s">
        <v>21</v>
      </c>
      <c r="G8185">
        <v>11000</v>
      </c>
      <c r="H8185">
        <v>5.79</v>
      </c>
      <c r="I8185">
        <v>0</v>
      </c>
      <c r="J8185">
        <v>0.1</v>
      </c>
      <c r="K8185" t="s">
        <v>16</v>
      </c>
      <c r="L8185">
        <v>7</v>
      </c>
      <c r="M8185">
        <f t="shared" si="127"/>
        <v>1</v>
      </c>
    </row>
    <row r="8186" spans="1:13" x14ac:dyDescent="0.3">
      <c r="A8186">
        <v>30</v>
      </c>
      <c r="B8186">
        <v>110000</v>
      </c>
      <c r="C8186" t="s">
        <v>26</v>
      </c>
      <c r="D8186">
        <v>4</v>
      </c>
      <c r="E8186" t="s">
        <v>14</v>
      </c>
      <c r="F8186" t="s">
        <v>19</v>
      </c>
      <c r="G8186">
        <v>12000</v>
      </c>
      <c r="H8186">
        <v>10.74</v>
      </c>
      <c r="I8186">
        <v>0</v>
      </c>
      <c r="J8186">
        <v>0.11</v>
      </c>
      <c r="K8186" t="s">
        <v>16</v>
      </c>
      <c r="L8186">
        <v>8</v>
      </c>
      <c r="M8186">
        <f t="shared" si="127"/>
        <v>1</v>
      </c>
    </row>
    <row r="8187" spans="1:13" x14ac:dyDescent="0.3">
      <c r="A8187">
        <v>30</v>
      </c>
      <c r="B8187">
        <v>110000</v>
      </c>
      <c r="C8187" t="s">
        <v>26</v>
      </c>
      <c r="D8187">
        <v>14</v>
      </c>
      <c r="E8187" t="s">
        <v>25</v>
      </c>
      <c r="F8187" t="s">
        <v>19</v>
      </c>
      <c r="G8187">
        <v>25000</v>
      </c>
      <c r="H8187">
        <v>10.36</v>
      </c>
      <c r="I8187">
        <v>0</v>
      </c>
      <c r="J8187">
        <v>0.23</v>
      </c>
      <c r="K8187" t="s">
        <v>16</v>
      </c>
      <c r="L8187">
        <v>8</v>
      </c>
      <c r="M8187">
        <f t="shared" si="127"/>
        <v>1</v>
      </c>
    </row>
    <row r="8188" spans="1:13" x14ac:dyDescent="0.3">
      <c r="A8188">
        <v>30</v>
      </c>
      <c r="B8188">
        <v>46080</v>
      </c>
      <c r="C8188" t="s">
        <v>13</v>
      </c>
      <c r="D8188">
        <v>0</v>
      </c>
      <c r="E8188" t="s">
        <v>20</v>
      </c>
      <c r="F8188" t="s">
        <v>21</v>
      </c>
      <c r="G8188">
        <v>2000</v>
      </c>
      <c r="H8188">
        <v>6.99</v>
      </c>
      <c r="I8188">
        <v>0</v>
      </c>
      <c r="J8188">
        <v>0.04</v>
      </c>
      <c r="K8188" t="s">
        <v>16</v>
      </c>
      <c r="L8188">
        <v>8</v>
      </c>
      <c r="M8188">
        <f t="shared" si="127"/>
        <v>1</v>
      </c>
    </row>
    <row r="8189" spans="1:13" x14ac:dyDescent="0.3">
      <c r="A8189">
        <v>33</v>
      </c>
      <c r="B8189">
        <v>46800</v>
      </c>
      <c r="C8189" t="s">
        <v>13</v>
      </c>
      <c r="D8189">
        <v>9</v>
      </c>
      <c r="E8189" t="s">
        <v>14</v>
      </c>
      <c r="F8189" t="s">
        <v>15</v>
      </c>
      <c r="G8189">
        <v>2000</v>
      </c>
      <c r="H8189">
        <v>14.65</v>
      </c>
      <c r="I8189">
        <v>0</v>
      </c>
      <c r="J8189">
        <v>0.04</v>
      </c>
      <c r="K8189" t="s">
        <v>16</v>
      </c>
      <c r="L8189">
        <v>6</v>
      </c>
      <c r="M8189">
        <f t="shared" si="127"/>
        <v>1</v>
      </c>
    </row>
    <row r="8190" spans="1:13" x14ac:dyDescent="0.3">
      <c r="A8190">
        <v>32</v>
      </c>
      <c r="B8190">
        <v>110000</v>
      </c>
      <c r="C8190" t="s">
        <v>26</v>
      </c>
      <c r="D8190">
        <v>3</v>
      </c>
      <c r="E8190" t="s">
        <v>14</v>
      </c>
      <c r="F8190" t="s">
        <v>21</v>
      </c>
      <c r="G8190">
        <v>9200</v>
      </c>
      <c r="H8190">
        <v>5.79</v>
      </c>
      <c r="I8190">
        <v>0</v>
      </c>
      <c r="J8190">
        <v>0.08</v>
      </c>
      <c r="K8190" t="s">
        <v>16</v>
      </c>
      <c r="L8190">
        <v>10</v>
      </c>
      <c r="M8190">
        <f t="shared" si="127"/>
        <v>1</v>
      </c>
    </row>
    <row r="8191" spans="1:13" x14ac:dyDescent="0.3">
      <c r="A8191">
        <v>30</v>
      </c>
      <c r="B8191">
        <v>110000</v>
      </c>
      <c r="C8191" t="s">
        <v>26</v>
      </c>
      <c r="D8191">
        <v>5</v>
      </c>
      <c r="E8191" t="s">
        <v>27</v>
      </c>
      <c r="F8191" t="s">
        <v>19</v>
      </c>
      <c r="G8191">
        <v>25000</v>
      </c>
      <c r="H8191">
        <v>11.12</v>
      </c>
      <c r="I8191">
        <v>0</v>
      </c>
      <c r="J8191">
        <v>0.23</v>
      </c>
      <c r="K8191" t="s">
        <v>16</v>
      </c>
      <c r="L8191">
        <v>9</v>
      </c>
      <c r="M8191">
        <f t="shared" si="127"/>
        <v>1</v>
      </c>
    </row>
    <row r="8192" spans="1:13" x14ac:dyDescent="0.3">
      <c r="A8192">
        <v>28</v>
      </c>
      <c r="B8192">
        <v>110000</v>
      </c>
      <c r="C8192" t="s">
        <v>26</v>
      </c>
      <c r="D8192">
        <v>12</v>
      </c>
      <c r="E8192" t="s">
        <v>28</v>
      </c>
      <c r="F8192" t="s">
        <v>19</v>
      </c>
      <c r="G8192">
        <v>3500</v>
      </c>
      <c r="H8192">
        <v>11.49</v>
      </c>
      <c r="I8192">
        <v>0</v>
      </c>
      <c r="J8192">
        <v>0.03</v>
      </c>
      <c r="K8192" t="s">
        <v>16</v>
      </c>
      <c r="L8192">
        <v>10</v>
      </c>
      <c r="M8192">
        <f t="shared" si="127"/>
        <v>1</v>
      </c>
    </row>
    <row r="8193" spans="1:13" x14ac:dyDescent="0.3">
      <c r="A8193">
        <v>31</v>
      </c>
      <c r="B8193">
        <v>48000</v>
      </c>
      <c r="C8193" t="s">
        <v>13</v>
      </c>
      <c r="D8193">
        <v>11</v>
      </c>
      <c r="E8193" t="s">
        <v>14</v>
      </c>
      <c r="F8193" t="s">
        <v>19</v>
      </c>
      <c r="G8193">
        <v>2000</v>
      </c>
      <c r="H8193">
        <v>10.65</v>
      </c>
      <c r="I8193">
        <v>0</v>
      </c>
      <c r="J8193">
        <v>0.04</v>
      </c>
      <c r="K8193" t="s">
        <v>16</v>
      </c>
      <c r="L8193">
        <v>6</v>
      </c>
      <c r="M8193">
        <f t="shared" si="127"/>
        <v>1</v>
      </c>
    </row>
    <row r="8194" spans="1:13" x14ac:dyDescent="0.3">
      <c r="A8194">
        <v>29</v>
      </c>
      <c r="B8194">
        <v>110000</v>
      </c>
      <c r="C8194" t="s">
        <v>26</v>
      </c>
      <c r="D8194">
        <v>1</v>
      </c>
      <c r="E8194" t="s">
        <v>18</v>
      </c>
      <c r="F8194" t="s">
        <v>29</v>
      </c>
      <c r="G8194">
        <v>12800</v>
      </c>
      <c r="H8194">
        <v>16.82</v>
      </c>
      <c r="I8194">
        <v>0</v>
      </c>
      <c r="J8194">
        <v>0.12</v>
      </c>
      <c r="K8194" t="s">
        <v>16</v>
      </c>
      <c r="L8194">
        <v>6</v>
      </c>
      <c r="M8194">
        <f t="shared" ref="M8194:M8257" si="128">COUNTIFS($A$2:$A$10001,A8194,$B$2:$B$10001,B8194,$C$2:$C$10001,C8194,$D$2:$D$10001,D8194,$E$2:$E$10001,E8194,$F$2:$F$10001,F8194,$G$2:$G$10001,G8194,$H$2:$H$10001,H8194,$I$2:$I$10001,I8194,$J$2:$J$10001,J8194,$K$2:$K$10001,K8194,$L$2:$L$10001,L8194)</f>
        <v>1</v>
      </c>
    </row>
    <row r="8195" spans="1:13" x14ac:dyDescent="0.3">
      <c r="A8195">
        <v>28</v>
      </c>
      <c r="B8195">
        <v>48000</v>
      </c>
      <c r="C8195" t="s">
        <v>13</v>
      </c>
      <c r="D8195">
        <v>9</v>
      </c>
      <c r="E8195" t="s">
        <v>18</v>
      </c>
      <c r="F8195" t="s">
        <v>21</v>
      </c>
      <c r="G8195">
        <v>2000</v>
      </c>
      <c r="H8195">
        <v>7.68</v>
      </c>
      <c r="I8195">
        <v>0</v>
      </c>
      <c r="J8195">
        <v>0.04</v>
      </c>
      <c r="K8195" t="s">
        <v>16</v>
      </c>
      <c r="L8195">
        <v>7</v>
      </c>
      <c r="M8195">
        <f t="shared" si="128"/>
        <v>1</v>
      </c>
    </row>
    <row r="8196" spans="1:13" x14ac:dyDescent="0.3">
      <c r="A8196">
        <v>29</v>
      </c>
      <c r="B8196">
        <v>110000</v>
      </c>
      <c r="C8196" t="s">
        <v>26</v>
      </c>
      <c r="D8196">
        <v>0</v>
      </c>
      <c r="E8196" t="s">
        <v>18</v>
      </c>
      <c r="F8196" t="s">
        <v>21</v>
      </c>
      <c r="G8196">
        <v>8500</v>
      </c>
      <c r="H8196">
        <v>7.51</v>
      </c>
      <c r="I8196">
        <v>0</v>
      </c>
      <c r="J8196">
        <v>0.08</v>
      </c>
      <c r="K8196" t="s">
        <v>16</v>
      </c>
      <c r="L8196">
        <v>10</v>
      </c>
      <c r="M8196">
        <f t="shared" si="128"/>
        <v>1</v>
      </c>
    </row>
    <row r="8197" spans="1:13" x14ac:dyDescent="0.3">
      <c r="A8197">
        <v>35</v>
      </c>
      <c r="B8197">
        <v>110000</v>
      </c>
      <c r="C8197" t="s">
        <v>26</v>
      </c>
      <c r="D8197">
        <v>7</v>
      </c>
      <c r="E8197" t="s">
        <v>27</v>
      </c>
      <c r="F8197" t="s">
        <v>19</v>
      </c>
      <c r="G8197">
        <v>6000</v>
      </c>
      <c r="I8197">
        <v>0</v>
      </c>
      <c r="J8197">
        <v>0.05</v>
      </c>
      <c r="K8197" t="s">
        <v>16</v>
      </c>
      <c r="L8197">
        <v>6</v>
      </c>
      <c r="M8197">
        <f t="shared" si="128"/>
        <v>0</v>
      </c>
    </row>
    <row r="8198" spans="1:13" x14ac:dyDescent="0.3">
      <c r="A8198">
        <v>30</v>
      </c>
      <c r="B8198">
        <v>110000</v>
      </c>
      <c r="C8198" t="s">
        <v>23</v>
      </c>
      <c r="D8198">
        <v>14</v>
      </c>
      <c r="E8198" t="s">
        <v>27</v>
      </c>
      <c r="F8198" t="s">
        <v>15</v>
      </c>
      <c r="G8198">
        <v>12000</v>
      </c>
      <c r="H8198">
        <v>13.57</v>
      </c>
      <c r="I8198">
        <v>0</v>
      </c>
      <c r="J8198">
        <v>0.11</v>
      </c>
      <c r="K8198" t="s">
        <v>17</v>
      </c>
      <c r="L8198">
        <v>7</v>
      </c>
      <c r="M8198">
        <f t="shared" si="128"/>
        <v>1</v>
      </c>
    </row>
    <row r="8199" spans="1:13" x14ac:dyDescent="0.3">
      <c r="A8199">
        <v>28</v>
      </c>
      <c r="B8199">
        <v>110000</v>
      </c>
      <c r="C8199" t="s">
        <v>26</v>
      </c>
      <c r="D8199">
        <v>1</v>
      </c>
      <c r="E8199" t="s">
        <v>18</v>
      </c>
      <c r="F8199" t="s">
        <v>21</v>
      </c>
      <c r="G8199">
        <v>12000</v>
      </c>
      <c r="H8199">
        <v>8.94</v>
      </c>
      <c r="I8199">
        <v>0</v>
      </c>
      <c r="J8199">
        <v>0.11</v>
      </c>
      <c r="K8199" t="s">
        <v>16</v>
      </c>
      <c r="L8199">
        <v>10</v>
      </c>
      <c r="M8199">
        <f t="shared" si="128"/>
        <v>1</v>
      </c>
    </row>
    <row r="8200" spans="1:13" x14ac:dyDescent="0.3">
      <c r="A8200">
        <v>34</v>
      </c>
      <c r="B8200">
        <v>35000</v>
      </c>
      <c r="C8200" t="s">
        <v>13</v>
      </c>
      <c r="D8200">
        <v>2</v>
      </c>
      <c r="E8200" t="s">
        <v>20</v>
      </c>
      <c r="F8200" t="s">
        <v>19</v>
      </c>
      <c r="G8200">
        <v>15000</v>
      </c>
      <c r="H8200">
        <v>10.99</v>
      </c>
      <c r="I8200">
        <v>1</v>
      </c>
      <c r="J8200">
        <v>0.43</v>
      </c>
      <c r="K8200" t="s">
        <v>16</v>
      </c>
      <c r="L8200">
        <v>10</v>
      </c>
      <c r="M8200">
        <f t="shared" si="128"/>
        <v>1</v>
      </c>
    </row>
    <row r="8201" spans="1:13" x14ac:dyDescent="0.3">
      <c r="A8201">
        <v>29</v>
      </c>
      <c r="B8201">
        <v>110000</v>
      </c>
      <c r="C8201" t="s">
        <v>26</v>
      </c>
      <c r="D8201">
        <v>0</v>
      </c>
      <c r="E8201" t="s">
        <v>27</v>
      </c>
      <c r="F8201" t="s">
        <v>21</v>
      </c>
      <c r="G8201">
        <v>15000</v>
      </c>
      <c r="H8201">
        <v>8.94</v>
      </c>
      <c r="I8201">
        <v>0</v>
      </c>
      <c r="J8201">
        <v>0.14000000000000001</v>
      </c>
      <c r="K8201" t="s">
        <v>16</v>
      </c>
      <c r="L8201">
        <v>7</v>
      </c>
      <c r="M8201">
        <f t="shared" si="128"/>
        <v>1</v>
      </c>
    </row>
    <row r="8202" spans="1:13" x14ac:dyDescent="0.3">
      <c r="A8202">
        <v>34</v>
      </c>
      <c r="B8202">
        <v>110000</v>
      </c>
      <c r="C8202" t="s">
        <v>26</v>
      </c>
      <c r="D8202">
        <v>15</v>
      </c>
      <c r="E8202" t="s">
        <v>18</v>
      </c>
      <c r="F8202" t="s">
        <v>19</v>
      </c>
      <c r="G8202">
        <v>6000</v>
      </c>
      <c r="H8202">
        <v>9.4499999999999993</v>
      </c>
      <c r="I8202">
        <v>0</v>
      </c>
      <c r="J8202">
        <v>0.05</v>
      </c>
      <c r="K8202" t="s">
        <v>16</v>
      </c>
      <c r="L8202">
        <v>6</v>
      </c>
      <c r="M8202">
        <f t="shared" si="128"/>
        <v>1</v>
      </c>
    </row>
    <row r="8203" spans="1:13" x14ac:dyDescent="0.3">
      <c r="A8203">
        <v>31</v>
      </c>
      <c r="B8203">
        <v>110000</v>
      </c>
      <c r="C8203" t="s">
        <v>26</v>
      </c>
      <c r="D8203">
        <v>2</v>
      </c>
      <c r="E8203" t="s">
        <v>25</v>
      </c>
      <c r="F8203" t="s">
        <v>19</v>
      </c>
      <c r="G8203">
        <v>6000</v>
      </c>
      <c r="H8203">
        <v>9.51</v>
      </c>
      <c r="I8203">
        <v>0</v>
      </c>
      <c r="J8203">
        <v>0.05</v>
      </c>
      <c r="K8203" t="s">
        <v>16</v>
      </c>
      <c r="L8203">
        <v>9</v>
      </c>
      <c r="M8203">
        <f t="shared" si="128"/>
        <v>1</v>
      </c>
    </row>
    <row r="8204" spans="1:13" x14ac:dyDescent="0.3">
      <c r="A8204">
        <v>27</v>
      </c>
      <c r="B8204">
        <v>110000</v>
      </c>
      <c r="C8204" t="s">
        <v>26</v>
      </c>
      <c r="D8204">
        <v>4</v>
      </c>
      <c r="E8204" t="s">
        <v>20</v>
      </c>
      <c r="F8204" t="s">
        <v>21</v>
      </c>
      <c r="G8204">
        <v>2500</v>
      </c>
      <c r="H8204">
        <v>8.07</v>
      </c>
      <c r="I8204">
        <v>0</v>
      </c>
      <c r="J8204">
        <v>0.02</v>
      </c>
      <c r="K8204" t="s">
        <v>16</v>
      </c>
      <c r="L8204">
        <v>6</v>
      </c>
      <c r="M8204">
        <f t="shared" si="128"/>
        <v>1</v>
      </c>
    </row>
    <row r="8205" spans="1:13" x14ac:dyDescent="0.3">
      <c r="A8205">
        <v>27</v>
      </c>
      <c r="B8205">
        <v>110004</v>
      </c>
      <c r="C8205" t="s">
        <v>26</v>
      </c>
      <c r="D8205">
        <v>5</v>
      </c>
      <c r="E8205" t="s">
        <v>20</v>
      </c>
      <c r="F8205" t="s">
        <v>15</v>
      </c>
      <c r="G8205">
        <v>25000</v>
      </c>
      <c r="H8205">
        <v>12.73</v>
      </c>
      <c r="I8205">
        <v>0</v>
      </c>
      <c r="J8205">
        <v>0.23</v>
      </c>
      <c r="K8205" t="s">
        <v>17</v>
      </c>
      <c r="L8205">
        <v>6</v>
      </c>
      <c r="M8205">
        <f t="shared" si="128"/>
        <v>1</v>
      </c>
    </row>
    <row r="8206" spans="1:13" x14ac:dyDescent="0.3">
      <c r="A8206">
        <v>32</v>
      </c>
      <c r="B8206">
        <v>37000</v>
      </c>
      <c r="C8206" t="s">
        <v>13</v>
      </c>
      <c r="D8206">
        <v>1</v>
      </c>
      <c r="E8206" t="s">
        <v>14</v>
      </c>
      <c r="F8206" t="s">
        <v>19</v>
      </c>
      <c r="G8206">
        <v>15000</v>
      </c>
      <c r="H8206">
        <v>9.6199999999999992</v>
      </c>
      <c r="I8206">
        <v>1</v>
      </c>
      <c r="J8206">
        <v>0.41</v>
      </c>
      <c r="K8206" t="s">
        <v>16</v>
      </c>
      <c r="L8206">
        <v>10</v>
      </c>
      <c r="M8206">
        <f t="shared" si="128"/>
        <v>1</v>
      </c>
    </row>
    <row r="8207" spans="1:13" x14ac:dyDescent="0.3">
      <c r="A8207">
        <v>31</v>
      </c>
      <c r="B8207">
        <v>111000</v>
      </c>
      <c r="C8207" t="s">
        <v>26</v>
      </c>
      <c r="D8207">
        <v>3</v>
      </c>
      <c r="E8207" t="s">
        <v>28</v>
      </c>
      <c r="F8207" t="s">
        <v>21</v>
      </c>
      <c r="G8207">
        <v>5150</v>
      </c>
      <c r="H8207">
        <v>6.62</v>
      </c>
      <c r="I8207">
        <v>0</v>
      </c>
      <c r="J8207">
        <v>0.05</v>
      </c>
      <c r="K8207" t="s">
        <v>16</v>
      </c>
      <c r="L8207">
        <v>6</v>
      </c>
      <c r="M8207">
        <f t="shared" si="128"/>
        <v>1</v>
      </c>
    </row>
    <row r="8208" spans="1:13" x14ac:dyDescent="0.3">
      <c r="A8208">
        <v>29</v>
      </c>
      <c r="B8208">
        <v>37200</v>
      </c>
      <c r="C8208" t="s">
        <v>13</v>
      </c>
      <c r="D8208">
        <v>1</v>
      </c>
      <c r="E8208" t="s">
        <v>14</v>
      </c>
      <c r="F8208" t="s">
        <v>21</v>
      </c>
      <c r="G8208">
        <v>15000</v>
      </c>
      <c r="H8208">
        <v>6.03</v>
      </c>
      <c r="I8208">
        <v>1</v>
      </c>
      <c r="J8208">
        <v>0.4</v>
      </c>
      <c r="K8208" t="s">
        <v>16</v>
      </c>
      <c r="L8208">
        <v>10</v>
      </c>
      <c r="M8208">
        <f t="shared" si="128"/>
        <v>1</v>
      </c>
    </row>
    <row r="8209" spans="1:13" x14ac:dyDescent="0.3">
      <c r="A8209">
        <v>30</v>
      </c>
      <c r="B8209">
        <v>37600</v>
      </c>
      <c r="C8209" t="s">
        <v>13</v>
      </c>
      <c r="D8209">
        <v>2</v>
      </c>
      <c r="E8209" t="s">
        <v>14</v>
      </c>
      <c r="F8209" t="s">
        <v>15</v>
      </c>
      <c r="G8209">
        <v>15000</v>
      </c>
      <c r="H8209">
        <v>13.06</v>
      </c>
      <c r="I8209">
        <v>1</v>
      </c>
      <c r="J8209">
        <v>0.4</v>
      </c>
      <c r="K8209" t="s">
        <v>17</v>
      </c>
      <c r="L8209">
        <v>7</v>
      </c>
      <c r="M8209">
        <f t="shared" si="128"/>
        <v>1</v>
      </c>
    </row>
    <row r="8210" spans="1:13" x14ac:dyDescent="0.3">
      <c r="A8210">
        <v>30</v>
      </c>
      <c r="B8210">
        <v>112000</v>
      </c>
      <c r="C8210" t="s">
        <v>23</v>
      </c>
      <c r="D8210">
        <v>6</v>
      </c>
      <c r="E8210" t="s">
        <v>27</v>
      </c>
      <c r="F8210" t="s">
        <v>21</v>
      </c>
      <c r="G8210">
        <v>12000</v>
      </c>
      <c r="I8210">
        <v>0</v>
      </c>
      <c r="J8210">
        <v>0.11</v>
      </c>
      <c r="K8210" t="s">
        <v>16</v>
      </c>
      <c r="L8210">
        <v>10</v>
      </c>
      <c r="M8210">
        <f t="shared" si="128"/>
        <v>0</v>
      </c>
    </row>
    <row r="8211" spans="1:13" x14ac:dyDescent="0.3">
      <c r="A8211">
        <v>30</v>
      </c>
      <c r="B8211">
        <v>112000</v>
      </c>
      <c r="C8211" t="s">
        <v>26</v>
      </c>
      <c r="D8211">
        <v>4</v>
      </c>
      <c r="E8211" t="s">
        <v>20</v>
      </c>
      <c r="F8211" t="s">
        <v>30</v>
      </c>
      <c r="G8211">
        <v>8000</v>
      </c>
      <c r="H8211">
        <v>16.02</v>
      </c>
      <c r="I8211">
        <v>0</v>
      </c>
      <c r="J8211">
        <v>7.0000000000000007E-2</v>
      </c>
      <c r="K8211" t="s">
        <v>17</v>
      </c>
      <c r="L8211">
        <v>10</v>
      </c>
      <c r="M8211">
        <f t="shared" si="128"/>
        <v>1</v>
      </c>
    </row>
    <row r="8212" spans="1:13" x14ac:dyDescent="0.3">
      <c r="A8212">
        <v>28</v>
      </c>
      <c r="B8212">
        <v>100000</v>
      </c>
      <c r="C8212" t="s">
        <v>26</v>
      </c>
      <c r="D8212">
        <v>4</v>
      </c>
      <c r="E8212" t="s">
        <v>27</v>
      </c>
      <c r="F8212" t="s">
        <v>30</v>
      </c>
      <c r="G8212">
        <v>25000</v>
      </c>
      <c r="I8212">
        <v>1</v>
      </c>
      <c r="J8212">
        <v>0.25</v>
      </c>
      <c r="K8212" t="s">
        <v>16</v>
      </c>
      <c r="L8212">
        <v>6</v>
      </c>
      <c r="M8212">
        <f t="shared" si="128"/>
        <v>0</v>
      </c>
    </row>
    <row r="8213" spans="1:13" x14ac:dyDescent="0.3">
      <c r="A8213">
        <v>28</v>
      </c>
      <c r="B8213">
        <v>112000</v>
      </c>
      <c r="C8213" t="s">
        <v>26</v>
      </c>
      <c r="D8213">
        <v>9</v>
      </c>
      <c r="E8213" t="s">
        <v>28</v>
      </c>
      <c r="F8213" t="s">
        <v>19</v>
      </c>
      <c r="G8213">
        <v>15000</v>
      </c>
      <c r="H8213">
        <v>11.12</v>
      </c>
      <c r="I8213">
        <v>0</v>
      </c>
      <c r="J8213">
        <v>0.13</v>
      </c>
      <c r="K8213" t="s">
        <v>16</v>
      </c>
      <c r="L8213">
        <v>7</v>
      </c>
      <c r="M8213">
        <f t="shared" si="128"/>
        <v>1</v>
      </c>
    </row>
    <row r="8214" spans="1:13" x14ac:dyDescent="0.3">
      <c r="A8214">
        <v>29</v>
      </c>
      <c r="B8214">
        <v>112000</v>
      </c>
      <c r="C8214" t="s">
        <v>26</v>
      </c>
      <c r="D8214">
        <v>3</v>
      </c>
      <c r="E8214" t="s">
        <v>20</v>
      </c>
      <c r="F8214" t="s">
        <v>30</v>
      </c>
      <c r="G8214">
        <v>25000</v>
      </c>
      <c r="H8214">
        <v>14.61</v>
      </c>
      <c r="I8214">
        <v>0</v>
      </c>
      <c r="J8214">
        <v>0.22</v>
      </c>
      <c r="K8214" t="s">
        <v>16</v>
      </c>
      <c r="L8214">
        <v>5</v>
      </c>
      <c r="M8214">
        <f t="shared" si="128"/>
        <v>1</v>
      </c>
    </row>
    <row r="8215" spans="1:13" x14ac:dyDescent="0.3">
      <c r="A8215">
        <v>27</v>
      </c>
      <c r="B8215">
        <v>112500</v>
      </c>
      <c r="C8215" t="s">
        <v>26</v>
      </c>
      <c r="D8215">
        <v>4</v>
      </c>
      <c r="E8215" t="s">
        <v>28</v>
      </c>
      <c r="F8215" t="s">
        <v>30</v>
      </c>
      <c r="G8215">
        <v>10400</v>
      </c>
      <c r="H8215">
        <v>15.62</v>
      </c>
      <c r="I8215">
        <v>0</v>
      </c>
      <c r="J8215">
        <v>0.09</v>
      </c>
      <c r="K8215" t="s">
        <v>17</v>
      </c>
      <c r="L8215">
        <v>6</v>
      </c>
      <c r="M8215">
        <f t="shared" si="128"/>
        <v>1</v>
      </c>
    </row>
    <row r="8216" spans="1:13" x14ac:dyDescent="0.3">
      <c r="A8216">
        <v>27</v>
      </c>
      <c r="B8216">
        <v>112548</v>
      </c>
      <c r="C8216" t="s">
        <v>26</v>
      </c>
      <c r="D8216">
        <v>11</v>
      </c>
      <c r="E8216" t="s">
        <v>25</v>
      </c>
      <c r="F8216" t="s">
        <v>21</v>
      </c>
      <c r="G8216">
        <v>24000</v>
      </c>
      <c r="I8216">
        <v>0</v>
      </c>
      <c r="J8216">
        <v>0.21</v>
      </c>
      <c r="K8216" t="s">
        <v>16</v>
      </c>
      <c r="L8216">
        <v>7</v>
      </c>
      <c r="M8216">
        <f t="shared" si="128"/>
        <v>0</v>
      </c>
    </row>
    <row r="8217" spans="1:13" x14ac:dyDescent="0.3">
      <c r="A8217">
        <v>27</v>
      </c>
      <c r="B8217">
        <v>41000</v>
      </c>
      <c r="C8217" t="s">
        <v>13</v>
      </c>
      <c r="D8217">
        <v>6</v>
      </c>
      <c r="E8217" t="s">
        <v>18</v>
      </c>
      <c r="F8217" t="s">
        <v>21</v>
      </c>
      <c r="G8217">
        <v>15000</v>
      </c>
      <c r="H8217">
        <v>8.49</v>
      </c>
      <c r="I8217">
        <v>1</v>
      </c>
      <c r="J8217">
        <v>0.37</v>
      </c>
      <c r="K8217" t="s">
        <v>16</v>
      </c>
      <c r="L8217">
        <v>8</v>
      </c>
      <c r="M8217">
        <f t="shared" si="128"/>
        <v>1</v>
      </c>
    </row>
    <row r="8218" spans="1:13" x14ac:dyDescent="0.3">
      <c r="A8218">
        <v>32</v>
      </c>
      <c r="B8218">
        <v>113000</v>
      </c>
      <c r="C8218" t="s">
        <v>26</v>
      </c>
      <c r="D8218">
        <v>1</v>
      </c>
      <c r="E8218" t="s">
        <v>18</v>
      </c>
      <c r="F8218" t="s">
        <v>21</v>
      </c>
      <c r="G8218">
        <v>5000</v>
      </c>
      <c r="I8218">
        <v>0</v>
      </c>
      <c r="J8218">
        <v>0.04</v>
      </c>
      <c r="K8218" t="s">
        <v>16</v>
      </c>
      <c r="L8218">
        <v>6</v>
      </c>
      <c r="M8218">
        <f t="shared" si="128"/>
        <v>0</v>
      </c>
    </row>
    <row r="8219" spans="1:13" x14ac:dyDescent="0.3">
      <c r="A8219">
        <v>28</v>
      </c>
      <c r="B8219">
        <v>113300</v>
      </c>
      <c r="C8219" t="s">
        <v>26</v>
      </c>
      <c r="D8219">
        <v>12</v>
      </c>
      <c r="E8219" t="s">
        <v>27</v>
      </c>
      <c r="F8219" t="s">
        <v>15</v>
      </c>
      <c r="G8219">
        <v>18000</v>
      </c>
      <c r="H8219">
        <v>12.99</v>
      </c>
      <c r="I8219">
        <v>0</v>
      </c>
      <c r="J8219">
        <v>0.16</v>
      </c>
      <c r="K8219" t="s">
        <v>16</v>
      </c>
      <c r="L8219">
        <v>6</v>
      </c>
      <c r="M8219">
        <f t="shared" si="128"/>
        <v>1</v>
      </c>
    </row>
    <row r="8220" spans="1:13" x14ac:dyDescent="0.3">
      <c r="A8220">
        <v>29</v>
      </c>
      <c r="B8220">
        <v>42000</v>
      </c>
      <c r="C8220" t="s">
        <v>13</v>
      </c>
      <c r="D8220">
        <v>5</v>
      </c>
      <c r="E8220" t="s">
        <v>20</v>
      </c>
      <c r="F8220" t="s">
        <v>19</v>
      </c>
      <c r="G8220">
        <v>15000</v>
      </c>
      <c r="H8220">
        <v>10.99</v>
      </c>
      <c r="I8220">
        <v>1</v>
      </c>
      <c r="J8220">
        <v>0.36</v>
      </c>
      <c r="K8220" t="s">
        <v>16</v>
      </c>
      <c r="L8220">
        <v>9</v>
      </c>
      <c r="M8220">
        <f t="shared" si="128"/>
        <v>1</v>
      </c>
    </row>
    <row r="8221" spans="1:13" x14ac:dyDescent="0.3">
      <c r="A8221">
        <v>27</v>
      </c>
      <c r="B8221">
        <v>113400</v>
      </c>
      <c r="C8221" t="s">
        <v>23</v>
      </c>
      <c r="D8221">
        <v>6</v>
      </c>
      <c r="E8221" t="s">
        <v>27</v>
      </c>
      <c r="F8221" t="s">
        <v>19</v>
      </c>
      <c r="G8221">
        <v>2100</v>
      </c>
      <c r="H8221">
        <v>11.99</v>
      </c>
      <c r="I8221">
        <v>0</v>
      </c>
      <c r="J8221">
        <v>0.02</v>
      </c>
      <c r="K8221" t="s">
        <v>16</v>
      </c>
      <c r="L8221">
        <v>7</v>
      </c>
      <c r="M8221">
        <f t="shared" si="128"/>
        <v>1</v>
      </c>
    </row>
    <row r="8222" spans="1:13" x14ac:dyDescent="0.3">
      <c r="A8222">
        <v>34</v>
      </c>
      <c r="B8222">
        <v>113500</v>
      </c>
      <c r="C8222" t="s">
        <v>23</v>
      </c>
      <c r="D8222">
        <v>4</v>
      </c>
      <c r="E8222" t="s">
        <v>28</v>
      </c>
      <c r="F8222" t="s">
        <v>21</v>
      </c>
      <c r="G8222">
        <v>3000</v>
      </c>
      <c r="H8222">
        <v>6.39</v>
      </c>
      <c r="I8222">
        <v>0</v>
      </c>
      <c r="J8222">
        <v>0.03</v>
      </c>
      <c r="K8222" t="s">
        <v>16</v>
      </c>
      <c r="L8222">
        <v>8</v>
      </c>
      <c r="M8222">
        <f t="shared" si="128"/>
        <v>1</v>
      </c>
    </row>
    <row r="8223" spans="1:13" x14ac:dyDescent="0.3">
      <c r="A8223">
        <v>33</v>
      </c>
      <c r="B8223">
        <v>114000</v>
      </c>
      <c r="C8223" t="s">
        <v>26</v>
      </c>
      <c r="D8223">
        <v>0</v>
      </c>
      <c r="E8223" t="s">
        <v>18</v>
      </c>
      <c r="F8223" t="s">
        <v>30</v>
      </c>
      <c r="G8223">
        <v>16000</v>
      </c>
      <c r="H8223">
        <v>16.77</v>
      </c>
      <c r="I8223">
        <v>0</v>
      </c>
      <c r="J8223">
        <v>0.14000000000000001</v>
      </c>
      <c r="K8223" t="s">
        <v>16</v>
      </c>
      <c r="L8223">
        <v>5</v>
      </c>
      <c r="M8223">
        <f t="shared" si="128"/>
        <v>1</v>
      </c>
    </row>
    <row r="8224" spans="1:13" x14ac:dyDescent="0.3">
      <c r="A8224">
        <v>28</v>
      </c>
      <c r="B8224">
        <v>27504</v>
      </c>
      <c r="C8224" t="s">
        <v>23</v>
      </c>
      <c r="D8224">
        <v>4</v>
      </c>
      <c r="E8224" t="s">
        <v>20</v>
      </c>
      <c r="F8224" t="s">
        <v>19</v>
      </c>
      <c r="G8224">
        <v>2000</v>
      </c>
      <c r="H8224">
        <v>11.12</v>
      </c>
      <c r="I8224">
        <v>0</v>
      </c>
      <c r="J8224">
        <v>7.0000000000000007E-2</v>
      </c>
      <c r="K8224" t="s">
        <v>16</v>
      </c>
      <c r="L8224">
        <v>8</v>
      </c>
      <c r="M8224">
        <f t="shared" si="128"/>
        <v>1</v>
      </c>
    </row>
    <row r="8225" spans="1:13" x14ac:dyDescent="0.3">
      <c r="A8225">
        <v>35</v>
      </c>
      <c r="B8225">
        <v>114000</v>
      </c>
      <c r="C8225" t="s">
        <v>26</v>
      </c>
      <c r="D8225">
        <v>11</v>
      </c>
      <c r="E8225" t="s">
        <v>18</v>
      </c>
      <c r="F8225" t="s">
        <v>19</v>
      </c>
      <c r="G8225">
        <v>7000</v>
      </c>
      <c r="H8225">
        <v>11.49</v>
      </c>
      <c r="I8225">
        <v>0</v>
      </c>
      <c r="J8225">
        <v>0.06</v>
      </c>
      <c r="K8225" t="s">
        <v>16</v>
      </c>
      <c r="L8225">
        <v>10</v>
      </c>
      <c r="M8225">
        <f t="shared" si="128"/>
        <v>1</v>
      </c>
    </row>
    <row r="8226" spans="1:13" x14ac:dyDescent="0.3">
      <c r="A8226">
        <v>32</v>
      </c>
      <c r="B8226">
        <v>86700</v>
      </c>
      <c r="C8226" t="s">
        <v>26</v>
      </c>
      <c r="D8226">
        <v>16</v>
      </c>
      <c r="E8226" t="s">
        <v>14</v>
      </c>
      <c r="F8226" t="s">
        <v>30</v>
      </c>
      <c r="G8226">
        <v>20000</v>
      </c>
      <c r="H8226">
        <v>14.74</v>
      </c>
      <c r="I8226">
        <v>1</v>
      </c>
      <c r="J8226">
        <v>0.2</v>
      </c>
      <c r="K8226" t="s">
        <v>16</v>
      </c>
      <c r="L8226">
        <v>9</v>
      </c>
      <c r="M8226">
        <f t="shared" si="128"/>
        <v>1</v>
      </c>
    </row>
    <row r="8227" spans="1:13" x14ac:dyDescent="0.3">
      <c r="A8227">
        <v>29</v>
      </c>
      <c r="B8227">
        <v>42500</v>
      </c>
      <c r="C8227" t="s">
        <v>13</v>
      </c>
      <c r="D8227">
        <v>9</v>
      </c>
      <c r="E8227" t="s">
        <v>27</v>
      </c>
      <c r="F8227" t="s">
        <v>21</v>
      </c>
      <c r="G8227">
        <v>15000</v>
      </c>
      <c r="H8227">
        <v>7.88</v>
      </c>
      <c r="I8227">
        <v>1</v>
      </c>
      <c r="J8227">
        <v>0.35</v>
      </c>
      <c r="K8227" t="s">
        <v>16</v>
      </c>
      <c r="L8227">
        <v>7</v>
      </c>
      <c r="M8227">
        <f t="shared" si="128"/>
        <v>1</v>
      </c>
    </row>
    <row r="8228" spans="1:13" x14ac:dyDescent="0.3">
      <c r="A8228">
        <v>33</v>
      </c>
      <c r="B8228">
        <v>114996</v>
      </c>
      <c r="C8228" t="s">
        <v>26</v>
      </c>
      <c r="D8228">
        <v>0</v>
      </c>
      <c r="E8228" t="s">
        <v>20</v>
      </c>
      <c r="F8228" t="s">
        <v>19</v>
      </c>
      <c r="G8228">
        <v>7450</v>
      </c>
      <c r="H8228">
        <v>11.71</v>
      </c>
      <c r="I8228">
        <v>0</v>
      </c>
      <c r="J8228">
        <v>0.06</v>
      </c>
      <c r="K8228" t="s">
        <v>16</v>
      </c>
      <c r="L8228">
        <v>5</v>
      </c>
      <c r="M8228">
        <f t="shared" si="128"/>
        <v>1</v>
      </c>
    </row>
    <row r="8229" spans="1:13" x14ac:dyDescent="0.3">
      <c r="A8229">
        <v>32</v>
      </c>
      <c r="B8229">
        <v>103000</v>
      </c>
      <c r="C8229" t="s">
        <v>26</v>
      </c>
      <c r="D8229">
        <v>0</v>
      </c>
      <c r="E8229" t="s">
        <v>20</v>
      </c>
      <c r="F8229" t="s">
        <v>29</v>
      </c>
      <c r="G8229">
        <v>33000</v>
      </c>
      <c r="H8229">
        <v>18.64</v>
      </c>
      <c r="I8229">
        <v>1</v>
      </c>
      <c r="J8229">
        <v>0.32</v>
      </c>
      <c r="K8229" t="s">
        <v>16</v>
      </c>
      <c r="L8229">
        <v>6</v>
      </c>
      <c r="M8229">
        <f t="shared" si="128"/>
        <v>1</v>
      </c>
    </row>
    <row r="8230" spans="1:13" x14ac:dyDescent="0.3">
      <c r="A8230">
        <v>30</v>
      </c>
      <c r="B8230">
        <v>43000</v>
      </c>
      <c r="C8230" t="s">
        <v>13</v>
      </c>
      <c r="D8230">
        <v>3</v>
      </c>
      <c r="E8230" t="s">
        <v>27</v>
      </c>
      <c r="F8230" t="s">
        <v>21</v>
      </c>
      <c r="G8230">
        <v>15000</v>
      </c>
      <c r="I8230">
        <v>1</v>
      </c>
      <c r="J8230">
        <v>0.35</v>
      </c>
      <c r="K8230" t="s">
        <v>16</v>
      </c>
      <c r="L8230">
        <v>8</v>
      </c>
      <c r="M8230">
        <f t="shared" si="128"/>
        <v>0</v>
      </c>
    </row>
    <row r="8231" spans="1:13" x14ac:dyDescent="0.3">
      <c r="A8231">
        <v>33</v>
      </c>
      <c r="B8231">
        <v>115000</v>
      </c>
      <c r="C8231" t="s">
        <v>26</v>
      </c>
      <c r="D8231">
        <v>3</v>
      </c>
      <c r="E8231" t="s">
        <v>20</v>
      </c>
      <c r="F8231" t="s">
        <v>21</v>
      </c>
      <c r="G8231">
        <v>14000</v>
      </c>
      <c r="H8231">
        <v>6.03</v>
      </c>
      <c r="I8231">
        <v>0</v>
      </c>
      <c r="J8231">
        <v>0.12</v>
      </c>
      <c r="K8231" t="s">
        <v>16</v>
      </c>
      <c r="L8231">
        <v>8</v>
      </c>
      <c r="M8231">
        <f t="shared" si="128"/>
        <v>1</v>
      </c>
    </row>
    <row r="8232" spans="1:13" x14ac:dyDescent="0.3">
      <c r="A8232">
        <v>29</v>
      </c>
      <c r="B8232">
        <v>44000</v>
      </c>
      <c r="C8232" t="s">
        <v>13</v>
      </c>
      <c r="D8232">
        <v>0</v>
      </c>
      <c r="E8232" t="s">
        <v>20</v>
      </c>
      <c r="F8232" t="s">
        <v>19</v>
      </c>
      <c r="G8232">
        <v>15000</v>
      </c>
      <c r="H8232">
        <v>11.86</v>
      </c>
      <c r="I8232">
        <v>1</v>
      </c>
      <c r="J8232">
        <v>0.34</v>
      </c>
      <c r="K8232" t="s">
        <v>16</v>
      </c>
      <c r="L8232">
        <v>9</v>
      </c>
      <c r="M8232">
        <f t="shared" si="128"/>
        <v>1</v>
      </c>
    </row>
    <row r="8233" spans="1:13" x14ac:dyDescent="0.3">
      <c r="A8233">
        <v>31</v>
      </c>
      <c r="B8233">
        <v>115000</v>
      </c>
      <c r="C8233" t="s">
        <v>26</v>
      </c>
      <c r="D8233">
        <v>15</v>
      </c>
      <c r="E8233" t="s">
        <v>14</v>
      </c>
      <c r="F8233" t="s">
        <v>19</v>
      </c>
      <c r="G8233">
        <v>10000</v>
      </c>
      <c r="H8233">
        <v>12.42</v>
      </c>
      <c r="I8233">
        <v>0</v>
      </c>
      <c r="J8233">
        <v>0.09</v>
      </c>
      <c r="K8233" t="s">
        <v>16</v>
      </c>
      <c r="L8233">
        <v>6</v>
      </c>
      <c r="M8233">
        <f t="shared" si="128"/>
        <v>1</v>
      </c>
    </row>
    <row r="8234" spans="1:13" x14ac:dyDescent="0.3">
      <c r="A8234">
        <v>32</v>
      </c>
      <c r="B8234">
        <v>44400</v>
      </c>
      <c r="C8234" t="s">
        <v>13</v>
      </c>
      <c r="D8234">
        <v>5</v>
      </c>
      <c r="E8234" t="s">
        <v>27</v>
      </c>
      <c r="F8234" t="s">
        <v>30</v>
      </c>
      <c r="G8234">
        <v>15000</v>
      </c>
      <c r="H8234">
        <v>16.489999999999998</v>
      </c>
      <c r="I8234">
        <v>1</v>
      </c>
      <c r="J8234">
        <v>0.34</v>
      </c>
      <c r="K8234" t="s">
        <v>17</v>
      </c>
      <c r="L8234">
        <v>5</v>
      </c>
      <c r="M8234">
        <f t="shared" si="128"/>
        <v>1</v>
      </c>
    </row>
    <row r="8235" spans="1:13" x14ac:dyDescent="0.3">
      <c r="A8235">
        <v>28</v>
      </c>
      <c r="B8235">
        <v>115000</v>
      </c>
      <c r="C8235" t="s">
        <v>26</v>
      </c>
      <c r="D8235">
        <v>2</v>
      </c>
      <c r="E8235" t="s">
        <v>20</v>
      </c>
      <c r="F8235" t="s">
        <v>19</v>
      </c>
      <c r="G8235">
        <v>18000</v>
      </c>
      <c r="H8235">
        <v>10.59</v>
      </c>
      <c r="I8235">
        <v>0</v>
      </c>
      <c r="J8235">
        <v>0.16</v>
      </c>
      <c r="K8235" t="s">
        <v>16</v>
      </c>
      <c r="L8235">
        <v>10</v>
      </c>
      <c r="M8235">
        <f t="shared" si="128"/>
        <v>1</v>
      </c>
    </row>
    <row r="8236" spans="1:13" x14ac:dyDescent="0.3">
      <c r="A8236">
        <v>29</v>
      </c>
      <c r="B8236">
        <v>115000</v>
      </c>
      <c r="C8236" t="s">
        <v>23</v>
      </c>
      <c r="D8236">
        <v>12</v>
      </c>
      <c r="E8236" t="s">
        <v>18</v>
      </c>
      <c r="F8236" t="s">
        <v>30</v>
      </c>
      <c r="G8236">
        <v>35000</v>
      </c>
      <c r="H8236">
        <v>15.28</v>
      </c>
      <c r="I8236">
        <v>0</v>
      </c>
      <c r="J8236">
        <v>0.3</v>
      </c>
      <c r="K8236" t="s">
        <v>17</v>
      </c>
      <c r="L8236">
        <v>5</v>
      </c>
      <c r="M8236">
        <f t="shared" si="128"/>
        <v>1</v>
      </c>
    </row>
    <row r="8237" spans="1:13" x14ac:dyDescent="0.3">
      <c r="A8237">
        <v>28</v>
      </c>
      <c r="B8237">
        <v>103000</v>
      </c>
      <c r="C8237" t="s">
        <v>26</v>
      </c>
      <c r="D8237">
        <v>12</v>
      </c>
      <c r="E8237" t="s">
        <v>28</v>
      </c>
      <c r="F8237" t="s">
        <v>15</v>
      </c>
      <c r="G8237">
        <v>20000</v>
      </c>
      <c r="H8237">
        <v>14.17</v>
      </c>
      <c r="I8237">
        <v>1</v>
      </c>
      <c r="J8237">
        <v>0.19</v>
      </c>
      <c r="K8237" t="s">
        <v>17</v>
      </c>
      <c r="L8237">
        <v>9</v>
      </c>
      <c r="M8237">
        <f t="shared" si="128"/>
        <v>1</v>
      </c>
    </row>
    <row r="8238" spans="1:13" x14ac:dyDescent="0.3">
      <c r="A8238">
        <v>33</v>
      </c>
      <c r="B8238">
        <v>39000</v>
      </c>
      <c r="C8238" t="s">
        <v>13</v>
      </c>
      <c r="D8238">
        <v>4</v>
      </c>
      <c r="E8238" t="s">
        <v>25</v>
      </c>
      <c r="F8238" t="s">
        <v>29</v>
      </c>
      <c r="G8238">
        <v>15000</v>
      </c>
      <c r="H8238">
        <v>17.559999999999999</v>
      </c>
      <c r="I8238">
        <v>1</v>
      </c>
      <c r="J8238">
        <v>0.38</v>
      </c>
      <c r="K8238" t="s">
        <v>17</v>
      </c>
      <c r="L8238">
        <v>5</v>
      </c>
      <c r="M8238">
        <f t="shared" si="128"/>
        <v>1</v>
      </c>
    </row>
    <row r="8239" spans="1:13" x14ac:dyDescent="0.3">
      <c r="A8239">
        <v>27</v>
      </c>
      <c r="B8239">
        <v>115000</v>
      </c>
      <c r="C8239" t="s">
        <v>26</v>
      </c>
      <c r="D8239">
        <v>11</v>
      </c>
      <c r="E8239" t="s">
        <v>14</v>
      </c>
      <c r="F8239" t="s">
        <v>21</v>
      </c>
      <c r="G8239">
        <v>8000</v>
      </c>
      <c r="H8239">
        <v>7.51</v>
      </c>
      <c r="I8239">
        <v>0</v>
      </c>
      <c r="J8239">
        <v>7.0000000000000007E-2</v>
      </c>
      <c r="K8239" t="s">
        <v>16</v>
      </c>
      <c r="L8239">
        <v>7</v>
      </c>
      <c r="M8239">
        <f t="shared" si="128"/>
        <v>1</v>
      </c>
    </row>
    <row r="8240" spans="1:13" x14ac:dyDescent="0.3">
      <c r="A8240">
        <v>28</v>
      </c>
      <c r="B8240">
        <v>115000</v>
      </c>
      <c r="C8240" t="s">
        <v>26</v>
      </c>
      <c r="D8240">
        <v>12</v>
      </c>
      <c r="E8240" t="s">
        <v>27</v>
      </c>
      <c r="F8240" t="s">
        <v>15</v>
      </c>
      <c r="G8240">
        <v>16000</v>
      </c>
      <c r="H8240">
        <v>13.85</v>
      </c>
      <c r="I8240">
        <v>0</v>
      </c>
      <c r="J8240">
        <v>0.14000000000000001</v>
      </c>
      <c r="K8240" t="s">
        <v>17</v>
      </c>
      <c r="L8240">
        <v>8</v>
      </c>
      <c r="M8240">
        <f t="shared" si="128"/>
        <v>1</v>
      </c>
    </row>
    <row r="8241" spans="1:13" x14ac:dyDescent="0.3">
      <c r="A8241">
        <v>27</v>
      </c>
      <c r="B8241">
        <v>115000</v>
      </c>
      <c r="C8241" t="s">
        <v>26</v>
      </c>
      <c r="D8241">
        <v>3</v>
      </c>
      <c r="E8241" t="s">
        <v>18</v>
      </c>
      <c r="F8241" t="s">
        <v>21</v>
      </c>
      <c r="G8241">
        <v>6300</v>
      </c>
      <c r="H8241">
        <v>6.76</v>
      </c>
      <c r="I8241">
        <v>0</v>
      </c>
      <c r="J8241">
        <v>0.05</v>
      </c>
      <c r="K8241" t="s">
        <v>16</v>
      </c>
      <c r="L8241">
        <v>10</v>
      </c>
      <c r="M8241">
        <f t="shared" si="128"/>
        <v>1</v>
      </c>
    </row>
    <row r="8242" spans="1:13" x14ac:dyDescent="0.3">
      <c r="A8242">
        <v>27</v>
      </c>
      <c r="B8242">
        <v>27000</v>
      </c>
      <c r="C8242" t="s">
        <v>23</v>
      </c>
      <c r="D8242">
        <v>1</v>
      </c>
      <c r="E8242" t="s">
        <v>27</v>
      </c>
      <c r="F8242" t="s">
        <v>21</v>
      </c>
      <c r="G8242">
        <v>6000</v>
      </c>
      <c r="H8242">
        <v>8</v>
      </c>
      <c r="I8242">
        <v>0</v>
      </c>
      <c r="J8242">
        <v>0.22</v>
      </c>
      <c r="K8242" t="s">
        <v>16</v>
      </c>
      <c r="L8242">
        <v>6</v>
      </c>
      <c r="M8242">
        <f t="shared" si="128"/>
        <v>1</v>
      </c>
    </row>
    <row r="8243" spans="1:13" x14ac:dyDescent="0.3">
      <c r="A8243">
        <v>33</v>
      </c>
      <c r="B8243">
        <v>115000</v>
      </c>
      <c r="C8243" t="s">
        <v>23</v>
      </c>
      <c r="D8243">
        <v>2</v>
      </c>
      <c r="E8243" t="s">
        <v>27</v>
      </c>
      <c r="F8243" t="s">
        <v>19</v>
      </c>
      <c r="G8243">
        <v>14400</v>
      </c>
      <c r="H8243">
        <v>11.14</v>
      </c>
      <c r="I8243">
        <v>0</v>
      </c>
      <c r="J8243">
        <v>0.13</v>
      </c>
      <c r="K8243" t="s">
        <v>16</v>
      </c>
      <c r="L8243">
        <v>5</v>
      </c>
      <c r="M8243">
        <f t="shared" si="128"/>
        <v>1</v>
      </c>
    </row>
    <row r="8244" spans="1:13" x14ac:dyDescent="0.3">
      <c r="A8244">
        <v>29</v>
      </c>
      <c r="B8244">
        <v>115000</v>
      </c>
      <c r="C8244" t="s">
        <v>26</v>
      </c>
      <c r="D8244">
        <v>11</v>
      </c>
      <c r="E8244" t="s">
        <v>18</v>
      </c>
      <c r="F8244" t="s">
        <v>15</v>
      </c>
      <c r="G8244">
        <v>20000</v>
      </c>
      <c r="H8244">
        <v>13.79</v>
      </c>
      <c r="I8244">
        <v>0</v>
      </c>
      <c r="J8244">
        <v>0.17</v>
      </c>
      <c r="K8244" t="s">
        <v>17</v>
      </c>
      <c r="L8244">
        <v>6</v>
      </c>
      <c r="M8244">
        <f t="shared" si="128"/>
        <v>1</v>
      </c>
    </row>
    <row r="8245" spans="1:13" x14ac:dyDescent="0.3">
      <c r="A8245">
        <v>29</v>
      </c>
      <c r="B8245">
        <v>115742</v>
      </c>
      <c r="C8245" t="s">
        <v>26</v>
      </c>
      <c r="D8245">
        <v>13</v>
      </c>
      <c r="E8245" t="s">
        <v>20</v>
      </c>
      <c r="F8245" t="s">
        <v>21</v>
      </c>
      <c r="G8245">
        <v>7000</v>
      </c>
      <c r="H8245">
        <v>6.62</v>
      </c>
      <c r="I8245">
        <v>0</v>
      </c>
      <c r="J8245">
        <v>0.06</v>
      </c>
      <c r="K8245" t="s">
        <v>16</v>
      </c>
      <c r="L8245">
        <v>8</v>
      </c>
      <c r="M8245">
        <f t="shared" si="128"/>
        <v>1</v>
      </c>
    </row>
    <row r="8246" spans="1:13" x14ac:dyDescent="0.3">
      <c r="A8246">
        <v>28</v>
      </c>
      <c r="B8246">
        <v>116000</v>
      </c>
      <c r="C8246" t="s">
        <v>26</v>
      </c>
      <c r="D8246">
        <v>10</v>
      </c>
      <c r="E8246" t="s">
        <v>14</v>
      </c>
      <c r="F8246" t="s">
        <v>19</v>
      </c>
      <c r="G8246">
        <v>25000</v>
      </c>
      <c r="H8246">
        <v>12.18</v>
      </c>
      <c r="I8246">
        <v>0</v>
      </c>
      <c r="J8246">
        <v>0.22</v>
      </c>
      <c r="K8246" t="s">
        <v>16</v>
      </c>
      <c r="L8246">
        <v>10</v>
      </c>
      <c r="M8246">
        <f t="shared" si="128"/>
        <v>1</v>
      </c>
    </row>
    <row r="8247" spans="1:13" x14ac:dyDescent="0.3">
      <c r="A8247">
        <v>29</v>
      </c>
      <c r="B8247">
        <v>33048</v>
      </c>
      <c r="C8247" t="s">
        <v>13</v>
      </c>
      <c r="D8247">
        <v>2</v>
      </c>
      <c r="E8247" t="s">
        <v>14</v>
      </c>
      <c r="F8247" t="s">
        <v>15</v>
      </c>
      <c r="G8247">
        <v>1800</v>
      </c>
      <c r="H8247">
        <v>12.53</v>
      </c>
      <c r="I8247">
        <v>0</v>
      </c>
      <c r="J8247">
        <v>0.05</v>
      </c>
      <c r="K8247" t="s">
        <v>16</v>
      </c>
      <c r="L8247">
        <v>8</v>
      </c>
      <c r="M8247">
        <f t="shared" si="128"/>
        <v>1</v>
      </c>
    </row>
    <row r="8248" spans="1:13" x14ac:dyDescent="0.3">
      <c r="A8248">
        <v>35</v>
      </c>
      <c r="B8248">
        <v>26400</v>
      </c>
      <c r="C8248" t="s">
        <v>23</v>
      </c>
      <c r="D8248">
        <v>19</v>
      </c>
      <c r="E8248" t="s">
        <v>27</v>
      </c>
      <c r="F8248" t="s">
        <v>21</v>
      </c>
      <c r="G8248">
        <v>6600</v>
      </c>
      <c r="H8248">
        <v>5.99</v>
      </c>
      <c r="I8248">
        <v>0</v>
      </c>
      <c r="J8248">
        <v>0.25</v>
      </c>
      <c r="K8248" t="s">
        <v>16</v>
      </c>
      <c r="L8248">
        <v>8</v>
      </c>
      <c r="M8248">
        <f t="shared" si="128"/>
        <v>1</v>
      </c>
    </row>
    <row r="8249" spans="1:13" x14ac:dyDescent="0.3">
      <c r="A8249">
        <v>29</v>
      </c>
      <c r="B8249">
        <v>35000</v>
      </c>
      <c r="C8249" t="s">
        <v>13</v>
      </c>
      <c r="D8249">
        <v>12</v>
      </c>
      <c r="E8249" t="s">
        <v>25</v>
      </c>
      <c r="F8249" t="s">
        <v>21</v>
      </c>
      <c r="G8249">
        <v>1800</v>
      </c>
      <c r="H8249">
        <v>5.42</v>
      </c>
      <c r="I8249">
        <v>0</v>
      </c>
      <c r="J8249">
        <v>0.05</v>
      </c>
      <c r="K8249" t="s">
        <v>16</v>
      </c>
      <c r="L8249">
        <v>7</v>
      </c>
      <c r="M8249">
        <f t="shared" si="128"/>
        <v>1</v>
      </c>
    </row>
    <row r="8250" spans="1:13" x14ac:dyDescent="0.3">
      <c r="A8250">
        <v>34</v>
      </c>
      <c r="B8250">
        <v>36129</v>
      </c>
      <c r="C8250" t="s">
        <v>13</v>
      </c>
      <c r="D8250">
        <v>3</v>
      </c>
      <c r="E8250" t="s">
        <v>25</v>
      </c>
      <c r="F8250" t="s">
        <v>15</v>
      </c>
      <c r="G8250">
        <v>1800</v>
      </c>
      <c r="H8250">
        <v>14.22</v>
      </c>
      <c r="I8250">
        <v>0</v>
      </c>
      <c r="J8250">
        <v>0.05</v>
      </c>
      <c r="K8250" t="s">
        <v>17</v>
      </c>
      <c r="L8250">
        <v>9</v>
      </c>
      <c r="M8250">
        <f t="shared" si="128"/>
        <v>1</v>
      </c>
    </row>
    <row r="8251" spans="1:13" x14ac:dyDescent="0.3">
      <c r="A8251">
        <v>27</v>
      </c>
      <c r="B8251">
        <v>117996</v>
      </c>
      <c r="C8251" t="s">
        <v>26</v>
      </c>
      <c r="D8251">
        <v>4</v>
      </c>
      <c r="E8251" t="s">
        <v>25</v>
      </c>
      <c r="F8251" t="s">
        <v>21</v>
      </c>
      <c r="G8251">
        <v>16000</v>
      </c>
      <c r="H8251">
        <v>7.9</v>
      </c>
      <c r="I8251">
        <v>0</v>
      </c>
      <c r="J8251">
        <v>0.14000000000000001</v>
      </c>
      <c r="K8251" t="s">
        <v>16</v>
      </c>
      <c r="L8251">
        <v>10</v>
      </c>
      <c r="M8251">
        <f t="shared" si="128"/>
        <v>1</v>
      </c>
    </row>
    <row r="8252" spans="1:13" x14ac:dyDescent="0.3">
      <c r="A8252">
        <v>31</v>
      </c>
      <c r="B8252">
        <v>118000</v>
      </c>
      <c r="C8252" t="s">
        <v>26</v>
      </c>
      <c r="D8252">
        <v>8</v>
      </c>
      <c r="E8252" t="s">
        <v>14</v>
      </c>
      <c r="F8252" t="s">
        <v>19</v>
      </c>
      <c r="G8252">
        <v>6000</v>
      </c>
      <c r="H8252">
        <v>12.69</v>
      </c>
      <c r="I8252">
        <v>0</v>
      </c>
      <c r="J8252">
        <v>0.05</v>
      </c>
      <c r="K8252" t="s">
        <v>16</v>
      </c>
      <c r="L8252">
        <v>9</v>
      </c>
      <c r="M8252">
        <f t="shared" si="128"/>
        <v>1</v>
      </c>
    </row>
    <row r="8253" spans="1:13" x14ac:dyDescent="0.3">
      <c r="A8253">
        <v>27</v>
      </c>
      <c r="B8253">
        <v>118000</v>
      </c>
      <c r="C8253" t="s">
        <v>26</v>
      </c>
      <c r="D8253">
        <v>3</v>
      </c>
      <c r="E8253" t="s">
        <v>20</v>
      </c>
      <c r="F8253" t="s">
        <v>21</v>
      </c>
      <c r="G8253">
        <v>10000</v>
      </c>
      <c r="H8253">
        <v>6.17</v>
      </c>
      <c r="I8253">
        <v>0</v>
      </c>
      <c r="J8253">
        <v>0.08</v>
      </c>
      <c r="K8253" t="s">
        <v>16</v>
      </c>
      <c r="L8253">
        <v>6</v>
      </c>
      <c r="M8253">
        <f t="shared" si="128"/>
        <v>1</v>
      </c>
    </row>
    <row r="8254" spans="1:13" x14ac:dyDescent="0.3">
      <c r="A8254">
        <v>29</v>
      </c>
      <c r="B8254">
        <v>118400</v>
      </c>
      <c r="C8254" t="s">
        <v>26</v>
      </c>
      <c r="D8254">
        <v>11</v>
      </c>
      <c r="E8254" t="s">
        <v>18</v>
      </c>
      <c r="F8254" t="s">
        <v>21</v>
      </c>
      <c r="G8254">
        <v>35000</v>
      </c>
      <c r="H8254">
        <v>7.9</v>
      </c>
      <c r="I8254">
        <v>0</v>
      </c>
      <c r="J8254">
        <v>0.3</v>
      </c>
      <c r="K8254" t="s">
        <v>16</v>
      </c>
      <c r="L8254">
        <v>8</v>
      </c>
      <c r="M8254">
        <f t="shared" si="128"/>
        <v>1</v>
      </c>
    </row>
    <row r="8255" spans="1:13" x14ac:dyDescent="0.3">
      <c r="A8255">
        <v>27</v>
      </c>
      <c r="B8255">
        <v>119000</v>
      </c>
      <c r="C8255" t="s">
        <v>26</v>
      </c>
      <c r="D8255">
        <v>0</v>
      </c>
      <c r="E8255" t="s">
        <v>14</v>
      </c>
      <c r="F8255" t="s">
        <v>19</v>
      </c>
      <c r="G8255">
        <v>8800</v>
      </c>
      <c r="I8255">
        <v>0</v>
      </c>
      <c r="J8255">
        <v>7.0000000000000007E-2</v>
      </c>
      <c r="K8255" t="s">
        <v>16</v>
      </c>
      <c r="L8255">
        <v>7</v>
      </c>
      <c r="M8255">
        <f t="shared" si="128"/>
        <v>0</v>
      </c>
    </row>
    <row r="8256" spans="1:13" x14ac:dyDescent="0.3">
      <c r="A8256">
        <v>27</v>
      </c>
      <c r="B8256">
        <v>107450</v>
      </c>
      <c r="C8256" t="s">
        <v>26</v>
      </c>
      <c r="D8256">
        <v>11</v>
      </c>
      <c r="E8256" t="s">
        <v>20</v>
      </c>
      <c r="F8256" t="s">
        <v>31</v>
      </c>
      <c r="G8256">
        <v>24000</v>
      </c>
      <c r="H8256">
        <v>20.86</v>
      </c>
      <c r="I8256">
        <v>1</v>
      </c>
      <c r="J8256">
        <v>0.22</v>
      </c>
      <c r="K8256" t="s">
        <v>17</v>
      </c>
      <c r="L8256">
        <v>10</v>
      </c>
      <c r="M8256">
        <f t="shared" si="128"/>
        <v>1</v>
      </c>
    </row>
    <row r="8257" spans="1:13" x14ac:dyDescent="0.3">
      <c r="A8257">
        <v>29</v>
      </c>
      <c r="B8257">
        <v>119604</v>
      </c>
      <c r="C8257" t="s">
        <v>26</v>
      </c>
      <c r="D8257">
        <v>0</v>
      </c>
      <c r="E8257" t="s">
        <v>25</v>
      </c>
      <c r="F8257" t="s">
        <v>21</v>
      </c>
      <c r="G8257">
        <v>5000</v>
      </c>
      <c r="H8257">
        <v>9.32</v>
      </c>
      <c r="I8257">
        <v>0</v>
      </c>
      <c r="J8257">
        <v>0.04</v>
      </c>
      <c r="K8257" t="s">
        <v>16</v>
      </c>
      <c r="L8257">
        <v>5</v>
      </c>
      <c r="M8257">
        <f t="shared" si="128"/>
        <v>1</v>
      </c>
    </row>
    <row r="8258" spans="1:13" x14ac:dyDescent="0.3">
      <c r="A8258">
        <v>27</v>
      </c>
      <c r="B8258">
        <v>120000</v>
      </c>
      <c r="C8258" t="s">
        <v>26</v>
      </c>
      <c r="D8258">
        <v>2</v>
      </c>
      <c r="E8258" t="s">
        <v>18</v>
      </c>
      <c r="F8258" t="s">
        <v>21</v>
      </c>
      <c r="G8258">
        <v>17000</v>
      </c>
      <c r="H8258">
        <v>6.03</v>
      </c>
      <c r="I8258">
        <v>0</v>
      </c>
      <c r="J8258">
        <v>0.14000000000000001</v>
      </c>
      <c r="K8258" t="s">
        <v>16</v>
      </c>
      <c r="L8258">
        <v>5</v>
      </c>
      <c r="M8258">
        <f t="shared" ref="M8258:M8321" si="129">COUNTIFS($A$2:$A$10001,A8258,$B$2:$B$10001,B8258,$C$2:$C$10001,C8258,$D$2:$D$10001,D8258,$E$2:$E$10001,E8258,$F$2:$F$10001,F8258,$G$2:$G$10001,G8258,$H$2:$H$10001,H8258,$I$2:$I$10001,I8258,$J$2:$J$10001,J8258,$K$2:$K$10001,K8258,$L$2:$L$10001,L8258)</f>
        <v>1</v>
      </c>
    </row>
    <row r="8259" spans="1:13" x14ac:dyDescent="0.3">
      <c r="A8259">
        <v>28</v>
      </c>
      <c r="B8259">
        <v>26000</v>
      </c>
      <c r="C8259" t="s">
        <v>23</v>
      </c>
      <c r="D8259">
        <v>3</v>
      </c>
      <c r="E8259" t="s">
        <v>28</v>
      </c>
      <c r="F8259" t="s">
        <v>21</v>
      </c>
      <c r="G8259">
        <v>2500</v>
      </c>
      <c r="H8259">
        <v>7.49</v>
      </c>
      <c r="I8259">
        <v>0</v>
      </c>
      <c r="J8259">
        <v>0.1</v>
      </c>
      <c r="K8259" t="s">
        <v>16</v>
      </c>
      <c r="L8259">
        <v>8</v>
      </c>
      <c r="M8259">
        <f t="shared" si="129"/>
        <v>1</v>
      </c>
    </row>
    <row r="8260" spans="1:13" x14ac:dyDescent="0.3">
      <c r="A8260">
        <v>29</v>
      </c>
      <c r="B8260">
        <v>120000</v>
      </c>
      <c r="C8260" t="s">
        <v>26</v>
      </c>
      <c r="D8260">
        <v>11</v>
      </c>
      <c r="E8260" t="s">
        <v>27</v>
      </c>
      <c r="F8260" t="s">
        <v>19</v>
      </c>
      <c r="G8260">
        <v>16000</v>
      </c>
      <c r="H8260">
        <v>12.42</v>
      </c>
      <c r="I8260">
        <v>0</v>
      </c>
      <c r="J8260">
        <v>0.13</v>
      </c>
      <c r="K8260" t="s">
        <v>16</v>
      </c>
      <c r="L8260">
        <v>9</v>
      </c>
      <c r="M8260">
        <f t="shared" si="129"/>
        <v>1</v>
      </c>
    </row>
    <row r="8261" spans="1:13" x14ac:dyDescent="0.3">
      <c r="A8261">
        <v>29</v>
      </c>
      <c r="B8261">
        <v>120000</v>
      </c>
      <c r="C8261" t="s">
        <v>26</v>
      </c>
      <c r="D8261">
        <v>3</v>
      </c>
      <c r="E8261" t="s">
        <v>18</v>
      </c>
      <c r="F8261" t="s">
        <v>19</v>
      </c>
      <c r="G8261">
        <v>20000</v>
      </c>
      <c r="H8261">
        <v>11.71</v>
      </c>
      <c r="I8261">
        <v>0</v>
      </c>
      <c r="J8261">
        <v>0.17</v>
      </c>
      <c r="K8261" t="s">
        <v>16</v>
      </c>
      <c r="L8261">
        <v>5</v>
      </c>
      <c r="M8261">
        <f t="shared" si="129"/>
        <v>1</v>
      </c>
    </row>
    <row r="8262" spans="1:13" x14ac:dyDescent="0.3">
      <c r="A8262">
        <v>28</v>
      </c>
      <c r="B8262">
        <v>48500</v>
      </c>
      <c r="C8262" t="s">
        <v>13</v>
      </c>
      <c r="D8262">
        <v>0</v>
      </c>
      <c r="E8262" t="s">
        <v>14</v>
      </c>
      <c r="F8262" t="s">
        <v>15</v>
      </c>
      <c r="G8262">
        <v>15000</v>
      </c>
      <c r="H8262">
        <v>12.99</v>
      </c>
      <c r="I8262">
        <v>1</v>
      </c>
      <c r="J8262">
        <v>0.31</v>
      </c>
      <c r="K8262" t="s">
        <v>17</v>
      </c>
      <c r="L8262">
        <v>7</v>
      </c>
      <c r="M8262">
        <f t="shared" si="129"/>
        <v>1</v>
      </c>
    </row>
    <row r="8263" spans="1:13" x14ac:dyDescent="0.3">
      <c r="A8263">
        <v>28</v>
      </c>
      <c r="B8263">
        <v>48500</v>
      </c>
      <c r="C8263" t="s">
        <v>13</v>
      </c>
      <c r="D8263">
        <v>4</v>
      </c>
      <c r="E8263" t="s">
        <v>20</v>
      </c>
      <c r="F8263" t="s">
        <v>15</v>
      </c>
      <c r="G8263">
        <v>15000</v>
      </c>
      <c r="H8263">
        <v>12.87</v>
      </c>
      <c r="I8263">
        <v>1</v>
      </c>
      <c r="J8263">
        <v>0.31</v>
      </c>
      <c r="K8263" t="s">
        <v>17</v>
      </c>
      <c r="L8263">
        <v>8</v>
      </c>
      <c r="M8263">
        <f t="shared" si="129"/>
        <v>1</v>
      </c>
    </row>
    <row r="8264" spans="1:13" x14ac:dyDescent="0.3">
      <c r="A8264">
        <v>27</v>
      </c>
      <c r="B8264">
        <v>120000</v>
      </c>
      <c r="C8264" t="s">
        <v>26</v>
      </c>
      <c r="D8264">
        <v>11</v>
      </c>
      <c r="E8264" t="s">
        <v>18</v>
      </c>
      <c r="F8264" t="s">
        <v>19</v>
      </c>
      <c r="G8264">
        <v>20000</v>
      </c>
      <c r="H8264">
        <v>10.65</v>
      </c>
      <c r="I8264">
        <v>0</v>
      </c>
      <c r="J8264">
        <v>0.17</v>
      </c>
      <c r="K8264" t="s">
        <v>16</v>
      </c>
      <c r="L8264">
        <v>8</v>
      </c>
      <c r="M8264">
        <f t="shared" si="129"/>
        <v>1</v>
      </c>
    </row>
    <row r="8265" spans="1:13" x14ac:dyDescent="0.3">
      <c r="A8265">
        <v>29</v>
      </c>
      <c r="B8265">
        <v>120000</v>
      </c>
      <c r="C8265" t="s">
        <v>26</v>
      </c>
      <c r="D8265">
        <v>12</v>
      </c>
      <c r="E8265" t="s">
        <v>27</v>
      </c>
      <c r="F8265" t="s">
        <v>19</v>
      </c>
      <c r="G8265">
        <v>12000</v>
      </c>
      <c r="H8265">
        <v>10.65</v>
      </c>
      <c r="I8265">
        <v>0</v>
      </c>
      <c r="J8265">
        <v>0.1</v>
      </c>
      <c r="K8265" t="s">
        <v>16</v>
      </c>
      <c r="L8265">
        <v>9</v>
      </c>
      <c r="M8265">
        <f t="shared" si="129"/>
        <v>1</v>
      </c>
    </row>
    <row r="8266" spans="1:13" x14ac:dyDescent="0.3">
      <c r="A8266">
        <v>33</v>
      </c>
      <c r="B8266">
        <v>120000</v>
      </c>
      <c r="C8266" t="s">
        <v>26</v>
      </c>
      <c r="D8266">
        <v>14</v>
      </c>
      <c r="E8266" t="s">
        <v>27</v>
      </c>
      <c r="F8266" t="s">
        <v>19</v>
      </c>
      <c r="G8266">
        <v>2000</v>
      </c>
      <c r="H8266">
        <v>12.69</v>
      </c>
      <c r="I8266">
        <v>0</v>
      </c>
      <c r="J8266">
        <v>0.02</v>
      </c>
      <c r="K8266" t="s">
        <v>16</v>
      </c>
      <c r="L8266">
        <v>9</v>
      </c>
      <c r="M8266">
        <f t="shared" si="129"/>
        <v>1</v>
      </c>
    </row>
    <row r="8267" spans="1:13" x14ac:dyDescent="0.3">
      <c r="A8267">
        <v>27</v>
      </c>
      <c r="B8267">
        <v>50000</v>
      </c>
      <c r="C8267" t="s">
        <v>13</v>
      </c>
      <c r="D8267">
        <v>3</v>
      </c>
      <c r="E8267" t="s">
        <v>27</v>
      </c>
      <c r="F8267" t="s">
        <v>30</v>
      </c>
      <c r="G8267">
        <v>15000</v>
      </c>
      <c r="H8267">
        <v>16.77</v>
      </c>
      <c r="I8267">
        <v>0</v>
      </c>
      <c r="J8267">
        <v>0.3</v>
      </c>
      <c r="K8267" t="s">
        <v>16</v>
      </c>
      <c r="L8267">
        <v>5</v>
      </c>
      <c r="M8267">
        <f t="shared" si="129"/>
        <v>1</v>
      </c>
    </row>
    <row r="8268" spans="1:13" x14ac:dyDescent="0.3">
      <c r="A8268">
        <v>27</v>
      </c>
      <c r="B8268">
        <v>120000</v>
      </c>
      <c r="C8268" t="s">
        <v>26</v>
      </c>
      <c r="D8268">
        <v>0</v>
      </c>
      <c r="E8268" t="s">
        <v>28</v>
      </c>
      <c r="F8268" t="s">
        <v>21</v>
      </c>
      <c r="G8268">
        <v>10000</v>
      </c>
      <c r="H8268">
        <v>6.62</v>
      </c>
      <c r="I8268">
        <v>0</v>
      </c>
      <c r="J8268">
        <v>0.08</v>
      </c>
      <c r="K8268" t="s">
        <v>16</v>
      </c>
      <c r="L8268">
        <v>10</v>
      </c>
      <c r="M8268">
        <f t="shared" si="129"/>
        <v>1</v>
      </c>
    </row>
    <row r="8269" spans="1:13" x14ac:dyDescent="0.3">
      <c r="A8269">
        <v>31</v>
      </c>
      <c r="B8269">
        <v>120000</v>
      </c>
      <c r="C8269" t="s">
        <v>26</v>
      </c>
      <c r="D8269">
        <v>0</v>
      </c>
      <c r="E8269" t="s">
        <v>27</v>
      </c>
      <c r="F8269" t="s">
        <v>21</v>
      </c>
      <c r="G8269">
        <v>12000</v>
      </c>
      <c r="H8269">
        <v>6.03</v>
      </c>
      <c r="I8269">
        <v>0</v>
      </c>
      <c r="J8269">
        <v>0.1</v>
      </c>
      <c r="K8269" t="s">
        <v>16</v>
      </c>
      <c r="L8269">
        <v>6</v>
      </c>
      <c r="M8269">
        <f t="shared" si="129"/>
        <v>1</v>
      </c>
    </row>
    <row r="8270" spans="1:13" x14ac:dyDescent="0.3">
      <c r="A8270">
        <v>34</v>
      </c>
      <c r="B8270">
        <v>120000</v>
      </c>
      <c r="C8270" t="s">
        <v>26</v>
      </c>
      <c r="D8270">
        <v>0</v>
      </c>
      <c r="E8270" t="s">
        <v>14</v>
      </c>
      <c r="F8270" t="s">
        <v>21</v>
      </c>
      <c r="G8270">
        <v>7100</v>
      </c>
      <c r="H8270">
        <v>8.9</v>
      </c>
      <c r="I8270">
        <v>0</v>
      </c>
      <c r="J8270">
        <v>0.06</v>
      </c>
      <c r="K8270" t="s">
        <v>16</v>
      </c>
      <c r="L8270">
        <v>8</v>
      </c>
      <c r="M8270">
        <f t="shared" si="129"/>
        <v>1</v>
      </c>
    </row>
    <row r="8271" spans="1:13" x14ac:dyDescent="0.3">
      <c r="A8271">
        <v>30</v>
      </c>
      <c r="B8271">
        <v>120000</v>
      </c>
      <c r="C8271" t="s">
        <v>26</v>
      </c>
      <c r="D8271">
        <v>3</v>
      </c>
      <c r="E8271" t="s">
        <v>20</v>
      </c>
      <c r="F8271" t="s">
        <v>19</v>
      </c>
      <c r="G8271">
        <v>6000</v>
      </c>
      <c r="H8271">
        <v>10.99</v>
      </c>
      <c r="I8271">
        <v>0</v>
      </c>
      <c r="J8271">
        <v>0.05</v>
      </c>
      <c r="K8271" t="s">
        <v>16</v>
      </c>
      <c r="L8271">
        <v>7</v>
      </c>
      <c r="M8271">
        <f t="shared" si="129"/>
        <v>1</v>
      </c>
    </row>
    <row r="8272" spans="1:13" x14ac:dyDescent="0.3">
      <c r="A8272">
        <v>32</v>
      </c>
      <c r="B8272">
        <v>108000</v>
      </c>
      <c r="C8272" t="s">
        <v>26</v>
      </c>
      <c r="D8272">
        <v>13</v>
      </c>
      <c r="E8272" t="s">
        <v>25</v>
      </c>
      <c r="F8272" t="s">
        <v>30</v>
      </c>
      <c r="G8272">
        <v>8400</v>
      </c>
      <c r="H8272">
        <v>15.99</v>
      </c>
      <c r="I8272">
        <v>1</v>
      </c>
      <c r="J8272">
        <v>0.08</v>
      </c>
      <c r="K8272" t="s">
        <v>16</v>
      </c>
      <c r="L8272">
        <v>7</v>
      </c>
      <c r="M8272">
        <f t="shared" si="129"/>
        <v>1</v>
      </c>
    </row>
    <row r="8273" spans="1:13" x14ac:dyDescent="0.3">
      <c r="A8273">
        <v>30</v>
      </c>
      <c r="B8273">
        <v>44000</v>
      </c>
      <c r="C8273" t="s">
        <v>13</v>
      </c>
      <c r="D8273">
        <v>4</v>
      </c>
      <c r="E8273" t="s">
        <v>25</v>
      </c>
      <c r="F8273" t="s">
        <v>21</v>
      </c>
      <c r="G8273">
        <v>15000</v>
      </c>
      <c r="H8273">
        <v>6.54</v>
      </c>
      <c r="I8273">
        <v>1</v>
      </c>
      <c r="J8273">
        <v>0.34</v>
      </c>
      <c r="K8273" t="s">
        <v>16</v>
      </c>
      <c r="L8273">
        <v>5</v>
      </c>
      <c r="M8273">
        <f t="shared" si="129"/>
        <v>1</v>
      </c>
    </row>
    <row r="8274" spans="1:13" x14ac:dyDescent="0.3">
      <c r="A8274">
        <v>31</v>
      </c>
      <c r="B8274">
        <v>120000</v>
      </c>
      <c r="C8274" t="s">
        <v>26</v>
      </c>
      <c r="D8274">
        <v>15</v>
      </c>
      <c r="E8274" t="s">
        <v>20</v>
      </c>
      <c r="F8274" t="s">
        <v>19</v>
      </c>
      <c r="G8274">
        <v>7500</v>
      </c>
      <c r="H8274">
        <v>10.99</v>
      </c>
      <c r="I8274">
        <v>0</v>
      </c>
      <c r="J8274">
        <v>0.06</v>
      </c>
      <c r="K8274" t="s">
        <v>16</v>
      </c>
      <c r="L8274">
        <v>9</v>
      </c>
      <c r="M8274">
        <f t="shared" si="129"/>
        <v>1</v>
      </c>
    </row>
    <row r="8275" spans="1:13" x14ac:dyDescent="0.3">
      <c r="A8275">
        <v>30</v>
      </c>
      <c r="B8275">
        <v>120000</v>
      </c>
      <c r="C8275" t="s">
        <v>26</v>
      </c>
      <c r="D8275">
        <v>8</v>
      </c>
      <c r="E8275" t="s">
        <v>28</v>
      </c>
      <c r="F8275" t="s">
        <v>19</v>
      </c>
      <c r="G8275">
        <v>3000</v>
      </c>
      <c r="H8275">
        <v>11.49</v>
      </c>
      <c r="I8275">
        <v>0</v>
      </c>
      <c r="J8275">
        <v>0.03</v>
      </c>
      <c r="K8275" t="s">
        <v>16</v>
      </c>
      <c r="L8275">
        <v>8</v>
      </c>
      <c r="M8275">
        <f t="shared" si="129"/>
        <v>1</v>
      </c>
    </row>
    <row r="8276" spans="1:13" x14ac:dyDescent="0.3">
      <c r="A8276">
        <v>31</v>
      </c>
      <c r="B8276">
        <v>108000</v>
      </c>
      <c r="C8276" t="s">
        <v>26</v>
      </c>
      <c r="D8276">
        <v>11</v>
      </c>
      <c r="E8276" t="s">
        <v>25</v>
      </c>
      <c r="F8276" t="s">
        <v>15</v>
      </c>
      <c r="G8276">
        <v>35000</v>
      </c>
      <c r="H8276">
        <v>13.49</v>
      </c>
      <c r="I8276">
        <v>1</v>
      </c>
      <c r="J8276">
        <v>0.32</v>
      </c>
      <c r="K8276" t="s">
        <v>16</v>
      </c>
      <c r="L8276">
        <v>10</v>
      </c>
      <c r="M8276">
        <f t="shared" si="129"/>
        <v>1</v>
      </c>
    </row>
    <row r="8277" spans="1:13" x14ac:dyDescent="0.3">
      <c r="A8277">
        <v>34</v>
      </c>
      <c r="B8277">
        <v>50000</v>
      </c>
      <c r="C8277" t="s">
        <v>13</v>
      </c>
      <c r="D8277">
        <v>0</v>
      </c>
      <c r="E8277" t="s">
        <v>28</v>
      </c>
      <c r="F8277" t="s">
        <v>15</v>
      </c>
      <c r="G8277">
        <v>15000</v>
      </c>
      <c r="H8277">
        <v>12.72</v>
      </c>
      <c r="I8277">
        <v>0</v>
      </c>
      <c r="J8277">
        <v>0.3</v>
      </c>
      <c r="K8277" t="s">
        <v>17</v>
      </c>
      <c r="L8277">
        <v>9</v>
      </c>
      <c r="M8277">
        <f t="shared" si="129"/>
        <v>1</v>
      </c>
    </row>
    <row r="8278" spans="1:13" x14ac:dyDescent="0.3">
      <c r="A8278">
        <v>32</v>
      </c>
      <c r="B8278">
        <v>120000</v>
      </c>
      <c r="C8278" t="s">
        <v>26</v>
      </c>
      <c r="D8278">
        <v>0</v>
      </c>
      <c r="E8278" t="s">
        <v>28</v>
      </c>
      <c r="F8278" t="s">
        <v>21</v>
      </c>
      <c r="G8278">
        <v>6600</v>
      </c>
      <c r="H8278">
        <v>7.49</v>
      </c>
      <c r="I8278">
        <v>0</v>
      </c>
      <c r="J8278">
        <v>0.06</v>
      </c>
      <c r="K8278" t="s">
        <v>16</v>
      </c>
      <c r="L8278">
        <v>7</v>
      </c>
      <c r="M8278">
        <f t="shared" si="129"/>
        <v>1</v>
      </c>
    </row>
    <row r="8279" spans="1:13" x14ac:dyDescent="0.3">
      <c r="A8279">
        <v>29</v>
      </c>
      <c r="B8279">
        <v>120000</v>
      </c>
      <c r="C8279" t="s">
        <v>23</v>
      </c>
      <c r="D8279">
        <v>4</v>
      </c>
      <c r="E8279" t="s">
        <v>27</v>
      </c>
      <c r="F8279" t="s">
        <v>21</v>
      </c>
      <c r="G8279">
        <v>7000</v>
      </c>
      <c r="H8279">
        <v>8.49</v>
      </c>
      <c r="I8279">
        <v>0</v>
      </c>
      <c r="J8279">
        <v>0.06</v>
      </c>
      <c r="K8279" t="s">
        <v>16</v>
      </c>
      <c r="L8279">
        <v>7</v>
      </c>
      <c r="M8279">
        <f t="shared" si="129"/>
        <v>1</v>
      </c>
    </row>
    <row r="8280" spans="1:13" x14ac:dyDescent="0.3">
      <c r="A8280">
        <v>28</v>
      </c>
      <c r="B8280">
        <v>120000</v>
      </c>
      <c r="C8280" t="s">
        <v>26</v>
      </c>
      <c r="D8280">
        <v>11</v>
      </c>
      <c r="E8280" t="s">
        <v>18</v>
      </c>
      <c r="F8280" t="s">
        <v>19</v>
      </c>
      <c r="G8280">
        <v>14400</v>
      </c>
      <c r="H8280">
        <v>10.74</v>
      </c>
      <c r="I8280">
        <v>0</v>
      </c>
      <c r="J8280">
        <v>0.12</v>
      </c>
      <c r="K8280" t="s">
        <v>16</v>
      </c>
      <c r="L8280">
        <v>10</v>
      </c>
      <c r="M8280">
        <f t="shared" si="129"/>
        <v>1</v>
      </c>
    </row>
    <row r="8281" spans="1:13" x14ac:dyDescent="0.3">
      <c r="A8281">
        <v>29</v>
      </c>
      <c r="B8281">
        <v>120000</v>
      </c>
      <c r="C8281" t="s">
        <v>23</v>
      </c>
      <c r="D8281">
        <v>5</v>
      </c>
      <c r="E8281" t="s">
        <v>14</v>
      </c>
      <c r="F8281" t="s">
        <v>19</v>
      </c>
      <c r="G8281">
        <v>8000</v>
      </c>
      <c r="H8281">
        <v>11.11</v>
      </c>
      <c r="I8281">
        <v>0</v>
      </c>
      <c r="J8281">
        <v>7.0000000000000007E-2</v>
      </c>
      <c r="K8281" t="s">
        <v>16</v>
      </c>
      <c r="L8281">
        <v>10</v>
      </c>
      <c r="M8281">
        <f t="shared" si="129"/>
        <v>1</v>
      </c>
    </row>
    <row r="8282" spans="1:13" x14ac:dyDescent="0.3">
      <c r="A8282">
        <v>30</v>
      </c>
      <c r="B8282">
        <v>120000</v>
      </c>
      <c r="C8282" t="s">
        <v>26</v>
      </c>
      <c r="D8282">
        <v>6</v>
      </c>
      <c r="E8282" t="s">
        <v>14</v>
      </c>
      <c r="F8282" t="s">
        <v>21</v>
      </c>
      <c r="G8282">
        <v>9600</v>
      </c>
      <c r="H8282">
        <v>7.66</v>
      </c>
      <c r="I8282">
        <v>0</v>
      </c>
      <c r="J8282">
        <v>0.08</v>
      </c>
      <c r="K8282" t="s">
        <v>16</v>
      </c>
      <c r="L8282">
        <v>9</v>
      </c>
      <c r="M8282">
        <f t="shared" si="129"/>
        <v>1</v>
      </c>
    </row>
    <row r="8283" spans="1:13" x14ac:dyDescent="0.3">
      <c r="A8283">
        <v>30</v>
      </c>
      <c r="B8283">
        <v>120000</v>
      </c>
      <c r="C8283" t="s">
        <v>26</v>
      </c>
      <c r="D8283">
        <v>1</v>
      </c>
      <c r="E8283" t="s">
        <v>18</v>
      </c>
      <c r="F8283" t="s">
        <v>19</v>
      </c>
      <c r="G8283">
        <v>4800</v>
      </c>
      <c r="H8283">
        <v>10.36</v>
      </c>
      <c r="I8283">
        <v>0</v>
      </c>
      <c r="J8283">
        <v>0.04</v>
      </c>
      <c r="K8283" t="s">
        <v>16</v>
      </c>
      <c r="L8283">
        <v>8</v>
      </c>
      <c r="M8283">
        <f t="shared" si="129"/>
        <v>1</v>
      </c>
    </row>
    <row r="8284" spans="1:13" x14ac:dyDescent="0.3">
      <c r="A8284">
        <v>27</v>
      </c>
      <c r="B8284">
        <v>120000</v>
      </c>
      <c r="C8284" t="s">
        <v>26</v>
      </c>
      <c r="D8284">
        <v>2</v>
      </c>
      <c r="E8284" t="s">
        <v>18</v>
      </c>
      <c r="F8284" t="s">
        <v>21</v>
      </c>
      <c r="G8284">
        <v>7000</v>
      </c>
      <c r="H8284">
        <v>7.14</v>
      </c>
      <c r="I8284">
        <v>0</v>
      </c>
      <c r="J8284">
        <v>0.06</v>
      </c>
      <c r="K8284" t="s">
        <v>16</v>
      </c>
      <c r="L8284">
        <v>10</v>
      </c>
      <c r="M8284">
        <f t="shared" si="129"/>
        <v>1</v>
      </c>
    </row>
    <row r="8285" spans="1:13" x14ac:dyDescent="0.3">
      <c r="A8285">
        <v>30</v>
      </c>
      <c r="B8285">
        <v>120000</v>
      </c>
      <c r="C8285" t="s">
        <v>26</v>
      </c>
      <c r="D8285">
        <v>6</v>
      </c>
      <c r="E8285" t="s">
        <v>18</v>
      </c>
      <c r="F8285" t="s">
        <v>21</v>
      </c>
      <c r="G8285">
        <v>14000</v>
      </c>
      <c r="H8285">
        <v>7.88</v>
      </c>
      <c r="I8285">
        <v>0</v>
      </c>
      <c r="J8285">
        <v>0.12</v>
      </c>
      <c r="K8285" t="s">
        <v>16</v>
      </c>
      <c r="L8285">
        <v>6</v>
      </c>
      <c r="M8285">
        <f t="shared" si="129"/>
        <v>1</v>
      </c>
    </row>
    <row r="8286" spans="1:13" x14ac:dyDescent="0.3">
      <c r="A8286">
        <v>32</v>
      </c>
      <c r="B8286">
        <v>120000</v>
      </c>
      <c r="C8286" t="s">
        <v>26</v>
      </c>
      <c r="D8286">
        <v>16</v>
      </c>
      <c r="E8286" t="s">
        <v>28</v>
      </c>
      <c r="F8286" t="s">
        <v>19</v>
      </c>
      <c r="G8286">
        <v>5600</v>
      </c>
      <c r="H8286">
        <v>10.75</v>
      </c>
      <c r="I8286">
        <v>0</v>
      </c>
      <c r="J8286">
        <v>0.05</v>
      </c>
      <c r="K8286" t="s">
        <v>16</v>
      </c>
      <c r="L8286">
        <v>10</v>
      </c>
      <c r="M8286">
        <f t="shared" si="129"/>
        <v>1</v>
      </c>
    </row>
    <row r="8287" spans="1:13" x14ac:dyDescent="0.3">
      <c r="A8287">
        <v>28</v>
      </c>
      <c r="B8287">
        <v>120000</v>
      </c>
      <c r="C8287" t="s">
        <v>23</v>
      </c>
      <c r="D8287">
        <v>1</v>
      </c>
      <c r="E8287" t="s">
        <v>20</v>
      </c>
      <c r="F8287" t="s">
        <v>30</v>
      </c>
      <c r="G8287">
        <v>3600</v>
      </c>
      <c r="H8287">
        <v>14.84</v>
      </c>
      <c r="I8287">
        <v>0</v>
      </c>
      <c r="J8287">
        <v>0.03</v>
      </c>
      <c r="K8287" t="s">
        <v>16</v>
      </c>
      <c r="L8287">
        <v>9</v>
      </c>
      <c r="M8287">
        <f t="shared" si="129"/>
        <v>1</v>
      </c>
    </row>
    <row r="8288" spans="1:13" x14ac:dyDescent="0.3">
      <c r="A8288">
        <v>27</v>
      </c>
      <c r="B8288">
        <v>120000</v>
      </c>
      <c r="C8288" t="s">
        <v>26</v>
      </c>
      <c r="D8288">
        <v>4</v>
      </c>
      <c r="E8288" t="s">
        <v>27</v>
      </c>
      <c r="F8288" t="s">
        <v>21</v>
      </c>
      <c r="G8288">
        <v>8400</v>
      </c>
      <c r="H8288">
        <v>7.14</v>
      </c>
      <c r="I8288">
        <v>0</v>
      </c>
      <c r="J8288">
        <v>7.0000000000000007E-2</v>
      </c>
      <c r="K8288" t="s">
        <v>16</v>
      </c>
      <c r="L8288">
        <v>8</v>
      </c>
      <c r="M8288">
        <f t="shared" si="129"/>
        <v>1</v>
      </c>
    </row>
    <row r="8289" spans="1:13" x14ac:dyDescent="0.3">
      <c r="A8289">
        <v>30</v>
      </c>
      <c r="B8289">
        <v>120000</v>
      </c>
      <c r="C8289" t="s">
        <v>26</v>
      </c>
      <c r="D8289">
        <v>5</v>
      </c>
      <c r="E8289" t="s">
        <v>25</v>
      </c>
      <c r="F8289" t="s">
        <v>19</v>
      </c>
      <c r="G8289">
        <v>5000</v>
      </c>
      <c r="H8289">
        <v>10.38</v>
      </c>
      <c r="I8289">
        <v>0</v>
      </c>
      <c r="J8289">
        <v>0.04</v>
      </c>
      <c r="K8289" t="s">
        <v>16</v>
      </c>
      <c r="L8289">
        <v>9</v>
      </c>
      <c r="M8289">
        <f t="shared" si="129"/>
        <v>1</v>
      </c>
    </row>
    <row r="8290" spans="1:13" x14ac:dyDescent="0.3">
      <c r="A8290">
        <v>29</v>
      </c>
      <c r="B8290">
        <v>120000</v>
      </c>
      <c r="C8290" t="s">
        <v>26</v>
      </c>
      <c r="D8290">
        <v>5</v>
      </c>
      <c r="E8290" t="s">
        <v>14</v>
      </c>
      <c r="F8290" t="s">
        <v>19</v>
      </c>
      <c r="G8290">
        <v>9000</v>
      </c>
      <c r="H8290">
        <v>10.25</v>
      </c>
      <c r="I8290">
        <v>0</v>
      </c>
      <c r="J8290">
        <v>7.0000000000000007E-2</v>
      </c>
      <c r="K8290" t="s">
        <v>16</v>
      </c>
      <c r="L8290">
        <v>10</v>
      </c>
      <c r="M8290">
        <f t="shared" si="129"/>
        <v>1</v>
      </c>
    </row>
    <row r="8291" spans="1:13" x14ac:dyDescent="0.3">
      <c r="A8291">
        <v>29</v>
      </c>
      <c r="B8291">
        <v>120000</v>
      </c>
      <c r="C8291" t="s">
        <v>26</v>
      </c>
      <c r="D8291">
        <v>13</v>
      </c>
      <c r="E8291" t="s">
        <v>28</v>
      </c>
      <c r="F8291" t="s">
        <v>21</v>
      </c>
      <c r="G8291">
        <v>7000</v>
      </c>
      <c r="H8291">
        <v>8.94</v>
      </c>
      <c r="I8291">
        <v>0</v>
      </c>
      <c r="J8291">
        <v>0.06</v>
      </c>
      <c r="K8291" t="s">
        <v>16</v>
      </c>
      <c r="L8291">
        <v>10</v>
      </c>
      <c r="M8291">
        <f t="shared" si="129"/>
        <v>1</v>
      </c>
    </row>
    <row r="8292" spans="1:13" x14ac:dyDescent="0.3">
      <c r="A8292">
        <v>27</v>
      </c>
      <c r="B8292">
        <v>33000</v>
      </c>
      <c r="C8292" t="s">
        <v>13</v>
      </c>
      <c r="D8292">
        <v>11</v>
      </c>
      <c r="E8292" t="s">
        <v>28</v>
      </c>
      <c r="F8292" t="s">
        <v>30</v>
      </c>
      <c r="G8292">
        <v>1600</v>
      </c>
      <c r="H8292">
        <v>16.89</v>
      </c>
      <c r="I8292">
        <v>1</v>
      </c>
      <c r="J8292">
        <v>0.05</v>
      </c>
      <c r="K8292" t="s">
        <v>17</v>
      </c>
      <c r="L8292">
        <v>5</v>
      </c>
      <c r="M8292">
        <f t="shared" si="129"/>
        <v>1</v>
      </c>
    </row>
    <row r="8293" spans="1:13" x14ac:dyDescent="0.3">
      <c r="A8293">
        <v>35</v>
      </c>
      <c r="B8293">
        <v>34000</v>
      </c>
      <c r="C8293" t="s">
        <v>13</v>
      </c>
      <c r="D8293">
        <v>1</v>
      </c>
      <c r="E8293" t="s">
        <v>27</v>
      </c>
      <c r="F8293" t="s">
        <v>30</v>
      </c>
      <c r="G8293">
        <v>1600</v>
      </c>
      <c r="H8293">
        <v>14.84</v>
      </c>
      <c r="I8293">
        <v>1</v>
      </c>
      <c r="J8293">
        <v>0.05</v>
      </c>
      <c r="K8293" t="s">
        <v>17</v>
      </c>
      <c r="L8293">
        <v>6</v>
      </c>
      <c r="M8293">
        <f t="shared" si="129"/>
        <v>1</v>
      </c>
    </row>
    <row r="8294" spans="1:13" x14ac:dyDescent="0.3">
      <c r="A8294">
        <v>30</v>
      </c>
      <c r="B8294">
        <v>42000</v>
      </c>
      <c r="C8294" t="s">
        <v>13</v>
      </c>
      <c r="D8294">
        <v>1</v>
      </c>
      <c r="E8294" t="s">
        <v>20</v>
      </c>
      <c r="F8294" t="s">
        <v>19</v>
      </c>
      <c r="G8294">
        <v>1600</v>
      </c>
      <c r="H8294">
        <v>10.37</v>
      </c>
      <c r="I8294">
        <v>0</v>
      </c>
      <c r="J8294">
        <v>0.04</v>
      </c>
      <c r="K8294" t="s">
        <v>16</v>
      </c>
      <c r="L8294">
        <v>6</v>
      </c>
      <c r="M8294">
        <f t="shared" si="129"/>
        <v>1</v>
      </c>
    </row>
    <row r="8295" spans="1:13" x14ac:dyDescent="0.3">
      <c r="A8295">
        <v>32</v>
      </c>
      <c r="B8295">
        <v>36000</v>
      </c>
      <c r="C8295" t="s">
        <v>13</v>
      </c>
      <c r="D8295">
        <v>5</v>
      </c>
      <c r="E8295" t="s">
        <v>25</v>
      </c>
      <c r="F8295" t="s">
        <v>30</v>
      </c>
      <c r="G8295">
        <v>1600</v>
      </c>
      <c r="H8295">
        <v>14.09</v>
      </c>
      <c r="I8295">
        <v>1</v>
      </c>
      <c r="J8295">
        <v>0.04</v>
      </c>
      <c r="K8295" t="s">
        <v>17</v>
      </c>
      <c r="L8295">
        <v>9</v>
      </c>
      <c r="M8295">
        <f t="shared" si="129"/>
        <v>1</v>
      </c>
    </row>
    <row r="8296" spans="1:13" x14ac:dyDescent="0.3">
      <c r="A8296">
        <v>31</v>
      </c>
      <c r="B8296">
        <v>25000</v>
      </c>
      <c r="C8296" t="s">
        <v>23</v>
      </c>
      <c r="D8296">
        <v>4</v>
      </c>
      <c r="E8296" t="s">
        <v>28</v>
      </c>
      <c r="F8296" t="s">
        <v>19</v>
      </c>
      <c r="G8296">
        <v>3075</v>
      </c>
      <c r="H8296">
        <v>11.83</v>
      </c>
      <c r="I8296">
        <v>0</v>
      </c>
      <c r="J8296">
        <v>0.12</v>
      </c>
      <c r="K8296" t="s">
        <v>16</v>
      </c>
      <c r="L8296">
        <v>5</v>
      </c>
      <c r="M8296">
        <f t="shared" si="129"/>
        <v>1</v>
      </c>
    </row>
    <row r="8297" spans="1:13" x14ac:dyDescent="0.3">
      <c r="A8297">
        <v>34</v>
      </c>
      <c r="B8297">
        <v>51600</v>
      </c>
      <c r="C8297" t="s">
        <v>13</v>
      </c>
      <c r="E8297" t="s">
        <v>14</v>
      </c>
      <c r="F8297" t="s">
        <v>30</v>
      </c>
      <c r="G8297">
        <v>1600</v>
      </c>
      <c r="H8297">
        <v>15.21</v>
      </c>
      <c r="I8297">
        <v>1</v>
      </c>
      <c r="J8297">
        <v>0.03</v>
      </c>
      <c r="K8297" t="s">
        <v>17</v>
      </c>
      <c r="L8297">
        <v>6</v>
      </c>
      <c r="M8297">
        <f t="shared" si="129"/>
        <v>0</v>
      </c>
    </row>
    <row r="8298" spans="1:13" x14ac:dyDescent="0.3">
      <c r="A8298">
        <v>29</v>
      </c>
      <c r="B8298">
        <v>63500</v>
      </c>
      <c r="C8298" t="s">
        <v>13</v>
      </c>
      <c r="D8298">
        <v>4</v>
      </c>
      <c r="E8298" t="s">
        <v>25</v>
      </c>
      <c r="F8298" t="s">
        <v>19</v>
      </c>
      <c r="G8298">
        <v>1600</v>
      </c>
      <c r="H8298">
        <v>11.83</v>
      </c>
      <c r="I8298">
        <v>0</v>
      </c>
      <c r="J8298">
        <v>0.03</v>
      </c>
      <c r="K8298" t="s">
        <v>16</v>
      </c>
      <c r="L8298">
        <v>5</v>
      </c>
      <c r="M8298">
        <f t="shared" si="129"/>
        <v>1</v>
      </c>
    </row>
    <row r="8299" spans="1:13" x14ac:dyDescent="0.3">
      <c r="A8299">
        <v>29</v>
      </c>
      <c r="B8299">
        <v>108000</v>
      </c>
      <c r="C8299" t="s">
        <v>26</v>
      </c>
      <c r="D8299">
        <v>2</v>
      </c>
      <c r="E8299" t="s">
        <v>20</v>
      </c>
      <c r="F8299" t="s">
        <v>30</v>
      </c>
      <c r="G8299">
        <v>24500</v>
      </c>
      <c r="H8299">
        <v>12.61</v>
      </c>
      <c r="I8299">
        <v>1</v>
      </c>
      <c r="J8299">
        <v>0.23</v>
      </c>
      <c r="K8299" t="s">
        <v>16</v>
      </c>
      <c r="L8299">
        <v>9</v>
      </c>
      <c r="M8299">
        <f t="shared" si="129"/>
        <v>1</v>
      </c>
    </row>
    <row r="8300" spans="1:13" x14ac:dyDescent="0.3">
      <c r="A8300">
        <v>30</v>
      </c>
      <c r="B8300">
        <v>120000</v>
      </c>
      <c r="C8300" t="s">
        <v>26</v>
      </c>
      <c r="D8300">
        <v>15</v>
      </c>
      <c r="E8300" t="s">
        <v>14</v>
      </c>
      <c r="F8300" t="s">
        <v>19</v>
      </c>
      <c r="G8300">
        <v>8275</v>
      </c>
      <c r="H8300">
        <v>9.01</v>
      </c>
      <c r="I8300">
        <v>0</v>
      </c>
      <c r="J8300">
        <v>7.0000000000000007E-2</v>
      </c>
      <c r="K8300" t="s">
        <v>16</v>
      </c>
      <c r="L8300">
        <v>8</v>
      </c>
      <c r="M8300">
        <f t="shared" si="129"/>
        <v>1</v>
      </c>
    </row>
    <row r="8301" spans="1:13" x14ac:dyDescent="0.3">
      <c r="A8301">
        <v>27</v>
      </c>
      <c r="B8301">
        <v>120000</v>
      </c>
      <c r="C8301" t="s">
        <v>26</v>
      </c>
      <c r="D8301">
        <v>7</v>
      </c>
      <c r="E8301" t="s">
        <v>18</v>
      </c>
      <c r="F8301" t="s">
        <v>21</v>
      </c>
      <c r="G8301">
        <v>3775</v>
      </c>
      <c r="I8301">
        <v>0</v>
      </c>
      <c r="J8301">
        <v>0.03</v>
      </c>
      <c r="K8301" t="s">
        <v>16</v>
      </c>
      <c r="L8301">
        <v>6</v>
      </c>
      <c r="M8301">
        <f t="shared" si="129"/>
        <v>0</v>
      </c>
    </row>
    <row r="8302" spans="1:13" x14ac:dyDescent="0.3">
      <c r="A8302">
        <v>31</v>
      </c>
      <c r="B8302">
        <v>121000</v>
      </c>
      <c r="C8302" t="s">
        <v>26</v>
      </c>
      <c r="D8302">
        <v>15</v>
      </c>
      <c r="E8302" t="s">
        <v>25</v>
      </c>
      <c r="F8302" t="s">
        <v>15</v>
      </c>
      <c r="G8302">
        <v>25000</v>
      </c>
      <c r="H8302">
        <v>12.73</v>
      </c>
      <c r="I8302">
        <v>0</v>
      </c>
      <c r="J8302">
        <v>0.21</v>
      </c>
      <c r="K8302" t="s">
        <v>17</v>
      </c>
      <c r="L8302">
        <v>9</v>
      </c>
      <c r="M8302">
        <f t="shared" si="129"/>
        <v>1</v>
      </c>
    </row>
    <row r="8303" spans="1:13" x14ac:dyDescent="0.3">
      <c r="A8303">
        <v>28</v>
      </c>
      <c r="B8303">
        <v>121008</v>
      </c>
      <c r="C8303" t="s">
        <v>26</v>
      </c>
      <c r="D8303">
        <v>0</v>
      </c>
      <c r="E8303" t="s">
        <v>20</v>
      </c>
      <c r="F8303" t="s">
        <v>21</v>
      </c>
      <c r="G8303">
        <v>5400</v>
      </c>
      <c r="H8303">
        <v>5.99</v>
      </c>
      <c r="I8303">
        <v>0</v>
      </c>
      <c r="J8303">
        <v>0.04</v>
      </c>
      <c r="K8303" t="s">
        <v>16</v>
      </c>
      <c r="L8303">
        <v>6</v>
      </c>
      <c r="M8303">
        <f t="shared" si="129"/>
        <v>1</v>
      </c>
    </row>
    <row r="8304" spans="1:13" x14ac:dyDescent="0.3">
      <c r="A8304">
        <v>29</v>
      </c>
      <c r="B8304">
        <v>109900</v>
      </c>
      <c r="C8304" t="s">
        <v>26</v>
      </c>
      <c r="D8304">
        <v>9</v>
      </c>
      <c r="E8304" t="s">
        <v>18</v>
      </c>
      <c r="F8304" t="s">
        <v>15</v>
      </c>
      <c r="G8304">
        <v>15000</v>
      </c>
      <c r="H8304">
        <v>13.47</v>
      </c>
      <c r="I8304">
        <v>1</v>
      </c>
      <c r="J8304">
        <v>0.14000000000000001</v>
      </c>
      <c r="K8304" t="s">
        <v>17</v>
      </c>
      <c r="L8304">
        <v>10</v>
      </c>
      <c r="M8304">
        <f t="shared" si="129"/>
        <v>1</v>
      </c>
    </row>
    <row r="8305" spans="1:13" x14ac:dyDescent="0.3">
      <c r="A8305">
        <v>27</v>
      </c>
      <c r="B8305">
        <v>24840</v>
      </c>
      <c r="C8305" t="s">
        <v>23</v>
      </c>
      <c r="D8305">
        <v>0</v>
      </c>
      <c r="E8305" t="s">
        <v>14</v>
      </c>
      <c r="F8305" t="s">
        <v>21</v>
      </c>
      <c r="G8305">
        <v>11500</v>
      </c>
      <c r="H8305">
        <v>8.49</v>
      </c>
      <c r="I8305">
        <v>0</v>
      </c>
      <c r="J8305">
        <v>0.46</v>
      </c>
      <c r="K8305" t="s">
        <v>16</v>
      </c>
      <c r="L8305">
        <v>6</v>
      </c>
      <c r="M8305">
        <f t="shared" si="129"/>
        <v>1</v>
      </c>
    </row>
    <row r="8306" spans="1:13" x14ac:dyDescent="0.3">
      <c r="A8306">
        <v>34</v>
      </c>
      <c r="B8306">
        <v>122400</v>
      </c>
      <c r="C8306" t="s">
        <v>26</v>
      </c>
      <c r="D8306">
        <v>5</v>
      </c>
      <c r="E8306" t="s">
        <v>14</v>
      </c>
      <c r="F8306" t="s">
        <v>19</v>
      </c>
      <c r="G8306">
        <v>6800</v>
      </c>
      <c r="H8306">
        <v>10.65</v>
      </c>
      <c r="I8306">
        <v>0</v>
      </c>
      <c r="J8306">
        <v>0.06</v>
      </c>
      <c r="K8306" t="s">
        <v>16</v>
      </c>
      <c r="L8306">
        <v>10</v>
      </c>
      <c r="M8306">
        <f t="shared" si="129"/>
        <v>1</v>
      </c>
    </row>
    <row r="8307" spans="1:13" x14ac:dyDescent="0.3">
      <c r="A8307">
        <v>27</v>
      </c>
      <c r="B8307">
        <v>123000</v>
      </c>
      <c r="C8307" t="s">
        <v>26</v>
      </c>
      <c r="D8307">
        <v>0</v>
      </c>
      <c r="E8307" t="s">
        <v>27</v>
      </c>
      <c r="F8307" t="s">
        <v>15</v>
      </c>
      <c r="G8307">
        <v>13225</v>
      </c>
      <c r="H8307">
        <v>16.11</v>
      </c>
      <c r="I8307">
        <v>0</v>
      </c>
      <c r="J8307">
        <v>0.11</v>
      </c>
      <c r="K8307" t="s">
        <v>17</v>
      </c>
      <c r="L8307">
        <v>7</v>
      </c>
      <c r="M8307">
        <f t="shared" si="129"/>
        <v>1</v>
      </c>
    </row>
    <row r="8308" spans="1:13" x14ac:dyDescent="0.3">
      <c r="A8308">
        <v>28</v>
      </c>
      <c r="B8308">
        <v>111000</v>
      </c>
      <c r="C8308" t="s">
        <v>26</v>
      </c>
      <c r="D8308">
        <v>12</v>
      </c>
      <c r="E8308" t="s">
        <v>25</v>
      </c>
      <c r="F8308" t="s">
        <v>22</v>
      </c>
      <c r="G8308">
        <v>25000</v>
      </c>
      <c r="H8308">
        <v>19.79</v>
      </c>
      <c r="I8308">
        <v>1</v>
      </c>
      <c r="J8308">
        <v>0.23</v>
      </c>
      <c r="K8308" t="s">
        <v>16</v>
      </c>
      <c r="L8308">
        <v>5</v>
      </c>
      <c r="M8308">
        <f t="shared" si="129"/>
        <v>1</v>
      </c>
    </row>
    <row r="8309" spans="1:13" x14ac:dyDescent="0.3">
      <c r="A8309">
        <v>31</v>
      </c>
      <c r="B8309">
        <v>94350</v>
      </c>
      <c r="C8309" t="s">
        <v>26</v>
      </c>
      <c r="D8309">
        <v>5</v>
      </c>
      <c r="E8309" t="s">
        <v>14</v>
      </c>
      <c r="F8309" t="s">
        <v>30</v>
      </c>
      <c r="G8309">
        <v>15000</v>
      </c>
      <c r="H8309">
        <v>15.37</v>
      </c>
      <c r="I8309">
        <v>1</v>
      </c>
      <c r="J8309">
        <v>0.14000000000000001</v>
      </c>
      <c r="K8309" t="s">
        <v>16</v>
      </c>
      <c r="L8309">
        <v>8</v>
      </c>
      <c r="M8309">
        <f t="shared" si="129"/>
        <v>1</v>
      </c>
    </row>
    <row r="8310" spans="1:13" x14ac:dyDescent="0.3">
      <c r="A8310">
        <v>34</v>
      </c>
      <c r="B8310">
        <v>18000</v>
      </c>
      <c r="C8310" t="s">
        <v>13</v>
      </c>
      <c r="D8310">
        <v>0</v>
      </c>
      <c r="E8310" t="s">
        <v>14</v>
      </c>
      <c r="F8310" t="s">
        <v>19</v>
      </c>
      <c r="G8310">
        <v>1500</v>
      </c>
      <c r="H8310">
        <v>11.48</v>
      </c>
      <c r="I8310">
        <v>1</v>
      </c>
      <c r="J8310">
        <v>0.08</v>
      </c>
      <c r="K8310" t="s">
        <v>16</v>
      </c>
      <c r="L8310">
        <v>6</v>
      </c>
      <c r="M8310">
        <f t="shared" si="129"/>
        <v>1</v>
      </c>
    </row>
    <row r="8311" spans="1:13" x14ac:dyDescent="0.3">
      <c r="A8311">
        <v>33</v>
      </c>
      <c r="B8311">
        <v>124000</v>
      </c>
      <c r="C8311" t="s">
        <v>23</v>
      </c>
      <c r="D8311">
        <v>10</v>
      </c>
      <c r="E8311" t="s">
        <v>20</v>
      </c>
      <c r="F8311" t="s">
        <v>30</v>
      </c>
      <c r="G8311">
        <v>23500</v>
      </c>
      <c r="H8311">
        <v>14.96</v>
      </c>
      <c r="I8311">
        <v>0</v>
      </c>
      <c r="J8311">
        <v>0.19</v>
      </c>
      <c r="K8311" t="s">
        <v>17</v>
      </c>
      <c r="L8311">
        <v>6</v>
      </c>
      <c r="M8311">
        <f t="shared" si="129"/>
        <v>1</v>
      </c>
    </row>
    <row r="8312" spans="1:13" x14ac:dyDescent="0.3">
      <c r="A8312">
        <v>35</v>
      </c>
      <c r="B8312">
        <v>124596</v>
      </c>
      <c r="C8312" t="s">
        <v>26</v>
      </c>
      <c r="D8312">
        <v>1</v>
      </c>
      <c r="E8312" t="s">
        <v>18</v>
      </c>
      <c r="F8312" t="s">
        <v>19</v>
      </c>
      <c r="G8312">
        <v>20000</v>
      </c>
      <c r="H8312">
        <v>11.49</v>
      </c>
      <c r="I8312">
        <v>0</v>
      </c>
      <c r="J8312">
        <v>0.16</v>
      </c>
      <c r="K8312" t="s">
        <v>16</v>
      </c>
      <c r="L8312">
        <v>5</v>
      </c>
      <c r="M8312">
        <f t="shared" si="129"/>
        <v>1</v>
      </c>
    </row>
    <row r="8313" spans="1:13" x14ac:dyDescent="0.3">
      <c r="A8313">
        <v>27</v>
      </c>
      <c r="B8313">
        <v>20004</v>
      </c>
      <c r="C8313" t="s">
        <v>13</v>
      </c>
      <c r="D8313">
        <v>0</v>
      </c>
      <c r="E8313" t="s">
        <v>27</v>
      </c>
      <c r="F8313" t="s">
        <v>19</v>
      </c>
      <c r="G8313">
        <v>1500</v>
      </c>
      <c r="H8313">
        <v>12.69</v>
      </c>
      <c r="I8313">
        <v>0</v>
      </c>
      <c r="J8313">
        <v>7.0000000000000007E-2</v>
      </c>
      <c r="K8313" t="s">
        <v>16</v>
      </c>
      <c r="L8313">
        <v>9</v>
      </c>
      <c r="M8313">
        <f t="shared" si="129"/>
        <v>1</v>
      </c>
    </row>
    <row r="8314" spans="1:13" x14ac:dyDescent="0.3">
      <c r="A8314">
        <v>31</v>
      </c>
      <c r="B8314">
        <v>124992</v>
      </c>
      <c r="C8314" t="s">
        <v>26</v>
      </c>
      <c r="D8314">
        <v>15</v>
      </c>
      <c r="E8314" t="s">
        <v>25</v>
      </c>
      <c r="F8314" t="s">
        <v>21</v>
      </c>
      <c r="G8314">
        <v>24000</v>
      </c>
      <c r="H8314">
        <v>8.49</v>
      </c>
      <c r="I8314">
        <v>0</v>
      </c>
      <c r="J8314">
        <v>0.19</v>
      </c>
      <c r="K8314" t="s">
        <v>16</v>
      </c>
      <c r="L8314">
        <v>5</v>
      </c>
      <c r="M8314">
        <f t="shared" si="129"/>
        <v>1</v>
      </c>
    </row>
    <row r="8315" spans="1:13" x14ac:dyDescent="0.3">
      <c r="A8315">
        <v>29</v>
      </c>
      <c r="B8315">
        <v>125000</v>
      </c>
      <c r="C8315" t="s">
        <v>26</v>
      </c>
      <c r="D8315">
        <v>6</v>
      </c>
      <c r="E8315" t="s">
        <v>27</v>
      </c>
      <c r="F8315" t="s">
        <v>19</v>
      </c>
      <c r="G8315">
        <v>3400</v>
      </c>
      <c r="H8315">
        <v>9.91</v>
      </c>
      <c r="I8315">
        <v>0</v>
      </c>
      <c r="J8315">
        <v>0.03</v>
      </c>
      <c r="K8315" t="s">
        <v>16</v>
      </c>
      <c r="L8315">
        <v>7</v>
      </c>
      <c r="M8315">
        <f t="shared" si="129"/>
        <v>1</v>
      </c>
    </row>
    <row r="8316" spans="1:13" x14ac:dyDescent="0.3">
      <c r="A8316">
        <v>30</v>
      </c>
      <c r="B8316">
        <v>125000</v>
      </c>
      <c r="C8316" t="s">
        <v>26</v>
      </c>
      <c r="D8316">
        <v>14</v>
      </c>
      <c r="E8316" t="s">
        <v>27</v>
      </c>
      <c r="F8316" t="s">
        <v>15</v>
      </c>
      <c r="G8316">
        <v>7000</v>
      </c>
      <c r="I8316">
        <v>0</v>
      </c>
      <c r="J8316">
        <v>0.06</v>
      </c>
      <c r="K8316" t="s">
        <v>16</v>
      </c>
      <c r="L8316">
        <v>7</v>
      </c>
      <c r="M8316">
        <f t="shared" si="129"/>
        <v>0</v>
      </c>
    </row>
    <row r="8317" spans="1:13" x14ac:dyDescent="0.3">
      <c r="A8317">
        <v>31</v>
      </c>
      <c r="B8317">
        <v>125000</v>
      </c>
      <c r="C8317" t="s">
        <v>23</v>
      </c>
      <c r="D8317">
        <v>5</v>
      </c>
      <c r="E8317" t="s">
        <v>14</v>
      </c>
      <c r="F8317" t="s">
        <v>21</v>
      </c>
      <c r="G8317">
        <v>30000</v>
      </c>
      <c r="H8317">
        <v>7.51</v>
      </c>
      <c r="I8317">
        <v>0</v>
      </c>
      <c r="J8317">
        <v>0.24</v>
      </c>
      <c r="K8317" t="s">
        <v>16</v>
      </c>
      <c r="L8317">
        <v>9</v>
      </c>
      <c r="M8317">
        <f t="shared" si="129"/>
        <v>1</v>
      </c>
    </row>
    <row r="8318" spans="1:13" x14ac:dyDescent="0.3">
      <c r="A8318">
        <v>28</v>
      </c>
      <c r="B8318">
        <v>22968</v>
      </c>
      <c r="C8318" t="s">
        <v>13</v>
      </c>
      <c r="D8318">
        <v>4</v>
      </c>
      <c r="E8318" t="s">
        <v>14</v>
      </c>
      <c r="F8318" t="s">
        <v>21</v>
      </c>
      <c r="G8318">
        <v>1500</v>
      </c>
      <c r="H8318">
        <v>6.03</v>
      </c>
      <c r="I8318">
        <v>0</v>
      </c>
      <c r="J8318">
        <v>7.0000000000000007E-2</v>
      </c>
      <c r="K8318" t="s">
        <v>16</v>
      </c>
      <c r="L8318">
        <v>7</v>
      </c>
      <c r="M8318">
        <f t="shared" si="129"/>
        <v>1</v>
      </c>
    </row>
    <row r="8319" spans="1:13" x14ac:dyDescent="0.3">
      <c r="A8319">
        <v>33</v>
      </c>
      <c r="B8319">
        <v>125000</v>
      </c>
      <c r="C8319" t="s">
        <v>26</v>
      </c>
      <c r="D8319">
        <v>17</v>
      </c>
      <c r="E8319" t="s">
        <v>14</v>
      </c>
      <c r="F8319" t="s">
        <v>19</v>
      </c>
      <c r="G8319">
        <v>8800</v>
      </c>
      <c r="H8319">
        <v>10.59</v>
      </c>
      <c r="I8319">
        <v>0</v>
      </c>
      <c r="J8319">
        <v>7.0000000000000007E-2</v>
      </c>
      <c r="K8319" t="s">
        <v>16</v>
      </c>
      <c r="L8319">
        <v>7</v>
      </c>
      <c r="M8319">
        <f t="shared" si="129"/>
        <v>1</v>
      </c>
    </row>
    <row r="8320" spans="1:13" x14ac:dyDescent="0.3">
      <c r="A8320">
        <v>27</v>
      </c>
      <c r="B8320">
        <v>125000</v>
      </c>
      <c r="C8320" t="s">
        <v>26</v>
      </c>
      <c r="D8320">
        <v>11</v>
      </c>
      <c r="E8320" t="s">
        <v>14</v>
      </c>
      <c r="F8320" t="s">
        <v>19</v>
      </c>
      <c r="G8320">
        <v>30000</v>
      </c>
      <c r="H8320">
        <v>10.99</v>
      </c>
      <c r="I8320">
        <v>0</v>
      </c>
      <c r="J8320">
        <v>0.24</v>
      </c>
      <c r="K8320" t="s">
        <v>16</v>
      </c>
      <c r="L8320">
        <v>10</v>
      </c>
      <c r="M8320">
        <f t="shared" si="129"/>
        <v>1</v>
      </c>
    </row>
    <row r="8321" spans="1:13" x14ac:dyDescent="0.3">
      <c r="A8321">
        <v>33</v>
      </c>
      <c r="B8321">
        <v>125000</v>
      </c>
      <c r="C8321" t="s">
        <v>26</v>
      </c>
      <c r="D8321">
        <v>8</v>
      </c>
      <c r="E8321" t="s">
        <v>28</v>
      </c>
      <c r="F8321" t="s">
        <v>21</v>
      </c>
      <c r="G8321">
        <v>10975</v>
      </c>
      <c r="H8321">
        <v>6.99</v>
      </c>
      <c r="I8321">
        <v>0</v>
      </c>
      <c r="J8321">
        <v>0.09</v>
      </c>
      <c r="K8321" t="s">
        <v>16</v>
      </c>
      <c r="L8321">
        <v>9</v>
      </c>
      <c r="M8321">
        <f t="shared" si="129"/>
        <v>1</v>
      </c>
    </row>
    <row r="8322" spans="1:13" x14ac:dyDescent="0.3">
      <c r="A8322">
        <v>31</v>
      </c>
      <c r="B8322">
        <v>48000</v>
      </c>
      <c r="C8322" t="s">
        <v>13</v>
      </c>
      <c r="D8322">
        <v>12</v>
      </c>
      <c r="E8322" t="s">
        <v>25</v>
      </c>
      <c r="F8322" t="s">
        <v>30</v>
      </c>
      <c r="G8322">
        <v>15000</v>
      </c>
      <c r="H8322">
        <v>15.21</v>
      </c>
      <c r="I8322">
        <v>1</v>
      </c>
      <c r="J8322">
        <v>0.31</v>
      </c>
      <c r="K8322" t="s">
        <v>17</v>
      </c>
      <c r="L8322">
        <v>5</v>
      </c>
      <c r="M8322">
        <f t="shared" ref="M8322:M8385" si="130">COUNTIFS($A$2:$A$10001,A8322,$B$2:$B$10001,B8322,$C$2:$C$10001,C8322,$D$2:$D$10001,D8322,$E$2:$E$10001,E8322,$F$2:$F$10001,F8322,$G$2:$G$10001,G8322,$H$2:$H$10001,H8322,$I$2:$I$10001,I8322,$J$2:$J$10001,J8322,$K$2:$K$10001,K8322,$L$2:$L$10001,L8322)</f>
        <v>1</v>
      </c>
    </row>
    <row r="8323" spans="1:13" x14ac:dyDescent="0.3">
      <c r="A8323">
        <v>30</v>
      </c>
      <c r="B8323">
        <v>125000</v>
      </c>
      <c r="C8323" t="s">
        <v>26</v>
      </c>
      <c r="D8323">
        <v>14</v>
      </c>
      <c r="E8323" t="s">
        <v>28</v>
      </c>
      <c r="F8323" t="s">
        <v>15</v>
      </c>
      <c r="G8323">
        <v>25000</v>
      </c>
      <c r="H8323">
        <v>13.8</v>
      </c>
      <c r="I8323">
        <v>0</v>
      </c>
      <c r="J8323">
        <v>0.2</v>
      </c>
      <c r="K8323" t="s">
        <v>16</v>
      </c>
      <c r="L8323">
        <v>6</v>
      </c>
      <c r="M8323">
        <f t="shared" si="130"/>
        <v>1</v>
      </c>
    </row>
    <row r="8324" spans="1:13" x14ac:dyDescent="0.3">
      <c r="A8324">
        <v>28</v>
      </c>
      <c r="B8324">
        <v>54996</v>
      </c>
      <c r="C8324" t="s">
        <v>13</v>
      </c>
      <c r="D8324">
        <v>8</v>
      </c>
      <c r="E8324" t="s">
        <v>20</v>
      </c>
      <c r="F8324" t="s">
        <v>30</v>
      </c>
      <c r="G8324">
        <v>15000</v>
      </c>
      <c r="H8324">
        <v>14.09</v>
      </c>
      <c r="I8324">
        <v>0</v>
      </c>
      <c r="J8324">
        <v>0.27</v>
      </c>
      <c r="K8324" t="s">
        <v>17</v>
      </c>
      <c r="L8324">
        <v>9</v>
      </c>
      <c r="M8324">
        <f t="shared" si="130"/>
        <v>1</v>
      </c>
    </row>
    <row r="8325" spans="1:13" x14ac:dyDescent="0.3">
      <c r="A8325">
        <v>32</v>
      </c>
      <c r="B8325">
        <v>54996</v>
      </c>
      <c r="C8325" t="s">
        <v>13</v>
      </c>
      <c r="D8325">
        <v>4</v>
      </c>
      <c r="E8325" t="s">
        <v>27</v>
      </c>
      <c r="F8325" t="s">
        <v>21</v>
      </c>
      <c r="G8325">
        <v>15000</v>
      </c>
      <c r="H8325">
        <v>6.54</v>
      </c>
      <c r="I8325">
        <v>0</v>
      </c>
      <c r="J8325">
        <v>0.27</v>
      </c>
      <c r="K8325" t="s">
        <v>16</v>
      </c>
      <c r="L8325">
        <v>5</v>
      </c>
      <c r="M8325">
        <f t="shared" si="130"/>
        <v>1</v>
      </c>
    </row>
    <row r="8326" spans="1:13" x14ac:dyDescent="0.3">
      <c r="A8326">
        <v>31</v>
      </c>
      <c r="B8326">
        <v>125000</v>
      </c>
      <c r="C8326" t="s">
        <v>26</v>
      </c>
      <c r="D8326">
        <v>2</v>
      </c>
      <c r="E8326" t="s">
        <v>20</v>
      </c>
      <c r="F8326" t="s">
        <v>19</v>
      </c>
      <c r="G8326">
        <v>25000</v>
      </c>
      <c r="H8326">
        <v>10.75</v>
      </c>
      <c r="I8326">
        <v>0</v>
      </c>
      <c r="J8326">
        <v>0.2</v>
      </c>
      <c r="K8326" t="s">
        <v>16</v>
      </c>
      <c r="L8326">
        <v>7</v>
      </c>
      <c r="M8326">
        <f t="shared" si="130"/>
        <v>1</v>
      </c>
    </row>
    <row r="8327" spans="1:13" x14ac:dyDescent="0.3">
      <c r="A8327">
        <v>32</v>
      </c>
      <c r="B8327">
        <v>125000</v>
      </c>
      <c r="C8327" t="s">
        <v>26</v>
      </c>
      <c r="D8327">
        <v>2</v>
      </c>
      <c r="E8327" t="s">
        <v>20</v>
      </c>
      <c r="F8327" t="s">
        <v>19</v>
      </c>
      <c r="G8327">
        <v>20000</v>
      </c>
      <c r="H8327">
        <v>11.12</v>
      </c>
      <c r="I8327">
        <v>0</v>
      </c>
      <c r="J8327">
        <v>0.16</v>
      </c>
      <c r="K8327" t="s">
        <v>16</v>
      </c>
      <c r="L8327">
        <v>9</v>
      </c>
      <c r="M8327">
        <f t="shared" si="130"/>
        <v>1</v>
      </c>
    </row>
    <row r="8328" spans="1:13" x14ac:dyDescent="0.3">
      <c r="A8328">
        <v>28</v>
      </c>
      <c r="B8328">
        <v>125000</v>
      </c>
      <c r="C8328" t="s">
        <v>23</v>
      </c>
      <c r="D8328">
        <v>4</v>
      </c>
      <c r="E8328" t="s">
        <v>20</v>
      </c>
      <c r="F8328" t="s">
        <v>21</v>
      </c>
      <c r="G8328">
        <v>10000</v>
      </c>
      <c r="H8328">
        <v>7.51</v>
      </c>
      <c r="I8328">
        <v>0</v>
      </c>
      <c r="J8328">
        <v>0.08</v>
      </c>
      <c r="K8328" t="s">
        <v>16</v>
      </c>
      <c r="L8328">
        <v>8</v>
      </c>
      <c r="M8328">
        <f t="shared" si="130"/>
        <v>1</v>
      </c>
    </row>
    <row r="8329" spans="1:13" x14ac:dyDescent="0.3">
      <c r="A8329">
        <v>28</v>
      </c>
      <c r="B8329">
        <v>55000</v>
      </c>
      <c r="C8329" t="s">
        <v>13</v>
      </c>
      <c r="D8329">
        <v>3</v>
      </c>
      <c r="E8329" t="s">
        <v>28</v>
      </c>
      <c r="F8329" t="s">
        <v>29</v>
      </c>
      <c r="G8329">
        <v>15000</v>
      </c>
      <c r="H8329">
        <v>17.059999999999999</v>
      </c>
      <c r="I8329">
        <v>0</v>
      </c>
      <c r="J8329">
        <v>0.27</v>
      </c>
      <c r="K8329" t="s">
        <v>17</v>
      </c>
      <c r="L8329">
        <v>5</v>
      </c>
      <c r="M8329">
        <f t="shared" si="130"/>
        <v>1</v>
      </c>
    </row>
    <row r="8330" spans="1:13" x14ac:dyDescent="0.3">
      <c r="A8330">
        <v>27</v>
      </c>
      <c r="B8330">
        <v>125000</v>
      </c>
      <c r="C8330" t="s">
        <v>26</v>
      </c>
      <c r="D8330">
        <v>2</v>
      </c>
      <c r="E8330" t="s">
        <v>18</v>
      </c>
      <c r="F8330" t="s">
        <v>21</v>
      </c>
      <c r="G8330">
        <v>8000</v>
      </c>
      <c r="H8330">
        <v>6.76</v>
      </c>
      <c r="I8330">
        <v>0</v>
      </c>
      <c r="J8330">
        <v>0.06</v>
      </c>
      <c r="K8330" t="s">
        <v>16</v>
      </c>
      <c r="L8330">
        <v>10</v>
      </c>
      <c r="M8330">
        <f t="shared" si="130"/>
        <v>1</v>
      </c>
    </row>
    <row r="8331" spans="1:13" x14ac:dyDescent="0.3">
      <c r="A8331">
        <v>29</v>
      </c>
      <c r="B8331">
        <v>96050</v>
      </c>
      <c r="C8331" t="s">
        <v>26</v>
      </c>
      <c r="D8331">
        <v>7</v>
      </c>
      <c r="E8331" t="s">
        <v>14</v>
      </c>
      <c r="F8331" t="s">
        <v>15</v>
      </c>
      <c r="G8331">
        <v>15200</v>
      </c>
      <c r="H8331">
        <v>13.85</v>
      </c>
      <c r="I8331">
        <v>1</v>
      </c>
      <c r="J8331">
        <v>0.13</v>
      </c>
      <c r="K8331" t="s">
        <v>17</v>
      </c>
      <c r="L8331">
        <v>5</v>
      </c>
      <c r="M8331">
        <f t="shared" si="130"/>
        <v>1</v>
      </c>
    </row>
    <row r="8332" spans="1:13" x14ac:dyDescent="0.3">
      <c r="A8332">
        <v>30</v>
      </c>
      <c r="B8332">
        <v>125000</v>
      </c>
      <c r="C8332" t="s">
        <v>26</v>
      </c>
      <c r="D8332">
        <v>5</v>
      </c>
      <c r="E8332" t="s">
        <v>14</v>
      </c>
      <c r="F8332" t="s">
        <v>21</v>
      </c>
      <c r="G8332">
        <v>8000</v>
      </c>
      <c r="H8332">
        <v>7.74</v>
      </c>
      <c r="I8332">
        <v>0</v>
      </c>
      <c r="J8332">
        <v>0.06</v>
      </c>
      <c r="K8332" t="s">
        <v>16</v>
      </c>
      <c r="L8332">
        <v>10</v>
      </c>
      <c r="M8332">
        <f t="shared" si="130"/>
        <v>1</v>
      </c>
    </row>
    <row r="8333" spans="1:13" x14ac:dyDescent="0.3">
      <c r="A8333">
        <v>31</v>
      </c>
      <c r="B8333">
        <v>125000</v>
      </c>
      <c r="C8333" t="s">
        <v>26</v>
      </c>
      <c r="D8333">
        <v>4</v>
      </c>
      <c r="E8333" t="s">
        <v>27</v>
      </c>
      <c r="F8333" t="s">
        <v>19</v>
      </c>
      <c r="G8333">
        <v>12500</v>
      </c>
      <c r="H8333">
        <v>11.48</v>
      </c>
      <c r="I8333">
        <v>0</v>
      </c>
      <c r="J8333">
        <v>0.1</v>
      </c>
      <c r="K8333" t="s">
        <v>16</v>
      </c>
      <c r="L8333">
        <v>10</v>
      </c>
      <c r="M8333">
        <f t="shared" si="130"/>
        <v>1</v>
      </c>
    </row>
    <row r="8334" spans="1:13" x14ac:dyDescent="0.3">
      <c r="A8334">
        <v>27</v>
      </c>
      <c r="B8334">
        <v>125000</v>
      </c>
      <c r="C8334" t="s">
        <v>23</v>
      </c>
      <c r="D8334">
        <v>7</v>
      </c>
      <c r="E8334" t="s">
        <v>20</v>
      </c>
      <c r="F8334" t="s">
        <v>19</v>
      </c>
      <c r="G8334">
        <v>13200</v>
      </c>
      <c r="H8334">
        <v>11.14</v>
      </c>
      <c r="I8334">
        <v>0</v>
      </c>
      <c r="J8334">
        <v>0.11</v>
      </c>
      <c r="K8334" t="s">
        <v>16</v>
      </c>
      <c r="L8334">
        <v>8</v>
      </c>
      <c r="M8334">
        <f t="shared" si="130"/>
        <v>1</v>
      </c>
    </row>
    <row r="8335" spans="1:13" x14ac:dyDescent="0.3">
      <c r="A8335">
        <v>29</v>
      </c>
      <c r="B8335">
        <v>125000</v>
      </c>
      <c r="C8335" t="s">
        <v>26</v>
      </c>
      <c r="D8335">
        <v>6</v>
      </c>
      <c r="E8335" t="s">
        <v>28</v>
      </c>
      <c r="F8335" t="s">
        <v>15</v>
      </c>
      <c r="G8335">
        <v>6400</v>
      </c>
      <c r="H8335">
        <v>12.87</v>
      </c>
      <c r="I8335">
        <v>0</v>
      </c>
      <c r="J8335">
        <v>0.05</v>
      </c>
      <c r="K8335" t="s">
        <v>17</v>
      </c>
      <c r="L8335">
        <v>9</v>
      </c>
      <c r="M8335">
        <f t="shared" si="130"/>
        <v>1</v>
      </c>
    </row>
    <row r="8336" spans="1:13" x14ac:dyDescent="0.3">
      <c r="A8336">
        <v>34</v>
      </c>
      <c r="B8336">
        <v>125000</v>
      </c>
      <c r="C8336" t="s">
        <v>26</v>
      </c>
      <c r="D8336">
        <v>4</v>
      </c>
      <c r="E8336" t="s">
        <v>14</v>
      </c>
      <c r="F8336" t="s">
        <v>21</v>
      </c>
      <c r="G8336">
        <v>12000</v>
      </c>
      <c r="H8336">
        <v>8.94</v>
      </c>
      <c r="I8336">
        <v>0</v>
      </c>
      <c r="J8336">
        <v>0.1</v>
      </c>
      <c r="K8336" t="s">
        <v>16</v>
      </c>
      <c r="L8336">
        <v>9</v>
      </c>
      <c r="M8336">
        <f t="shared" si="130"/>
        <v>1</v>
      </c>
    </row>
    <row r="8337" spans="1:13" x14ac:dyDescent="0.3">
      <c r="A8337">
        <v>29</v>
      </c>
      <c r="B8337">
        <v>113000</v>
      </c>
      <c r="C8337" t="s">
        <v>26</v>
      </c>
      <c r="D8337">
        <v>5</v>
      </c>
      <c r="E8337" t="s">
        <v>20</v>
      </c>
      <c r="F8337" t="s">
        <v>31</v>
      </c>
      <c r="G8337">
        <v>25000</v>
      </c>
      <c r="H8337">
        <v>18.84</v>
      </c>
      <c r="I8337">
        <v>1</v>
      </c>
      <c r="J8337">
        <v>0.22</v>
      </c>
      <c r="K8337" t="s">
        <v>17</v>
      </c>
      <c r="L8337">
        <v>7</v>
      </c>
      <c r="M8337">
        <f t="shared" si="130"/>
        <v>1</v>
      </c>
    </row>
    <row r="8338" spans="1:13" x14ac:dyDescent="0.3">
      <c r="A8338">
        <v>29</v>
      </c>
      <c r="B8338">
        <v>113000</v>
      </c>
      <c r="C8338" t="s">
        <v>26</v>
      </c>
      <c r="D8338">
        <v>5</v>
      </c>
      <c r="E8338" t="s">
        <v>28</v>
      </c>
      <c r="F8338" t="s">
        <v>15</v>
      </c>
      <c r="G8338">
        <v>25000</v>
      </c>
      <c r="H8338">
        <v>13.16</v>
      </c>
      <c r="I8338">
        <v>1</v>
      </c>
      <c r="J8338">
        <v>0.22</v>
      </c>
      <c r="K8338" t="s">
        <v>16</v>
      </c>
      <c r="L8338">
        <v>9</v>
      </c>
      <c r="M8338">
        <f t="shared" si="130"/>
        <v>1</v>
      </c>
    </row>
    <row r="8339" spans="1:13" x14ac:dyDescent="0.3">
      <c r="A8339">
        <v>27</v>
      </c>
      <c r="B8339">
        <v>125000</v>
      </c>
      <c r="C8339" t="s">
        <v>26</v>
      </c>
      <c r="D8339">
        <v>11</v>
      </c>
      <c r="E8339" t="s">
        <v>20</v>
      </c>
      <c r="F8339" t="s">
        <v>15</v>
      </c>
      <c r="G8339">
        <v>15975</v>
      </c>
      <c r="H8339">
        <v>12.72</v>
      </c>
      <c r="I8339">
        <v>0</v>
      </c>
      <c r="J8339">
        <v>0.13</v>
      </c>
      <c r="K8339" t="s">
        <v>17</v>
      </c>
      <c r="L8339">
        <v>8</v>
      </c>
      <c r="M8339">
        <f t="shared" si="130"/>
        <v>1</v>
      </c>
    </row>
    <row r="8340" spans="1:13" x14ac:dyDescent="0.3">
      <c r="A8340">
        <v>30</v>
      </c>
      <c r="B8340">
        <v>58000</v>
      </c>
      <c r="C8340" t="s">
        <v>13</v>
      </c>
      <c r="D8340">
        <v>2</v>
      </c>
      <c r="E8340" t="s">
        <v>14</v>
      </c>
      <c r="F8340" t="s">
        <v>21</v>
      </c>
      <c r="G8340">
        <v>15000</v>
      </c>
      <c r="H8340">
        <v>8.49</v>
      </c>
      <c r="I8340">
        <v>0</v>
      </c>
      <c r="J8340">
        <v>0.26</v>
      </c>
      <c r="K8340" t="s">
        <v>16</v>
      </c>
      <c r="L8340">
        <v>10</v>
      </c>
      <c r="M8340">
        <f t="shared" si="130"/>
        <v>1</v>
      </c>
    </row>
    <row r="8341" spans="1:13" x14ac:dyDescent="0.3">
      <c r="A8341">
        <v>28</v>
      </c>
      <c r="B8341">
        <v>126000</v>
      </c>
      <c r="C8341" t="s">
        <v>26</v>
      </c>
      <c r="D8341">
        <v>12</v>
      </c>
      <c r="E8341" t="s">
        <v>27</v>
      </c>
      <c r="F8341" t="s">
        <v>19</v>
      </c>
      <c r="G8341">
        <v>2000</v>
      </c>
      <c r="H8341">
        <v>9.99</v>
      </c>
      <c r="I8341">
        <v>0</v>
      </c>
      <c r="J8341">
        <v>0.02</v>
      </c>
      <c r="K8341" t="s">
        <v>16</v>
      </c>
      <c r="L8341">
        <v>10</v>
      </c>
      <c r="M8341">
        <f t="shared" si="130"/>
        <v>1</v>
      </c>
    </row>
    <row r="8342" spans="1:13" x14ac:dyDescent="0.3">
      <c r="A8342">
        <v>29</v>
      </c>
      <c r="B8342">
        <v>126000</v>
      </c>
      <c r="C8342" t="s">
        <v>26</v>
      </c>
      <c r="D8342">
        <v>5</v>
      </c>
      <c r="E8342" t="s">
        <v>27</v>
      </c>
      <c r="F8342" t="s">
        <v>30</v>
      </c>
      <c r="G8342">
        <v>7000</v>
      </c>
      <c r="H8342">
        <v>16.02</v>
      </c>
      <c r="I8342">
        <v>0</v>
      </c>
      <c r="J8342">
        <v>0.06</v>
      </c>
      <c r="K8342" t="s">
        <v>16</v>
      </c>
      <c r="L8342">
        <v>5</v>
      </c>
      <c r="M8342">
        <f t="shared" si="130"/>
        <v>1</v>
      </c>
    </row>
    <row r="8343" spans="1:13" x14ac:dyDescent="0.3">
      <c r="A8343">
        <v>29</v>
      </c>
      <c r="B8343">
        <v>126000</v>
      </c>
      <c r="C8343" t="s">
        <v>26</v>
      </c>
      <c r="D8343">
        <v>2</v>
      </c>
      <c r="E8343" t="s">
        <v>18</v>
      </c>
      <c r="F8343" t="s">
        <v>19</v>
      </c>
      <c r="G8343">
        <v>6450</v>
      </c>
      <c r="H8343">
        <v>10.37</v>
      </c>
      <c r="I8343">
        <v>0</v>
      </c>
      <c r="J8343">
        <v>0.05</v>
      </c>
      <c r="K8343" t="s">
        <v>16</v>
      </c>
      <c r="L8343">
        <v>7</v>
      </c>
      <c r="M8343">
        <f t="shared" si="130"/>
        <v>1</v>
      </c>
    </row>
    <row r="8344" spans="1:13" x14ac:dyDescent="0.3">
      <c r="A8344">
        <v>29</v>
      </c>
      <c r="B8344">
        <v>58000</v>
      </c>
      <c r="C8344" t="s">
        <v>13</v>
      </c>
      <c r="D8344">
        <v>4</v>
      </c>
      <c r="E8344" t="s">
        <v>14</v>
      </c>
      <c r="F8344" t="s">
        <v>15</v>
      </c>
      <c r="G8344">
        <v>15000</v>
      </c>
      <c r="H8344">
        <v>13.16</v>
      </c>
      <c r="I8344">
        <v>0</v>
      </c>
      <c r="J8344">
        <v>0.26</v>
      </c>
      <c r="K8344" t="s">
        <v>17</v>
      </c>
      <c r="L8344">
        <v>5</v>
      </c>
      <c r="M8344">
        <f t="shared" si="130"/>
        <v>1</v>
      </c>
    </row>
    <row r="8345" spans="1:13" x14ac:dyDescent="0.3">
      <c r="A8345">
        <v>29</v>
      </c>
      <c r="B8345">
        <v>126000</v>
      </c>
      <c r="C8345" t="s">
        <v>26</v>
      </c>
      <c r="D8345">
        <v>11</v>
      </c>
      <c r="E8345" t="s">
        <v>28</v>
      </c>
      <c r="F8345" t="s">
        <v>21</v>
      </c>
      <c r="G8345">
        <v>15000</v>
      </c>
      <c r="H8345">
        <v>7.88</v>
      </c>
      <c r="I8345">
        <v>0</v>
      </c>
      <c r="J8345">
        <v>0.12</v>
      </c>
      <c r="K8345" t="s">
        <v>16</v>
      </c>
      <c r="L8345">
        <v>8</v>
      </c>
      <c r="M8345">
        <f t="shared" si="130"/>
        <v>1</v>
      </c>
    </row>
    <row r="8346" spans="1:13" x14ac:dyDescent="0.3">
      <c r="A8346">
        <v>30</v>
      </c>
      <c r="B8346">
        <v>126132</v>
      </c>
      <c r="C8346" t="s">
        <v>26</v>
      </c>
      <c r="D8346">
        <v>1</v>
      </c>
      <c r="E8346" t="s">
        <v>27</v>
      </c>
      <c r="F8346" t="s">
        <v>30</v>
      </c>
      <c r="G8346">
        <v>14400</v>
      </c>
      <c r="H8346">
        <v>14.54</v>
      </c>
      <c r="I8346">
        <v>0</v>
      </c>
      <c r="J8346">
        <v>0.11</v>
      </c>
      <c r="K8346" t="s">
        <v>17</v>
      </c>
      <c r="L8346">
        <v>7</v>
      </c>
      <c r="M8346">
        <f t="shared" si="130"/>
        <v>1</v>
      </c>
    </row>
    <row r="8347" spans="1:13" x14ac:dyDescent="0.3">
      <c r="A8347">
        <v>30</v>
      </c>
      <c r="B8347">
        <v>54000</v>
      </c>
      <c r="C8347" t="s">
        <v>13</v>
      </c>
      <c r="D8347">
        <v>9</v>
      </c>
      <c r="E8347" t="s">
        <v>28</v>
      </c>
      <c r="F8347" t="s">
        <v>15</v>
      </c>
      <c r="G8347">
        <v>15000</v>
      </c>
      <c r="H8347">
        <v>14.27</v>
      </c>
      <c r="I8347">
        <v>1</v>
      </c>
      <c r="J8347">
        <v>0.28000000000000003</v>
      </c>
      <c r="K8347" t="s">
        <v>17</v>
      </c>
      <c r="L8347">
        <v>8</v>
      </c>
      <c r="M8347">
        <f t="shared" si="130"/>
        <v>1</v>
      </c>
    </row>
    <row r="8348" spans="1:13" x14ac:dyDescent="0.3">
      <c r="A8348">
        <v>29</v>
      </c>
      <c r="B8348">
        <v>127000</v>
      </c>
      <c r="C8348" t="s">
        <v>26</v>
      </c>
      <c r="D8348">
        <v>1</v>
      </c>
      <c r="E8348" t="s">
        <v>20</v>
      </c>
      <c r="F8348" t="s">
        <v>19</v>
      </c>
      <c r="G8348">
        <v>24250</v>
      </c>
      <c r="H8348">
        <v>11.36</v>
      </c>
      <c r="I8348">
        <v>0</v>
      </c>
      <c r="J8348">
        <v>0.19</v>
      </c>
      <c r="K8348" t="s">
        <v>16</v>
      </c>
      <c r="L8348">
        <v>8</v>
      </c>
      <c r="M8348">
        <f t="shared" si="130"/>
        <v>1</v>
      </c>
    </row>
    <row r="8349" spans="1:13" x14ac:dyDescent="0.3">
      <c r="A8349">
        <v>33</v>
      </c>
      <c r="B8349">
        <v>116000</v>
      </c>
      <c r="C8349" t="s">
        <v>26</v>
      </c>
      <c r="D8349">
        <v>2</v>
      </c>
      <c r="E8349" t="s">
        <v>28</v>
      </c>
      <c r="F8349" t="s">
        <v>15</v>
      </c>
      <c r="G8349">
        <v>5000</v>
      </c>
      <c r="H8349">
        <v>12.99</v>
      </c>
      <c r="I8349">
        <v>1</v>
      </c>
      <c r="J8349">
        <v>0.04</v>
      </c>
      <c r="K8349" t="s">
        <v>16</v>
      </c>
      <c r="L8349">
        <v>5</v>
      </c>
      <c r="M8349">
        <f t="shared" si="130"/>
        <v>1</v>
      </c>
    </row>
    <row r="8350" spans="1:13" x14ac:dyDescent="0.3">
      <c r="A8350">
        <v>27</v>
      </c>
      <c r="B8350">
        <v>128000</v>
      </c>
      <c r="C8350" t="s">
        <v>26</v>
      </c>
      <c r="D8350">
        <v>11</v>
      </c>
      <c r="E8350" t="s">
        <v>27</v>
      </c>
      <c r="F8350" t="s">
        <v>19</v>
      </c>
      <c r="G8350">
        <v>32000</v>
      </c>
      <c r="H8350">
        <v>11.11</v>
      </c>
      <c r="I8350">
        <v>0</v>
      </c>
      <c r="J8350">
        <v>0.25</v>
      </c>
      <c r="K8350" t="s">
        <v>16</v>
      </c>
      <c r="L8350">
        <v>7</v>
      </c>
      <c r="M8350">
        <f t="shared" si="130"/>
        <v>1</v>
      </c>
    </row>
    <row r="8351" spans="1:13" x14ac:dyDescent="0.3">
      <c r="A8351">
        <v>32</v>
      </c>
      <c r="B8351">
        <v>128004</v>
      </c>
      <c r="C8351" t="s">
        <v>23</v>
      </c>
      <c r="D8351">
        <v>0</v>
      </c>
      <c r="E8351" t="s">
        <v>27</v>
      </c>
      <c r="F8351" t="s">
        <v>21</v>
      </c>
      <c r="G8351">
        <v>11000</v>
      </c>
      <c r="I8351">
        <v>0</v>
      </c>
      <c r="J8351">
        <v>0.09</v>
      </c>
      <c r="K8351" t="s">
        <v>16</v>
      </c>
      <c r="L8351">
        <v>8</v>
      </c>
      <c r="M8351">
        <f t="shared" si="130"/>
        <v>0</v>
      </c>
    </row>
    <row r="8352" spans="1:13" x14ac:dyDescent="0.3">
      <c r="A8352">
        <v>34</v>
      </c>
      <c r="B8352">
        <v>128148</v>
      </c>
      <c r="C8352" t="s">
        <v>26</v>
      </c>
      <c r="D8352">
        <v>2</v>
      </c>
      <c r="E8352" t="s">
        <v>25</v>
      </c>
      <c r="F8352" t="s">
        <v>21</v>
      </c>
      <c r="G8352">
        <v>15000</v>
      </c>
      <c r="H8352">
        <v>5.99</v>
      </c>
      <c r="I8352">
        <v>0</v>
      </c>
      <c r="J8352">
        <v>0.12</v>
      </c>
      <c r="K8352" t="s">
        <v>16</v>
      </c>
      <c r="L8352">
        <v>6</v>
      </c>
      <c r="M8352">
        <f t="shared" si="130"/>
        <v>1</v>
      </c>
    </row>
    <row r="8353" spans="1:13" x14ac:dyDescent="0.3">
      <c r="A8353">
        <v>30</v>
      </c>
      <c r="B8353">
        <v>130000</v>
      </c>
      <c r="C8353" t="s">
        <v>26</v>
      </c>
      <c r="D8353">
        <v>8</v>
      </c>
      <c r="E8353" t="s">
        <v>27</v>
      </c>
      <c r="F8353" t="s">
        <v>19</v>
      </c>
      <c r="G8353">
        <v>27000</v>
      </c>
      <c r="H8353">
        <v>11.71</v>
      </c>
      <c r="I8353">
        <v>0</v>
      </c>
      <c r="J8353">
        <v>0.21</v>
      </c>
      <c r="K8353" t="s">
        <v>16</v>
      </c>
      <c r="L8353">
        <v>6</v>
      </c>
      <c r="M8353">
        <f t="shared" si="130"/>
        <v>1</v>
      </c>
    </row>
    <row r="8354" spans="1:13" x14ac:dyDescent="0.3">
      <c r="A8354">
        <v>31</v>
      </c>
      <c r="B8354">
        <v>60000</v>
      </c>
      <c r="C8354" t="s">
        <v>13</v>
      </c>
      <c r="D8354">
        <v>6</v>
      </c>
      <c r="E8354" t="s">
        <v>27</v>
      </c>
      <c r="F8354" t="s">
        <v>19</v>
      </c>
      <c r="G8354">
        <v>15000</v>
      </c>
      <c r="H8354">
        <v>11.12</v>
      </c>
      <c r="I8354">
        <v>0</v>
      </c>
      <c r="J8354">
        <v>0.25</v>
      </c>
      <c r="K8354" t="s">
        <v>16</v>
      </c>
      <c r="L8354">
        <v>5</v>
      </c>
      <c r="M8354">
        <f t="shared" si="130"/>
        <v>1</v>
      </c>
    </row>
    <row r="8355" spans="1:13" x14ac:dyDescent="0.3">
      <c r="A8355">
        <v>34</v>
      </c>
      <c r="B8355">
        <v>130000</v>
      </c>
      <c r="C8355" t="s">
        <v>26</v>
      </c>
      <c r="D8355">
        <v>5</v>
      </c>
      <c r="E8355" t="s">
        <v>25</v>
      </c>
      <c r="F8355" t="s">
        <v>19</v>
      </c>
      <c r="G8355">
        <v>20000</v>
      </c>
      <c r="H8355">
        <v>10.65</v>
      </c>
      <c r="I8355">
        <v>0</v>
      </c>
      <c r="J8355">
        <v>0.15</v>
      </c>
      <c r="K8355" t="s">
        <v>16</v>
      </c>
      <c r="L8355">
        <v>10</v>
      </c>
      <c r="M8355">
        <f t="shared" si="130"/>
        <v>1</v>
      </c>
    </row>
    <row r="8356" spans="1:13" x14ac:dyDescent="0.3">
      <c r="A8356">
        <v>29</v>
      </c>
      <c r="B8356">
        <v>130000</v>
      </c>
      <c r="C8356" t="s">
        <v>26</v>
      </c>
      <c r="D8356">
        <v>5</v>
      </c>
      <c r="E8356" t="s">
        <v>18</v>
      </c>
      <c r="F8356" t="s">
        <v>21</v>
      </c>
      <c r="G8356">
        <v>24800</v>
      </c>
      <c r="H8356">
        <v>7.49</v>
      </c>
      <c r="I8356">
        <v>0</v>
      </c>
      <c r="J8356">
        <v>0.19</v>
      </c>
      <c r="K8356" t="s">
        <v>16</v>
      </c>
      <c r="L8356">
        <v>10</v>
      </c>
      <c r="M8356">
        <f t="shared" si="130"/>
        <v>1</v>
      </c>
    </row>
    <row r="8357" spans="1:13" x14ac:dyDescent="0.3">
      <c r="A8357">
        <v>33</v>
      </c>
      <c r="B8357">
        <v>118000</v>
      </c>
      <c r="C8357" t="s">
        <v>26</v>
      </c>
      <c r="D8357">
        <v>12</v>
      </c>
      <c r="E8357" t="s">
        <v>25</v>
      </c>
      <c r="F8357" t="s">
        <v>30</v>
      </c>
      <c r="G8357">
        <v>35000</v>
      </c>
      <c r="H8357">
        <v>17.489999999999998</v>
      </c>
      <c r="I8357">
        <v>1</v>
      </c>
      <c r="J8357">
        <v>0.3</v>
      </c>
      <c r="K8357" t="s">
        <v>17</v>
      </c>
      <c r="L8357">
        <v>7</v>
      </c>
      <c r="M8357">
        <f t="shared" si="130"/>
        <v>1</v>
      </c>
    </row>
    <row r="8358" spans="1:13" x14ac:dyDescent="0.3">
      <c r="A8358">
        <v>33</v>
      </c>
      <c r="B8358">
        <v>60000</v>
      </c>
      <c r="C8358" t="s">
        <v>13</v>
      </c>
      <c r="D8358">
        <v>0</v>
      </c>
      <c r="E8358" t="s">
        <v>20</v>
      </c>
      <c r="F8358" t="s">
        <v>15</v>
      </c>
      <c r="G8358">
        <v>15000</v>
      </c>
      <c r="H8358">
        <v>13.79</v>
      </c>
      <c r="I8358">
        <v>0</v>
      </c>
      <c r="J8358">
        <v>0.25</v>
      </c>
      <c r="K8358" t="s">
        <v>17</v>
      </c>
      <c r="L8358">
        <v>7</v>
      </c>
      <c r="M8358">
        <f t="shared" si="130"/>
        <v>1</v>
      </c>
    </row>
    <row r="8359" spans="1:13" x14ac:dyDescent="0.3">
      <c r="A8359">
        <v>28</v>
      </c>
      <c r="B8359">
        <v>118000</v>
      </c>
      <c r="C8359" t="s">
        <v>26</v>
      </c>
      <c r="D8359">
        <v>6</v>
      </c>
      <c r="E8359" t="s">
        <v>20</v>
      </c>
      <c r="F8359" t="s">
        <v>31</v>
      </c>
      <c r="G8359">
        <v>25000</v>
      </c>
      <c r="H8359">
        <v>20.11</v>
      </c>
      <c r="I8359">
        <v>1</v>
      </c>
      <c r="J8359">
        <v>0.21</v>
      </c>
      <c r="K8359" t="s">
        <v>17</v>
      </c>
      <c r="L8359">
        <v>6</v>
      </c>
      <c r="M8359">
        <f t="shared" si="130"/>
        <v>1</v>
      </c>
    </row>
    <row r="8360" spans="1:13" x14ac:dyDescent="0.3">
      <c r="A8360">
        <v>27</v>
      </c>
      <c r="B8360">
        <v>130000</v>
      </c>
      <c r="C8360" t="s">
        <v>26</v>
      </c>
      <c r="D8360">
        <v>5</v>
      </c>
      <c r="E8360" t="s">
        <v>28</v>
      </c>
      <c r="F8360" t="s">
        <v>21</v>
      </c>
      <c r="G8360">
        <v>15000</v>
      </c>
      <c r="H8360">
        <v>5.79</v>
      </c>
      <c r="I8360">
        <v>0</v>
      </c>
      <c r="J8360">
        <v>0.12</v>
      </c>
      <c r="K8360" t="s">
        <v>16</v>
      </c>
      <c r="L8360">
        <v>7</v>
      </c>
      <c r="M8360">
        <f t="shared" si="130"/>
        <v>1</v>
      </c>
    </row>
    <row r="8361" spans="1:13" x14ac:dyDescent="0.3">
      <c r="A8361">
        <v>28</v>
      </c>
      <c r="B8361">
        <v>130000</v>
      </c>
      <c r="C8361" t="s">
        <v>26</v>
      </c>
      <c r="D8361">
        <v>12</v>
      </c>
      <c r="E8361" t="s">
        <v>20</v>
      </c>
      <c r="F8361" t="s">
        <v>19</v>
      </c>
      <c r="G8361">
        <v>13000</v>
      </c>
      <c r="H8361">
        <v>10.75</v>
      </c>
      <c r="I8361">
        <v>0</v>
      </c>
      <c r="J8361">
        <v>0.1</v>
      </c>
      <c r="K8361" t="s">
        <v>16</v>
      </c>
      <c r="L8361">
        <v>10</v>
      </c>
      <c r="M8361">
        <f t="shared" si="130"/>
        <v>1</v>
      </c>
    </row>
    <row r="8362" spans="1:13" x14ac:dyDescent="0.3">
      <c r="A8362">
        <v>31</v>
      </c>
      <c r="B8362">
        <v>55200</v>
      </c>
      <c r="C8362" t="s">
        <v>13</v>
      </c>
      <c r="D8362">
        <v>5</v>
      </c>
      <c r="E8362" t="s">
        <v>14</v>
      </c>
      <c r="F8362" t="s">
        <v>30</v>
      </c>
      <c r="G8362">
        <v>15000</v>
      </c>
      <c r="H8362">
        <v>15.58</v>
      </c>
      <c r="I8362">
        <v>1</v>
      </c>
      <c r="J8362">
        <v>0.27</v>
      </c>
      <c r="K8362" t="s">
        <v>17</v>
      </c>
      <c r="L8362">
        <v>10</v>
      </c>
      <c r="M8362">
        <f t="shared" si="130"/>
        <v>1</v>
      </c>
    </row>
    <row r="8363" spans="1:13" x14ac:dyDescent="0.3">
      <c r="A8363">
        <v>33</v>
      </c>
      <c r="B8363">
        <v>118000</v>
      </c>
      <c r="C8363" t="s">
        <v>26</v>
      </c>
      <c r="D8363">
        <v>5</v>
      </c>
      <c r="E8363" t="s">
        <v>25</v>
      </c>
      <c r="F8363" t="s">
        <v>30</v>
      </c>
      <c r="G8363">
        <v>25000</v>
      </c>
      <c r="H8363">
        <v>14.96</v>
      </c>
      <c r="I8363">
        <v>1</v>
      </c>
      <c r="J8363">
        <v>0.21</v>
      </c>
      <c r="K8363" t="s">
        <v>17</v>
      </c>
      <c r="L8363">
        <v>9</v>
      </c>
      <c r="M8363">
        <f t="shared" si="130"/>
        <v>1</v>
      </c>
    </row>
    <row r="8364" spans="1:13" x14ac:dyDescent="0.3">
      <c r="A8364">
        <v>33</v>
      </c>
      <c r="B8364">
        <v>62400</v>
      </c>
      <c r="C8364" t="s">
        <v>13</v>
      </c>
      <c r="D8364">
        <v>4</v>
      </c>
      <c r="E8364" t="s">
        <v>18</v>
      </c>
      <c r="F8364" t="s">
        <v>19</v>
      </c>
      <c r="G8364">
        <v>15000</v>
      </c>
      <c r="H8364">
        <v>11.99</v>
      </c>
      <c r="I8364">
        <v>0</v>
      </c>
      <c r="J8364">
        <v>0.24</v>
      </c>
      <c r="K8364" t="s">
        <v>16</v>
      </c>
      <c r="L8364">
        <v>8</v>
      </c>
      <c r="M8364">
        <f t="shared" si="130"/>
        <v>1</v>
      </c>
    </row>
    <row r="8365" spans="1:13" x14ac:dyDescent="0.3">
      <c r="A8365">
        <v>28</v>
      </c>
      <c r="B8365">
        <v>130000</v>
      </c>
      <c r="C8365" t="s">
        <v>26</v>
      </c>
      <c r="D8365">
        <v>1</v>
      </c>
      <c r="E8365" t="s">
        <v>18</v>
      </c>
      <c r="F8365" t="s">
        <v>30</v>
      </c>
      <c r="G8365">
        <v>5600</v>
      </c>
      <c r="H8365">
        <v>15.65</v>
      </c>
      <c r="I8365">
        <v>0</v>
      </c>
      <c r="J8365">
        <v>0.04</v>
      </c>
      <c r="K8365" t="s">
        <v>16</v>
      </c>
      <c r="L8365">
        <v>9</v>
      </c>
      <c r="M8365">
        <f t="shared" si="130"/>
        <v>1</v>
      </c>
    </row>
    <row r="8366" spans="1:13" x14ac:dyDescent="0.3">
      <c r="A8366">
        <v>28</v>
      </c>
      <c r="B8366">
        <v>57000</v>
      </c>
      <c r="C8366" t="s">
        <v>13</v>
      </c>
      <c r="D8366">
        <v>2</v>
      </c>
      <c r="E8366" t="s">
        <v>27</v>
      </c>
      <c r="F8366" t="s">
        <v>30</v>
      </c>
      <c r="G8366">
        <v>15000</v>
      </c>
      <c r="H8366">
        <v>14.11</v>
      </c>
      <c r="I8366">
        <v>1</v>
      </c>
      <c r="J8366">
        <v>0.26</v>
      </c>
      <c r="K8366" t="s">
        <v>16</v>
      </c>
      <c r="L8366">
        <v>10</v>
      </c>
      <c r="M8366">
        <f t="shared" si="130"/>
        <v>1</v>
      </c>
    </row>
    <row r="8367" spans="1:13" x14ac:dyDescent="0.3">
      <c r="A8367">
        <v>30</v>
      </c>
      <c r="B8367">
        <v>130000</v>
      </c>
      <c r="C8367" t="s">
        <v>26</v>
      </c>
      <c r="D8367">
        <v>14</v>
      </c>
      <c r="E8367" t="s">
        <v>14</v>
      </c>
      <c r="F8367" t="s">
        <v>19</v>
      </c>
      <c r="G8367">
        <v>6000</v>
      </c>
      <c r="H8367">
        <v>12.21</v>
      </c>
      <c r="I8367">
        <v>0</v>
      </c>
      <c r="J8367">
        <v>0.05</v>
      </c>
      <c r="K8367" t="s">
        <v>16</v>
      </c>
      <c r="L8367">
        <v>9</v>
      </c>
      <c r="M8367">
        <f t="shared" si="130"/>
        <v>1</v>
      </c>
    </row>
    <row r="8368" spans="1:13" x14ac:dyDescent="0.3">
      <c r="A8368">
        <v>29</v>
      </c>
      <c r="B8368">
        <v>130000</v>
      </c>
      <c r="C8368" t="s">
        <v>26</v>
      </c>
      <c r="D8368">
        <v>13</v>
      </c>
      <c r="E8368" t="s">
        <v>25</v>
      </c>
      <c r="F8368" t="s">
        <v>15</v>
      </c>
      <c r="G8368">
        <v>6000</v>
      </c>
      <c r="H8368">
        <v>13.04</v>
      </c>
      <c r="I8368">
        <v>0</v>
      </c>
      <c r="J8368">
        <v>0.05</v>
      </c>
      <c r="K8368" t="s">
        <v>17</v>
      </c>
      <c r="L8368">
        <v>9</v>
      </c>
      <c r="M8368">
        <f t="shared" si="130"/>
        <v>1</v>
      </c>
    </row>
    <row r="8369" spans="1:13" x14ac:dyDescent="0.3">
      <c r="A8369">
        <v>28</v>
      </c>
      <c r="B8369">
        <v>130000</v>
      </c>
      <c r="C8369" t="s">
        <v>26</v>
      </c>
      <c r="D8369">
        <v>2</v>
      </c>
      <c r="E8369" t="s">
        <v>28</v>
      </c>
      <c r="F8369" t="s">
        <v>30</v>
      </c>
      <c r="G8369">
        <v>12000</v>
      </c>
      <c r="H8369">
        <v>13.55</v>
      </c>
      <c r="I8369">
        <v>0</v>
      </c>
      <c r="J8369">
        <v>0.09</v>
      </c>
      <c r="K8369" t="s">
        <v>17</v>
      </c>
      <c r="L8369">
        <v>8</v>
      </c>
      <c r="M8369">
        <f t="shared" si="130"/>
        <v>1</v>
      </c>
    </row>
    <row r="8370" spans="1:13" x14ac:dyDescent="0.3">
      <c r="A8370">
        <v>27</v>
      </c>
      <c r="B8370">
        <v>119000</v>
      </c>
      <c r="C8370" t="s">
        <v>26</v>
      </c>
      <c r="D8370">
        <v>7</v>
      </c>
      <c r="E8370" t="s">
        <v>25</v>
      </c>
      <c r="F8370" t="s">
        <v>30</v>
      </c>
      <c r="G8370">
        <v>30000</v>
      </c>
      <c r="H8370">
        <v>18.25</v>
      </c>
      <c r="I8370">
        <v>1</v>
      </c>
      <c r="J8370">
        <v>0.25</v>
      </c>
      <c r="K8370" t="s">
        <v>16</v>
      </c>
      <c r="L8370">
        <v>7</v>
      </c>
      <c r="M8370">
        <f t="shared" si="130"/>
        <v>1</v>
      </c>
    </row>
    <row r="8371" spans="1:13" x14ac:dyDescent="0.3">
      <c r="A8371">
        <v>28</v>
      </c>
      <c r="B8371">
        <v>131040</v>
      </c>
      <c r="C8371" t="s">
        <v>26</v>
      </c>
      <c r="D8371">
        <v>0</v>
      </c>
      <c r="E8371" t="s">
        <v>27</v>
      </c>
      <c r="F8371" t="s">
        <v>15</v>
      </c>
      <c r="G8371">
        <v>10000</v>
      </c>
      <c r="H8371">
        <v>13.35</v>
      </c>
      <c r="I8371">
        <v>0</v>
      </c>
      <c r="J8371">
        <v>0.08</v>
      </c>
      <c r="K8371" t="s">
        <v>17</v>
      </c>
      <c r="L8371">
        <v>10</v>
      </c>
      <c r="M8371">
        <f t="shared" si="130"/>
        <v>1</v>
      </c>
    </row>
    <row r="8372" spans="1:13" x14ac:dyDescent="0.3">
      <c r="A8372">
        <v>27</v>
      </c>
      <c r="B8372">
        <v>120000</v>
      </c>
      <c r="C8372" t="s">
        <v>26</v>
      </c>
      <c r="D8372">
        <v>0</v>
      </c>
      <c r="E8372" t="s">
        <v>28</v>
      </c>
      <c r="F8372" t="s">
        <v>15</v>
      </c>
      <c r="G8372">
        <v>10000</v>
      </c>
      <c r="H8372">
        <v>12.61</v>
      </c>
      <c r="I8372">
        <v>1</v>
      </c>
      <c r="J8372">
        <v>0.08</v>
      </c>
      <c r="K8372" t="s">
        <v>16</v>
      </c>
      <c r="L8372">
        <v>6</v>
      </c>
      <c r="M8372">
        <f t="shared" si="130"/>
        <v>1</v>
      </c>
    </row>
    <row r="8373" spans="1:13" x14ac:dyDescent="0.3">
      <c r="A8373">
        <v>32</v>
      </c>
      <c r="B8373">
        <v>132000</v>
      </c>
      <c r="C8373" t="s">
        <v>26</v>
      </c>
      <c r="D8373">
        <v>2</v>
      </c>
      <c r="E8373" t="s">
        <v>27</v>
      </c>
      <c r="F8373" t="s">
        <v>21</v>
      </c>
      <c r="G8373">
        <v>18000</v>
      </c>
      <c r="I8373">
        <v>0</v>
      </c>
      <c r="J8373">
        <v>0.14000000000000001</v>
      </c>
      <c r="K8373" t="s">
        <v>16</v>
      </c>
      <c r="L8373">
        <v>5</v>
      </c>
      <c r="M8373">
        <f t="shared" si="130"/>
        <v>0</v>
      </c>
    </row>
    <row r="8374" spans="1:13" x14ac:dyDescent="0.3">
      <c r="A8374">
        <v>32</v>
      </c>
      <c r="B8374">
        <v>132000</v>
      </c>
      <c r="C8374" t="s">
        <v>26</v>
      </c>
      <c r="D8374">
        <v>16</v>
      </c>
      <c r="E8374" t="s">
        <v>28</v>
      </c>
      <c r="F8374" t="s">
        <v>19</v>
      </c>
      <c r="G8374">
        <v>25000</v>
      </c>
      <c r="H8374">
        <v>10.99</v>
      </c>
      <c r="I8374">
        <v>0</v>
      </c>
      <c r="J8374">
        <v>0.19</v>
      </c>
      <c r="K8374" t="s">
        <v>16</v>
      </c>
      <c r="L8374">
        <v>7</v>
      </c>
      <c r="M8374">
        <f t="shared" si="130"/>
        <v>1</v>
      </c>
    </row>
    <row r="8375" spans="1:13" x14ac:dyDescent="0.3">
      <c r="A8375">
        <v>35</v>
      </c>
      <c r="B8375">
        <v>133000</v>
      </c>
      <c r="C8375" t="s">
        <v>26</v>
      </c>
      <c r="D8375">
        <v>3</v>
      </c>
      <c r="E8375" t="s">
        <v>28</v>
      </c>
      <c r="F8375" t="s">
        <v>30</v>
      </c>
      <c r="G8375">
        <v>15000</v>
      </c>
      <c r="H8375">
        <v>16.77</v>
      </c>
      <c r="I8375">
        <v>0</v>
      </c>
      <c r="J8375">
        <v>0.11</v>
      </c>
      <c r="K8375" t="s">
        <v>16</v>
      </c>
      <c r="L8375">
        <v>7</v>
      </c>
      <c r="M8375">
        <f t="shared" si="130"/>
        <v>1</v>
      </c>
    </row>
    <row r="8376" spans="1:13" x14ac:dyDescent="0.3">
      <c r="A8376">
        <v>29</v>
      </c>
      <c r="B8376">
        <v>65000</v>
      </c>
      <c r="C8376" t="s">
        <v>13</v>
      </c>
      <c r="D8376">
        <v>5</v>
      </c>
      <c r="E8376" t="s">
        <v>27</v>
      </c>
      <c r="F8376" t="s">
        <v>19</v>
      </c>
      <c r="G8376">
        <v>15000</v>
      </c>
      <c r="H8376">
        <v>11.83</v>
      </c>
      <c r="I8376">
        <v>0</v>
      </c>
      <c r="J8376">
        <v>0.23</v>
      </c>
      <c r="K8376" t="s">
        <v>16</v>
      </c>
      <c r="L8376">
        <v>9</v>
      </c>
      <c r="M8376">
        <f t="shared" si="130"/>
        <v>1</v>
      </c>
    </row>
    <row r="8377" spans="1:13" x14ac:dyDescent="0.3">
      <c r="A8377">
        <v>29</v>
      </c>
      <c r="B8377">
        <v>134000</v>
      </c>
      <c r="C8377" t="s">
        <v>26</v>
      </c>
      <c r="D8377">
        <v>2</v>
      </c>
      <c r="E8377" t="s">
        <v>20</v>
      </c>
      <c r="F8377" t="s">
        <v>15</v>
      </c>
      <c r="G8377">
        <v>8000</v>
      </c>
      <c r="H8377">
        <v>14.22</v>
      </c>
      <c r="I8377">
        <v>0</v>
      </c>
      <c r="J8377">
        <v>0.06</v>
      </c>
      <c r="K8377" t="s">
        <v>16</v>
      </c>
      <c r="L8377">
        <v>7</v>
      </c>
      <c r="M8377">
        <f t="shared" si="130"/>
        <v>1</v>
      </c>
    </row>
    <row r="8378" spans="1:13" x14ac:dyDescent="0.3">
      <c r="A8378">
        <v>30</v>
      </c>
      <c r="B8378">
        <v>134500</v>
      </c>
      <c r="C8378" t="s">
        <v>26</v>
      </c>
      <c r="D8378">
        <v>9</v>
      </c>
      <c r="E8378" t="s">
        <v>25</v>
      </c>
      <c r="F8378" t="s">
        <v>15</v>
      </c>
      <c r="G8378">
        <v>24000</v>
      </c>
      <c r="H8378">
        <v>15.96</v>
      </c>
      <c r="I8378">
        <v>0</v>
      </c>
      <c r="J8378">
        <v>0.18</v>
      </c>
      <c r="K8378" t="s">
        <v>17</v>
      </c>
      <c r="L8378">
        <v>6</v>
      </c>
      <c r="M8378">
        <f t="shared" si="130"/>
        <v>1</v>
      </c>
    </row>
    <row r="8379" spans="1:13" x14ac:dyDescent="0.3">
      <c r="A8379">
        <v>31</v>
      </c>
      <c r="B8379">
        <v>134748</v>
      </c>
      <c r="C8379" t="s">
        <v>26</v>
      </c>
      <c r="D8379">
        <v>15</v>
      </c>
      <c r="E8379" t="s">
        <v>27</v>
      </c>
      <c r="F8379" t="s">
        <v>19</v>
      </c>
      <c r="G8379">
        <v>18000</v>
      </c>
      <c r="H8379">
        <v>10.74</v>
      </c>
      <c r="I8379">
        <v>0</v>
      </c>
      <c r="J8379">
        <v>0.13</v>
      </c>
      <c r="K8379" t="s">
        <v>16</v>
      </c>
      <c r="L8379">
        <v>9</v>
      </c>
      <c r="M8379">
        <f t="shared" si="130"/>
        <v>1</v>
      </c>
    </row>
    <row r="8380" spans="1:13" x14ac:dyDescent="0.3">
      <c r="A8380">
        <v>29</v>
      </c>
      <c r="B8380">
        <v>135000</v>
      </c>
      <c r="C8380" t="s">
        <v>26</v>
      </c>
      <c r="D8380">
        <v>14</v>
      </c>
      <c r="E8380" t="s">
        <v>14</v>
      </c>
      <c r="F8380" t="s">
        <v>21</v>
      </c>
      <c r="G8380">
        <v>24000</v>
      </c>
      <c r="H8380">
        <v>5.99</v>
      </c>
      <c r="I8380">
        <v>0</v>
      </c>
      <c r="J8380">
        <v>0.18</v>
      </c>
      <c r="K8380" t="s">
        <v>16</v>
      </c>
      <c r="L8380">
        <v>10</v>
      </c>
      <c r="M8380">
        <f t="shared" si="130"/>
        <v>1</v>
      </c>
    </row>
    <row r="8381" spans="1:13" x14ac:dyDescent="0.3">
      <c r="A8381">
        <v>29</v>
      </c>
      <c r="B8381">
        <v>67704</v>
      </c>
      <c r="C8381" t="s">
        <v>13</v>
      </c>
      <c r="D8381">
        <v>3</v>
      </c>
      <c r="E8381" t="s">
        <v>20</v>
      </c>
      <c r="F8381" t="s">
        <v>19</v>
      </c>
      <c r="G8381">
        <v>15000</v>
      </c>
      <c r="H8381">
        <v>11.86</v>
      </c>
      <c r="I8381">
        <v>0</v>
      </c>
      <c r="J8381">
        <v>0.22</v>
      </c>
      <c r="K8381" t="s">
        <v>16</v>
      </c>
      <c r="L8381">
        <v>8</v>
      </c>
      <c r="M8381">
        <f t="shared" si="130"/>
        <v>1</v>
      </c>
    </row>
    <row r="8382" spans="1:13" x14ac:dyDescent="0.3">
      <c r="A8382">
        <v>32</v>
      </c>
      <c r="B8382">
        <v>135000</v>
      </c>
      <c r="C8382" t="s">
        <v>26</v>
      </c>
      <c r="D8382">
        <v>1</v>
      </c>
      <c r="E8382" t="s">
        <v>25</v>
      </c>
      <c r="F8382" t="s">
        <v>19</v>
      </c>
      <c r="G8382">
        <v>16000</v>
      </c>
      <c r="I8382">
        <v>0</v>
      </c>
      <c r="J8382">
        <v>0.12</v>
      </c>
      <c r="K8382" t="s">
        <v>16</v>
      </c>
      <c r="L8382">
        <v>10</v>
      </c>
      <c r="M8382">
        <f t="shared" si="130"/>
        <v>0</v>
      </c>
    </row>
    <row r="8383" spans="1:13" x14ac:dyDescent="0.3">
      <c r="A8383">
        <v>28</v>
      </c>
      <c r="B8383">
        <v>68004</v>
      </c>
      <c r="C8383" t="s">
        <v>13</v>
      </c>
      <c r="D8383">
        <v>1</v>
      </c>
      <c r="E8383" t="s">
        <v>20</v>
      </c>
      <c r="F8383" t="s">
        <v>15</v>
      </c>
      <c r="G8383">
        <v>15000</v>
      </c>
      <c r="H8383">
        <v>13.16</v>
      </c>
      <c r="I8383">
        <v>0</v>
      </c>
      <c r="J8383">
        <v>0.22</v>
      </c>
      <c r="K8383" t="s">
        <v>16</v>
      </c>
      <c r="L8383">
        <v>7</v>
      </c>
      <c r="M8383">
        <f t="shared" si="130"/>
        <v>1</v>
      </c>
    </row>
    <row r="8384" spans="1:13" x14ac:dyDescent="0.3">
      <c r="A8384">
        <v>31</v>
      </c>
      <c r="B8384">
        <v>135000</v>
      </c>
      <c r="C8384" t="s">
        <v>26</v>
      </c>
      <c r="D8384">
        <v>2</v>
      </c>
      <c r="E8384" t="s">
        <v>14</v>
      </c>
      <c r="F8384" t="s">
        <v>19</v>
      </c>
      <c r="G8384">
        <v>20000</v>
      </c>
      <c r="H8384">
        <v>11.36</v>
      </c>
      <c r="I8384">
        <v>0</v>
      </c>
      <c r="J8384">
        <v>0.15</v>
      </c>
      <c r="K8384" t="s">
        <v>16</v>
      </c>
      <c r="L8384">
        <v>9</v>
      </c>
      <c r="M8384">
        <f t="shared" si="130"/>
        <v>1</v>
      </c>
    </row>
    <row r="8385" spans="1:13" x14ac:dyDescent="0.3">
      <c r="A8385">
        <v>31</v>
      </c>
      <c r="B8385">
        <v>135000</v>
      </c>
      <c r="C8385" t="s">
        <v>26</v>
      </c>
      <c r="D8385">
        <v>12</v>
      </c>
      <c r="E8385" t="s">
        <v>14</v>
      </c>
      <c r="F8385" t="s">
        <v>15</v>
      </c>
      <c r="G8385">
        <v>15000</v>
      </c>
      <c r="H8385">
        <v>13.85</v>
      </c>
      <c r="I8385">
        <v>0</v>
      </c>
      <c r="J8385">
        <v>0.11</v>
      </c>
      <c r="K8385" t="s">
        <v>16</v>
      </c>
      <c r="L8385">
        <v>10</v>
      </c>
      <c r="M8385">
        <f t="shared" si="130"/>
        <v>1</v>
      </c>
    </row>
    <row r="8386" spans="1:13" x14ac:dyDescent="0.3">
      <c r="A8386">
        <v>33</v>
      </c>
      <c r="B8386">
        <v>135000</v>
      </c>
      <c r="C8386" t="s">
        <v>23</v>
      </c>
      <c r="D8386">
        <v>0</v>
      </c>
      <c r="E8386" t="s">
        <v>20</v>
      </c>
      <c r="F8386" t="s">
        <v>19</v>
      </c>
      <c r="G8386">
        <v>17500</v>
      </c>
      <c r="H8386">
        <v>11.83</v>
      </c>
      <c r="I8386">
        <v>0</v>
      </c>
      <c r="J8386">
        <v>0.13</v>
      </c>
      <c r="K8386" t="s">
        <v>16</v>
      </c>
      <c r="L8386">
        <v>8</v>
      </c>
      <c r="M8386">
        <f t="shared" ref="M8386:M8449" si="131">COUNTIFS($A$2:$A$10001,A8386,$B$2:$B$10001,B8386,$C$2:$C$10001,C8386,$D$2:$D$10001,D8386,$E$2:$E$10001,E8386,$F$2:$F$10001,F8386,$G$2:$G$10001,G8386,$H$2:$H$10001,H8386,$I$2:$I$10001,I8386,$J$2:$J$10001,J8386,$K$2:$K$10001,K8386,$L$2:$L$10001,L8386)</f>
        <v>1</v>
      </c>
    </row>
    <row r="8387" spans="1:13" x14ac:dyDescent="0.3">
      <c r="A8387">
        <v>29</v>
      </c>
      <c r="B8387">
        <v>135000</v>
      </c>
      <c r="C8387" t="s">
        <v>26</v>
      </c>
      <c r="D8387">
        <v>0</v>
      </c>
      <c r="E8387" t="s">
        <v>28</v>
      </c>
      <c r="F8387" t="s">
        <v>30</v>
      </c>
      <c r="G8387">
        <v>18000</v>
      </c>
      <c r="H8387">
        <v>14.61</v>
      </c>
      <c r="I8387">
        <v>0</v>
      </c>
      <c r="J8387">
        <v>0.13</v>
      </c>
      <c r="K8387" t="s">
        <v>16</v>
      </c>
      <c r="L8387">
        <v>8</v>
      </c>
      <c r="M8387">
        <f t="shared" si="131"/>
        <v>1</v>
      </c>
    </row>
    <row r="8388" spans="1:13" x14ac:dyDescent="0.3">
      <c r="A8388">
        <v>27</v>
      </c>
      <c r="B8388">
        <v>104550</v>
      </c>
      <c r="C8388" t="s">
        <v>26</v>
      </c>
      <c r="D8388">
        <v>0</v>
      </c>
      <c r="E8388" t="s">
        <v>14</v>
      </c>
      <c r="F8388" t="s">
        <v>22</v>
      </c>
      <c r="G8388">
        <v>23000</v>
      </c>
      <c r="H8388">
        <v>18.43</v>
      </c>
      <c r="I8388">
        <v>1</v>
      </c>
      <c r="J8388">
        <v>0.19</v>
      </c>
      <c r="K8388" t="s">
        <v>16</v>
      </c>
      <c r="L8388">
        <v>9</v>
      </c>
      <c r="M8388">
        <f t="shared" si="131"/>
        <v>1</v>
      </c>
    </row>
    <row r="8389" spans="1:13" x14ac:dyDescent="0.3">
      <c r="A8389">
        <v>32</v>
      </c>
      <c r="B8389">
        <v>70000</v>
      </c>
      <c r="C8389" t="s">
        <v>13</v>
      </c>
      <c r="D8389">
        <v>2</v>
      </c>
      <c r="E8389" t="s">
        <v>14</v>
      </c>
      <c r="F8389" t="s">
        <v>15</v>
      </c>
      <c r="G8389">
        <v>15000</v>
      </c>
      <c r="H8389">
        <v>14.27</v>
      </c>
      <c r="I8389">
        <v>0</v>
      </c>
      <c r="J8389">
        <v>0.21</v>
      </c>
      <c r="K8389" t="s">
        <v>17</v>
      </c>
      <c r="L8389">
        <v>5</v>
      </c>
      <c r="M8389">
        <f t="shared" si="131"/>
        <v>1</v>
      </c>
    </row>
    <row r="8390" spans="1:13" x14ac:dyDescent="0.3">
      <c r="A8390">
        <v>35</v>
      </c>
      <c r="B8390">
        <v>135000</v>
      </c>
      <c r="C8390" t="s">
        <v>26</v>
      </c>
      <c r="D8390">
        <v>12</v>
      </c>
      <c r="E8390" t="s">
        <v>18</v>
      </c>
      <c r="F8390" t="s">
        <v>15</v>
      </c>
      <c r="G8390">
        <v>10000</v>
      </c>
      <c r="H8390">
        <v>13.16</v>
      </c>
      <c r="I8390">
        <v>0</v>
      </c>
      <c r="J8390">
        <v>7.0000000000000007E-2</v>
      </c>
      <c r="K8390" t="s">
        <v>17</v>
      </c>
      <c r="L8390">
        <v>7</v>
      </c>
      <c r="M8390">
        <f t="shared" si="131"/>
        <v>1</v>
      </c>
    </row>
    <row r="8391" spans="1:13" x14ac:dyDescent="0.3">
      <c r="A8391">
        <v>27</v>
      </c>
      <c r="B8391">
        <v>123000</v>
      </c>
      <c r="C8391" t="s">
        <v>23</v>
      </c>
      <c r="D8391">
        <v>1</v>
      </c>
      <c r="E8391" t="s">
        <v>28</v>
      </c>
      <c r="F8391" t="s">
        <v>29</v>
      </c>
      <c r="G8391">
        <v>22350</v>
      </c>
      <c r="H8391">
        <v>14.07</v>
      </c>
      <c r="I8391">
        <v>1</v>
      </c>
      <c r="J8391">
        <v>0.18</v>
      </c>
      <c r="K8391" t="s">
        <v>17</v>
      </c>
      <c r="L8391">
        <v>6</v>
      </c>
      <c r="M8391">
        <f t="shared" si="131"/>
        <v>1</v>
      </c>
    </row>
    <row r="8392" spans="1:13" x14ac:dyDescent="0.3">
      <c r="A8392">
        <v>35</v>
      </c>
      <c r="B8392">
        <v>136000</v>
      </c>
      <c r="C8392" t="s">
        <v>26</v>
      </c>
      <c r="D8392">
        <v>0</v>
      </c>
      <c r="E8392" t="s">
        <v>18</v>
      </c>
      <c r="F8392" t="s">
        <v>30</v>
      </c>
      <c r="G8392">
        <v>15000</v>
      </c>
      <c r="I8392">
        <v>0</v>
      </c>
      <c r="J8392">
        <v>0.11</v>
      </c>
      <c r="K8392" t="s">
        <v>17</v>
      </c>
      <c r="L8392">
        <v>9</v>
      </c>
      <c r="M8392">
        <f t="shared" si="131"/>
        <v>0</v>
      </c>
    </row>
    <row r="8393" spans="1:13" x14ac:dyDescent="0.3">
      <c r="A8393">
        <v>34</v>
      </c>
      <c r="B8393">
        <v>136625</v>
      </c>
      <c r="C8393" t="s">
        <v>26</v>
      </c>
      <c r="D8393">
        <v>3</v>
      </c>
      <c r="E8393" t="s">
        <v>27</v>
      </c>
      <c r="F8393" t="s">
        <v>21</v>
      </c>
      <c r="G8393">
        <v>15000</v>
      </c>
      <c r="H8393">
        <v>7.88</v>
      </c>
      <c r="I8393">
        <v>0</v>
      </c>
      <c r="J8393">
        <v>0.11</v>
      </c>
      <c r="K8393" t="s">
        <v>16</v>
      </c>
      <c r="L8393">
        <v>6</v>
      </c>
      <c r="M8393">
        <f t="shared" si="131"/>
        <v>1</v>
      </c>
    </row>
    <row r="8394" spans="1:13" x14ac:dyDescent="0.3">
      <c r="A8394">
        <v>28</v>
      </c>
      <c r="B8394">
        <v>70000</v>
      </c>
      <c r="C8394" t="s">
        <v>13</v>
      </c>
      <c r="D8394">
        <v>2</v>
      </c>
      <c r="E8394" t="s">
        <v>14</v>
      </c>
      <c r="F8394" t="s">
        <v>19</v>
      </c>
      <c r="G8394">
        <v>15000</v>
      </c>
      <c r="H8394">
        <v>11.89</v>
      </c>
      <c r="I8394">
        <v>0</v>
      </c>
      <c r="J8394">
        <v>0.21</v>
      </c>
      <c r="K8394" t="s">
        <v>16</v>
      </c>
      <c r="L8394">
        <v>7</v>
      </c>
      <c r="M8394">
        <f t="shared" si="131"/>
        <v>1</v>
      </c>
    </row>
    <row r="8395" spans="1:13" x14ac:dyDescent="0.3">
      <c r="A8395">
        <v>28</v>
      </c>
      <c r="B8395">
        <v>138000</v>
      </c>
      <c r="C8395" t="s">
        <v>26</v>
      </c>
      <c r="D8395">
        <v>11</v>
      </c>
      <c r="E8395" t="s">
        <v>14</v>
      </c>
      <c r="F8395" t="s">
        <v>21</v>
      </c>
      <c r="G8395">
        <v>5000</v>
      </c>
      <c r="H8395">
        <v>6.62</v>
      </c>
      <c r="I8395">
        <v>0</v>
      </c>
      <c r="J8395">
        <v>0.04</v>
      </c>
      <c r="K8395" t="s">
        <v>16</v>
      </c>
      <c r="L8395">
        <v>5</v>
      </c>
      <c r="M8395">
        <f t="shared" si="131"/>
        <v>1</v>
      </c>
    </row>
    <row r="8396" spans="1:13" x14ac:dyDescent="0.3">
      <c r="A8396">
        <v>32</v>
      </c>
      <c r="B8396">
        <v>138000</v>
      </c>
      <c r="C8396" t="s">
        <v>26</v>
      </c>
      <c r="D8396">
        <v>16</v>
      </c>
      <c r="E8396" t="s">
        <v>18</v>
      </c>
      <c r="F8396" t="s">
        <v>21</v>
      </c>
      <c r="G8396">
        <v>20000</v>
      </c>
      <c r="H8396">
        <v>7.88</v>
      </c>
      <c r="I8396">
        <v>0</v>
      </c>
      <c r="J8396">
        <v>0.14000000000000001</v>
      </c>
      <c r="K8396" t="s">
        <v>16</v>
      </c>
      <c r="L8396">
        <v>7</v>
      </c>
      <c r="M8396">
        <f t="shared" si="131"/>
        <v>1</v>
      </c>
    </row>
    <row r="8397" spans="1:13" x14ac:dyDescent="0.3">
      <c r="A8397">
        <v>28</v>
      </c>
      <c r="B8397">
        <v>21084</v>
      </c>
      <c r="C8397" t="s">
        <v>23</v>
      </c>
      <c r="E8397" t="s">
        <v>18</v>
      </c>
      <c r="F8397" t="s">
        <v>21</v>
      </c>
      <c r="G8397">
        <v>7750</v>
      </c>
      <c r="H8397">
        <v>7.51</v>
      </c>
      <c r="I8397">
        <v>0</v>
      </c>
      <c r="J8397">
        <v>0.37</v>
      </c>
      <c r="K8397" t="s">
        <v>16</v>
      </c>
      <c r="L8397">
        <v>9</v>
      </c>
      <c r="M8397">
        <f t="shared" si="131"/>
        <v>0</v>
      </c>
    </row>
    <row r="8398" spans="1:13" x14ac:dyDescent="0.3">
      <c r="A8398">
        <v>29</v>
      </c>
      <c r="B8398">
        <v>138000</v>
      </c>
      <c r="C8398" t="s">
        <v>26</v>
      </c>
      <c r="D8398">
        <v>3</v>
      </c>
      <c r="E8398" t="s">
        <v>28</v>
      </c>
      <c r="F8398" t="s">
        <v>30</v>
      </c>
      <c r="G8398">
        <v>7500</v>
      </c>
      <c r="H8398">
        <v>13.24</v>
      </c>
      <c r="I8398">
        <v>0</v>
      </c>
      <c r="J8398">
        <v>0.05</v>
      </c>
      <c r="K8398" t="s">
        <v>17</v>
      </c>
      <c r="L8398">
        <v>8</v>
      </c>
      <c r="M8398">
        <f t="shared" si="131"/>
        <v>1</v>
      </c>
    </row>
    <row r="8399" spans="1:13" x14ac:dyDescent="0.3">
      <c r="A8399">
        <v>34</v>
      </c>
      <c r="B8399">
        <v>138571</v>
      </c>
      <c r="C8399" t="s">
        <v>26</v>
      </c>
      <c r="D8399">
        <v>18</v>
      </c>
      <c r="E8399" t="s">
        <v>20</v>
      </c>
      <c r="F8399" t="s">
        <v>30</v>
      </c>
      <c r="G8399">
        <v>25000</v>
      </c>
      <c r="H8399">
        <v>14.59</v>
      </c>
      <c r="I8399">
        <v>0</v>
      </c>
      <c r="J8399">
        <v>0.18</v>
      </c>
      <c r="K8399" t="s">
        <v>16</v>
      </c>
      <c r="L8399">
        <v>8</v>
      </c>
      <c r="M8399">
        <f t="shared" si="131"/>
        <v>1</v>
      </c>
    </row>
    <row r="8400" spans="1:13" x14ac:dyDescent="0.3">
      <c r="A8400">
        <v>30</v>
      </c>
      <c r="B8400">
        <v>139008</v>
      </c>
      <c r="C8400" t="s">
        <v>26</v>
      </c>
      <c r="D8400">
        <v>2</v>
      </c>
      <c r="E8400" t="s">
        <v>18</v>
      </c>
      <c r="F8400" t="s">
        <v>15</v>
      </c>
      <c r="G8400">
        <v>15000</v>
      </c>
      <c r="H8400">
        <v>13.47</v>
      </c>
      <c r="I8400">
        <v>0</v>
      </c>
      <c r="J8400">
        <v>0.11</v>
      </c>
      <c r="K8400" t="s">
        <v>16</v>
      </c>
      <c r="L8400">
        <v>6</v>
      </c>
      <c r="M8400">
        <f t="shared" si="131"/>
        <v>1</v>
      </c>
    </row>
    <row r="8401" spans="1:13" x14ac:dyDescent="0.3">
      <c r="A8401">
        <v>28</v>
      </c>
      <c r="B8401">
        <v>139913</v>
      </c>
      <c r="C8401" t="s">
        <v>26</v>
      </c>
      <c r="D8401">
        <v>7</v>
      </c>
      <c r="E8401" t="s">
        <v>28</v>
      </c>
      <c r="F8401" t="s">
        <v>21</v>
      </c>
      <c r="G8401">
        <v>5375</v>
      </c>
      <c r="H8401">
        <v>8.94</v>
      </c>
      <c r="I8401">
        <v>0</v>
      </c>
      <c r="J8401">
        <v>0.04</v>
      </c>
      <c r="K8401" t="s">
        <v>16</v>
      </c>
      <c r="L8401">
        <v>6</v>
      </c>
      <c r="M8401">
        <f t="shared" si="131"/>
        <v>1</v>
      </c>
    </row>
    <row r="8402" spans="1:13" x14ac:dyDescent="0.3">
      <c r="A8402">
        <v>28</v>
      </c>
      <c r="B8402">
        <v>140000</v>
      </c>
      <c r="C8402" t="s">
        <v>23</v>
      </c>
      <c r="D8402">
        <v>12</v>
      </c>
      <c r="E8402" t="s">
        <v>27</v>
      </c>
      <c r="F8402" t="s">
        <v>30</v>
      </c>
      <c r="G8402">
        <v>18000</v>
      </c>
      <c r="H8402">
        <v>16.29</v>
      </c>
      <c r="I8402">
        <v>0</v>
      </c>
      <c r="J8402">
        <v>0.13</v>
      </c>
      <c r="K8402" t="s">
        <v>16</v>
      </c>
      <c r="L8402">
        <v>7</v>
      </c>
      <c r="M8402">
        <f t="shared" si="131"/>
        <v>1</v>
      </c>
    </row>
    <row r="8403" spans="1:13" x14ac:dyDescent="0.3">
      <c r="A8403">
        <v>28</v>
      </c>
      <c r="B8403">
        <v>140000</v>
      </c>
      <c r="C8403" t="s">
        <v>23</v>
      </c>
      <c r="D8403">
        <v>1</v>
      </c>
      <c r="E8403" t="s">
        <v>18</v>
      </c>
      <c r="F8403" t="s">
        <v>19</v>
      </c>
      <c r="G8403">
        <v>17600</v>
      </c>
      <c r="H8403">
        <v>12.42</v>
      </c>
      <c r="I8403">
        <v>0</v>
      </c>
      <c r="J8403">
        <v>0.13</v>
      </c>
      <c r="K8403" t="s">
        <v>16</v>
      </c>
      <c r="L8403">
        <v>6</v>
      </c>
      <c r="M8403">
        <f t="shared" si="131"/>
        <v>1</v>
      </c>
    </row>
    <row r="8404" spans="1:13" x14ac:dyDescent="0.3">
      <c r="A8404">
        <v>30</v>
      </c>
      <c r="B8404">
        <v>140000</v>
      </c>
      <c r="C8404" t="s">
        <v>26</v>
      </c>
      <c r="D8404">
        <v>6</v>
      </c>
      <c r="E8404" t="s">
        <v>20</v>
      </c>
      <c r="F8404" t="s">
        <v>21</v>
      </c>
      <c r="G8404">
        <v>5000</v>
      </c>
      <c r="H8404">
        <v>8.9</v>
      </c>
      <c r="I8404">
        <v>0</v>
      </c>
      <c r="J8404">
        <v>0.04</v>
      </c>
      <c r="K8404" t="s">
        <v>16</v>
      </c>
      <c r="L8404">
        <v>6</v>
      </c>
      <c r="M8404">
        <f t="shared" si="131"/>
        <v>1</v>
      </c>
    </row>
    <row r="8405" spans="1:13" x14ac:dyDescent="0.3">
      <c r="A8405">
        <v>27</v>
      </c>
      <c r="B8405">
        <v>140000</v>
      </c>
      <c r="C8405" t="s">
        <v>26</v>
      </c>
      <c r="D8405">
        <v>7</v>
      </c>
      <c r="E8405" t="s">
        <v>20</v>
      </c>
      <c r="F8405" t="s">
        <v>21</v>
      </c>
      <c r="G8405">
        <v>18000</v>
      </c>
      <c r="H8405">
        <v>7.9</v>
      </c>
      <c r="I8405">
        <v>0</v>
      </c>
      <c r="J8405">
        <v>0.13</v>
      </c>
      <c r="K8405" t="s">
        <v>16</v>
      </c>
      <c r="L8405">
        <v>9</v>
      </c>
      <c r="M8405">
        <f t="shared" si="131"/>
        <v>1</v>
      </c>
    </row>
    <row r="8406" spans="1:13" x14ac:dyDescent="0.3">
      <c r="A8406">
        <v>28</v>
      </c>
      <c r="B8406">
        <v>140000</v>
      </c>
      <c r="C8406" t="s">
        <v>26</v>
      </c>
      <c r="D8406">
        <v>8</v>
      </c>
      <c r="E8406" t="s">
        <v>14</v>
      </c>
      <c r="F8406" t="s">
        <v>21</v>
      </c>
      <c r="G8406">
        <v>22000</v>
      </c>
      <c r="H8406">
        <v>7.9</v>
      </c>
      <c r="I8406">
        <v>0</v>
      </c>
      <c r="J8406">
        <v>0.16</v>
      </c>
      <c r="K8406" t="s">
        <v>16</v>
      </c>
      <c r="L8406">
        <v>6</v>
      </c>
      <c r="M8406">
        <f t="shared" si="131"/>
        <v>1</v>
      </c>
    </row>
    <row r="8407" spans="1:13" x14ac:dyDescent="0.3">
      <c r="A8407">
        <v>31</v>
      </c>
      <c r="B8407">
        <v>140000</v>
      </c>
      <c r="C8407" t="s">
        <v>26</v>
      </c>
      <c r="D8407">
        <v>5</v>
      </c>
      <c r="E8407" t="s">
        <v>14</v>
      </c>
      <c r="F8407" t="s">
        <v>19</v>
      </c>
      <c r="G8407">
        <v>30000</v>
      </c>
      <c r="H8407">
        <v>11.71</v>
      </c>
      <c r="I8407">
        <v>0</v>
      </c>
      <c r="J8407">
        <v>0.21</v>
      </c>
      <c r="K8407" t="s">
        <v>16</v>
      </c>
      <c r="L8407">
        <v>7</v>
      </c>
      <c r="M8407">
        <f t="shared" si="131"/>
        <v>1</v>
      </c>
    </row>
    <row r="8408" spans="1:13" x14ac:dyDescent="0.3">
      <c r="A8408">
        <v>28</v>
      </c>
      <c r="B8408">
        <v>72000</v>
      </c>
      <c r="C8408" t="s">
        <v>13</v>
      </c>
      <c r="D8408">
        <v>6</v>
      </c>
      <c r="E8408" t="s">
        <v>14</v>
      </c>
      <c r="F8408" t="s">
        <v>21</v>
      </c>
      <c r="G8408">
        <v>15000</v>
      </c>
      <c r="H8408">
        <v>6.54</v>
      </c>
      <c r="I8408">
        <v>0</v>
      </c>
      <c r="J8408">
        <v>0.21</v>
      </c>
      <c r="K8408" t="s">
        <v>16</v>
      </c>
      <c r="L8408">
        <v>6</v>
      </c>
      <c r="M8408">
        <f t="shared" si="131"/>
        <v>1</v>
      </c>
    </row>
    <row r="8409" spans="1:13" x14ac:dyDescent="0.3">
      <c r="A8409">
        <v>31</v>
      </c>
      <c r="B8409">
        <v>128000</v>
      </c>
      <c r="C8409" t="s">
        <v>26</v>
      </c>
      <c r="D8409">
        <v>15</v>
      </c>
      <c r="E8409" t="s">
        <v>25</v>
      </c>
      <c r="F8409" t="s">
        <v>30</v>
      </c>
      <c r="G8409">
        <v>35000</v>
      </c>
      <c r="H8409">
        <v>15.99</v>
      </c>
      <c r="I8409">
        <v>1</v>
      </c>
      <c r="J8409">
        <v>0.27</v>
      </c>
      <c r="K8409" t="s">
        <v>16</v>
      </c>
      <c r="L8409">
        <v>6</v>
      </c>
      <c r="M8409">
        <f t="shared" si="131"/>
        <v>1</v>
      </c>
    </row>
    <row r="8410" spans="1:13" x14ac:dyDescent="0.3">
      <c r="A8410">
        <v>27</v>
      </c>
      <c r="B8410">
        <v>140000</v>
      </c>
      <c r="C8410" t="s">
        <v>26</v>
      </c>
      <c r="D8410">
        <v>4</v>
      </c>
      <c r="E8410" t="s">
        <v>20</v>
      </c>
      <c r="F8410" t="s">
        <v>19</v>
      </c>
      <c r="G8410">
        <v>2800</v>
      </c>
      <c r="H8410">
        <v>11.99</v>
      </c>
      <c r="I8410">
        <v>0</v>
      </c>
      <c r="J8410">
        <v>0.02</v>
      </c>
      <c r="K8410" t="s">
        <v>16</v>
      </c>
      <c r="L8410">
        <v>9</v>
      </c>
      <c r="M8410">
        <f t="shared" si="131"/>
        <v>1</v>
      </c>
    </row>
    <row r="8411" spans="1:13" x14ac:dyDescent="0.3">
      <c r="A8411">
        <v>34</v>
      </c>
      <c r="B8411">
        <v>128000</v>
      </c>
      <c r="C8411" t="s">
        <v>26</v>
      </c>
      <c r="D8411">
        <v>14</v>
      </c>
      <c r="E8411" t="s">
        <v>28</v>
      </c>
      <c r="F8411" t="s">
        <v>21</v>
      </c>
      <c r="G8411">
        <v>12325</v>
      </c>
      <c r="H8411">
        <v>8.49</v>
      </c>
      <c r="I8411">
        <v>1</v>
      </c>
      <c r="J8411">
        <v>0.1</v>
      </c>
      <c r="K8411" t="s">
        <v>16</v>
      </c>
      <c r="L8411">
        <v>5</v>
      </c>
      <c r="M8411">
        <f t="shared" si="131"/>
        <v>1</v>
      </c>
    </row>
    <row r="8412" spans="1:13" x14ac:dyDescent="0.3">
      <c r="A8412">
        <v>28</v>
      </c>
      <c r="B8412">
        <v>108800</v>
      </c>
      <c r="C8412" t="s">
        <v>26</v>
      </c>
      <c r="D8412">
        <v>3</v>
      </c>
      <c r="E8412" t="s">
        <v>14</v>
      </c>
      <c r="F8412" t="s">
        <v>29</v>
      </c>
      <c r="G8412">
        <v>35000</v>
      </c>
      <c r="H8412">
        <v>16.399999999999999</v>
      </c>
      <c r="I8412">
        <v>1</v>
      </c>
      <c r="J8412">
        <v>0.27</v>
      </c>
      <c r="K8412" t="s">
        <v>17</v>
      </c>
      <c r="L8412">
        <v>7</v>
      </c>
      <c r="M8412">
        <f t="shared" si="131"/>
        <v>1</v>
      </c>
    </row>
    <row r="8413" spans="1:13" x14ac:dyDescent="0.3">
      <c r="A8413">
        <v>32</v>
      </c>
      <c r="B8413">
        <v>140000</v>
      </c>
      <c r="C8413" t="s">
        <v>26</v>
      </c>
      <c r="D8413">
        <v>9</v>
      </c>
      <c r="E8413" t="s">
        <v>18</v>
      </c>
      <c r="F8413" t="s">
        <v>21</v>
      </c>
      <c r="G8413">
        <v>11000</v>
      </c>
      <c r="H8413">
        <v>5.42</v>
      </c>
      <c r="I8413">
        <v>0</v>
      </c>
      <c r="J8413">
        <v>0.08</v>
      </c>
      <c r="K8413" t="s">
        <v>16</v>
      </c>
      <c r="L8413">
        <v>8</v>
      </c>
      <c r="M8413">
        <f t="shared" si="131"/>
        <v>1</v>
      </c>
    </row>
    <row r="8414" spans="1:13" x14ac:dyDescent="0.3">
      <c r="A8414">
        <v>32</v>
      </c>
      <c r="B8414">
        <v>74000</v>
      </c>
      <c r="C8414" t="s">
        <v>13</v>
      </c>
      <c r="D8414">
        <v>15</v>
      </c>
      <c r="E8414" t="s">
        <v>27</v>
      </c>
      <c r="F8414" t="s">
        <v>22</v>
      </c>
      <c r="G8414">
        <v>15000</v>
      </c>
      <c r="H8414">
        <v>17.149999999999999</v>
      </c>
      <c r="I8414">
        <v>0</v>
      </c>
      <c r="J8414">
        <v>0.2</v>
      </c>
      <c r="K8414" t="s">
        <v>16</v>
      </c>
      <c r="L8414">
        <v>6</v>
      </c>
      <c r="M8414">
        <f t="shared" si="131"/>
        <v>1</v>
      </c>
    </row>
    <row r="8415" spans="1:13" x14ac:dyDescent="0.3">
      <c r="A8415">
        <v>29</v>
      </c>
      <c r="B8415">
        <v>140000</v>
      </c>
      <c r="C8415" t="s">
        <v>26</v>
      </c>
      <c r="D8415">
        <v>4</v>
      </c>
      <c r="E8415" t="s">
        <v>14</v>
      </c>
      <c r="F8415" t="s">
        <v>21</v>
      </c>
      <c r="G8415">
        <v>24000</v>
      </c>
      <c r="H8415">
        <v>7.88</v>
      </c>
      <c r="I8415">
        <v>0</v>
      </c>
      <c r="J8415">
        <v>0.17</v>
      </c>
      <c r="K8415" t="s">
        <v>16</v>
      </c>
      <c r="L8415">
        <v>5</v>
      </c>
      <c r="M8415">
        <f t="shared" si="131"/>
        <v>1</v>
      </c>
    </row>
    <row r="8416" spans="1:13" x14ac:dyDescent="0.3">
      <c r="A8416">
        <v>32</v>
      </c>
      <c r="B8416">
        <v>140000</v>
      </c>
      <c r="C8416" t="s">
        <v>26</v>
      </c>
      <c r="D8416">
        <v>3</v>
      </c>
      <c r="E8416" t="s">
        <v>18</v>
      </c>
      <c r="F8416" t="s">
        <v>19</v>
      </c>
      <c r="G8416">
        <v>5000</v>
      </c>
      <c r="H8416">
        <v>10.38</v>
      </c>
      <c r="I8416">
        <v>0</v>
      </c>
      <c r="J8416">
        <v>0.04</v>
      </c>
      <c r="K8416" t="s">
        <v>16</v>
      </c>
      <c r="L8416">
        <v>6</v>
      </c>
      <c r="M8416">
        <f t="shared" si="131"/>
        <v>1</v>
      </c>
    </row>
    <row r="8417" spans="1:13" x14ac:dyDescent="0.3">
      <c r="A8417">
        <v>31</v>
      </c>
      <c r="B8417">
        <v>140000</v>
      </c>
      <c r="C8417" t="s">
        <v>26</v>
      </c>
      <c r="D8417">
        <v>15</v>
      </c>
      <c r="E8417" t="s">
        <v>25</v>
      </c>
      <c r="F8417" t="s">
        <v>21</v>
      </c>
      <c r="G8417">
        <v>12000</v>
      </c>
      <c r="H8417">
        <v>7.88</v>
      </c>
      <c r="I8417">
        <v>0</v>
      </c>
      <c r="J8417">
        <v>0.09</v>
      </c>
      <c r="K8417" t="s">
        <v>16</v>
      </c>
      <c r="L8417">
        <v>9</v>
      </c>
      <c r="M8417">
        <f t="shared" si="131"/>
        <v>1</v>
      </c>
    </row>
    <row r="8418" spans="1:13" x14ac:dyDescent="0.3">
      <c r="A8418">
        <v>33</v>
      </c>
      <c r="B8418">
        <v>140000</v>
      </c>
      <c r="C8418" t="s">
        <v>26</v>
      </c>
      <c r="D8418">
        <v>2</v>
      </c>
      <c r="E8418" t="s">
        <v>28</v>
      </c>
      <c r="F8418" t="s">
        <v>21</v>
      </c>
      <c r="G8418">
        <v>6000</v>
      </c>
      <c r="H8418">
        <v>6.76</v>
      </c>
      <c r="I8418">
        <v>0</v>
      </c>
      <c r="J8418">
        <v>0.04</v>
      </c>
      <c r="K8418" t="s">
        <v>16</v>
      </c>
      <c r="L8418">
        <v>6</v>
      </c>
      <c r="M8418">
        <f t="shared" si="131"/>
        <v>1</v>
      </c>
    </row>
    <row r="8419" spans="1:13" x14ac:dyDescent="0.3">
      <c r="A8419">
        <v>29</v>
      </c>
      <c r="B8419">
        <v>74872</v>
      </c>
      <c r="C8419" t="s">
        <v>13</v>
      </c>
      <c r="D8419">
        <v>4</v>
      </c>
      <c r="E8419" t="s">
        <v>20</v>
      </c>
      <c r="F8419" t="s">
        <v>21</v>
      </c>
      <c r="G8419">
        <v>15000</v>
      </c>
      <c r="H8419">
        <v>7.88</v>
      </c>
      <c r="I8419">
        <v>0</v>
      </c>
      <c r="J8419">
        <v>0.2</v>
      </c>
      <c r="K8419" t="s">
        <v>16</v>
      </c>
      <c r="L8419">
        <v>9</v>
      </c>
      <c r="M8419">
        <f t="shared" si="131"/>
        <v>1</v>
      </c>
    </row>
    <row r="8420" spans="1:13" x14ac:dyDescent="0.3">
      <c r="A8420">
        <v>31</v>
      </c>
      <c r="B8420">
        <v>75000</v>
      </c>
      <c r="C8420" t="s">
        <v>13</v>
      </c>
      <c r="D8420">
        <v>5</v>
      </c>
      <c r="E8420" t="s">
        <v>25</v>
      </c>
      <c r="F8420" t="s">
        <v>19</v>
      </c>
      <c r="G8420">
        <v>15000</v>
      </c>
      <c r="H8420">
        <v>12.69</v>
      </c>
      <c r="I8420">
        <v>0</v>
      </c>
      <c r="J8420">
        <v>0.2</v>
      </c>
      <c r="K8420" t="s">
        <v>16</v>
      </c>
      <c r="L8420">
        <v>5</v>
      </c>
      <c r="M8420">
        <f t="shared" si="131"/>
        <v>1</v>
      </c>
    </row>
    <row r="8421" spans="1:13" x14ac:dyDescent="0.3">
      <c r="A8421">
        <v>27</v>
      </c>
      <c r="B8421">
        <v>140000</v>
      </c>
      <c r="C8421" t="s">
        <v>23</v>
      </c>
      <c r="D8421">
        <v>12</v>
      </c>
      <c r="E8421" t="s">
        <v>27</v>
      </c>
      <c r="F8421" t="s">
        <v>19</v>
      </c>
      <c r="G8421">
        <v>24100</v>
      </c>
      <c r="H8421">
        <v>11.83</v>
      </c>
      <c r="I8421">
        <v>0</v>
      </c>
      <c r="J8421">
        <v>0.17</v>
      </c>
      <c r="K8421" t="s">
        <v>16</v>
      </c>
      <c r="L8421">
        <v>10</v>
      </c>
      <c r="M8421">
        <f t="shared" si="131"/>
        <v>1</v>
      </c>
    </row>
    <row r="8422" spans="1:13" x14ac:dyDescent="0.3">
      <c r="A8422">
        <v>27</v>
      </c>
      <c r="B8422">
        <v>75000</v>
      </c>
      <c r="C8422" t="s">
        <v>13</v>
      </c>
      <c r="D8422">
        <v>5</v>
      </c>
      <c r="E8422" t="s">
        <v>20</v>
      </c>
      <c r="F8422" t="s">
        <v>21</v>
      </c>
      <c r="G8422">
        <v>15000</v>
      </c>
      <c r="H8422">
        <v>6.91</v>
      </c>
      <c r="I8422">
        <v>0</v>
      </c>
      <c r="J8422">
        <v>0.2</v>
      </c>
      <c r="K8422" t="s">
        <v>16</v>
      </c>
      <c r="L8422">
        <v>10</v>
      </c>
      <c r="M8422">
        <f t="shared" si="131"/>
        <v>1</v>
      </c>
    </row>
    <row r="8423" spans="1:13" x14ac:dyDescent="0.3">
      <c r="A8423">
        <v>32</v>
      </c>
      <c r="B8423">
        <v>140000</v>
      </c>
      <c r="C8423" t="s">
        <v>26</v>
      </c>
      <c r="D8423">
        <v>16</v>
      </c>
      <c r="E8423" t="s">
        <v>27</v>
      </c>
      <c r="F8423" t="s">
        <v>19</v>
      </c>
      <c r="G8423">
        <v>25000</v>
      </c>
      <c r="H8423">
        <v>10.08</v>
      </c>
      <c r="I8423">
        <v>0</v>
      </c>
      <c r="J8423">
        <v>0.18</v>
      </c>
      <c r="K8423" t="s">
        <v>16</v>
      </c>
      <c r="L8423">
        <v>7</v>
      </c>
      <c r="M8423">
        <f t="shared" si="131"/>
        <v>1</v>
      </c>
    </row>
    <row r="8424" spans="1:13" x14ac:dyDescent="0.3">
      <c r="A8424">
        <v>34</v>
      </c>
      <c r="B8424">
        <v>140004</v>
      </c>
      <c r="C8424" t="s">
        <v>26</v>
      </c>
      <c r="D8424">
        <v>4</v>
      </c>
      <c r="E8424" t="s">
        <v>25</v>
      </c>
      <c r="F8424" t="s">
        <v>21</v>
      </c>
      <c r="G8424">
        <v>12000</v>
      </c>
      <c r="I8424">
        <v>0</v>
      </c>
      <c r="J8424">
        <v>0.09</v>
      </c>
      <c r="K8424" t="s">
        <v>16</v>
      </c>
      <c r="L8424">
        <v>8</v>
      </c>
      <c r="M8424">
        <f t="shared" si="131"/>
        <v>0</v>
      </c>
    </row>
    <row r="8425" spans="1:13" x14ac:dyDescent="0.3">
      <c r="A8425">
        <v>32</v>
      </c>
      <c r="B8425">
        <v>140304</v>
      </c>
      <c r="C8425" t="s">
        <v>26</v>
      </c>
      <c r="D8425">
        <v>8</v>
      </c>
      <c r="E8425" t="s">
        <v>14</v>
      </c>
      <c r="F8425" t="s">
        <v>21</v>
      </c>
      <c r="G8425">
        <v>20000</v>
      </c>
      <c r="H8425">
        <v>6.91</v>
      </c>
      <c r="I8425">
        <v>0</v>
      </c>
      <c r="J8425">
        <v>0.14000000000000001</v>
      </c>
      <c r="K8425" t="s">
        <v>16</v>
      </c>
      <c r="L8425">
        <v>10</v>
      </c>
      <c r="M8425">
        <f t="shared" si="131"/>
        <v>1</v>
      </c>
    </row>
    <row r="8426" spans="1:13" x14ac:dyDescent="0.3">
      <c r="A8426">
        <v>27</v>
      </c>
      <c r="B8426">
        <v>75000</v>
      </c>
      <c r="C8426" t="s">
        <v>13</v>
      </c>
      <c r="D8426">
        <v>2</v>
      </c>
      <c r="E8426" t="s">
        <v>25</v>
      </c>
      <c r="F8426" t="s">
        <v>15</v>
      </c>
      <c r="G8426">
        <v>15000</v>
      </c>
      <c r="H8426">
        <v>14.35</v>
      </c>
      <c r="I8426">
        <v>0</v>
      </c>
      <c r="J8426">
        <v>0.2</v>
      </c>
      <c r="K8426" t="s">
        <v>16</v>
      </c>
      <c r="L8426">
        <v>5</v>
      </c>
      <c r="M8426">
        <f t="shared" si="131"/>
        <v>1</v>
      </c>
    </row>
    <row r="8427" spans="1:13" x14ac:dyDescent="0.3">
      <c r="A8427">
        <v>27</v>
      </c>
      <c r="B8427">
        <v>140987</v>
      </c>
      <c r="C8427" t="s">
        <v>26</v>
      </c>
      <c r="D8427">
        <v>5</v>
      </c>
      <c r="E8427" t="s">
        <v>27</v>
      </c>
      <c r="F8427" t="s">
        <v>21</v>
      </c>
      <c r="G8427">
        <v>6450</v>
      </c>
      <c r="H8427">
        <v>5.99</v>
      </c>
      <c r="I8427">
        <v>0</v>
      </c>
      <c r="J8427">
        <v>0.05</v>
      </c>
      <c r="K8427" t="s">
        <v>16</v>
      </c>
      <c r="L8427">
        <v>10</v>
      </c>
      <c r="M8427">
        <f t="shared" si="131"/>
        <v>1</v>
      </c>
    </row>
    <row r="8428" spans="1:13" x14ac:dyDescent="0.3">
      <c r="A8428">
        <v>28</v>
      </c>
      <c r="B8428">
        <v>141996</v>
      </c>
      <c r="C8428" t="s">
        <v>26</v>
      </c>
      <c r="D8428">
        <v>3</v>
      </c>
      <c r="E8428" t="s">
        <v>27</v>
      </c>
      <c r="F8428" t="s">
        <v>21</v>
      </c>
      <c r="G8428">
        <v>13000</v>
      </c>
      <c r="I8428">
        <v>0</v>
      </c>
      <c r="J8428">
        <v>0.09</v>
      </c>
      <c r="K8428" t="s">
        <v>16</v>
      </c>
      <c r="L8428">
        <v>7</v>
      </c>
      <c r="M8428">
        <f t="shared" si="131"/>
        <v>0</v>
      </c>
    </row>
    <row r="8429" spans="1:13" x14ac:dyDescent="0.3">
      <c r="A8429">
        <v>30</v>
      </c>
      <c r="B8429">
        <v>142000</v>
      </c>
      <c r="C8429" t="s">
        <v>26</v>
      </c>
      <c r="D8429">
        <v>5</v>
      </c>
      <c r="E8429" t="s">
        <v>27</v>
      </c>
      <c r="F8429" t="s">
        <v>19</v>
      </c>
      <c r="G8429">
        <v>10000</v>
      </c>
      <c r="H8429">
        <v>11.12</v>
      </c>
      <c r="I8429">
        <v>0</v>
      </c>
      <c r="J8429">
        <v>7.0000000000000007E-2</v>
      </c>
      <c r="K8429" t="s">
        <v>16</v>
      </c>
      <c r="L8429">
        <v>8</v>
      </c>
      <c r="M8429">
        <f t="shared" si="131"/>
        <v>1</v>
      </c>
    </row>
    <row r="8430" spans="1:13" x14ac:dyDescent="0.3">
      <c r="A8430">
        <v>28</v>
      </c>
      <c r="B8430">
        <v>142000</v>
      </c>
      <c r="C8430" t="s">
        <v>26</v>
      </c>
      <c r="D8430">
        <v>3</v>
      </c>
      <c r="E8430" t="s">
        <v>18</v>
      </c>
      <c r="F8430" t="s">
        <v>19</v>
      </c>
      <c r="G8430">
        <v>18000</v>
      </c>
      <c r="H8430">
        <v>10.38</v>
      </c>
      <c r="I8430">
        <v>0</v>
      </c>
      <c r="J8430">
        <v>0.13</v>
      </c>
      <c r="K8430" t="s">
        <v>16</v>
      </c>
      <c r="L8430">
        <v>8</v>
      </c>
      <c r="M8430">
        <f t="shared" si="131"/>
        <v>1</v>
      </c>
    </row>
    <row r="8431" spans="1:13" x14ac:dyDescent="0.3">
      <c r="A8431">
        <v>30</v>
      </c>
      <c r="B8431">
        <v>110925</v>
      </c>
      <c r="C8431" t="s">
        <v>26</v>
      </c>
      <c r="D8431">
        <v>1</v>
      </c>
      <c r="E8431" t="s">
        <v>14</v>
      </c>
      <c r="F8431" t="s">
        <v>30</v>
      </c>
      <c r="G8431">
        <v>25000</v>
      </c>
      <c r="H8431">
        <v>15.33</v>
      </c>
      <c r="I8431">
        <v>1</v>
      </c>
      <c r="J8431">
        <v>0.19</v>
      </c>
      <c r="K8431" t="s">
        <v>16</v>
      </c>
      <c r="L8431">
        <v>9</v>
      </c>
      <c r="M8431">
        <f t="shared" si="131"/>
        <v>1</v>
      </c>
    </row>
    <row r="8432" spans="1:13" x14ac:dyDescent="0.3">
      <c r="A8432">
        <v>30</v>
      </c>
      <c r="B8432">
        <v>143000</v>
      </c>
      <c r="C8432" t="s">
        <v>26</v>
      </c>
      <c r="D8432">
        <v>11</v>
      </c>
      <c r="E8432" t="s">
        <v>20</v>
      </c>
      <c r="F8432" t="s">
        <v>21</v>
      </c>
      <c r="G8432">
        <v>18000</v>
      </c>
      <c r="H8432">
        <v>8.49</v>
      </c>
      <c r="I8432">
        <v>0</v>
      </c>
      <c r="J8432">
        <v>0.13</v>
      </c>
      <c r="K8432" t="s">
        <v>16</v>
      </c>
      <c r="L8432">
        <v>7</v>
      </c>
      <c r="M8432">
        <f t="shared" si="131"/>
        <v>1</v>
      </c>
    </row>
    <row r="8433" spans="1:13" x14ac:dyDescent="0.3">
      <c r="A8433">
        <v>29</v>
      </c>
      <c r="B8433">
        <v>143000</v>
      </c>
      <c r="C8433" t="s">
        <v>26</v>
      </c>
      <c r="D8433">
        <v>2</v>
      </c>
      <c r="E8433" t="s">
        <v>28</v>
      </c>
      <c r="F8433" t="s">
        <v>21</v>
      </c>
      <c r="G8433">
        <v>16800</v>
      </c>
      <c r="H8433">
        <v>6.17</v>
      </c>
      <c r="I8433">
        <v>0</v>
      </c>
      <c r="J8433">
        <v>0.12</v>
      </c>
      <c r="K8433" t="s">
        <v>16</v>
      </c>
      <c r="L8433">
        <v>9</v>
      </c>
      <c r="M8433">
        <f t="shared" si="131"/>
        <v>1</v>
      </c>
    </row>
    <row r="8434" spans="1:13" x14ac:dyDescent="0.3">
      <c r="A8434">
        <v>33</v>
      </c>
      <c r="B8434">
        <v>143004</v>
      </c>
      <c r="C8434" t="s">
        <v>26</v>
      </c>
      <c r="D8434">
        <v>17</v>
      </c>
      <c r="E8434" t="s">
        <v>27</v>
      </c>
      <c r="F8434" t="s">
        <v>21</v>
      </c>
      <c r="G8434">
        <v>10000</v>
      </c>
      <c r="H8434">
        <v>6.99</v>
      </c>
      <c r="I8434">
        <v>0</v>
      </c>
      <c r="J8434">
        <v>7.0000000000000007E-2</v>
      </c>
      <c r="K8434" t="s">
        <v>16</v>
      </c>
      <c r="L8434">
        <v>9</v>
      </c>
      <c r="M8434">
        <f t="shared" si="131"/>
        <v>1</v>
      </c>
    </row>
    <row r="8435" spans="1:13" x14ac:dyDescent="0.3">
      <c r="A8435">
        <v>30</v>
      </c>
      <c r="B8435">
        <v>143500</v>
      </c>
      <c r="C8435" t="s">
        <v>26</v>
      </c>
      <c r="D8435">
        <v>0</v>
      </c>
      <c r="E8435" t="s">
        <v>28</v>
      </c>
      <c r="F8435" t="s">
        <v>19</v>
      </c>
      <c r="G8435">
        <v>20000</v>
      </c>
      <c r="H8435">
        <v>11.89</v>
      </c>
      <c r="I8435">
        <v>0</v>
      </c>
      <c r="J8435">
        <v>0.14000000000000001</v>
      </c>
      <c r="K8435" t="s">
        <v>16</v>
      </c>
      <c r="L8435">
        <v>8</v>
      </c>
      <c r="M8435">
        <f t="shared" si="131"/>
        <v>1</v>
      </c>
    </row>
    <row r="8436" spans="1:13" x14ac:dyDescent="0.3">
      <c r="A8436">
        <v>27</v>
      </c>
      <c r="B8436">
        <v>144000</v>
      </c>
      <c r="C8436" t="s">
        <v>26</v>
      </c>
      <c r="D8436">
        <v>11</v>
      </c>
      <c r="E8436" t="s">
        <v>18</v>
      </c>
      <c r="F8436" t="s">
        <v>30</v>
      </c>
      <c r="G8436">
        <v>16000</v>
      </c>
      <c r="H8436">
        <v>16.77</v>
      </c>
      <c r="I8436">
        <v>0</v>
      </c>
      <c r="J8436">
        <v>0.11</v>
      </c>
      <c r="K8436" t="s">
        <v>17</v>
      </c>
      <c r="L8436">
        <v>6</v>
      </c>
      <c r="M8436">
        <f t="shared" si="131"/>
        <v>1</v>
      </c>
    </row>
    <row r="8437" spans="1:13" x14ac:dyDescent="0.3">
      <c r="A8437">
        <v>33</v>
      </c>
      <c r="B8437">
        <v>144000</v>
      </c>
      <c r="C8437" t="s">
        <v>26</v>
      </c>
      <c r="D8437">
        <v>1</v>
      </c>
      <c r="E8437" t="s">
        <v>14</v>
      </c>
      <c r="F8437" t="s">
        <v>21</v>
      </c>
      <c r="G8437">
        <v>5000</v>
      </c>
      <c r="H8437">
        <v>8.9</v>
      </c>
      <c r="I8437">
        <v>0</v>
      </c>
      <c r="J8437">
        <v>0.03</v>
      </c>
      <c r="K8437" t="s">
        <v>16</v>
      </c>
      <c r="L8437">
        <v>10</v>
      </c>
      <c r="M8437">
        <f t="shared" si="131"/>
        <v>1</v>
      </c>
    </row>
    <row r="8438" spans="1:13" x14ac:dyDescent="0.3">
      <c r="A8438">
        <v>28</v>
      </c>
      <c r="B8438">
        <v>144000</v>
      </c>
      <c r="C8438" t="s">
        <v>26</v>
      </c>
      <c r="D8438">
        <v>12</v>
      </c>
      <c r="E8438" t="s">
        <v>14</v>
      </c>
      <c r="F8438" t="s">
        <v>21</v>
      </c>
      <c r="G8438">
        <v>35000</v>
      </c>
      <c r="H8438">
        <v>8.9</v>
      </c>
      <c r="I8438">
        <v>0</v>
      </c>
      <c r="J8438">
        <v>0.24</v>
      </c>
      <c r="K8438" t="s">
        <v>16</v>
      </c>
      <c r="L8438">
        <v>7</v>
      </c>
      <c r="M8438">
        <f t="shared" si="131"/>
        <v>1</v>
      </c>
    </row>
    <row r="8439" spans="1:13" x14ac:dyDescent="0.3">
      <c r="A8439">
        <v>29</v>
      </c>
      <c r="B8439">
        <v>144000</v>
      </c>
      <c r="C8439" t="s">
        <v>26</v>
      </c>
      <c r="D8439">
        <v>13</v>
      </c>
      <c r="E8439" t="s">
        <v>27</v>
      </c>
      <c r="F8439" t="s">
        <v>21</v>
      </c>
      <c r="G8439">
        <v>16000</v>
      </c>
      <c r="H8439">
        <v>6.62</v>
      </c>
      <c r="I8439">
        <v>0</v>
      </c>
      <c r="J8439">
        <v>0.11</v>
      </c>
      <c r="K8439" t="s">
        <v>16</v>
      </c>
      <c r="L8439">
        <v>9</v>
      </c>
      <c r="M8439">
        <f t="shared" si="131"/>
        <v>1</v>
      </c>
    </row>
    <row r="8440" spans="1:13" x14ac:dyDescent="0.3">
      <c r="A8440">
        <v>29</v>
      </c>
      <c r="B8440">
        <v>144000</v>
      </c>
      <c r="C8440" t="s">
        <v>26</v>
      </c>
      <c r="D8440">
        <v>4</v>
      </c>
      <c r="E8440" t="s">
        <v>25</v>
      </c>
      <c r="F8440" t="s">
        <v>15</v>
      </c>
      <c r="G8440">
        <v>5000</v>
      </c>
      <c r="H8440">
        <v>13.06</v>
      </c>
      <c r="I8440">
        <v>0</v>
      </c>
      <c r="J8440">
        <v>0.03</v>
      </c>
      <c r="K8440" t="s">
        <v>16</v>
      </c>
      <c r="L8440">
        <v>7</v>
      </c>
      <c r="M8440">
        <f t="shared" si="131"/>
        <v>1</v>
      </c>
    </row>
    <row r="8441" spans="1:13" x14ac:dyDescent="0.3">
      <c r="A8441">
        <v>30</v>
      </c>
      <c r="B8441">
        <v>144000</v>
      </c>
      <c r="C8441" t="s">
        <v>26</v>
      </c>
      <c r="D8441">
        <v>2</v>
      </c>
      <c r="E8441" t="s">
        <v>27</v>
      </c>
      <c r="F8441" t="s">
        <v>21</v>
      </c>
      <c r="G8441">
        <v>6000</v>
      </c>
      <c r="H8441">
        <v>6.91</v>
      </c>
      <c r="I8441">
        <v>0</v>
      </c>
      <c r="J8441">
        <v>0.04</v>
      </c>
      <c r="K8441" t="s">
        <v>16</v>
      </c>
      <c r="L8441">
        <v>6</v>
      </c>
      <c r="M8441">
        <f t="shared" si="131"/>
        <v>1</v>
      </c>
    </row>
    <row r="8442" spans="1:13" x14ac:dyDescent="0.3">
      <c r="A8442">
        <v>27</v>
      </c>
      <c r="B8442">
        <v>144000</v>
      </c>
      <c r="C8442" t="s">
        <v>26</v>
      </c>
      <c r="D8442">
        <v>4</v>
      </c>
      <c r="E8442" t="s">
        <v>25</v>
      </c>
      <c r="F8442" t="s">
        <v>15</v>
      </c>
      <c r="G8442">
        <v>21000</v>
      </c>
      <c r="H8442">
        <v>13.57</v>
      </c>
      <c r="I8442">
        <v>0</v>
      </c>
      <c r="J8442">
        <v>0.15</v>
      </c>
      <c r="K8442" t="s">
        <v>17</v>
      </c>
      <c r="L8442">
        <v>8</v>
      </c>
      <c r="M8442">
        <f t="shared" si="131"/>
        <v>1</v>
      </c>
    </row>
    <row r="8443" spans="1:13" x14ac:dyDescent="0.3">
      <c r="A8443">
        <v>28</v>
      </c>
      <c r="B8443">
        <v>76000</v>
      </c>
      <c r="C8443" t="s">
        <v>13</v>
      </c>
      <c r="D8443">
        <v>2</v>
      </c>
      <c r="E8443" t="s">
        <v>28</v>
      </c>
      <c r="F8443" t="s">
        <v>15</v>
      </c>
      <c r="G8443">
        <v>15000</v>
      </c>
      <c r="H8443">
        <v>12.73</v>
      </c>
      <c r="I8443">
        <v>0</v>
      </c>
      <c r="J8443">
        <v>0.2</v>
      </c>
      <c r="K8443" t="s">
        <v>17</v>
      </c>
      <c r="L8443">
        <v>9</v>
      </c>
      <c r="M8443">
        <f t="shared" si="131"/>
        <v>1</v>
      </c>
    </row>
    <row r="8444" spans="1:13" x14ac:dyDescent="0.3">
      <c r="A8444">
        <v>31</v>
      </c>
      <c r="B8444">
        <v>76000</v>
      </c>
      <c r="C8444" t="s">
        <v>13</v>
      </c>
      <c r="D8444">
        <v>2</v>
      </c>
      <c r="E8444" t="s">
        <v>20</v>
      </c>
      <c r="F8444" t="s">
        <v>21</v>
      </c>
      <c r="G8444">
        <v>15000</v>
      </c>
      <c r="H8444">
        <v>7.88</v>
      </c>
      <c r="I8444">
        <v>0</v>
      </c>
      <c r="J8444">
        <v>0.2</v>
      </c>
      <c r="K8444" t="s">
        <v>16</v>
      </c>
      <c r="L8444">
        <v>7</v>
      </c>
      <c r="M8444">
        <f t="shared" si="131"/>
        <v>1</v>
      </c>
    </row>
    <row r="8445" spans="1:13" x14ac:dyDescent="0.3">
      <c r="A8445">
        <v>30</v>
      </c>
      <c r="B8445">
        <v>145000</v>
      </c>
      <c r="C8445" t="s">
        <v>26</v>
      </c>
      <c r="D8445">
        <v>3</v>
      </c>
      <c r="E8445" t="s">
        <v>28</v>
      </c>
      <c r="F8445" t="s">
        <v>21</v>
      </c>
      <c r="G8445">
        <v>9600</v>
      </c>
      <c r="H8445">
        <v>7.9</v>
      </c>
      <c r="I8445">
        <v>0</v>
      </c>
      <c r="J8445">
        <v>7.0000000000000007E-2</v>
      </c>
      <c r="K8445" t="s">
        <v>16</v>
      </c>
      <c r="L8445">
        <v>6</v>
      </c>
      <c r="M8445">
        <f t="shared" si="131"/>
        <v>1</v>
      </c>
    </row>
    <row r="8446" spans="1:13" x14ac:dyDescent="0.3">
      <c r="A8446">
        <v>28</v>
      </c>
      <c r="B8446">
        <v>145000</v>
      </c>
      <c r="C8446" t="s">
        <v>26</v>
      </c>
      <c r="D8446">
        <v>9</v>
      </c>
      <c r="E8446" t="s">
        <v>27</v>
      </c>
      <c r="F8446" t="s">
        <v>19</v>
      </c>
      <c r="G8446">
        <v>25000</v>
      </c>
      <c r="I8446">
        <v>0</v>
      </c>
      <c r="J8446">
        <v>0.17</v>
      </c>
      <c r="K8446" t="s">
        <v>16</v>
      </c>
      <c r="L8446">
        <v>9</v>
      </c>
      <c r="M8446">
        <f t="shared" si="131"/>
        <v>0</v>
      </c>
    </row>
    <row r="8447" spans="1:13" x14ac:dyDescent="0.3">
      <c r="A8447">
        <v>30</v>
      </c>
      <c r="B8447">
        <v>79000</v>
      </c>
      <c r="C8447" t="s">
        <v>13</v>
      </c>
      <c r="D8447">
        <v>5</v>
      </c>
      <c r="E8447" t="s">
        <v>18</v>
      </c>
      <c r="F8447" t="s">
        <v>22</v>
      </c>
      <c r="G8447">
        <v>15000</v>
      </c>
      <c r="I8447">
        <v>0</v>
      </c>
      <c r="J8447">
        <v>0.19</v>
      </c>
      <c r="K8447" t="s">
        <v>16</v>
      </c>
      <c r="L8447">
        <v>7</v>
      </c>
      <c r="M8447">
        <f t="shared" si="131"/>
        <v>0</v>
      </c>
    </row>
    <row r="8448" spans="1:13" x14ac:dyDescent="0.3">
      <c r="A8448">
        <v>30</v>
      </c>
      <c r="B8448">
        <v>145000</v>
      </c>
      <c r="C8448" t="s">
        <v>26</v>
      </c>
      <c r="D8448">
        <v>4</v>
      </c>
      <c r="E8448" t="s">
        <v>18</v>
      </c>
      <c r="F8448" t="s">
        <v>19</v>
      </c>
      <c r="G8448">
        <v>12000</v>
      </c>
      <c r="I8448">
        <v>0</v>
      </c>
      <c r="J8448">
        <v>0.08</v>
      </c>
      <c r="K8448" t="s">
        <v>16</v>
      </c>
      <c r="L8448">
        <v>8</v>
      </c>
      <c r="M8448">
        <f t="shared" si="131"/>
        <v>0</v>
      </c>
    </row>
    <row r="8449" spans="1:13" x14ac:dyDescent="0.3">
      <c r="A8449">
        <v>28</v>
      </c>
      <c r="B8449">
        <v>80000</v>
      </c>
      <c r="C8449" t="s">
        <v>13</v>
      </c>
      <c r="D8449">
        <v>0</v>
      </c>
      <c r="E8449" t="s">
        <v>14</v>
      </c>
      <c r="F8449" t="s">
        <v>15</v>
      </c>
      <c r="G8449">
        <v>15000</v>
      </c>
      <c r="H8449">
        <v>13.49</v>
      </c>
      <c r="I8449">
        <v>0</v>
      </c>
      <c r="J8449">
        <v>0.19</v>
      </c>
      <c r="K8449" t="s">
        <v>16</v>
      </c>
      <c r="L8449">
        <v>5</v>
      </c>
      <c r="M8449">
        <f t="shared" si="131"/>
        <v>1</v>
      </c>
    </row>
    <row r="8450" spans="1:13" x14ac:dyDescent="0.3">
      <c r="A8450">
        <v>29</v>
      </c>
      <c r="B8450">
        <v>145000</v>
      </c>
      <c r="C8450" t="s">
        <v>26</v>
      </c>
      <c r="D8450">
        <v>0</v>
      </c>
      <c r="E8450" t="s">
        <v>27</v>
      </c>
      <c r="F8450" t="s">
        <v>19</v>
      </c>
      <c r="G8450">
        <v>25000</v>
      </c>
      <c r="H8450">
        <v>10.08</v>
      </c>
      <c r="I8450">
        <v>0</v>
      </c>
      <c r="J8450">
        <v>0.17</v>
      </c>
      <c r="K8450" t="s">
        <v>16</v>
      </c>
      <c r="L8450">
        <v>8</v>
      </c>
      <c r="M8450">
        <f t="shared" ref="M8450:M8513" si="132">COUNTIFS($A$2:$A$10001,A8450,$B$2:$B$10001,B8450,$C$2:$C$10001,C8450,$D$2:$D$10001,D8450,$E$2:$E$10001,E8450,$F$2:$F$10001,F8450,$G$2:$G$10001,G8450,$H$2:$H$10001,H8450,$I$2:$I$10001,I8450,$J$2:$J$10001,J8450,$K$2:$K$10001,K8450,$L$2:$L$10001,L8450)</f>
        <v>1</v>
      </c>
    </row>
    <row r="8451" spans="1:13" x14ac:dyDescent="0.3">
      <c r="A8451">
        <v>27</v>
      </c>
      <c r="B8451">
        <v>145986</v>
      </c>
      <c r="C8451" t="s">
        <v>26</v>
      </c>
      <c r="D8451">
        <v>2</v>
      </c>
      <c r="E8451" t="s">
        <v>14</v>
      </c>
      <c r="F8451" t="s">
        <v>21</v>
      </c>
      <c r="G8451">
        <v>5500</v>
      </c>
      <c r="H8451">
        <v>5.42</v>
      </c>
      <c r="I8451">
        <v>0</v>
      </c>
      <c r="J8451">
        <v>0.04</v>
      </c>
      <c r="K8451" t="s">
        <v>16</v>
      </c>
      <c r="L8451">
        <v>6</v>
      </c>
      <c r="M8451">
        <f t="shared" si="132"/>
        <v>1</v>
      </c>
    </row>
    <row r="8452" spans="1:13" x14ac:dyDescent="0.3">
      <c r="A8452">
        <v>34</v>
      </c>
      <c r="B8452">
        <v>113900</v>
      </c>
      <c r="C8452" t="s">
        <v>26</v>
      </c>
      <c r="D8452">
        <v>5</v>
      </c>
      <c r="E8452" t="s">
        <v>14</v>
      </c>
      <c r="F8452" t="s">
        <v>29</v>
      </c>
      <c r="G8452">
        <v>35000</v>
      </c>
      <c r="H8452">
        <v>18.64</v>
      </c>
      <c r="I8452">
        <v>1</v>
      </c>
      <c r="J8452">
        <v>0.26</v>
      </c>
      <c r="K8452" t="s">
        <v>16</v>
      </c>
      <c r="L8452">
        <v>10</v>
      </c>
      <c r="M8452">
        <f t="shared" si="132"/>
        <v>1</v>
      </c>
    </row>
    <row r="8453" spans="1:13" x14ac:dyDescent="0.3">
      <c r="A8453">
        <v>27</v>
      </c>
      <c r="B8453">
        <v>146000</v>
      </c>
      <c r="C8453" t="s">
        <v>26</v>
      </c>
      <c r="D8453">
        <v>5</v>
      </c>
      <c r="E8453" t="s">
        <v>14</v>
      </c>
      <c r="F8453" t="s">
        <v>21</v>
      </c>
      <c r="G8453">
        <v>2500</v>
      </c>
      <c r="H8453">
        <v>8.49</v>
      </c>
      <c r="I8453">
        <v>0</v>
      </c>
      <c r="J8453">
        <v>0.02</v>
      </c>
      <c r="K8453" t="s">
        <v>16</v>
      </c>
      <c r="L8453">
        <v>5</v>
      </c>
      <c r="M8453">
        <f t="shared" si="132"/>
        <v>1</v>
      </c>
    </row>
    <row r="8454" spans="1:13" x14ac:dyDescent="0.3">
      <c r="A8454">
        <v>31</v>
      </c>
      <c r="B8454">
        <v>146000</v>
      </c>
      <c r="C8454" t="s">
        <v>26</v>
      </c>
      <c r="D8454">
        <v>12</v>
      </c>
      <c r="E8454" t="s">
        <v>18</v>
      </c>
      <c r="F8454" t="s">
        <v>29</v>
      </c>
      <c r="G8454">
        <v>2500</v>
      </c>
      <c r="H8454">
        <v>16.7</v>
      </c>
      <c r="I8454">
        <v>0</v>
      </c>
      <c r="J8454">
        <v>0.02</v>
      </c>
      <c r="K8454" t="s">
        <v>16</v>
      </c>
      <c r="L8454">
        <v>9</v>
      </c>
      <c r="M8454">
        <f t="shared" si="132"/>
        <v>1</v>
      </c>
    </row>
    <row r="8455" spans="1:13" x14ac:dyDescent="0.3">
      <c r="A8455">
        <v>29</v>
      </c>
      <c r="B8455">
        <v>136000</v>
      </c>
      <c r="C8455" t="s">
        <v>26</v>
      </c>
      <c r="D8455">
        <v>4</v>
      </c>
      <c r="E8455" t="s">
        <v>25</v>
      </c>
      <c r="F8455" t="s">
        <v>30</v>
      </c>
      <c r="G8455">
        <v>7775</v>
      </c>
      <c r="H8455">
        <v>14.96</v>
      </c>
      <c r="I8455">
        <v>1</v>
      </c>
      <c r="J8455">
        <v>0.06</v>
      </c>
      <c r="K8455" t="s">
        <v>17</v>
      </c>
      <c r="L8455">
        <v>5</v>
      </c>
      <c r="M8455">
        <f t="shared" si="132"/>
        <v>1</v>
      </c>
    </row>
    <row r="8456" spans="1:13" x14ac:dyDescent="0.3">
      <c r="A8456">
        <v>28</v>
      </c>
      <c r="B8456">
        <v>84000</v>
      </c>
      <c r="C8456" t="s">
        <v>13</v>
      </c>
      <c r="D8456">
        <v>3</v>
      </c>
      <c r="E8456" t="s">
        <v>28</v>
      </c>
      <c r="F8456" t="s">
        <v>19</v>
      </c>
      <c r="G8456">
        <v>15000</v>
      </c>
      <c r="H8456">
        <v>11.86</v>
      </c>
      <c r="I8456">
        <v>0</v>
      </c>
      <c r="J8456">
        <v>0.18</v>
      </c>
      <c r="K8456" t="s">
        <v>16</v>
      </c>
      <c r="L8456">
        <v>9</v>
      </c>
      <c r="M8456">
        <f t="shared" si="132"/>
        <v>1</v>
      </c>
    </row>
    <row r="8457" spans="1:13" x14ac:dyDescent="0.3">
      <c r="A8457">
        <v>32</v>
      </c>
      <c r="B8457">
        <v>84000</v>
      </c>
      <c r="C8457" t="s">
        <v>13</v>
      </c>
      <c r="D8457">
        <v>7</v>
      </c>
      <c r="E8457" t="s">
        <v>25</v>
      </c>
      <c r="F8457" t="s">
        <v>19</v>
      </c>
      <c r="G8457">
        <v>15000</v>
      </c>
      <c r="H8457">
        <v>10.99</v>
      </c>
      <c r="I8457">
        <v>0</v>
      </c>
      <c r="J8457">
        <v>0.18</v>
      </c>
      <c r="K8457" t="s">
        <v>16</v>
      </c>
      <c r="L8457">
        <v>7</v>
      </c>
      <c r="M8457">
        <f t="shared" si="132"/>
        <v>1</v>
      </c>
    </row>
    <row r="8458" spans="1:13" x14ac:dyDescent="0.3">
      <c r="A8458">
        <v>34</v>
      </c>
      <c r="B8458">
        <v>138000</v>
      </c>
      <c r="C8458" t="s">
        <v>26</v>
      </c>
      <c r="D8458">
        <v>18</v>
      </c>
      <c r="E8458" t="s">
        <v>28</v>
      </c>
      <c r="F8458" t="s">
        <v>29</v>
      </c>
      <c r="G8458">
        <v>2400</v>
      </c>
      <c r="H8458">
        <v>19.91</v>
      </c>
      <c r="I8458">
        <v>1</v>
      </c>
      <c r="J8458">
        <v>0.02</v>
      </c>
      <c r="K8458" t="s">
        <v>17</v>
      </c>
      <c r="L8458">
        <v>7</v>
      </c>
      <c r="M8458">
        <f t="shared" si="132"/>
        <v>1</v>
      </c>
    </row>
    <row r="8459" spans="1:13" x14ac:dyDescent="0.3">
      <c r="A8459">
        <v>32</v>
      </c>
      <c r="B8459">
        <v>66725</v>
      </c>
      <c r="C8459" t="s">
        <v>13</v>
      </c>
      <c r="D8459">
        <v>4</v>
      </c>
      <c r="E8459" t="s">
        <v>14</v>
      </c>
      <c r="F8459" t="s">
        <v>19</v>
      </c>
      <c r="G8459">
        <v>15000</v>
      </c>
      <c r="I8459">
        <v>1</v>
      </c>
      <c r="J8459">
        <v>0.19</v>
      </c>
      <c r="K8459" t="s">
        <v>16</v>
      </c>
      <c r="L8459">
        <v>5</v>
      </c>
      <c r="M8459">
        <f t="shared" si="132"/>
        <v>0</v>
      </c>
    </row>
    <row r="8460" spans="1:13" x14ac:dyDescent="0.3">
      <c r="A8460">
        <v>32</v>
      </c>
      <c r="B8460">
        <v>150000</v>
      </c>
      <c r="C8460" t="s">
        <v>23</v>
      </c>
      <c r="D8460">
        <v>3</v>
      </c>
      <c r="E8460" t="s">
        <v>28</v>
      </c>
      <c r="F8460" t="s">
        <v>15</v>
      </c>
      <c r="G8460">
        <v>8000</v>
      </c>
      <c r="I8460">
        <v>0</v>
      </c>
      <c r="J8460">
        <v>0.05</v>
      </c>
      <c r="K8460" t="s">
        <v>17</v>
      </c>
      <c r="L8460">
        <v>6</v>
      </c>
      <c r="M8460">
        <f t="shared" si="132"/>
        <v>0</v>
      </c>
    </row>
    <row r="8461" spans="1:13" x14ac:dyDescent="0.3">
      <c r="A8461">
        <v>30</v>
      </c>
      <c r="B8461">
        <v>19200</v>
      </c>
      <c r="C8461" t="s">
        <v>23</v>
      </c>
      <c r="E8461" t="s">
        <v>20</v>
      </c>
      <c r="F8461" t="s">
        <v>21</v>
      </c>
      <c r="G8461">
        <v>2100</v>
      </c>
      <c r="H8461">
        <v>7.14</v>
      </c>
      <c r="I8461">
        <v>0</v>
      </c>
      <c r="J8461">
        <v>0.11</v>
      </c>
      <c r="K8461" t="s">
        <v>16</v>
      </c>
      <c r="L8461">
        <v>5</v>
      </c>
      <c r="M8461">
        <f t="shared" si="132"/>
        <v>0</v>
      </c>
    </row>
    <row r="8462" spans="1:13" x14ac:dyDescent="0.3">
      <c r="A8462">
        <v>31</v>
      </c>
      <c r="B8462">
        <v>138000</v>
      </c>
      <c r="C8462" t="s">
        <v>26</v>
      </c>
      <c r="D8462">
        <v>0</v>
      </c>
      <c r="E8462" t="s">
        <v>20</v>
      </c>
      <c r="F8462" t="s">
        <v>21</v>
      </c>
      <c r="G8462">
        <v>35000</v>
      </c>
      <c r="H8462">
        <v>7.49</v>
      </c>
      <c r="I8462">
        <v>1</v>
      </c>
      <c r="J8462">
        <v>0.25</v>
      </c>
      <c r="K8462" t="s">
        <v>16</v>
      </c>
      <c r="L8462">
        <v>5</v>
      </c>
      <c r="M8462">
        <f t="shared" si="132"/>
        <v>1</v>
      </c>
    </row>
    <row r="8463" spans="1:13" x14ac:dyDescent="0.3">
      <c r="A8463">
        <v>35</v>
      </c>
      <c r="B8463">
        <v>73000</v>
      </c>
      <c r="C8463" t="s">
        <v>13</v>
      </c>
      <c r="D8463">
        <v>0</v>
      </c>
      <c r="E8463" t="s">
        <v>28</v>
      </c>
      <c r="F8463" t="s">
        <v>30</v>
      </c>
      <c r="G8463">
        <v>15000</v>
      </c>
      <c r="H8463">
        <v>15.57</v>
      </c>
      <c r="I8463">
        <v>1</v>
      </c>
      <c r="J8463">
        <v>0.21</v>
      </c>
      <c r="K8463" t="s">
        <v>16</v>
      </c>
      <c r="L8463">
        <v>8</v>
      </c>
      <c r="M8463">
        <f t="shared" si="132"/>
        <v>1</v>
      </c>
    </row>
    <row r="8464" spans="1:13" x14ac:dyDescent="0.3">
      <c r="A8464">
        <v>30</v>
      </c>
      <c r="B8464">
        <v>138000</v>
      </c>
      <c r="C8464" t="s">
        <v>26</v>
      </c>
      <c r="D8464">
        <v>13</v>
      </c>
      <c r="E8464" t="s">
        <v>28</v>
      </c>
      <c r="F8464" t="s">
        <v>19</v>
      </c>
      <c r="G8464">
        <v>10000</v>
      </c>
      <c r="H8464">
        <v>10.99</v>
      </c>
      <c r="I8464">
        <v>1</v>
      </c>
      <c r="J8464">
        <v>7.0000000000000007E-2</v>
      </c>
      <c r="K8464" t="s">
        <v>16</v>
      </c>
      <c r="L8464">
        <v>10</v>
      </c>
      <c r="M8464">
        <f t="shared" si="132"/>
        <v>1</v>
      </c>
    </row>
    <row r="8465" spans="1:13" x14ac:dyDescent="0.3">
      <c r="A8465">
        <v>29</v>
      </c>
      <c r="B8465">
        <v>150000</v>
      </c>
      <c r="C8465" t="s">
        <v>26</v>
      </c>
      <c r="D8465">
        <v>1</v>
      </c>
      <c r="E8465" t="s">
        <v>14</v>
      </c>
      <c r="F8465" t="s">
        <v>15</v>
      </c>
      <c r="G8465">
        <v>10000</v>
      </c>
      <c r="H8465">
        <v>13.49</v>
      </c>
      <c r="I8465">
        <v>0</v>
      </c>
      <c r="J8465">
        <v>7.0000000000000007E-2</v>
      </c>
      <c r="K8465" t="s">
        <v>16</v>
      </c>
      <c r="L8465">
        <v>10</v>
      </c>
      <c r="M8465">
        <f t="shared" si="132"/>
        <v>1</v>
      </c>
    </row>
    <row r="8466" spans="1:13" x14ac:dyDescent="0.3">
      <c r="A8466">
        <v>28</v>
      </c>
      <c r="B8466">
        <v>19200</v>
      </c>
      <c r="C8466" t="s">
        <v>23</v>
      </c>
      <c r="D8466">
        <v>2</v>
      </c>
      <c r="E8466" t="s">
        <v>20</v>
      </c>
      <c r="F8466" t="s">
        <v>30</v>
      </c>
      <c r="G8466">
        <v>4700</v>
      </c>
      <c r="H8466">
        <v>15.31</v>
      </c>
      <c r="I8466">
        <v>1</v>
      </c>
      <c r="J8466">
        <v>0.24</v>
      </c>
      <c r="K8466" t="s">
        <v>17</v>
      </c>
      <c r="L8466">
        <v>5</v>
      </c>
      <c r="M8466">
        <f t="shared" si="132"/>
        <v>1</v>
      </c>
    </row>
    <row r="8467" spans="1:13" x14ac:dyDescent="0.3">
      <c r="A8467">
        <v>29</v>
      </c>
      <c r="B8467">
        <v>150000</v>
      </c>
      <c r="C8467" t="s">
        <v>26</v>
      </c>
      <c r="D8467">
        <v>4</v>
      </c>
      <c r="E8467" t="s">
        <v>14</v>
      </c>
      <c r="F8467" t="s">
        <v>21</v>
      </c>
      <c r="G8467">
        <v>7200</v>
      </c>
      <c r="H8467">
        <v>7.29</v>
      </c>
      <c r="I8467">
        <v>0</v>
      </c>
      <c r="J8467">
        <v>0.05</v>
      </c>
      <c r="K8467" t="s">
        <v>16</v>
      </c>
      <c r="L8467">
        <v>7</v>
      </c>
      <c r="M8467">
        <f t="shared" si="132"/>
        <v>1</v>
      </c>
    </row>
    <row r="8468" spans="1:13" x14ac:dyDescent="0.3">
      <c r="A8468">
        <v>27</v>
      </c>
      <c r="B8468">
        <v>150000</v>
      </c>
      <c r="C8468" t="s">
        <v>26</v>
      </c>
      <c r="D8468">
        <v>3</v>
      </c>
      <c r="E8468" t="s">
        <v>18</v>
      </c>
      <c r="F8468" t="s">
        <v>29</v>
      </c>
      <c r="G8468">
        <v>8000</v>
      </c>
      <c r="H8468">
        <v>17.190000000000001</v>
      </c>
      <c r="I8468">
        <v>0</v>
      </c>
      <c r="J8468">
        <v>0.05</v>
      </c>
      <c r="K8468" t="s">
        <v>17</v>
      </c>
      <c r="L8468">
        <v>5</v>
      </c>
      <c r="M8468">
        <f t="shared" si="132"/>
        <v>1</v>
      </c>
    </row>
    <row r="8469" spans="1:13" x14ac:dyDescent="0.3">
      <c r="A8469">
        <v>28</v>
      </c>
      <c r="B8469">
        <v>150000</v>
      </c>
      <c r="C8469" t="s">
        <v>26</v>
      </c>
      <c r="D8469">
        <v>4</v>
      </c>
      <c r="E8469" t="s">
        <v>18</v>
      </c>
      <c r="F8469" t="s">
        <v>19</v>
      </c>
      <c r="G8469">
        <v>20000</v>
      </c>
      <c r="I8469">
        <v>0</v>
      </c>
      <c r="J8469">
        <v>0.13</v>
      </c>
      <c r="K8469" t="s">
        <v>16</v>
      </c>
      <c r="L8469">
        <v>8</v>
      </c>
      <c r="M8469">
        <f t="shared" si="132"/>
        <v>0</v>
      </c>
    </row>
    <row r="8470" spans="1:13" x14ac:dyDescent="0.3">
      <c r="A8470">
        <v>32</v>
      </c>
      <c r="B8470">
        <v>150000</v>
      </c>
      <c r="C8470" t="s">
        <v>26</v>
      </c>
      <c r="D8470">
        <v>4</v>
      </c>
      <c r="E8470" t="s">
        <v>25</v>
      </c>
      <c r="F8470" t="s">
        <v>19</v>
      </c>
      <c r="G8470">
        <v>7800</v>
      </c>
      <c r="H8470">
        <v>11.86</v>
      </c>
      <c r="I8470">
        <v>0</v>
      </c>
      <c r="J8470">
        <v>0.05</v>
      </c>
      <c r="K8470" t="s">
        <v>16</v>
      </c>
      <c r="L8470">
        <v>9</v>
      </c>
      <c r="M8470">
        <f t="shared" si="132"/>
        <v>1</v>
      </c>
    </row>
    <row r="8471" spans="1:13" x14ac:dyDescent="0.3">
      <c r="A8471">
        <v>29</v>
      </c>
      <c r="B8471">
        <v>150000</v>
      </c>
      <c r="C8471" t="s">
        <v>26</v>
      </c>
      <c r="D8471">
        <v>0</v>
      </c>
      <c r="E8471" t="s">
        <v>28</v>
      </c>
      <c r="F8471" t="s">
        <v>15</v>
      </c>
      <c r="G8471">
        <v>10700</v>
      </c>
      <c r="H8471">
        <v>14.22</v>
      </c>
      <c r="I8471">
        <v>0</v>
      </c>
      <c r="J8471">
        <v>7.0000000000000007E-2</v>
      </c>
      <c r="K8471" t="s">
        <v>16</v>
      </c>
      <c r="L8471">
        <v>9</v>
      </c>
      <c r="M8471">
        <f t="shared" si="132"/>
        <v>1</v>
      </c>
    </row>
    <row r="8472" spans="1:13" x14ac:dyDescent="0.3">
      <c r="A8472">
        <v>28</v>
      </c>
      <c r="B8472">
        <v>150000</v>
      </c>
      <c r="C8472" t="s">
        <v>26</v>
      </c>
      <c r="D8472">
        <v>5</v>
      </c>
      <c r="E8472" t="s">
        <v>28</v>
      </c>
      <c r="F8472" t="s">
        <v>21</v>
      </c>
      <c r="G8472">
        <v>15000</v>
      </c>
      <c r="H8472">
        <v>7.88</v>
      </c>
      <c r="I8472">
        <v>0</v>
      </c>
      <c r="J8472">
        <v>0.1</v>
      </c>
      <c r="K8472" t="s">
        <v>16</v>
      </c>
      <c r="L8472">
        <v>6</v>
      </c>
      <c r="M8472">
        <f t="shared" si="132"/>
        <v>1</v>
      </c>
    </row>
    <row r="8473" spans="1:13" x14ac:dyDescent="0.3">
      <c r="A8473">
        <v>29</v>
      </c>
      <c r="B8473">
        <v>138000</v>
      </c>
      <c r="C8473" t="s">
        <v>26</v>
      </c>
      <c r="D8473">
        <v>2</v>
      </c>
      <c r="E8473" t="s">
        <v>20</v>
      </c>
      <c r="F8473" t="s">
        <v>29</v>
      </c>
      <c r="G8473">
        <v>24000</v>
      </c>
      <c r="H8473">
        <v>16.350000000000001</v>
      </c>
      <c r="I8473">
        <v>1</v>
      </c>
      <c r="J8473">
        <v>0.17</v>
      </c>
      <c r="K8473" t="s">
        <v>16</v>
      </c>
      <c r="L8473">
        <v>6</v>
      </c>
      <c r="M8473">
        <f t="shared" si="132"/>
        <v>1</v>
      </c>
    </row>
    <row r="8474" spans="1:13" x14ac:dyDescent="0.3">
      <c r="A8474">
        <v>32</v>
      </c>
      <c r="B8474">
        <v>150000</v>
      </c>
      <c r="C8474" t="s">
        <v>26</v>
      </c>
      <c r="D8474">
        <v>0</v>
      </c>
      <c r="E8474" t="s">
        <v>20</v>
      </c>
      <c r="F8474" t="s">
        <v>29</v>
      </c>
      <c r="G8474">
        <v>24000</v>
      </c>
      <c r="H8474">
        <v>17.04</v>
      </c>
      <c r="I8474">
        <v>0</v>
      </c>
      <c r="J8474">
        <v>0.16</v>
      </c>
      <c r="K8474" t="s">
        <v>17</v>
      </c>
      <c r="L8474">
        <v>9</v>
      </c>
      <c r="M8474">
        <f t="shared" si="132"/>
        <v>1</v>
      </c>
    </row>
    <row r="8475" spans="1:13" x14ac:dyDescent="0.3">
      <c r="A8475">
        <v>29</v>
      </c>
      <c r="B8475">
        <v>90000</v>
      </c>
      <c r="C8475" t="s">
        <v>13</v>
      </c>
      <c r="D8475">
        <v>5</v>
      </c>
      <c r="E8475" t="s">
        <v>14</v>
      </c>
      <c r="F8475" t="s">
        <v>15</v>
      </c>
      <c r="G8475">
        <v>15000</v>
      </c>
      <c r="H8475">
        <v>13.85</v>
      </c>
      <c r="I8475">
        <v>0</v>
      </c>
      <c r="J8475">
        <v>0.17</v>
      </c>
      <c r="K8475" t="s">
        <v>17</v>
      </c>
      <c r="L8475">
        <v>10</v>
      </c>
      <c r="M8475">
        <f t="shared" si="132"/>
        <v>1</v>
      </c>
    </row>
    <row r="8476" spans="1:13" x14ac:dyDescent="0.3">
      <c r="A8476">
        <v>28</v>
      </c>
      <c r="B8476">
        <v>92000</v>
      </c>
      <c r="C8476" t="s">
        <v>13</v>
      </c>
      <c r="D8476">
        <v>4</v>
      </c>
      <c r="E8476" t="s">
        <v>25</v>
      </c>
      <c r="F8476" t="s">
        <v>21</v>
      </c>
      <c r="G8476">
        <v>15000</v>
      </c>
      <c r="H8476">
        <v>7.9</v>
      </c>
      <c r="I8476">
        <v>0</v>
      </c>
      <c r="J8476">
        <v>0.16</v>
      </c>
      <c r="K8476" t="s">
        <v>16</v>
      </c>
      <c r="L8476">
        <v>9</v>
      </c>
      <c r="M8476">
        <f t="shared" si="132"/>
        <v>1</v>
      </c>
    </row>
    <row r="8477" spans="1:13" x14ac:dyDescent="0.3">
      <c r="A8477">
        <v>28</v>
      </c>
      <c r="B8477">
        <v>150000</v>
      </c>
      <c r="C8477" t="s">
        <v>26</v>
      </c>
      <c r="D8477">
        <v>0</v>
      </c>
      <c r="E8477" t="s">
        <v>27</v>
      </c>
      <c r="F8477" t="s">
        <v>29</v>
      </c>
      <c r="G8477">
        <v>25000</v>
      </c>
      <c r="H8477">
        <v>15.25</v>
      </c>
      <c r="I8477">
        <v>0</v>
      </c>
      <c r="J8477">
        <v>0.17</v>
      </c>
      <c r="K8477" t="s">
        <v>17</v>
      </c>
      <c r="L8477">
        <v>8</v>
      </c>
      <c r="M8477">
        <f t="shared" si="132"/>
        <v>1</v>
      </c>
    </row>
    <row r="8478" spans="1:13" x14ac:dyDescent="0.3">
      <c r="A8478">
        <v>30</v>
      </c>
      <c r="B8478">
        <v>37800</v>
      </c>
      <c r="C8478" t="s">
        <v>13</v>
      </c>
      <c r="D8478">
        <v>4</v>
      </c>
      <c r="E8478" t="s">
        <v>14</v>
      </c>
      <c r="F8478" t="s">
        <v>19</v>
      </c>
      <c r="G8478">
        <v>15050</v>
      </c>
      <c r="H8478">
        <v>9.99</v>
      </c>
      <c r="I8478">
        <v>1</v>
      </c>
      <c r="J8478">
        <v>0.4</v>
      </c>
      <c r="K8478" t="s">
        <v>16</v>
      </c>
      <c r="L8478">
        <v>7</v>
      </c>
      <c r="M8478">
        <f t="shared" si="132"/>
        <v>1</v>
      </c>
    </row>
    <row r="8479" spans="1:13" x14ac:dyDescent="0.3">
      <c r="A8479">
        <v>27</v>
      </c>
      <c r="B8479">
        <v>150792</v>
      </c>
      <c r="C8479" t="s">
        <v>26</v>
      </c>
      <c r="D8479">
        <v>11</v>
      </c>
      <c r="E8479" t="s">
        <v>20</v>
      </c>
      <c r="F8479" t="s">
        <v>19</v>
      </c>
      <c r="G8479">
        <v>6000</v>
      </c>
      <c r="H8479">
        <v>11.71</v>
      </c>
      <c r="I8479">
        <v>0</v>
      </c>
      <c r="J8479">
        <v>0.04</v>
      </c>
      <c r="K8479" t="s">
        <v>16</v>
      </c>
      <c r="L8479">
        <v>9</v>
      </c>
      <c r="M8479">
        <f t="shared" si="132"/>
        <v>1</v>
      </c>
    </row>
    <row r="8480" spans="1:13" x14ac:dyDescent="0.3">
      <c r="A8480">
        <v>31</v>
      </c>
      <c r="B8480">
        <v>151000</v>
      </c>
      <c r="C8480" t="s">
        <v>26</v>
      </c>
      <c r="D8480">
        <v>1</v>
      </c>
      <c r="E8480" t="s">
        <v>18</v>
      </c>
      <c r="F8480" t="s">
        <v>15</v>
      </c>
      <c r="G8480">
        <v>21000</v>
      </c>
      <c r="H8480">
        <v>11.97</v>
      </c>
      <c r="I8480">
        <v>0</v>
      </c>
      <c r="J8480">
        <v>0.14000000000000001</v>
      </c>
      <c r="K8480" t="s">
        <v>16</v>
      </c>
      <c r="L8480">
        <v>8</v>
      </c>
      <c r="M8480">
        <f t="shared" si="132"/>
        <v>1</v>
      </c>
    </row>
    <row r="8481" spans="1:13" x14ac:dyDescent="0.3">
      <c r="A8481">
        <v>30</v>
      </c>
      <c r="B8481">
        <v>151800</v>
      </c>
      <c r="C8481" t="s">
        <v>26</v>
      </c>
      <c r="D8481">
        <v>14</v>
      </c>
      <c r="E8481" t="s">
        <v>28</v>
      </c>
      <c r="F8481" t="s">
        <v>15</v>
      </c>
      <c r="G8481">
        <v>17525</v>
      </c>
      <c r="H8481">
        <v>12.72</v>
      </c>
      <c r="I8481">
        <v>0</v>
      </c>
      <c r="J8481">
        <v>0.12</v>
      </c>
      <c r="K8481" t="s">
        <v>17</v>
      </c>
      <c r="L8481">
        <v>7</v>
      </c>
      <c r="M8481">
        <f t="shared" si="132"/>
        <v>1</v>
      </c>
    </row>
    <row r="8482" spans="1:13" x14ac:dyDescent="0.3">
      <c r="A8482">
        <v>28</v>
      </c>
      <c r="B8482">
        <v>18000</v>
      </c>
      <c r="C8482" t="s">
        <v>23</v>
      </c>
      <c r="D8482">
        <v>12</v>
      </c>
      <c r="E8482" t="s">
        <v>27</v>
      </c>
      <c r="F8482" t="s">
        <v>15</v>
      </c>
      <c r="G8482">
        <v>3500</v>
      </c>
      <c r="H8482">
        <v>14.22</v>
      </c>
      <c r="I8482">
        <v>1</v>
      </c>
      <c r="J8482">
        <v>0.19</v>
      </c>
      <c r="K8482" t="s">
        <v>16</v>
      </c>
      <c r="L8482">
        <v>5</v>
      </c>
      <c r="M8482">
        <f t="shared" si="132"/>
        <v>1</v>
      </c>
    </row>
    <row r="8483" spans="1:13" x14ac:dyDescent="0.3">
      <c r="A8483">
        <v>28</v>
      </c>
      <c r="B8483">
        <v>50000</v>
      </c>
      <c r="C8483" t="s">
        <v>13</v>
      </c>
      <c r="D8483">
        <v>2</v>
      </c>
      <c r="E8483" t="s">
        <v>18</v>
      </c>
      <c r="F8483" t="s">
        <v>19</v>
      </c>
      <c r="G8483">
        <v>15200</v>
      </c>
      <c r="H8483">
        <v>10.25</v>
      </c>
      <c r="I8483">
        <v>0</v>
      </c>
      <c r="J8483">
        <v>0.3</v>
      </c>
      <c r="K8483" t="s">
        <v>16</v>
      </c>
      <c r="L8483">
        <v>10</v>
      </c>
      <c r="M8483">
        <f t="shared" si="132"/>
        <v>1</v>
      </c>
    </row>
    <row r="8484" spans="1:13" x14ac:dyDescent="0.3">
      <c r="A8484">
        <v>32</v>
      </c>
      <c r="B8484">
        <v>155004</v>
      </c>
      <c r="C8484" t="s">
        <v>26</v>
      </c>
      <c r="D8484">
        <v>9</v>
      </c>
      <c r="E8484" t="s">
        <v>27</v>
      </c>
      <c r="F8484" t="s">
        <v>21</v>
      </c>
      <c r="G8484">
        <v>15000</v>
      </c>
      <c r="H8484">
        <v>8.49</v>
      </c>
      <c r="I8484">
        <v>0</v>
      </c>
      <c r="J8484">
        <v>0.1</v>
      </c>
      <c r="K8484" t="s">
        <v>16</v>
      </c>
      <c r="L8484">
        <v>8</v>
      </c>
      <c r="M8484">
        <f t="shared" si="132"/>
        <v>1</v>
      </c>
    </row>
    <row r="8485" spans="1:13" x14ac:dyDescent="0.3">
      <c r="A8485">
        <v>34</v>
      </c>
      <c r="B8485">
        <v>156000</v>
      </c>
      <c r="C8485" t="s">
        <v>26</v>
      </c>
      <c r="D8485">
        <v>9</v>
      </c>
      <c r="E8485" t="s">
        <v>14</v>
      </c>
      <c r="F8485" t="s">
        <v>21</v>
      </c>
      <c r="G8485">
        <v>25000</v>
      </c>
      <c r="I8485">
        <v>0</v>
      </c>
      <c r="J8485">
        <v>0.16</v>
      </c>
      <c r="K8485" t="s">
        <v>16</v>
      </c>
      <c r="L8485">
        <v>9</v>
      </c>
      <c r="M8485">
        <f t="shared" si="132"/>
        <v>0</v>
      </c>
    </row>
    <row r="8486" spans="1:13" x14ac:dyDescent="0.3">
      <c r="A8486">
        <v>27</v>
      </c>
      <c r="B8486">
        <v>156000</v>
      </c>
      <c r="C8486" t="s">
        <v>26</v>
      </c>
      <c r="D8486">
        <v>8</v>
      </c>
      <c r="E8486" t="s">
        <v>18</v>
      </c>
      <c r="F8486" t="s">
        <v>30</v>
      </c>
      <c r="G8486">
        <v>15000</v>
      </c>
      <c r="H8486">
        <v>14.61</v>
      </c>
      <c r="I8486">
        <v>0</v>
      </c>
      <c r="J8486">
        <v>0.1</v>
      </c>
      <c r="K8486" t="s">
        <v>16</v>
      </c>
      <c r="L8486">
        <v>6</v>
      </c>
      <c r="M8486">
        <f t="shared" si="132"/>
        <v>1</v>
      </c>
    </row>
    <row r="8487" spans="1:13" x14ac:dyDescent="0.3">
      <c r="A8487">
        <v>28</v>
      </c>
      <c r="B8487">
        <v>157000</v>
      </c>
      <c r="C8487" t="s">
        <v>23</v>
      </c>
      <c r="D8487">
        <v>12</v>
      </c>
      <c r="E8487" t="s">
        <v>27</v>
      </c>
      <c r="F8487" t="s">
        <v>15</v>
      </c>
      <c r="G8487">
        <v>12000</v>
      </c>
      <c r="H8487">
        <v>13.92</v>
      </c>
      <c r="I8487">
        <v>0</v>
      </c>
      <c r="J8487">
        <v>0.08</v>
      </c>
      <c r="K8487" t="s">
        <v>17</v>
      </c>
      <c r="L8487">
        <v>9</v>
      </c>
      <c r="M8487">
        <f t="shared" si="132"/>
        <v>1</v>
      </c>
    </row>
    <row r="8488" spans="1:13" x14ac:dyDescent="0.3">
      <c r="A8488">
        <v>27</v>
      </c>
      <c r="B8488">
        <v>157544</v>
      </c>
      <c r="C8488" t="s">
        <v>26</v>
      </c>
      <c r="D8488">
        <v>8</v>
      </c>
      <c r="E8488" t="s">
        <v>27</v>
      </c>
      <c r="F8488" t="s">
        <v>15</v>
      </c>
      <c r="G8488">
        <v>35000</v>
      </c>
      <c r="H8488">
        <v>12.99</v>
      </c>
      <c r="I8488">
        <v>0</v>
      </c>
      <c r="J8488">
        <v>0.22</v>
      </c>
      <c r="K8488" t="s">
        <v>16</v>
      </c>
      <c r="L8488">
        <v>8</v>
      </c>
      <c r="M8488">
        <f t="shared" si="132"/>
        <v>1</v>
      </c>
    </row>
    <row r="8489" spans="1:13" x14ac:dyDescent="0.3">
      <c r="A8489">
        <v>28</v>
      </c>
      <c r="B8489">
        <v>145656</v>
      </c>
      <c r="C8489" t="s">
        <v>26</v>
      </c>
      <c r="D8489">
        <v>2</v>
      </c>
      <c r="E8489" t="s">
        <v>25</v>
      </c>
      <c r="F8489" t="s">
        <v>19</v>
      </c>
      <c r="G8489">
        <v>10000</v>
      </c>
      <c r="H8489">
        <v>10.37</v>
      </c>
      <c r="I8489">
        <v>1</v>
      </c>
      <c r="J8489">
        <v>7.0000000000000007E-2</v>
      </c>
      <c r="K8489" t="s">
        <v>16</v>
      </c>
      <c r="L8489">
        <v>7</v>
      </c>
      <c r="M8489">
        <f t="shared" si="132"/>
        <v>1</v>
      </c>
    </row>
    <row r="8490" spans="1:13" x14ac:dyDescent="0.3">
      <c r="A8490">
        <v>28</v>
      </c>
      <c r="B8490">
        <v>158367</v>
      </c>
      <c r="C8490" t="s">
        <v>26</v>
      </c>
      <c r="D8490">
        <v>5</v>
      </c>
      <c r="E8490" t="s">
        <v>14</v>
      </c>
      <c r="F8490" t="s">
        <v>21</v>
      </c>
      <c r="G8490">
        <v>12000</v>
      </c>
      <c r="H8490">
        <v>6.62</v>
      </c>
      <c r="I8490">
        <v>0</v>
      </c>
      <c r="J8490">
        <v>0.08</v>
      </c>
      <c r="K8490" t="s">
        <v>16</v>
      </c>
      <c r="L8490">
        <v>8</v>
      </c>
      <c r="M8490">
        <f t="shared" si="132"/>
        <v>1</v>
      </c>
    </row>
    <row r="8491" spans="1:13" x14ac:dyDescent="0.3">
      <c r="A8491">
        <v>27</v>
      </c>
      <c r="B8491">
        <v>159600</v>
      </c>
      <c r="C8491" t="s">
        <v>26</v>
      </c>
      <c r="D8491">
        <v>1</v>
      </c>
      <c r="E8491" t="s">
        <v>28</v>
      </c>
      <c r="F8491" t="s">
        <v>19</v>
      </c>
      <c r="G8491">
        <v>25000</v>
      </c>
      <c r="I8491">
        <v>0</v>
      </c>
      <c r="J8491">
        <v>0.16</v>
      </c>
      <c r="K8491" t="s">
        <v>16</v>
      </c>
      <c r="L8491">
        <v>8</v>
      </c>
      <c r="M8491">
        <f t="shared" si="132"/>
        <v>0</v>
      </c>
    </row>
    <row r="8492" spans="1:13" x14ac:dyDescent="0.3">
      <c r="A8492">
        <v>28</v>
      </c>
      <c r="B8492">
        <v>160000</v>
      </c>
      <c r="C8492" t="s">
        <v>26</v>
      </c>
      <c r="D8492">
        <v>4</v>
      </c>
      <c r="E8492" t="s">
        <v>25</v>
      </c>
      <c r="F8492" t="s">
        <v>19</v>
      </c>
      <c r="G8492">
        <v>34000</v>
      </c>
      <c r="H8492">
        <v>9.91</v>
      </c>
      <c r="I8492">
        <v>0</v>
      </c>
      <c r="J8492">
        <v>0.21</v>
      </c>
      <c r="K8492" t="s">
        <v>16</v>
      </c>
      <c r="L8492">
        <v>7</v>
      </c>
      <c r="M8492">
        <f t="shared" si="132"/>
        <v>1</v>
      </c>
    </row>
    <row r="8493" spans="1:13" x14ac:dyDescent="0.3">
      <c r="A8493">
        <v>34</v>
      </c>
      <c r="B8493">
        <v>160000</v>
      </c>
      <c r="C8493" t="s">
        <v>26</v>
      </c>
      <c r="D8493">
        <v>1</v>
      </c>
      <c r="E8493" t="s">
        <v>28</v>
      </c>
      <c r="F8493" t="s">
        <v>21</v>
      </c>
      <c r="G8493">
        <v>23000</v>
      </c>
      <c r="H8493">
        <v>6.91</v>
      </c>
      <c r="I8493">
        <v>0</v>
      </c>
      <c r="J8493">
        <v>0.14000000000000001</v>
      </c>
      <c r="K8493" t="s">
        <v>16</v>
      </c>
      <c r="L8493">
        <v>10</v>
      </c>
      <c r="M8493">
        <f t="shared" si="132"/>
        <v>1</v>
      </c>
    </row>
    <row r="8494" spans="1:13" x14ac:dyDescent="0.3">
      <c r="A8494">
        <v>30</v>
      </c>
      <c r="B8494">
        <v>160000</v>
      </c>
      <c r="C8494" t="s">
        <v>26</v>
      </c>
      <c r="D8494">
        <v>4</v>
      </c>
      <c r="E8494" t="s">
        <v>18</v>
      </c>
      <c r="F8494" t="s">
        <v>15</v>
      </c>
      <c r="G8494">
        <v>7000</v>
      </c>
      <c r="H8494">
        <v>13.98</v>
      </c>
      <c r="I8494">
        <v>0</v>
      </c>
      <c r="J8494">
        <v>0.04</v>
      </c>
      <c r="K8494" t="s">
        <v>16</v>
      </c>
      <c r="L8494">
        <v>5</v>
      </c>
      <c r="M8494">
        <f t="shared" si="132"/>
        <v>1</v>
      </c>
    </row>
    <row r="8495" spans="1:13" x14ac:dyDescent="0.3">
      <c r="A8495">
        <v>27</v>
      </c>
      <c r="B8495">
        <v>90000</v>
      </c>
      <c r="C8495" t="s">
        <v>13</v>
      </c>
      <c r="D8495">
        <v>11</v>
      </c>
      <c r="E8495" t="s">
        <v>20</v>
      </c>
      <c r="F8495" t="s">
        <v>19</v>
      </c>
      <c r="G8495">
        <v>15600</v>
      </c>
      <c r="H8495">
        <v>12.69</v>
      </c>
      <c r="I8495">
        <v>0</v>
      </c>
      <c r="J8495">
        <v>0.17</v>
      </c>
      <c r="K8495" t="s">
        <v>16</v>
      </c>
      <c r="L8495">
        <v>9</v>
      </c>
      <c r="M8495">
        <f t="shared" si="132"/>
        <v>1</v>
      </c>
    </row>
    <row r="8496" spans="1:13" x14ac:dyDescent="0.3">
      <c r="A8496">
        <v>27</v>
      </c>
      <c r="B8496">
        <v>100000</v>
      </c>
      <c r="C8496" t="s">
        <v>13</v>
      </c>
      <c r="D8496">
        <v>7</v>
      </c>
      <c r="E8496" t="s">
        <v>20</v>
      </c>
      <c r="F8496" t="s">
        <v>29</v>
      </c>
      <c r="G8496">
        <v>15600</v>
      </c>
      <c r="H8496">
        <v>17.88</v>
      </c>
      <c r="I8496">
        <v>0</v>
      </c>
      <c r="J8496">
        <v>0.16</v>
      </c>
      <c r="K8496" t="s">
        <v>17</v>
      </c>
      <c r="L8496">
        <v>6</v>
      </c>
      <c r="M8496">
        <f t="shared" si="132"/>
        <v>1</v>
      </c>
    </row>
    <row r="8497" spans="1:13" x14ac:dyDescent="0.3">
      <c r="A8497">
        <v>35</v>
      </c>
      <c r="B8497">
        <v>148000</v>
      </c>
      <c r="C8497" t="s">
        <v>26</v>
      </c>
      <c r="D8497">
        <v>19</v>
      </c>
      <c r="E8497" t="s">
        <v>25</v>
      </c>
      <c r="F8497" t="s">
        <v>30</v>
      </c>
      <c r="G8497">
        <v>25000</v>
      </c>
      <c r="H8497">
        <v>14.62</v>
      </c>
      <c r="I8497">
        <v>1</v>
      </c>
      <c r="J8497">
        <v>0.17</v>
      </c>
      <c r="K8497" t="s">
        <v>17</v>
      </c>
      <c r="L8497">
        <v>10</v>
      </c>
      <c r="M8497">
        <f t="shared" si="132"/>
        <v>1</v>
      </c>
    </row>
    <row r="8498" spans="1:13" x14ac:dyDescent="0.3">
      <c r="A8498">
        <v>34</v>
      </c>
      <c r="B8498">
        <v>160000</v>
      </c>
      <c r="C8498" t="s">
        <v>26</v>
      </c>
      <c r="D8498">
        <v>9</v>
      </c>
      <c r="E8498" t="s">
        <v>25</v>
      </c>
      <c r="F8498" t="s">
        <v>19</v>
      </c>
      <c r="G8498">
        <v>7500</v>
      </c>
      <c r="I8498">
        <v>0</v>
      </c>
      <c r="J8498">
        <v>0.05</v>
      </c>
      <c r="K8498" t="s">
        <v>16</v>
      </c>
      <c r="L8498">
        <v>10</v>
      </c>
      <c r="M8498">
        <f t="shared" si="132"/>
        <v>0</v>
      </c>
    </row>
    <row r="8499" spans="1:13" x14ac:dyDescent="0.3">
      <c r="A8499">
        <v>30</v>
      </c>
      <c r="B8499">
        <v>55000</v>
      </c>
      <c r="C8499" t="s">
        <v>13</v>
      </c>
      <c r="D8499">
        <v>14</v>
      </c>
      <c r="E8499" t="s">
        <v>25</v>
      </c>
      <c r="F8499" t="s">
        <v>15</v>
      </c>
      <c r="G8499">
        <v>15800</v>
      </c>
      <c r="H8499">
        <v>14.72</v>
      </c>
      <c r="I8499">
        <v>0</v>
      </c>
      <c r="J8499">
        <v>0.28999999999999998</v>
      </c>
      <c r="K8499" t="s">
        <v>16</v>
      </c>
      <c r="L8499">
        <v>9</v>
      </c>
      <c r="M8499">
        <f t="shared" si="132"/>
        <v>1</v>
      </c>
    </row>
    <row r="8500" spans="1:13" x14ac:dyDescent="0.3">
      <c r="A8500">
        <v>27</v>
      </c>
      <c r="B8500">
        <v>165000</v>
      </c>
      <c r="C8500" t="s">
        <v>26</v>
      </c>
      <c r="D8500">
        <v>6</v>
      </c>
      <c r="E8500" t="s">
        <v>14</v>
      </c>
      <c r="F8500" t="s">
        <v>19</v>
      </c>
      <c r="G8500">
        <v>35000</v>
      </c>
      <c r="H8500">
        <v>12.42</v>
      </c>
      <c r="I8500">
        <v>0</v>
      </c>
      <c r="J8500">
        <v>0.21</v>
      </c>
      <c r="K8500" t="s">
        <v>16</v>
      </c>
      <c r="L8500">
        <v>10</v>
      </c>
      <c r="M8500">
        <f t="shared" si="132"/>
        <v>1</v>
      </c>
    </row>
    <row r="8501" spans="1:13" x14ac:dyDescent="0.3">
      <c r="A8501">
        <v>29</v>
      </c>
      <c r="B8501">
        <v>165000</v>
      </c>
      <c r="C8501" t="s">
        <v>26</v>
      </c>
      <c r="D8501">
        <v>13</v>
      </c>
      <c r="E8501" t="s">
        <v>27</v>
      </c>
      <c r="F8501" t="s">
        <v>21</v>
      </c>
      <c r="G8501">
        <v>10000</v>
      </c>
      <c r="H8501">
        <v>6.03</v>
      </c>
      <c r="I8501">
        <v>0</v>
      </c>
      <c r="J8501">
        <v>0.06</v>
      </c>
      <c r="K8501" t="s">
        <v>16</v>
      </c>
      <c r="L8501">
        <v>10</v>
      </c>
      <c r="M8501">
        <f t="shared" si="132"/>
        <v>1</v>
      </c>
    </row>
    <row r="8502" spans="1:13" x14ac:dyDescent="0.3">
      <c r="A8502">
        <v>29</v>
      </c>
      <c r="B8502">
        <v>72000</v>
      </c>
      <c r="C8502" t="s">
        <v>13</v>
      </c>
      <c r="D8502">
        <v>13</v>
      </c>
      <c r="E8502" t="s">
        <v>14</v>
      </c>
      <c r="F8502" t="s">
        <v>15</v>
      </c>
      <c r="G8502">
        <v>15900</v>
      </c>
      <c r="H8502">
        <v>13.04</v>
      </c>
      <c r="I8502">
        <v>0</v>
      </c>
      <c r="J8502">
        <v>0.22</v>
      </c>
      <c r="K8502" t="s">
        <v>16</v>
      </c>
      <c r="L8502">
        <v>9</v>
      </c>
      <c r="M8502">
        <f t="shared" si="132"/>
        <v>1</v>
      </c>
    </row>
    <row r="8503" spans="1:13" x14ac:dyDescent="0.3">
      <c r="A8503">
        <v>35</v>
      </c>
      <c r="B8503">
        <v>165000</v>
      </c>
      <c r="C8503" t="s">
        <v>26</v>
      </c>
      <c r="D8503">
        <v>3</v>
      </c>
      <c r="E8503" t="s">
        <v>25</v>
      </c>
      <c r="F8503" t="s">
        <v>19</v>
      </c>
      <c r="G8503">
        <v>8000</v>
      </c>
      <c r="H8503">
        <v>11.49</v>
      </c>
      <c r="I8503">
        <v>0</v>
      </c>
      <c r="J8503">
        <v>0.05</v>
      </c>
      <c r="K8503" t="s">
        <v>16</v>
      </c>
      <c r="L8503">
        <v>8</v>
      </c>
      <c r="M8503">
        <f t="shared" si="132"/>
        <v>1</v>
      </c>
    </row>
    <row r="8504" spans="1:13" x14ac:dyDescent="0.3">
      <c r="A8504">
        <v>31</v>
      </c>
      <c r="B8504">
        <v>168000</v>
      </c>
      <c r="C8504" t="s">
        <v>26</v>
      </c>
      <c r="D8504">
        <v>6</v>
      </c>
      <c r="E8504" t="s">
        <v>27</v>
      </c>
      <c r="F8504" t="s">
        <v>15</v>
      </c>
      <c r="G8504">
        <v>25000</v>
      </c>
      <c r="H8504">
        <v>13.06</v>
      </c>
      <c r="I8504">
        <v>0</v>
      </c>
      <c r="J8504">
        <v>0.15</v>
      </c>
      <c r="K8504" t="s">
        <v>16</v>
      </c>
      <c r="L8504">
        <v>5</v>
      </c>
      <c r="M8504">
        <f t="shared" si="132"/>
        <v>1</v>
      </c>
    </row>
    <row r="8505" spans="1:13" x14ac:dyDescent="0.3">
      <c r="A8505">
        <v>29</v>
      </c>
      <c r="B8505">
        <v>74000</v>
      </c>
      <c r="C8505" t="s">
        <v>13</v>
      </c>
      <c r="D8505">
        <v>0</v>
      </c>
      <c r="E8505" t="s">
        <v>28</v>
      </c>
      <c r="F8505" t="s">
        <v>15</v>
      </c>
      <c r="G8505">
        <v>16000</v>
      </c>
      <c r="H8505">
        <v>13.79</v>
      </c>
      <c r="I8505">
        <v>1</v>
      </c>
      <c r="J8505">
        <v>0.22</v>
      </c>
      <c r="K8505" t="s">
        <v>17</v>
      </c>
      <c r="L8505">
        <v>8</v>
      </c>
      <c r="M8505">
        <f t="shared" si="132"/>
        <v>1</v>
      </c>
    </row>
    <row r="8506" spans="1:13" x14ac:dyDescent="0.3">
      <c r="A8506">
        <v>28</v>
      </c>
      <c r="B8506">
        <v>170000</v>
      </c>
      <c r="C8506" t="s">
        <v>26</v>
      </c>
      <c r="D8506">
        <v>0</v>
      </c>
      <c r="E8506" t="s">
        <v>18</v>
      </c>
      <c r="F8506" t="s">
        <v>21</v>
      </c>
      <c r="G8506">
        <v>10000</v>
      </c>
      <c r="I8506">
        <v>0</v>
      </c>
      <c r="J8506">
        <v>0.06</v>
      </c>
      <c r="K8506" t="s">
        <v>16</v>
      </c>
      <c r="L8506">
        <v>5</v>
      </c>
      <c r="M8506">
        <f t="shared" si="132"/>
        <v>0</v>
      </c>
    </row>
    <row r="8507" spans="1:13" x14ac:dyDescent="0.3">
      <c r="A8507">
        <v>28</v>
      </c>
      <c r="B8507">
        <v>170000</v>
      </c>
      <c r="C8507" t="s">
        <v>26</v>
      </c>
      <c r="D8507">
        <v>4</v>
      </c>
      <c r="E8507" t="s">
        <v>18</v>
      </c>
      <c r="F8507" t="s">
        <v>30</v>
      </c>
      <c r="G8507">
        <v>20000</v>
      </c>
      <c r="I8507">
        <v>0</v>
      </c>
      <c r="J8507">
        <v>0.12</v>
      </c>
      <c r="K8507" t="s">
        <v>17</v>
      </c>
      <c r="L8507">
        <v>10</v>
      </c>
      <c r="M8507">
        <f t="shared" si="132"/>
        <v>0</v>
      </c>
    </row>
    <row r="8508" spans="1:13" x14ac:dyDescent="0.3">
      <c r="A8508">
        <v>33</v>
      </c>
      <c r="B8508">
        <v>170000</v>
      </c>
      <c r="C8508" t="s">
        <v>23</v>
      </c>
      <c r="D8508">
        <v>15</v>
      </c>
      <c r="E8508" t="s">
        <v>28</v>
      </c>
      <c r="F8508" t="s">
        <v>15</v>
      </c>
      <c r="G8508">
        <v>21000</v>
      </c>
      <c r="H8508">
        <v>14.26</v>
      </c>
      <c r="I8508">
        <v>0</v>
      </c>
      <c r="J8508">
        <v>0.12</v>
      </c>
      <c r="K8508" t="s">
        <v>16</v>
      </c>
      <c r="L8508">
        <v>5</v>
      </c>
      <c r="M8508">
        <f t="shared" si="132"/>
        <v>1</v>
      </c>
    </row>
    <row r="8509" spans="1:13" x14ac:dyDescent="0.3">
      <c r="A8509">
        <v>29</v>
      </c>
      <c r="B8509">
        <v>173088</v>
      </c>
      <c r="C8509" t="s">
        <v>26</v>
      </c>
      <c r="D8509">
        <v>13</v>
      </c>
      <c r="E8509" t="s">
        <v>27</v>
      </c>
      <c r="F8509" t="s">
        <v>15</v>
      </c>
      <c r="G8509">
        <v>8000</v>
      </c>
      <c r="H8509">
        <v>13.79</v>
      </c>
      <c r="I8509">
        <v>0</v>
      </c>
      <c r="J8509">
        <v>0.05</v>
      </c>
      <c r="K8509" t="s">
        <v>17</v>
      </c>
      <c r="L8509">
        <v>10</v>
      </c>
      <c r="M8509">
        <f t="shared" si="132"/>
        <v>1</v>
      </c>
    </row>
    <row r="8510" spans="1:13" x14ac:dyDescent="0.3">
      <c r="A8510">
        <v>34</v>
      </c>
      <c r="B8510">
        <v>175000</v>
      </c>
      <c r="C8510" t="s">
        <v>26</v>
      </c>
      <c r="D8510">
        <v>18</v>
      </c>
      <c r="E8510" t="s">
        <v>20</v>
      </c>
      <c r="F8510" t="s">
        <v>19</v>
      </c>
      <c r="G8510">
        <v>12000</v>
      </c>
      <c r="H8510">
        <v>10.74</v>
      </c>
      <c r="I8510">
        <v>0</v>
      </c>
      <c r="J8510">
        <v>7.0000000000000007E-2</v>
      </c>
      <c r="K8510" t="s">
        <v>16</v>
      </c>
      <c r="L8510">
        <v>7</v>
      </c>
      <c r="M8510">
        <f t="shared" si="132"/>
        <v>1</v>
      </c>
    </row>
    <row r="8511" spans="1:13" x14ac:dyDescent="0.3">
      <c r="A8511">
        <v>32</v>
      </c>
      <c r="B8511">
        <v>164000</v>
      </c>
      <c r="C8511" t="s">
        <v>26</v>
      </c>
      <c r="D8511">
        <v>15</v>
      </c>
      <c r="E8511" t="s">
        <v>25</v>
      </c>
      <c r="F8511" t="s">
        <v>30</v>
      </c>
      <c r="G8511">
        <v>2400</v>
      </c>
      <c r="H8511">
        <v>14.42</v>
      </c>
      <c r="I8511">
        <v>1</v>
      </c>
      <c r="J8511">
        <v>0.01</v>
      </c>
      <c r="K8511" t="s">
        <v>16</v>
      </c>
      <c r="L8511">
        <v>10</v>
      </c>
      <c r="M8511">
        <f t="shared" si="132"/>
        <v>1</v>
      </c>
    </row>
    <row r="8512" spans="1:13" x14ac:dyDescent="0.3">
      <c r="A8512">
        <v>30</v>
      </c>
      <c r="B8512">
        <v>180000</v>
      </c>
      <c r="C8512" t="s">
        <v>26</v>
      </c>
      <c r="D8512">
        <v>5</v>
      </c>
      <c r="E8512" t="s">
        <v>14</v>
      </c>
      <c r="F8512" t="s">
        <v>21</v>
      </c>
      <c r="G8512">
        <v>14000</v>
      </c>
      <c r="H8512">
        <v>6.03</v>
      </c>
      <c r="I8512">
        <v>0</v>
      </c>
      <c r="J8512">
        <v>0.08</v>
      </c>
      <c r="K8512" t="s">
        <v>16</v>
      </c>
      <c r="L8512">
        <v>9</v>
      </c>
      <c r="M8512">
        <f t="shared" si="132"/>
        <v>1</v>
      </c>
    </row>
    <row r="8513" spans="1:13" x14ac:dyDescent="0.3">
      <c r="A8513">
        <v>29</v>
      </c>
      <c r="B8513">
        <v>180000</v>
      </c>
      <c r="C8513" t="s">
        <v>26</v>
      </c>
      <c r="D8513">
        <v>13</v>
      </c>
      <c r="E8513" t="s">
        <v>25</v>
      </c>
      <c r="F8513" t="s">
        <v>15</v>
      </c>
      <c r="G8513">
        <v>12000</v>
      </c>
      <c r="H8513">
        <v>12.99</v>
      </c>
      <c r="I8513">
        <v>0</v>
      </c>
      <c r="J8513">
        <v>7.0000000000000007E-2</v>
      </c>
      <c r="K8513" t="s">
        <v>17</v>
      </c>
      <c r="L8513">
        <v>5</v>
      </c>
      <c r="M8513">
        <f t="shared" si="132"/>
        <v>1</v>
      </c>
    </row>
    <row r="8514" spans="1:13" x14ac:dyDescent="0.3">
      <c r="A8514">
        <v>32</v>
      </c>
      <c r="B8514">
        <v>180000</v>
      </c>
      <c r="C8514" t="s">
        <v>26</v>
      </c>
      <c r="D8514">
        <v>2</v>
      </c>
      <c r="E8514" t="s">
        <v>20</v>
      </c>
      <c r="F8514" t="s">
        <v>15</v>
      </c>
      <c r="G8514">
        <v>15600</v>
      </c>
      <c r="I8514">
        <v>0</v>
      </c>
      <c r="J8514">
        <v>0.09</v>
      </c>
      <c r="K8514" t="s">
        <v>17</v>
      </c>
      <c r="L8514">
        <v>10</v>
      </c>
      <c r="M8514">
        <f t="shared" ref="M8514:M8577" si="133">COUNTIFS($A$2:$A$10001,A8514,$B$2:$B$10001,B8514,$C$2:$C$10001,C8514,$D$2:$D$10001,D8514,$E$2:$E$10001,E8514,$F$2:$F$10001,F8514,$G$2:$G$10001,G8514,$H$2:$H$10001,H8514,$I$2:$I$10001,I8514,$J$2:$J$10001,J8514,$K$2:$K$10001,K8514,$L$2:$L$10001,L8514)</f>
        <v>0</v>
      </c>
    </row>
    <row r="8515" spans="1:13" x14ac:dyDescent="0.3">
      <c r="A8515">
        <v>34</v>
      </c>
      <c r="B8515">
        <v>182500</v>
      </c>
      <c r="C8515" t="s">
        <v>26</v>
      </c>
      <c r="D8515">
        <v>6</v>
      </c>
      <c r="E8515" t="s">
        <v>28</v>
      </c>
      <c r="F8515" t="s">
        <v>15</v>
      </c>
      <c r="G8515">
        <v>15000</v>
      </c>
      <c r="H8515">
        <v>12.84</v>
      </c>
      <c r="I8515">
        <v>0</v>
      </c>
      <c r="J8515">
        <v>0.08</v>
      </c>
      <c r="K8515" t="s">
        <v>17</v>
      </c>
      <c r="L8515">
        <v>9</v>
      </c>
      <c r="M8515">
        <f t="shared" si="133"/>
        <v>1</v>
      </c>
    </row>
    <row r="8516" spans="1:13" x14ac:dyDescent="0.3">
      <c r="A8516">
        <v>27</v>
      </c>
      <c r="B8516">
        <v>189000</v>
      </c>
      <c r="C8516" t="s">
        <v>26</v>
      </c>
      <c r="D8516">
        <v>2</v>
      </c>
      <c r="E8516" t="s">
        <v>27</v>
      </c>
      <c r="F8516" t="s">
        <v>30</v>
      </c>
      <c r="G8516">
        <v>5125</v>
      </c>
      <c r="H8516">
        <v>14.84</v>
      </c>
      <c r="I8516">
        <v>0</v>
      </c>
      <c r="J8516">
        <v>0.03</v>
      </c>
      <c r="K8516" t="s">
        <v>17</v>
      </c>
      <c r="L8516">
        <v>6</v>
      </c>
      <c r="M8516">
        <f t="shared" si="133"/>
        <v>1</v>
      </c>
    </row>
    <row r="8517" spans="1:13" x14ac:dyDescent="0.3">
      <c r="A8517">
        <v>27</v>
      </c>
      <c r="B8517">
        <v>110000</v>
      </c>
      <c r="C8517" t="s">
        <v>13</v>
      </c>
      <c r="D8517">
        <v>6</v>
      </c>
      <c r="E8517" t="s">
        <v>18</v>
      </c>
      <c r="F8517" t="s">
        <v>15</v>
      </c>
      <c r="G8517">
        <v>16000</v>
      </c>
      <c r="H8517">
        <v>15.27</v>
      </c>
      <c r="I8517">
        <v>0</v>
      </c>
      <c r="J8517">
        <v>0.15</v>
      </c>
      <c r="K8517" t="s">
        <v>16</v>
      </c>
      <c r="L8517">
        <v>8</v>
      </c>
      <c r="M8517">
        <f t="shared" si="133"/>
        <v>1</v>
      </c>
    </row>
    <row r="8518" spans="1:13" x14ac:dyDescent="0.3">
      <c r="A8518">
        <v>34</v>
      </c>
      <c r="B8518">
        <v>195000</v>
      </c>
      <c r="C8518" t="s">
        <v>26</v>
      </c>
      <c r="D8518">
        <v>18</v>
      </c>
      <c r="E8518" t="s">
        <v>20</v>
      </c>
      <c r="F8518" t="s">
        <v>21</v>
      </c>
      <c r="G8518">
        <v>6000</v>
      </c>
      <c r="H8518">
        <v>6.92</v>
      </c>
      <c r="I8518">
        <v>0</v>
      </c>
      <c r="J8518">
        <v>0.03</v>
      </c>
      <c r="K8518" t="s">
        <v>16</v>
      </c>
      <c r="L8518">
        <v>10</v>
      </c>
      <c r="M8518">
        <f t="shared" si="133"/>
        <v>1</v>
      </c>
    </row>
    <row r="8519" spans="1:13" x14ac:dyDescent="0.3">
      <c r="A8519">
        <v>27</v>
      </c>
      <c r="B8519">
        <v>200000</v>
      </c>
      <c r="C8519" t="s">
        <v>26</v>
      </c>
      <c r="D8519">
        <v>9</v>
      </c>
      <c r="E8519" t="s">
        <v>20</v>
      </c>
      <c r="F8519" t="s">
        <v>21</v>
      </c>
      <c r="G8519">
        <v>7000</v>
      </c>
      <c r="H8519">
        <v>6.03</v>
      </c>
      <c r="I8519">
        <v>0</v>
      </c>
      <c r="J8519">
        <v>0.04</v>
      </c>
      <c r="K8519" t="s">
        <v>16</v>
      </c>
      <c r="L8519">
        <v>10</v>
      </c>
      <c r="M8519">
        <f t="shared" si="133"/>
        <v>1</v>
      </c>
    </row>
    <row r="8520" spans="1:13" x14ac:dyDescent="0.3">
      <c r="A8520">
        <v>29</v>
      </c>
      <c r="B8520">
        <v>108000</v>
      </c>
      <c r="C8520" t="s">
        <v>13</v>
      </c>
      <c r="D8520">
        <v>11</v>
      </c>
      <c r="E8520" t="s">
        <v>18</v>
      </c>
      <c r="F8520" t="s">
        <v>19</v>
      </c>
      <c r="G8520">
        <v>16000</v>
      </c>
      <c r="I8520">
        <v>1</v>
      </c>
      <c r="J8520">
        <v>0.15</v>
      </c>
      <c r="K8520" t="s">
        <v>16</v>
      </c>
      <c r="L8520">
        <v>7</v>
      </c>
      <c r="M8520">
        <f t="shared" si="133"/>
        <v>0</v>
      </c>
    </row>
    <row r="8521" spans="1:13" x14ac:dyDescent="0.3">
      <c r="A8521">
        <v>30</v>
      </c>
      <c r="B8521">
        <v>200000</v>
      </c>
      <c r="C8521" t="s">
        <v>23</v>
      </c>
      <c r="D8521">
        <v>14</v>
      </c>
      <c r="E8521" t="s">
        <v>27</v>
      </c>
      <c r="F8521" t="s">
        <v>21</v>
      </c>
      <c r="G8521">
        <v>16000</v>
      </c>
      <c r="I8521">
        <v>0</v>
      </c>
      <c r="J8521">
        <v>0.08</v>
      </c>
      <c r="K8521" t="s">
        <v>16</v>
      </c>
      <c r="L8521">
        <v>5</v>
      </c>
      <c r="M8521">
        <f t="shared" si="133"/>
        <v>0</v>
      </c>
    </row>
    <row r="8522" spans="1:13" x14ac:dyDescent="0.3">
      <c r="A8522">
        <v>29</v>
      </c>
      <c r="B8522">
        <v>200000</v>
      </c>
      <c r="C8522" t="s">
        <v>26</v>
      </c>
      <c r="D8522">
        <v>9</v>
      </c>
      <c r="E8522" t="s">
        <v>14</v>
      </c>
      <c r="F8522" t="s">
        <v>19</v>
      </c>
      <c r="G8522">
        <v>6000</v>
      </c>
      <c r="I8522">
        <v>0</v>
      </c>
      <c r="J8522">
        <v>0.03</v>
      </c>
      <c r="K8522" t="s">
        <v>16</v>
      </c>
      <c r="L8522">
        <v>8</v>
      </c>
      <c r="M8522">
        <f t="shared" si="133"/>
        <v>0</v>
      </c>
    </row>
    <row r="8523" spans="1:13" x14ac:dyDescent="0.3">
      <c r="A8523">
        <v>29</v>
      </c>
      <c r="B8523">
        <v>201000</v>
      </c>
      <c r="C8523" t="s">
        <v>26</v>
      </c>
      <c r="D8523">
        <v>0</v>
      </c>
      <c r="E8523" t="s">
        <v>27</v>
      </c>
      <c r="F8523" t="s">
        <v>19</v>
      </c>
      <c r="G8523">
        <v>18000</v>
      </c>
      <c r="H8523">
        <v>11.83</v>
      </c>
      <c r="I8523">
        <v>0</v>
      </c>
      <c r="J8523">
        <v>0.09</v>
      </c>
      <c r="K8523" t="s">
        <v>16</v>
      </c>
      <c r="L8523">
        <v>10</v>
      </c>
      <c r="M8523">
        <f t="shared" si="133"/>
        <v>1</v>
      </c>
    </row>
    <row r="8524" spans="1:13" x14ac:dyDescent="0.3">
      <c r="A8524">
        <v>29</v>
      </c>
      <c r="B8524">
        <v>210000</v>
      </c>
      <c r="C8524" t="s">
        <v>26</v>
      </c>
      <c r="D8524">
        <v>2</v>
      </c>
      <c r="E8524" t="s">
        <v>14</v>
      </c>
      <c r="F8524" t="s">
        <v>19</v>
      </c>
      <c r="G8524">
        <v>14000</v>
      </c>
      <c r="H8524">
        <v>12.42</v>
      </c>
      <c r="I8524">
        <v>0</v>
      </c>
      <c r="J8524">
        <v>7.0000000000000007E-2</v>
      </c>
      <c r="K8524" t="s">
        <v>16</v>
      </c>
      <c r="L8524">
        <v>6</v>
      </c>
      <c r="M8524">
        <f t="shared" si="133"/>
        <v>1</v>
      </c>
    </row>
    <row r="8525" spans="1:13" x14ac:dyDescent="0.3">
      <c r="A8525">
        <v>27</v>
      </c>
      <c r="B8525">
        <v>170000</v>
      </c>
      <c r="C8525" t="s">
        <v>13</v>
      </c>
      <c r="D8525">
        <v>0</v>
      </c>
      <c r="E8525" t="s">
        <v>28</v>
      </c>
      <c r="F8525" t="s">
        <v>21</v>
      </c>
      <c r="G8525">
        <v>16000</v>
      </c>
      <c r="H8525">
        <v>5.79</v>
      </c>
      <c r="I8525">
        <v>0</v>
      </c>
      <c r="J8525">
        <v>0.09</v>
      </c>
      <c r="K8525" t="s">
        <v>16</v>
      </c>
      <c r="L8525">
        <v>8</v>
      </c>
      <c r="M8525">
        <f t="shared" si="133"/>
        <v>1</v>
      </c>
    </row>
    <row r="8526" spans="1:13" x14ac:dyDescent="0.3">
      <c r="A8526">
        <v>29</v>
      </c>
      <c r="B8526">
        <v>200000</v>
      </c>
      <c r="C8526" t="s">
        <v>13</v>
      </c>
      <c r="D8526">
        <v>14</v>
      </c>
      <c r="E8526" t="s">
        <v>18</v>
      </c>
      <c r="F8526" t="s">
        <v>19</v>
      </c>
      <c r="G8526">
        <v>16000</v>
      </c>
      <c r="H8526">
        <v>12.69</v>
      </c>
      <c r="I8526">
        <v>0</v>
      </c>
      <c r="J8526">
        <v>0.08</v>
      </c>
      <c r="K8526" t="s">
        <v>16</v>
      </c>
      <c r="L8526">
        <v>7</v>
      </c>
      <c r="M8526">
        <f t="shared" si="133"/>
        <v>1</v>
      </c>
    </row>
    <row r="8527" spans="1:13" x14ac:dyDescent="0.3">
      <c r="A8527">
        <v>29</v>
      </c>
      <c r="B8527">
        <v>220000</v>
      </c>
      <c r="C8527" t="s">
        <v>26</v>
      </c>
      <c r="D8527">
        <v>0</v>
      </c>
      <c r="E8527" t="s">
        <v>18</v>
      </c>
      <c r="F8527" t="s">
        <v>21</v>
      </c>
      <c r="G8527">
        <v>2500</v>
      </c>
      <c r="H8527">
        <v>6.99</v>
      </c>
      <c r="I8527">
        <v>0</v>
      </c>
      <c r="J8527">
        <v>0.01</v>
      </c>
      <c r="K8527" t="s">
        <v>16</v>
      </c>
      <c r="L8527">
        <v>5</v>
      </c>
      <c r="M8527">
        <f t="shared" si="133"/>
        <v>1</v>
      </c>
    </row>
    <row r="8528" spans="1:13" x14ac:dyDescent="0.3">
      <c r="A8528">
        <v>34</v>
      </c>
      <c r="B8528">
        <v>220000</v>
      </c>
      <c r="C8528" t="s">
        <v>26</v>
      </c>
      <c r="D8528">
        <v>13</v>
      </c>
      <c r="E8528" t="s">
        <v>25</v>
      </c>
      <c r="F8528" t="s">
        <v>15</v>
      </c>
      <c r="G8528">
        <v>11275</v>
      </c>
      <c r="H8528">
        <v>12.99</v>
      </c>
      <c r="I8528">
        <v>0</v>
      </c>
      <c r="J8528">
        <v>0.05</v>
      </c>
      <c r="K8528" t="s">
        <v>16</v>
      </c>
      <c r="L8528">
        <v>8</v>
      </c>
      <c r="M8528">
        <f t="shared" si="133"/>
        <v>1</v>
      </c>
    </row>
    <row r="8529" spans="1:13" x14ac:dyDescent="0.3">
      <c r="A8529">
        <v>29</v>
      </c>
      <c r="B8529">
        <v>220000</v>
      </c>
      <c r="C8529" t="s">
        <v>26</v>
      </c>
      <c r="D8529">
        <v>13</v>
      </c>
      <c r="E8529" t="s">
        <v>25</v>
      </c>
      <c r="F8529" t="s">
        <v>19</v>
      </c>
      <c r="G8529">
        <v>8500</v>
      </c>
      <c r="H8529">
        <v>10.37</v>
      </c>
      <c r="I8529">
        <v>0</v>
      </c>
      <c r="J8529">
        <v>0.04</v>
      </c>
      <c r="K8529" t="s">
        <v>16</v>
      </c>
      <c r="L8529">
        <v>5</v>
      </c>
      <c r="M8529">
        <f t="shared" si="133"/>
        <v>1</v>
      </c>
    </row>
    <row r="8530" spans="1:13" x14ac:dyDescent="0.3">
      <c r="A8530">
        <v>34</v>
      </c>
      <c r="B8530">
        <v>222000</v>
      </c>
      <c r="C8530" t="s">
        <v>26</v>
      </c>
      <c r="D8530">
        <v>0</v>
      </c>
      <c r="E8530" t="s">
        <v>14</v>
      </c>
      <c r="F8530" t="s">
        <v>21</v>
      </c>
      <c r="G8530">
        <v>13000</v>
      </c>
      <c r="H8530">
        <v>8.49</v>
      </c>
      <c r="I8530">
        <v>0</v>
      </c>
      <c r="J8530">
        <v>0.06</v>
      </c>
      <c r="K8530" t="s">
        <v>16</v>
      </c>
      <c r="L8530">
        <v>7</v>
      </c>
      <c r="M8530">
        <f t="shared" si="133"/>
        <v>1</v>
      </c>
    </row>
    <row r="8531" spans="1:13" x14ac:dyDescent="0.3">
      <c r="A8531">
        <v>27</v>
      </c>
      <c r="B8531">
        <v>213000</v>
      </c>
      <c r="C8531" t="s">
        <v>26</v>
      </c>
      <c r="D8531">
        <v>11</v>
      </c>
      <c r="E8531" t="s">
        <v>25</v>
      </c>
      <c r="F8531" t="s">
        <v>29</v>
      </c>
      <c r="G8531">
        <v>35000</v>
      </c>
      <c r="H8531">
        <v>16.77</v>
      </c>
      <c r="I8531">
        <v>1</v>
      </c>
      <c r="J8531">
        <v>0.16</v>
      </c>
      <c r="K8531" t="s">
        <v>17</v>
      </c>
      <c r="L8531">
        <v>5</v>
      </c>
      <c r="M8531">
        <f t="shared" si="133"/>
        <v>1</v>
      </c>
    </row>
    <row r="8532" spans="1:13" x14ac:dyDescent="0.3">
      <c r="A8532">
        <v>28</v>
      </c>
      <c r="B8532">
        <v>225000</v>
      </c>
      <c r="C8532" t="s">
        <v>26</v>
      </c>
      <c r="D8532">
        <v>12</v>
      </c>
      <c r="E8532" t="s">
        <v>20</v>
      </c>
      <c r="F8532" t="s">
        <v>21</v>
      </c>
      <c r="G8532">
        <v>20000</v>
      </c>
      <c r="H8532">
        <v>7.88</v>
      </c>
      <c r="I8532">
        <v>0</v>
      </c>
      <c r="J8532">
        <v>0.09</v>
      </c>
      <c r="K8532" t="s">
        <v>16</v>
      </c>
      <c r="L8532">
        <v>9</v>
      </c>
      <c r="M8532">
        <f t="shared" si="133"/>
        <v>1</v>
      </c>
    </row>
    <row r="8533" spans="1:13" x14ac:dyDescent="0.3">
      <c r="A8533">
        <v>30</v>
      </c>
      <c r="B8533">
        <v>35576</v>
      </c>
      <c r="C8533" t="s">
        <v>13</v>
      </c>
      <c r="D8533">
        <v>14</v>
      </c>
      <c r="E8533" t="s">
        <v>18</v>
      </c>
      <c r="F8533" t="s">
        <v>15</v>
      </c>
      <c r="G8533">
        <v>19000</v>
      </c>
      <c r="H8533">
        <v>13.72</v>
      </c>
      <c r="I8533">
        <v>1</v>
      </c>
      <c r="J8533">
        <v>0.53</v>
      </c>
      <c r="K8533" t="s">
        <v>16</v>
      </c>
      <c r="L8533">
        <v>7</v>
      </c>
      <c r="M8533">
        <f t="shared" si="133"/>
        <v>1</v>
      </c>
    </row>
    <row r="8534" spans="1:13" x14ac:dyDescent="0.3">
      <c r="A8534">
        <v>27</v>
      </c>
      <c r="B8534">
        <v>185300</v>
      </c>
      <c r="C8534" t="s">
        <v>26</v>
      </c>
      <c r="D8534">
        <v>11</v>
      </c>
      <c r="E8534" t="s">
        <v>14</v>
      </c>
      <c r="F8534" t="s">
        <v>30</v>
      </c>
      <c r="G8534">
        <v>35000</v>
      </c>
      <c r="I8534">
        <v>1</v>
      </c>
      <c r="J8534">
        <v>0.16</v>
      </c>
      <c r="K8534" t="s">
        <v>17</v>
      </c>
      <c r="L8534">
        <v>5</v>
      </c>
      <c r="M8534">
        <f t="shared" si="133"/>
        <v>0</v>
      </c>
    </row>
    <row r="8535" spans="1:13" x14ac:dyDescent="0.3">
      <c r="A8535">
        <v>30</v>
      </c>
      <c r="B8535">
        <v>230000</v>
      </c>
      <c r="C8535" t="s">
        <v>26</v>
      </c>
      <c r="D8535">
        <v>14</v>
      </c>
      <c r="E8535" t="s">
        <v>25</v>
      </c>
      <c r="F8535" t="s">
        <v>15</v>
      </c>
      <c r="G8535">
        <v>12000</v>
      </c>
      <c r="H8535">
        <v>13.98</v>
      </c>
      <c r="I8535">
        <v>0</v>
      </c>
      <c r="J8535">
        <v>0.05</v>
      </c>
      <c r="K8535" t="s">
        <v>17</v>
      </c>
      <c r="L8535">
        <v>10</v>
      </c>
      <c r="M8535">
        <f t="shared" si="133"/>
        <v>1</v>
      </c>
    </row>
    <row r="8536" spans="1:13" x14ac:dyDescent="0.3">
      <c r="A8536">
        <v>28</v>
      </c>
      <c r="B8536">
        <v>230000</v>
      </c>
      <c r="C8536" t="s">
        <v>26</v>
      </c>
      <c r="D8536">
        <v>12</v>
      </c>
      <c r="E8536" t="s">
        <v>25</v>
      </c>
      <c r="F8536" t="s">
        <v>19</v>
      </c>
      <c r="G8536">
        <v>10000</v>
      </c>
      <c r="H8536">
        <v>10.95</v>
      </c>
      <c r="I8536">
        <v>0</v>
      </c>
      <c r="J8536">
        <v>0.04</v>
      </c>
      <c r="K8536" t="s">
        <v>16</v>
      </c>
      <c r="L8536">
        <v>6</v>
      </c>
      <c r="M8536">
        <f t="shared" si="133"/>
        <v>1</v>
      </c>
    </row>
    <row r="8537" spans="1:13" x14ac:dyDescent="0.3">
      <c r="A8537">
        <v>27</v>
      </c>
      <c r="B8537">
        <v>235000</v>
      </c>
      <c r="C8537" t="s">
        <v>26</v>
      </c>
      <c r="D8537">
        <v>5</v>
      </c>
      <c r="E8537" t="s">
        <v>27</v>
      </c>
      <c r="F8537" t="s">
        <v>15</v>
      </c>
      <c r="G8537">
        <v>28000</v>
      </c>
      <c r="H8537">
        <v>15.96</v>
      </c>
      <c r="I8537">
        <v>0</v>
      </c>
      <c r="J8537">
        <v>0.12</v>
      </c>
      <c r="K8537" t="s">
        <v>16</v>
      </c>
      <c r="L8537">
        <v>5</v>
      </c>
      <c r="M8537">
        <f t="shared" si="133"/>
        <v>1</v>
      </c>
    </row>
    <row r="8538" spans="1:13" x14ac:dyDescent="0.3">
      <c r="A8538">
        <v>31</v>
      </c>
      <c r="B8538">
        <v>235000</v>
      </c>
      <c r="C8538" t="s">
        <v>23</v>
      </c>
      <c r="D8538">
        <v>5</v>
      </c>
      <c r="E8538" t="s">
        <v>14</v>
      </c>
      <c r="F8538" t="s">
        <v>30</v>
      </c>
      <c r="G8538">
        <v>11200</v>
      </c>
      <c r="H8538">
        <v>15.65</v>
      </c>
      <c r="I8538">
        <v>0</v>
      </c>
      <c r="J8538">
        <v>0.05</v>
      </c>
      <c r="K8538" t="s">
        <v>16</v>
      </c>
      <c r="L8538">
        <v>5</v>
      </c>
      <c r="M8538">
        <f t="shared" si="133"/>
        <v>1</v>
      </c>
    </row>
    <row r="8539" spans="1:13" x14ac:dyDescent="0.3">
      <c r="A8539">
        <v>30</v>
      </c>
      <c r="B8539">
        <v>223800</v>
      </c>
      <c r="C8539" t="s">
        <v>26</v>
      </c>
      <c r="D8539">
        <v>15</v>
      </c>
      <c r="E8539" t="s">
        <v>28</v>
      </c>
      <c r="F8539" t="s">
        <v>19</v>
      </c>
      <c r="G8539">
        <v>25000</v>
      </c>
      <c r="H8539">
        <v>11.83</v>
      </c>
      <c r="I8539">
        <v>1</v>
      </c>
      <c r="J8539">
        <v>0.11</v>
      </c>
      <c r="K8539" t="s">
        <v>16</v>
      </c>
      <c r="L8539">
        <v>9</v>
      </c>
      <c r="M8539">
        <f t="shared" si="133"/>
        <v>1</v>
      </c>
    </row>
    <row r="8540" spans="1:13" x14ac:dyDescent="0.3">
      <c r="A8540">
        <v>28</v>
      </c>
      <c r="B8540">
        <v>191250</v>
      </c>
      <c r="C8540" t="s">
        <v>26</v>
      </c>
      <c r="D8540">
        <v>11</v>
      </c>
      <c r="E8540" t="s">
        <v>14</v>
      </c>
      <c r="F8540" t="s">
        <v>29</v>
      </c>
      <c r="G8540">
        <v>9000</v>
      </c>
      <c r="H8540">
        <v>16.95</v>
      </c>
      <c r="I8540">
        <v>1</v>
      </c>
      <c r="J8540">
        <v>0.04</v>
      </c>
      <c r="K8540" t="s">
        <v>16</v>
      </c>
      <c r="L8540">
        <v>6</v>
      </c>
      <c r="M8540">
        <f t="shared" si="133"/>
        <v>1</v>
      </c>
    </row>
    <row r="8541" spans="1:13" x14ac:dyDescent="0.3">
      <c r="A8541">
        <v>32</v>
      </c>
      <c r="B8541">
        <v>237000</v>
      </c>
      <c r="C8541" t="s">
        <v>26</v>
      </c>
      <c r="D8541">
        <v>14</v>
      </c>
      <c r="E8541" t="s">
        <v>28</v>
      </c>
      <c r="F8541" t="s">
        <v>19</v>
      </c>
      <c r="G8541">
        <v>21000</v>
      </c>
      <c r="H8541">
        <v>9.1999999999999993</v>
      </c>
      <c r="I8541">
        <v>0</v>
      </c>
      <c r="J8541">
        <v>0.09</v>
      </c>
      <c r="K8541" t="s">
        <v>16</v>
      </c>
      <c r="L8541">
        <v>9</v>
      </c>
      <c r="M8541">
        <f t="shared" si="133"/>
        <v>1</v>
      </c>
    </row>
    <row r="8542" spans="1:13" x14ac:dyDescent="0.3">
      <c r="A8542">
        <v>29</v>
      </c>
      <c r="B8542">
        <v>240000</v>
      </c>
      <c r="C8542" t="s">
        <v>26</v>
      </c>
      <c r="D8542">
        <v>13</v>
      </c>
      <c r="E8542" t="s">
        <v>25</v>
      </c>
      <c r="F8542" t="s">
        <v>21</v>
      </c>
      <c r="G8542">
        <v>12000</v>
      </c>
      <c r="H8542">
        <v>6.03</v>
      </c>
      <c r="I8542">
        <v>0</v>
      </c>
      <c r="J8542">
        <v>0.05</v>
      </c>
      <c r="K8542" t="s">
        <v>16</v>
      </c>
      <c r="L8542">
        <v>9</v>
      </c>
      <c r="M8542">
        <f t="shared" si="133"/>
        <v>1</v>
      </c>
    </row>
    <row r="8543" spans="1:13" x14ac:dyDescent="0.3">
      <c r="A8543">
        <v>29</v>
      </c>
      <c r="B8543">
        <v>242400</v>
      </c>
      <c r="C8543" t="s">
        <v>23</v>
      </c>
      <c r="D8543">
        <v>12</v>
      </c>
      <c r="E8543" t="s">
        <v>14</v>
      </c>
      <c r="F8543" t="s">
        <v>19</v>
      </c>
      <c r="G8543">
        <v>35000</v>
      </c>
      <c r="H8543">
        <v>10.37</v>
      </c>
      <c r="I8543">
        <v>0</v>
      </c>
      <c r="J8543">
        <v>0.14000000000000001</v>
      </c>
      <c r="K8543" t="s">
        <v>16</v>
      </c>
      <c r="L8543">
        <v>8</v>
      </c>
      <c r="M8543">
        <f t="shared" si="133"/>
        <v>1</v>
      </c>
    </row>
    <row r="8544" spans="1:13" x14ac:dyDescent="0.3">
      <c r="A8544">
        <v>27</v>
      </c>
      <c r="B8544">
        <v>244000</v>
      </c>
      <c r="C8544" t="s">
        <v>24</v>
      </c>
      <c r="D8544">
        <v>0</v>
      </c>
      <c r="E8544" t="s">
        <v>27</v>
      </c>
      <c r="F8544" t="s">
        <v>30</v>
      </c>
      <c r="G8544">
        <v>15000</v>
      </c>
      <c r="H8544">
        <v>14.42</v>
      </c>
      <c r="I8544">
        <v>0</v>
      </c>
      <c r="J8544">
        <v>0.06</v>
      </c>
      <c r="K8544" t="s">
        <v>17</v>
      </c>
      <c r="L8544">
        <v>5</v>
      </c>
      <c r="M8544">
        <f t="shared" si="133"/>
        <v>1</v>
      </c>
    </row>
    <row r="8545" spans="1:13" x14ac:dyDescent="0.3">
      <c r="A8545">
        <v>32</v>
      </c>
      <c r="B8545">
        <v>249996</v>
      </c>
      <c r="C8545" t="s">
        <v>26</v>
      </c>
      <c r="D8545">
        <v>4</v>
      </c>
      <c r="E8545" t="s">
        <v>20</v>
      </c>
      <c r="F8545" t="s">
        <v>15</v>
      </c>
      <c r="G8545">
        <v>14000</v>
      </c>
      <c r="H8545">
        <v>12.99</v>
      </c>
      <c r="I8545">
        <v>0</v>
      </c>
      <c r="J8545">
        <v>0.06</v>
      </c>
      <c r="K8545" t="s">
        <v>16</v>
      </c>
      <c r="L8545">
        <v>8</v>
      </c>
      <c r="M8545">
        <f t="shared" si="133"/>
        <v>1</v>
      </c>
    </row>
    <row r="8546" spans="1:13" x14ac:dyDescent="0.3">
      <c r="A8546">
        <v>29</v>
      </c>
      <c r="B8546">
        <v>250000</v>
      </c>
      <c r="C8546" t="s">
        <v>26</v>
      </c>
      <c r="D8546">
        <v>13</v>
      </c>
      <c r="E8546" t="s">
        <v>18</v>
      </c>
      <c r="F8546" t="s">
        <v>15</v>
      </c>
      <c r="G8546">
        <v>20000</v>
      </c>
      <c r="H8546">
        <v>13.79</v>
      </c>
      <c r="I8546">
        <v>0</v>
      </c>
      <c r="J8546">
        <v>0.08</v>
      </c>
      <c r="K8546" t="s">
        <v>16</v>
      </c>
      <c r="L8546">
        <v>8</v>
      </c>
      <c r="M8546">
        <f t="shared" si="133"/>
        <v>1</v>
      </c>
    </row>
    <row r="8547" spans="1:13" x14ac:dyDescent="0.3">
      <c r="A8547">
        <v>34</v>
      </c>
      <c r="B8547">
        <v>75500</v>
      </c>
      <c r="C8547" t="s">
        <v>13</v>
      </c>
      <c r="D8547">
        <v>0</v>
      </c>
      <c r="E8547" t="s">
        <v>18</v>
      </c>
      <c r="F8547" t="s">
        <v>30</v>
      </c>
      <c r="G8547">
        <v>19200</v>
      </c>
      <c r="H8547">
        <v>16.77</v>
      </c>
      <c r="I8547">
        <v>1</v>
      </c>
      <c r="J8547">
        <v>0.25</v>
      </c>
      <c r="K8547" t="s">
        <v>16</v>
      </c>
      <c r="L8547">
        <v>10</v>
      </c>
      <c r="M8547">
        <f t="shared" si="133"/>
        <v>1</v>
      </c>
    </row>
    <row r="8548" spans="1:13" x14ac:dyDescent="0.3">
      <c r="A8548">
        <v>32</v>
      </c>
      <c r="B8548">
        <v>262000</v>
      </c>
      <c r="C8548" t="s">
        <v>26</v>
      </c>
      <c r="D8548">
        <v>12</v>
      </c>
      <c r="E8548" t="s">
        <v>14</v>
      </c>
      <c r="F8548" t="s">
        <v>19</v>
      </c>
      <c r="G8548">
        <v>12800</v>
      </c>
      <c r="H8548">
        <v>9.91</v>
      </c>
      <c r="I8548">
        <v>0</v>
      </c>
      <c r="J8548">
        <v>0.05</v>
      </c>
      <c r="K8548" t="s">
        <v>16</v>
      </c>
      <c r="L8548">
        <v>8</v>
      </c>
      <c r="M8548">
        <f t="shared" si="133"/>
        <v>1</v>
      </c>
    </row>
    <row r="8549" spans="1:13" x14ac:dyDescent="0.3">
      <c r="A8549">
        <v>28</v>
      </c>
      <c r="B8549">
        <v>266000</v>
      </c>
      <c r="C8549" t="s">
        <v>26</v>
      </c>
      <c r="D8549">
        <v>12</v>
      </c>
      <c r="E8549" t="s">
        <v>20</v>
      </c>
      <c r="F8549" t="s">
        <v>21</v>
      </c>
      <c r="G8549">
        <v>9000</v>
      </c>
      <c r="H8549">
        <v>5.42</v>
      </c>
      <c r="I8549">
        <v>0</v>
      </c>
      <c r="J8549">
        <v>0.03</v>
      </c>
      <c r="K8549" t="s">
        <v>16</v>
      </c>
      <c r="L8549">
        <v>10</v>
      </c>
      <c r="M8549">
        <f t="shared" si="133"/>
        <v>1</v>
      </c>
    </row>
    <row r="8550" spans="1:13" x14ac:dyDescent="0.3">
      <c r="A8550">
        <v>32</v>
      </c>
      <c r="B8550">
        <v>95000</v>
      </c>
      <c r="C8550" t="s">
        <v>13</v>
      </c>
      <c r="D8550">
        <v>1</v>
      </c>
      <c r="E8550" t="s">
        <v>25</v>
      </c>
      <c r="F8550" t="s">
        <v>19</v>
      </c>
      <c r="G8550">
        <v>19200</v>
      </c>
      <c r="H8550">
        <v>11.89</v>
      </c>
      <c r="I8550">
        <v>0</v>
      </c>
      <c r="J8550">
        <v>0.2</v>
      </c>
      <c r="K8550" t="s">
        <v>16</v>
      </c>
      <c r="L8550">
        <v>9</v>
      </c>
      <c r="M8550">
        <f t="shared" si="133"/>
        <v>1</v>
      </c>
    </row>
    <row r="8551" spans="1:13" x14ac:dyDescent="0.3">
      <c r="A8551">
        <v>32</v>
      </c>
      <c r="B8551">
        <v>300000</v>
      </c>
      <c r="C8551" t="s">
        <v>26</v>
      </c>
      <c r="D8551">
        <v>2</v>
      </c>
      <c r="E8551" t="s">
        <v>14</v>
      </c>
      <c r="F8551" t="s">
        <v>15</v>
      </c>
      <c r="G8551">
        <v>24000</v>
      </c>
      <c r="H8551">
        <v>12.87</v>
      </c>
      <c r="I8551">
        <v>0</v>
      </c>
      <c r="J8551">
        <v>0.08</v>
      </c>
      <c r="K8551" t="s">
        <v>16</v>
      </c>
      <c r="L8551">
        <v>10</v>
      </c>
      <c r="M8551">
        <f t="shared" si="133"/>
        <v>1</v>
      </c>
    </row>
    <row r="8552" spans="1:13" x14ac:dyDescent="0.3">
      <c r="A8552">
        <v>33</v>
      </c>
      <c r="B8552">
        <v>300000</v>
      </c>
      <c r="C8552" t="s">
        <v>23</v>
      </c>
      <c r="D8552">
        <v>8</v>
      </c>
      <c r="E8552" t="s">
        <v>14</v>
      </c>
      <c r="F8552" t="s">
        <v>30</v>
      </c>
      <c r="G8552">
        <v>25000</v>
      </c>
      <c r="H8552">
        <v>14.42</v>
      </c>
      <c r="I8552">
        <v>0</v>
      </c>
      <c r="J8552">
        <v>0.08</v>
      </c>
      <c r="K8552" t="s">
        <v>17</v>
      </c>
      <c r="L8552">
        <v>7</v>
      </c>
      <c r="M8552">
        <f t="shared" si="133"/>
        <v>1</v>
      </c>
    </row>
    <row r="8553" spans="1:13" x14ac:dyDescent="0.3">
      <c r="A8553">
        <v>35</v>
      </c>
      <c r="B8553">
        <v>273700</v>
      </c>
      <c r="C8553" t="s">
        <v>26</v>
      </c>
      <c r="D8553">
        <v>8</v>
      </c>
      <c r="E8553" t="s">
        <v>14</v>
      </c>
      <c r="F8553" t="s">
        <v>30</v>
      </c>
      <c r="G8553">
        <v>25000</v>
      </c>
      <c r="H8553">
        <v>14.59</v>
      </c>
      <c r="I8553">
        <v>1</v>
      </c>
      <c r="J8553">
        <v>0.08</v>
      </c>
      <c r="K8553" t="s">
        <v>16</v>
      </c>
      <c r="L8553">
        <v>6</v>
      </c>
      <c r="M8553">
        <f t="shared" si="133"/>
        <v>1</v>
      </c>
    </row>
    <row r="8554" spans="1:13" x14ac:dyDescent="0.3">
      <c r="A8554">
        <v>34</v>
      </c>
      <c r="B8554">
        <v>357000</v>
      </c>
      <c r="C8554" t="s">
        <v>26</v>
      </c>
      <c r="D8554">
        <v>3</v>
      </c>
      <c r="E8554" t="s">
        <v>28</v>
      </c>
      <c r="F8554" t="s">
        <v>29</v>
      </c>
      <c r="G8554">
        <v>14000</v>
      </c>
      <c r="H8554">
        <v>18.64</v>
      </c>
      <c r="I8554">
        <v>0</v>
      </c>
      <c r="J8554">
        <v>0.04</v>
      </c>
      <c r="K8554" t="s">
        <v>17</v>
      </c>
      <c r="L8554">
        <v>9</v>
      </c>
      <c r="M8554">
        <f t="shared" si="133"/>
        <v>1</v>
      </c>
    </row>
    <row r="8555" spans="1:13" x14ac:dyDescent="0.3">
      <c r="A8555">
        <v>31</v>
      </c>
      <c r="B8555">
        <v>371000</v>
      </c>
      <c r="C8555" t="s">
        <v>26</v>
      </c>
      <c r="D8555">
        <v>0</v>
      </c>
      <c r="E8555" t="s">
        <v>28</v>
      </c>
      <c r="F8555" t="s">
        <v>21</v>
      </c>
      <c r="G8555">
        <v>5875</v>
      </c>
      <c r="H8555">
        <v>7.74</v>
      </c>
      <c r="I8555">
        <v>0</v>
      </c>
      <c r="J8555">
        <v>0.02</v>
      </c>
      <c r="K8555" t="s">
        <v>16</v>
      </c>
      <c r="L8555">
        <v>9</v>
      </c>
      <c r="M8555">
        <f t="shared" si="133"/>
        <v>1</v>
      </c>
    </row>
    <row r="8556" spans="1:13" x14ac:dyDescent="0.3">
      <c r="A8556">
        <v>32</v>
      </c>
      <c r="B8556">
        <v>385000</v>
      </c>
      <c r="C8556" t="s">
        <v>26</v>
      </c>
      <c r="D8556">
        <v>3</v>
      </c>
      <c r="E8556" t="s">
        <v>27</v>
      </c>
      <c r="F8556" t="s">
        <v>21</v>
      </c>
      <c r="G8556">
        <v>19925</v>
      </c>
      <c r="H8556">
        <v>7.9</v>
      </c>
      <c r="I8556">
        <v>0</v>
      </c>
      <c r="J8556">
        <v>0.05</v>
      </c>
      <c r="K8556" t="s">
        <v>16</v>
      </c>
      <c r="L8556">
        <v>9</v>
      </c>
      <c r="M8556">
        <f t="shared" si="133"/>
        <v>1</v>
      </c>
    </row>
    <row r="8557" spans="1:13" x14ac:dyDescent="0.3">
      <c r="A8557">
        <v>29</v>
      </c>
      <c r="B8557">
        <v>450000</v>
      </c>
      <c r="C8557" t="s">
        <v>26</v>
      </c>
      <c r="D8557">
        <v>4</v>
      </c>
      <c r="E8557" t="s">
        <v>18</v>
      </c>
      <c r="F8557" t="s">
        <v>30</v>
      </c>
      <c r="G8557">
        <v>25000</v>
      </c>
      <c r="H8557">
        <v>15.37</v>
      </c>
      <c r="I8557">
        <v>0</v>
      </c>
      <c r="J8557">
        <v>0.06</v>
      </c>
      <c r="K8557" t="s">
        <v>16</v>
      </c>
      <c r="L8557">
        <v>7</v>
      </c>
      <c r="M8557">
        <f t="shared" si="133"/>
        <v>1</v>
      </c>
    </row>
    <row r="8558" spans="1:13" x14ac:dyDescent="0.3">
      <c r="A8558">
        <v>29</v>
      </c>
      <c r="B8558">
        <v>480000</v>
      </c>
      <c r="C8558" t="s">
        <v>26</v>
      </c>
      <c r="D8558">
        <v>6</v>
      </c>
      <c r="E8558" t="s">
        <v>14</v>
      </c>
      <c r="F8558" t="s">
        <v>21</v>
      </c>
      <c r="G8558">
        <v>6500</v>
      </c>
      <c r="H8558">
        <v>5.42</v>
      </c>
      <c r="I8558">
        <v>0</v>
      </c>
      <c r="J8558">
        <v>0.01</v>
      </c>
      <c r="K8558" t="s">
        <v>16</v>
      </c>
      <c r="L8558">
        <v>6</v>
      </c>
      <c r="M8558">
        <f t="shared" si="133"/>
        <v>1</v>
      </c>
    </row>
    <row r="8559" spans="1:13" x14ac:dyDescent="0.3">
      <c r="A8559">
        <v>35</v>
      </c>
      <c r="B8559">
        <v>762000</v>
      </c>
      <c r="C8559" t="s">
        <v>23</v>
      </c>
      <c r="D8559">
        <v>8</v>
      </c>
      <c r="E8559" t="s">
        <v>14</v>
      </c>
      <c r="F8559" t="s">
        <v>21</v>
      </c>
      <c r="G8559">
        <v>10000</v>
      </c>
      <c r="H8559">
        <v>8.94</v>
      </c>
      <c r="I8559">
        <v>0</v>
      </c>
      <c r="J8559">
        <v>0.01</v>
      </c>
      <c r="K8559" t="s">
        <v>16</v>
      </c>
      <c r="L8559">
        <v>10</v>
      </c>
      <c r="M8559">
        <f t="shared" si="133"/>
        <v>1</v>
      </c>
    </row>
    <row r="8560" spans="1:13" x14ac:dyDescent="0.3">
      <c r="A8560">
        <v>29</v>
      </c>
      <c r="B8560">
        <v>9600</v>
      </c>
      <c r="C8560" t="s">
        <v>13</v>
      </c>
      <c r="D8560">
        <v>1</v>
      </c>
      <c r="E8560" t="s">
        <v>25</v>
      </c>
      <c r="F8560" t="s">
        <v>19</v>
      </c>
      <c r="G8560">
        <v>2600</v>
      </c>
      <c r="H8560">
        <v>12.69</v>
      </c>
      <c r="I8560">
        <v>1</v>
      </c>
      <c r="J8560">
        <v>0.27</v>
      </c>
      <c r="K8560" t="s">
        <v>16</v>
      </c>
      <c r="L8560">
        <v>7</v>
      </c>
      <c r="M8560">
        <f t="shared" si="133"/>
        <v>1</v>
      </c>
    </row>
    <row r="8561" spans="1:13" x14ac:dyDescent="0.3">
      <c r="A8561">
        <v>29</v>
      </c>
      <c r="B8561">
        <v>8500</v>
      </c>
      <c r="C8561" t="s">
        <v>13</v>
      </c>
      <c r="D8561">
        <v>7</v>
      </c>
      <c r="E8561" t="s">
        <v>27</v>
      </c>
      <c r="F8561" t="s">
        <v>21</v>
      </c>
      <c r="G8561">
        <v>4500</v>
      </c>
      <c r="H8561">
        <v>8.6300000000000008</v>
      </c>
      <c r="I8561">
        <v>1</v>
      </c>
      <c r="J8561">
        <v>0.53</v>
      </c>
      <c r="K8561" t="s">
        <v>16</v>
      </c>
      <c r="L8561">
        <v>10</v>
      </c>
      <c r="M8561">
        <f t="shared" si="133"/>
        <v>1</v>
      </c>
    </row>
    <row r="8562" spans="1:13" x14ac:dyDescent="0.3">
      <c r="A8562">
        <v>29</v>
      </c>
      <c r="B8562">
        <v>7200</v>
      </c>
      <c r="C8562" t="s">
        <v>13</v>
      </c>
      <c r="E8562" t="s">
        <v>27</v>
      </c>
      <c r="F8562" t="s">
        <v>19</v>
      </c>
      <c r="G8562">
        <v>2200</v>
      </c>
      <c r="H8562">
        <v>9.91</v>
      </c>
      <c r="I8562">
        <v>1</v>
      </c>
      <c r="J8562">
        <v>0.31</v>
      </c>
      <c r="K8562" t="s">
        <v>16</v>
      </c>
      <c r="L8562">
        <v>9</v>
      </c>
      <c r="M8562">
        <f t="shared" si="133"/>
        <v>0</v>
      </c>
    </row>
    <row r="8563" spans="1:13" x14ac:dyDescent="0.3">
      <c r="A8563">
        <v>29</v>
      </c>
      <c r="B8563">
        <v>6000</v>
      </c>
      <c r="C8563" t="s">
        <v>13</v>
      </c>
      <c r="D8563">
        <v>0</v>
      </c>
      <c r="E8563" t="s">
        <v>28</v>
      </c>
      <c r="F8563" t="s">
        <v>21</v>
      </c>
      <c r="G8563">
        <v>3250</v>
      </c>
      <c r="H8563">
        <v>8.59</v>
      </c>
      <c r="I8563">
        <v>1</v>
      </c>
      <c r="J8563">
        <v>0.54</v>
      </c>
      <c r="K8563" t="s">
        <v>16</v>
      </c>
      <c r="L8563">
        <v>9</v>
      </c>
      <c r="M8563">
        <f t="shared" si="133"/>
        <v>1</v>
      </c>
    </row>
    <row r="8564" spans="1:13" x14ac:dyDescent="0.3">
      <c r="A8564">
        <v>32</v>
      </c>
      <c r="B8564">
        <v>4200</v>
      </c>
      <c r="C8564" t="s">
        <v>13</v>
      </c>
      <c r="E8564" t="s">
        <v>20</v>
      </c>
      <c r="F8564" t="s">
        <v>15</v>
      </c>
      <c r="G8564">
        <v>1200</v>
      </c>
      <c r="H8564">
        <v>12.73</v>
      </c>
      <c r="I8564">
        <v>1</v>
      </c>
      <c r="J8564">
        <v>0.28999999999999998</v>
      </c>
      <c r="K8564" t="s">
        <v>16</v>
      </c>
      <c r="L8564">
        <v>9</v>
      </c>
      <c r="M8564">
        <f t="shared" si="133"/>
        <v>0</v>
      </c>
    </row>
    <row r="8565" spans="1:13" x14ac:dyDescent="0.3">
      <c r="A8565">
        <v>30</v>
      </c>
      <c r="B8565">
        <v>64000</v>
      </c>
      <c r="C8565" t="s">
        <v>26</v>
      </c>
      <c r="D8565">
        <v>3</v>
      </c>
      <c r="E8565" t="s">
        <v>18</v>
      </c>
      <c r="F8565" t="s">
        <v>21</v>
      </c>
      <c r="G8565">
        <v>10200</v>
      </c>
      <c r="H8565">
        <v>6.62</v>
      </c>
      <c r="I8565">
        <v>0</v>
      </c>
      <c r="J8565">
        <v>0.16</v>
      </c>
      <c r="K8565" t="s">
        <v>16</v>
      </c>
      <c r="L8565">
        <v>5</v>
      </c>
      <c r="M8565">
        <f t="shared" si="133"/>
        <v>1</v>
      </c>
    </row>
    <row r="8566" spans="1:13" x14ac:dyDescent="0.3">
      <c r="A8566">
        <v>27</v>
      </c>
      <c r="B8566">
        <v>150000</v>
      </c>
      <c r="C8566" t="s">
        <v>26</v>
      </c>
      <c r="D8566">
        <v>2</v>
      </c>
      <c r="E8566" t="s">
        <v>28</v>
      </c>
      <c r="F8566" t="s">
        <v>21</v>
      </c>
      <c r="G8566">
        <v>18000</v>
      </c>
      <c r="I8566">
        <v>0</v>
      </c>
      <c r="J8566">
        <v>0.12</v>
      </c>
      <c r="K8566" t="s">
        <v>16</v>
      </c>
      <c r="L8566">
        <v>7</v>
      </c>
      <c r="M8566">
        <f t="shared" si="133"/>
        <v>0</v>
      </c>
    </row>
    <row r="8567" spans="1:13" x14ac:dyDescent="0.3">
      <c r="A8567">
        <v>31</v>
      </c>
      <c r="B8567">
        <v>41004</v>
      </c>
      <c r="C8567" t="s">
        <v>13</v>
      </c>
      <c r="D8567">
        <v>5</v>
      </c>
      <c r="E8567" t="s">
        <v>20</v>
      </c>
      <c r="F8567" t="s">
        <v>30</v>
      </c>
      <c r="G8567">
        <v>5000</v>
      </c>
      <c r="H8567">
        <v>15.28</v>
      </c>
      <c r="I8567">
        <v>0</v>
      </c>
      <c r="J8567">
        <v>0.12</v>
      </c>
      <c r="K8567" t="s">
        <v>16</v>
      </c>
      <c r="L8567">
        <v>5</v>
      </c>
      <c r="M8567">
        <f t="shared" si="133"/>
        <v>1</v>
      </c>
    </row>
    <row r="8568" spans="1:13" x14ac:dyDescent="0.3">
      <c r="A8568">
        <v>28</v>
      </c>
      <c r="B8568">
        <v>60000</v>
      </c>
      <c r="C8568" t="s">
        <v>26</v>
      </c>
      <c r="D8568">
        <v>4</v>
      </c>
      <c r="E8568" t="s">
        <v>25</v>
      </c>
      <c r="F8568" t="s">
        <v>19</v>
      </c>
      <c r="G8568">
        <v>4800</v>
      </c>
      <c r="I8568">
        <v>0</v>
      </c>
      <c r="J8568">
        <v>0.08</v>
      </c>
      <c r="K8568" t="s">
        <v>16</v>
      </c>
      <c r="L8568">
        <v>5</v>
      </c>
      <c r="M8568">
        <f t="shared" si="133"/>
        <v>0</v>
      </c>
    </row>
    <row r="8569" spans="1:13" x14ac:dyDescent="0.3">
      <c r="A8569">
        <v>29</v>
      </c>
      <c r="B8569">
        <v>46000</v>
      </c>
      <c r="C8569" t="s">
        <v>26</v>
      </c>
      <c r="D8569">
        <v>3</v>
      </c>
      <c r="E8569" t="s">
        <v>20</v>
      </c>
      <c r="F8569" t="s">
        <v>19</v>
      </c>
      <c r="G8569">
        <v>6000</v>
      </c>
      <c r="H8569">
        <v>11.49</v>
      </c>
      <c r="I8569">
        <v>0</v>
      </c>
      <c r="J8569">
        <v>0.13</v>
      </c>
      <c r="K8569" t="s">
        <v>16</v>
      </c>
      <c r="L8569">
        <v>8</v>
      </c>
      <c r="M8569">
        <f t="shared" si="133"/>
        <v>1</v>
      </c>
    </row>
    <row r="8570" spans="1:13" x14ac:dyDescent="0.3">
      <c r="A8570">
        <v>27</v>
      </c>
      <c r="B8570">
        <v>100000</v>
      </c>
      <c r="C8570" t="s">
        <v>26</v>
      </c>
      <c r="D8570">
        <v>11</v>
      </c>
      <c r="E8570" t="s">
        <v>20</v>
      </c>
      <c r="F8570" t="s">
        <v>21</v>
      </c>
      <c r="G8570">
        <v>14400</v>
      </c>
      <c r="I8570">
        <v>0</v>
      </c>
      <c r="J8570">
        <v>0.14000000000000001</v>
      </c>
      <c r="K8570" t="s">
        <v>16</v>
      </c>
      <c r="L8570">
        <v>8</v>
      </c>
      <c r="M8570">
        <f t="shared" si="133"/>
        <v>0</v>
      </c>
    </row>
    <row r="8571" spans="1:13" x14ac:dyDescent="0.3">
      <c r="A8571">
        <v>32</v>
      </c>
      <c r="B8571">
        <v>45996</v>
      </c>
      <c r="C8571" t="s">
        <v>13</v>
      </c>
      <c r="D8571">
        <v>2</v>
      </c>
      <c r="E8571" t="s">
        <v>18</v>
      </c>
      <c r="F8571" t="s">
        <v>19</v>
      </c>
      <c r="G8571">
        <v>1800</v>
      </c>
      <c r="H8571">
        <v>11.58</v>
      </c>
      <c r="I8571">
        <v>0</v>
      </c>
      <c r="J8571">
        <v>0.04</v>
      </c>
      <c r="K8571" t="s">
        <v>16</v>
      </c>
      <c r="L8571">
        <v>8</v>
      </c>
      <c r="M8571">
        <f t="shared" si="133"/>
        <v>1</v>
      </c>
    </row>
    <row r="8572" spans="1:13" x14ac:dyDescent="0.3">
      <c r="A8572">
        <v>31</v>
      </c>
      <c r="B8572">
        <v>50402</v>
      </c>
      <c r="C8572" t="s">
        <v>26</v>
      </c>
      <c r="D8572">
        <v>4</v>
      </c>
      <c r="E8572" t="s">
        <v>27</v>
      </c>
      <c r="F8572" t="s">
        <v>15</v>
      </c>
      <c r="G8572">
        <v>3000</v>
      </c>
      <c r="H8572">
        <v>13.22</v>
      </c>
      <c r="I8572">
        <v>0</v>
      </c>
      <c r="J8572">
        <v>0.06</v>
      </c>
      <c r="K8572" t="s">
        <v>17</v>
      </c>
      <c r="L8572">
        <v>10</v>
      </c>
      <c r="M8572">
        <f t="shared" si="133"/>
        <v>1</v>
      </c>
    </row>
    <row r="8573" spans="1:13" x14ac:dyDescent="0.3">
      <c r="A8573">
        <v>29</v>
      </c>
      <c r="B8573">
        <v>50000</v>
      </c>
      <c r="C8573" t="s">
        <v>23</v>
      </c>
      <c r="D8573">
        <v>3</v>
      </c>
      <c r="E8573" t="s">
        <v>14</v>
      </c>
      <c r="F8573" t="s">
        <v>19</v>
      </c>
      <c r="G8573">
        <v>4200</v>
      </c>
      <c r="H8573">
        <v>9.91</v>
      </c>
      <c r="I8573">
        <v>0</v>
      </c>
      <c r="J8573">
        <v>0.08</v>
      </c>
      <c r="K8573" t="s">
        <v>16</v>
      </c>
      <c r="L8573">
        <v>6</v>
      </c>
      <c r="M8573">
        <f t="shared" si="133"/>
        <v>1</v>
      </c>
    </row>
    <row r="8574" spans="1:13" x14ac:dyDescent="0.3">
      <c r="A8574">
        <v>35</v>
      </c>
      <c r="B8574">
        <v>21340</v>
      </c>
      <c r="C8574" t="s">
        <v>13</v>
      </c>
      <c r="D8574">
        <v>0</v>
      </c>
      <c r="E8574" t="s">
        <v>25</v>
      </c>
      <c r="F8574" t="s">
        <v>19</v>
      </c>
      <c r="G8574">
        <v>8000</v>
      </c>
      <c r="H8574">
        <v>11.14</v>
      </c>
      <c r="I8574">
        <v>1</v>
      </c>
      <c r="J8574">
        <v>0.37</v>
      </c>
      <c r="K8574" t="s">
        <v>16</v>
      </c>
      <c r="L8574">
        <v>7</v>
      </c>
      <c r="M8574">
        <f t="shared" si="133"/>
        <v>1</v>
      </c>
    </row>
    <row r="8575" spans="1:13" x14ac:dyDescent="0.3">
      <c r="A8575">
        <v>29</v>
      </c>
      <c r="B8575">
        <v>68000</v>
      </c>
      <c r="C8575" t="s">
        <v>13</v>
      </c>
      <c r="D8575">
        <v>1</v>
      </c>
      <c r="E8575" t="s">
        <v>18</v>
      </c>
      <c r="F8575" t="s">
        <v>19</v>
      </c>
      <c r="G8575">
        <v>10000</v>
      </c>
      <c r="H8575">
        <v>10.65</v>
      </c>
      <c r="I8575">
        <v>0</v>
      </c>
      <c r="J8575">
        <v>0.15</v>
      </c>
      <c r="K8575" t="s">
        <v>16</v>
      </c>
      <c r="L8575">
        <v>5</v>
      </c>
      <c r="M8575">
        <f t="shared" si="133"/>
        <v>1</v>
      </c>
    </row>
    <row r="8576" spans="1:13" x14ac:dyDescent="0.3">
      <c r="A8576">
        <v>30</v>
      </c>
      <c r="B8576">
        <v>21600</v>
      </c>
      <c r="C8576" t="s">
        <v>13</v>
      </c>
      <c r="D8576">
        <v>1</v>
      </c>
      <c r="E8576" t="s">
        <v>25</v>
      </c>
      <c r="F8576" t="s">
        <v>19</v>
      </c>
      <c r="G8576">
        <v>1500</v>
      </c>
      <c r="H8576">
        <v>11.71</v>
      </c>
      <c r="I8576">
        <v>1</v>
      </c>
      <c r="J8576">
        <v>7.0000000000000007E-2</v>
      </c>
      <c r="K8576" t="s">
        <v>16</v>
      </c>
      <c r="L8576">
        <v>8</v>
      </c>
      <c r="M8576">
        <f t="shared" si="133"/>
        <v>1</v>
      </c>
    </row>
    <row r="8577" spans="1:13" x14ac:dyDescent="0.3">
      <c r="A8577">
        <v>30</v>
      </c>
      <c r="B8577">
        <v>65000</v>
      </c>
      <c r="C8577" t="s">
        <v>13</v>
      </c>
      <c r="D8577">
        <v>11</v>
      </c>
      <c r="E8577" t="s">
        <v>20</v>
      </c>
      <c r="F8577" t="s">
        <v>30</v>
      </c>
      <c r="G8577">
        <v>12800</v>
      </c>
      <c r="H8577">
        <v>15.2</v>
      </c>
      <c r="I8577">
        <v>0</v>
      </c>
      <c r="J8577">
        <v>0.2</v>
      </c>
      <c r="K8577" t="s">
        <v>16</v>
      </c>
      <c r="L8577">
        <v>6</v>
      </c>
      <c r="M8577">
        <f t="shared" si="133"/>
        <v>1</v>
      </c>
    </row>
    <row r="8578" spans="1:13" x14ac:dyDescent="0.3">
      <c r="A8578">
        <v>27</v>
      </c>
      <c r="B8578">
        <v>28800</v>
      </c>
      <c r="C8578" t="s">
        <v>13</v>
      </c>
      <c r="D8578">
        <v>6</v>
      </c>
      <c r="E8578" t="s">
        <v>14</v>
      </c>
      <c r="F8578" t="s">
        <v>30</v>
      </c>
      <c r="G8578">
        <v>5000</v>
      </c>
      <c r="H8578">
        <v>14.96</v>
      </c>
      <c r="I8578">
        <v>0</v>
      </c>
      <c r="J8578">
        <v>0.17</v>
      </c>
      <c r="K8578" t="s">
        <v>17</v>
      </c>
      <c r="L8578">
        <v>5</v>
      </c>
      <c r="M8578">
        <f t="shared" ref="M8578:M8641" si="134">COUNTIFS($A$2:$A$10001,A8578,$B$2:$B$10001,B8578,$C$2:$C$10001,C8578,$D$2:$D$10001,D8578,$E$2:$E$10001,E8578,$F$2:$F$10001,F8578,$G$2:$G$10001,G8578,$H$2:$H$10001,H8578,$I$2:$I$10001,I8578,$J$2:$J$10001,J8578,$K$2:$K$10001,K8578,$L$2:$L$10001,L8578)</f>
        <v>1</v>
      </c>
    </row>
    <row r="8579" spans="1:13" x14ac:dyDescent="0.3">
      <c r="A8579">
        <v>27</v>
      </c>
      <c r="B8579">
        <v>39000</v>
      </c>
      <c r="C8579" t="s">
        <v>26</v>
      </c>
      <c r="D8579">
        <v>11</v>
      </c>
      <c r="E8579" t="s">
        <v>28</v>
      </c>
      <c r="F8579" t="s">
        <v>29</v>
      </c>
      <c r="G8579">
        <v>5000</v>
      </c>
      <c r="H8579">
        <v>18.79</v>
      </c>
      <c r="I8579">
        <v>1</v>
      </c>
      <c r="J8579">
        <v>0.13</v>
      </c>
      <c r="K8579" t="s">
        <v>17</v>
      </c>
      <c r="L8579">
        <v>10</v>
      </c>
      <c r="M8579">
        <f t="shared" si="134"/>
        <v>1</v>
      </c>
    </row>
    <row r="8580" spans="1:13" x14ac:dyDescent="0.3">
      <c r="A8580">
        <v>32</v>
      </c>
      <c r="B8580">
        <v>75000</v>
      </c>
      <c r="C8580" t="s">
        <v>13</v>
      </c>
      <c r="D8580">
        <v>3</v>
      </c>
      <c r="E8580" t="s">
        <v>28</v>
      </c>
      <c r="F8580" t="s">
        <v>21</v>
      </c>
      <c r="G8580">
        <v>10000</v>
      </c>
      <c r="H8580">
        <v>7.29</v>
      </c>
      <c r="I8580">
        <v>0</v>
      </c>
      <c r="J8580">
        <v>0.13</v>
      </c>
      <c r="K8580" t="s">
        <v>16</v>
      </c>
      <c r="L8580">
        <v>7</v>
      </c>
      <c r="M8580">
        <f t="shared" si="134"/>
        <v>1</v>
      </c>
    </row>
    <row r="8581" spans="1:13" x14ac:dyDescent="0.3">
      <c r="A8581">
        <v>29</v>
      </c>
      <c r="B8581">
        <v>45600</v>
      </c>
      <c r="C8581" t="s">
        <v>26</v>
      </c>
      <c r="D8581">
        <v>9</v>
      </c>
      <c r="E8581" t="s">
        <v>14</v>
      </c>
      <c r="F8581" t="s">
        <v>21</v>
      </c>
      <c r="G8581">
        <v>2000</v>
      </c>
      <c r="H8581">
        <v>7.88</v>
      </c>
      <c r="I8581">
        <v>0</v>
      </c>
      <c r="J8581">
        <v>0.04</v>
      </c>
      <c r="K8581" t="s">
        <v>16</v>
      </c>
      <c r="L8581">
        <v>8</v>
      </c>
      <c r="M8581">
        <f t="shared" si="134"/>
        <v>1</v>
      </c>
    </row>
    <row r="8582" spans="1:13" x14ac:dyDescent="0.3">
      <c r="A8582">
        <v>27</v>
      </c>
      <c r="B8582">
        <v>69000</v>
      </c>
      <c r="C8582" t="s">
        <v>13</v>
      </c>
      <c r="D8582">
        <v>11</v>
      </c>
      <c r="E8582" t="s">
        <v>25</v>
      </c>
      <c r="F8582" t="s">
        <v>30</v>
      </c>
      <c r="G8582">
        <v>6000</v>
      </c>
      <c r="H8582">
        <v>15.21</v>
      </c>
      <c r="I8582">
        <v>1</v>
      </c>
      <c r="J8582">
        <v>0.09</v>
      </c>
      <c r="K8582" t="s">
        <v>16</v>
      </c>
      <c r="L8582">
        <v>8</v>
      </c>
      <c r="M8582">
        <f t="shared" si="134"/>
        <v>1</v>
      </c>
    </row>
    <row r="8583" spans="1:13" x14ac:dyDescent="0.3">
      <c r="A8583">
        <v>34</v>
      </c>
      <c r="B8583">
        <v>44000</v>
      </c>
      <c r="C8583" t="s">
        <v>23</v>
      </c>
      <c r="D8583">
        <v>2</v>
      </c>
      <c r="E8583" t="s">
        <v>18</v>
      </c>
      <c r="F8583" t="s">
        <v>15</v>
      </c>
      <c r="G8583">
        <v>10000</v>
      </c>
      <c r="H8583">
        <v>13.43</v>
      </c>
      <c r="I8583">
        <v>0</v>
      </c>
      <c r="J8583">
        <v>0.23</v>
      </c>
      <c r="K8583" t="s">
        <v>17</v>
      </c>
      <c r="L8583">
        <v>9</v>
      </c>
      <c r="M8583">
        <f t="shared" si="134"/>
        <v>1</v>
      </c>
    </row>
    <row r="8584" spans="1:13" x14ac:dyDescent="0.3">
      <c r="A8584">
        <v>27</v>
      </c>
      <c r="B8584">
        <v>42000</v>
      </c>
      <c r="C8584" t="s">
        <v>26</v>
      </c>
      <c r="D8584">
        <v>0</v>
      </c>
      <c r="E8584" t="s">
        <v>14</v>
      </c>
      <c r="F8584" t="s">
        <v>21</v>
      </c>
      <c r="G8584">
        <v>4200</v>
      </c>
      <c r="H8584">
        <v>6.76</v>
      </c>
      <c r="I8584">
        <v>0</v>
      </c>
      <c r="J8584">
        <v>0.1</v>
      </c>
      <c r="K8584" t="s">
        <v>16</v>
      </c>
      <c r="L8584">
        <v>9</v>
      </c>
      <c r="M8584">
        <f t="shared" si="134"/>
        <v>1</v>
      </c>
    </row>
    <row r="8585" spans="1:13" x14ac:dyDescent="0.3">
      <c r="A8585">
        <v>29</v>
      </c>
      <c r="B8585">
        <v>67000</v>
      </c>
      <c r="C8585" t="s">
        <v>26</v>
      </c>
      <c r="D8585">
        <v>13</v>
      </c>
      <c r="E8585" t="s">
        <v>27</v>
      </c>
      <c r="F8585" t="s">
        <v>21</v>
      </c>
      <c r="G8585">
        <v>10000</v>
      </c>
      <c r="H8585">
        <v>7.14</v>
      </c>
      <c r="I8585">
        <v>0</v>
      </c>
      <c r="J8585">
        <v>0.15</v>
      </c>
      <c r="K8585" t="s">
        <v>16</v>
      </c>
      <c r="L8585">
        <v>8</v>
      </c>
      <c r="M8585">
        <f t="shared" si="134"/>
        <v>1</v>
      </c>
    </row>
    <row r="8586" spans="1:13" x14ac:dyDescent="0.3">
      <c r="A8586">
        <v>33</v>
      </c>
      <c r="B8586">
        <v>66000</v>
      </c>
      <c r="C8586" t="s">
        <v>23</v>
      </c>
      <c r="D8586">
        <v>16</v>
      </c>
      <c r="E8586" t="s">
        <v>28</v>
      </c>
      <c r="F8586" t="s">
        <v>21</v>
      </c>
      <c r="G8586">
        <v>3500</v>
      </c>
      <c r="I8586">
        <v>0</v>
      </c>
      <c r="J8586">
        <v>0.05</v>
      </c>
      <c r="K8586" t="s">
        <v>16</v>
      </c>
      <c r="L8586">
        <v>5</v>
      </c>
      <c r="M8586">
        <f t="shared" si="134"/>
        <v>0</v>
      </c>
    </row>
    <row r="8587" spans="1:13" x14ac:dyDescent="0.3">
      <c r="A8587">
        <v>29</v>
      </c>
      <c r="B8587">
        <v>77800</v>
      </c>
      <c r="C8587" t="s">
        <v>13</v>
      </c>
      <c r="D8587">
        <v>2</v>
      </c>
      <c r="E8587" t="s">
        <v>27</v>
      </c>
      <c r="F8587" t="s">
        <v>19</v>
      </c>
      <c r="G8587">
        <v>9000</v>
      </c>
      <c r="H8587">
        <v>12.42</v>
      </c>
      <c r="I8587">
        <v>0</v>
      </c>
      <c r="J8587">
        <v>0.12</v>
      </c>
      <c r="K8587" t="s">
        <v>16</v>
      </c>
      <c r="L8587">
        <v>6</v>
      </c>
      <c r="M8587">
        <f t="shared" si="134"/>
        <v>1</v>
      </c>
    </row>
    <row r="8588" spans="1:13" x14ac:dyDescent="0.3">
      <c r="A8588">
        <v>31</v>
      </c>
      <c r="B8588">
        <v>68000</v>
      </c>
      <c r="C8588" t="s">
        <v>13</v>
      </c>
      <c r="D8588">
        <v>1</v>
      </c>
      <c r="E8588" t="s">
        <v>20</v>
      </c>
      <c r="F8588" t="s">
        <v>21</v>
      </c>
      <c r="G8588">
        <v>6000</v>
      </c>
      <c r="H8588">
        <v>7.49</v>
      </c>
      <c r="I8588">
        <v>0</v>
      </c>
      <c r="J8588">
        <v>0.09</v>
      </c>
      <c r="K8588" t="s">
        <v>16</v>
      </c>
      <c r="L8588">
        <v>6</v>
      </c>
      <c r="M8588">
        <f t="shared" si="134"/>
        <v>1</v>
      </c>
    </row>
    <row r="8589" spans="1:13" x14ac:dyDescent="0.3">
      <c r="A8589">
        <v>30</v>
      </c>
      <c r="B8589">
        <v>55000</v>
      </c>
      <c r="C8589" t="s">
        <v>26</v>
      </c>
      <c r="D8589">
        <v>3</v>
      </c>
      <c r="E8589" t="s">
        <v>25</v>
      </c>
      <c r="F8589" t="s">
        <v>19</v>
      </c>
      <c r="G8589">
        <v>12000</v>
      </c>
      <c r="H8589">
        <v>10.38</v>
      </c>
      <c r="I8589">
        <v>0</v>
      </c>
      <c r="J8589">
        <v>0.22</v>
      </c>
      <c r="K8589" t="s">
        <v>16</v>
      </c>
      <c r="L8589">
        <v>10</v>
      </c>
      <c r="M8589">
        <f t="shared" si="134"/>
        <v>1</v>
      </c>
    </row>
    <row r="8590" spans="1:13" x14ac:dyDescent="0.3">
      <c r="A8590">
        <v>29</v>
      </c>
      <c r="B8590">
        <v>75000</v>
      </c>
      <c r="C8590" t="s">
        <v>26</v>
      </c>
      <c r="D8590">
        <v>9</v>
      </c>
      <c r="E8590" t="s">
        <v>20</v>
      </c>
      <c r="F8590" t="s">
        <v>19</v>
      </c>
      <c r="G8590">
        <v>8000</v>
      </c>
      <c r="H8590">
        <v>11.99</v>
      </c>
      <c r="I8590">
        <v>0</v>
      </c>
      <c r="J8590">
        <v>0.11</v>
      </c>
      <c r="K8590" t="s">
        <v>16</v>
      </c>
      <c r="L8590">
        <v>8</v>
      </c>
      <c r="M8590">
        <f t="shared" si="134"/>
        <v>1</v>
      </c>
    </row>
    <row r="8591" spans="1:13" x14ac:dyDescent="0.3">
      <c r="A8591">
        <v>27</v>
      </c>
      <c r="B8591">
        <v>47000</v>
      </c>
      <c r="C8591" t="s">
        <v>13</v>
      </c>
      <c r="D8591">
        <v>1</v>
      </c>
      <c r="E8591" t="s">
        <v>14</v>
      </c>
      <c r="F8591" t="s">
        <v>19</v>
      </c>
      <c r="G8591">
        <v>13000</v>
      </c>
      <c r="H8591">
        <v>10.99</v>
      </c>
      <c r="I8591">
        <v>0</v>
      </c>
      <c r="J8591">
        <v>0.28000000000000003</v>
      </c>
      <c r="K8591" t="s">
        <v>16</v>
      </c>
      <c r="L8591">
        <v>6</v>
      </c>
      <c r="M8591">
        <f t="shared" si="134"/>
        <v>1</v>
      </c>
    </row>
    <row r="8592" spans="1:13" x14ac:dyDescent="0.3">
      <c r="A8592">
        <v>32</v>
      </c>
      <c r="B8592">
        <v>61000</v>
      </c>
      <c r="C8592" t="s">
        <v>26</v>
      </c>
      <c r="D8592">
        <v>3</v>
      </c>
      <c r="E8592" t="s">
        <v>25</v>
      </c>
      <c r="F8592" t="s">
        <v>21</v>
      </c>
      <c r="G8592">
        <v>2000</v>
      </c>
      <c r="H8592">
        <v>7.9</v>
      </c>
      <c r="I8592">
        <v>0</v>
      </c>
      <c r="J8592">
        <v>0.03</v>
      </c>
      <c r="K8592" t="s">
        <v>16</v>
      </c>
      <c r="L8592">
        <v>8</v>
      </c>
      <c r="M8592">
        <f t="shared" si="134"/>
        <v>1</v>
      </c>
    </row>
    <row r="8593" spans="1:13" x14ac:dyDescent="0.3">
      <c r="A8593">
        <v>30</v>
      </c>
      <c r="B8593">
        <v>60000</v>
      </c>
      <c r="C8593" t="s">
        <v>26</v>
      </c>
      <c r="D8593">
        <v>8</v>
      </c>
      <c r="E8593" t="s">
        <v>14</v>
      </c>
      <c r="F8593" t="s">
        <v>15</v>
      </c>
      <c r="G8593">
        <v>7400</v>
      </c>
      <c r="H8593">
        <v>13.11</v>
      </c>
      <c r="I8593">
        <v>0</v>
      </c>
      <c r="J8593">
        <v>0.12</v>
      </c>
      <c r="K8593" t="s">
        <v>16</v>
      </c>
      <c r="L8593">
        <v>8</v>
      </c>
      <c r="M8593">
        <f t="shared" si="134"/>
        <v>1</v>
      </c>
    </row>
    <row r="8594" spans="1:13" x14ac:dyDescent="0.3">
      <c r="A8594">
        <v>30</v>
      </c>
      <c r="B8594">
        <v>95000</v>
      </c>
      <c r="C8594" t="s">
        <v>26</v>
      </c>
      <c r="D8594">
        <v>6</v>
      </c>
      <c r="E8594" t="s">
        <v>25</v>
      </c>
      <c r="F8594" t="s">
        <v>21</v>
      </c>
      <c r="G8594">
        <v>12000</v>
      </c>
      <c r="H8594">
        <v>8.94</v>
      </c>
      <c r="I8594">
        <v>0</v>
      </c>
      <c r="J8594">
        <v>0.13</v>
      </c>
      <c r="K8594" t="s">
        <v>16</v>
      </c>
      <c r="L8594">
        <v>6</v>
      </c>
      <c r="M8594">
        <f t="shared" si="134"/>
        <v>1</v>
      </c>
    </row>
    <row r="8595" spans="1:13" x14ac:dyDescent="0.3">
      <c r="A8595">
        <v>33</v>
      </c>
      <c r="B8595">
        <v>60000</v>
      </c>
      <c r="C8595" t="s">
        <v>26</v>
      </c>
      <c r="D8595">
        <v>1</v>
      </c>
      <c r="E8595" t="s">
        <v>28</v>
      </c>
      <c r="F8595" t="s">
        <v>30</v>
      </c>
      <c r="G8595">
        <v>17000</v>
      </c>
      <c r="H8595">
        <v>16.07</v>
      </c>
      <c r="I8595">
        <v>0</v>
      </c>
      <c r="J8595">
        <v>0.28000000000000003</v>
      </c>
      <c r="K8595" t="s">
        <v>16</v>
      </c>
      <c r="L8595">
        <v>9</v>
      </c>
      <c r="M8595">
        <f t="shared" si="134"/>
        <v>1</v>
      </c>
    </row>
    <row r="8596" spans="1:13" x14ac:dyDescent="0.3">
      <c r="A8596">
        <v>33</v>
      </c>
      <c r="B8596">
        <v>72250</v>
      </c>
      <c r="C8596" t="s">
        <v>26</v>
      </c>
      <c r="D8596">
        <v>0</v>
      </c>
      <c r="E8596" t="s">
        <v>14</v>
      </c>
      <c r="F8596" t="s">
        <v>30</v>
      </c>
      <c r="G8596">
        <v>25000</v>
      </c>
      <c r="H8596">
        <v>16</v>
      </c>
      <c r="I8596">
        <v>1</v>
      </c>
      <c r="J8596">
        <v>0.28999999999999998</v>
      </c>
      <c r="K8596" t="s">
        <v>17</v>
      </c>
      <c r="L8596">
        <v>5</v>
      </c>
      <c r="M8596">
        <f t="shared" si="134"/>
        <v>1</v>
      </c>
    </row>
    <row r="8597" spans="1:13" x14ac:dyDescent="0.3">
      <c r="A8597">
        <v>30</v>
      </c>
      <c r="B8597">
        <v>72000</v>
      </c>
      <c r="C8597" t="s">
        <v>26</v>
      </c>
      <c r="D8597">
        <v>7</v>
      </c>
      <c r="E8597" t="s">
        <v>28</v>
      </c>
      <c r="F8597" t="s">
        <v>15</v>
      </c>
      <c r="G8597">
        <v>9600</v>
      </c>
      <c r="H8597">
        <v>14.17</v>
      </c>
      <c r="I8597">
        <v>0</v>
      </c>
      <c r="J8597">
        <v>0.13</v>
      </c>
      <c r="K8597" t="s">
        <v>16</v>
      </c>
      <c r="L8597">
        <v>9</v>
      </c>
      <c r="M8597">
        <f t="shared" si="134"/>
        <v>1</v>
      </c>
    </row>
    <row r="8598" spans="1:13" x14ac:dyDescent="0.3">
      <c r="A8598">
        <v>35</v>
      </c>
      <c r="B8598">
        <v>52000</v>
      </c>
      <c r="C8598" t="s">
        <v>13</v>
      </c>
      <c r="D8598">
        <v>2</v>
      </c>
      <c r="E8598" t="s">
        <v>14</v>
      </c>
      <c r="F8598" t="s">
        <v>19</v>
      </c>
      <c r="G8598">
        <v>3000</v>
      </c>
      <c r="H8598">
        <v>11.48</v>
      </c>
      <c r="I8598">
        <v>0</v>
      </c>
      <c r="J8598">
        <v>0.06</v>
      </c>
      <c r="K8598" t="s">
        <v>16</v>
      </c>
      <c r="L8598">
        <v>7</v>
      </c>
      <c r="M8598">
        <f t="shared" si="134"/>
        <v>1</v>
      </c>
    </row>
    <row r="8599" spans="1:13" x14ac:dyDescent="0.3">
      <c r="A8599">
        <v>31</v>
      </c>
      <c r="B8599">
        <v>30000</v>
      </c>
      <c r="C8599" t="s">
        <v>13</v>
      </c>
      <c r="D8599">
        <v>2</v>
      </c>
      <c r="E8599" t="s">
        <v>14</v>
      </c>
      <c r="F8599" t="s">
        <v>19</v>
      </c>
      <c r="G8599">
        <v>3000</v>
      </c>
      <c r="H8599">
        <v>10.95</v>
      </c>
      <c r="I8599">
        <v>0</v>
      </c>
      <c r="J8599">
        <v>0.1</v>
      </c>
      <c r="K8599" t="s">
        <v>16</v>
      </c>
      <c r="L8599">
        <v>8</v>
      </c>
      <c r="M8599">
        <f t="shared" si="134"/>
        <v>1</v>
      </c>
    </row>
    <row r="8600" spans="1:13" x14ac:dyDescent="0.3">
      <c r="A8600">
        <v>32</v>
      </c>
      <c r="B8600">
        <v>54000</v>
      </c>
      <c r="C8600" t="s">
        <v>26</v>
      </c>
      <c r="D8600">
        <v>9</v>
      </c>
      <c r="E8600" t="s">
        <v>27</v>
      </c>
      <c r="F8600" t="s">
        <v>15</v>
      </c>
      <c r="G8600">
        <v>13000</v>
      </c>
      <c r="H8600">
        <v>12.53</v>
      </c>
      <c r="I8600">
        <v>0</v>
      </c>
      <c r="J8600">
        <v>0.24</v>
      </c>
      <c r="K8600" t="s">
        <v>17</v>
      </c>
      <c r="L8600">
        <v>10</v>
      </c>
      <c r="M8600">
        <f t="shared" si="134"/>
        <v>1</v>
      </c>
    </row>
    <row r="8601" spans="1:13" x14ac:dyDescent="0.3">
      <c r="A8601">
        <v>29</v>
      </c>
      <c r="B8601">
        <v>100000</v>
      </c>
      <c r="C8601" t="s">
        <v>23</v>
      </c>
      <c r="D8601">
        <v>13</v>
      </c>
      <c r="E8601" t="s">
        <v>20</v>
      </c>
      <c r="F8601" t="s">
        <v>21</v>
      </c>
      <c r="G8601">
        <v>10000</v>
      </c>
      <c r="H8601">
        <v>6.92</v>
      </c>
      <c r="I8601">
        <v>0</v>
      </c>
      <c r="J8601">
        <v>0.1</v>
      </c>
      <c r="K8601" t="s">
        <v>16</v>
      </c>
      <c r="L8601">
        <v>8</v>
      </c>
      <c r="M8601">
        <f t="shared" si="134"/>
        <v>1</v>
      </c>
    </row>
    <row r="8602" spans="1:13" x14ac:dyDescent="0.3">
      <c r="A8602">
        <v>31</v>
      </c>
      <c r="B8602">
        <v>120000</v>
      </c>
      <c r="C8602" t="s">
        <v>26</v>
      </c>
      <c r="D8602">
        <v>6</v>
      </c>
      <c r="E8602" t="s">
        <v>25</v>
      </c>
      <c r="F8602" t="s">
        <v>21</v>
      </c>
      <c r="G8602">
        <v>28000</v>
      </c>
      <c r="H8602">
        <v>8.9</v>
      </c>
      <c r="I8602">
        <v>0</v>
      </c>
      <c r="J8602">
        <v>0.23</v>
      </c>
      <c r="K8602" t="s">
        <v>16</v>
      </c>
      <c r="L8602">
        <v>6</v>
      </c>
      <c r="M8602">
        <f t="shared" si="134"/>
        <v>1</v>
      </c>
    </row>
    <row r="8603" spans="1:13" x14ac:dyDescent="0.3">
      <c r="A8603">
        <v>27</v>
      </c>
      <c r="B8603">
        <v>50000</v>
      </c>
      <c r="C8603" t="s">
        <v>13</v>
      </c>
      <c r="D8603">
        <v>4</v>
      </c>
      <c r="E8603" t="s">
        <v>20</v>
      </c>
      <c r="F8603" t="s">
        <v>15</v>
      </c>
      <c r="G8603">
        <v>6400</v>
      </c>
      <c r="H8603">
        <v>13.23</v>
      </c>
      <c r="I8603">
        <v>0</v>
      </c>
      <c r="J8603">
        <v>0.13</v>
      </c>
      <c r="K8603" t="s">
        <v>17</v>
      </c>
      <c r="L8603">
        <v>5</v>
      </c>
      <c r="M8603">
        <f t="shared" si="134"/>
        <v>1</v>
      </c>
    </row>
    <row r="8604" spans="1:13" x14ac:dyDescent="0.3">
      <c r="A8604">
        <v>33</v>
      </c>
      <c r="B8604">
        <v>101000</v>
      </c>
      <c r="C8604" t="s">
        <v>26</v>
      </c>
      <c r="D8604">
        <v>8</v>
      </c>
      <c r="E8604" t="s">
        <v>25</v>
      </c>
      <c r="F8604" t="s">
        <v>21</v>
      </c>
      <c r="G8604">
        <v>5000</v>
      </c>
      <c r="H8604">
        <v>7.49</v>
      </c>
      <c r="I8604">
        <v>0</v>
      </c>
      <c r="J8604">
        <v>0.05</v>
      </c>
      <c r="K8604" t="s">
        <v>16</v>
      </c>
      <c r="L8604">
        <v>5</v>
      </c>
      <c r="M8604">
        <f t="shared" si="134"/>
        <v>1</v>
      </c>
    </row>
    <row r="8605" spans="1:13" x14ac:dyDescent="0.3">
      <c r="A8605">
        <v>30</v>
      </c>
      <c r="B8605">
        <v>75000</v>
      </c>
      <c r="C8605" t="s">
        <v>13</v>
      </c>
      <c r="D8605">
        <v>2</v>
      </c>
      <c r="E8605" t="s">
        <v>25</v>
      </c>
      <c r="F8605" t="s">
        <v>15</v>
      </c>
      <c r="G8605">
        <v>6000</v>
      </c>
      <c r="H8605">
        <v>12.68</v>
      </c>
      <c r="I8605">
        <v>0</v>
      </c>
      <c r="J8605">
        <v>0.08</v>
      </c>
      <c r="K8605" t="s">
        <v>17</v>
      </c>
      <c r="L8605">
        <v>5</v>
      </c>
      <c r="M8605">
        <f t="shared" si="134"/>
        <v>1</v>
      </c>
    </row>
    <row r="8606" spans="1:13" x14ac:dyDescent="0.3">
      <c r="A8606">
        <v>32</v>
      </c>
      <c r="B8606">
        <v>122004</v>
      </c>
      <c r="C8606" t="s">
        <v>26</v>
      </c>
      <c r="D8606">
        <v>13</v>
      </c>
      <c r="E8606" t="s">
        <v>14</v>
      </c>
      <c r="F8606" t="s">
        <v>21</v>
      </c>
      <c r="G8606">
        <v>10000</v>
      </c>
      <c r="H8606">
        <v>8.59</v>
      </c>
      <c r="I8606">
        <v>0</v>
      </c>
      <c r="J8606">
        <v>0.08</v>
      </c>
      <c r="K8606" t="s">
        <v>16</v>
      </c>
      <c r="L8606">
        <v>10</v>
      </c>
      <c r="M8606">
        <f t="shared" si="134"/>
        <v>1</v>
      </c>
    </row>
    <row r="8607" spans="1:13" x14ac:dyDescent="0.3">
      <c r="A8607">
        <v>34</v>
      </c>
      <c r="B8607">
        <v>148750</v>
      </c>
      <c r="C8607" t="s">
        <v>13</v>
      </c>
      <c r="D8607">
        <v>3</v>
      </c>
      <c r="E8607" t="s">
        <v>14</v>
      </c>
      <c r="F8607" t="s">
        <v>21</v>
      </c>
      <c r="G8607">
        <v>12000</v>
      </c>
      <c r="H8607">
        <v>7.9</v>
      </c>
      <c r="I8607">
        <v>1</v>
      </c>
      <c r="J8607">
        <v>7.0000000000000007E-2</v>
      </c>
      <c r="K8607" t="s">
        <v>16</v>
      </c>
      <c r="L8607">
        <v>8</v>
      </c>
      <c r="M8607">
        <f t="shared" si="134"/>
        <v>1</v>
      </c>
    </row>
    <row r="8608" spans="1:13" x14ac:dyDescent="0.3">
      <c r="A8608">
        <v>27</v>
      </c>
      <c r="B8608">
        <v>104000</v>
      </c>
      <c r="C8608" t="s">
        <v>26</v>
      </c>
      <c r="D8608">
        <v>11</v>
      </c>
      <c r="E8608" t="s">
        <v>14</v>
      </c>
      <c r="F8608" t="s">
        <v>19</v>
      </c>
      <c r="G8608">
        <v>10000</v>
      </c>
      <c r="H8608">
        <v>10.65</v>
      </c>
      <c r="I8608">
        <v>0</v>
      </c>
      <c r="J8608">
        <v>0.1</v>
      </c>
      <c r="K8608" t="s">
        <v>16</v>
      </c>
      <c r="L8608">
        <v>7</v>
      </c>
      <c r="M8608">
        <f t="shared" si="134"/>
        <v>1</v>
      </c>
    </row>
    <row r="8609" spans="1:13" x14ac:dyDescent="0.3">
      <c r="A8609">
        <v>28</v>
      </c>
      <c r="B8609">
        <v>50000</v>
      </c>
      <c r="C8609" t="s">
        <v>13</v>
      </c>
      <c r="D8609">
        <v>2</v>
      </c>
      <c r="E8609" t="s">
        <v>18</v>
      </c>
      <c r="F8609" t="s">
        <v>30</v>
      </c>
      <c r="G8609">
        <v>2000</v>
      </c>
      <c r="H8609">
        <v>16.89</v>
      </c>
      <c r="I8609">
        <v>1</v>
      </c>
      <c r="J8609">
        <v>0.04</v>
      </c>
      <c r="K8609" t="s">
        <v>16</v>
      </c>
      <c r="L8609">
        <v>5</v>
      </c>
      <c r="M8609">
        <f t="shared" si="134"/>
        <v>1</v>
      </c>
    </row>
    <row r="8610" spans="1:13" x14ac:dyDescent="0.3">
      <c r="A8610">
        <v>32</v>
      </c>
      <c r="B8610">
        <v>80000</v>
      </c>
      <c r="C8610" t="s">
        <v>13</v>
      </c>
      <c r="D8610">
        <v>1</v>
      </c>
      <c r="E8610" t="s">
        <v>20</v>
      </c>
      <c r="F8610" t="s">
        <v>19</v>
      </c>
      <c r="G8610">
        <v>6400</v>
      </c>
      <c r="H8610">
        <v>10.99</v>
      </c>
      <c r="I8610">
        <v>0</v>
      </c>
      <c r="J8610">
        <v>0.08</v>
      </c>
      <c r="K8610" t="s">
        <v>16</v>
      </c>
      <c r="L8610">
        <v>8</v>
      </c>
      <c r="M8610">
        <f t="shared" si="134"/>
        <v>1</v>
      </c>
    </row>
    <row r="8611" spans="1:13" x14ac:dyDescent="0.3">
      <c r="A8611">
        <v>28</v>
      </c>
      <c r="B8611">
        <v>70000</v>
      </c>
      <c r="C8611" t="s">
        <v>26</v>
      </c>
      <c r="D8611">
        <v>13</v>
      </c>
      <c r="E8611" t="s">
        <v>14</v>
      </c>
      <c r="F8611" t="s">
        <v>21</v>
      </c>
      <c r="G8611">
        <v>5000</v>
      </c>
      <c r="H8611">
        <v>6.99</v>
      </c>
      <c r="I8611">
        <v>0</v>
      </c>
      <c r="J8611">
        <v>7.0000000000000007E-2</v>
      </c>
      <c r="K8611" t="s">
        <v>16</v>
      </c>
      <c r="L8611">
        <v>9</v>
      </c>
      <c r="M8611">
        <f t="shared" si="134"/>
        <v>1</v>
      </c>
    </row>
    <row r="8612" spans="1:13" x14ac:dyDescent="0.3">
      <c r="A8612">
        <v>27</v>
      </c>
      <c r="B8612">
        <v>99000</v>
      </c>
      <c r="C8612" t="s">
        <v>26</v>
      </c>
      <c r="D8612">
        <v>4</v>
      </c>
      <c r="E8612" t="s">
        <v>14</v>
      </c>
      <c r="F8612" t="s">
        <v>21</v>
      </c>
      <c r="G8612">
        <v>9000</v>
      </c>
      <c r="H8612">
        <v>7.14</v>
      </c>
      <c r="I8612">
        <v>0</v>
      </c>
      <c r="J8612">
        <v>0.09</v>
      </c>
      <c r="K8612" t="s">
        <v>16</v>
      </c>
      <c r="L8612">
        <v>5</v>
      </c>
      <c r="M8612">
        <f t="shared" si="134"/>
        <v>1</v>
      </c>
    </row>
    <row r="8613" spans="1:13" x14ac:dyDescent="0.3">
      <c r="A8613">
        <v>27</v>
      </c>
      <c r="B8613">
        <v>78500</v>
      </c>
      <c r="C8613" t="s">
        <v>13</v>
      </c>
      <c r="D8613">
        <v>6</v>
      </c>
      <c r="E8613" t="s">
        <v>18</v>
      </c>
      <c r="F8613" t="s">
        <v>21</v>
      </c>
      <c r="G8613">
        <v>8000</v>
      </c>
      <c r="H8613">
        <v>8.59</v>
      </c>
      <c r="I8613">
        <v>0</v>
      </c>
      <c r="J8613">
        <v>0.1</v>
      </c>
      <c r="K8613" t="s">
        <v>16</v>
      </c>
      <c r="L8613">
        <v>8</v>
      </c>
      <c r="M8613">
        <f t="shared" si="134"/>
        <v>1</v>
      </c>
    </row>
    <row r="8614" spans="1:13" x14ac:dyDescent="0.3">
      <c r="A8614">
        <v>31</v>
      </c>
      <c r="B8614">
        <v>65000</v>
      </c>
      <c r="C8614" t="s">
        <v>26</v>
      </c>
      <c r="D8614">
        <v>3</v>
      </c>
      <c r="E8614" t="s">
        <v>25</v>
      </c>
      <c r="F8614" t="s">
        <v>15</v>
      </c>
      <c r="G8614">
        <v>10000</v>
      </c>
      <c r="H8614">
        <v>13.61</v>
      </c>
      <c r="I8614">
        <v>0</v>
      </c>
      <c r="J8614">
        <v>0.15</v>
      </c>
      <c r="K8614" t="s">
        <v>16</v>
      </c>
      <c r="L8614">
        <v>6</v>
      </c>
      <c r="M8614">
        <f t="shared" si="134"/>
        <v>1</v>
      </c>
    </row>
    <row r="8615" spans="1:13" x14ac:dyDescent="0.3">
      <c r="A8615">
        <v>30</v>
      </c>
      <c r="B8615">
        <v>25000</v>
      </c>
      <c r="C8615" t="s">
        <v>13</v>
      </c>
      <c r="E8615" t="s">
        <v>20</v>
      </c>
      <c r="F8615" t="s">
        <v>19</v>
      </c>
      <c r="G8615">
        <v>3500</v>
      </c>
      <c r="H8615">
        <v>11.11</v>
      </c>
      <c r="I8615">
        <v>0</v>
      </c>
      <c r="J8615">
        <v>0.14000000000000001</v>
      </c>
      <c r="K8615" t="s">
        <v>16</v>
      </c>
      <c r="L8615">
        <v>6</v>
      </c>
      <c r="M8615">
        <f t="shared" si="134"/>
        <v>0</v>
      </c>
    </row>
    <row r="8616" spans="1:13" x14ac:dyDescent="0.3">
      <c r="A8616">
        <v>30</v>
      </c>
      <c r="B8616">
        <v>60000</v>
      </c>
      <c r="C8616" t="s">
        <v>13</v>
      </c>
      <c r="D8616">
        <v>8</v>
      </c>
      <c r="E8616" t="s">
        <v>14</v>
      </c>
      <c r="F8616" t="s">
        <v>21</v>
      </c>
      <c r="G8616">
        <v>5000</v>
      </c>
      <c r="I8616">
        <v>0</v>
      </c>
      <c r="J8616">
        <v>0.08</v>
      </c>
      <c r="K8616" t="s">
        <v>16</v>
      </c>
      <c r="L8616">
        <v>8</v>
      </c>
      <c r="M8616">
        <f t="shared" si="134"/>
        <v>0</v>
      </c>
    </row>
    <row r="8617" spans="1:13" x14ac:dyDescent="0.3">
      <c r="A8617">
        <v>27</v>
      </c>
      <c r="B8617">
        <v>50000</v>
      </c>
      <c r="C8617" t="s">
        <v>26</v>
      </c>
      <c r="D8617">
        <v>3</v>
      </c>
      <c r="E8617" t="s">
        <v>28</v>
      </c>
      <c r="F8617" t="s">
        <v>19</v>
      </c>
      <c r="G8617">
        <v>15000</v>
      </c>
      <c r="H8617">
        <v>9.8800000000000008</v>
      </c>
      <c r="I8617">
        <v>0</v>
      </c>
      <c r="J8617">
        <v>0.3</v>
      </c>
      <c r="K8617" t="s">
        <v>16</v>
      </c>
      <c r="L8617">
        <v>5</v>
      </c>
      <c r="M8617">
        <f t="shared" si="134"/>
        <v>1</v>
      </c>
    </row>
    <row r="8618" spans="1:13" x14ac:dyDescent="0.3">
      <c r="A8618">
        <v>29</v>
      </c>
      <c r="B8618">
        <v>44000</v>
      </c>
      <c r="C8618" t="s">
        <v>13</v>
      </c>
      <c r="D8618">
        <v>2</v>
      </c>
      <c r="E8618" t="s">
        <v>27</v>
      </c>
      <c r="F8618" t="s">
        <v>30</v>
      </c>
      <c r="G8618">
        <v>5400</v>
      </c>
      <c r="H8618">
        <v>16</v>
      </c>
      <c r="I8618">
        <v>1</v>
      </c>
      <c r="J8618">
        <v>0.12</v>
      </c>
      <c r="K8618" t="s">
        <v>17</v>
      </c>
      <c r="L8618">
        <v>9</v>
      </c>
      <c r="M8618">
        <f t="shared" si="134"/>
        <v>1</v>
      </c>
    </row>
    <row r="8619" spans="1:13" x14ac:dyDescent="0.3">
      <c r="A8619">
        <v>35</v>
      </c>
      <c r="B8619">
        <v>65000</v>
      </c>
      <c r="C8619" t="s">
        <v>26</v>
      </c>
      <c r="E8619" t="s">
        <v>25</v>
      </c>
      <c r="F8619" t="s">
        <v>21</v>
      </c>
      <c r="G8619">
        <v>6500</v>
      </c>
      <c r="H8619">
        <v>5.42</v>
      </c>
      <c r="I8619">
        <v>0</v>
      </c>
      <c r="J8619">
        <v>0.1</v>
      </c>
      <c r="K8619" t="s">
        <v>16</v>
      </c>
      <c r="L8619">
        <v>7</v>
      </c>
      <c r="M8619">
        <f t="shared" si="134"/>
        <v>0</v>
      </c>
    </row>
    <row r="8620" spans="1:13" x14ac:dyDescent="0.3">
      <c r="A8620">
        <v>30</v>
      </c>
      <c r="B8620">
        <v>71000</v>
      </c>
      <c r="C8620" t="s">
        <v>13</v>
      </c>
      <c r="D8620">
        <v>2</v>
      </c>
      <c r="E8620" t="s">
        <v>20</v>
      </c>
      <c r="F8620" t="s">
        <v>21</v>
      </c>
      <c r="G8620">
        <v>12000</v>
      </c>
      <c r="H8620">
        <v>8.9</v>
      </c>
      <c r="I8620">
        <v>0</v>
      </c>
      <c r="J8620">
        <v>0.17</v>
      </c>
      <c r="K8620" t="s">
        <v>16</v>
      </c>
      <c r="L8620">
        <v>9</v>
      </c>
      <c r="M8620">
        <f t="shared" si="134"/>
        <v>1</v>
      </c>
    </row>
    <row r="8621" spans="1:13" x14ac:dyDescent="0.3">
      <c r="A8621">
        <v>31</v>
      </c>
      <c r="B8621">
        <v>168000</v>
      </c>
      <c r="C8621" t="s">
        <v>26</v>
      </c>
      <c r="D8621">
        <v>2</v>
      </c>
      <c r="E8621" t="s">
        <v>18</v>
      </c>
      <c r="F8621" t="s">
        <v>19</v>
      </c>
      <c r="G8621">
        <v>15500</v>
      </c>
      <c r="H8621">
        <v>9.25</v>
      </c>
      <c r="I8621">
        <v>0</v>
      </c>
      <c r="J8621">
        <v>0.09</v>
      </c>
      <c r="K8621" t="s">
        <v>16</v>
      </c>
      <c r="L8621">
        <v>9</v>
      </c>
      <c r="M8621">
        <f t="shared" si="134"/>
        <v>1</v>
      </c>
    </row>
    <row r="8622" spans="1:13" x14ac:dyDescent="0.3">
      <c r="A8622">
        <v>28</v>
      </c>
      <c r="B8622">
        <v>24000</v>
      </c>
      <c r="C8622" t="s">
        <v>13</v>
      </c>
      <c r="D8622">
        <v>0</v>
      </c>
      <c r="E8622" t="s">
        <v>25</v>
      </c>
      <c r="F8622" t="s">
        <v>15</v>
      </c>
      <c r="G8622">
        <v>10000</v>
      </c>
      <c r="H8622">
        <v>12.87</v>
      </c>
      <c r="I8622">
        <v>1</v>
      </c>
      <c r="J8622">
        <v>0.42</v>
      </c>
      <c r="K8622" t="s">
        <v>16</v>
      </c>
      <c r="L8622">
        <v>8</v>
      </c>
      <c r="M8622">
        <f t="shared" si="134"/>
        <v>1</v>
      </c>
    </row>
    <row r="8623" spans="1:13" x14ac:dyDescent="0.3">
      <c r="A8623">
        <v>30</v>
      </c>
      <c r="B8623">
        <v>151800</v>
      </c>
      <c r="C8623" t="s">
        <v>26</v>
      </c>
      <c r="D8623">
        <v>14</v>
      </c>
      <c r="E8623" t="s">
        <v>18</v>
      </c>
      <c r="F8623" t="s">
        <v>15</v>
      </c>
      <c r="G8623">
        <v>17525</v>
      </c>
      <c r="H8623">
        <v>12.72</v>
      </c>
      <c r="I8623">
        <v>0</v>
      </c>
      <c r="J8623">
        <v>0.12</v>
      </c>
      <c r="K8623" t="s">
        <v>17</v>
      </c>
      <c r="L8623">
        <v>7</v>
      </c>
      <c r="M8623">
        <f t="shared" si="134"/>
        <v>1</v>
      </c>
    </row>
    <row r="8624" spans="1:13" x14ac:dyDescent="0.3">
      <c r="A8624">
        <v>33</v>
      </c>
      <c r="B8624">
        <v>21600</v>
      </c>
      <c r="C8624" t="s">
        <v>13</v>
      </c>
      <c r="D8624">
        <v>2</v>
      </c>
      <c r="E8624" t="s">
        <v>25</v>
      </c>
      <c r="F8624" t="s">
        <v>15</v>
      </c>
      <c r="G8624">
        <v>6500</v>
      </c>
      <c r="I8624">
        <v>0</v>
      </c>
      <c r="J8624">
        <v>0.3</v>
      </c>
      <c r="K8624" t="s">
        <v>17</v>
      </c>
      <c r="L8624">
        <v>5</v>
      </c>
      <c r="M8624">
        <f t="shared" si="134"/>
        <v>0</v>
      </c>
    </row>
    <row r="8625" spans="1:13" x14ac:dyDescent="0.3">
      <c r="A8625">
        <v>29</v>
      </c>
      <c r="B8625">
        <v>80400</v>
      </c>
      <c r="C8625" t="s">
        <v>26</v>
      </c>
      <c r="D8625">
        <v>13</v>
      </c>
      <c r="E8625" t="s">
        <v>14</v>
      </c>
      <c r="F8625" t="s">
        <v>21</v>
      </c>
      <c r="G8625">
        <v>8000</v>
      </c>
      <c r="H8625">
        <v>7.14</v>
      </c>
      <c r="I8625">
        <v>0</v>
      </c>
      <c r="J8625">
        <v>0.1</v>
      </c>
      <c r="K8625" t="s">
        <v>16</v>
      </c>
      <c r="L8625">
        <v>7</v>
      </c>
      <c r="M8625">
        <f t="shared" si="134"/>
        <v>1</v>
      </c>
    </row>
    <row r="8626" spans="1:13" x14ac:dyDescent="0.3">
      <c r="A8626">
        <v>28</v>
      </c>
      <c r="B8626">
        <v>64000</v>
      </c>
      <c r="C8626" t="s">
        <v>26</v>
      </c>
      <c r="D8626">
        <v>3</v>
      </c>
      <c r="E8626" t="s">
        <v>14</v>
      </c>
      <c r="F8626" t="s">
        <v>15</v>
      </c>
      <c r="G8626">
        <v>5000</v>
      </c>
      <c r="H8626">
        <v>13.23</v>
      </c>
      <c r="I8626">
        <v>0</v>
      </c>
      <c r="J8626">
        <v>0.08</v>
      </c>
      <c r="K8626" t="s">
        <v>16</v>
      </c>
      <c r="L8626">
        <v>6</v>
      </c>
      <c r="M8626">
        <f t="shared" si="134"/>
        <v>1</v>
      </c>
    </row>
    <row r="8627" spans="1:13" x14ac:dyDescent="0.3">
      <c r="A8627">
        <v>27</v>
      </c>
      <c r="B8627">
        <v>45000</v>
      </c>
      <c r="C8627" t="s">
        <v>23</v>
      </c>
      <c r="D8627">
        <v>9</v>
      </c>
      <c r="E8627" t="s">
        <v>20</v>
      </c>
      <c r="F8627" t="s">
        <v>21</v>
      </c>
      <c r="G8627">
        <v>12000</v>
      </c>
      <c r="H8627">
        <v>6.03</v>
      </c>
      <c r="I8627">
        <v>0</v>
      </c>
      <c r="J8627">
        <v>0.27</v>
      </c>
      <c r="K8627" t="s">
        <v>16</v>
      </c>
      <c r="L8627">
        <v>5</v>
      </c>
      <c r="M8627">
        <f t="shared" si="134"/>
        <v>1</v>
      </c>
    </row>
    <row r="8628" spans="1:13" x14ac:dyDescent="0.3">
      <c r="A8628">
        <v>32</v>
      </c>
      <c r="B8628">
        <v>59363</v>
      </c>
      <c r="C8628" t="s">
        <v>13</v>
      </c>
      <c r="D8628">
        <v>2</v>
      </c>
      <c r="E8628" t="s">
        <v>14</v>
      </c>
      <c r="F8628" t="s">
        <v>15</v>
      </c>
      <c r="G8628">
        <v>6000</v>
      </c>
      <c r="H8628">
        <v>13.22</v>
      </c>
      <c r="I8628">
        <v>0</v>
      </c>
      <c r="J8628">
        <v>0.1</v>
      </c>
      <c r="K8628" t="s">
        <v>17</v>
      </c>
      <c r="L8628">
        <v>6</v>
      </c>
      <c r="M8628">
        <f t="shared" si="134"/>
        <v>1</v>
      </c>
    </row>
    <row r="8629" spans="1:13" x14ac:dyDescent="0.3">
      <c r="A8629">
        <v>30</v>
      </c>
      <c r="B8629">
        <v>32004</v>
      </c>
      <c r="C8629" t="s">
        <v>23</v>
      </c>
      <c r="D8629">
        <v>4</v>
      </c>
      <c r="E8629" t="s">
        <v>27</v>
      </c>
      <c r="F8629" t="s">
        <v>21</v>
      </c>
      <c r="G8629">
        <v>5500</v>
      </c>
      <c r="H8629">
        <v>8</v>
      </c>
      <c r="I8629">
        <v>0</v>
      </c>
      <c r="J8629">
        <v>0.17</v>
      </c>
      <c r="K8629" t="s">
        <v>16</v>
      </c>
      <c r="L8629">
        <v>8</v>
      </c>
      <c r="M8629">
        <f t="shared" si="134"/>
        <v>1</v>
      </c>
    </row>
    <row r="8630" spans="1:13" x14ac:dyDescent="0.3">
      <c r="A8630">
        <v>32</v>
      </c>
      <c r="B8630">
        <v>85000</v>
      </c>
      <c r="C8630" t="s">
        <v>26</v>
      </c>
      <c r="D8630">
        <v>1</v>
      </c>
      <c r="E8630" t="s">
        <v>18</v>
      </c>
      <c r="F8630" t="s">
        <v>15</v>
      </c>
      <c r="G8630">
        <v>7500</v>
      </c>
      <c r="H8630">
        <v>10.78</v>
      </c>
      <c r="I8630">
        <v>0</v>
      </c>
      <c r="J8630">
        <v>0.09</v>
      </c>
      <c r="K8630" t="s">
        <v>17</v>
      </c>
      <c r="L8630">
        <v>10</v>
      </c>
      <c r="M8630">
        <f t="shared" si="134"/>
        <v>1</v>
      </c>
    </row>
    <row r="8631" spans="1:13" x14ac:dyDescent="0.3">
      <c r="A8631">
        <v>35</v>
      </c>
      <c r="B8631">
        <v>82863</v>
      </c>
      <c r="C8631" t="s">
        <v>13</v>
      </c>
      <c r="D8631">
        <v>14</v>
      </c>
      <c r="E8631" t="s">
        <v>18</v>
      </c>
      <c r="F8631" t="s">
        <v>21</v>
      </c>
      <c r="G8631">
        <v>11000</v>
      </c>
      <c r="I8631">
        <v>0</v>
      </c>
      <c r="J8631">
        <v>0.13</v>
      </c>
      <c r="K8631" t="s">
        <v>16</v>
      </c>
      <c r="L8631">
        <v>9</v>
      </c>
      <c r="M8631">
        <f t="shared" si="134"/>
        <v>0</v>
      </c>
    </row>
    <row r="8632" spans="1:13" x14ac:dyDescent="0.3">
      <c r="A8632">
        <v>27</v>
      </c>
      <c r="B8632">
        <v>102000</v>
      </c>
      <c r="C8632" t="s">
        <v>26</v>
      </c>
      <c r="D8632">
        <v>1</v>
      </c>
      <c r="E8632" t="s">
        <v>27</v>
      </c>
      <c r="F8632" t="s">
        <v>15</v>
      </c>
      <c r="G8632">
        <v>15000</v>
      </c>
      <c r="H8632">
        <v>12.84</v>
      </c>
      <c r="I8632">
        <v>0</v>
      </c>
      <c r="J8632">
        <v>0.15</v>
      </c>
      <c r="K8632" t="s">
        <v>16</v>
      </c>
      <c r="L8632">
        <v>8</v>
      </c>
      <c r="M8632">
        <f t="shared" si="134"/>
        <v>1</v>
      </c>
    </row>
    <row r="8633" spans="1:13" x14ac:dyDescent="0.3">
      <c r="A8633">
        <v>34</v>
      </c>
      <c r="B8633">
        <v>84000</v>
      </c>
      <c r="C8633" t="s">
        <v>13</v>
      </c>
      <c r="D8633">
        <v>3</v>
      </c>
      <c r="E8633" t="s">
        <v>18</v>
      </c>
      <c r="F8633" t="s">
        <v>21</v>
      </c>
      <c r="G8633">
        <v>9000</v>
      </c>
      <c r="H8633">
        <v>5.79</v>
      </c>
      <c r="I8633">
        <v>0</v>
      </c>
      <c r="J8633">
        <v>0.11</v>
      </c>
      <c r="K8633" t="s">
        <v>16</v>
      </c>
      <c r="L8633">
        <v>10</v>
      </c>
      <c r="M8633">
        <f t="shared" si="134"/>
        <v>1</v>
      </c>
    </row>
    <row r="8634" spans="1:13" x14ac:dyDescent="0.3">
      <c r="A8634">
        <v>29</v>
      </c>
      <c r="B8634">
        <v>18000</v>
      </c>
      <c r="C8634" t="s">
        <v>13</v>
      </c>
      <c r="D8634">
        <v>2</v>
      </c>
      <c r="E8634" t="s">
        <v>27</v>
      </c>
      <c r="F8634" t="s">
        <v>19</v>
      </c>
      <c r="G8634">
        <v>3000</v>
      </c>
      <c r="H8634">
        <v>12.69</v>
      </c>
      <c r="I8634">
        <v>1</v>
      </c>
      <c r="J8634">
        <v>0.17</v>
      </c>
      <c r="K8634" t="s">
        <v>16</v>
      </c>
      <c r="L8634">
        <v>5</v>
      </c>
      <c r="M8634">
        <f t="shared" si="134"/>
        <v>1</v>
      </c>
    </row>
    <row r="8635" spans="1:13" x14ac:dyDescent="0.3">
      <c r="A8635">
        <v>30</v>
      </c>
      <c r="B8635">
        <v>105000</v>
      </c>
      <c r="C8635" t="s">
        <v>13</v>
      </c>
      <c r="D8635">
        <v>4</v>
      </c>
      <c r="E8635" t="s">
        <v>28</v>
      </c>
      <c r="F8635" t="s">
        <v>30</v>
      </c>
      <c r="G8635">
        <v>24250</v>
      </c>
      <c r="H8635">
        <v>15.65</v>
      </c>
      <c r="I8635">
        <v>0</v>
      </c>
      <c r="J8635">
        <v>0.23</v>
      </c>
      <c r="K8635" t="s">
        <v>16</v>
      </c>
      <c r="L8635">
        <v>7</v>
      </c>
      <c r="M8635">
        <f t="shared" si="134"/>
        <v>1</v>
      </c>
    </row>
    <row r="8636" spans="1:13" x14ac:dyDescent="0.3">
      <c r="A8636">
        <v>35</v>
      </c>
      <c r="B8636">
        <v>21600</v>
      </c>
      <c r="C8636" t="s">
        <v>13</v>
      </c>
      <c r="D8636">
        <v>1</v>
      </c>
      <c r="E8636" t="s">
        <v>20</v>
      </c>
      <c r="F8636" t="s">
        <v>15</v>
      </c>
      <c r="G8636">
        <v>2500</v>
      </c>
      <c r="H8636">
        <v>14.35</v>
      </c>
      <c r="I8636">
        <v>0</v>
      </c>
      <c r="J8636">
        <v>0.12</v>
      </c>
      <c r="K8636" t="s">
        <v>17</v>
      </c>
      <c r="L8636">
        <v>5</v>
      </c>
      <c r="M8636">
        <f t="shared" si="134"/>
        <v>1</v>
      </c>
    </row>
    <row r="8637" spans="1:13" x14ac:dyDescent="0.3">
      <c r="A8637">
        <v>35</v>
      </c>
      <c r="B8637">
        <v>101400</v>
      </c>
      <c r="C8637" t="s">
        <v>26</v>
      </c>
      <c r="D8637">
        <v>11</v>
      </c>
      <c r="E8637" t="s">
        <v>20</v>
      </c>
      <c r="F8637" t="s">
        <v>21</v>
      </c>
      <c r="G8637">
        <v>4500</v>
      </c>
      <c r="H8637">
        <v>9.32</v>
      </c>
      <c r="I8637">
        <v>0</v>
      </c>
      <c r="J8637">
        <v>0.04</v>
      </c>
      <c r="K8637" t="s">
        <v>16</v>
      </c>
      <c r="L8637">
        <v>8</v>
      </c>
      <c r="M8637">
        <f t="shared" si="134"/>
        <v>1</v>
      </c>
    </row>
    <row r="8638" spans="1:13" x14ac:dyDescent="0.3">
      <c r="A8638">
        <v>30</v>
      </c>
      <c r="B8638">
        <v>71000</v>
      </c>
      <c r="C8638" t="s">
        <v>13</v>
      </c>
      <c r="D8638">
        <v>8</v>
      </c>
      <c r="E8638" t="s">
        <v>27</v>
      </c>
      <c r="F8638" t="s">
        <v>19</v>
      </c>
      <c r="G8638">
        <v>8000</v>
      </c>
      <c r="H8638">
        <v>11.12</v>
      </c>
      <c r="I8638">
        <v>0</v>
      </c>
      <c r="J8638">
        <v>0.11</v>
      </c>
      <c r="K8638" t="s">
        <v>16</v>
      </c>
      <c r="L8638">
        <v>8</v>
      </c>
      <c r="M8638">
        <f t="shared" si="134"/>
        <v>1</v>
      </c>
    </row>
    <row r="8639" spans="1:13" x14ac:dyDescent="0.3">
      <c r="A8639">
        <v>34</v>
      </c>
      <c r="B8639">
        <v>130000</v>
      </c>
      <c r="C8639" t="s">
        <v>26</v>
      </c>
      <c r="D8639">
        <v>5</v>
      </c>
      <c r="E8639" t="s">
        <v>20</v>
      </c>
      <c r="F8639" t="s">
        <v>29</v>
      </c>
      <c r="G8639">
        <v>5000</v>
      </c>
      <c r="H8639">
        <v>17.559999999999999</v>
      </c>
      <c r="I8639">
        <v>0</v>
      </c>
      <c r="J8639">
        <v>0.04</v>
      </c>
      <c r="K8639" t="s">
        <v>17</v>
      </c>
      <c r="L8639">
        <v>8</v>
      </c>
      <c r="M8639">
        <f t="shared" si="134"/>
        <v>1</v>
      </c>
    </row>
    <row r="8640" spans="1:13" x14ac:dyDescent="0.3">
      <c r="A8640">
        <v>35</v>
      </c>
      <c r="B8640">
        <v>165000</v>
      </c>
      <c r="C8640" t="s">
        <v>26</v>
      </c>
      <c r="D8640">
        <v>3</v>
      </c>
      <c r="E8640" t="s">
        <v>27</v>
      </c>
      <c r="F8640" t="s">
        <v>19</v>
      </c>
      <c r="G8640">
        <v>8000</v>
      </c>
      <c r="H8640">
        <v>11.49</v>
      </c>
      <c r="I8640">
        <v>0</v>
      </c>
      <c r="J8640">
        <v>0.05</v>
      </c>
      <c r="K8640" t="s">
        <v>16</v>
      </c>
      <c r="L8640">
        <v>8</v>
      </c>
      <c r="M8640">
        <f t="shared" si="134"/>
        <v>1</v>
      </c>
    </row>
    <row r="8641" spans="1:13" x14ac:dyDescent="0.3">
      <c r="A8641">
        <v>33</v>
      </c>
      <c r="B8641">
        <v>125004</v>
      </c>
      <c r="C8641" t="s">
        <v>13</v>
      </c>
      <c r="D8641">
        <v>3</v>
      </c>
      <c r="E8641" t="s">
        <v>18</v>
      </c>
      <c r="F8641" t="s">
        <v>29</v>
      </c>
      <c r="G8641">
        <v>12000</v>
      </c>
      <c r="H8641">
        <v>15.68</v>
      </c>
      <c r="I8641">
        <v>0</v>
      </c>
      <c r="J8641">
        <v>0.1</v>
      </c>
      <c r="K8641" t="s">
        <v>16</v>
      </c>
      <c r="L8641">
        <v>8</v>
      </c>
      <c r="M8641">
        <f t="shared" si="134"/>
        <v>1</v>
      </c>
    </row>
    <row r="8642" spans="1:13" x14ac:dyDescent="0.3">
      <c r="A8642">
        <v>32</v>
      </c>
      <c r="B8642">
        <v>25200</v>
      </c>
      <c r="C8642" t="s">
        <v>13</v>
      </c>
      <c r="D8642">
        <v>0</v>
      </c>
      <c r="E8642" t="s">
        <v>20</v>
      </c>
      <c r="F8642" t="s">
        <v>21</v>
      </c>
      <c r="G8642">
        <v>5000</v>
      </c>
      <c r="H8642">
        <v>7.91</v>
      </c>
      <c r="I8642">
        <v>0</v>
      </c>
      <c r="J8642">
        <v>0.2</v>
      </c>
      <c r="K8642" t="s">
        <v>16</v>
      </c>
      <c r="L8642">
        <v>8</v>
      </c>
      <c r="M8642">
        <f t="shared" ref="M8642:M8705" si="135">COUNTIFS($A$2:$A$10001,A8642,$B$2:$B$10001,B8642,$C$2:$C$10001,C8642,$D$2:$D$10001,D8642,$E$2:$E$10001,E8642,$F$2:$F$10001,F8642,$G$2:$G$10001,G8642,$H$2:$H$10001,H8642,$I$2:$I$10001,I8642,$J$2:$J$10001,J8642,$K$2:$K$10001,K8642,$L$2:$L$10001,L8642)</f>
        <v>1</v>
      </c>
    </row>
    <row r="8643" spans="1:13" x14ac:dyDescent="0.3">
      <c r="A8643">
        <v>27</v>
      </c>
      <c r="B8643">
        <v>30000</v>
      </c>
      <c r="C8643" t="s">
        <v>13</v>
      </c>
      <c r="D8643">
        <v>5</v>
      </c>
      <c r="E8643" t="s">
        <v>20</v>
      </c>
      <c r="F8643" t="s">
        <v>19</v>
      </c>
      <c r="G8643">
        <v>4975</v>
      </c>
      <c r="H8643">
        <v>10.37</v>
      </c>
      <c r="I8643">
        <v>0</v>
      </c>
      <c r="J8643">
        <v>0.17</v>
      </c>
      <c r="K8643" t="s">
        <v>16</v>
      </c>
      <c r="L8643">
        <v>9</v>
      </c>
      <c r="M8643">
        <f t="shared" si="135"/>
        <v>1</v>
      </c>
    </row>
    <row r="8644" spans="1:13" x14ac:dyDescent="0.3">
      <c r="A8644">
        <v>28</v>
      </c>
      <c r="B8644">
        <v>225000</v>
      </c>
      <c r="C8644" t="s">
        <v>26</v>
      </c>
      <c r="D8644">
        <v>11</v>
      </c>
      <c r="E8644" t="s">
        <v>18</v>
      </c>
      <c r="F8644" t="s">
        <v>29</v>
      </c>
      <c r="G8644">
        <v>9000</v>
      </c>
      <c r="H8644">
        <v>16.95</v>
      </c>
      <c r="I8644">
        <v>1</v>
      </c>
      <c r="J8644">
        <v>0.04</v>
      </c>
      <c r="K8644" t="s">
        <v>17</v>
      </c>
      <c r="L8644">
        <v>8</v>
      </c>
      <c r="M8644">
        <f t="shared" si="135"/>
        <v>1</v>
      </c>
    </row>
    <row r="8645" spans="1:13" x14ac:dyDescent="0.3">
      <c r="A8645">
        <v>27</v>
      </c>
      <c r="B8645">
        <v>31200</v>
      </c>
      <c r="C8645" t="s">
        <v>23</v>
      </c>
      <c r="D8645">
        <v>0</v>
      </c>
      <c r="E8645" t="s">
        <v>28</v>
      </c>
      <c r="F8645" t="s">
        <v>22</v>
      </c>
      <c r="G8645">
        <v>14000</v>
      </c>
      <c r="H8645">
        <v>18.09</v>
      </c>
      <c r="I8645">
        <v>0</v>
      </c>
      <c r="J8645">
        <v>0.45</v>
      </c>
      <c r="K8645" t="s">
        <v>17</v>
      </c>
      <c r="L8645">
        <v>9</v>
      </c>
      <c r="M8645">
        <f t="shared" si="135"/>
        <v>1</v>
      </c>
    </row>
    <row r="8646" spans="1:13" x14ac:dyDescent="0.3">
      <c r="A8646">
        <v>28</v>
      </c>
      <c r="B8646">
        <v>11029</v>
      </c>
      <c r="C8646" t="s">
        <v>26</v>
      </c>
      <c r="D8646">
        <v>12</v>
      </c>
      <c r="E8646" t="s">
        <v>25</v>
      </c>
      <c r="F8646" t="s">
        <v>15</v>
      </c>
      <c r="G8646">
        <v>2150</v>
      </c>
      <c r="H8646">
        <v>10.78</v>
      </c>
      <c r="I8646">
        <v>1</v>
      </c>
      <c r="J8646">
        <v>0.19</v>
      </c>
      <c r="K8646" t="s">
        <v>17</v>
      </c>
      <c r="L8646">
        <v>6</v>
      </c>
      <c r="M8646">
        <f t="shared" si="135"/>
        <v>1</v>
      </c>
    </row>
    <row r="8647" spans="1:13" x14ac:dyDescent="0.3">
      <c r="A8647">
        <v>32</v>
      </c>
      <c r="B8647">
        <v>98056</v>
      </c>
      <c r="C8647" t="s">
        <v>26</v>
      </c>
      <c r="D8647">
        <v>10</v>
      </c>
      <c r="E8647" t="s">
        <v>27</v>
      </c>
      <c r="F8647" t="s">
        <v>19</v>
      </c>
      <c r="G8647">
        <v>6000</v>
      </c>
      <c r="H8647">
        <v>8.8800000000000008</v>
      </c>
      <c r="I8647">
        <v>0</v>
      </c>
      <c r="J8647">
        <v>0.06</v>
      </c>
      <c r="K8647" t="s">
        <v>16</v>
      </c>
      <c r="L8647">
        <v>9</v>
      </c>
      <c r="M8647">
        <f t="shared" si="135"/>
        <v>1</v>
      </c>
    </row>
    <row r="8648" spans="1:13" x14ac:dyDescent="0.3">
      <c r="A8648">
        <v>29</v>
      </c>
      <c r="B8648">
        <v>54000</v>
      </c>
      <c r="C8648" t="s">
        <v>26</v>
      </c>
      <c r="D8648">
        <v>8</v>
      </c>
      <c r="E8648" t="s">
        <v>14</v>
      </c>
      <c r="F8648" t="s">
        <v>21</v>
      </c>
      <c r="G8648">
        <v>7500</v>
      </c>
      <c r="H8648">
        <v>7.49</v>
      </c>
      <c r="I8648">
        <v>1</v>
      </c>
      <c r="J8648">
        <v>0.14000000000000001</v>
      </c>
      <c r="K8648" t="s">
        <v>16</v>
      </c>
      <c r="L8648">
        <v>7</v>
      </c>
      <c r="M8648">
        <f t="shared" si="135"/>
        <v>1</v>
      </c>
    </row>
    <row r="8649" spans="1:13" x14ac:dyDescent="0.3">
      <c r="A8649">
        <v>28</v>
      </c>
      <c r="B8649">
        <v>42000</v>
      </c>
      <c r="C8649" t="s">
        <v>13</v>
      </c>
      <c r="D8649">
        <v>0</v>
      </c>
      <c r="E8649" t="s">
        <v>18</v>
      </c>
      <c r="F8649" t="s">
        <v>19</v>
      </c>
      <c r="G8649">
        <v>12000</v>
      </c>
      <c r="H8649">
        <v>11.11</v>
      </c>
      <c r="I8649">
        <v>0</v>
      </c>
      <c r="J8649">
        <v>0.28999999999999998</v>
      </c>
      <c r="K8649" t="s">
        <v>16</v>
      </c>
      <c r="L8649">
        <v>9</v>
      </c>
      <c r="M8649">
        <f t="shared" si="135"/>
        <v>1</v>
      </c>
    </row>
    <row r="8650" spans="1:13" x14ac:dyDescent="0.3">
      <c r="A8650">
        <v>29</v>
      </c>
      <c r="B8650">
        <v>75000</v>
      </c>
      <c r="C8650" t="s">
        <v>23</v>
      </c>
      <c r="D8650">
        <v>3</v>
      </c>
      <c r="E8650" t="s">
        <v>28</v>
      </c>
      <c r="F8650" t="s">
        <v>21</v>
      </c>
      <c r="G8650">
        <v>12000</v>
      </c>
      <c r="H8650">
        <v>7.51</v>
      </c>
      <c r="I8650">
        <v>0</v>
      </c>
      <c r="J8650">
        <v>0.16</v>
      </c>
      <c r="K8650" t="s">
        <v>16</v>
      </c>
      <c r="L8650">
        <v>8</v>
      </c>
      <c r="M8650">
        <f t="shared" si="135"/>
        <v>1</v>
      </c>
    </row>
    <row r="8651" spans="1:13" x14ac:dyDescent="0.3">
      <c r="A8651">
        <v>28</v>
      </c>
      <c r="B8651">
        <v>20000</v>
      </c>
      <c r="C8651" t="s">
        <v>13</v>
      </c>
      <c r="D8651">
        <v>5</v>
      </c>
      <c r="E8651" t="s">
        <v>18</v>
      </c>
      <c r="F8651" t="s">
        <v>19</v>
      </c>
      <c r="G8651">
        <v>4000</v>
      </c>
      <c r="H8651">
        <v>10.99</v>
      </c>
      <c r="I8651">
        <v>0</v>
      </c>
      <c r="J8651">
        <v>0.2</v>
      </c>
      <c r="K8651" t="s">
        <v>16</v>
      </c>
      <c r="L8651">
        <v>10</v>
      </c>
      <c r="M8651">
        <f t="shared" si="135"/>
        <v>1</v>
      </c>
    </row>
    <row r="8652" spans="1:13" x14ac:dyDescent="0.3">
      <c r="A8652">
        <v>35</v>
      </c>
      <c r="B8652">
        <v>48000</v>
      </c>
      <c r="C8652" t="s">
        <v>26</v>
      </c>
      <c r="D8652">
        <v>8</v>
      </c>
      <c r="E8652" t="s">
        <v>14</v>
      </c>
      <c r="F8652" t="s">
        <v>15</v>
      </c>
      <c r="G8652">
        <v>2000</v>
      </c>
      <c r="H8652">
        <v>11.97</v>
      </c>
      <c r="I8652">
        <v>0</v>
      </c>
      <c r="J8652">
        <v>0.04</v>
      </c>
      <c r="K8652" t="s">
        <v>16</v>
      </c>
      <c r="L8652">
        <v>10</v>
      </c>
      <c r="M8652">
        <f t="shared" si="135"/>
        <v>1</v>
      </c>
    </row>
    <row r="8653" spans="1:13" x14ac:dyDescent="0.3">
      <c r="A8653">
        <v>29</v>
      </c>
      <c r="B8653">
        <v>32000</v>
      </c>
      <c r="C8653" t="s">
        <v>13</v>
      </c>
      <c r="D8653">
        <v>6</v>
      </c>
      <c r="E8653" t="s">
        <v>14</v>
      </c>
      <c r="F8653" t="s">
        <v>15</v>
      </c>
      <c r="G8653">
        <v>10800</v>
      </c>
      <c r="H8653">
        <v>13.57</v>
      </c>
      <c r="I8653">
        <v>1</v>
      </c>
      <c r="J8653">
        <v>0.34</v>
      </c>
      <c r="K8653" t="s">
        <v>16</v>
      </c>
      <c r="L8653">
        <v>5</v>
      </c>
      <c r="M8653">
        <f t="shared" si="135"/>
        <v>1</v>
      </c>
    </row>
    <row r="8654" spans="1:13" x14ac:dyDescent="0.3">
      <c r="A8654">
        <v>27</v>
      </c>
      <c r="B8654">
        <v>40000</v>
      </c>
      <c r="C8654" t="s">
        <v>23</v>
      </c>
      <c r="D8654">
        <v>11</v>
      </c>
      <c r="E8654" t="s">
        <v>20</v>
      </c>
      <c r="F8654" t="s">
        <v>21</v>
      </c>
      <c r="G8654">
        <v>6400</v>
      </c>
      <c r="H8654">
        <v>9.32</v>
      </c>
      <c r="I8654">
        <v>0</v>
      </c>
      <c r="J8654">
        <v>0.16</v>
      </c>
      <c r="K8654" t="s">
        <v>16</v>
      </c>
      <c r="L8654">
        <v>9</v>
      </c>
      <c r="M8654">
        <f t="shared" si="135"/>
        <v>1</v>
      </c>
    </row>
    <row r="8655" spans="1:13" x14ac:dyDescent="0.3">
      <c r="A8655">
        <v>33</v>
      </c>
      <c r="B8655">
        <v>57500</v>
      </c>
      <c r="C8655" t="s">
        <v>13</v>
      </c>
      <c r="D8655">
        <v>2</v>
      </c>
      <c r="E8655" t="s">
        <v>14</v>
      </c>
      <c r="F8655" t="s">
        <v>19</v>
      </c>
      <c r="G8655">
        <v>2000</v>
      </c>
      <c r="I8655">
        <v>0</v>
      </c>
      <c r="J8655">
        <v>0.03</v>
      </c>
      <c r="K8655" t="s">
        <v>16</v>
      </c>
      <c r="L8655">
        <v>5</v>
      </c>
      <c r="M8655">
        <f t="shared" si="135"/>
        <v>0</v>
      </c>
    </row>
    <row r="8656" spans="1:13" x14ac:dyDescent="0.3">
      <c r="A8656">
        <v>33</v>
      </c>
      <c r="B8656">
        <v>55000</v>
      </c>
      <c r="C8656" t="s">
        <v>26</v>
      </c>
      <c r="D8656">
        <v>7</v>
      </c>
      <c r="E8656" t="s">
        <v>27</v>
      </c>
      <c r="F8656" t="s">
        <v>19</v>
      </c>
      <c r="G8656">
        <v>3500</v>
      </c>
      <c r="H8656">
        <v>10.65</v>
      </c>
      <c r="I8656">
        <v>0</v>
      </c>
      <c r="J8656">
        <v>0.06</v>
      </c>
      <c r="K8656" t="s">
        <v>16</v>
      </c>
      <c r="L8656">
        <v>10</v>
      </c>
      <c r="M8656">
        <f t="shared" si="135"/>
        <v>1</v>
      </c>
    </row>
    <row r="8657" spans="1:13" x14ac:dyDescent="0.3">
      <c r="A8657">
        <v>31</v>
      </c>
      <c r="B8657">
        <v>72000</v>
      </c>
      <c r="C8657" t="s">
        <v>26</v>
      </c>
      <c r="D8657">
        <v>6</v>
      </c>
      <c r="E8657" t="s">
        <v>14</v>
      </c>
      <c r="F8657" t="s">
        <v>21</v>
      </c>
      <c r="G8657">
        <v>9800</v>
      </c>
      <c r="H8657">
        <v>6.62</v>
      </c>
      <c r="I8657">
        <v>0</v>
      </c>
      <c r="J8657">
        <v>0.14000000000000001</v>
      </c>
      <c r="K8657" t="s">
        <v>16</v>
      </c>
      <c r="L8657">
        <v>7</v>
      </c>
      <c r="M8657">
        <f t="shared" si="135"/>
        <v>1</v>
      </c>
    </row>
    <row r="8658" spans="1:13" x14ac:dyDescent="0.3">
      <c r="A8658">
        <v>27</v>
      </c>
      <c r="B8658">
        <v>75000</v>
      </c>
      <c r="C8658" t="s">
        <v>26</v>
      </c>
      <c r="D8658">
        <v>4</v>
      </c>
      <c r="E8658" t="s">
        <v>27</v>
      </c>
      <c r="F8658" t="s">
        <v>19</v>
      </c>
      <c r="G8658">
        <v>6625</v>
      </c>
      <c r="I8658">
        <v>0</v>
      </c>
      <c r="J8658">
        <v>0.09</v>
      </c>
      <c r="K8658" t="s">
        <v>16</v>
      </c>
      <c r="L8658">
        <v>9</v>
      </c>
      <c r="M8658">
        <f t="shared" si="135"/>
        <v>0</v>
      </c>
    </row>
    <row r="8659" spans="1:13" x14ac:dyDescent="0.3">
      <c r="A8659">
        <v>33</v>
      </c>
      <c r="B8659">
        <v>103000</v>
      </c>
      <c r="C8659" t="s">
        <v>13</v>
      </c>
      <c r="D8659">
        <v>0</v>
      </c>
      <c r="E8659" t="s">
        <v>18</v>
      </c>
      <c r="F8659" t="s">
        <v>15</v>
      </c>
      <c r="G8659">
        <v>9000</v>
      </c>
      <c r="H8659">
        <v>14.65</v>
      </c>
      <c r="I8659">
        <v>1</v>
      </c>
      <c r="J8659">
        <v>0.09</v>
      </c>
      <c r="K8659" t="s">
        <v>17</v>
      </c>
      <c r="L8659">
        <v>9</v>
      </c>
      <c r="M8659">
        <f t="shared" si="135"/>
        <v>1</v>
      </c>
    </row>
    <row r="8660" spans="1:13" x14ac:dyDescent="0.3">
      <c r="A8660">
        <v>32</v>
      </c>
      <c r="B8660">
        <v>44500</v>
      </c>
      <c r="C8660" t="s">
        <v>23</v>
      </c>
      <c r="D8660">
        <v>3</v>
      </c>
      <c r="E8660" t="s">
        <v>28</v>
      </c>
      <c r="F8660" t="s">
        <v>21</v>
      </c>
      <c r="G8660">
        <v>15000</v>
      </c>
      <c r="H8660">
        <v>7.51</v>
      </c>
      <c r="I8660">
        <v>0</v>
      </c>
      <c r="J8660">
        <v>0.34</v>
      </c>
      <c r="K8660" t="s">
        <v>16</v>
      </c>
      <c r="L8660">
        <v>5</v>
      </c>
      <c r="M8660">
        <f t="shared" si="135"/>
        <v>1</v>
      </c>
    </row>
    <row r="8661" spans="1:13" x14ac:dyDescent="0.3">
      <c r="A8661">
        <v>32</v>
      </c>
      <c r="B8661">
        <v>114000</v>
      </c>
      <c r="C8661" t="s">
        <v>13</v>
      </c>
      <c r="D8661">
        <v>17</v>
      </c>
      <c r="E8661" t="s">
        <v>14</v>
      </c>
      <c r="F8661" t="s">
        <v>19</v>
      </c>
      <c r="G8661">
        <v>6000</v>
      </c>
      <c r="H8661">
        <v>10.37</v>
      </c>
      <c r="I8661">
        <v>0</v>
      </c>
      <c r="J8661">
        <v>0.05</v>
      </c>
      <c r="K8661" t="s">
        <v>16</v>
      </c>
      <c r="L8661">
        <v>9</v>
      </c>
      <c r="M8661">
        <f t="shared" si="135"/>
        <v>1</v>
      </c>
    </row>
    <row r="8662" spans="1:13" x14ac:dyDescent="0.3">
      <c r="A8662">
        <v>30</v>
      </c>
      <c r="B8662">
        <v>50000</v>
      </c>
      <c r="C8662" t="s">
        <v>26</v>
      </c>
      <c r="D8662">
        <v>0</v>
      </c>
      <c r="E8662" t="s">
        <v>18</v>
      </c>
      <c r="F8662" t="s">
        <v>15</v>
      </c>
      <c r="G8662">
        <v>10000</v>
      </c>
      <c r="I8662">
        <v>0</v>
      </c>
      <c r="J8662">
        <v>0.2</v>
      </c>
      <c r="K8662" t="s">
        <v>16</v>
      </c>
      <c r="L8662">
        <v>5</v>
      </c>
      <c r="M8662">
        <f t="shared" si="135"/>
        <v>0</v>
      </c>
    </row>
    <row r="8663" spans="1:13" x14ac:dyDescent="0.3">
      <c r="A8663">
        <v>33</v>
      </c>
      <c r="B8663">
        <v>72000</v>
      </c>
      <c r="C8663" t="s">
        <v>26</v>
      </c>
      <c r="D8663">
        <v>6</v>
      </c>
      <c r="E8663" t="s">
        <v>27</v>
      </c>
      <c r="F8663" t="s">
        <v>21</v>
      </c>
      <c r="G8663">
        <v>4250</v>
      </c>
      <c r="H8663">
        <v>5.42</v>
      </c>
      <c r="I8663">
        <v>0</v>
      </c>
      <c r="J8663">
        <v>0.06</v>
      </c>
      <c r="K8663" t="s">
        <v>16</v>
      </c>
      <c r="L8663">
        <v>5</v>
      </c>
      <c r="M8663">
        <f t="shared" si="135"/>
        <v>1</v>
      </c>
    </row>
    <row r="8664" spans="1:13" x14ac:dyDescent="0.3">
      <c r="A8664">
        <v>31</v>
      </c>
      <c r="B8664">
        <v>78996</v>
      </c>
      <c r="C8664" t="s">
        <v>13</v>
      </c>
      <c r="D8664">
        <v>5</v>
      </c>
      <c r="E8664" t="s">
        <v>28</v>
      </c>
      <c r="F8664" t="s">
        <v>21</v>
      </c>
      <c r="G8664">
        <v>6000</v>
      </c>
      <c r="H8664">
        <v>7.51</v>
      </c>
      <c r="I8664">
        <v>1</v>
      </c>
      <c r="J8664">
        <v>0.08</v>
      </c>
      <c r="K8664" t="s">
        <v>16</v>
      </c>
      <c r="L8664">
        <v>8</v>
      </c>
      <c r="M8664">
        <f t="shared" si="135"/>
        <v>1</v>
      </c>
    </row>
    <row r="8665" spans="1:13" x14ac:dyDescent="0.3">
      <c r="A8665">
        <v>27</v>
      </c>
      <c r="B8665">
        <v>157544</v>
      </c>
      <c r="C8665" t="s">
        <v>26</v>
      </c>
      <c r="D8665">
        <v>8</v>
      </c>
      <c r="E8665" t="s">
        <v>25</v>
      </c>
      <c r="F8665" t="s">
        <v>15</v>
      </c>
      <c r="G8665">
        <v>35000</v>
      </c>
      <c r="H8665">
        <v>12.99</v>
      </c>
      <c r="I8665">
        <v>0</v>
      </c>
      <c r="J8665">
        <v>0.22</v>
      </c>
      <c r="K8665" t="s">
        <v>17</v>
      </c>
      <c r="L8665">
        <v>10</v>
      </c>
      <c r="M8665">
        <f t="shared" si="135"/>
        <v>1</v>
      </c>
    </row>
    <row r="8666" spans="1:13" x14ac:dyDescent="0.3">
      <c r="A8666">
        <v>27</v>
      </c>
      <c r="B8666">
        <v>84906</v>
      </c>
      <c r="C8666" t="s">
        <v>26</v>
      </c>
      <c r="D8666">
        <v>11</v>
      </c>
      <c r="E8666" t="s">
        <v>25</v>
      </c>
      <c r="F8666" t="s">
        <v>21</v>
      </c>
      <c r="G8666">
        <v>4500</v>
      </c>
      <c r="H8666">
        <v>7.51</v>
      </c>
      <c r="I8666">
        <v>0</v>
      </c>
      <c r="J8666">
        <v>0.05</v>
      </c>
      <c r="K8666" t="s">
        <v>16</v>
      </c>
      <c r="L8666">
        <v>10</v>
      </c>
      <c r="M8666">
        <f t="shared" si="135"/>
        <v>2</v>
      </c>
    </row>
    <row r="8667" spans="1:13" x14ac:dyDescent="0.3">
      <c r="A8667">
        <v>30</v>
      </c>
      <c r="B8667">
        <v>31000</v>
      </c>
      <c r="C8667" t="s">
        <v>26</v>
      </c>
      <c r="D8667">
        <v>3</v>
      </c>
      <c r="E8667" t="s">
        <v>27</v>
      </c>
      <c r="F8667" t="s">
        <v>30</v>
      </c>
      <c r="G8667">
        <v>12000</v>
      </c>
      <c r="H8667">
        <v>14.42</v>
      </c>
      <c r="I8667">
        <v>1</v>
      </c>
      <c r="J8667">
        <v>0.39</v>
      </c>
      <c r="K8667" t="s">
        <v>16</v>
      </c>
      <c r="L8667">
        <v>9</v>
      </c>
      <c r="M8667">
        <f t="shared" si="135"/>
        <v>1</v>
      </c>
    </row>
    <row r="8668" spans="1:13" x14ac:dyDescent="0.3">
      <c r="A8668">
        <v>30</v>
      </c>
      <c r="B8668">
        <v>114132</v>
      </c>
      <c r="C8668" t="s">
        <v>26</v>
      </c>
      <c r="D8668">
        <v>1</v>
      </c>
      <c r="E8668" t="s">
        <v>25</v>
      </c>
      <c r="F8668" t="s">
        <v>30</v>
      </c>
      <c r="G8668">
        <v>14400</v>
      </c>
      <c r="H8668">
        <v>14.54</v>
      </c>
      <c r="I8668">
        <v>1</v>
      </c>
      <c r="J8668">
        <v>0.13</v>
      </c>
      <c r="K8668" t="s">
        <v>16</v>
      </c>
      <c r="L8668">
        <v>10</v>
      </c>
      <c r="M8668">
        <f t="shared" si="135"/>
        <v>1</v>
      </c>
    </row>
    <row r="8669" spans="1:13" x14ac:dyDescent="0.3">
      <c r="A8669">
        <v>28</v>
      </c>
      <c r="B8669">
        <v>103992</v>
      </c>
      <c r="C8669" t="s">
        <v>26</v>
      </c>
      <c r="D8669">
        <v>3</v>
      </c>
      <c r="E8669" t="s">
        <v>28</v>
      </c>
      <c r="F8669" t="s">
        <v>19</v>
      </c>
      <c r="G8669">
        <v>18000</v>
      </c>
      <c r="H8669">
        <v>10.99</v>
      </c>
      <c r="I8669">
        <v>0</v>
      </c>
      <c r="J8669">
        <v>0.17</v>
      </c>
      <c r="K8669" t="s">
        <v>16</v>
      </c>
      <c r="L8669">
        <v>10</v>
      </c>
      <c r="M8669">
        <f t="shared" si="135"/>
        <v>1</v>
      </c>
    </row>
    <row r="8670" spans="1:13" x14ac:dyDescent="0.3">
      <c r="A8670">
        <v>29</v>
      </c>
      <c r="B8670">
        <v>120000</v>
      </c>
      <c r="C8670" t="s">
        <v>26</v>
      </c>
      <c r="D8670">
        <v>2</v>
      </c>
      <c r="E8670" t="s">
        <v>25</v>
      </c>
      <c r="F8670" t="s">
        <v>21</v>
      </c>
      <c r="G8670">
        <v>35000</v>
      </c>
      <c r="H8670">
        <v>8.9</v>
      </c>
      <c r="I8670">
        <v>0</v>
      </c>
      <c r="J8670">
        <v>0.28999999999999998</v>
      </c>
      <c r="K8670" t="s">
        <v>16</v>
      </c>
      <c r="L8670">
        <v>6</v>
      </c>
      <c r="M8670">
        <f t="shared" si="135"/>
        <v>1</v>
      </c>
    </row>
    <row r="8671" spans="1:13" x14ac:dyDescent="0.3">
      <c r="A8671">
        <v>28</v>
      </c>
      <c r="B8671">
        <v>73992</v>
      </c>
      <c r="C8671" t="s">
        <v>13</v>
      </c>
      <c r="D8671">
        <v>2</v>
      </c>
      <c r="E8671" t="s">
        <v>28</v>
      </c>
      <c r="F8671" t="s">
        <v>19</v>
      </c>
      <c r="G8671">
        <v>20000</v>
      </c>
      <c r="H8671">
        <v>9.9600000000000009</v>
      </c>
      <c r="I8671">
        <v>0</v>
      </c>
      <c r="J8671">
        <v>0.27</v>
      </c>
      <c r="K8671" t="s">
        <v>16</v>
      </c>
      <c r="L8671">
        <v>9</v>
      </c>
      <c r="M8671">
        <f t="shared" si="135"/>
        <v>1</v>
      </c>
    </row>
    <row r="8672" spans="1:13" x14ac:dyDescent="0.3">
      <c r="A8672">
        <v>31</v>
      </c>
      <c r="B8672">
        <v>73000</v>
      </c>
      <c r="C8672" t="s">
        <v>26</v>
      </c>
      <c r="D8672">
        <v>3</v>
      </c>
      <c r="E8672" t="s">
        <v>25</v>
      </c>
      <c r="F8672" t="s">
        <v>19</v>
      </c>
      <c r="G8672">
        <v>15000</v>
      </c>
      <c r="I8672">
        <v>0</v>
      </c>
      <c r="J8672">
        <v>0.21</v>
      </c>
      <c r="K8672" t="s">
        <v>16</v>
      </c>
      <c r="L8672">
        <v>9</v>
      </c>
      <c r="M8672">
        <f t="shared" si="135"/>
        <v>0</v>
      </c>
    </row>
    <row r="8673" spans="1:13" x14ac:dyDescent="0.3">
      <c r="A8673">
        <v>27</v>
      </c>
      <c r="B8673">
        <v>15600</v>
      </c>
      <c r="C8673" t="s">
        <v>13</v>
      </c>
      <c r="D8673">
        <v>11</v>
      </c>
      <c r="E8673" t="s">
        <v>14</v>
      </c>
      <c r="F8673" t="s">
        <v>19</v>
      </c>
      <c r="G8673">
        <v>2800</v>
      </c>
      <c r="H8673">
        <v>10.65</v>
      </c>
      <c r="I8673">
        <v>1</v>
      </c>
      <c r="J8673">
        <v>0.18</v>
      </c>
      <c r="K8673" t="s">
        <v>16</v>
      </c>
      <c r="L8673">
        <v>7</v>
      </c>
      <c r="M8673">
        <f t="shared" si="135"/>
        <v>1</v>
      </c>
    </row>
    <row r="8674" spans="1:13" x14ac:dyDescent="0.3">
      <c r="A8674">
        <v>31</v>
      </c>
      <c r="B8674">
        <v>86500</v>
      </c>
      <c r="C8674" t="s">
        <v>23</v>
      </c>
      <c r="D8674">
        <v>0</v>
      </c>
      <c r="E8674" t="s">
        <v>20</v>
      </c>
      <c r="F8674" t="s">
        <v>15</v>
      </c>
      <c r="G8674">
        <v>25000</v>
      </c>
      <c r="H8674">
        <v>13.57</v>
      </c>
      <c r="I8674">
        <v>0</v>
      </c>
      <c r="J8674">
        <v>0.28999999999999998</v>
      </c>
      <c r="K8674" t="s">
        <v>17</v>
      </c>
      <c r="L8674">
        <v>10</v>
      </c>
      <c r="M8674">
        <f t="shared" si="135"/>
        <v>1</v>
      </c>
    </row>
    <row r="8675" spans="1:13" x14ac:dyDescent="0.3">
      <c r="A8675">
        <v>35</v>
      </c>
      <c r="B8675">
        <v>102000</v>
      </c>
      <c r="C8675" t="s">
        <v>13</v>
      </c>
      <c r="D8675">
        <v>3</v>
      </c>
      <c r="E8675" t="s">
        <v>25</v>
      </c>
      <c r="F8675" t="s">
        <v>15</v>
      </c>
      <c r="G8675">
        <v>20000</v>
      </c>
      <c r="H8675">
        <v>13.85</v>
      </c>
      <c r="I8675">
        <v>0</v>
      </c>
      <c r="J8675">
        <v>0.2</v>
      </c>
      <c r="K8675" t="s">
        <v>16</v>
      </c>
      <c r="L8675">
        <v>5</v>
      </c>
      <c r="M8675">
        <f t="shared" si="135"/>
        <v>1</v>
      </c>
    </row>
    <row r="8676" spans="1:13" x14ac:dyDescent="0.3">
      <c r="A8676">
        <v>27</v>
      </c>
      <c r="B8676">
        <v>80000</v>
      </c>
      <c r="C8676" t="s">
        <v>13</v>
      </c>
      <c r="D8676">
        <v>3</v>
      </c>
      <c r="E8676" t="s">
        <v>18</v>
      </c>
      <c r="F8676" t="s">
        <v>21</v>
      </c>
      <c r="G8676">
        <v>20000</v>
      </c>
      <c r="H8676">
        <v>7.49</v>
      </c>
      <c r="I8676">
        <v>0</v>
      </c>
      <c r="J8676">
        <v>0.25</v>
      </c>
      <c r="K8676" t="s">
        <v>16</v>
      </c>
      <c r="L8676">
        <v>9</v>
      </c>
      <c r="M8676">
        <f t="shared" si="135"/>
        <v>1</v>
      </c>
    </row>
    <row r="8677" spans="1:13" x14ac:dyDescent="0.3">
      <c r="A8677">
        <v>34</v>
      </c>
      <c r="B8677">
        <v>68000</v>
      </c>
      <c r="C8677" t="s">
        <v>26</v>
      </c>
      <c r="D8677">
        <v>1</v>
      </c>
      <c r="E8677" t="s">
        <v>18</v>
      </c>
      <c r="F8677" t="s">
        <v>15</v>
      </c>
      <c r="G8677">
        <v>15000</v>
      </c>
      <c r="H8677">
        <v>11.78</v>
      </c>
      <c r="I8677">
        <v>0</v>
      </c>
      <c r="J8677">
        <v>0.22</v>
      </c>
      <c r="K8677" t="s">
        <v>17</v>
      </c>
      <c r="L8677">
        <v>7</v>
      </c>
      <c r="M8677">
        <f t="shared" si="135"/>
        <v>1</v>
      </c>
    </row>
    <row r="8678" spans="1:13" x14ac:dyDescent="0.3">
      <c r="A8678">
        <v>32</v>
      </c>
      <c r="B8678">
        <v>20000</v>
      </c>
      <c r="C8678" t="s">
        <v>13</v>
      </c>
      <c r="D8678">
        <v>3</v>
      </c>
      <c r="E8678" t="s">
        <v>27</v>
      </c>
      <c r="F8678" t="s">
        <v>19</v>
      </c>
      <c r="G8678">
        <v>4750</v>
      </c>
      <c r="H8678">
        <v>10.37</v>
      </c>
      <c r="I8678">
        <v>0</v>
      </c>
      <c r="J8678">
        <v>0.24</v>
      </c>
      <c r="K8678" t="s">
        <v>16</v>
      </c>
      <c r="L8678">
        <v>7</v>
      </c>
      <c r="M8678">
        <f t="shared" si="135"/>
        <v>1</v>
      </c>
    </row>
    <row r="8679" spans="1:13" x14ac:dyDescent="0.3">
      <c r="A8679">
        <v>33</v>
      </c>
      <c r="B8679">
        <v>72000</v>
      </c>
      <c r="C8679" t="s">
        <v>26</v>
      </c>
      <c r="E8679" t="s">
        <v>27</v>
      </c>
      <c r="F8679" t="s">
        <v>21</v>
      </c>
      <c r="G8679">
        <v>5000</v>
      </c>
      <c r="H8679">
        <v>6.99</v>
      </c>
      <c r="I8679">
        <v>0</v>
      </c>
      <c r="J8679">
        <v>7.0000000000000007E-2</v>
      </c>
      <c r="K8679" t="s">
        <v>16</v>
      </c>
      <c r="L8679">
        <v>7</v>
      </c>
      <c r="M8679">
        <f t="shared" si="135"/>
        <v>0</v>
      </c>
    </row>
    <row r="8680" spans="1:13" x14ac:dyDescent="0.3">
      <c r="A8680">
        <v>30</v>
      </c>
      <c r="B8680">
        <v>102540</v>
      </c>
      <c r="C8680" t="s">
        <v>26</v>
      </c>
      <c r="D8680">
        <v>6</v>
      </c>
      <c r="E8680" t="s">
        <v>14</v>
      </c>
      <c r="F8680" t="s">
        <v>21</v>
      </c>
      <c r="G8680">
        <v>1500</v>
      </c>
      <c r="H8680">
        <v>7.9</v>
      </c>
      <c r="I8680">
        <v>0</v>
      </c>
      <c r="J8680">
        <v>0.01</v>
      </c>
      <c r="K8680" t="s">
        <v>16</v>
      </c>
      <c r="L8680">
        <v>10</v>
      </c>
      <c r="M8680">
        <f t="shared" si="135"/>
        <v>1</v>
      </c>
    </row>
    <row r="8681" spans="1:13" x14ac:dyDescent="0.3">
      <c r="A8681">
        <v>27</v>
      </c>
      <c r="B8681">
        <v>42000</v>
      </c>
      <c r="C8681" t="s">
        <v>13</v>
      </c>
      <c r="D8681">
        <v>1</v>
      </c>
      <c r="E8681" t="s">
        <v>20</v>
      </c>
      <c r="F8681" t="s">
        <v>19</v>
      </c>
      <c r="G8681">
        <v>3000</v>
      </c>
      <c r="H8681">
        <v>11.83</v>
      </c>
      <c r="I8681">
        <v>0</v>
      </c>
      <c r="J8681">
        <v>7.0000000000000007E-2</v>
      </c>
      <c r="K8681" t="s">
        <v>16</v>
      </c>
      <c r="L8681">
        <v>9</v>
      </c>
      <c r="M8681">
        <f t="shared" si="135"/>
        <v>1</v>
      </c>
    </row>
    <row r="8682" spans="1:13" x14ac:dyDescent="0.3">
      <c r="A8682">
        <v>27</v>
      </c>
      <c r="B8682">
        <v>91800</v>
      </c>
      <c r="C8682" t="s">
        <v>26</v>
      </c>
      <c r="D8682">
        <v>5</v>
      </c>
      <c r="E8682" t="s">
        <v>14</v>
      </c>
      <c r="F8682" t="s">
        <v>30</v>
      </c>
      <c r="G8682">
        <v>25000</v>
      </c>
      <c r="H8682">
        <v>15.95</v>
      </c>
      <c r="I8682">
        <v>1</v>
      </c>
      <c r="J8682">
        <v>0.23</v>
      </c>
      <c r="K8682" t="s">
        <v>16</v>
      </c>
      <c r="L8682">
        <v>9</v>
      </c>
      <c r="M8682">
        <f t="shared" si="135"/>
        <v>1</v>
      </c>
    </row>
    <row r="8683" spans="1:13" x14ac:dyDescent="0.3">
      <c r="A8683">
        <v>28</v>
      </c>
      <c r="B8683">
        <v>82000</v>
      </c>
      <c r="C8683" t="s">
        <v>26</v>
      </c>
      <c r="D8683">
        <v>0</v>
      </c>
      <c r="E8683" t="s">
        <v>14</v>
      </c>
      <c r="F8683" t="s">
        <v>15</v>
      </c>
      <c r="G8683">
        <v>15000</v>
      </c>
      <c r="H8683">
        <v>12.98</v>
      </c>
      <c r="I8683">
        <v>0</v>
      </c>
      <c r="J8683">
        <v>0.18</v>
      </c>
      <c r="K8683" t="s">
        <v>17</v>
      </c>
      <c r="L8683">
        <v>8</v>
      </c>
      <c r="M8683">
        <f t="shared" si="135"/>
        <v>1</v>
      </c>
    </row>
    <row r="8684" spans="1:13" x14ac:dyDescent="0.3">
      <c r="A8684">
        <v>34</v>
      </c>
      <c r="B8684">
        <v>92500</v>
      </c>
      <c r="C8684" t="s">
        <v>13</v>
      </c>
      <c r="D8684">
        <v>4</v>
      </c>
      <c r="E8684" t="s">
        <v>25</v>
      </c>
      <c r="F8684" t="s">
        <v>21</v>
      </c>
      <c r="G8684">
        <v>13050</v>
      </c>
      <c r="H8684">
        <v>7.66</v>
      </c>
      <c r="I8684">
        <v>0</v>
      </c>
      <c r="J8684">
        <v>0.14000000000000001</v>
      </c>
      <c r="K8684" t="s">
        <v>16</v>
      </c>
      <c r="L8684">
        <v>6</v>
      </c>
      <c r="M8684">
        <f t="shared" si="135"/>
        <v>1</v>
      </c>
    </row>
    <row r="8685" spans="1:13" x14ac:dyDescent="0.3">
      <c r="A8685">
        <v>27</v>
      </c>
      <c r="B8685">
        <v>91800</v>
      </c>
      <c r="C8685" t="s">
        <v>26</v>
      </c>
      <c r="D8685">
        <v>11</v>
      </c>
      <c r="E8685" t="s">
        <v>14</v>
      </c>
      <c r="F8685" t="s">
        <v>29</v>
      </c>
      <c r="G8685">
        <v>20000</v>
      </c>
      <c r="I8685">
        <v>1</v>
      </c>
      <c r="J8685">
        <v>0.19</v>
      </c>
      <c r="K8685" t="s">
        <v>17</v>
      </c>
      <c r="L8685">
        <v>9</v>
      </c>
      <c r="M8685">
        <f t="shared" si="135"/>
        <v>0</v>
      </c>
    </row>
    <row r="8686" spans="1:13" x14ac:dyDescent="0.3">
      <c r="A8686">
        <v>30</v>
      </c>
      <c r="B8686">
        <v>45000</v>
      </c>
      <c r="C8686" t="s">
        <v>13</v>
      </c>
      <c r="D8686">
        <v>11</v>
      </c>
      <c r="E8686" t="s">
        <v>14</v>
      </c>
      <c r="F8686" t="s">
        <v>15</v>
      </c>
      <c r="G8686">
        <v>5000</v>
      </c>
      <c r="H8686">
        <v>12.73</v>
      </c>
      <c r="I8686">
        <v>1</v>
      </c>
      <c r="J8686">
        <v>0.11</v>
      </c>
      <c r="K8686" t="s">
        <v>17</v>
      </c>
      <c r="L8686">
        <v>8</v>
      </c>
      <c r="M8686">
        <f t="shared" si="135"/>
        <v>1</v>
      </c>
    </row>
    <row r="8687" spans="1:13" x14ac:dyDescent="0.3">
      <c r="A8687">
        <v>30</v>
      </c>
      <c r="B8687">
        <v>37600</v>
      </c>
      <c r="C8687" t="s">
        <v>13</v>
      </c>
      <c r="D8687">
        <v>2</v>
      </c>
      <c r="E8687" t="s">
        <v>18</v>
      </c>
      <c r="F8687" t="s">
        <v>15</v>
      </c>
      <c r="G8687">
        <v>15000</v>
      </c>
      <c r="H8687">
        <v>13.06</v>
      </c>
      <c r="I8687">
        <v>1</v>
      </c>
      <c r="J8687">
        <v>0.4</v>
      </c>
      <c r="K8687" t="s">
        <v>17</v>
      </c>
      <c r="L8687">
        <v>10</v>
      </c>
      <c r="M8687">
        <f t="shared" si="135"/>
        <v>1</v>
      </c>
    </row>
    <row r="8688" spans="1:13" x14ac:dyDescent="0.3">
      <c r="A8688">
        <v>35</v>
      </c>
      <c r="B8688">
        <v>30000</v>
      </c>
      <c r="C8688" t="s">
        <v>13</v>
      </c>
      <c r="D8688">
        <v>0</v>
      </c>
      <c r="E8688" t="s">
        <v>14</v>
      </c>
      <c r="F8688" t="s">
        <v>21</v>
      </c>
      <c r="G8688">
        <v>6475</v>
      </c>
      <c r="H8688">
        <v>5.42</v>
      </c>
      <c r="I8688">
        <v>0</v>
      </c>
      <c r="J8688">
        <v>0.22</v>
      </c>
      <c r="K8688" t="s">
        <v>16</v>
      </c>
      <c r="L8688">
        <v>6</v>
      </c>
      <c r="M8688">
        <f t="shared" si="135"/>
        <v>1</v>
      </c>
    </row>
    <row r="8689" spans="1:13" x14ac:dyDescent="0.3">
      <c r="A8689">
        <v>28</v>
      </c>
      <c r="B8689">
        <v>46097</v>
      </c>
      <c r="C8689" t="s">
        <v>26</v>
      </c>
      <c r="D8689">
        <v>12</v>
      </c>
      <c r="E8689" t="s">
        <v>25</v>
      </c>
      <c r="F8689" t="s">
        <v>19</v>
      </c>
      <c r="G8689">
        <v>6000</v>
      </c>
      <c r="H8689">
        <v>10.75</v>
      </c>
      <c r="I8689">
        <v>0</v>
      </c>
      <c r="J8689">
        <v>0.13</v>
      </c>
      <c r="K8689" t="s">
        <v>16</v>
      </c>
      <c r="L8689">
        <v>8</v>
      </c>
      <c r="M8689">
        <f t="shared" si="135"/>
        <v>1</v>
      </c>
    </row>
    <row r="8690" spans="1:13" x14ac:dyDescent="0.3">
      <c r="A8690">
        <v>28</v>
      </c>
      <c r="B8690">
        <v>59160</v>
      </c>
      <c r="C8690" t="s">
        <v>26</v>
      </c>
      <c r="D8690">
        <v>2</v>
      </c>
      <c r="E8690" t="s">
        <v>20</v>
      </c>
      <c r="F8690" t="s">
        <v>19</v>
      </c>
      <c r="G8690">
        <v>23500</v>
      </c>
      <c r="I8690">
        <v>0</v>
      </c>
      <c r="J8690">
        <v>0.4</v>
      </c>
      <c r="K8690" t="s">
        <v>16</v>
      </c>
      <c r="L8690">
        <v>6</v>
      </c>
      <c r="M8690">
        <f t="shared" si="135"/>
        <v>0</v>
      </c>
    </row>
    <row r="8691" spans="1:13" x14ac:dyDescent="0.3">
      <c r="A8691">
        <v>27</v>
      </c>
      <c r="B8691">
        <v>50000</v>
      </c>
      <c r="C8691" t="s">
        <v>13</v>
      </c>
      <c r="D8691">
        <v>0</v>
      </c>
      <c r="E8691" t="s">
        <v>18</v>
      </c>
      <c r="F8691" t="s">
        <v>21</v>
      </c>
      <c r="G8691">
        <v>8000</v>
      </c>
      <c r="H8691">
        <v>7.9</v>
      </c>
      <c r="I8691">
        <v>0</v>
      </c>
      <c r="J8691">
        <v>0.16</v>
      </c>
      <c r="K8691" t="s">
        <v>16</v>
      </c>
      <c r="L8691">
        <v>8</v>
      </c>
      <c r="M8691">
        <f t="shared" si="135"/>
        <v>1</v>
      </c>
    </row>
    <row r="8692" spans="1:13" x14ac:dyDescent="0.3">
      <c r="A8692">
        <v>32</v>
      </c>
      <c r="B8692">
        <v>176000</v>
      </c>
      <c r="C8692" t="s">
        <v>26</v>
      </c>
      <c r="D8692">
        <v>15</v>
      </c>
      <c r="E8692" t="s">
        <v>20</v>
      </c>
      <c r="F8692" t="s">
        <v>30</v>
      </c>
      <c r="G8692">
        <v>2400</v>
      </c>
      <c r="H8692">
        <v>14.42</v>
      </c>
      <c r="I8692">
        <v>0</v>
      </c>
      <c r="J8692">
        <v>0.01</v>
      </c>
      <c r="K8692" t="s">
        <v>17</v>
      </c>
      <c r="L8692">
        <v>10</v>
      </c>
      <c r="M8692">
        <f t="shared" si="135"/>
        <v>1</v>
      </c>
    </row>
    <row r="8693" spans="1:13" x14ac:dyDescent="0.3">
      <c r="A8693">
        <v>28</v>
      </c>
      <c r="B8693">
        <v>55000</v>
      </c>
      <c r="C8693" t="s">
        <v>26</v>
      </c>
      <c r="D8693">
        <v>4</v>
      </c>
      <c r="E8693" t="s">
        <v>27</v>
      </c>
      <c r="F8693" t="s">
        <v>21</v>
      </c>
      <c r="G8693">
        <v>20000</v>
      </c>
      <c r="H8693">
        <v>6.62</v>
      </c>
      <c r="I8693">
        <v>0</v>
      </c>
      <c r="J8693">
        <v>0.36</v>
      </c>
      <c r="K8693" t="s">
        <v>16</v>
      </c>
      <c r="L8693">
        <v>6</v>
      </c>
      <c r="M8693">
        <f t="shared" si="135"/>
        <v>1</v>
      </c>
    </row>
    <row r="8694" spans="1:13" x14ac:dyDescent="0.3">
      <c r="A8694">
        <v>27</v>
      </c>
      <c r="B8694">
        <v>65000</v>
      </c>
      <c r="C8694" t="s">
        <v>26</v>
      </c>
      <c r="D8694">
        <v>11</v>
      </c>
      <c r="E8694" t="s">
        <v>20</v>
      </c>
      <c r="F8694" t="s">
        <v>21</v>
      </c>
      <c r="G8694">
        <v>18000</v>
      </c>
      <c r="H8694">
        <v>7.51</v>
      </c>
      <c r="I8694">
        <v>0</v>
      </c>
      <c r="J8694">
        <v>0.28000000000000003</v>
      </c>
      <c r="K8694" t="s">
        <v>16</v>
      </c>
      <c r="L8694">
        <v>5</v>
      </c>
      <c r="M8694">
        <f t="shared" si="135"/>
        <v>1</v>
      </c>
    </row>
    <row r="8695" spans="1:13" x14ac:dyDescent="0.3">
      <c r="A8695">
        <v>29</v>
      </c>
      <c r="B8695">
        <v>125000</v>
      </c>
      <c r="C8695" t="s">
        <v>26</v>
      </c>
      <c r="D8695">
        <v>0</v>
      </c>
      <c r="E8695" t="s">
        <v>27</v>
      </c>
      <c r="F8695" t="s">
        <v>21</v>
      </c>
      <c r="G8695">
        <v>10000</v>
      </c>
      <c r="H8695">
        <v>5.79</v>
      </c>
      <c r="I8695">
        <v>0</v>
      </c>
      <c r="J8695">
        <v>0.08</v>
      </c>
      <c r="K8695" t="s">
        <v>16</v>
      </c>
      <c r="L8695">
        <v>9</v>
      </c>
      <c r="M8695">
        <f t="shared" si="135"/>
        <v>1</v>
      </c>
    </row>
    <row r="8696" spans="1:13" x14ac:dyDescent="0.3">
      <c r="A8696">
        <v>30</v>
      </c>
      <c r="B8696">
        <v>219300</v>
      </c>
      <c r="C8696" t="s">
        <v>26</v>
      </c>
      <c r="D8696">
        <v>7</v>
      </c>
      <c r="E8696" t="s">
        <v>14</v>
      </c>
      <c r="F8696" t="s">
        <v>29</v>
      </c>
      <c r="G8696">
        <v>35000</v>
      </c>
      <c r="H8696">
        <v>19.690000000000001</v>
      </c>
      <c r="I8696">
        <v>1</v>
      </c>
      <c r="J8696">
        <v>0.14000000000000001</v>
      </c>
      <c r="K8696" t="s">
        <v>16</v>
      </c>
      <c r="L8696">
        <v>9</v>
      </c>
      <c r="M8696">
        <f t="shared" si="135"/>
        <v>1</v>
      </c>
    </row>
    <row r="8697" spans="1:13" x14ac:dyDescent="0.3">
      <c r="A8697">
        <v>30</v>
      </c>
      <c r="B8697">
        <v>96000</v>
      </c>
      <c r="C8697" t="s">
        <v>26</v>
      </c>
      <c r="D8697">
        <v>14</v>
      </c>
      <c r="E8697" t="s">
        <v>28</v>
      </c>
      <c r="F8697" t="s">
        <v>21</v>
      </c>
      <c r="G8697">
        <v>6000</v>
      </c>
      <c r="H8697">
        <v>5.42</v>
      </c>
      <c r="I8697">
        <v>0</v>
      </c>
      <c r="J8697">
        <v>0.06</v>
      </c>
      <c r="K8697" t="s">
        <v>16</v>
      </c>
      <c r="L8697">
        <v>6</v>
      </c>
      <c r="M8697">
        <f t="shared" si="135"/>
        <v>1</v>
      </c>
    </row>
    <row r="8698" spans="1:13" x14ac:dyDescent="0.3">
      <c r="A8698">
        <v>34</v>
      </c>
      <c r="B8698">
        <v>70000</v>
      </c>
      <c r="C8698" t="s">
        <v>26</v>
      </c>
      <c r="D8698">
        <v>13</v>
      </c>
      <c r="E8698" t="s">
        <v>25</v>
      </c>
      <c r="F8698" t="s">
        <v>21</v>
      </c>
      <c r="G8698">
        <v>20000</v>
      </c>
      <c r="H8698">
        <v>6.54</v>
      </c>
      <c r="I8698">
        <v>0</v>
      </c>
      <c r="J8698">
        <v>0.28999999999999998</v>
      </c>
      <c r="K8698" t="s">
        <v>16</v>
      </c>
      <c r="L8698">
        <v>6</v>
      </c>
      <c r="M8698">
        <f t="shared" si="135"/>
        <v>1</v>
      </c>
    </row>
    <row r="8699" spans="1:13" x14ac:dyDescent="0.3">
      <c r="A8699">
        <v>28</v>
      </c>
      <c r="B8699">
        <v>50000</v>
      </c>
      <c r="C8699" t="s">
        <v>13</v>
      </c>
      <c r="D8699">
        <v>4</v>
      </c>
      <c r="E8699" t="s">
        <v>20</v>
      </c>
      <c r="F8699" t="s">
        <v>21</v>
      </c>
      <c r="G8699">
        <v>15000</v>
      </c>
      <c r="H8699">
        <v>7.49</v>
      </c>
      <c r="I8699">
        <v>0</v>
      </c>
      <c r="J8699">
        <v>0.3</v>
      </c>
      <c r="K8699" t="s">
        <v>16</v>
      </c>
      <c r="L8699">
        <v>8</v>
      </c>
      <c r="M8699">
        <f t="shared" si="135"/>
        <v>1</v>
      </c>
    </row>
    <row r="8700" spans="1:13" x14ac:dyDescent="0.3">
      <c r="A8700">
        <v>28</v>
      </c>
      <c r="B8700">
        <v>115000</v>
      </c>
      <c r="C8700" t="s">
        <v>13</v>
      </c>
      <c r="D8700">
        <v>0</v>
      </c>
      <c r="E8700" t="s">
        <v>28</v>
      </c>
      <c r="F8700" t="s">
        <v>21</v>
      </c>
      <c r="G8700">
        <v>2850</v>
      </c>
      <c r="H8700">
        <v>6.54</v>
      </c>
      <c r="I8700">
        <v>0</v>
      </c>
      <c r="J8700">
        <v>0.02</v>
      </c>
      <c r="K8700" t="s">
        <v>16</v>
      </c>
      <c r="L8700">
        <v>7</v>
      </c>
      <c r="M8700">
        <f t="shared" si="135"/>
        <v>1</v>
      </c>
    </row>
    <row r="8701" spans="1:13" x14ac:dyDescent="0.3">
      <c r="A8701">
        <v>30</v>
      </c>
      <c r="B8701">
        <v>60000</v>
      </c>
      <c r="C8701" t="s">
        <v>13</v>
      </c>
      <c r="D8701">
        <v>0</v>
      </c>
      <c r="E8701" t="s">
        <v>14</v>
      </c>
      <c r="F8701" t="s">
        <v>21</v>
      </c>
      <c r="G8701">
        <v>8000</v>
      </c>
      <c r="H8701">
        <v>7.66</v>
      </c>
      <c r="I8701">
        <v>0</v>
      </c>
      <c r="J8701">
        <v>0.13</v>
      </c>
      <c r="K8701" t="s">
        <v>16</v>
      </c>
      <c r="L8701">
        <v>5</v>
      </c>
      <c r="M8701">
        <f t="shared" si="135"/>
        <v>1</v>
      </c>
    </row>
    <row r="8702" spans="1:13" x14ac:dyDescent="0.3">
      <c r="A8702">
        <v>31</v>
      </c>
      <c r="B8702">
        <v>40000</v>
      </c>
      <c r="C8702" t="s">
        <v>26</v>
      </c>
      <c r="D8702">
        <v>5</v>
      </c>
      <c r="E8702" t="s">
        <v>20</v>
      </c>
      <c r="F8702" t="s">
        <v>21</v>
      </c>
      <c r="G8702">
        <v>14000</v>
      </c>
      <c r="H8702">
        <v>6.03</v>
      </c>
      <c r="I8702">
        <v>0</v>
      </c>
      <c r="J8702">
        <v>0.35</v>
      </c>
      <c r="K8702" t="s">
        <v>16</v>
      </c>
      <c r="L8702">
        <v>10</v>
      </c>
      <c r="M8702">
        <f t="shared" si="135"/>
        <v>1</v>
      </c>
    </row>
    <row r="8703" spans="1:13" x14ac:dyDescent="0.3">
      <c r="A8703">
        <v>30</v>
      </c>
      <c r="B8703">
        <v>85000</v>
      </c>
      <c r="C8703" t="s">
        <v>13</v>
      </c>
      <c r="D8703">
        <v>5</v>
      </c>
      <c r="E8703" t="s">
        <v>20</v>
      </c>
      <c r="F8703" t="s">
        <v>21</v>
      </c>
      <c r="G8703">
        <v>4200</v>
      </c>
      <c r="H8703">
        <v>5.99</v>
      </c>
      <c r="I8703">
        <v>0</v>
      </c>
      <c r="J8703">
        <v>0.05</v>
      </c>
      <c r="K8703" t="s">
        <v>16</v>
      </c>
      <c r="L8703">
        <v>10</v>
      </c>
      <c r="M8703">
        <f t="shared" si="135"/>
        <v>1</v>
      </c>
    </row>
    <row r="8704" spans="1:13" x14ac:dyDescent="0.3">
      <c r="A8704">
        <v>28</v>
      </c>
      <c r="B8704">
        <v>55000</v>
      </c>
      <c r="C8704" t="s">
        <v>26</v>
      </c>
      <c r="D8704">
        <v>7</v>
      </c>
      <c r="E8704" t="s">
        <v>20</v>
      </c>
      <c r="F8704" t="s">
        <v>21</v>
      </c>
      <c r="G8704">
        <v>8000</v>
      </c>
      <c r="I8704">
        <v>0</v>
      </c>
      <c r="J8704">
        <v>0.15</v>
      </c>
      <c r="K8704" t="s">
        <v>16</v>
      </c>
      <c r="L8704">
        <v>9</v>
      </c>
      <c r="M8704">
        <f t="shared" si="135"/>
        <v>0</v>
      </c>
    </row>
    <row r="8705" spans="1:13" x14ac:dyDescent="0.3">
      <c r="A8705">
        <v>29</v>
      </c>
      <c r="B8705">
        <v>95000</v>
      </c>
      <c r="C8705" t="s">
        <v>26</v>
      </c>
      <c r="D8705">
        <v>4</v>
      </c>
      <c r="E8705" t="s">
        <v>28</v>
      </c>
      <c r="F8705" t="s">
        <v>15</v>
      </c>
      <c r="G8705">
        <v>2400</v>
      </c>
      <c r="H8705">
        <v>13.72</v>
      </c>
      <c r="I8705">
        <v>0</v>
      </c>
      <c r="J8705">
        <v>0.03</v>
      </c>
      <c r="K8705" t="s">
        <v>16</v>
      </c>
      <c r="L8705">
        <v>8</v>
      </c>
      <c r="M8705">
        <f t="shared" si="135"/>
        <v>1</v>
      </c>
    </row>
    <row r="8706" spans="1:13" x14ac:dyDescent="0.3">
      <c r="A8706">
        <v>27</v>
      </c>
      <c r="B8706">
        <v>80000</v>
      </c>
      <c r="C8706" t="s">
        <v>26</v>
      </c>
      <c r="D8706">
        <v>5</v>
      </c>
      <c r="E8706" t="s">
        <v>27</v>
      </c>
      <c r="F8706" t="s">
        <v>15</v>
      </c>
      <c r="G8706">
        <v>35000</v>
      </c>
      <c r="I8706">
        <v>0</v>
      </c>
      <c r="J8706">
        <v>0.44</v>
      </c>
      <c r="K8706" t="s">
        <v>16</v>
      </c>
      <c r="L8706">
        <v>8</v>
      </c>
      <c r="M8706">
        <f t="shared" ref="M8706:M8769" si="136">COUNTIFS($A$2:$A$10001,A8706,$B$2:$B$10001,B8706,$C$2:$C$10001,C8706,$D$2:$D$10001,D8706,$E$2:$E$10001,E8706,$F$2:$F$10001,F8706,$G$2:$G$10001,G8706,$H$2:$H$10001,H8706,$I$2:$I$10001,I8706,$J$2:$J$10001,J8706,$K$2:$K$10001,K8706,$L$2:$L$10001,L8706)</f>
        <v>0</v>
      </c>
    </row>
    <row r="8707" spans="1:13" x14ac:dyDescent="0.3">
      <c r="A8707">
        <v>35</v>
      </c>
      <c r="B8707">
        <v>20000</v>
      </c>
      <c r="C8707" t="s">
        <v>13</v>
      </c>
      <c r="D8707">
        <v>1</v>
      </c>
      <c r="E8707" t="s">
        <v>14</v>
      </c>
      <c r="F8707" t="s">
        <v>19</v>
      </c>
      <c r="G8707">
        <v>5500</v>
      </c>
      <c r="H8707">
        <v>12.69</v>
      </c>
      <c r="I8707">
        <v>0</v>
      </c>
      <c r="J8707">
        <v>0.28000000000000003</v>
      </c>
      <c r="K8707" t="s">
        <v>16</v>
      </c>
      <c r="L8707">
        <v>9</v>
      </c>
      <c r="M8707">
        <f t="shared" si="136"/>
        <v>1</v>
      </c>
    </row>
    <row r="8708" spans="1:13" x14ac:dyDescent="0.3">
      <c r="A8708">
        <v>32</v>
      </c>
      <c r="B8708">
        <v>95200</v>
      </c>
      <c r="C8708" t="s">
        <v>26</v>
      </c>
      <c r="D8708">
        <v>15</v>
      </c>
      <c r="E8708" t="s">
        <v>18</v>
      </c>
      <c r="F8708" t="s">
        <v>21</v>
      </c>
      <c r="G8708">
        <v>15000</v>
      </c>
      <c r="H8708">
        <v>5.99</v>
      </c>
      <c r="I8708">
        <v>0</v>
      </c>
      <c r="J8708">
        <v>0.16</v>
      </c>
      <c r="K8708" t="s">
        <v>16</v>
      </c>
      <c r="L8708">
        <v>7</v>
      </c>
      <c r="M8708">
        <f t="shared" si="136"/>
        <v>1</v>
      </c>
    </row>
    <row r="8709" spans="1:13" x14ac:dyDescent="0.3">
      <c r="A8709">
        <v>29</v>
      </c>
      <c r="B8709">
        <v>37500</v>
      </c>
      <c r="C8709" t="s">
        <v>13</v>
      </c>
      <c r="D8709">
        <v>7</v>
      </c>
      <c r="E8709" t="s">
        <v>20</v>
      </c>
      <c r="F8709" t="s">
        <v>19</v>
      </c>
      <c r="G8709">
        <v>3300</v>
      </c>
      <c r="H8709">
        <v>10.37</v>
      </c>
      <c r="I8709">
        <v>0</v>
      </c>
      <c r="J8709">
        <v>0.09</v>
      </c>
      <c r="K8709" t="s">
        <v>16</v>
      </c>
      <c r="L8709">
        <v>5</v>
      </c>
      <c r="M8709">
        <f t="shared" si="136"/>
        <v>1</v>
      </c>
    </row>
    <row r="8710" spans="1:13" x14ac:dyDescent="0.3">
      <c r="A8710">
        <v>34</v>
      </c>
      <c r="B8710">
        <v>90000</v>
      </c>
      <c r="C8710" t="s">
        <v>26</v>
      </c>
      <c r="D8710">
        <v>5</v>
      </c>
      <c r="E8710" t="s">
        <v>28</v>
      </c>
      <c r="F8710" t="s">
        <v>19</v>
      </c>
      <c r="G8710">
        <v>24250</v>
      </c>
      <c r="H8710">
        <v>10.62</v>
      </c>
      <c r="I8710">
        <v>0</v>
      </c>
      <c r="J8710">
        <v>0.27</v>
      </c>
      <c r="K8710" t="s">
        <v>16</v>
      </c>
      <c r="L8710">
        <v>6</v>
      </c>
      <c r="M8710">
        <f t="shared" si="136"/>
        <v>1</v>
      </c>
    </row>
    <row r="8711" spans="1:13" x14ac:dyDescent="0.3">
      <c r="A8711">
        <v>33</v>
      </c>
      <c r="B8711">
        <v>36500</v>
      </c>
      <c r="C8711" t="s">
        <v>26</v>
      </c>
      <c r="D8711">
        <v>1</v>
      </c>
      <c r="E8711" t="s">
        <v>27</v>
      </c>
      <c r="F8711" t="s">
        <v>19</v>
      </c>
      <c r="G8711">
        <v>10000</v>
      </c>
      <c r="H8711">
        <v>9.33</v>
      </c>
      <c r="I8711">
        <v>0</v>
      </c>
      <c r="J8711">
        <v>0.27</v>
      </c>
      <c r="K8711" t="s">
        <v>16</v>
      </c>
      <c r="L8711">
        <v>6</v>
      </c>
      <c r="M8711">
        <f t="shared" si="136"/>
        <v>1</v>
      </c>
    </row>
    <row r="8712" spans="1:13" x14ac:dyDescent="0.3">
      <c r="A8712">
        <v>30</v>
      </c>
      <c r="B8712">
        <v>84000</v>
      </c>
      <c r="C8712" t="s">
        <v>26</v>
      </c>
      <c r="D8712">
        <v>13</v>
      </c>
      <c r="E8712" t="s">
        <v>20</v>
      </c>
      <c r="F8712" t="s">
        <v>19</v>
      </c>
      <c r="G8712">
        <v>12000</v>
      </c>
      <c r="H8712">
        <v>11.11</v>
      </c>
      <c r="I8712">
        <v>0</v>
      </c>
      <c r="J8712">
        <v>0.14000000000000001</v>
      </c>
      <c r="K8712" t="s">
        <v>16</v>
      </c>
      <c r="L8712">
        <v>7</v>
      </c>
      <c r="M8712">
        <f t="shared" si="136"/>
        <v>1</v>
      </c>
    </row>
    <row r="8713" spans="1:13" x14ac:dyDescent="0.3">
      <c r="A8713">
        <v>28</v>
      </c>
      <c r="B8713">
        <v>131040</v>
      </c>
      <c r="C8713" t="s">
        <v>26</v>
      </c>
      <c r="D8713">
        <v>0</v>
      </c>
      <c r="E8713" t="s">
        <v>14</v>
      </c>
      <c r="F8713" t="s">
        <v>15</v>
      </c>
      <c r="G8713">
        <v>10000</v>
      </c>
      <c r="H8713">
        <v>13.35</v>
      </c>
      <c r="I8713">
        <v>0</v>
      </c>
      <c r="J8713">
        <v>0.08</v>
      </c>
      <c r="K8713" t="s">
        <v>17</v>
      </c>
      <c r="L8713">
        <v>7</v>
      </c>
      <c r="M8713">
        <f t="shared" si="136"/>
        <v>1</v>
      </c>
    </row>
    <row r="8714" spans="1:13" x14ac:dyDescent="0.3">
      <c r="A8714">
        <v>28</v>
      </c>
      <c r="B8714">
        <v>33600</v>
      </c>
      <c r="C8714" t="s">
        <v>26</v>
      </c>
      <c r="D8714">
        <v>12</v>
      </c>
      <c r="E8714" t="s">
        <v>14</v>
      </c>
      <c r="F8714" t="s">
        <v>21</v>
      </c>
      <c r="G8714">
        <v>3000</v>
      </c>
      <c r="H8714">
        <v>5.42</v>
      </c>
      <c r="I8714">
        <v>0</v>
      </c>
      <c r="J8714">
        <v>0.09</v>
      </c>
      <c r="K8714" t="s">
        <v>16</v>
      </c>
      <c r="L8714">
        <v>5</v>
      </c>
      <c r="M8714">
        <f t="shared" si="136"/>
        <v>2</v>
      </c>
    </row>
    <row r="8715" spans="1:13" x14ac:dyDescent="0.3">
      <c r="A8715">
        <v>28</v>
      </c>
      <c r="B8715">
        <v>145000</v>
      </c>
      <c r="C8715" t="s">
        <v>26</v>
      </c>
      <c r="D8715">
        <v>9</v>
      </c>
      <c r="E8715" t="s">
        <v>14</v>
      </c>
      <c r="F8715" t="s">
        <v>19</v>
      </c>
      <c r="G8715">
        <v>25000</v>
      </c>
      <c r="I8715">
        <v>0</v>
      </c>
      <c r="J8715">
        <v>0.17</v>
      </c>
      <c r="K8715" t="s">
        <v>16</v>
      </c>
      <c r="L8715">
        <v>7</v>
      </c>
      <c r="M8715">
        <f t="shared" si="136"/>
        <v>0</v>
      </c>
    </row>
    <row r="8716" spans="1:13" x14ac:dyDescent="0.3">
      <c r="A8716">
        <v>28</v>
      </c>
      <c r="B8716">
        <v>50400</v>
      </c>
      <c r="C8716" t="s">
        <v>13</v>
      </c>
      <c r="D8716">
        <v>8</v>
      </c>
      <c r="E8716" t="s">
        <v>18</v>
      </c>
      <c r="F8716" t="s">
        <v>30</v>
      </c>
      <c r="G8716">
        <v>18500</v>
      </c>
      <c r="H8716">
        <v>16.02</v>
      </c>
      <c r="I8716">
        <v>1</v>
      </c>
      <c r="J8716">
        <v>0.37</v>
      </c>
      <c r="K8716" t="s">
        <v>16</v>
      </c>
      <c r="L8716">
        <v>5</v>
      </c>
      <c r="M8716">
        <f t="shared" si="136"/>
        <v>1</v>
      </c>
    </row>
    <row r="8717" spans="1:13" x14ac:dyDescent="0.3">
      <c r="A8717">
        <v>30</v>
      </c>
      <c r="B8717">
        <v>42564</v>
      </c>
      <c r="C8717" t="s">
        <v>13</v>
      </c>
      <c r="D8717">
        <v>3</v>
      </c>
      <c r="E8717" t="s">
        <v>14</v>
      </c>
      <c r="F8717" t="s">
        <v>19</v>
      </c>
      <c r="G8717">
        <v>15000</v>
      </c>
      <c r="H8717">
        <v>10.75</v>
      </c>
      <c r="I8717">
        <v>1</v>
      </c>
      <c r="J8717">
        <v>0.35</v>
      </c>
      <c r="K8717" t="s">
        <v>16</v>
      </c>
      <c r="L8717">
        <v>6</v>
      </c>
      <c r="M8717">
        <f t="shared" si="136"/>
        <v>1</v>
      </c>
    </row>
    <row r="8718" spans="1:13" x14ac:dyDescent="0.3">
      <c r="A8718">
        <v>27</v>
      </c>
      <c r="B8718">
        <v>80000</v>
      </c>
      <c r="C8718" t="s">
        <v>26</v>
      </c>
      <c r="D8718">
        <v>1</v>
      </c>
      <c r="E8718" t="s">
        <v>18</v>
      </c>
      <c r="F8718" t="s">
        <v>19</v>
      </c>
      <c r="G8718">
        <v>20000</v>
      </c>
      <c r="H8718">
        <v>11.36</v>
      </c>
      <c r="I8718">
        <v>0</v>
      </c>
      <c r="J8718">
        <v>0.25</v>
      </c>
      <c r="K8718" t="s">
        <v>16</v>
      </c>
      <c r="L8718">
        <v>8</v>
      </c>
      <c r="M8718">
        <f t="shared" si="136"/>
        <v>1</v>
      </c>
    </row>
    <row r="8719" spans="1:13" x14ac:dyDescent="0.3">
      <c r="A8719">
        <v>27</v>
      </c>
      <c r="B8719">
        <v>112548</v>
      </c>
      <c r="C8719" t="s">
        <v>26</v>
      </c>
      <c r="D8719">
        <v>11</v>
      </c>
      <c r="E8719" t="s">
        <v>27</v>
      </c>
      <c r="F8719" t="s">
        <v>21</v>
      </c>
      <c r="G8719">
        <v>24000</v>
      </c>
      <c r="I8719">
        <v>0</v>
      </c>
      <c r="J8719">
        <v>0.21</v>
      </c>
      <c r="K8719" t="s">
        <v>16</v>
      </c>
      <c r="L8719">
        <v>5</v>
      </c>
      <c r="M8719">
        <f t="shared" si="136"/>
        <v>0</v>
      </c>
    </row>
    <row r="8720" spans="1:13" x14ac:dyDescent="0.3">
      <c r="A8720">
        <v>27</v>
      </c>
      <c r="B8720">
        <v>63000</v>
      </c>
      <c r="C8720" t="s">
        <v>23</v>
      </c>
      <c r="D8720">
        <v>2</v>
      </c>
      <c r="E8720" t="s">
        <v>18</v>
      </c>
      <c r="F8720" t="s">
        <v>21</v>
      </c>
      <c r="G8720">
        <v>9500</v>
      </c>
      <c r="H8720">
        <v>8.07</v>
      </c>
      <c r="I8720">
        <v>0</v>
      </c>
      <c r="J8720">
        <v>0.15</v>
      </c>
      <c r="K8720" t="s">
        <v>16</v>
      </c>
      <c r="L8720">
        <v>8</v>
      </c>
      <c r="M8720">
        <f t="shared" si="136"/>
        <v>1</v>
      </c>
    </row>
    <row r="8721" spans="1:13" x14ac:dyDescent="0.3">
      <c r="A8721">
        <v>28</v>
      </c>
      <c r="B8721">
        <v>110000</v>
      </c>
      <c r="C8721" t="s">
        <v>26</v>
      </c>
      <c r="D8721">
        <v>12</v>
      </c>
      <c r="E8721" t="s">
        <v>14</v>
      </c>
      <c r="F8721" t="s">
        <v>19</v>
      </c>
      <c r="G8721">
        <v>15000</v>
      </c>
      <c r="H8721">
        <v>10</v>
      </c>
      <c r="I8721">
        <v>0</v>
      </c>
      <c r="J8721">
        <v>0.14000000000000001</v>
      </c>
      <c r="K8721" t="s">
        <v>16</v>
      </c>
      <c r="L8721">
        <v>6</v>
      </c>
      <c r="M8721">
        <f t="shared" si="136"/>
        <v>1</v>
      </c>
    </row>
    <row r="8722" spans="1:13" x14ac:dyDescent="0.3">
      <c r="A8722">
        <v>27</v>
      </c>
      <c r="B8722">
        <v>120000</v>
      </c>
      <c r="C8722" t="s">
        <v>26</v>
      </c>
      <c r="D8722">
        <v>3</v>
      </c>
      <c r="E8722" t="s">
        <v>20</v>
      </c>
      <c r="F8722" t="s">
        <v>19</v>
      </c>
      <c r="G8722">
        <v>14000</v>
      </c>
      <c r="H8722">
        <v>11.99</v>
      </c>
      <c r="I8722">
        <v>0</v>
      </c>
      <c r="J8722">
        <v>0.12</v>
      </c>
      <c r="K8722" t="s">
        <v>16</v>
      </c>
      <c r="L8722">
        <v>7</v>
      </c>
      <c r="M8722">
        <f t="shared" si="136"/>
        <v>1</v>
      </c>
    </row>
    <row r="8723" spans="1:13" x14ac:dyDescent="0.3">
      <c r="A8723">
        <v>28</v>
      </c>
      <c r="B8723">
        <v>24000</v>
      </c>
      <c r="C8723" t="s">
        <v>13</v>
      </c>
      <c r="D8723">
        <v>0</v>
      </c>
      <c r="E8723" t="s">
        <v>18</v>
      </c>
      <c r="F8723" t="s">
        <v>19</v>
      </c>
      <c r="G8723">
        <v>5000</v>
      </c>
      <c r="H8723">
        <v>11.86</v>
      </c>
      <c r="I8723">
        <v>0</v>
      </c>
      <c r="J8723">
        <v>0.21</v>
      </c>
      <c r="K8723" t="s">
        <v>16</v>
      </c>
      <c r="L8723">
        <v>8</v>
      </c>
      <c r="M8723">
        <f t="shared" si="136"/>
        <v>1</v>
      </c>
    </row>
    <row r="8724" spans="1:13" x14ac:dyDescent="0.3">
      <c r="A8724">
        <v>29</v>
      </c>
      <c r="B8724">
        <v>60000</v>
      </c>
      <c r="C8724" t="s">
        <v>26</v>
      </c>
      <c r="D8724">
        <v>13</v>
      </c>
      <c r="E8724" t="s">
        <v>14</v>
      </c>
      <c r="F8724" t="s">
        <v>21</v>
      </c>
      <c r="G8724">
        <v>13500</v>
      </c>
      <c r="H8724">
        <v>7.51</v>
      </c>
      <c r="I8724">
        <v>0</v>
      </c>
      <c r="J8724">
        <v>0.23</v>
      </c>
      <c r="K8724" t="s">
        <v>16</v>
      </c>
      <c r="L8724">
        <v>5</v>
      </c>
      <c r="M8724">
        <f t="shared" si="136"/>
        <v>1</v>
      </c>
    </row>
    <row r="8725" spans="1:13" x14ac:dyDescent="0.3">
      <c r="A8725">
        <v>28</v>
      </c>
      <c r="B8725">
        <v>110000</v>
      </c>
      <c r="C8725" t="s">
        <v>26</v>
      </c>
      <c r="D8725">
        <v>1</v>
      </c>
      <c r="E8725" t="s">
        <v>14</v>
      </c>
      <c r="F8725" t="s">
        <v>21</v>
      </c>
      <c r="G8725">
        <v>12000</v>
      </c>
      <c r="H8725">
        <v>8.94</v>
      </c>
      <c r="I8725">
        <v>0</v>
      </c>
      <c r="J8725">
        <v>0.11</v>
      </c>
      <c r="K8725" t="s">
        <v>16</v>
      </c>
      <c r="L8725">
        <v>7</v>
      </c>
      <c r="M8725">
        <f t="shared" si="136"/>
        <v>1</v>
      </c>
    </row>
    <row r="8726" spans="1:13" x14ac:dyDescent="0.3">
      <c r="A8726">
        <v>28</v>
      </c>
      <c r="B8726">
        <v>85000</v>
      </c>
      <c r="C8726" t="s">
        <v>13</v>
      </c>
      <c r="D8726">
        <v>8</v>
      </c>
      <c r="E8726" t="s">
        <v>18</v>
      </c>
      <c r="F8726" t="s">
        <v>19</v>
      </c>
      <c r="G8726">
        <v>8000</v>
      </c>
      <c r="H8726">
        <v>11.71</v>
      </c>
      <c r="I8726">
        <v>0</v>
      </c>
      <c r="J8726">
        <v>0.09</v>
      </c>
      <c r="K8726" t="s">
        <v>16</v>
      </c>
      <c r="L8726">
        <v>6</v>
      </c>
      <c r="M8726">
        <f t="shared" si="136"/>
        <v>1</v>
      </c>
    </row>
    <row r="8727" spans="1:13" x14ac:dyDescent="0.3">
      <c r="A8727">
        <v>34</v>
      </c>
      <c r="B8727">
        <v>126000</v>
      </c>
      <c r="C8727" t="s">
        <v>26</v>
      </c>
      <c r="D8727">
        <v>2</v>
      </c>
      <c r="E8727" t="s">
        <v>28</v>
      </c>
      <c r="F8727" t="s">
        <v>19</v>
      </c>
      <c r="G8727">
        <v>9600</v>
      </c>
      <c r="H8727">
        <v>11.49</v>
      </c>
      <c r="I8727">
        <v>0</v>
      </c>
      <c r="J8727">
        <v>0.08</v>
      </c>
      <c r="K8727" t="s">
        <v>16</v>
      </c>
      <c r="L8727">
        <v>10</v>
      </c>
      <c r="M8727">
        <f t="shared" si="136"/>
        <v>1</v>
      </c>
    </row>
    <row r="8728" spans="1:13" x14ac:dyDescent="0.3">
      <c r="A8728">
        <v>33</v>
      </c>
      <c r="B8728">
        <v>96000</v>
      </c>
      <c r="C8728" t="s">
        <v>26</v>
      </c>
      <c r="D8728">
        <v>0</v>
      </c>
      <c r="E8728" t="s">
        <v>25</v>
      </c>
      <c r="F8728" t="s">
        <v>15</v>
      </c>
      <c r="G8728">
        <v>8000</v>
      </c>
      <c r="H8728">
        <v>13.72</v>
      </c>
      <c r="I8728">
        <v>0</v>
      </c>
      <c r="J8728">
        <v>0.08</v>
      </c>
      <c r="K8728" t="s">
        <v>16</v>
      </c>
      <c r="L8728">
        <v>5</v>
      </c>
      <c r="M8728">
        <f t="shared" si="136"/>
        <v>1</v>
      </c>
    </row>
    <row r="8729" spans="1:13" x14ac:dyDescent="0.3">
      <c r="A8729">
        <v>31</v>
      </c>
      <c r="B8729">
        <v>135000</v>
      </c>
      <c r="C8729" t="s">
        <v>26</v>
      </c>
      <c r="D8729">
        <v>12</v>
      </c>
      <c r="E8729" t="s">
        <v>18</v>
      </c>
      <c r="F8729" t="s">
        <v>15</v>
      </c>
      <c r="G8729">
        <v>15000</v>
      </c>
      <c r="H8729">
        <v>13.85</v>
      </c>
      <c r="I8729">
        <v>0</v>
      </c>
      <c r="J8729">
        <v>0.11</v>
      </c>
      <c r="K8729" t="s">
        <v>17</v>
      </c>
      <c r="L8729">
        <v>9</v>
      </c>
      <c r="M8729">
        <f t="shared" si="136"/>
        <v>1</v>
      </c>
    </row>
    <row r="8730" spans="1:13" x14ac:dyDescent="0.3">
      <c r="A8730">
        <v>29</v>
      </c>
      <c r="B8730">
        <v>28000</v>
      </c>
      <c r="C8730" t="s">
        <v>13</v>
      </c>
      <c r="D8730">
        <v>0</v>
      </c>
      <c r="E8730" t="s">
        <v>14</v>
      </c>
      <c r="F8730" t="s">
        <v>15</v>
      </c>
      <c r="G8730">
        <v>10000</v>
      </c>
      <c r="H8730">
        <v>12.84</v>
      </c>
      <c r="I8730">
        <v>1</v>
      </c>
      <c r="J8730">
        <v>0.36</v>
      </c>
      <c r="K8730" t="s">
        <v>17</v>
      </c>
      <c r="L8730">
        <v>7</v>
      </c>
      <c r="M8730">
        <f t="shared" si="136"/>
        <v>1</v>
      </c>
    </row>
    <row r="8731" spans="1:13" x14ac:dyDescent="0.3">
      <c r="A8731">
        <v>35</v>
      </c>
      <c r="B8731">
        <v>37000</v>
      </c>
      <c r="C8731" t="s">
        <v>13</v>
      </c>
      <c r="D8731">
        <v>2</v>
      </c>
      <c r="E8731" t="s">
        <v>27</v>
      </c>
      <c r="F8731" t="s">
        <v>19</v>
      </c>
      <c r="G8731">
        <v>2000</v>
      </c>
      <c r="H8731">
        <v>11.26</v>
      </c>
      <c r="I8731">
        <v>0</v>
      </c>
      <c r="J8731">
        <v>0.05</v>
      </c>
      <c r="K8731" t="s">
        <v>16</v>
      </c>
      <c r="L8731">
        <v>8</v>
      </c>
      <c r="M8731">
        <f t="shared" si="136"/>
        <v>1</v>
      </c>
    </row>
    <row r="8732" spans="1:13" x14ac:dyDescent="0.3">
      <c r="A8732">
        <v>28</v>
      </c>
      <c r="B8732">
        <v>42240</v>
      </c>
      <c r="C8732" t="s">
        <v>23</v>
      </c>
      <c r="D8732">
        <v>2</v>
      </c>
      <c r="E8732" t="s">
        <v>20</v>
      </c>
      <c r="F8732" t="s">
        <v>19</v>
      </c>
      <c r="G8732">
        <v>12000</v>
      </c>
      <c r="H8732">
        <v>11.86</v>
      </c>
      <c r="I8732">
        <v>0</v>
      </c>
      <c r="J8732">
        <v>0.28000000000000003</v>
      </c>
      <c r="K8732" t="s">
        <v>16</v>
      </c>
      <c r="L8732">
        <v>6</v>
      </c>
      <c r="M8732">
        <f t="shared" si="136"/>
        <v>1</v>
      </c>
    </row>
    <row r="8733" spans="1:13" x14ac:dyDescent="0.3">
      <c r="A8733">
        <v>29</v>
      </c>
      <c r="B8733">
        <v>120000</v>
      </c>
      <c r="C8733" t="s">
        <v>13</v>
      </c>
      <c r="D8733">
        <v>1</v>
      </c>
      <c r="E8733" t="s">
        <v>14</v>
      </c>
      <c r="F8733" t="s">
        <v>15</v>
      </c>
      <c r="G8733">
        <v>17500</v>
      </c>
      <c r="H8733">
        <v>12.87</v>
      </c>
      <c r="I8733">
        <v>0</v>
      </c>
      <c r="J8733">
        <v>0.15</v>
      </c>
      <c r="K8733" t="s">
        <v>16</v>
      </c>
      <c r="L8733">
        <v>5</v>
      </c>
      <c r="M8733">
        <f t="shared" si="136"/>
        <v>1</v>
      </c>
    </row>
    <row r="8734" spans="1:13" x14ac:dyDescent="0.3">
      <c r="A8734">
        <v>28</v>
      </c>
      <c r="B8734">
        <v>30000</v>
      </c>
      <c r="C8734" t="s">
        <v>26</v>
      </c>
      <c r="D8734">
        <v>4</v>
      </c>
      <c r="E8734" t="s">
        <v>20</v>
      </c>
      <c r="F8734" t="s">
        <v>15</v>
      </c>
      <c r="G8734">
        <v>7500</v>
      </c>
      <c r="H8734">
        <v>11.78</v>
      </c>
      <c r="I8734">
        <v>0</v>
      </c>
      <c r="J8734">
        <v>0.25</v>
      </c>
      <c r="K8734" t="s">
        <v>16</v>
      </c>
      <c r="L8734">
        <v>9</v>
      </c>
      <c r="M8734">
        <f t="shared" si="136"/>
        <v>1</v>
      </c>
    </row>
    <row r="8735" spans="1:13" x14ac:dyDescent="0.3">
      <c r="A8735">
        <v>27</v>
      </c>
      <c r="B8735">
        <v>54000</v>
      </c>
      <c r="C8735" t="s">
        <v>26</v>
      </c>
      <c r="D8735">
        <v>0</v>
      </c>
      <c r="E8735" t="s">
        <v>25</v>
      </c>
      <c r="F8735" t="s">
        <v>30</v>
      </c>
      <c r="G8735">
        <v>12000</v>
      </c>
      <c r="H8735">
        <v>16.489999999999998</v>
      </c>
      <c r="I8735">
        <v>1</v>
      </c>
      <c r="J8735">
        <v>0.22</v>
      </c>
      <c r="K8735" t="s">
        <v>16</v>
      </c>
      <c r="L8735">
        <v>10</v>
      </c>
      <c r="M8735">
        <f t="shared" si="136"/>
        <v>1</v>
      </c>
    </row>
    <row r="8736" spans="1:13" x14ac:dyDescent="0.3">
      <c r="A8736">
        <v>29</v>
      </c>
      <c r="B8736">
        <v>30000</v>
      </c>
      <c r="C8736" t="s">
        <v>13</v>
      </c>
      <c r="E8736" t="s">
        <v>20</v>
      </c>
      <c r="F8736" t="s">
        <v>29</v>
      </c>
      <c r="G8736">
        <v>10200</v>
      </c>
      <c r="H8736">
        <v>17.989999999999998</v>
      </c>
      <c r="I8736">
        <v>1</v>
      </c>
      <c r="J8736">
        <v>0.34</v>
      </c>
      <c r="K8736" t="s">
        <v>16</v>
      </c>
      <c r="L8736">
        <v>5</v>
      </c>
      <c r="M8736">
        <f t="shared" si="136"/>
        <v>0</v>
      </c>
    </row>
    <row r="8737" spans="1:13" x14ac:dyDescent="0.3">
      <c r="A8737">
        <v>30</v>
      </c>
      <c r="B8737">
        <v>71400</v>
      </c>
      <c r="C8737" t="s">
        <v>13</v>
      </c>
      <c r="D8737">
        <v>0</v>
      </c>
      <c r="E8737" t="s">
        <v>25</v>
      </c>
      <c r="F8737" t="s">
        <v>15</v>
      </c>
      <c r="G8737">
        <v>9600</v>
      </c>
      <c r="H8737">
        <v>12.61</v>
      </c>
      <c r="I8737">
        <v>0</v>
      </c>
      <c r="J8737">
        <v>0.13</v>
      </c>
      <c r="K8737" t="s">
        <v>17</v>
      </c>
      <c r="L8737">
        <v>9</v>
      </c>
      <c r="M8737">
        <f t="shared" si="136"/>
        <v>1</v>
      </c>
    </row>
    <row r="8738" spans="1:13" x14ac:dyDescent="0.3">
      <c r="A8738">
        <v>29</v>
      </c>
      <c r="B8738">
        <v>27000</v>
      </c>
      <c r="C8738" t="s">
        <v>13</v>
      </c>
      <c r="D8738">
        <v>8</v>
      </c>
      <c r="E8738" t="s">
        <v>14</v>
      </c>
      <c r="F8738" t="s">
        <v>21</v>
      </c>
      <c r="G8738">
        <v>5000</v>
      </c>
      <c r="H8738">
        <v>6.76</v>
      </c>
      <c r="I8738">
        <v>0</v>
      </c>
      <c r="J8738">
        <v>0.19</v>
      </c>
      <c r="K8738" t="s">
        <v>16</v>
      </c>
      <c r="L8738">
        <v>8</v>
      </c>
      <c r="M8738">
        <f t="shared" si="136"/>
        <v>1</v>
      </c>
    </row>
    <row r="8739" spans="1:13" x14ac:dyDescent="0.3">
      <c r="A8739">
        <v>33</v>
      </c>
      <c r="B8739">
        <v>32004</v>
      </c>
      <c r="C8739" t="s">
        <v>13</v>
      </c>
      <c r="D8739">
        <v>3</v>
      </c>
      <c r="E8739" t="s">
        <v>20</v>
      </c>
      <c r="F8739" t="s">
        <v>21</v>
      </c>
      <c r="G8739">
        <v>4000</v>
      </c>
      <c r="H8739">
        <v>8.32</v>
      </c>
      <c r="I8739">
        <v>0</v>
      </c>
      <c r="J8739">
        <v>0.12</v>
      </c>
      <c r="K8739" t="s">
        <v>16</v>
      </c>
      <c r="L8739">
        <v>9</v>
      </c>
      <c r="M8739">
        <f t="shared" si="136"/>
        <v>1</v>
      </c>
    </row>
    <row r="8740" spans="1:13" x14ac:dyDescent="0.3">
      <c r="A8740">
        <v>27</v>
      </c>
      <c r="B8740">
        <v>20000</v>
      </c>
      <c r="C8740" t="s">
        <v>13</v>
      </c>
      <c r="D8740">
        <v>4</v>
      </c>
      <c r="E8740" t="s">
        <v>20</v>
      </c>
      <c r="F8740" t="s">
        <v>15</v>
      </c>
      <c r="G8740">
        <v>3250</v>
      </c>
      <c r="I8740">
        <v>1</v>
      </c>
      <c r="J8740">
        <v>0.16</v>
      </c>
      <c r="K8740" t="s">
        <v>16</v>
      </c>
      <c r="L8740">
        <v>5</v>
      </c>
      <c r="M8740">
        <f t="shared" si="136"/>
        <v>0</v>
      </c>
    </row>
    <row r="8741" spans="1:13" x14ac:dyDescent="0.3">
      <c r="A8741">
        <v>27</v>
      </c>
      <c r="B8741">
        <v>120000</v>
      </c>
      <c r="C8741" t="s">
        <v>26</v>
      </c>
      <c r="D8741">
        <v>4</v>
      </c>
      <c r="E8741" t="s">
        <v>25</v>
      </c>
      <c r="F8741" t="s">
        <v>21</v>
      </c>
      <c r="G8741">
        <v>8400</v>
      </c>
      <c r="H8741">
        <v>7.14</v>
      </c>
      <c r="I8741">
        <v>0</v>
      </c>
      <c r="J8741">
        <v>7.0000000000000007E-2</v>
      </c>
      <c r="K8741" t="s">
        <v>16</v>
      </c>
      <c r="L8741">
        <v>6</v>
      </c>
      <c r="M8741">
        <f t="shared" si="136"/>
        <v>1</v>
      </c>
    </row>
    <row r="8742" spans="1:13" x14ac:dyDescent="0.3">
      <c r="A8742">
        <v>28</v>
      </c>
      <c r="B8742">
        <v>45000</v>
      </c>
      <c r="C8742" t="s">
        <v>13</v>
      </c>
      <c r="D8742">
        <v>4</v>
      </c>
      <c r="E8742" t="s">
        <v>14</v>
      </c>
      <c r="F8742" t="s">
        <v>15</v>
      </c>
      <c r="G8742">
        <v>9000</v>
      </c>
      <c r="H8742">
        <v>14.65</v>
      </c>
      <c r="I8742">
        <v>0</v>
      </c>
      <c r="J8742">
        <v>0.2</v>
      </c>
      <c r="K8742" t="s">
        <v>16</v>
      </c>
      <c r="L8742">
        <v>6</v>
      </c>
      <c r="M8742">
        <f t="shared" si="136"/>
        <v>1</v>
      </c>
    </row>
    <row r="8743" spans="1:13" x14ac:dyDescent="0.3">
      <c r="A8743">
        <v>27</v>
      </c>
      <c r="B8743">
        <v>67000</v>
      </c>
      <c r="C8743" t="s">
        <v>26</v>
      </c>
      <c r="D8743">
        <v>1</v>
      </c>
      <c r="E8743" t="s">
        <v>27</v>
      </c>
      <c r="F8743" t="s">
        <v>21</v>
      </c>
      <c r="G8743">
        <v>4200</v>
      </c>
      <c r="I8743">
        <v>0</v>
      </c>
      <c r="J8743">
        <v>0.06</v>
      </c>
      <c r="K8743" t="s">
        <v>16</v>
      </c>
      <c r="L8743">
        <v>7</v>
      </c>
      <c r="M8743">
        <f t="shared" si="136"/>
        <v>0</v>
      </c>
    </row>
    <row r="8744" spans="1:13" x14ac:dyDescent="0.3">
      <c r="A8744">
        <v>27</v>
      </c>
      <c r="B8744">
        <v>45727</v>
      </c>
      <c r="C8744" t="s">
        <v>26</v>
      </c>
      <c r="D8744">
        <v>5</v>
      </c>
      <c r="E8744" t="s">
        <v>27</v>
      </c>
      <c r="F8744" t="s">
        <v>30</v>
      </c>
      <c r="G8744">
        <v>1000</v>
      </c>
      <c r="H8744">
        <v>16.29</v>
      </c>
      <c r="I8744">
        <v>0</v>
      </c>
      <c r="J8744">
        <v>0.02</v>
      </c>
      <c r="K8744" t="s">
        <v>16</v>
      </c>
      <c r="L8744">
        <v>5</v>
      </c>
      <c r="M8744">
        <f t="shared" si="136"/>
        <v>1</v>
      </c>
    </row>
    <row r="8745" spans="1:13" x14ac:dyDescent="0.3">
      <c r="A8745">
        <v>27</v>
      </c>
      <c r="B8745">
        <v>120000</v>
      </c>
      <c r="C8745" t="s">
        <v>13</v>
      </c>
      <c r="D8745">
        <v>2</v>
      </c>
      <c r="E8745" t="s">
        <v>18</v>
      </c>
      <c r="F8745" t="s">
        <v>19</v>
      </c>
      <c r="G8745">
        <v>11050</v>
      </c>
      <c r="H8745">
        <v>12.69</v>
      </c>
      <c r="I8745">
        <v>0</v>
      </c>
      <c r="J8745">
        <v>0.09</v>
      </c>
      <c r="K8745" t="s">
        <v>16</v>
      </c>
      <c r="L8745">
        <v>6</v>
      </c>
      <c r="M8745">
        <f t="shared" si="136"/>
        <v>1</v>
      </c>
    </row>
    <row r="8746" spans="1:13" x14ac:dyDescent="0.3">
      <c r="A8746">
        <v>29</v>
      </c>
      <c r="B8746">
        <v>60000</v>
      </c>
      <c r="C8746" t="s">
        <v>26</v>
      </c>
      <c r="D8746">
        <v>7</v>
      </c>
      <c r="E8746" t="s">
        <v>14</v>
      </c>
      <c r="F8746" t="s">
        <v>21</v>
      </c>
      <c r="G8746">
        <v>8500</v>
      </c>
      <c r="H8746">
        <v>6.92</v>
      </c>
      <c r="I8746">
        <v>0</v>
      </c>
      <c r="J8746">
        <v>0.14000000000000001</v>
      </c>
      <c r="K8746" t="s">
        <v>16</v>
      </c>
      <c r="L8746">
        <v>7</v>
      </c>
      <c r="M8746">
        <f t="shared" si="136"/>
        <v>1</v>
      </c>
    </row>
    <row r="8747" spans="1:13" x14ac:dyDescent="0.3">
      <c r="A8747">
        <v>33</v>
      </c>
      <c r="B8747">
        <v>49548</v>
      </c>
      <c r="C8747" t="s">
        <v>13</v>
      </c>
      <c r="D8747">
        <v>6</v>
      </c>
      <c r="E8747" t="s">
        <v>20</v>
      </c>
      <c r="F8747" t="s">
        <v>15</v>
      </c>
      <c r="G8747">
        <v>2800</v>
      </c>
      <c r="H8747">
        <v>12.84</v>
      </c>
      <c r="I8747">
        <v>0</v>
      </c>
      <c r="J8747">
        <v>0.06</v>
      </c>
      <c r="K8747" t="s">
        <v>16</v>
      </c>
      <c r="L8747">
        <v>8</v>
      </c>
      <c r="M8747">
        <f t="shared" si="136"/>
        <v>1</v>
      </c>
    </row>
    <row r="8748" spans="1:13" x14ac:dyDescent="0.3">
      <c r="A8748">
        <v>27</v>
      </c>
      <c r="B8748">
        <v>54000</v>
      </c>
      <c r="C8748" t="s">
        <v>26</v>
      </c>
      <c r="D8748">
        <v>1</v>
      </c>
      <c r="E8748" t="s">
        <v>28</v>
      </c>
      <c r="F8748" t="s">
        <v>19</v>
      </c>
      <c r="G8748">
        <v>27575</v>
      </c>
      <c r="I8748">
        <v>0</v>
      </c>
      <c r="J8748">
        <v>0.51</v>
      </c>
      <c r="K8748" t="s">
        <v>16</v>
      </c>
      <c r="L8748">
        <v>5</v>
      </c>
      <c r="M8748">
        <f t="shared" si="136"/>
        <v>0</v>
      </c>
    </row>
    <row r="8749" spans="1:13" x14ac:dyDescent="0.3">
      <c r="A8749">
        <v>27</v>
      </c>
      <c r="B8749">
        <v>258000</v>
      </c>
      <c r="C8749" t="s">
        <v>13</v>
      </c>
      <c r="D8749">
        <v>11</v>
      </c>
      <c r="E8749" t="s">
        <v>18</v>
      </c>
      <c r="F8749" t="s">
        <v>29</v>
      </c>
      <c r="G8749">
        <v>35000</v>
      </c>
      <c r="H8749">
        <v>18.64</v>
      </c>
      <c r="I8749">
        <v>1</v>
      </c>
      <c r="J8749">
        <v>0.14000000000000001</v>
      </c>
      <c r="K8749" t="s">
        <v>16</v>
      </c>
      <c r="L8749">
        <v>10</v>
      </c>
      <c r="M8749">
        <f t="shared" si="136"/>
        <v>1</v>
      </c>
    </row>
    <row r="8750" spans="1:13" x14ac:dyDescent="0.3">
      <c r="A8750">
        <v>27</v>
      </c>
      <c r="B8750">
        <v>146000</v>
      </c>
      <c r="C8750" t="s">
        <v>26</v>
      </c>
      <c r="D8750">
        <v>5</v>
      </c>
      <c r="E8750" t="s">
        <v>27</v>
      </c>
      <c r="F8750" t="s">
        <v>21</v>
      </c>
      <c r="G8750">
        <v>2500</v>
      </c>
      <c r="H8750">
        <v>8.49</v>
      </c>
      <c r="I8750">
        <v>0</v>
      </c>
      <c r="J8750">
        <v>0.02</v>
      </c>
      <c r="K8750" t="s">
        <v>16</v>
      </c>
      <c r="L8750">
        <v>9</v>
      </c>
      <c r="M8750">
        <f t="shared" si="136"/>
        <v>1</v>
      </c>
    </row>
    <row r="8751" spans="1:13" x14ac:dyDescent="0.3">
      <c r="A8751">
        <v>29</v>
      </c>
      <c r="B8751">
        <v>46344</v>
      </c>
      <c r="C8751" t="s">
        <v>13</v>
      </c>
      <c r="D8751">
        <v>0</v>
      </c>
      <c r="E8751" t="s">
        <v>18</v>
      </c>
      <c r="F8751" t="s">
        <v>19</v>
      </c>
      <c r="G8751">
        <v>3500</v>
      </c>
      <c r="H8751">
        <v>11.36</v>
      </c>
      <c r="I8751">
        <v>0</v>
      </c>
      <c r="J8751">
        <v>0.08</v>
      </c>
      <c r="K8751" t="s">
        <v>16</v>
      </c>
      <c r="L8751">
        <v>8</v>
      </c>
      <c r="M8751">
        <f t="shared" si="136"/>
        <v>1</v>
      </c>
    </row>
    <row r="8752" spans="1:13" x14ac:dyDescent="0.3">
      <c r="A8752">
        <v>28</v>
      </c>
      <c r="B8752">
        <v>50176</v>
      </c>
      <c r="C8752" t="s">
        <v>13</v>
      </c>
      <c r="D8752">
        <v>3</v>
      </c>
      <c r="E8752" t="s">
        <v>27</v>
      </c>
      <c r="F8752" t="s">
        <v>19</v>
      </c>
      <c r="G8752">
        <v>5000</v>
      </c>
      <c r="H8752">
        <v>10.59</v>
      </c>
      <c r="I8752">
        <v>0</v>
      </c>
      <c r="J8752">
        <v>0.1</v>
      </c>
      <c r="K8752" t="s">
        <v>16</v>
      </c>
      <c r="L8752">
        <v>7</v>
      </c>
      <c r="M8752">
        <f t="shared" si="136"/>
        <v>1</v>
      </c>
    </row>
    <row r="8753" spans="1:13" x14ac:dyDescent="0.3">
      <c r="A8753">
        <v>34</v>
      </c>
      <c r="B8753">
        <v>80300</v>
      </c>
      <c r="C8753" t="s">
        <v>26</v>
      </c>
      <c r="D8753">
        <v>3</v>
      </c>
      <c r="E8753" t="s">
        <v>28</v>
      </c>
      <c r="F8753" t="s">
        <v>15</v>
      </c>
      <c r="G8753">
        <v>15000</v>
      </c>
      <c r="H8753">
        <v>12.73</v>
      </c>
      <c r="I8753">
        <v>0</v>
      </c>
      <c r="J8753">
        <v>0.19</v>
      </c>
      <c r="K8753" t="s">
        <v>17</v>
      </c>
      <c r="L8753">
        <v>10</v>
      </c>
      <c r="M8753">
        <f t="shared" si="136"/>
        <v>1</v>
      </c>
    </row>
    <row r="8754" spans="1:13" x14ac:dyDescent="0.3">
      <c r="A8754">
        <v>29</v>
      </c>
      <c r="B8754">
        <v>53000</v>
      </c>
      <c r="C8754" t="s">
        <v>13</v>
      </c>
      <c r="D8754">
        <v>0</v>
      </c>
      <c r="E8754" t="s">
        <v>20</v>
      </c>
      <c r="F8754" t="s">
        <v>21</v>
      </c>
      <c r="G8754">
        <v>5000</v>
      </c>
      <c r="H8754">
        <v>5.42</v>
      </c>
      <c r="I8754">
        <v>0</v>
      </c>
      <c r="J8754">
        <v>0.09</v>
      </c>
      <c r="K8754" t="s">
        <v>16</v>
      </c>
      <c r="L8754">
        <v>5</v>
      </c>
      <c r="M8754">
        <f t="shared" si="136"/>
        <v>1</v>
      </c>
    </row>
    <row r="8755" spans="1:13" x14ac:dyDescent="0.3">
      <c r="A8755">
        <v>27</v>
      </c>
      <c r="B8755">
        <v>90000</v>
      </c>
      <c r="C8755" t="s">
        <v>23</v>
      </c>
      <c r="D8755">
        <v>1</v>
      </c>
      <c r="E8755" t="s">
        <v>27</v>
      </c>
      <c r="F8755" t="s">
        <v>21</v>
      </c>
      <c r="G8755">
        <v>7500</v>
      </c>
      <c r="H8755">
        <v>7.51</v>
      </c>
      <c r="I8755">
        <v>0</v>
      </c>
      <c r="J8755">
        <v>0.08</v>
      </c>
      <c r="K8755" t="s">
        <v>16</v>
      </c>
      <c r="L8755">
        <v>10</v>
      </c>
      <c r="M8755">
        <f t="shared" si="136"/>
        <v>1</v>
      </c>
    </row>
    <row r="8756" spans="1:13" x14ac:dyDescent="0.3">
      <c r="A8756">
        <v>28</v>
      </c>
      <c r="B8756">
        <v>206000</v>
      </c>
      <c r="C8756" t="s">
        <v>13</v>
      </c>
      <c r="D8756">
        <v>2</v>
      </c>
      <c r="E8756" t="s">
        <v>28</v>
      </c>
      <c r="F8756" t="s">
        <v>15</v>
      </c>
      <c r="G8756">
        <v>24000</v>
      </c>
      <c r="I8756">
        <v>0</v>
      </c>
      <c r="J8756">
        <v>0.12</v>
      </c>
      <c r="K8756" t="s">
        <v>16</v>
      </c>
      <c r="L8756">
        <v>10</v>
      </c>
      <c r="M8756">
        <f t="shared" si="136"/>
        <v>0</v>
      </c>
    </row>
    <row r="8757" spans="1:13" x14ac:dyDescent="0.3">
      <c r="A8757">
        <v>35</v>
      </c>
      <c r="B8757">
        <v>65000</v>
      </c>
      <c r="C8757" t="s">
        <v>26</v>
      </c>
      <c r="D8757">
        <v>19</v>
      </c>
      <c r="E8757" t="s">
        <v>25</v>
      </c>
      <c r="F8757" t="s">
        <v>19</v>
      </c>
      <c r="G8757">
        <v>20000</v>
      </c>
      <c r="H8757">
        <v>10.25</v>
      </c>
      <c r="I8757">
        <v>0</v>
      </c>
      <c r="J8757">
        <v>0.31</v>
      </c>
      <c r="K8757" t="s">
        <v>16</v>
      </c>
      <c r="L8757">
        <v>5</v>
      </c>
      <c r="M8757">
        <f t="shared" si="136"/>
        <v>1</v>
      </c>
    </row>
    <row r="8758" spans="1:13" x14ac:dyDescent="0.3">
      <c r="A8758">
        <v>28</v>
      </c>
      <c r="B8758">
        <v>78000</v>
      </c>
      <c r="C8758" t="s">
        <v>26</v>
      </c>
      <c r="D8758">
        <v>12</v>
      </c>
      <c r="E8758" t="s">
        <v>14</v>
      </c>
      <c r="F8758" t="s">
        <v>19</v>
      </c>
      <c r="G8758">
        <v>13000</v>
      </c>
      <c r="I8758">
        <v>0</v>
      </c>
      <c r="J8758">
        <v>0.17</v>
      </c>
      <c r="K8758" t="s">
        <v>16</v>
      </c>
      <c r="L8758">
        <v>9</v>
      </c>
      <c r="M8758">
        <f t="shared" si="136"/>
        <v>0</v>
      </c>
    </row>
    <row r="8759" spans="1:13" x14ac:dyDescent="0.3">
      <c r="A8759">
        <v>34</v>
      </c>
      <c r="B8759">
        <v>91000</v>
      </c>
      <c r="C8759" t="s">
        <v>26</v>
      </c>
      <c r="D8759">
        <v>19</v>
      </c>
      <c r="E8759" t="s">
        <v>14</v>
      </c>
      <c r="F8759" t="s">
        <v>19</v>
      </c>
      <c r="G8759">
        <v>15000</v>
      </c>
      <c r="I8759">
        <v>0</v>
      </c>
      <c r="J8759">
        <v>0.16</v>
      </c>
      <c r="K8759" t="s">
        <v>16</v>
      </c>
      <c r="L8759">
        <v>8</v>
      </c>
      <c r="M8759">
        <f t="shared" si="136"/>
        <v>0</v>
      </c>
    </row>
    <row r="8760" spans="1:13" x14ac:dyDescent="0.3">
      <c r="A8760">
        <v>33</v>
      </c>
      <c r="B8760">
        <v>76248</v>
      </c>
      <c r="C8760" t="s">
        <v>26</v>
      </c>
      <c r="D8760">
        <v>17</v>
      </c>
      <c r="E8760" t="s">
        <v>18</v>
      </c>
      <c r="F8760" t="s">
        <v>21</v>
      </c>
      <c r="G8760">
        <v>10400</v>
      </c>
      <c r="H8760">
        <v>7.66</v>
      </c>
      <c r="I8760">
        <v>0</v>
      </c>
      <c r="J8760">
        <v>0.14000000000000001</v>
      </c>
      <c r="K8760" t="s">
        <v>16</v>
      </c>
      <c r="L8760">
        <v>5</v>
      </c>
      <c r="M8760">
        <f t="shared" si="136"/>
        <v>1</v>
      </c>
    </row>
    <row r="8761" spans="1:13" x14ac:dyDescent="0.3">
      <c r="A8761">
        <v>28</v>
      </c>
      <c r="B8761">
        <v>73200</v>
      </c>
      <c r="C8761" t="s">
        <v>13</v>
      </c>
      <c r="D8761">
        <v>2</v>
      </c>
      <c r="E8761" t="s">
        <v>27</v>
      </c>
      <c r="F8761" t="s">
        <v>21</v>
      </c>
      <c r="G8761">
        <v>12000</v>
      </c>
      <c r="H8761">
        <v>8.9</v>
      </c>
      <c r="I8761">
        <v>0</v>
      </c>
      <c r="J8761">
        <v>0.16</v>
      </c>
      <c r="K8761" t="s">
        <v>16</v>
      </c>
      <c r="L8761">
        <v>5</v>
      </c>
      <c r="M8761">
        <f t="shared" si="136"/>
        <v>1</v>
      </c>
    </row>
    <row r="8762" spans="1:13" x14ac:dyDescent="0.3">
      <c r="A8762">
        <v>30</v>
      </c>
      <c r="B8762">
        <v>60600</v>
      </c>
      <c r="C8762" t="s">
        <v>26</v>
      </c>
      <c r="D8762">
        <v>1</v>
      </c>
      <c r="E8762" t="s">
        <v>14</v>
      </c>
      <c r="F8762" t="s">
        <v>21</v>
      </c>
      <c r="G8762">
        <v>3000</v>
      </c>
      <c r="H8762">
        <v>7.12</v>
      </c>
      <c r="I8762">
        <v>0</v>
      </c>
      <c r="J8762">
        <v>0.05</v>
      </c>
      <c r="K8762" t="s">
        <v>16</v>
      </c>
      <c r="L8762">
        <v>5</v>
      </c>
      <c r="M8762">
        <f t="shared" si="136"/>
        <v>1</v>
      </c>
    </row>
    <row r="8763" spans="1:13" x14ac:dyDescent="0.3">
      <c r="A8763">
        <v>27</v>
      </c>
      <c r="B8763">
        <v>90000</v>
      </c>
      <c r="C8763" t="s">
        <v>13</v>
      </c>
      <c r="D8763">
        <v>4</v>
      </c>
      <c r="E8763" t="s">
        <v>27</v>
      </c>
      <c r="F8763" t="s">
        <v>21</v>
      </c>
      <c r="G8763">
        <v>10000</v>
      </c>
      <c r="H8763">
        <v>7.49</v>
      </c>
      <c r="I8763">
        <v>0</v>
      </c>
      <c r="J8763">
        <v>0.11</v>
      </c>
      <c r="K8763" t="s">
        <v>16</v>
      </c>
      <c r="L8763">
        <v>9</v>
      </c>
      <c r="M8763">
        <f t="shared" si="136"/>
        <v>1</v>
      </c>
    </row>
    <row r="8764" spans="1:13" x14ac:dyDescent="0.3">
      <c r="A8764">
        <v>32</v>
      </c>
      <c r="B8764">
        <v>75000</v>
      </c>
      <c r="C8764" t="s">
        <v>13</v>
      </c>
      <c r="D8764">
        <v>3</v>
      </c>
      <c r="E8764" t="s">
        <v>27</v>
      </c>
      <c r="F8764" t="s">
        <v>30</v>
      </c>
      <c r="G8764">
        <v>12800</v>
      </c>
      <c r="H8764">
        <v>14.74</v>
      </c>
      <c r="I8764">
        <v>0</v>
      </c>
      <c r="J8764">
        <v>0.17</v>
      </c>
      <c r="K8764" t="s">
        <v>17</v>
      </c>
      <c r="L8764">
        <v>6</v>
      </c>
      <c r="M8764">
        <f t="shared" si="136"/>
        <v>1</v>
      </c>
    </row>
    <row r="8765" spans="1:13" x14ac:dyDescent="0.3">
      <c r="A8765">
        <v>28</v>
      </c>
      <c r="B8765">
        <v>82300</v>
      </c>
      <c r="C8765" t="s">
        <v>13</v>
      </c>
      <c r="D8765">
        <v>3</v>
      </c>
      <c r="E8765" t="s">
        <v>27</v>
      </c>
      <c r="F8765" t="s">
        <v>21</v>
      </c>
      <c r="G8765">
        <v>3600</v>
      </c>
      <c r="H8765">
        <v>9.6300000000000008</v>
      </c>
      <c r="I8765">
        <v>0</v>
      </c>
      <c r="J8765">
        <v>0.04</v>
      </c>
      <c r="K8765" t="s">
        <v>16</v>
      </c>
      <c r="L8765">
        <v>6</v>
      </c>
      <c r="M8765">
        <f t="shared" si="136"/>
        <v>1</v>
      </c>
    </row>
    <row r="8766" spans="1:13" x14ac:dyDescent="0.3">
      <c r="A8766">
        <v>29</v>
      </c>
      <c r="B8766">
        <v>44991</v>
      </c>
      <c r="C8766" t="s">
        <v>26</v>
      </c>
      <c r="D8766">
        <v>13</v>
      </c>
      <c r="E8766" t="s">
        <v>14</v>
      </c>
      <c r="F8766" t="s">
        <v>15</v>
      </c>
      <c r="G8766">
        <v>5000</v>
      </c>
      <c r="H8766">
        <v>14.72</v>
      </c>
      <c r="I8766">
        <v>0</v>
      </c>
      <c r="J8766">
        <v>0.11</v>
      </c>
      <c r="K8766" t="s">
        <v>17</v>
      </c>
      <c r="L8766">
        <v>5</v>
      </c>
      <c r="M8766">
        <f t="shared" si="136"/>
        <v>1</v>
      </c>
    </row>
    <row r="8767" spans="1:13" x14ac:dyDescent="0.3">
      <c r="A8767">
        <v>29</v>
      </c>
      <c r="B8767">
        <v>73000</v>
      </c>
      <c r="C8767" t="s">
        <v>26</v>
      </c>
      <c r="D8767">
        <v>7</v>
      </c>
      <c r="E8767" t="s">
        <v>18</v>
      </c>
      <c r="F8767" t="s">
        <v>21</v>
      </c>
      <c r="G8767">
        <v>12000</v>
      </c>
      <c r="H8767">
        <v>7.29</v>
      </c>
      <c r="I8767">
        <v>0</v>
      </c>
      <c r="J8767">
        <v>0.16</v>
      </c>
      <c r="K8767" t="s">
        <v>16</v>
      </c>
      <c r="L8767">
        <v>8</v>
      </c>
      <c r="M8767">
        <f t="shared" si="136"/>
        <v>1</v>
      </c>
    </row>
    <row r="8768" spans="1:13" x14ac:dyDescent="0.3">
      <c r="A8768">
        <v>34</v>
      </c>
      <c r="B8768">
        <v>180000</v>
      </c>
      <c r="C8768" t="s">
        <v>26</v>
      </c>
      <c r="D8768">
        <v>9</v>
      </c>
      <c r="E8768" t="s">
        <v>20</v>
      </c>
      <c r="F8768" t="s">
        <v>15</v>
      </c>
      <c r="G8768">
        <v>12900</v>
      </c>
      <c r="H8768">
        <v>12.99</v>
      </c>
      <c r="I8768">
        <v>0</v>
      </c>
      <c r="J8768">
        <v>7.0000000000000007E-2</v>
      </c>
      <c r="K8768" t="s">
        <v>17</v>
      </c>
      <c r="L8768">
        <v>8</v>
      </c>
      <c r="M8768">
        <f t="shared" si="136"/>
        <v>1</v>
      </c>
    </row>
    <row r="8769" spans="1:13" x14ac:dyDescent="0.3">
      <c r="A8769">
        <v>32</v>
      </c>
      <c r="B8769">
        <v>78000</v>
      </c>
      <c r="C8769" t="s">
        <v>13</v>
      </c>
      <c r="D8769">
        <v>0</v>
      </c>
      <c r="E8769" t="s">
        <v>18</v>
      </c>
      <c r="F8769" t="s">
        <v>15</v>
      </c>
      <c r="G8769">
        <v>13000</v>
      </c>
      <c r="H8769">
        <v>12.87</v>
      </c>
      <c r="I8769">
        <v>0</v>
      </c>
      <c r="J8769">
        <v>0.17</v>
      </c>
      <c r="K8769" t="s">
        <v>17</v>
      </c>
      <c r="L8769">
        <v>10</v>
      </c>
      <c r="M8769">
        <f t="shared" si="136"/>
        <v>1</v>
      </c>
    </row>
    <row r="8770" spans="1:13" x14ac:dyDescent="0.3">
      <c r="A8770">
        <v>29</v>
      </c>
      <c r="B8770">
        <v>75000</v>
      </c>
      <c r="C8770" t="s">
        <v>26</v>
      </c>
      <c r="D8770">
        <v>3</v>
      </c>
      <c r="E8770" t="s">
        <v>14</v>
      </c>
      <c r="F8770" t="s">
        <v>19</v>
      </c>
      <c r="G8770">
        <v>4000</v>
      </c>
      <c r="H8770">
        <v>10.75</v>
      </c>
      <c r="I8770">
        <v>0</v>
      </c>
      <c r="J8770">
        <v>0.05</v>
      </c>
      <c r="K8770" t="s">
        <v>16</v>
      </c>
      <c r="L8770">
        <v>9</v>
      </c>
      <c r="M8770">
        <f t="shared" ref="M8770:M8833" si="137">COUNTIFS($A$2:$A$10001,A8770,$B$2:$B$10001,B8770,$C$2:$C$10001,C8770,$D$2:$D$10001,D8770,$E$2:$E$10001,E8770,$F$2:$F$10001,F8770,$G$2:$G$10001,G8770,$H$2:$H$10001,H8770,$I$2:$I$10001,I8770,$J$2:$J$10001,J8770,$K$2:$K$10001,K8770,$L$2:$L$10001,L8770)</f>
        <v>1</v>
      </c>
    </row>
    <row r="8771" spans="1:13" x14ac:dyDescent="0.3">
      <c r="A8771">
        <v>29</v>
      </c>
      <c r="B8771">
        <v>40000</v>
      </c>
      <c r="C8771" t="s">
        <v>13</v>
      </c>
      <c r="D8771">
        <v>3</v>
      </c>
      <c r="E8771" t="s">
        <v>14</v>
      </c>
      <c r="F8771" t="s">
        <v>19</v>
      </c>
      <c r="G8771">
        <v>14150</v>
      </c>
      <c r="H8771">
        <v>12.69</v>
      </c>
      <c r="I8771">
        <v>1</v>
      </c>
      <c r="J8771">
        <v>0.35</v>
      </c>
      <c r="K8771" t="s">
        <v>16</v>
      </c>
      <c r="L8771">
        <v>5</v>
      </c>
      <c r="M8771">
        <f t="shared" si="137"/>
        <v>1</v>
      </c>
    </row>
    <row r="8772" spans="1:13" x14ac:dyDescent="0.3">
      <c r="A8772">
        <v>29</v>
      </c>
      <c r="B8772">
        <v>60000</v>
      </c>
      <c r="C8772" t="s">
        <v>26</v>
      </c>
      <c r="D8772">
        <v>1</v>
      </c>
      <c r="E8772" t="s">
        <v>27</v>
      </c>
      <c r="F8772" t="s">
        <v>19</v>
      </c>
      <c r="G8772">
        <v>5600</v>
      </c>
      <c r="H8772">
        <v>12.42</v>
      </c>
      <c r="I8772">
        <v>0</v>
      </c>
      <c r="J8772">
        <v>0.09</v>
      </c>
      <c r="K8772" t="s">
        <v>16</v>
      </c>
      <c r="L8772">
        <v>10</v>
      </c>
      <c r="M8772">
        <f t="shared" si="137"/>
        <v>1</v>
      </c>
    </row>
    <row r="8773" spans="1:13" x14ac:dyDescent="0.3">
      <c r="A8773">
        <v>27</v>
      </c>
      <c r="B8773">
        <v>29120</v>
      </c>
      <c r="C8773" t="s">
        <v>13</v>
      </c>
      <c r="D8773">
        <v>2</v>
      </c>
      <c r="E8773" t="s">
        <v>14</v>
      </c>
      <c r="F8773" t="s">
        <v>19</v>
      </c>
      <c r="G8773">
        <v>4000</v>
      </c>
      <c r="H8773">
        <v>10.75</v>
      </c>
      <c r="I8773">
        <v>0</v>
      </c>
      <c r="J8773">
        <v>0.14000000000000001</v>
      </c>
      <c r="K8773" t="s">
        <v>16</v>
      </c>
      <c r="L8773">
        <v>8</v>
      </c>
      <c r="M8773">
        <f t="shared" si="137"/>
        <v>1</v>
      </c>
    </row>
    <row r="8774" spans="1:13" x14ac:dyDescent="0.3">
      <c r="A8774">
        <v>28</v>
      </c>
      <c r="B8774">
        <v>51043</v>
      </c>
      <c r="C8774" t="s">
        <v>26</v>
      </c>
      <c r="D8774">
        <v>12</v>
      </c>
      <c r="E8774" t="s">
        <v>27</v>
      </c>
      <c r="F8774" t="s">
        <v>15</v>
      </c>
      <c r="G8774">
        <v>2100</v>
      </c>
      <c r="H8774">
        <v>12.29</v>
      </c>
      <c r="I8774">
        <v>1</v>
      </c>
      <c r="J8774">
        <v>0.04</v>
      </c>
      <c r="K8774" t="s">
        <v>16</v>
      </c>
      <c r="L8774">
        <v>5</v>
      </c>
      <c r="M8774">
        <f t="shared" si="137"/>
        <v>1</v>
      </c>
    </row>
    <row r="8775" spans="1:13" x14ac:dyDescent="0.3">
      <c r="A8775">
        <v>28</v>
      </c>
      <c r="B8775">
        <v>56000</v>
      </c>
      <c r="C8775" t="s">
        <v>26</v>
      </c>
      <c r="D8775">
        <v>5</v>
      </c>
      <c r="E8775" t="s">
        <v>14</v>
      </c>
      <c r="F8775" t="s">
        <v>15</v>
      </c>
      <c r="G8775">
        <v>5050</v>
      </c>
      <c r="H8775">
        <v>12.29</v>
      </c>
      <c r="I8775">
        <v>1</v>
      </c>
      <c r="J8775">
        <v>0.09</v>
      </c>
      <c r="K8775" t="s">
        <v>17</v>
      </c>
      <c r="L8775">
        <v>8</v>
      </c>
      <c r="M8775">
        <f t="shared" si="137"/>
        <v>1</v>
      </c>
    </row>
    <row r="8776" spans="1:13" x14ac:dyDescent="0.3">
      <c r="A8776">
        <v>29</v>
      </c>
      <c r="B8776">
        <v>105000</v>
      </c>
      <c r="C8776" t="s">
        <v>26</v>
      </c>
      <c r="D8776">
        <v>13</v>
      </c>
      <c r="E8776" t="s">
        <v>14</v>
      </c>
      <c r="F8776" t="s">
        <v>21</v>
      </c>
      <c r="G8776">
        <v>12000</v>
      </c>
      <c r="H8776">
        <v>7.88</v>
      </c>
      <c r="I8776">
        <v>0</v>
      </c>
      <c r="J8776">
        <v>0.11</v>
      </c>
      <c r="K8776" t="s">
        <v>16</v>
      </c>
      <c r="L8776">
        <v>10</v>
      </c>
      <c r="M8776">
        <f t="shared" si="137"/>
        <v>1</v>
      </c>
    </row>
    <row r="8777" spans="1:13" x14ac:dyDescent="0.3">
      <c r="A8777">
        <v>29</v>
      </c>
      <c r="B8777">
        <v>16800</v>
      </c>
      <c r="C8777" t="s">
        <v>13</v>
      </c>
      <c r="D8777">
        <v>4</v>
      </c>
      <c r="E8777" t="s">
        <v>20</v>
      </c>
      <c r="F8777" t="s">
        <v>21</v>
      </c>
      <c r="G8777">
        <v>5000</v>
      </c>
      <c r="H8777">
        <v>6.92</v>
      </c>
      <c r="I8777">
        <v>1</v>
      </c>
      <c r="J8777">
        <v>0.3</v>
      </c>
      <c r="K8777" t="s">
        <v>16</v>
      </c>
      <c r="L8777">
        <v>7</v>
      </c>
      <c r="M8777">
        <f t="shared" si="137"/>
        <v>1</v>
      </c>
    </row>
    <row r="8778" spans="1:13" x14ac:dyDescent="0.3">
      <c r="A8778">
        <v>30</v>
      </c>
      <c r="B8778">
        <v>180000</v>
      </c>
      <c r="C8778" t="s">
        <v>26</v>
      </c>
      <c r="D8778">
        <v>0</v>
      </c>
      <c r="E8778" t="s">
        <v>18</v>
      </c>
      <c r="F8778" t="s">
        <v>21</v>
      </c>
      <c r="G8778">
        <v>6000</v>
      </c>
      <c r="H8778">
        <v>6.62</v>
      </c>
      <c r="I8778">
        <v>0</v>
      </c>
      <c r="J8778">
        <v>0.03</v>
      </c>
      <c r="K8778" t="s">
        <v>16</v>
      </c>
      <c r="L8778">
        <v>8</v>
      </c>
      <c r="M8778">
        <f t="shared" si="137"/>
        <v>1</v>
      </c>
    </row>
    <row r="8779" spans="1:13" x14ac:dyDescent="0.3">
      <c r="A8779">
        <v>27</v>
      </c>
      <c r="B8779">
        <v>45600</v>
      </c>
      <c r="C8779" t="s">
        <v>26</v>
      </c>
      <c r="D8779">
        <v>3</v>
      </c>
      <c r="E8779" t="s">
        <v>25</v>
      </c>
      <c r="F8779" t="s">
        <v>21</v>
      </c>
      <c r="G8779">
        <v>1450</v>
      </c>
      <c r="H8779">
        <v>8.49</v>
      </c>
      <c r="I8779">
        <v>0</v>
      </c>
      <c r="J8779">
        <v>0.03</v>
      </c>
      <c r="K8779" t="s">
        <v>16</v>
      </c>
      <c r="L8779">
        <v>9</v>
      </c>
      <c r="M8779">
        <f t="shared" si="137"/>
        <v>1</v>
      </c>
    </row>
    <row r="8780" spans="1:13" x14ac:dyDescent="0.3">
      <c r="A8780">
        <v>28</v>
      </c>
      <c r="B8780">
        <v>107364</v>
      </c>
      <c r="C8780" t="s">
        <v>26</v>
      </c>
      <c r="D8780">
        <v>12</v>
      </c>
      <c r="E8780" t="s">
        <v>25</v>
      </c>
      <c r="F8780" t="s">
        <v>21</v>
      </c>
      <c r="G8780">
        <v>8000</v>
      </c>
      <c r="H8780">
        <v>6.76</v>
      </c>
      <c r="I8780">
        <v>0</v>
      </c>
      <c r="J8780">
        <v>7.0000000000000007E-2</v>
      </c>
      <c r="K8780" t="s">
        <v>16</v>
      </c>
      <c r="L8780">
        <v>9</v>
      </c>
      <c r="M8780">
        <f t="shared" si="137"/>
        <v>1</v>
      </c>
    </row>
    <row r="8781" spans="1:13" x14ac:dyDescent="0.3">
      <c r="A8781">
        <v>28</v>
      </c>
      <c r="B8781">
        <v>28800</v>
      </c>
      <c r="C8781" t="s">
        <v>26</v>
      </c>
      <c r="D8781">
        <v>2</v>
      </c>
      <c r="E8781" t="s">
        <v>18</v>
      </c>
      <c r="F8781" t="s">
        <v>19</v>
      </c>
      <c r="G8781">
        <v>2000</v>
      </c>
      <c r="H8781">
        <v>10.59</v>
      </c>
      <c r="I8781">
        <v>0</v>
      </c>
      <c r="J8781">
        <v>7.0000000000000007E-2</v>
      </c>
      <c r="K8781" t="s">
        <v>16</v>
      </c>
      <c r="L8781">
        <v>8</v>
      </c>
      <c r="M8781">
        <f t="shared" si="137"/>
        <v>1</v>
      </c>
    </row>
    <row r="8782" spans="1:13" x14ac:dyDescent="0.3">
      <c r="A8782">
        <v>34</v>
      </c>
      <c r="B8782">
        <v>30000</v>
      </c>
      <c r="C8782" t="s">
        <v>26</v>
      </c>
      <c r="D8782">
        <v>4</v>
      </c>
      <c r="E8782" t="s">
        <v>20</v>
      </c>
      <c r="F8782" t="s">
        <v>21</v>
      </c>
      <c r="G8782">
        <v>4300</v>
      </c>
      <c r="H8782">
        <v>7.9</v>
      </c>
      <c r="I8782">
        <v>0</v>
      </c>
      <c r="J8782">
        <v>0.14000000000000001</v>
      </c>
      <c r="K8782" t="s">
        <v>16</v>
      </c>
      <c r="L8782">
        <v>9</v>
      </c>
      <c r="M8782">
        <f t="shared" si="137"/>
        <v>1</v>
      </c>
    </row>
    <row r="8783" spans="1:13" x14ac:dyDescent="0.3">
      <c r="A8783">
        <v>32</v>
      </c>
      <c r="B8783">
        <v>140000</v>
      </c>
      <c r="C8783" t="s">
        <v>26</v>
      </c>
      <c r="D8783">
        <v>3</v>
      </c>
      <c r="E8783" t="s">
        <v>28</v>
      </c>
      <c r="F8783" t="s">
        <v>19</v>
      </c>
      <c r="G8783">
        <v>5000</v>
      </c>
      <c r="H8783">
        <v>10.38</v>
      </c>
      <c r="I8783">
        <v>0</v>
      </c>
      <c r="J8783">
        <v>0.04</v>
      </c>
      <c r="K8783" t="s">
        <v>16</v>
      </c>
      <c r="L8783">
        <v>10</v>
      </c>
      <c r="M8783">
        <f t="shared" si="137"/>
        <v>1</v>
      </c>
    </row>
    <row r="8784" spans="1:13" x14ac:dyDescent="0.3">
      <c r="A8784">
        <v>27</v>
      </c>
      <c r="B8784">
        <v>75000</v>
      </c>
      <c r="C8784" t="s">
        <v>26</v>
      </c>
      <c r="D8784">
        <v>0</v>
      </c>
      <c r="E8784" t="s">
        <v>20</v>
      </c>
      <c r="F8784" t="s">
        <v>21</v>
      </c>
      <c r="G8784">
        <v>7500</v>
      </c>
      <c r="H8784">
        <v>8.9</v>
      </c>
      <c r="I8784">
        <v>0</v>
      </c>
      <c r="J8784">
        <v>0.1</v>
      </c>
      <c r="K8784" t="s">
        <v>16</v>
      </c>
      <c r="L8784">
        <v>10</v>
      </c>
      <c r="M8784">
        <f t="shared" si="137"/>
        <v>1</v>
      </c>
    </row>
    <row r="8785" spans="1:13" x14ac:dyDescent="0.3">
      <c r="A8785">
        <v>32</v>
      </c>
      <c r="B8785">
        <v>84456</v>
      </c>
      <c r="C8785" t="s">
        <v>13</v>
      </c>
      <c r="D8785">
        <v>5</v>
      </c>
      <c r="E8785" t="s">
        <v>28</v>
      </c>
      <c r="F8785" t="s">
        <v>19</v>
      </c>
      <c r="G8785">
        <v>10000</v>
      </c>
      <c r="H8785">
        <v>9.8800000000000008</v>
      </c>
      <c r="I8785">
        <v>0</v>
      </c>
      <c r="J8785">
        <v>0.12</v>
      </c>
      <c r="K8785" t="s">
        <v>16</v>
      </c>
      <c r="L8785">
        <v>7</v>
      </c>
      <c r="M8785">
        <f t="shared" si="137"/>
        <v>1</v>
      </c>
    </row>
    <row r="8786" spans="1:13" x14ac:dyDescent="0.3">
      <c r="A8786">
        <v>27</v>
      </c>
      <c r="B8786">
        <v>39480</v>
      </c>
      <c r="C8786" t="s">
        <v>26</v>
      </c>
      <c r="D8786">
        <v>2</v>
      </c>
      <c r="E8786" t="s">
        <v>18</v>
      </c>
      <c r="F8786" t="s">
        <v>15</v>
      </c>
      <c r="G8786">
        <v>7200</v>
      </c>
      <c r="H8786">
        <v>13.79</v>
      </c>
      <c r="I8786">
        <v>0</v>
      </c>
      <c r="J8786">
        <v>0.18</v>
      </c>
      <c r="K8786" t="s">
        <v>16</v>
      </c>
      <c r="L8786">
        <v>7</v>
      </c>
      <c r="M8786">
        <f t="shared" si="137"/>
        <v>1</v>
      </c>
    </row>
    <row r="8787" spans="1:13" x14ac:dyDescent="0.3">
      <c r="A8787">
        <v>29</v>
      </c>
      <c r="B8787">
        <v>62000</v>
      </c>
      <c r="C8787" t="s">
        <v>26</v>
      </c>
      <c r="D8787">
        <v>6</v>
      </c>
      <c r="E8787" t="s">
        <v>27</v>
      </c>
      <c r="F8787" t="s">
        <v>21</v>
      </c>
      <c r="G8787">
        <v>12000</v>
      </c>
      <c r="H8787">
        <v>7.51</v>
      </c>
      <c r="I8787">
        <v>0</v>
      </c>
      <c r="J8787">
        <v>0.19</v>
      </c>
      <c r="K8787" t="s">
        <v>16</v>
      </c>
      <c r="L8787">
        <v>8</v>
      </c>
      <c r="M8787">
        <f t="shared" si="137"/>
        <v>1</v>
      </c>
    </row>
    <row r="8788" spans="1:13" x14ac:dyDescent="0.3">
      <c r="A8788">
        <v>28</v>
      </c>
      <c r="B8788">
        <v>28320</v>
      </c>
      <c r="C8788" t="s">
        <v>13</v>
      </c>
      <c r="D8788">
        <v>4</v>
      </c>
      <c r="E8788" t="s">
        <v>27</v>
      </c>
      <c r="F8788" t="s">
        <v>30</v>
      </c>
      <c r="G8788">
        <v>8700</v>
      </c>
      <c r="H8788">
        <v>14.61</v>
      </c>
      <c r="I8788">
        <v>1</v>
      </c>
      <c r="J8788">
        <v>0.31</v>
      </c>
      <c r="K8788" t="s">
        <v>16</v>
      </c>
      <c r="L8788">
        <v>8</v>
      </c>
      <c r="M8788">
        <f t="shared" si="137"/>
        <v>1</v>
      </c>
    </row>
    <row r="8789" spans="1:13" x14ac:dyDescent="0.3">
      <c r="A8789">
        <v>29</v>
      </c>
      <c r="B8789">
        <v>118400</v>
      </c>
      <c r="C8789" t="s">
        <v>26</v>
      </c>
      <c r="D8789">
        <v>11</v>
      </c>
      <c r="E8789" t="s">
        <v>18</v>
      </c>
      <c r="F8789" t="s">
        <v>21</v>
      </c>
      <c r="G8789">
        <v>35000</v>
      </c>
      <c r="H8789">
        <v>7.9</v>
      </c>
      <c r="I8789">
        <v>0</v>
      </c>
      <c r="J8789">
        <v>0.3</v>
      </c>
      <c r="K8789" t="s">
        <v>16</v>
      </c>
      <c r="L8789">
        <v>7</v>
      </c>
      <c r="M8789">
        <f t="shared" si="137"/>
        <v>1</v>
      </c>
    </row>
    <row r="8790" spans="1:13" x14ac:dyDescent="0.3">
      <c r="A8790">
        <v>27</v>
      </c>
      <c r="B8790">
        <v>55200</v>
      </c>
      <c r="C8790" t="s">
        <v>13</v>
      </c>
      <c r="D8790">
        <v>0</v>
      </c>
      <c r="E8790" t="s">
        <v>25</v>
      </c>
      <c r="F8790" t="s">
        <v>21</v>
      </c>
      <c r="G8790">
        <v>4000</v>
      </c>
      <c r="H8790">
        <v>6.76</v>
      </c>
      <c r="I8790">
        <v>0</v>
      </c>
      <c r="J8790">
        <v>7.0000000000000007E-2</v>
      </c>
      <c r="K8790" t="s">
        <v>16</v>
      </c>
      <c r="L8790">
        <v>6</v>
      </c>
      <c r="M8790">
        <f t="shared" si="137"/>
        <v>1</v>
      </c>
    </row>
    <row r="8791" spans="1:13" x14ac:dyDescent="0.3">
      <c r="A8791">
        <v>33</v>
      </c>
      <c r="B8791">
        <v>143004</v>
      </c>
      <c r="C8791" t="s">
        <v>26</v>
      </c>
      <c r="D8791">
        <v>17</v>
      </c>
      <c r="E8791" t="s">
        <v>28</v>
      </c>
      <c r="F8791" t="s">
        <v>21</v>
      </c>
      <c r="G8791">
        <v>10000</v>
      </c>
      <c r="H8791">
        <v>6.99</v>
      </c>
      <c r="I8791">
        <v>0</v>
      </c>
      <c r="J8791">
        <v>7.0000000000000007E-2</v>
      </c>
      <c r="K8791" t="s">
        <v>16</v>
      </c>
      <c r="L8791">
        <v>7</v>
      </c>
      <c r="M8791">
        <f t="shared" si="137"/>
        <v>1</v>
      </c>
    </row>
    <row r="8792" spans="1:13" x14ac:dyDescent="0.3">
      <c r="A8792">
        <v>27</v>
      </c>
      <c r="B8792">
        <v>50000</v>
      </c>
      <c r="C8792" t="s">
        <v>26</v>
      </c>
      <c r="D8792">
        <v>2</v>
      </c>
      <c r="E8792" t="s">
        <v>27</v>
      </c>
      <c r="F8792" t="s">
        <v>15</v>
      </c>
      <c r="G8792">
        <v>10750</v>
      </c>
      <c r="H8792">
        <v>13.48</v>
      </c>
      <c r="I8792">
        <v>0</v>
      </c>
      <c r="J8792">
        <v>0.21</v>
      </c>
      <c r="K8792" t="s">
        <v>16</v>
      </c>
      <c r="L8792">
        <v>7</v>
      </c>
      <c r="M8792">
        <f t="shared" si="137"/>
        <v>1</v>
      </c>
    </row>
    <row r="8793" spans="1:13" x14ac:dyDescent="0.3">
      <c r="A8793">
        <v>32</v>
      </c>
      <c r="B8793">
        <v>50000</v>
      </c>
      <c r="C8793" t="s">
        <v>23</v>
      </c>
      <c r="D8793">
        <v>16</v>
      </c>
      <c r="E8793" t="s">
        <v>14</v>
      </c>
      <c r="F8793" t="s">
        <v>21</v>
      </c>
      <c r="G8793">
        <v>8000</v>
      </c>
      <c r="H8793">
        <v>7.49</v>
      </c>
      <c r="I8793">
        <v>0</v>
      </c>
      <c r="J8793">
        <v>0.16</v>
      </c>
      <c r="K8793" t="s">
        <v>16</v>
      </c>
      <c r="L8793">
        <v>10</v>
      </c>
      <c r="M8793">
        <f t="shared" si="137"/>
        <v>1</v>
      </c>
    </row>
    <row r="8794" spans="1:13" x14ac:dyDescent="0.3">
      <c r="A8794">
        <v>27</v>
      </c>
      <c r="B8794">
        <v>20000</v>
      </c>
      <c r="C8794" t="s">
        <v>13</v>
      </c>
      <c r="D8794">
        <v>1</v>
      </c>
      <c r="E8794" t="s">
        <v>18</v>
      </c>
      <c r="F8794" t="s">
        <v>15</v>
      </c>
      <c r="G8794">
        <v>6000</v>
      </c>
      <c r="H8794">
        <v>13.11</v>
      </c>
      <c r="I8794">
        <v>0</v>
      </c>
      <c r="J8794">
        <v>0.3</v>
      </c>
      <c r="K8794" t="s">
        <v>17</v>
      </c>
      <c r="L8794">
        <v>5</v>
      </c>
      <c r="M8794">
        <f t="shared" si="137"/>
        <v>1</v>
      </c>
    </row>
    <row r="8795" spans="1:13" x14ac:dyDescent="0.3">
      <c r="A8795">
        <v>34</v>
      </c>
      <c r="B8795">
        <v>47700</v>
      </c>
      <c r="C8795" t="s">
        <v>13</v>
      </c>
      <c r="D8795">
        <v>2</v>
      </c>
      <c r="E8795" t="s">
        <v>25</v>
      </c>
      <c r="F8795" t="s">
        <v>21</v>
      </c>
      <c r="G8795">
        <v>9000</v>
      </c>
      <c r="H8795">
        <v>7.14</v>
      </c>
      <c r="I8795">
        <v>0</v>
      </c>
      <c r="J8795">
        <v>0.19</v>
      </c>
      <c r="K8795" t="s">
        <v>16</v>
      </c>
      <c r="L8795">
        <v>10</v>
      </c>
      <c r="M8795">
        <f t="shared" si="137"/>
        <v>1</v>
      </c>
    </row>
    <row r="8796" spans="1:13" x14ac:dyDescent="0.3">
      <c r="A8796">
        <v>31</v>
      </c>
      <c r="B8796">
        <v>24996</v>
      </c>
      <c r="C8796" t="s">
        <v>13</v>
      </c>
      <c r="D8796">
        <v>0</v>
      </c>
      <c r="E8796" t="s">
        <v>20</v>
      </c>
      <c r="F8796" t="s">
        <v>15</v>
      </c>
      <c r="G8796">
        <v>10750</v>
      </c>
      <c r="H8796">
        <v>12.53</v>
      </c>
      <c r="I8796">
        <v>1</v>
      </c>
      <c r="J8796">
        <v>0.43</v>
      </c>
      <c r="K8796" t="s">
        <v>17</v>
      </c>
      <c r="L8796">
        <v>7</v>
      </c>
      <c r="M8796">
        <f t="shared" si="137"/>
        <v>1</v>
      </c>
    </row>
    <row r="8797" spans="1:13" x14ac:dyDescent="0.3">
      <c r="A8797">
        <v>33</v>
      </c>
      <c r="B8797">
        <v>96000</v>
      </c>
      <c r="C8797" t="s">
        <v>26</v>
      </c>
      <c r="D8797">
        <v>5</v>
      </c>
      <c r="E8797" t="s">
        <v>27</v>
      </c>
      <c r="F8797" t="s">
        <v>21</v>
      </c>
      <c r="G8797">
        <v>9000</v>
      </c>
      <c r="H8797">
        <v>7.49</v>
      </c>
      <c r="I8797">
        <v>0</v>
      </c>
      <c r="J8797">
        <v>0.09</v>
      </c>
      <c r="K8797" t="s">
        <v>16</v>
      </c>
      <c r="L8797">
        <v>7</v>
      </c>
      <c r="M8797">
        <f t="shared" si="137"/>
        <v>1</v>
      </c>
    </row>
    <row r="8798" spans="1:13" x14ac:dyDescent="0.3">
      <c r="A8798">
        <v>35</v>
      </c>
      <c r="B8798">
        <v>72000</v>
      </c>
      <c r="C8798" t="s">
        <v>26</v>
      </c>
      <c r="D8798">
        <v>3</v>
      </c>
      <c r="E8798" t="s">
        <v>14</v>
      </c>
      <c r="F8798" t="s">
        <v>21</v>
      </c>
      <c r="G8798">
        <v>12800</v>
      </c>
      <c r="H8798">
        <v>6.62</v>
      </c>
      <c r="I8798">
        <v>0</v>
      </c>
      <c r="J8798">
        <v>0.18</v>
      </c>
      <c r="K8798" t="s">
        <v>16</v>
      </c>
      <c r="L8798">
        <v>10</v>
      </c>
      <c r="M8798">
        <f t="shared" si="137"/>
        <v>1</v>
      </c>
    </row>
    <row r="8799" spans="1:13" x14ac:dyDescent="0.3">
      <c r="A8799">
        <v>34</v>
      </c>
      <c r="B8799">
        <v>40000</v>
      </c>
      <c r="C8799" t="s">
        <v>13</v>
      </c>
      <c r="D8799">
        <v>3</v>
      </c>
      <c r="E8799" t="s">
        <v>18</v>
      </c>
      <c r="F8799" t="s">
        <v>19</v>
      </c>
      <c r="G8799">
        <v>25000</v>
      </c>
      <c r="H8799">
        <v>10.25</v>
      </c>
      <c r="I8799">
        <v>1</v>
      </c>
      <c r="J8799">
        <v>0.63</v>
      </c>
      <c r="K8799" t="s">
        <v>16</v>
      </c>
      <c r="L8799">
        <v>5</v>
      </c>
      <c r="M8799">
        <f t="shared" si="137"/>
        <v>1</v>
      </c>
    </row>
    <row r="8800" spans="1:13" x14ac:dyDescent="0.3">
      <c r="A8800">
        <v>27</v>
      </c>
      <c r="B8800">
        <v>65000</v>
      </c>
      <c r="C8800" t="s">
        <v>13</v>
      </c>
      <c r="D8800">
        <v>4</v>
      </c>
      <c r="E8800" t="s">
        <v>20</v>
      </c>
      <c r="F8800" t="s">
        <v>21</v>
      </c>
      <c r="G8800">
        <v>28000</v>
      </c>
      <c r="H8800">
        <v>7.9</v>
      </c>
      <c r="I8800">
        <v>1</v>
      </c>
      <c r="J8800">
        <v>0.43</v>
      </c>
      <c r="K8800" t="s">
        <v>16</v>
      </c>
      <c r="L8800">
        <v>10</v>
      </c>
      <c r="M8800">
        <f t="shared" si="137"/>
        <v>1</v>
      </c>
    </row>
    <row r="8801" spans="1:13" x14ac:dyDescent="0.3">
      <c r="A8801">
        <v>31</v>
      </c>
      <c r="B8801">
        <v>47700</v>
      </c>
      <c r="C8801" t="s">
        <v>13</v>
      </c>
      <c r="D8801">
        <v>2</v>
      </c>
      <c r="E8801" t="s">
        <v>14</v>
      </c>
      <c r="F8801" t="s">
        <v>19</v>
      </c>
      <c r="G8801">
        <v>12000</v>
      </c>
      <c r="H8801">
        <v>11.99</v>
      </c>
      <c r="I8801">
        <v>0</v>
      </c>
      <c r="J8801">
        <v>0.25</v>
      </c>
      <c r="K8801" t="s">
        <v>16</v>
      </c>
      <c r="L8801">
        <v>6</v>
      </c>
      <c r="M8801">
        <f t="shared" si="137"/>
        <v>1</v>
      </c>
    </row>
    <row r="8802" spans="1:13" x14ac:dyDescent="0.3">
      <c r="A8802">
        <v>30</v>
      </c>
      <c r="B8802">
        <v>34000</v>
      </c>
      <c r="C8802" t="s">
        <v>13</v>
      </c>
      <c r="D8802">
        <v>0</v>
      </c>
      <c r="E8802" t="s">
        <v>25</v>
      </c>
      <c r="F8802" t="s">
        <v>30</v>
      </c>
      <c r="G8802">
        <v>2400</v>
      </c>
      <c r="H8802">
        <v>15.57</v>
      </c>
      <c r="I8802">
        <v>1</v>
      </c>
      <c r="J8802">
        <v>7.0000000000000007E-2</v>
      </c>
      <c r="K8802" t="s">
        <v>16</v>
      </c>
      <c r="L8802">
        <v>5</v>
      </c>
      <c r="M8802">
        <f t="shared" si="137"/>
        <v>1</v>
      </c>
    </row>
    <row r="8803" spans="1:13" x14ac:dyDescent="0.3">
      <c r="A8803">
        <v>27</v>
      </c>
      <c r="B8803">
        <v>48000</v>
      </c>
      <c r="C8803" t="s">
        <v>13</v>
      </c>
      <c r="D8803">
        <v>0</v>
      </c>
      <c r="E8803" t="s">
        <v>25</v>
      </c>
      <c r="F8803" t="s">
        <v>19</v>
      </c>
      <c r="G8803">
        <v>10000</v>
      </c>
      <c r="H8803">
        <v>10.62</v>
      </c>
      <c r="I8803">
        <v>0</v>
      </c>
      <c r="J8803">
        <v>0.21</v>
      </c>
      <c r="K8803" t="s">
        <v>16</v>
      </c>
      <c r="L8803">
        <v>7</v>
      </c>
      <c r="M8803">
        <f t="shared" si="137"/>
        <v>1</v>
      </c>
    </row>
    <row r="8804" spans="1:13" x14ac:dyDescent="0.3">
      <c r="A8804">
        <v>31</v>
      </c>
      <c r="B8804">
        <v>96000</v>
      </c>
      <c r="C8804" t="s">
        <v>23</v>
      </c>
      <c r="D8804">
        <v>3</v>
      </c>
      <c r="E8804" t="s">
        <v>27</v>
      </c>
      <c r="F8804" t="s">
        <v>19</v>
      </c>
      <c r="G8804">
        <v>10000</v>
      </c>
      <c r="H8804">
        <v>9.99</v>
      </c>
      <c r="I8804">
        <v>0</v>
      </c>
      <c r="J8804">
        <v>0.1</v>
      </c>
      <c r="K8804" t="s">
        <v>16</v>
      </c>
      <c r="L8804">
        <v>5</v>
      </c>
      <c r="M8804">
        <f t="shared" si="137"/>
        <v>1</v>
      </c>
    </row>
    <row r="8805" spans="1:13" x14ac:dyDescent="0.3">
      <c r="A8805">
        <v>28</v>
      </c>
      <c r="B8805">
        <v>75000</v>
      </c>
      <c r="C8805" t="s">
        <v>13</v>
      </c>
      <c r="D8805">
        <v>5</v>
      </c>
      <c r="E8805" t="s">
        <v>27</v>
      </c>
      <c r="F8805" t="s">
        <v>21</v>
      </c>
      <c r="G8805">
        <v>5000</v>
      </c>
      <c r="H8805">
        <v>7.88</v>
      </c>
      <c r="I8805">
        <v>0</v>
      </c>
      <c r="J8805">
        <v>7.0000000000000007E-2</v>
      </c>
      <c r="K8805" t="s">
        <v>16</v>
      </c>
      <c r="L8805">
        <v>6</v>
      </c>
      <c r="M8805">
        <f t="shared" si="137"/>
        <v>1</v>
      </c>
    </row>
    <row r="8806" spans="1:13" x14ac:dyDescent="0.3">
      <c r="A8806">
        <v>33</v>
      </c>
      <c r="B8806">
        <v>37000</v>
      </c>
      <c r="C8806" t="s">
        <v>26</v>
      </c>
      <c r="D8806">
        <v>2</v>
      </c>
      <c r="E8806" t="s">
        <v>14</v>
      </c>
      <c r="F8806" t="s">
        <v>19</v>
      </c>
      <c r="G8806">
        <v>13000</v>
      </c>
      <c r="H8806">
        <v>10.36</v>
      </c>
      <c r="I8806">
        <v>0</v>
      </c>
      <c r="J8806">
        <v>0.35</v>
      </c>
      <c r="K8806" t="s">
        <v>16</v>
      </c>
      <c r="L8806">
        <v>9</v>
      </c>
      <c r="M8806">
        <f t="shared" si="137"/>
        <v>1</v>
      </c>
    </row>
    <row r="8807" spans="1:13" x14ac:dyDescent="0.3">
      <c r="A8807">
        <v>30</v>
      </c>
      <c r="B8807">
        <v>10800</v>
      </c>
      <c r="C8807" t="s">
        <v>23</v>
      </c>
      <c r="E8807" t="s">
        <v>20</v>
      </c>
      <c r="F8807" t="s">
        <v>19</v>
      </c>
      <c r="G8807">
        <v>2400</v>
      </c>
      <c r="H8807">
        <v>9.99</v>
      </c>
      <c r="I8807">
        <v>1</v>
      </c>
      <c r="J8807">
        <v>0.22</v>
      </c>
      <c r="K8807" t="s">
        <v>16</v>
      </c>
      <c r="L8807">
        <v>7</v>
      </c>
      <c r="M8807">
        <f t="shared" si="137"/>
        <v>0</v>
      </c>
    </row>
    <row r="8808" spans="1:13" x14ac:dyDescent="0.3">
      <c r="A8808">
        <v>28</v>
      </c>
      <c r="B8808">
        <v>44000</v>
      </c>
      <c r="C8808" t="s">
        <v>13</v>
      </c>
      <c r="D8808">
        <v>5</v>
      </c>
      <c r="E8808" t="s">
        <v>20</v>
      </c>
      <c r="F8808" t="s">
        <v>15</v>
      </c>
      <c r="G8808">
        <v>16000</v>
      </c>
      <c r="H8808">
        <v>13.48</v>
      </c>
      <c r="I8808">
        <v>1</v>
      </c>
      <c r="J8808">
        <v>0.36</v>
      </c>
      <c r="K8808" t="s">
        <v>16</v>
      </c>
      <c r="L8808">
        <v>5</v>
      </c>
      <c r="M8808">
        <f t="shared" si="137"/>
        <v>1</v>
      </c>
    </row>
    <row r="8809" spans="1:13" x14ac:dyDescent="0.3">
      <c r="A8809">
        <v>32</v>
      </c>
      <c r="B8809">
        <v>107800</v>
      </c>
      <c r="C8809" t="s">
        <v>23</v>
      </c>
      <c r="D8809">
        <v>3</v>
      </c>
      <c r="E8809" t="s">
        <v>20</v>
      </c>
      <c r="F8809" t="s">
        <v>15</v>
      </c>
      <c r="G8809">
        <v>5200</v>
      </c>
      <c r="H8809">
        <v>14.65</v>
      </c>
      <c r="I8809">
        <v>0</v>
      </c>
      <c r="J8809">
        <v>0.05</v>
      </c>
      <c r="K8809" t="s">
        <v>16</v>
      </c>
      <c r="L8809">
        <v>9</v>
      </c>
      <c r="M8809">
        <f t="shared" si="137"/>
        <v>1</v>
      </c>
    </row>
    <row r="8810" spans="1:13" x14ac:dyDescent="0.3">
      <c r="A8810">
        <v>28</v>
      </c>
      <c r="B8810">
        <v>90080</v>
      </c>
      <c r="C8810" t="s">
        <v>26</v>
      </c>
      <c r="D8810">
        <v>9</v>
      </c>
      <c r="E8810" t="s">
        <v>28</v>
      </c>
      <c r="F8810" t="s">
        <v>21</v>
      </c>
      <c r="G8810">
        <v>5500</v>
      </c>
      <c r="H8810">
        <v>7.49</v>
      </c>
      <c r="I8810">
        <v>0</v>
      </c>
      <c r="J8810">
        <v>0.06</v>
      </c>
      <c r="K8810" t="s">
        <v>16</v>
      </c>
      <c r="L8810">
        <v>6</v>
      </c>
      <c r="M8810">
        <f t="shared" si="137"/>
        <v>1</v>
      </c>
    </row>
    <row r="8811" spans="1:13" x14ac:dyDescent="0.3">
      <c r="A8811">
        <v>30</v>
      </c>
      <c r="B8811">
        <v>51372</v>
      </c>
      <c r="C8811" t="s">
        <v>13</v>
      </c>
      <c r="E8811" t="s">
        <v>14</v>
      </c>
      <c r="F8811" t="s">
        <v>21</v>
      </c>
      <c r="G8811">
        <v>4500</v>
      </c>
      <c r="H8811">
        <v>6.39</v>
      </c>
      <c r="I8811">
        <v>0</v>
      </c>
      <c r="J8811">
        <v>0.09</v>
      </c>
      <c r="K8811" t="s">
        <v>16</v>
      </c>
      <c r="L8811">
        <v>10</v>
      </c>
      <c r="M8811">
        <f t="shared" si="137"/>
        <v>0</v>
      </c>
    </row>
    <row r="8812" spans="1:13" x14ac:dyDescent="0.3">
      <c r="A8812">
        <v>27</v>
      </c>
      <c r="B8812">
        <v>25000</v>
      </c>
      <c r="C8812" t="s">
        <v>13</v>
      </c>
      <c r="D8812">
        <v>4</v>
      </c>
      <c r="E8812" t="s">
        <v>25</v>
      </c>
      <c r="F8812" t="s">
        <v>30</v>
      </c>
      <c r="G8812">
        <v>8000</v>
      </c>
      <c r="H8812">
        <v>14.84</v>
      </c>
      <c r="I8812">
        <v>1</v>
      </c>
      <c r="J8812">
        <v>0.32</v>
      </c>
      <c r="K8812" t="s">
        <v>16</v>
      </c>
      <c r="L8812">
        <v>5</v>
      </c>
      <c r="M8812">
        <f t="shared" si="137"/>
        <v>1</v>
      </c>
    </row>
    <row r="8813" spans="1:13" x14ac:dyDescent="0.3">
      <c r="A8813">
        <v>29</v>
      </c>
      <c r="B8813">
        <v>33000</v>
      </c>
      <c r="C8813" t="s">
        <v>13</v>
      </c>
      <c r="D8813">
        <v>6</v>
      </c>
      <c r="E8813" t="s">
        <v>27</v>
      </c>
      <c r="F8813" t="s">
        <v>21</v>
      </c>
      <c r="G8813">
        <v>5000</v>
      </c>
      <c r="H8813">
        <v>8.9</v>
      </c>
      <c r="I8813">
        <v>0</v>
      </c>
      <c r="J8813">
        <v>0.15</v>
      </c>
      <c r="K8813" t="s">
        <v>16</v>
      </c>
      <c r="L8813">
        <v>8</v>
      </c>
      <c r="M8813">
        <f t="shared" si="137"/>
        <v>1</v>
      </c>
    </row>
    <row r="8814" spans="1:13" x14ac:dyDescent="0.3">
      <c r="A8814">
        <v>27</v>
      </c>
      <c r="B8814">
        <v>70000</v>
      </c>
      <c r="C8814" t="s">
        <v>13</v>
      </c>
      <c r="D8814">
        <v>4</v>
      </c>
      <c r="E8814" t="s">
        <v>20</v>
      </c>
      <c r="F8814" t="s">
        <v>19</v>
      </c>
      <c r="G8814">
        <v>20000</v>
      </c>
      <c r="H8814">
        <v>11.48</v>
      </c>
      <c r="I8814">
        <v>0</v>
      </c>
      <c r="J8814">
        <v>0.28999999999999998</v>
      </c>
      <c r="K8814" t="s">
        <v>16</v>
      </c>
      <c r="L8814">
        <v>8</v>
      </c>
      <c r="M8814">
        <f t="shared" si="137"/>
        <v>1</v>
      </c>
    </row>
    <row r="8815" spans="1:13" x14ac:dyDescent="0.3">
      <c r="A8815">
        <v>27</v>
      </c>
      <c r="B8815">
        <v>30996</v>
      </c>
      <c r="C8815" t="s">
        <v>13</v>
      </c>
      <c r="D8815">
        <v>1</v>
      </c>
      <c r="E8815" t="s">
        <v>14</v>
      </c>
      <c r="F8815" t="s">
        <v>30</v>
      </c>
      <c r="G8815">
        <v>2600</v>
      </c>
      <c r="H8815">
        <v>14.74</v>
      </c>
      <c r="I8815">
        <v>1</v>
      </c>
      <c r="J8815">
        <v>0.08</v>
      </c>
      <c r="K8815" t="s">
        <v>16</v>
      </c>
      <c r="L8815">
        <v>5</v>
      </c>
      <c r="M8815">
        <f t="shared" si="137"/>
        <v>1</v>
      </c>
    </row>
    <row r="8816" spans="1:13" x14ac:dyDescent="0.3">
      <c r="A8816">
        <v>27</v>
      </c>
      <c r="B8816">
        <v>110000</v>
      </c>
      <c r="C8816" t="s">
        <v>13</v>
      </c>
      <c r="D8816">
        <v>5</v>
      </c>
      <c r="E8816" t="s">
        <v>14</v>
      </c>
      <c r="F8816" t="s">
        <v>19</v>
      </c>
      <c r="G8816">
        <v>18000</v>
      </c>
      <c r="H8816">
        <v>9.91</v>
      </c>
      <c r="I8816">
        <v>0</v>
      </c>
      <c r="J8816">
        <v>0.16</v>
      </c>
      <c r="K8816" t="s">
        <v>16</v>
      </c>
      <c r="L8816">
        <v>5</v>
      </c>
      <c r="M8816">
        <f t="shared" si="137"/>
        <v>1</v>
      </c>
    </row>
    <row r="8817" spans="1:13" x14ac:dyDescent="0.3">
      <c r="A8817">
        <v>27</v>
      </c>
      <c r="B8817">
        <v>88000</v>
      </c>
      <c r="C8817" t="s">
        <v>13</v>
      </c>
      <c r="D8817">
        <v>11</v>
      </c>
      <c r="E8817" t="s">
        <v>27</v>
      </c>
      <c r="F8817" t="s">
        <v>21</v>
      </c>
      <c r="G8817">
        <v>9000</v>
      </c>
      <c r="H8817">
        <v>6.91</v>
      </c>
      <c r="I8817">
        <v>0</v>
      </c>
      <c r="J8817">
        <v>0.1</v>
      </c>
      <c r="K8817" t="s">
        <v>16</v>
      </c>
      <c r="L8817">
        <v>8</v>
      </c>
      <c r="M8817">
        <f t="shared" si="137"/>
        <v>1</v>
      </c>
    </row>
    <row r="8818" spans="1:13" x14ac:dyDescent="0.3">
      <c r="A8818">
        <v>35</v>
      </c>
      <c r="B8818">
        <v>30000</v>
      </c>
      <c r="C8818" t="s">
        <v>13</v>
      </c>
      <c r="D8818">
        <v>0</v>
      </c>
      <c r="E8818" t="s">
        <v>27</v>
      </c>
      <c r="F8818" t="s">
        <v>19</v>
      </c>
      <c r="G8818">
        <v>3000</v>
      </c>
      <c r="H8818">
        <v>10.65</v>
      </c>
      <c r="I8818">
        <v>0</v>
      </c>
      <c r="J8818">
        <v>0.1</v>
      </c>
      <c r="K8818" t="s">
        <v>16</v>
      </c>
      <c r="L8818">
        <v>8</v>
      </c>
      <c r="M8818">
        <f t="shared" si="137"/>
        <v>1</v>
      </c>
    </row>
    <row r="8819" spans="1:13" x14ac:dyDescent="0.3">
      <c r="A8819">
        <v>28</v>
      </c>
      <c r="B8819">
        <v>56000</v>
      </c>
      <c r="C8819" t="s">
        <v>13</v>
      </c>
      <c r="D8819">
        <v>7</v>
      </c>
      <c r="E8819" t="s">
        <v>25</v>
      </c>
      <c r="F8819" t="s">
        <v>22</v>
      </c>
      <c r="G8819">
        <v>20000</v>
      </c>
      <c r="H8819">
        <v>18.25</v>
      </c>
      <c r="I8819">
        <v>1</v>
      </c>
      <c r="J8819">
        <v>0.36</v>
      </c>
      <c r="K8819" t="s">
        <v>17</v>
      </c>
      <c r="L8819">
        <v>10</v>
      </c>
      <c r="M8819">
        <f t="shared" si="137"/>
        <v>1</v>
      </c>
    </row>
    <row r="8820" spans="1:13" x14ac:dyDescent="0.3">
      <c r="A8820">
        <v>27</v>
      </c>
      <c r="B8820">
        <v>44000</v>
      </c>
      <c r="C8820" t="s">
        <v>26</v>
      </c>
      <c r="D8820">
        <v>3</v>
      </c>
      <c r="E8820" t="s">
        <v>18</v>
      </c>
      <c r="F8820" t="s">
        <v>15</v>
      </c>
      <c r="G8820">
        <v>6400</v>
      </c>
      <c r="H8820">
        <v>13.85</v>
      </c>
      <c r="I8820">
        <v>0</v>
      </c>
      <c r="J8820">
        <v>0.15</v>
      </c>
      <c r="K8820" t="s">
        <v>16</v>
      </c>
      <c r="L8820">
        <v>10</v>
      </c>
      <c r="M8820">
        <f t="shared" si="137"/>
        <v>1</v>
      </c>
    </row>
    <row r="8821" spans="1:13" x14ac:dyDescent="0.3">
      <c r="A8821">
        <v>33</v>
      </c>
      <c r="B8821">
        <v>40000</v>
      </c>
      <c r="C8821" t="s">
        <v>13</v>
      </c>
      <c r="D8821">
        <v>17</v>
      </c>
      <c r="E8821" t="s">
        <v>18</v>
      </c>
      <c r="F8821" t="s">
        <v>30</v>
      </c>
      <c r="G8821">
        <v>11175</v>
      </c>
      <c r="H8821">
        <v>14.96</v>
      </c>
      <c r="I8821">
        <v>0</v>
      </c>
      <c r="J8821">
        <v>0.28000000000000003</v>
      </c>
      <c r="K8821" t="s">
        <v>17</v>
      </c>
      <c r="L8821">
        <v>5</v>
      </c>
      <c r="M8821">
        <f t="shared" si="137"/>
        <v>1</v>
      </c>
    </row>
    <row r="8822" spans="1:13" x14ac:dyDescent="0.3">
      <c r="A8822">
        <v>28</v>
      </c>
      <c r="B8822">
        <v>100000</v>
      </c>
      <c r="C8822" t="s">
        <v>26</v>
      </c>
      <c r="D8822">
        <v>3</v>
      </c>
      <c r="E8822" t="s">
        <v>18</v>
      </c>
      <c r="F8822" t="s">
        <v>15</v>
      </c>
      <c r="G8822">
        <v>8000</v>
      </c>
      <c r="H8822">
        <v>13.98</v>
      </c>
      <c r="I8822">
        <v>0</v>
      </c>
      <c r="J8822">
        <v>0.08</v>
      </c>
      <c r="K8822" t="s">
        <v>17</v>
      </c>
      <c r="L8822">
        <v>6</v>
      </c>
      <c r="M8822">
        <f t="shared" si="137"/>
        <v>1</v>
      </c>
    </row>
    <row r="8823" spans="1:13" x14ac:dyDescent="0.3">
      <c r="A8823">
        <v>29</v>
      </c>
      <c r="B8823">
        <v>24960</v>
      </c>
      <c r="C8823" t="s">
        <v>13</v>
      </c>
      <c r="D8823">
        <v>13</v>
      </c>
      <c r="E8823" t="s">
        <v>25</v>
      </c>
      <c r="F8823" t="s">
        <v>21</v>
      </c>
      <c r="G8823">
        <v>4000</v>
      </c>
      <c r="H8823">
        <v>5.42</v>
      </c>
      <c r="I8823">
        <v>0</v>
      </c>
      <c r="J8823">
        <v>0.16</v>
      </c>
      <c r="K8823" t="s">
        <v>16</v>
      </c>
      <c r="L8823">
        <v>10</v>
      </c>
      <c r="M8823">
        <f t="shared" si="137"/>
        <v>1</v>
      </c>
    </row>
    <row r="8824" spans="1:13" x14ac:dyDescent="0.3">
      <c r="A8824">
        <v>29</v>
      </c>
      <c r="B8824">
        <v>98850</v>
      </c>
      <c r="C8824" t="s">
        <v>13</v>
      </c>
      <c r="D8824">
        <v>6</v>
      </c>
      <c r="E8824" t="s">
        <v>25</v>
      </c>
      <c r="F8824" t="s">
        <v>21</v>
      </c>
      <c r="G8824">
        <v>12500</v>
      </c>
      <c r="I8824">
        <v>0</v>
      </c>
      <c r="J8824">
        <v>0.13</v>
      </c>
      <c r="K8824" t="s">
        <v>16</v>
      </c>
      <c r="L8824">
        <v>10</v>
      </c>
      <c r="M8824">
        <f t="shared" si="137"/>
        <v>0</v>
      </c>
    </row>
    <row r="8825" spans="1:13" x14ac:dyDescent="0.3">
      <c r="A8825">
        <v>29</v>
      </c>
      <c r="B8825">
        <v>48000</v>
      </c>
      <c r="C8825" t="s">
        <v>26</v>
      </c>
      <c r="D8825">
        <v>8</v>
      </c>
      <c r="E8825" t="s">
        <v>14</v>
      </c>
      <c r="F8825" t="s">
        <v>21</v>
      </c>
      <c r="G8825">
        <v>4500</v>
      </c>
      <c r="H8825">
        <v>5.42</v>
      </c>
      <c r="I8825">
        <v>0</v>
      </c>
      <c r="J8825">
        <v>0.09</v>
      </c>
      <c r="K8825" t="s">
        <v>16</v>
      </c>
      <c r="L8825">
        <v>7</v>
      </c>
      <c r="M8825">
        <f t="shared" si="137"/>
        <v>1</v>
      </c>
    </row>
    <row r="8826" spans="1:13" x14ac:dyDescent="0.3">
      <c r="A8826">
        <v>33</v>
      </c>
      <c r="B8826">
        <v>170000</v>
      </c>
      <c r="C8826" t="s">
        <v>23</v>
      </c>
      <c r="D8826">
        <v>15</v>
      </c>
      <c r="E8826" t="s">
        <v>14</v>
      </c>
      <c r="F8826" t="s">
        <v>15</v>
      </c>
      <c r="G8826">
        <v>21000</v>
      </c>
      <c r="H8826">
        <v>14.26</v>
      </c>
      <c r="I8826">
        <v>0</v>
      </c>
      <c r="J8826">
        <v>0.12</v>
      </c>
      <c r="K8826" t="s">
        <v>16</v>
      </c>
      <c r="L8826">
        <v>9</v>
      </c>
      <c r="M8826">
        <f t="shared" si="137"/>
        <v>1</v>
      </c>
    </row>
    <row r="8827" spans="1:13" x14ac:dyDescent="0.3">
      <c r="A8827">
        <v>27</v>
      </c>
      <c r="B8827">
        <v>24000</v>
      </c>
      <c r="C8827" t="s">
        <v>13</v>
      </c>
      <c r="D8827">
        <v>0</v>
      </c>
      <c r="E8827" t="s">
        <v>27</v>
      </c>
      <c r="F8827" t="s">
        <v>19</v>
      </c>
      <c r="G8827">
        <v>2800</v>
      </c>
      <c r="H8827">
        <v>10.95</v>
      </c>
      <c r="I8827">
        <v>0</v>
      </c>
      <c r="J8827">
        <v>0.12</v>
      </c>
      <c r="K8827" t="s">
        <v>16</v>
      </c>
      <c r="L8827">
        <v>10</v>
      </c>
      <c r="M8827">
        <f t="shared" si="137"/>
        <v>1</v>
      </c>
    </row>
    <row r="8828" spans="1:13" x14ac:dyDescent="0.3">
      <c r="A8828">
        <v>31</v>
      </c>
      <c r="B8828">
        <v>85000</v>
      </c>
      <c r="C8828" t="s">
        <v>13</v>
      </c>
      <c r="D8828">
        <v>1</v>
      </c>
      <c r="E8828" t="s">
        <v>14</v>
      </c>
      <c r="F8828" t="s">
        <v>21</v>
      </c>
      <c r="G8828">
        <v>18500</v>
      </c>
      <c r="H8828">
        <v>7.51</v>
      </c>
      <c r="I8828">
        <v>1</v>
      </c>
      <c r="J8828">
        <v>0.18</v>
      </c>
      <c r="K8828" t="s">
        <v>16</v>
      </c>
      <c r="L8828">
        <v>7</v>
      </c>
      <c r="M8828">
        <f t="shared" si="137"/>
        <v>1</v>
      </c>
    </row>
    <row r="8829" spans="1:13" x14ac:dyDescent="0.3">
      <c r="A8829">
        <v>28</v>
      </c>
      <c r="B8829">
        <v>24000</v>
      </c>
      <c r="C8829" t="s">
        <v>13</v>
      </c>
      <c r="D8829">
        <v>8</v>
      </c>
      <c r="E8829" t="s">
        <v>18</v>
      </c>
      <c r="F8829" t="s">
        <v>19</v>
      </c>
      <c r="G8829">
        <v>8875</v>
      </c>
      <c r="H8829">
        <v>10.65</v>
      </c>
      <c r="I8829">
        <v>1</v>
      </c>
      <c r="J8829">
        <v>0.37</v>
      </c>
      <c r="K8829" t="s">
        <v>16</v>
      </c>
      <c r="L8829">
        <v>7</v>
      </c>
      <c r="M8829">
        <f t="shared" si="137"/>
        <v>1</v>
      </c>
    </row>
    <row r="8830" spans="1:13" x14ac:dyDescent="0.3">
      <c r="A8830">
        <v>28</v>
      </c>
      <c r="B8830">
        <v>52000</v>
      </c>
      <c r="C8830" t="s">
        <v>26</v>
      </c>
      <c r="D8830">
        <v>10</v>
      </c>
      <c r="E8830" t="s">
        <v>25</v>
      </c>
      <c r="F8830" t="s">
        <v>21</v>
      </c>
      <c r="G8830">
        <v>13600</v>
      </c>
      <c r="H8830">
        <v>7.88</v>
      </c>
      <c r="I8830">
        <v>0</v>
      </c>
      <c r="J8830">
        <v>0.26</v>
      </c>
      <c r="K8830" t="s">
        <v>16</v>
      </c>
      <c r="L8830">
        <v>5</v>
      </c>
      <c r="M8830">
        <f t="shared" si="137"/>
        <v>1</v>
      </c>
    </row>
    <row r="8831" spans="1:13" x14ac:dyDescent="0.3">
      <c r="A8831">
        <v>35</v>
      </c>
      <c r="B8831">
        <v>40000</v>
      </c>
      <c r="C8831" t="s">
        <v>23</v>
      </c>
      <c r="D8831">
        <v>0</v>
      </c>
      <c r="E8831" t="s">
        <v>14</v>
      </c>
      <c r="F8831" t="s">
        <v>21</v>
      </c>
      <c r="G8831">
        <v>5000</v>
      </c>
      <c r="H8831">
        <v>6.92</v>
      </c>
      <c r="I8831">
        <v>0</v>
      </c>
      <c r="J8831">
        <v>0.13</v>
      </c>
      <c r="K8831" t="s">
        <v>16</v>
      </c>
      <c r="L8831">
        <v>7</v>
      </c>
      <c r="M8831">
        <f t="shared" si="137"/>
        <v>1</v>
      </c>
    </row>
    <row r="8832" spans="1:13" x14ac:dyDescent="0.3">
      <c r="A8832">
        <v>28</v>
      </c>
      <c r="B8832">
        <v>50000</v>
      </c>
      <c r="C8832" t="s">
        <v>26</v>
      </c>
      <c r="D8832">
        <v>1</v>
      </c>
      <c r="E8832" t="s">
        <v>20</v>
      </c>
      <c r="F8832" t="s">
        <v>21</v>
      </c>
      <c r="G8832">
        <v>8000</v>
      </c>
      <c r="H8832">
        <v>5.99</v>
      </c>
      <c r="I8832">
        <v>0</v>
      </c>
      <c r="J8832">
        <v>0.16</v>
      </c>
      <c r="K8832" t="s">
        <v>16</v>
      </c>
      <c r="L8832">
        <v>6</v>
      </c>
      <c r="M8832">
        <f t="shared" si="137"/>
        <v>1</v>
      </c>
    </row>
    <row r="8833" spans="1:13" x14ac:dyDescent="0.3">
      <c r="A8833">
        <v>27</v>
      </c>
      <c r="B8833">
        <v>20000</v>
      </c>
      <c r="C8833" t="s">
        <v>13</v>
      </c>
      <c r="D8833">
        <v>0</v>
      </c>
      <c r="E8833" t="s">
        <v>27</v>
      </c>
      <c r="F8833" t="s">
        <v>19</v>
      </c>
      <c r="G8833">
        <v>8000</v>
      </c>
      <c r="H8833">
        <v>11.89</v>
      </c>
      <c r="I8833">
        <v>1</v>
      </c>
      <c r="J8833">
        <v>0.4</v>
      </c>
      <c r="K8833" t="s">
        <v>16</v>
      </c>
      <c r="L8833">
        <v>6</v>
      </c>
      <c r="M8833">
        <f t="shared" si="137"/>
        <v>1</v>
      </c>
    </row>
    <row r="8834" spans="1:13" x14ac:dyDescent="0.3">
      <c r="A8834">
        <v>27</v>
      </c>
      <c r="B8834">
        <v>98004</v>
      </c>
      <c r="C8834" t="s">
        <v>13</v>
      </c>
      <c r="D8834">
        <v>8</v>
      </c>
      <c r="E8834" t="s">
        <v>27</v>
      </c>
      <c r="F8834" t="s">
        <v>21</v>
      </c>
      <c r="G8834">
        <v>10000</v>
      </c>
      <c r="H8834">
        <v>6.54</v>
      </c>
      <c r="I8834">
        <v>0</v>
      </c>
      <c r="J8834">
        <v>0.1</v>
      </c>
      <c r="K8834" t="s">
        <v>16</v>
      </c>
      <c r="L8834">
        <v>7</v>
      </c>
      <c r="M8834">
        <f t="shared" ref="M8834:M8897" si="138">COUNTIFS($A$2:$A$10001,A8834,$B$2:$B$10001,B8834,$C$2:$C$10001,C8834,$D$2:$D$10001,D8834,$E$2:$E$10001,E8834,$F$2:$F$10001,F8834,$G$2:$G$10001,G8834,$H$2:$H$10001,H8834,$I$2:$I$10001,I8834,$J$2:$J$10001,J8834,$K$2:$K$10001,K8834,$L$2:$L$10001,L8834)</f>
        <v>1</v>
      </c>
    </row>
    <row r="8835" spans="1:13" x14ac:dyDescent="0.3">
      <c r="A8835">
        <v>30</v>
      </c>
      <c r="B8835">
        <v>9600</v>
      </c>
      <c r="C8835" t="s">
        <v>13</v>
      </c>
      <c r="D8835">
        <v>1</v>
      </c>
      <c r="E8835" t="s">
        <v>25</v>
      </c>
      <c r="F8835" t="s">
        <v>15</v>
      </c>
      <c r="G8835">
        <v>1500</v>
      </c>
      <c r="H8835">
        <v>12.73</v>
      </c>
      <c r="I8835">
        <v>1</v>
      </c>
      <c r="J8835">
        <v>0.16</v>
      </c>
      <c r="K8835" t="s">
        <v>17</v>
      </c>
      <c r="L8835">
        <v>9</v>
      </c>
      <c r="M8835">
        <f t="shared" si="138"/>
        <v>1</v>
      </c>
    </row>
    <row r="8836" spans="1:13" x14ac:dyDescent="0.3">
      <c r="A8836">
        <v>27</v>
      </c>
      <c r="B8836">
        <v>60000</v>
      </c>
      <c r="C8836" t="s">
        <v>13</v>
      </c>
      <c r="D8836">
        <v>11</v>
      </c>
      <c r="E8836" t="s">
        <v>18</v>
      </c>
      <c r="F8836" t="s">
        <v>19</v>
      </c>
      <c r="G8836">
        <v>1800</v>
      </c>
      <c r="H8836">
        <v>11.46</v>
      </c>
      <c r="I8836">
        <v>0</v>
      </c>
      <c r="J8836">
        <v>0.03</v>
      </c>
      <c r="K8836" t="s">
        <v>16</v>
      </c>
      <c r="L8836">
        <v>8</v>
      </c>
      <c r="M8836">
        <f t="shared" si="138"/>
        <v>1</v>
      </c>
    </row>
    <row r="8837" spans="1:13" x14ac:dyDescent="0.3">
      <c r="A8837">
        <v>31</v>
      </c>
      <c r="B8837">
        <v>24000</v>
      </c>
      <c r="C8837" t="s">
        <v>13</v>
      </c>
      <c r="D8837">
        <v>3</v>
      </c>
      <c r="E8837" t="s">
        <v>18</v>
      </c>
      <c r="F8837" t="s">
        <v>21</v>
      </c>
      <c r="G8837">
        <v>6000</v>
      </c>
      <c r="H8837">
        <v>8.49</v>
      </c>
      <c r="I8837">
        <v>0</v>
      </c>
      <c r="J8837">
        <v>0.25</v>
      </c>
      <c r="K8837" t="s">
        <v>16</v>
      </c>
      <c r="L8837">
        <v>5</v>
      </c>
      <c r="M8837">
        <f t="shared" si="138"/>
        <v>1</v>
      </c>
    </row>
    <row r="8838" spans="1:13" x14ac:dyDescent="0.3">
      <c r="A8838">
        <v>30</v>
      </c>
      <c r="B8838">
        <v>78000</v>
      </c>
      <c r="C8838" t="s">
        <v>26</v>
      </c>
      <c r="D8838">
        <v>1</v>
      </c>
      <c r="E8838" t="s">
        <v>14</v>
      </c>
      <c r="F8838" t="s">
        <v>15</v>
      </c>
      <c r="G8838">
        <v>26000</v>
      </c>
      <c r="H8838">
        <v>15.96</v>
      </c>
      <c r="I8838">
        <v>0</v>
      </c>
      <c r="J8838">
        <v>0.33</v>
      </c>
      <c r="K8838" t="s">
        <v>17</v>
      </c>
      <c r="L8838">
        <v>5</v>
      </c>
      <c r="M8838">
        <f t="shared" si="138"/>
        <v>1</v>
      </c>
    </row>
    <row r="8839" spans="1:13" x14ac:dyDescent="0.3">
      <c r="A8839">
        <v>28</v>
      </c>
      <c r="B8839">
        <v>55000</v>
      </c>
      <c r="C8839" t="s">
        <v>23</v>
      </c>
      <c r="D8839">
        <v>13</v>
      </c>
      <c r="E8839" t="s">
        <v>14</v>
      </c>
      <c r="F8839" t="s">
        <v>21</v>
      </c>
      <c r="G8839">
        <v>18000</v>
      </c>
      <c r="H8839">
        <v>7.9</v>
      </c>
      <c r="I8839">
        <v>0</v>
      </c>
      <c r="J8839">
        <v>0.33</v>
      </c>
      <c r="K8839" t="s">
        <v>16</v>
      </c>
      <c r="L8839">
        <v>10</v>
      </c>
      <c r="M8839">
        <f t="shared" si="138"/>
        <v>1</v>
      </c>
    </row>
    <row r="8840" spans="1:13" x14ac:dyDescent="0.3">
      <c r="A8840">
        <v>29</v>
      </c>
      <c r="B8840">
        <v>92000</v>
      </c>
      <c r="C8840" t="s">
        <v>26</v>
      </c>
      <c r="D8840">
        <v>8</v>
      </c>
      <c r="E8840" t="s">
        <v>18</v>
      </c>
      <c r="F8840" t="s">
        <v>19</v>
      </c>
      <c r="G8840">
        <v>10000</v>
      </c>
      <c r="H8840">
        <v>11.26</v>
      </c>
      <c r="I8840">
        <v>0</v>
      </c>
      <c r="J8840">
        <v>0.11</v>
      </c>
      <c r="K8840" t="s">
        <v>16</v>
      </c>
      <c r="L8840">
        <v>8</v>
      </c>
      <c r="M8840">
        <f t="shared" si="138"/>
        <v>1</v>
      </c>
    </row>
    <row r="8841" spans="1:13" x14ac:dyDescent="0.3">
      <c r="A8841">
        <v>34</v>
      </c>
      <c r="B8841">
        <v>30144</v>
      </c>
      <c r="C8841" t="s">
        <v>26</v>
      </c>
      <c r="D8841">
        <v>3</v>
      </c>
      <c r="E8841" t="s">
        <v>25</v>
      </c>
      <c r="F8841" t="s">
        <v>15</v>
      </c>
      <c r="G8841">
        <v>18000</v>
      </c>
      <c r="H8841">
        <v>12.84</v>
      </c>
      <c r="I8841">
        <v>0</v>
      </c>
      <c r="J8841">
        <v>0.6</v>
      </c>
      <c r="K8841" t="s">
        <v>17</v>
      </c>
      <c r="L8841">
        <v>5</v>
      </c>
      <c r="M8841">
        <f t="shared" si="138"/>
        <v>1</v>
      </c>
    </row>
    <row r="8842" spans="1:13" x14ac:dyDescent="0.3">
      <c r="A8842">
        <v>32</v>
      </c>
      <c r="B8842">
        <v>48000</v>
      </c>
      <c r="C8842" t="s">
        <v>13</v>
      </c>
      <c r="D8842">
        <v>15</v>
      </c>
      <c r="E8842" t="s">
        <v>27</v>
      </c>
      <c r="F8842" t="s">
        <v>21</v>
      </c>
      <c r="G8842">
        <v>3600</v>
      </c>
      <c r="H8842">
        <v>6.92</v>
      </c>
      <c r="I8842">
        <v>0</v>
      </c>
      <c r="J8842">
        <v>7.0000000000000007E-2</v>
      </c>
      <c r="K8842" t="s">
        <v>16</v>
      </c>
      <c r="L8842">
        <v>6</v>
      </c>
      <c r="M8842">
        <f t="shared" si="138"/>
        <v>1</v>
      </c>
    </row>
    <row r="8843" spans="1:13" x14ac:dyDescent="0.3">
      <c r="A8843">
        <v>27</v>
      </c>
      <c r="B8843">
        <v>57240</v>
      </c>
      <c r="C8843" t="s">
        <v>23</v>
      </c>
      <c r="D8843">
        <v>4</v>
      </c>
      <c r="E8843" t="s">
        <v>14</v>
      </c>
      <c r="F8843" t="s">
        <v>19</v>
      </c>
      <c r="G8843">
        <v>15000</v>
      </c>
      <c r="H8843">
        <v>11.99</v>
      </c>
      <c r="I8843">
        <v>0</v>
      </c>
      <c r="J8843">
        <v>0.26</v>
      </c>
      <c r="K8843" t="s">
        <v>16</v>
      </c>
      <c r="L8843">
        <v>10</v>
      </c>
      <c r="M8843">
        <f t="shared" si="138"/>
        <v>1</v>
      </c>
    </row>
    <row r="8844" spans="1:13" x14ac:dyDescent="0.3">
      <c r="A8844">
        <v>28</v>
      </c>
      <c r="B8844">
        <v>60000</v>
      </c>
      <c r="C8844" t="s">
        <v>26</v>
      </c>
      <c r="D8844">
        <v>6</v>
      </c>
      <c r="E8844" t="s">
        <v>18</v>
      </c>
      <c r="F8844" t="s">
        <v>19</v>
      </c>
      <c r="G8844">
        <v>15000</v>
      </c>
      <c r="H8844">
        <v>11.99</v>
      </c>
      <c r="I8844">
        <v>0</v>
      </c>
      <c r="J8844">
        <v>0.25</v>
      </c>
      <c r="K8844" t="s">
        <v>16</v>
      </c>
      <c r="L8844">
        <v>5</v>
      </c>
      <c r="M8844">
        <f t="shared" si="138"/>
        <v>1</v>
      </c>
    </row>
    <row r="8845" spans="1:13" x14ac:dyDescent="0.3">
      <c r="A8845">
        <v>29</v>
      </c>
      <c r="B8845">
        <v>47133</v>
      </c>
      <c r="C8845" t="s">
        <v>13</v>
      </c>
      <c r="D8845">
        <v>5</v>
      </c>
      <c r="E8845" t="s">
        <v>14</v>
      </c>
      <c r="F8845" t="s">
        <v>19</v>
      </c>
      <c r="G8845">
        <v>5100</v>
      </c>
      <c r="H8845">
        <v>11.86</v>
      </c>
      <c r="I8845">
        <v>0</v>
      </c>
      <c r="J8845">
        <v>0.11</v>
      </c>
      <c r="K8845" t="s">
        <v>16</v>
      </c>
      <c r="L8845">
        <v>7</v>
      </c>
      <c r="M8845">
        <f t="shared" si="138"/>
        <v>1</v>
      </c>
    </row>
    <row r="8846" spans="1:13" x14ac:dyDescent="0.3">
      <c r="A8846">
        <v>34</v>
      </c>
      <c r="B8846">
        <v>480000</v>
      </c>
      <c r="C8846" t="s">
        <v>26</v>
      </c>
      <c r="D8846">
        <v>5</v>
      </c>
      <c r="E8846" t="s">
        <v>20</v>
      </c>
      <c r="F8846" t="s">
        <v>30</v>
      </c>
      <c r="G8846">
        <v>14000</v>
      </c>
      <c r="H8846">
        <v>14.61</v>
      </c>
      <c r="I8846">
        <v>0</v>
      </c>
      <c r="J8846">
        <v>0.03</v>
      </c>
      <c r="K8846" t="s">
        <v>16</v>
      </c>
      <c r="L8846">
        <v>9</v>
      </c>
      <c r="M8846">
        <f t="shared" si="138"/>
        <v>1</v>
      </c>
    </row>
    <row r="8847" spans="1:13" x14ac:dyDescent="0.3">
      <c r="A8847">
        <v>29</v>
      </c>
      <c r="B8847">
        <v>30000</v>
      </c>
      <c r="C8847" t="s">
        <v>26</v>
      </c>
      <c r="D8847">
        <v>3</v>
      </c>
      <c r="E8847" t="s">
        <v>28</v>
      </c>
      <c r="F8847" t="s">
        <v>21</v>
      </c>
      <c r="G8847">
        <v>6000</v>
      </c>
      <c r="H8847">
        <v>5.79</v>
      </c>
      <c r="I8847">
        <v>0</v>
      </c>
      <c r="J8847">
        <v>0.2</v>
      </c>
      <c r="K8847" t="s">
        <v>16</v>
      </c>
      <c r="L8847">
        <v>6</v>
      </c>
      <c r="M8847">
        <f t="shared" si="138"/>
        <v>1</v>
      </c>
    </row>
    <row r="8848" spans="1:13" x14ac:dyDescent="0.3">
      <c r="A8848">
        <v>28</v>
      </c>
      <c r="B8848">
        <v>48000</v>
      </c>
      <c r="C8848" t="s">
        <v>13</v>
      </c>
      <c r="D8848">
        <v>7</v>
      </c>
      <c r="E8848" t="s">
        <v>20</v>
      </c>
      <c r="F8848" t="s">
        <v>15</v>
      </c>
      <c r="G8848">
        <v>4000</v>
      </c>
      <c r="H8848">
        <v>14.35</v>
      </c>
      <c r="I8848">
        <v>0</v>
      </c>
      <c r="J8848">
        <v>0.08</v>
      </c>
      <c r="K8848" t="s">
        <v>16</v>
      </c>
      <c r="L8848">
        <v>10</v>
      </c>
      <c r="M8848">
        <f t="shared" si="138"/>
        <v>1</v>
      </c>
    </row>
    <row r="8849" spans="1:13" x14ac:dyDescent="0.3">
      <c r="A8849">
        <v>32</v>
      </c>
      <c r="B8849">
        <v>75000</v>
      </c>
      <c r="C8849" t="s">
        <v>26</v>
      </c>
      <c r="D8849">
        <v>2</v>
      </c>
      <c r="E8849" t="s">
        <v>27</v>
      </c>
      <c r="F8849" t="s">
        <v>30</v>
      </c>
      <c r="G8849">
        <v>2000</v>
      </c>
      <c r="H8849">
        <v>15.65</v>
      </c>
      <c r="I8849">
        <v>0</v>
      </c>
      <c r="J8849">
        <v>0.03</v>
      </c>
      <c r="K8849" t="s">
        <v>17</v>
      </c>
      <c r="L8849">
        <v>10</v>
      </c>
      <c r="M8849">
        <f t="shared" si="138"/>
        <v>1</v>
      </c>
    </row>
    <row r="8850" spans="1:13" x14ac:dyDescent="0.3">
      <c r="A8850">
        <v>29</v>
      </c>
      <c r="B8850">
        <v>18000</v>
      </c>
      <c r="C8850" t="s">
        <v>13</v>
      </c>
      <c r="E8850" t="s">
        <v>25</v>
      </c>
      <c r="F8850" t="s">
        <v>19</v>
      </c>
      <c r="G8850">
        <v>6400</v>
      </c>
      <c r="H8850">
        <v>10.37</v>
      </c>
      <c r="I8850">
        <v>1</v>
      </c>
      <c r="J8850">
        <v>0.36</v>
      </c>
      <c r="K8850" t="s">
        <v>16</v>
      </c>
      <c r="L8850">
        <v>6</v>
      </c>
      <c r="M8850">
        <f t="shared" si="138"/>
        <v>0</v>
      </c>
    </row>
    <row r="8851" spans="1:13" x14ac:dyDescent="0.3">
      <c r="A8851">
        <v>30</v>
      </c>
      <c r="B8851">
        <v>24000</v>
      </c>
      <c r="C8851" t="s">
        <v>26</v>
      </c>
      <c r="E8851" t="s">
        <v>14</v>
      </c>
      <c r="F8851" t="s">
        <v>21</v>
      </c>
      <c r="G8851">
        <v>7000</v>
      </c>
      <c r="H8851">
        <v>6.62</v>
      </c>
      <c r="I8851">
        <v>0</v>
      </c>
      <c r="J8851">
        <v>0.28999999999999998</v>
      </c>
      <c r="K8851" t="s">
        <v>16</v>
      </c>
      <c r="L8851">
        <v>9</v>
      </c>
      <c r="M8851">
        <f t="shared" si="138"/>
        <v>0</v>
      </c>
    </row>
    <row r="8852" spans="1:13" x14ac:dyDescent="0.3">
      <c r="A8852">
        <v>27</v>
      </c>
      <c r="B8852">
        <v>132000</v>
      </c>
      <c r="C8852" t="s">
        <v>13</v>
      </c>
      <c r="D8852">
        <v>6</v>
      </c>
      <c r="E8852" t="s">
        <v>25</v>
      </c>
      <c r="F8852" t="s">
        <v>15</v>
      </c>
      <c r="G8852">
        <v>20000</v>
      </c>
      <c r="H8852">
        <v>12.73</v>
      </c>
      <c r="I8852">
        <v>0</v>
      </c>
      <c r="J8852">
        <v>0.15</v>
      </c>
      <c r="K8852" t="s">
        <v>16</v>
      </c>
      <c r="L8852">
        <v>10</v>
      </c>
      <c r="M8852">
        <f t="shared" si="138"/>
        <v>1</v>
      </c>
    </row>
    <row r="8853" spans="1:13" x14ac:dyDescent="0.3">
      <c r="A8853">
        <v>27</v>
      </c>
      <c r="B8853">
        <v>49000</v>
      </c>
      <c r="C8853" t="s">
        <v>26</v>
      </c>
      <c r="D8853">
        <v>11</v>
      </c>
      <c r="E8853" t="s">
        <v>14</v>
      </c>
      <c r="F8853" t="s">
        <v>19</v>
      </c>
      <c r="G8853">
        <v>8500</v>
      </c>
      <c r="H8853">
        <v>10.59</v>
      </c>
      <c r="I8853">
        <v>0</v>
      </c>
      <c r="J8853">
        <v>0.17</v>
      </c>
      <c r="K8853" t="s">
        <v>16</v>
      </c>
      <c r="L8853">
        <v>10</v>
      </c>
      <c r="M8853">
        <f t="shared" si="138"/>
        <v>1</v>
      </c>
    </row>
    <row r="8854" spans="1:13" x14ac:dyDescent="0.3">
      <c r="A8854">
        <v>33</v>
      </c>
      <c r="B8854">
        <v>120999</v>
      </c>
      <c r="C8854" t="s">
        <v>26</v>
      </c>
      <c r="D8854">
        <v>7</v>
      </c>
      <c r="E8854" t="s">
        <v>25</v>
      </c>
      <c r="F8854" t="s">
        <v>15</v>
      </c>
      <c r="G8854">
        <v>15200</v>
      </c>
      <c r="H8854">
        <v>13.61</v>
      </c>
      <c r="I8854">
        <v>0</v>
      </c>
      <c r="J8854">
        <v>0.13</v>
      </c>
      <c r="K8854" t="s">
        <v>17</v>
      </c>
      <c r="L8854">
        <v>7</v>
      </c>
      <c r="M8854">
        <f t="shared" si="138"/>
        <v>1</v>
      </c>
    </row>
    <row r="8855" spans="1:13" x14ac:dyDescent="0.3">
      <c r="A8855">
        <v>31</v>
      </c>
      <c r="B8855">
        <v>20000</v>
      </c>
      <c r="C8855" t="s">
        <v>23</v>
      </c>
      <c r="D8855">
        <v>3</v>
      </c>
      <c r="E8855" t="s">
        <v>20</v>
      </c>
      <c r="F8855" t="s">
        <v>19</v>
      </c>
      <c r="G8855">
        <v>5000</v>
      </c>
      <c r="H8855">
        <v>11.83</v>
      </c>
      <c r="I8855">
        <v>0</v>
      </c>
      <c r="J8855">
        <v>0.25</v>
      </c>
      <c r="K8855" t="s">
        <v>16</v>
      </c>
      <c r="L8855">
        <v>7</v>
      </c>
      <c r="M8855">
        <f t="shared" si="138"/>
        <v>1</v>
      </c>
    </row>
    <row r="8856" spans="1:13" x14ac:dyDescent="0.3">
      <c r="A8856">
        <v>30</v>
      </c>
      <c r="B8856">
        <v>96000</v>
      </c>
      <c r="C8856" t="s">
        <v>26</v>
      </c>
      <c r="D8856">
        <v>8</v>
      </c>
      <c r="E8856" t="s">
        <v>28</v>
      </c>
      <c r="F8856" t="s">
        <v>19</v>
      </c>
      <c r="G8856">
        <v>17000</v>
      </c>
      <c r="H8856">
        <v>10.62</v>
      </c>
      <c r="I8856">
        <v>0</v>
      </c>
      <c r="J8856">
        <v>0.18</v>
      </c>
      <c r="K8856" t="s">
        <v>16</v>
      </c>
      <c r="L8856">
        <v>10</v>
      </c>
      <c r="M8856">
        <f t="shared" si="138"/>
        <v>1</v>
      </c>
    </row>
    <row r="8857" spans="1:13" x14ac:dyDescent="0.3">
      <c r="A8857">
        <v>29</v>
      </c>
      <c r="B8857">
        <v>118374</v>
      </c>
      <c r="C8857" t="s">
        <v>26</v>
      </c>
      <c r="D8857">
        <v>13</v>
      </c>
      <c r="E8857" t="s">
        <v>28</v>
      </c>
      <c r="F8857" t="s">
        <v>15</v>
      </c>
      <c r="G8857">
        <v>3500</v>
      </c>
      <c r="H8857">
        <v>13.49</v>
      </c>
      <c r="I8857">
        <v>0</v>
      </c>
      <c r="J8857">
        <v>0.03</v>
      </c>
      <c r="K8857" t="s">
        <v>16</v>
      </c>
      <c r="L8857">
        <v>5</v>
      </c>
      <c r="M8857">
        <f t="shared" si="138"/>
        <v>1</v>
      </c>
    </row>
    <row r="8858" spans="1:13" x14ac:dyDescent="0.3">
      <c r="A8858">
        <v>32</v>
      </c>
      <c r="B8858">
        <v>100000</v>
      </c>
      <c r="C8858" t="s">
        <v>13</v>
      </c>
      <c r="D8858">
        <v>7</v>
      </c>
      <c r="E8858" t="s">
        <v>25</v>
      </c>
      <c r="F8858" t="s">
        <v>15</v>
      </c>
      <c r="G8858">
        <v>14400</v>
      </c>
      <c r="H8858">
        <v>13.35</v>
      </c>
      <c r="I8858">
        <v>0</v>
      </c>
      <c r="J8858">
        <v>0.14000000000000001</v>
      </c>
      <c r="K8858" t="s">
        <v>16</v>
      </c>
      <c r="L8858">
        <v>5</v>
      </c>
      <c r="M8858">
        <f t="shared" si="138"/>
        <v>1</v>
      </c>
    </row>
    <row r="8859" spans="1:13" x14ac:dyDescent="0.3">
      <c r="A8859">
        <v>27</v>
      </c>
      <c r="B8859">
        <v>78200</v>
      </c>
      <c r="C8859" t="s">
        <v>23</v>
      </c>
      <c r="D8859">
        <v>4</v>
      </c>
      <c r="E8859" t="s">
        <v>14</v>
      </c>
      <c r="F8859" t="s">
        <v>29</v>
      </c>
      <c r="G8859">
        <v>35000</v>
      </c>
      <c r="H8859">
        <v>17.989999999999998</v>
      </c>
      <c r="I8859">
        <v>1</v>
      </c>
      <c r="J8859">
        <v>0.38</v>
      </c>
      <c r="K8859" t="s">
        <v>17</v>
      </c>
      <c r="L8859">
        <v>7</v>
      </c>
      <c r="M8859">
        <f t="shared" si="138"/>
        <v>1</v>
      </c>
    </row>
    <row r="8860" spans="1:13" x14ac:dyDescent="0.3">
      <c r="A8860">
        <v>31</v>
      </c>
      <c r="B8860">
        <v>58000</v>
      </c>
      <c r="C8860" t="s">
        <v>26</v>
      </c>
      <c r="D8860">
        <v>15</v>
      </c>
      <c r="E8860" t="s">
        <v>28</v>
      </c>
      <c r="F8860" t="s">
        <v>21</v>
      </c>
      <c r="G8860">
        <v>8875</v>
      </c>
      <c r="I8860">
        <v>0</v>
      </c>
      <c r="J8860">
        <v>0.15</v>
      </c>
      <c r="K8860" t="s">
        <v>16</v>
      </c>
      <c r="L8860">
        <v>5</v>
      </c>
      <c r="M8860">
        <f t="shared" si="138"/>
        <v>0</v>
      </c>
    </row>
    <row r="8861" spans="1:13" x14ac:dyDescent="0.3">
      <c r="A8861">
        <v>27</v>
      </c>
      <c r="B8861">
        <v>42000</v>
      </c>
      <c r="C8861" t="s">
        <v>13</v>
      </c>
      <c r="D8861">
        <v>1</v>
      </c>
      <c r="E8861" t="s">
        <v>18</v>
      </c>
      <c r="F8861" t="s">
        <v>21</v>
      </c>
      <c r="G8861">
        <v>10000</v>
      </c>
      <c r="I8861">
        <v>0</v>
      </c>
      <c r="J8861">
        <v>0.24</v>
      </c>
      <c r="K8861" t="s">
        <v>16</v>
      </c>
      <c r="L8861">
        <v>8</v>
      </c>
      <c r="M8861">
        <f t="shared" si="138"/>
        <v>0</v>
      </c>
    </row>
    <row r="8862" spans="1:13" x14ac:dyDescent="0.3">
      <c r="A8862">
        <v>29</v>
      </c>
      <c r="B8862">
        <v>69000</v>
      </c>
      <c r="C8862" t="s">
        <v>23</v>
      </c>
      <c r="D8862">
        <v>11</v>
      </c>
      <c r="E8862" t="s">
        <v>14</v>
      </c>
      <c r="F8862" t="s">
        <v>19</v>
      </c>
      <c r="G8862">
        <v>6000</v>
      </c>
      <c r="H8862">
        <v>11.12</v>
      </c>
      <c r="I8862">
        <v>0</v>
      </c>
      <c r="J8862">
        <v>0.09</v>
      </c>
      <c r="K8862" t="s">
        <v>16</v>
      </c>
      <c r="L8862">
        <v>8</v>
      </c>
      <c r="M8862">
        <f t="shared" si="138"/>
        <v>1</v>
      </c>
    </row>
    <row r="8863" spans="1:13" x14ac:dyDescent="0.3">
      <c r="A8863">
        <v>33</v>
      </c>
      <c r="B8863">
        <v>81000</v>
      </c>
      <c r="C8863" t="s">
        <v>26</v>
      </c>
      <c r="D8863">
        <v>2</v>
      </c>
      <c r="E8863" t="s">
        <v>27</v>
      </c>
      <c r="F8863" t="s">
        <v>19</v>
      </c>
      <c r="G8863">
        <v>7500</v>
      </c>
      <c r="H8863">
        <v>10.08</v>
      </c>
      <c r="I8863">
        <v>0</v>
      </c>
      <c r="J8863">
        <v>0.09</v>
      </c>
      <c r="K8863" t="s">
        <v>16</v>
      </c>
      <c r="L8863">
        <v>9</v>
      </c>
      <c r="M8863">
        <f t="shared" si="138"/>
        <v>1</v>
      </c>
    </row>
    <row r="8864" spans="1:13" x14ac:dyDescent="0.3">
      <c r="A8864">
        <v>34</v>
      </c>
      <c r="B8864">
        <v>30000</v>
      </c>
      <c r="C8864" t="s">
        <v>13</v>
      </c>
      <c r="D8864">
        <v>5</v>
      </c>
      <c r="E8864" t="s">
        <v>14</v>
      </c>
      <c r="F8864" t="s">
        <v>21</v>
      </c>
      <c r="G8864">
        <v>4200</v>
      </c>
      <c r="H8864">
        <v>5.79</v>
      </c>
      <c r="I8864">
        <v>0</v>
      </c>
      <c r="J8864">
        <v>0.14000000000000001</v>
      </c>
      <c r="K8864" t="s">
        <v>16</v>
      </c>
      <c r="L8864">
        <v>8</v>
      </c>
      <c r="M8864">
        <f t="shared" si="138"/>
        <v>1</v>
      </c>
    </row>
    <row r="8865" spans="1:13" x14ac:dyDescent="0.3">
      <c r="A8865">
        <v>33</v>
      </c>
      <c r="B8865">
        <v>54000</v>
      </c>
      <c r="C8865" t="s">
        <v>13</v>
      </c>
      <c r="D8865">
        <v>15</v>
      </c>
      <c r="E8865" t="s">
        <v>20</v>
      </c>
      <c r="F8865" t="s">
        <v>19</v>
      </c>
      <c r="G8865">
        <v>10000</v>
      </c>
      <c r="H8865">
        <v>10.99</v>
      </c>
      <c r="I8865">
        <v>0</v>
      </c>
      <c r="J8865">
        <v>0.19</v>
      </c>
      <c r="K8865" t="s">
        <v>16</v>
      </c>
      <c r="L8865">
        <v>6</v>
      </c>
      <c r="M8865">
        <f t="shared" si="138"/>
        <v>1</v>
      </c>
    </row>
    <row r="8866" spans="1:13" x14ac:dyDescent="0.3">
      <c r="A8866">
        <v>33</v>
      </c>
      <c r="B8866">
        <v>87000</v>
      </c>
      <c r="C8866" t="s">
        <v>26</v>
      </c>
      <c r="D8866">
        <v>1</v>
      </c>
      <c r="E8866" t="s">
        <v>20</v>
      </c>
      <c r="F8866" t="s">
        <v>30</v>
      </c>
      <c r="G8866">
        <v>5000</v>
      </c>
      <c r="H8866">
        <v>14.96</v>
      </c>
      <c r="I8866">
        <v>0</v>
      </c>
      <c r="J8866">
        <v>0.06</v>
      </c>
      <c r="K8866" t="s">
        <v>16</v>
      </c>
      <c r="L8866">
        <v>6</v>
      </c>
      <c r="M8866">
        <f t="shared" si="138"/>
        <v>1</v>
      </c>
    </row>
    <row r="8867" spans="1:13" x14ac:dyDescent="0.3">
      <c r="A8867">
        <v>33</v>
      </c>
      <c r="B8867">
        <v>44000</v>
      </c>
      <c r="C8867" t="s">
        <v>13</v>
      </c>
      <c r="D8867">
        <v>3</v>
      </c>
      <c r="E8867" t="s">
        <v>14</v>
      </c>
      <c r="F8867" t="s">
        <v>19</v>
      </c>
      <c r="G8867">
        <v>2725</v>
      </c>
      <c r="H8867">
        <v>12.18</v>
      </c>
      <c r="I8867">
        <v>1</v>
      </c>
      <c r="J8867">
        <v>0.06</v>
      </c>
      <c r="K8867" t="s">
        <v>16</v>
      </c>
      <c r="L8867">
        <v>6</v>
      </c>
      <c r="M8867">
        <f t="shared" si="138"/>
        <v>1</v>
      </c>
    </row>
    <row r="8868" spans="1:13" x14ac:dyDescent="0.3">
      <c r="A8868">
        <v>35</v>
      </c>
      <c r="B8868">
        <v>28080</v>
      </c>
      <c r="C8868" t="s">
        <v>13</v>
      </c>
      <c r="D8868">
        <v>3</v>
      </c>
      <c r="E8868" t="s">
        <v>25</v>
      </c>
      <c r="F8868" t="s">
        <v>15</v>
      </c>
      <c r="G8868">
        <v>9600</v>
      </c>
      <c r="H8868">
        <v>13.57</v>
      </c>
      <c r="I8868">
        <v>1</v>
      </c>
      <c r="J8868">
        <v>0.34</v>
      </c>
      <c r="K8868" t="s">
        <v>16</v>
      </c>
      <c r="L8868">
        <v>6</v>
      </c>
      <c r="M8868">
        <f t="shared" si="138"/>
        <v>1</v>
      </c>
    </row>
    <row r="8869" spans="1:13" x14ac:dyDescent="0.3">
      <c r="A8869">
        <v>31</v>
      </c>
      <c r="B8869">
        <v>42000</v>
      </c>
      <c r="C8869" t="s">
        <v>23</v>
      </c>
      <c r="D8869">
        <v>0</v>
      </c>
      <c r="E8869" t="s">
        <v>28</v>
      </c>
      <c r="F8869" t="s">
        <v>19</v>
      </c>
      <c r="G8869">
        <v>7200</v>
      </c>
      <c r="H8869">
        <v>9.99</v>
      </c>
      <c r="I8869">
        <v>0</v>
      </c>
      <c r="J8869">
        <v>0.17</v>
      </c>
      <c r="K8869" t="s">
        <v>16</v>
      </c>
      <c r="L8869">
        <v>8</v>
      </c>
      <c r="M8869">
        <f t="shared" si="138"/>
        <v>2</v>
      </c>
    </row>
    <row r="8870" spans="1:13" x14ac:dyDescent="0.3">
      <c r="A8870">
        <v>28</v>
      </c>
      <c r="B8870">
        <v>66000</v>
      </c>
      <c r="C8870" t="s">
        <v>26</v>
      </c>
      <c r="D8870">
        <v>2</v>
      </c>
      <c r="E8870" t="s">
        <v>27</v>
      </c>
      <c r="F8870" t="s">
        <v>21</v>
      </c>
      <c r="G8870">
        <v>6500</v>
      </c>
      <c r="H8870">
        <v>5.79</v>
      </c>
      <c r="I8870">
        <v>0</v>
      </c>
      <c r="J8870">
        <v>0.1</v>
      </c>
      <c r="K8870" t="s">
        <v>16</v>
      </c>
      <c r="L8870">
        <v>9</v>
      </c>
      <c r="M8870">
        <f t="shared" si="138"/>
        <v>1</v>
      </c>
    </row>
    <row r="8871" spans="1:13" x14ac:dyDescent="0.3">
      <c r="A8871">
        <v>34</v>
      </c>
      <c r="B8871">
        <v>40000</v>
      </c>
      <c r="C8871" t="s">
        <v>13</v>
      </c>
      <c r="D8871">
        <v>2</v>
      </c>
      <c r="E8871" t="s">
        <v>18</v>
      </c>
      <c r="F8871" t="s">
        <v>19</v>
      </c>
      <c r="G8871">
        <v>5000</v>
      </c>
      <c r="H8871">
        <v>12.53</v>
      </c>
      <c r="I8871">
        <v>0</v>
      </c>
      <c r="J8871">
        <v>0.13</v>
      </c>
      <c r="K8871" t="s">
        <v>16</v>
      </c>
      <c r="L8871">
        <v>5</v>
      </c>
      <c r="M8871">
        <f t="shared" si="138"/>
        <v>1</v>
      </c>
    </row>
    <row r="8872" spans="1:13" x14ac:dyDescent="0.3">
      <c r="A8872">
        <v>34</v>
      </c>
      <c r="B8872">
        <v>30636</v>
      </c>
      <c r="C8872" t="s">
        <v>13</v>
      </c>
      <c r="D8872">
        <v>4</v>
      </c>
      <c r="E8872" t="s">
        <v>25</v>
      </c>
      <c r="F8872" t="s">
        <v>19</v>
      </c>
      <c r="G8872">
        <v>10000</v>
      </c>
      <c r="H8872">
        <v>10.37</v>
      </c>
      <c r="I8872">
        <v>1</v>
      </c>
      <c r="J8872">
        <v>0.33</v>
      </c>
      <c r="K8872" t="s">
        <v>16</v>
      </c>
      <c r="L8872">
        <v>10</v>
      </c>
      <c r="M8872">
        <f t="shared" si="138"/>
        <v>1</v>
      </c>
    </row>
    <row r="8873" spans="1:13" x14ac:dyDescent="0.3">
      <c r="A8873">
        <v>31</v>
      </c>
      <c r="B8873">
        <v>30000</v>
      </c>
      <c r="C8873" t="s">
        <v>13</v>
      </c>
      <c r="D8873">
        <v>0</v>
      </c>
      <c r="E8873" t="s">
        <v>27</v>
      </c>
      <c r="F8873" t="s">
        <v>30</v>
      </c>
      <c r="G8873">
        <v>6600</v>
      </c>
      <c r="H8873">
        <v>16.489999999999998</v>
      </c>
      <c r="I8873">
        <v>1</v>
      </c>
      <c r="J8873">
        <v>0.22</v>
      </c>
      <c r="K8873" t="s">
        <v>17</v>
      </c>
      <c r="L8873">
        <v>6</v>
      </c>
      <c r="M8873">
        <f t="shared" si="138"/>
        <v>1</v>
      </c>
    </row>
    <row r="8874" spans="1:13" x14ac:dyDescent="0.3">
      <c r="A8874">
        <v>28</v>
      </c>
      <c r="B8874">
        <v>48715</v>
      </c>
      <c r="C8874" t="s">
        <v>13</v>
      </c>
      <c r="D8874">
        <v>2</v>
      </c>
      <c r="E8874" t="s">
        <v>25</v>
      </c>
      <c r="F8874" t="s">
        <v>15</v>
      </c>
      <c r="G8874">
        <v>12000</v>
      </c>
      <c r="H8874">
        <v>12.87</v>
      </c>
      <c r="I8874">
        <v>0</v>
      </c>
      <c r="J8874">
        <v>0.25</v>
      </c>
      <c r="K8874" t="s">
        <v>17</v>
      </c>
      <c r="L8874">
        <v>5</v>
      </c>
      <c r="M8874">
        <f t="shared" si="138"/>
        <v>1</v>
      </c>
    </row>
    <row r="8875" spans="1:13" x14ac:dyDescent="0.3">
      <c r="A8875">
        <v>28</v>
      </c>
      <c r="B8875">
        <v>80000</v>
      </c>
      <c r="C8875" t="s">
        <v>26</v>
      </c>
      <c r="D8875">
        <v>13</v>
      </c>
      <c r="E8875" t="s">
        <v>18</v>
      </c>
      <c r="F8875" t="s">
        <v>19</v>
      </c>
      <c r="G8875">
        <v>21000</v>
      </c>
      <c r="H8875">
        <v>11.36</v>
      </c>
      <c r="I8875">
        <v>0</v>
      </c>
      <c r="J8875">
        <v>0.26</v>
      </c>
      <c r="K8875" t="s">
        <v>16</v>
      </c>
      <c r="L8875">
        <v>10</v>
      </c>
      <c r="M8875">
        <f t="shared" si="138"/>
        <v>1</v>
      </c>
    </row>
    <row r="8876" spans="1:13" x14ac:dyDescent="0.3">
      <c r="A8876">
        <v>30</v>
      </c>
      <c r="B8876">
        <v>30809</v>
      </c>
      <c r="C8876" t="s">
        <v>13</v>
      </c>
      <c r="D8876">
        <v>1</v>
      </c>
      <c r="E8876" t="s">
        <v>14</v>
      </c>
      <c r="F8876" t="s">
        <v>19</v>
      </c>
      <c r="G8876">
        <v>11200</v>
      </c>
      <c r="H8876">
        <v>11.99</v>
      </c>
      <c r="I8876">
        <v>1</v>
      </c>
      <c r="J8876">
        <v>0.36</v>
      </c>
      <c r="K8876" t="s">
        <v>16</v>
      </c>
      <c r="L8876">
        <v>8</v>
      </c>
      <c r="M8876">
        <f t="shared" si="138"/>
        <v>1</v>
      </c>
    </row>
    <row r="8877" spans="1:13" x14ac:dyDescent="0.3">
      <c r="A8877">
        <v>33</v>
      </c>
      <c r="B8877">
        <v>53000</v>
      </c>
      <c r="C8877" t="s">
        <v>13</v>
      </c>
      <c r="D8877">
        <v>6</v>
      </c>
      <c r="E8877" t="s">
        <v>25</v>
      </c>
      <c r="F8877" t="s">
        <v>19</v>
      </c>
      <c r="G8877">
        <v>2500</v>
      </c>
      <c r="H8877">
        <v>9.99</v>
      </c>
      <c r="I8877">
        <v>0</v>
      </c>
      <c r="J8877">
        <v>0.05</v>
      </c>
      <c r="K8877" t="s">
        <v>16</v>
      </c>
      <c r="L8877">
        <v>7</v>
      </c>
      <c r="M8877">
        <f t="shared" si="138"/>
        <v>1</v>
      </c>
    </row>
    <row r="8878" spans="1:13" x14ac:dyDescent="0.3">
      <c r="A8878">
        <v>28</v>
      </c>
      <c r="B8878">
        <v>82500</v>
      </c>
      <c r="C8878" t="s">
        <v>13</v>
      </c>
      <c r="D8878">
        <v>4</v>
      </c>
      <c r="E8878" t="s">
        <v>27</v>
      </c>
      <c r="F8878" t="s">
        <v>29</v>
      </c>
      <c r="G8878">
        <v>11000</v>
      </c>
      <c r="H8878">
        <v>16.350000000000001</v>
      </c>
      <c r="I8878">
        <v>0</v>
      </c>
      <c r="J8878">
        <v>0.13</v>
      </c>
      <c r="K8878" t="s">
        <v>16</v>
      </c>
      <c r="L8878">
        <v>8</v>
      </c>
      <c r="M8878">
        <f t="shared" si="138"/>
        <v>1</v>
      </c>
    </row>
    <row r="8879" spans="1:13" x14ac:dyDescent="0.3">
      <c r="A8879">
        <v>35</v>
      </c>
      <c r="B8879">
        <v>200000</v>
      </c>
      <c r="C8879" t="s">
        <v>13</v>
      </c>
      <c r="D8879">
        <v>7</v>
      </c>
      <c r="E8879" t="s">
        <v>14</v>
      </c>
      <c r="F8879" t="s">
        <v>19</v>
      </c>
      <c r="G8879">
        <v>5000</v>
      </c>
      <c r="I8879">
        <v>0</v>
      </c>
      <c r="J8879">
        <v>0.03</v>
      </c>
      <c r="K8879" t="s">
        <v>16</v>
      </c>
      <c r="L8879">
        <v>10</v>
      </c>
      <c r="M8879">
        <f t="shared" si="138"/>
        <v>0</v>
      </c>
    </row>
    <row r="8880" spans="1:13" x14ac:dyDescent="0.3">
      <c r="A8880">
        <v>32</v>
      </c>
      <c r="B8880">
        <v>106000</v>
      </c>
      <c r="C8880" t="s">
        <v>26</v>
      </c>
      <c r="D8880">
        <v>3</v>
      </c>
      <c r="E8880" t="s">
        <v>27</v>
      </c>
      <c r="F8880" t="s">
        <v>21</v>
      </c>
      <c r="G8880">
        <v>10000</v>
      </c>
      <c r="I8880">
        <v>0</v>
      </c>
      <c r="J8880">
        <v>0.09</v>
      </c>
      <c r="K8880" t="s">
        <v>16</v>
      </c>
      <c r="L8880">
        <v>9</v>
      </c>
      <c r="M8880">
        <f t="shared" si="138"/>
        <v>0</v>
      </c>
    </row>
    <row r="8881" spans="1:13" x14ac:dyDescent="0.3">
      <c r="A8881">
        <v>35</v>
      </c>
      <c r="B8881">
        <v>66000</v>
      </c>
      <c r="C8881" t="s">
        <v>26</v>
      </c>
      <c r="D8881">
        <v>4</v>
      </c>
      <c r="E8881" t="s">
        <v>18</v>
      </c>
      <c r="F8881" t="s">
        <v>21</v>
      </c>
      <c r="G8881">
        <v>3000</v>
      </c>
      <c r="H8881">
        <v>6.03</v>
      </c>
      <c r="I8881">
        <v>0</v>
      </c>
      <c r="J8881">
        <v>0.05</v>
      </c>
      <c r="K8881" t="s">
        <v>16</v>
      </c>
      <c r="L8881">
        <v>10</v>
      </c>
      <c r="M8881">
        <f t="shared" si="138"/>
        <v>1</v>
      </c>
    </row>
    <row r="8882" spans="1:13" x14ac:dyDescent="0.3">
      <c r="A8882">
        <v>28</v>
      </c>
      <c r="B8882">
        <v>64000</v>
      </c>
      <c r="C8882" t="s">
        <v>13</v>
      </c>
      <c r="D8882">
        <v>1</v>
      </c>
      <c r="E8882" t="s">
        <v>20</v>
      </c>
      <c r="F8882" t="s">
        <v>15</v>
      </c>
      <c r="G8882">
        <v>10000</v>
      </c>
      <c r="H8882">
        <v>11.66</v>
      </c>
      <c r="I8882">
        <v>0</v>
      </c>
      <c r="J8882">
        <v>0.16</v>
      </c>
      <c r="K8882" t="s">
        <v>16</v>
      </c>
      <c r="L8882">
        <v>5</v>
      </c>
      <c r="M8882">
        <f t="shared" si="138"/>
        <v>1</v>
      </c>
    </row>
    <row r="8883" spans="1:13" x14ac:dyDescent="0.3">
      <c r="A8883">
        <v>29</v>
      </c>
      <c r="B8883">
        <v>42000</v>
      </c>
      <c r="C8883" t="s">
        <v>13</v>
      </c>
      <c r="D8883">
        <v>6</v>
      </c>
      <c r="E8883" t="s">
        <v>27</v>
      </c>
      <c r="F8883" t="s">
        <v>15</v>
      </c>
      <c r="G8883">
        <v>18000</v>
      </c>
      <c r="H8883">
        <v>14.65</v>
      </c>
      <c r="I8883">
        <v>1</v>
      </c>
      <c r="J8883">
        <v>0.43</v>
      </c>
      <c r="K8883" t="s">
        <v>17</v>
      </c>
      <c r="L8883">
        <v>8</v>
      </c>
      <c r="M8883">
        <f t="shared" si="138"/>
        <v>1</v>
      </c>
    </row>
    <row r="8884" spans="1:13" x14ac:dyDescent="0.3">
      <c r="A8884">
        <v>33</v>
      </c>
      <c r="B8884">
        <v>140000</v>
      </c>
      <c r="C8884" t="s">
        <v>26</v>
      </c>
      <c r="D8884">
        <v>14</v>
      </c>
      <c r="E8884" t="s">
        <v>25</v>
      </c>
      <c r="F8884" t="s">
        <v>21</v>
      </c>
      <c r="G8884">
        <v>9600</v>
      </c>
      <c r="H8884">
        <v>6.91</v>
      </c>
      <c r="I8884">
        <v>0</v>
      </c>
      <c r="J8884">
        <v>7.0000000000000007E-2</v>
      </c>
      <c r="K8884" t="s">
        <v>16</v>
      </c>
      <c r="L8884">
        <v>5</v>
      </c>
      <c r="M8884">
        <f t="shared" si="138"/>
        <v>1</v>
      </c>
    </row>
    <row r="8885" spans="1:13" x14ac:dyDescent="0.3">
      <c r="A8885">
        <v>34</v>
      </c>
      <c r="B8885">
        <v>50000</v>
      </c>
      <c r="C8885" t="s">
        <v>26</v>
      </c>
      <c r="D8885">
        <v>11</v>
      </c>
      <c r="E8885" t="s">
        <v>25</v>
      </c>
      <c r="F8885" t="s">
        <v>21</v>
      </c>
      <c r="G8885">
        <v>4000</v>
      </c>
      <c r="H8885">
        <v>8.9</v>
      </c>
      <c r="I8885">
        <v>0</v>
      </c>
      <c r="J8885">
        <v>0.08</v>
      </c>
      <c r="K8885" t="s">
        <v>16</v>
      </c>
      <c r="L8885">
        <v>7</v>
      </c>
      <c r="M8885">
        <f t="shared" si="138"/>
        <v>1</v>
      </c>
    </row>
    <row r="8886" spans="1:13" x14ac:dyDescent="0.3">
      <c r="A8886">
        <v>34</v>
      </c>
      <c r="B8886">
        <v>75000</v>
      </c>
      <c r="C8886" t="s">
        <v>26</v>
      </c>
      <c r="D8886">
        <v>3</v>
      </c>
      <c r="E8886" t="s">
        <v>27</v>
      </c>
      <c r="F8886" t="s">
        <v>21</v>
      </c>
      <c r="G8886">
        <v>3000</v>
      </c>
      <c r="H8886">
        <v>7.9</v>
      </c>
      <c r="I8886">
        <v>0</v>
      </c>
      <c r="J8886">
        <v>0.04</v>
      </c>
      <c r="K8886" t="s">
        <v>16</v>
      </c>
      <c r="L8886">
        <v>8</v>
      </c>
      <c r="M8886">
        <f t="shared" si="138"/>
        <v>1</v>
      </c>
    </row>
    <row r="8887" spans="1:13" x14ac:dyDescent="0.3">
      <c r="A8887">
        <v>29</v>
      </c>
      <c r="B8887">
        <v>48000</v>
      </c>
      <c r="C8887" t="s">
        <v>26</v>
      </c>
      <c r="D8887">
        <v>3</v>
      </c>
      <c r="E8887" t="s">
        <v>27</v>
      </c>
      <c r="F8887" t="s">
        <v>15</v>
      </c>
      <c r="G8887">
        <v>17375</v>
      </c>
      <c r="H8887">
        <v>14.27</v>
      </c>
      <c r="I8887">
        <v>0</v>
      </c>
      <c r="J8887">
        <v>0.36</v>
      </c>
      <c r="K8887" t="s">
        <v>17</v>
      </c>
      <c r="L8887">
        <v>10</v>
      </c>
      <c r="M8887">
        <f t="shared" si="138"/>
        <v>1</v>
      </c>
    </row>
    <row r="8888" spans="1:13" x14ac:dyDescent="0.3">
      <c r="A8888">
        <v>34</v>
      </c>
      <c r="B8888">
        <v>45000</v>
      </c>
      <c r="C8888" t="s">
        <v>26</v>
      </c>
      <c r="D8888">
        <v>1</v>
      </c>
      <c r="E8888" t="s">
        <v>25</v>
      </c>
      <c r="F8888" t="s">
        <v>19</v>
      </c>
      <c r="G8888">
        <v>12000</v>
      </c>
      <c r="H8888">
        <v>11.86</v>
      </c>
      <c r="I8888">
        <v>0</v>
      </c>
      <c r="J8888">
        <v>0.27</v>
      </c>
      <c r="K8888" t="s">
        <v>16</v>
      </c>
      <c r="L8888">
        <v>5</v>
      </c>
      <c r="M8888">
        <f t="shared" si="138"/>
        <v>1</v>
      </c>
    </row>
    <row r="8889" spans="1:13" x14ac:dyDescent="0.3">
      <c r="A8889">
        <v>29</v>
      </c>
      <c r="B8889">
        <v>40000</v>
      </c>
      <c r="C8889" t="s">
        <v>13</v>
      </c>
      <c r="D8889">
        <v>1</v>
      </c>
      <c r="E8889" t="s">
        <v>25</v>
      </c>
      <c r="F8889" t="s">
        <v>21</v>
      </c>
      <c r="G8889">
        <v>3600</v>
      </c>
      <c r="H8889">
        <v>8.59</v>
      </c>
      <c r="I8889">
        <v>0</v>
      </c>
      <c r="J8889">
        <v>0.09</v>
      </c>
      <c r="K8889" t="s">
        <v>16</v>
      </c>
      <c r="L8889">
        <v>5</v>
      </c>
      <c r="M8889">
        <f t="shared" si="138"/>
        <v>1</v>
      </c>
    </row>
    <row r="8890" spans="1:13" x14ac:dyDescent="0.3">
      <c r="A8890">
        <v>32</v>
      </c>
      <c r="B8890">
        <v>37000</v>
      </c>
      <c r="C8890" t="s">
        <v>13</v>
      </c>
      <c r="D8890">
        <v>4</v>
      </c>
      <c r="E8890" t="s">
        <v>14</v>
      </c>
      <c r="F8890" t="s">
        <v>19</v>
      </c>
      <c r="G8890">
        <v>6000</v>
      </c>
      <c r="H8890">
        <v>10.36</v>
      </c>
      <c r="I8890">
        <v>0</v>
      </c>
      <c r="J8890">
        <v>0.16</v>
      </c>
      <c r="K8890" t="s">
        <v>16</v>
      </c>
      <c r="L8890">
        <v>8</v>
      </c>
      <c r="M8890">
        <f t="shared" si="138"/>
        <v>1</v>
      </c>
    </row>
    <row r="8891" spans="1:13" x14ac:dyDescent="0.3">
      <c r="A8891">
        <v>28</v>
      </c>
      <c r="B8891">
        <v>59000</v>
      </c>
      <c r="C8891" t="s">
        <v>26</v>
      </c>
      <c r="D8891">
        <v>2</v>
      </c>
      <c r="E8891" t="s">
        <v>27</v>
      </c>
      <c r="F8891" t="s">
        <v>19</v>
      </c>
      <c r="G8891">
        <v>14000</v>
      </c>
      <c r="H8891">
        <v>10.36</v>
      </c>
      <c r="I8891">
        <v>0</v>
      </c>
      <c r="J8891">
        <v>0.24</v>
      </c>
      <c r="K8891" t="s">
        <v>16</v>
      </c>
      <c r="L8891">
        <v>7</v>
      </c>
      <c r="M8891">
        <f t="shared" si="138"/>
        <v>1</v>
      </c>
    </row>
    <row r="8892" spans="1:13" x14ac:dyDescent="0.3">
      <c r="A8892">
        <v>31</v>
      </c>
      <c r="B8892">
        <v>79100</v>
      </c>
      <c r="C8892" t="s">
        <v>26</v>
      </c>
      <c r="D8892">
        <v>4</v>
      </c>
      <c r="E8892" t="s">
        <v>18</v>
      </c>
      <c r="F8892" t="s">
        <v>21</v>
      </c>
      <c r="G8892">
        <v>19150</v>
      </c>
      <c r="H8892">
        <v>6.99</v>
      </c>
      <c r="I8892">
        <v>0</v>
      </c>
      <c r="J8892">
        <v>0.24</v>
      </c>
      <c r="K8892" t="s">
        <v>16</v>
      </c>
      <c r="L8892">
        <v>6</v>
      </c>
      <c r="M8892">
        <f t="shared" si="138"/>
        <v>1</v>
      </c>
    </row>
    <row r="8893" spans="1:13" x14ac:dyDescent="0.3">
      <c r="A8893">
        <v>33</v>
      </c>
      <c r="B8893">
        <v>90000</v>
      </c>
      <c r="C8893" t="s">
        <v>26</v>
      </c>
      <c r="D8893">
        <v>4</v>
      </c>
      <c r="E8893" t="s">
        <v>18</v>
      </c>
      <c r="F8893" t="s">
        <v>15</v>
      </c>
      <c r="G8893">
        <v>12000</v>
      </c>
      <c r="H8893">
        <v>12.98</v>
      </c>
      <c r="I8893">
        <v>0</v>
      </c>
      <c r="J8893">
        <v>0.13</v>
      </c>
      <c r="K8893" t="s">
        <v>16</v>
      </c>
      <c r="L8893">
        <v>5</v>
      </c>
      <c r="M8893">
        <f t="shared" si="138"/>
        <v>1</v>
      </c>
    </row>
    <row r="8894" spans="1:13" x14ac:dyDescent="0.3">
      <c r="A8894">
        <v>30</v>
      </c>
      <c r="B8894">
        <v>44760</v>
      </c>
      <c r="C8894" t="s">
        <v>13</v>
      </c>
      <c r="D8894">
        <v>1</v>
      </c>
      <c r="E8894" t="s">
        <v>14</v>
      </c>
      <c r="F8894" t="s">
        <v>19</v>
      </c>
      <c r="G8894">
        <v>3300</v>
      </c>
      <c r="H8894">
        <v>11.71</v>
      </c>
      <c r="I8894">
        <v>0</v>
      </c>
      <c r="J8894">
        <v>7.0000000000000007E-2</v>
      </c>
      <c r="K8894" t="s">
        <v>16</v>
      </c>
      <c r="L8894">
        <v>5</v>
      </c>
      <c r="M8894">
        <f t="shared" si="138"/>
        <v>1</v>
      </c>
    </row>
    <row r="8895" spans="1:13" x14ac:dyDescent="0.3">
      <c r="A8895">
        <v>27</v>
      </c>
      <c r="B8895">
        <v>62900</v>
      </c>
      <c r="C8895" t="s">
        <v>13</v>
      </c>
      <c r="D8895">
        <v>7</v>
      </c>
      <c r="E8895" t="s">
        <v>14</v>
      </c>
      <c r="F8895" t="s">
        <v>30</v>
      </c>
      <c r="G8895">
        <v>24250</v>
      </c>
      <c r="H8895">
        <v>15.31</v>
      </c>
      <c r="I8895">
        <v>1</v>
      </c>
      <c r="J8895">
        <v>0.33</v>
      </c>
      <c r="K8895" t="s">
        <v>16</v>
      </c>
      <c r="L8895">
        <v>6</v>
      </c>
      <c r="M8895">
        <f t="shared" si="138"/>
        <v>1</v>
      </c>
    </row>
    <row r="8896" spans="1:13" x14ac:dyDescent="0.3">
      <c r="A8896">
        <v>28</v>
      </c>
      <c r="B8896">
        <v>65000</v>
      </c>
      <c r="C8896" t="s">
        <v>13</v>
      </c>
      <c r="D8896">
        <v>2</v>
      </c>
      <c r="E8896" t="s">
        <v>28</v>
      </c>
      <c r="F8896" t="s">
        <v>15</v>
      </c>
      <c r="G8896">
        <v>7200</v>
      </c>
      <c r="H8896">
        <v>13.98</v>
      </c>
      <c r="I8896">
        <v>0</v>
      </c>
      <c r="J8896">
        <v>0.11</v>
      </c>
      <c r="K8896" t="s">
        <v>17</v>
      </c>
      <c r="L8896">
        <v>5</v>
      </c>
      <c r="M8896">
        <f t="shared" si="138"/>
        <v>1</v>
      </c>
    </row>
    <row r="8897" spans="1:13" x14ac:dyDescent="0.3">
      <c r="A8897">
        <v>28</v>
      </c>
      <c r="B8897">
        <v>30000</v>
      </c>
      <c r="C8897" t="s">
        <v>26</v>
      </c>
      <c r="D8897">
        <v>5</v>
      </c>
      <c r="E8897" t="s">
        <v>28</v>
      </c>
      <c r="F8897" t="s">
        <v>21</v>
      </c>
      <c r="G8897">
        <v>15000</v>
      </c>
      <c r="I8897">
        <v>0</v>
      </c>
      <c r="J8897">
        <v>0.5</v>
      </c>
      <c r="K8897" t="s">
        <v>16</v>
      </c>
      <c r="L8897">
        <v>8</v>
      </c>
      <c r="M8897">
        <f t="shared" si="138"/>
        <v>0</v>
      </c>
    </row>
    <row r="8898" spans="1:13" x14ac:dyDescent="0.3">
      <c r="A8898">
        <v>35</v>
      </c>
      <c r="B8898">
        <v>54000</v>
      </c>
      <c r="C8898" t="s">
        <v>23</v>
      </c>
      <c r="E8898" t="s">
        <v>14</v>
      </c>
      <c r="F8898" t="s">
        <v>21</v>
      </c>
      <c r="G8898">
        <v>6000</v>
      </c>
      <c r="H8898">
        <v>6.62</v>
      </c>
      <c r="I8898">
        <v>0</v>
      </c>
      <c r="J8898">
        <v>0.11</v>
      </c>
      <c r="K8898" t="s">
        <v>16</v>
      </c>
      <c r="L8898">
        <v>5</v>
      </c>
      <c r="M8898">
        <f t="shared" ref="M8898:M8961" si="139">COUNTIFS($A$2:$A$10001,A8898,$B$2:$B$10001,B8898,$C$2:$C$10001,C8898,$D$2:$D$10001,D8898,$E$2:$E$10001,E8898,$F$2:$F$10001,F8898,$G$2:$G$10001,G8898,$H$2:$H$10001,H8898,$I$2:$I$10001,I8898,$J$2:$J$10001,J8898,$K$2:$K$10001,K8898,$L$2:$L$10001,L8898)</f>
        <v>0</v>
      </c>
    </row>
    <row r="8899" spans="1:13" x14ac:dyDescent="0.3">
      <c r="A8899">
        <v>28</v>
      </c>
      <c r="B8899">
        <v>30000</v>
      </c>
      <c r="C8899" t="s">
        <v>26</v>
      </c>
      <c r="D8899">
        <v>8</v>
      </c>
      <c r="E8899" t="s">
        <v>25</v>
      </c>
      <c r="F8899" t="s">
        <v>21</v>
      </c>
      <c r="G8899">
        <v>3000</v>
      </c>
      <c r="H8899">
        <v>7.29</v>
      </c>
      <c r="I8899">
        <v>0</v>
      </c>
      <c r="J8899">
        <v>0.1</v>
      </c>
      <c r="K8899" t="s">
        <v>16</v>
      </c>
      <c r="L8899">
        <v>7</v>
      </c>
      <c r="M8899">
        <f t="shared" si="139"/>
        <v>1</v>
      </c>
    </row>
    <row r="8900" spans="1:13" x14ac:dyDescent="0.3">
      <c r="A8900">
        <v>28</v>
      </c>
      <c r="B8900">
        <v>37090</v>
      </c>
      <c r="C8900" t="s">
        <v>13</v>
      </c>
      <c r="D8900">
        <v>2</v>
      </c>
      <c r="E8900" t="s">
        <v>25</v>
      </c>
      <c r="F8900" t="s">
        <v>19</v>
      </c>
      <c r="G8900">
        <v>3000</v>
      </c>
      <c r="H8900">
        <v>11.12</v>
      </c>
      <c r="I8900">
        <v>0</v>
      </c>
      <c r="J8900">
        <v>0.08</v>
      </c>
      <c r="K8900" t="s">
        <v>16</v>
      </c>
      <c r="L8900">
        <v>5</v>
      </c>
      <c r="M8900">
        <f t="shared" si="139"/>
        <v>1</v>
      </c>
    </row>
    <row r="8901" spans="1:13" x14ac:dyDescent="0.3">
      <c r="A8901">
        <v>29</v>
      </c>
      <c r="B8901">
        <v>30000</v>
      </c>
      <c r="C8901" t="s">
        <v>13</v>
      </c>
      <c r="E8901" t="s">
        <v>27</v>
      </c>
      <c r="F8901" t="s">
        <v>15</v>
      </c>
      <c r="G8901">
        <v>7200</v>
      </c>
      <c r="H8901">
        <v>15.27</v>
      </c>
      <c r="I8901">
        <v>0</v>
      </c>
      <c r="J8901">
        <v>0.24</v>
      </c>
      <c r="K8901" t="s">
        <v>17</v>
      </c>
      <c r="L8901">
        <v>8</v>
      </c>
      <c r="M8901">
        <f t="shared" si="139"/>
        <v>0</v>
      </c>
    </row>
    <row r="8902" spans="1:13" x14ac:dyDescent="0.3">
      <c r="A8902">
        <v>29</v>
      </c>
      <c r="B8902">
        <v>158000</v>
      </c>
      <c r="C8902" t="s">
        <v>23</v>
      </c>
      <c r="D8902">
        <v>13</v>
      </c>
      <c r="E8902" t="s">
        <v>27</v>
      </c>
      <c r="F8902" t="s">
        <v>21</v>
      </c>
      <c r="G8902">
        <v>11000</v>
      </c>
      <c r="H8902">
        <v>8.49</v>
      </c>
      <c r="I8902">
        <v>0</v>
      </c>
      <c r="J8902">
        <v>7.0000000000000007E-2</v>
      </c>
      <c r="K8902" t="s">
        <v>16</v>
      </c>
      <c r="L8902">
        <v>7</v>
      </c>
      <c r="M8902">
        <f t="shared" si="139"/>
        <v>1</v>
      </c>
    </row>
    <row r="8903" spans="1:13" x14ac:dyDescent="0.3">
      <c r="A8903">
        <v>29</v>
      </c>
      <c r="B8903">
        <v>45000</v>
      </c>
      <c r="C8903" t="s">
        <v>23</v>
      </c>
      <c r="D8903">
        <v>8</v>
      </c>
      <c r="E8903" t="s">
        <v>20</v>
      </c>
      <c r="F8903" t="s">
        <v>19</v>
      </c>
      <c r="G8903">
        <v>8000</v>
      </c>
      <c r="H8903">
        <v>12.21</v>
      </c>
      <c r="I8903">
        <v>0</v>
      </c>
      <c r="J8903">
        <v>0.18</v>
      </c>
      <c r="K8903" t="s">
        <v>16</v>
      </c>
      <c r="L8903">
        <v>5</v>
      </c>
      <c r="M8903">
        <f t="shared" si="139"/>
        <v>1</v>
      </c>
    </row>
    <row r="8904" spans="1:13" x14ac:dyDescent="0.3">
      <c r="A8904">
        <v>34</v>
      </c>
      <c r="B8904">
        <v>113000</v>
      </c>
      <c r="C8904" t="s">
        <v>13</v>
      </c>
      <c r="D8904">
        <v>6</v>
      </c>
      <c r="E8904" t="s">
        <v>25</v>
      </c>
      <c r="F8904" t="s">
        <v>15</v>
      </c>
      <c r="G8904">
        <v>9600</v>
      </c>
      <c r="I8904">
        <v>0</v>
      </c>
      <c r="J8904">
        <v>0.08</v>
      </c>
      <c r="K8904" t="s">
        <v>16</v>
      </c>
      <c r="L8904">
        <v>5</v>
      </c>
      <c r="M8904">
        <f t="shared" si="139"/>
        <v>0</v>
      </c>
    </row>
    <row r="8905" spans="1:13" x14ac:dyDescent="0.3">
      <c r="A8905">
        <v>27</v>
      </c>
      <c r="B8905">
        <v>48000</v>
      </c>
      <c r="C8905" t="s">
        <v>13</v>
      </c>
      <c r="D8905">
        <v>2</v>
      </c>
      <c r="E8905" t="s">
        <v>18</v>
      </c>
      <c r="F8905" t="s">
        <v>15</v>
      </c>
      <c r="G8905">
        <v>25000</v>
      </c>
      <c r="H8905">
        <v>10.59</v>
      </c>
      <c r="I8905">
        <v>1</v>
      </c>
      <c r="J8905">
        <v>0.52</v>
      </c>
      <c r="K8905" t="s">
        <v>17</v>
      </c>
      <c r="L8905">
        <v>5</v>
      </c>
      <c r="M8905">
        <f t="shared" si="139"/>
        <v>1</v>
      </c>
    </row>
    <row r="8906" spans="1:13" x14ac:dyDescent="0.3">
      <c r="A8906">
        <v>27</v>
      </c>
      <c r="B8906">
        <v>58000</v>
      </c>
      <c r="C8906" t="s">
        <v>13</v>
      </c>
      <c r="D8906">
        <v>5</v>
      </c>
      <c r="E8906" t="s">
        <v>28</v>
      </c>
      <c r="F8906" t="s">
        <v>21</v>
      </c>
      <c r="G8906">
        <v>5900</v>
      </c>
      <c r="H8906">
        <v>9.32</v>
      </c>
      <c r="I8906">
        <v>0</v>
      </c>
      <c r="J8906">
        <v>0.1</v>
      </c>
      <c r="K8906" t="s">
        <v>16</v>
      </c>
      <c r="L8906">
        <v>6</v>
      </c>
      <c r="M8906">
        <f t="shared" si="139"/>
        <v>1</v>
      </c>
    </row>
    <row r="8907" spans="1:13" x14ac:dyDescent="0.3">
      <c r="A8907">
        <v>28</v>
      </c>
      <c r="B8907">
        <v>55704</v>
      </c>
      <c r="C8907" t="s">
        <v>26</v>
      </c>
      <c r="D8907">
        <v>12</v>
      </c>
      <c r="E8907" t="s">
        <v>18</v>
      </c>
      <c r="F8907" t="s">
        <v>21</v>
      </c>
      <c r="G8907">
        <v>8400</v>
      </c>
      <c r="H8907">
        <v>7.51</v>
      </c>
      <c r="I8907">
        <v>0</v>
      </c>
      <c r="J8907">
        <v>0.15</v>
      </c>
      <c r="K8907" t="s">
        <v>16</v>
      </c>
      <c r="L8907">
        <v>6</v>
      </c>
      <c r="M8907">
        <f t="shared" si="139"/>
        <v>1</v>
      </c>
    </row>
    <row r="8908" spans="1:13" x14ac:dyDescent="0.3">
      <c r="A8908">
        <v>32</v>
      </c>
      <c r="B8908">
        <v>64000</v>
      </c>
      <c r="C8908" t="s">
        <v>13</v>
      </c>
      <c r="D8908">
        <v>1</v>
      </c>
      <c r="E8908" t="s">
        <v>28</v>
      </c>
      <c r="F8908" t="s">
        <v>19</v>
      </c>
      <c r="G8908">
        <v>10000</v>
      </c>
      <c r="H8908">
        <v>12.69</v>
      </c>
      <c r="I8908">
        <v>0</v>
      </c>
      <c r="J8908">
        <v>0.16</v>
      </c>
      <c r="K8908" t="s">
        <v>16</v>
      </c>
      <c r="L8908">
        <v>8</v>
      </c>
      <c r="M8908">
        <f t="shared" si="139"/>
        <v>1</v>
      </c>
    </row>
    <row r="8909" spans="1:13" x14ac:dyDescent="0.3">
      <c r="A8909">
        <v>33</v>
      </c>
      <c r="B8909">
        <v>45000</v>
      </c>
      <c r="C8909" t="s">
        <v>13</v>
      </c>
      <c r="D8909">
        <v>4</v>
      </c>
      <c r="E8909" t="s">
        <v>18</v>
      </c>
      <c r="F8909" t="s">
        <v>21</v>
      </c>
      <c r="G8909">
        <v>12000</v>
      </c>
      <c r="H8909">
        <v>7.88</v>
      </c>
      <c r="I8909">
        <v>0</v>
      </c>
      <c r="J8909">
        <v>0.27</v>
      </c>
      <c r="K8909" t="s">
        <v>16</v>
      </c>
      <c r="L8909">
        <v>5</v>
      </c>
      <c r="M8909">
        <f t="shared" si="139"/>
        <v>1</v>
      </c>
    </row>
    <row r="8910" spans="1:13" x14ac:dyDescent="0.3">
      <c r="A8910">
        <v>32</v>
      </c>
      <c r="B8910">
        <v>45000</v>
      </c>
      <c r="C8910" t="s">
        <v>13</v>
      </c>
      <c r="D8910">
        <v>3</v>
      </c>
      <c r="E8910" t="s">
        <v>18</v>
      </c>
      <c r="F8910" t="s">
        <v>15</v>
      </c>
      <c r="G8910">
        <v>3000</v>
      </c>
      <c r="H8910">
        <v>12.61</v>
      </c>
      <c r="I8910">
        <v>0</v>
      </c>
      <c r="J8910">
        <v>7.0000000000000007E-2</v>
      </c>
      <c r="K8910" t="s">
        <v>17</v>
      </c>
      <c r="L8910">
        <v>8</v>
      </c>
      <c r="M8910">
        <f t="shared" si="139"/>
        <v>1</v>
      </c>
    </row>
    <row r="8911" spans="1:13" x14ac:dyDescent="0.3">
      <c r="A8911">
        <v>27</v>
      </c>
      <c r="B8911">
        <v>62000</v>
      </c>
      <c r="C8911" t="s">
        <v>26</v>
      </c>
      <c r="D8911">
        <v>1</v>
      </c>
      <c r="E8911" t="s">
        <v>28</v>
      </c>
      <c r="F8911" t="s">
        <v>19</v>
      </c>
      <c r="G8911">
        <v>3275</v>
      </c>
      <c r="H8911">
        <v>9.33</v>
      </c>
      <c r="I8911">
        <v>0</v>
      </c>
      <c r="J8911">
        <v>0.05</v>
      </c>
      <c r="K8911" t="s">
        <v>16</v>
      </c>
      <c r="L8911">
        <v>8</v>
      </c>
      <c r="M8911">
        <f t="shared" si="139"/>
        <v>1</v>
      </c>
    </row>
    <row r="8912" spans="1:13" x14ac:dyDescent="0.3">
      <c r="A8912">
        <v>29</v>
      </c>
      <c r="B8912">
        <v>47000</v>
      </c>
      <c r="C8912" t="s">
        <v>13</v>
      </c>
      <c r="D8912">
        <v>2</v>
      </c>
      <c r="E8912" t="s">
        <v>14</v>
      </c>
      <c r="F8912" t="s">
        <v>19</v>
      </c>
      <c r="G8912">
        <v>5000</v>
      </c>
      <c r="H8912">
        <v>10.62</v>
      </c>
      <c r="I8912">
        <v>0</v>
      </c>
      <c r="J8912">
        <v>0.11</v>
      </c>
      <c r="K8912" t="s">
        <v>16</v>
      </c>
      <c r="L8912">
        <v>9</v>
      </c>
      <c r="M8912">
        <f t="shared" si="139"/>
        <v>1</v>
      </c>
    </row>
    <row r="8913" spans="1:13" x14ac:dyDescent="0.3">
      <c r="A8913">
        <v>29</v>
      </c>
      <c r="B8913">
        <v>37920</v>
      </c>
      <c r="C8913" t="s">
        <v>13</v>
      </c>
      <c r="D8913">
        <v>2</v>
      </c>
      <c r="E8913" t="s">
        <v>14</v>
      </c>
      <c r="F8913" t="s">
        <v>15</v>
      </c>
      <c r="G8913">
        <v>12000</v>
      </c>
      <c r="H8913">
        <v>13.48</v>
      </c>
      <c r="I8913">
        <v>1</v>
      </c>
      <c r="J8913">
        <v>0.32</v>
      </c>
      <c r="K8913" t="s">
        <v>16</v>
      </c>
      <c r="L8913">
        <v>8</v>
      </c>
      <c r="M8913">
        <f t="shared" si="139"/>
        <v>1</v>
      </c>
    </row>
    <row r="8914" spans="1:13" x14ac:dyDescent="0.3">
      <c r="A8914">
        <v>28</v>
      </c>
      <c r="B8914">
        <v>48000</v>
      </c>
      <c r="C8914" t="s">
        <v>23</v>
      </c>
      <c r="D8914">
        <v>1</v>
      </c>
      <c r="E8914" t="s">
        <v>18</v>
      </c>
      <c r="F8914" t="s">
        <v>30</v>
      </c>
      <c r="G8914">
        <v>12000</v>
      </c>
      <c r="H8914">
        <v>14.54</v>
      </c>
      <c r="I8914">
        <v>0</v>
      </c>
      <c r="J8914">
        <v>0.25</v>
      </c>
      <c r="K8914" t="s">
        <v>16</v>
      </c>
      <c r="L8914">
        <v>7</v>
      </c>
      <c r="M8914">
        <f t="shared" si="139"/>
        <v>1</v>
      </c>
    </row>
    <row r="8915" spans="1:13" x14ac:dyDescent="0.3">
      <c r="A8915">
        <v>33</v>
      </c>
      <c r="B8915">
        <v>66000</v>
      </c>
      <c r="C8915" t="s">
        <v>13</v>
      </c>
      <c r="D8915">
        <v>2</v>
      </c>
      <c r="E8915" t="s">
        <v>27</v>
      </c>
      <c r="F8915" t="s">
        <v>30</v>
      </c>
      <c r="G8915">
        <v>6400</v>
      </c>
      <c r="H8915">
        <v>14.96</v>
      </c>
      <c r="I8915">
        <v>1</v>
      </c>
      <c r="J8915">
        <v>0.1</v>
      </c>
      <c r="K8915" t="s">
        <v>16</v>
      </c>
      <c r="L8915">
        <v>6</v>
      </c>
      <c r="M8915">
        <f t="shared" si="139"/>
        <v>1</v>
      </c>
    </row>
    <row r="8916" spans="1:13" x14ac:dyDescent="0.3">
      <c r="A8916">
        <v>33</v>
      </c>
      <c r="B8916">
        <v>21000</v>
      </c>
      <c r="C8916" t="s">
        <v>23</v>
      </c>
      <c r="D8916">
        <v>1</v>
      </c>
      <c r="E8916" t="s">
        <v>28</v>
      </c>
      <c r="F8916" t="s">
        <v>19</v>
      </c>
      <c r="G8916">
        <v>7750</v>
      </c>
      <c r="H8916">
        <v>11.83</v>
      </c>
      <c r="I8916">
        <v>0</v>
      </c>
      <c r="J8916">
        <v>0.37</v>
      </c>
      <c r="K8916" t="s">
        <v>16</v>
      </c>
      <c r="L8916">
        <v>7</v>
      </c>
      <c r="M8916">
        <f t="shared" si="139"/>
        <v>1</v>
      </c>
    </row>
    <row r="8917" spans="1:13" x14ac:dyDescent="0.3">
      <c r="A8917">
        <v>32</v>
      </c>
      <c r="B8917">
        <v>40000</v>
      </c>
      <c r="C8917" t="s">
        <v>26</v>
      </c>
      <c r="D8917">
        <v>4</v>
      </c>
      <c r="E8917" t="s">
        <v>27</v>
      </c>
      <c r="F8917" t="s">
        <v>21</v>
      </c>
      <c r="G8917">
        <v>7500</v>
      </c>
      <c r="H8917">
        <v>5.99</v>
      </c>
      <c r="I8917">
        <v>0</v>
      </c>
      <c r="J8917">
        <v>0.19</v>
      </c>
      <c r="K8917" t="s">
        <v>16</v>
      </c>
      <c r="L8917">
        <v>8</v>
      </c>
      <c r="M8917">
        <f t="shared" si="139"/>
        <v>1</v>
      </c>
    </row>
    <row r="8918" spans="1:13" x14ac:dyDescent="0.3">
      <c r="A8918">
        <v>29</v>
      </c>
      <c r="B8918">
        <v>40000</v>
      </c>
      <c r="C8918" t="s">
        <v>13</v>
      </c>
      <c r="D8918">
        <v>2</v>
      </c>
      <c r="E8918" t="s">
        <v>27</v>
      </c>
      <c r="F8918" t="s">
        <v>30</v>
      </c>
      <c r="G8918">
        <v>7000</v>
      </c>
      <c r="H8918">
        <v>14.91</v>
      </c>
      <c r="I8918">
        <v>1</v>
      </c>
      <c r="J8918">
        <v>0.17</v>
      </c>
      <c r="K8918" t="s">
        <v>17</v>
      </c>
      <c r="L8918">
        <v>8</v>
      </c>
      <c r="M8918">
        <f t="shared" si="139"/>
        <v>1</v>
      </c>
    </row>
    <row r="8919" spans="1:13" x14ac:dyDescent="0.3">
      <c r="A8919">
        <v>30</v>
      </c>
      <c r="B8919">
        <v>28000</v>
      </c>
      <c r="C8919" t="s">
        <v>13</v>
      </c>
      <c r="D8919">
        <v>5</v>
      </c>
      <c r="E8919" t="s">
        <v>25</v>
      </c>
      <c r="F8919" t="s">
        <v>15</v>
      </c>
      <c r="G8919">
        <v>12000</v>
      </c>
      <c r="H8919">
        <v>14.22</v>
      </c>
      <c r="I8919">
        <v>1</v>
      </c>
      <c r="J8919">
        <v>0.43</v>
      </c>
      <c r="K8919" t="s">
        <v>16</v>
      </c>
      <c r="L8919">
        <v>8</v>
      </c>
      <c r="M8919">
        <f t="shared" si="139"/>
        <v>1</v>
      </c>
    </row>
    <row r="8920" spans="1:13" x14ac:dyDescent="0.3">
      <c r="A8920">
        <v>27</v>
      </c>
      <c r="B8920">
        <v>48996</v>
      </c>
      <c r="C8920" t="s">
        <v>13</v>
      </c>
      <c r="D8920">
        <v>3</v>
      </c>
      <c r="E8920" t="s">
        <v>18</v>
      </c>
      <c r="F8920" t="s">
        <v>19</v>
      </c>
      <c r="G8920">
        <v>12000</v>
      </c>
      <c r="H8920">
        <v>12.53</v>
      </c>
      <c r="I8920">
        <v>0</v>
      </c>
      <c r="J8920">
        <v>0.24</v>
      </c>
      <c r="K8920" t="s">
        <v>16</v>
      </c>
      <c r="L8920">
        <v>8</v>
      </c>
      <c r="M8920">
        <f t="shared" si="139"/>
        <v>1</v>
      </c>
    </row>
    <row r="8921" spans="1:13" x14ac:dyDescent="0.3">
      <c r="A8921">
        <v>29</v>
      </c>
      <c r="B8921">
        <v>90000</v>
      </c>
      <c r="C8921" t="s">
        <v>26</v>
      </c>
      <c r="D8921">
        <v>13</v>
      </c>
      <c r="E8921" t="s">
        <v>25</v>
      </c>
      <c r="F8921" t="s">
        <v>19</v>
      </c>
      <c r="G8921">
        <v>10000</v>
      </c>
      <c r="H8921">
        <v>12.21</v>
      </c>
      <c r="I8921">
        <v>0</v>
      </c>
      <c r="J8921">
        <v>0.11</v>
      </c>
      <c r="K8921" t="s">
        <v>16</v>
      </c>
      <c r="L8921">
        <v>7</v>
      </c>
      <c r="M8921">
        <f t="shared" si="139"/>
        <v>1</v>
      </c>
    </row>
    <row r="8922" spans="1:13" x14ac:dyDescent="0.3">
      <c r="A8922">
        <v>27</v>
      </c>
      <c r="B8922">
        <v>45000</v>
      </c>
      <c r="C8922" t="s">
        <v>13</v>
      </c>
      <c r="D8922">
        <v>10</v>
      </c>
      <c r="E8922" t="s">
        <v>14</v>
      </c>
      <c r="F8922" t="s">
        <v>30</v>
      </c>
      <c r="G8922">
        <v>7600</v>
      </c>
      <c r="H8922">
        <v>14.59</v>
      </c>
      <c r="I8922">
        <v>1</v>
      </c>
      <c r="J8922">
        <v>0.17</v>
      </c>
      <c r="K8922" t="s">
        <v>16</v>
      </c>
      <c r="L8922">
        <v>7</v>
      </c>
      <c r="M8922">
        <f t="shared" si="139"/>
        <v>1</v>
      </c>
    </row>
    <row r="8923" spans="1:13" x14ac:dyDescent="0.3">
      <c r="A8923">
        <v>30</v>
      </c>
      <c r="B8923">
        <v>53004</v>
      </c>
      <c r="C8923" t="s">
        <v>13</v>
      </c>
      <c r="D8923">
        <v>3</v>
      </c>
      <c r="E8923" t="s">
        <v>25</v>
      </c>
      <c r="F8923" t="s">
        <v>30</v>
      </c>
      <c r="G8923">
        <v>14000</v>
      </c>
      <c r="H8923">
        <v>15.28</v>
      </c>
      <c r="I8923">
        <v>1</v>
      </c>
      <c r="J8923">
        <v>0.26</v>
      </c>
      <c r="K8923" t="s">
        <v>17</v>
      </c>
      <c r="L8923">
        <v>10</v>
      </c>
      <c r="M8923">
        <f t="shared" si="139"/>
        <v>1</v>
      </c>
    </row>
    <row r="8924" spans="1:13" x14ac:dyDescent="0.3">
      <c r="A8924">
        <v>30</v>
      </c>
      <c r="B8924">
        <v>70000</v>
      </c>
      <c r="C8924" t="s">
        <v>26</v>
      </c>
      <c r="E8924" t="s">
        <v>27</v>
      </c>
      <c r="F8924" t="s">
        <v>19</v>
      </c>
      <c r="G8924">
        <v>10000</v>
      </c>
      <c r="H8924">
        <v>10.25</v>
      </c>
      <c r="I8924">
        <v>0</v>
      </c>
      <c r="J8924">
        <v>0.14000000000000001</v>
      </c>
      <c r="K8924" t="s">
        <v>16</v>
      </c>
      <c r="L8924">
        <v>8</v>
      </c>
      <c r="M8924">
        <f t="shared" si="139"/>
        <v>0</v>
      </c>
    </row>
    <row r="8925" spans="1:13" x14ac:dyDescent="0.3">
      <c r="A8925">
        <v>32</v>
      </c>
      <c r="B8925">
        <v>91800</v>
      </c>
      <c r="C8925" t="s">
        <v>26</v>
      </c>
      <c r="D8925">
        <v>13</v>
      </c>
      <c r="E8925" t="s">
        <v>14</v>
      </c>
      <c r="F8925" t="s">
        <v>30</v>
      </c>
      <c r="G8925">
        <v>8400</v>
      </c>
      <c r="H8925">
        <v>15.99</v>
      </c>
      <c r="I8925">
        <v>1</v>
      </c>
      <c r="J8925">
        <v>0.08</v>
      </c>
      <c r="K8925" t="s">
        <v>16</v>
      </c>
      <c r="L8925">
        <v>9</v>
      </c>
      <c r="M8925">
        <f t="shared" si="139"/>
        <v>1</v>
      </c>
    </row>
    <row r="8926" spans="1:13" x14ac:dyDescent="0.3">
      <c r="A8926">
        <v>28</v>
      </c>
      <c r="B8926">
        <v>54000</v>
      </c>
      <c r="C8926" t="s">
        <v>13</v>
      </c>
      <c r="D8926">
        <v>2</v>
      </c>
      <c r="E8926" t="s">
        <v>28</v>
      </c>
      <c r="F8926" t="s">
        <v>30</v>
      </c>
      <c r="G8926">
        <v>12000</v>
      </c>
      <c r="H8926">
        <v>15.31</v>
      </c>
      <c r="I8926">
        <v>1</v>
      </c>
      <c r="J8926">
        <v>0.22</v>
      </c>
      <c r="K8926" t="s">
        <v>16</v>
      </c>
      <c r="L8926">
        <v>6</v>
      </c>
      <c r="M8926">
        <f t="shared" si="139"/>
        <v>1</v>
      </c>
    </row>
    <row r="8927" spans="1:13" x14ac:dyDescent="0.3">
      <c r="A8927">
        <v>29</v>
      </c>
      <c r="B8927">
        <v>25000</v>
      </c>
      <c r="C8927" t="s">
        <v>23</v>
      </c>
      <c r="D8927">
        <v>5</v>
      </c>
      <c r="E8927" t="s">
        <v>27</v>
      </c>
      <c r="F8927" t="s">
        <v>15</v>
      </c>
      <c r="G8927">
        <v>10000</v>
      </c>
      <c r="H8927">
        <v>13.49</v>
      </c>
      <c r="I8927">
        <v>0</v>
      </c>
      <c r="J8927">
        <v>0.4</v>
      </c>
      <c r="K8927" t="s">
        <v>17</v>
      </c>
      <c r="L8927">
        <v>6</v>
      </c>
      <c r="M8927">
        <f t="shared" si="139"/>
        <v>1</v>
      </c>
    </row>
    <row r="8928" spans="1:13" x14ac:dyDescent="0.3">
      <c r="A8928">
        <v>28</v>
      </c>
      <c r="B8928">
        <v>50000</v>
      </c>
      <c r="C8928" t="s">
        <v>26</v>
      </c>
      <c r="D8928">
        <v>0</v>
      </c>
      <c r="E8928" t="s">
        <v>14</v>
      </c>
      <c r="F8928" t="s">
        <v>21</v>
      </c>
      <c r="G8928">
        <v>9000</v>
      </c>
      <c r="I8928">
        <v>0</v>
      </c>
      <c r="J8928">
        <v>0.18</v>
      </c>
      <c r="K8928" t="s">
        <v>16</v>
      </c>
      <c r="L8928">
        <v>10</v>
      </c>
      <c r="M8928">
        <f t="shared" si="139"/>
        <v>0</v>
      </c>
    </row>
    <row r="8929" spans="1:13" x14ac:dyDescent="0.3">
      <c r="A8929">
        <v>33</v>
      </c>
      <c r="B8929">
        <v>14076</v>
      </c>
      <c r="C8929" t="s">
        <v>13</v>
      </c>
      <c r="E8929" t="s">
        <v>14</v>
      </c>
      <c r="F8929" t="s">
        <v>21</v>
      </c>
      <c r="G8929">
        <v>4800</v>
      </c>
      <c r="H8929">
        <v>6.76</v>
      </c>
      <c r="I8929">
        <v>1</v>
      </c>
      <c r="J8929">
        <v>0.34</v>
      </c>
      <c r="K8929" t="s">
        <v>16</v>
      </c>
      <c r="L8929">
        <v>7</v>
      </c>
      <c r="M8929">
        <f t="shared" si="139"/>
        <v>0</v>
      </c>
    </row>
    <row r="8930" spans="1:13" x14ac:dyDescent="0.3">
      <c r="A8930">
        <v>28</v>
      </c>
      <c r="B8930">
        <v>50000</v>
      </c>
      <c r="C8930" t="s">
        <v>13</v>
      </c>
      <c r="D8930">
        <v>1</v>
      </c>
      <c r="E8930" t="s">
        <v>28</v>
      </c>
      <c r="F8930" t="s">
        <v>15</v>
      </c>
      <c r="G8930">
        <v>16200</v>
      </c>
      <c r="H8930">
        <v>13.99</v>
      </c>
      <c r="I8930">
        <v>1</v>
      </c>
      <c r="J8930">
        <v>0.32</v>
      </c>
      <c r="K8930" t="s">
        <v>17</v>
      </c>
      <c r="L8930">
        <v>6</v>
      </c>
      <c r="M8930">
        <f t="shared" si="139"/>
        <v>1</v>
      </c>
    </row>
    <row r="8931" spans="1:13" x14ac:dyDescent="0.3">
      <c r="A8931">
        <v>35</v>
      </c>
      <c r="B8931">
        <v>80000</v>
      </c>
      <c r="C8931" t="s">
        <v>23</v>
      </c>
      <c r="D8931">
        <v>5</v>
      </c>
      <c r="E8931" t="s">
        <v>27</v>
      </c>
      <c r="F8931" t="s">
        <v>30</v>
      </c>
      <c r="G8931">
        <v>15000</v>
      </c>
      <c r="H8931">
        <v>15.99</v>
      </c>
      <c r="I8931">
        <v>0</v>
      </c>
      <c r="J8931">
        <v>0.19</v>
      </c>
      <c r="K8931" t="s">
        <v>17</v>
      </c>
      <c r="L8931">
        <v>5</v>
      </c>
      <c r="M8931">
        <f t="shared" si="139"/>
        <v>1</v>
      </c>
    </row>
    <row r="8932" spans="1:13" x14ac:dyDescent="0.3">
      <c r="A8932">
        <v>34</v>
      </c>
      <c r="B8932">
        <v>135000</v>
      </c>
      <c r="C8932" t="s">
        <v>26</v>
      </c>
      <c r="D8932">
        <v>18</v>
      </c>
      <c r="E8932" t="s">
        <v>27</v>
      </c>
      <c r="F8932" t="s">
        <v>21</v>
      </c>
      <c r="G8932">
        <v>8000</v>
      </c>
      <c r="H8932">
        <v>9.32</v>
      </c>
      <c r="I8932">
        <v>0</v>
      </c>
      <c r="J8932">
        <v>0.06</v>
      </c>
      <c r="K8932" t="s">
        <v>16</v>
      </c>
      <c r="L8932">
        <v>5</v>
      </c>
      <c r="M8932">
        <f t="shared" si="139"/>
        <v>1</v>
      </c>
    </row>
    <row r="8933" spans="1:13" x14ac:dyDescent="0.3">
      <c r="A8933">
        <v>29</v>
      </c>
      <c r="B8933">
        <v>36100</v>
      </c>
      <c r="C8933" t="s">
        <v>26</v>
      </c>
      <c r="D8933">
        <v>2</v>
      </c>
      <c r="E8933" t="s">
        <v>20</v>
      </c>
      <c r="F8933" t="s">
        <v>15</v>
      </c>
      <c r="G8933">
        <v>14000</v>
      </c>
      <c r="H8933">
        <v>14.27</v>
      </c>
      <c r="I8933">
        <v>0</v>
      </c>
      <c r="J8933">
        <v>0.39</v>
      </c>
      <c r="K8933" t="s">
        <v>16</v>
      </c>
      <c r="L8933">
        <v>10</v>
      </c>
      <c r="M8933">
        <f t="shared" si="139"/>
        <v>1</v>
      </c>
    </row>
    <row r="8934" spans="1:13" x14ac:dyDescent="0.3">
      <c r="A8934">
        <v>29</v>
      </c>
      <c r="B8934">
        <v>40000</v>
      </c>
      <c r="C8934" t="s">
        <v>23</v>
      </c>
      <c r="D8934">
        <v>0</v>
      </c>
      <c r="E8934" t="s">
        <v>14</v>
      </c>
      <c r="F8934" t="s">
        <v>21</v>
      </c>
      <c r="G8934">
        <v>5000</v>
      </c>
      <c r="H8934">
        <v>5.42</v>
      </c>
      <c r="I8934">
        <v>0</v>
      </c>
      <c r="J8934">
        <v>0.13</v>
      </c>
      <c r="K8934" t="s">
        <v>16</v>
      </c>
      <c r="L8934">
        <v>5</v>
      </c>
      <c r="M8934">
        <f t="shared" si="139"/>
        <v>1</v>
      </c>
    </row>
    <row r="8935" spans="1:13" x14ac:dyDescent="0.3">
      <c r="A8935">
        <v>27</v>
      </c>
      <c r="B8935">
        <v>104371</v>
      </c>
      <c r="C8935" t="s">
        <v>13</v>
      </c>
      <c r="D8935">
        <v>4</v>
      </c>
      <c r="E8935" t="s">
        <v>18</v>
      </c>
      <c r="F8935" t="s">
        <v>30</v>
      </c>
      <c r="G8935">
        <v>15000</v>
      </c>
      <c r="H8935">
        <v>16.77</v>
      </c>
      <c r="I8935">
        <v>0</v>
      </c>
      <c r="J8935">
        <v>0.14000000000000001</v>
      </c>
      <c r="K8935" t="s">
        <v>17</v>
      </c>
      <c r="L8935">
        <v>6</v>
      </c>
      <c r="M8935">
        <f t="shared" si="139"/>
        <v>1</v>
      </c>
    </row>
    <row r="8936" spans="1:13" x14ac:dyDescent="0.3">
      <c r="A8936">
        <v>28</v>
      </c>
      <c r="B8936">
        <v>125000</v>
      </c>
      <c r="C8936" t="s">
        <v>26</v>
      </c>
      <c r="D8936">
        <v>8</v>
      </c>
      <c r="E8936" t="s">
        <v>14</v>
      </c>
      <c r="F8936" t="s">
        <v>19</v>
      </c>
      <c r="G8936">
        <v>8000</v>
      </c>
      <c r="H8936">
        <v>11.14</v>
      </c>
      <c r="I8936">
        <v>0</v>
      </c>
      <c r="J8936">
        <v>0.06</v>
      </c>
      <c r="K8936" t="s">
        <v>16</v>
      </c>
      <c r="L8936">
        <v>6</v>
      </c>
      <c r="M8936">
        <f t="shared" si="139"/>
        <v>1</v>
      </c>
    </row>
    <row r="8937" spans="1:13" x14ac:dyDescent="0.3">
      <c r="A8937">
        <v>34</v>
      </c>
      <c r="B8937">
        <v>38769</v>
      </c>
      <c r="C8937" t="s">
        <v>26</v>
      </c>
      <c r="D8937">
        <v>3</v>
      </c>
      <c r="E8937" t="s">
        <v>25</v>
      </c>
      <c r="F8937" t="s">
        <v>21</v>
      </c>
      <c r="G8937">
        <v>2400</v>
      </c>
      <c r="H8937">
        <v>8.9</v>
      </c>
      <c r="I8937">
        <v>0</v>
      </c>
      <c r="J8937">
        <v>0.06</v>
      </c>
      <c r="K8937" t="s">
        <v>16</v>
      </c>
      <c r="L8937">
        <v>6</v>
      </c>
      <c r="M8937">
        <f t="shared" si="139"/>
        <v>2</v>
      </c>
    </row>
    <row r="8938" spans="1:13" x14ac:dyDescent="0.3">
      <c r="A8938">
        <v>34</v>
      </c>
      <c r="B8938">
        <v>70000</v>
      </c>
      <c r="C8938" t="s">
        <v>13</v>
      </c>
      <c r="D8938">
        <v>1</v>
      </c>
      <c r="E8938" t="s">
        <v>25</v>
      </c>
      <c r="F8938" t="s">
        <v>19</v>
      </c>
      <c r="G8938">
        <v>6000</v>
      </c>
      <c r="H8938">
        <v>11.89</v>
      </c>
      <c r="I8938">
        <v>0</v>
      </c>
      <c r="J8938">
        <v>0.09</v>
      </c>
      <c r="K8938" t="s">
        <v>16</v>
      </c>
      <c r="L8938">
        <v>7</v>
      </c>
      <c r="M8938">
        <f t="shared" si="139"/>
        <v>1</v>
      </c>
    </row>
    <row r="8939" spans="1:13" x14ac:dyDescent="0.3">
      <c r="A8939">
        <v>28</v>
      </c>
      <c r="B8939">
        <v>56864</v>
      </c>
      <c r="C8939" t="s">
        <v>26</v>
      </c>
      <c r="D8939">
        <v>5</v>
      </c>
      <c r="E8939" t="s">
        <v>14</v>
      </c>
      <c r="F8939" t="s">
        <v>21</v>
      </c>
      <c r="G8939">
        <v>12300</v>
      </c>
      <c r="H8939">
        <v>7.88</v>
      </c>
      <c r="I8939">
        <v>0</v>
      </c>
      <c r="J8939">
        <v>0.22</v>
      </c>
      <c r="K8939" t="s">
        <v>16</v>
      </c>
      <c r="L8939">
        <v>8</v>
      </c>
      <c r="M8939">
        <f t="shared" si="139"/>
        <v>1</v>
      </c>
    </row>
    <row r="8940" spans="1:13" x14ac:dyDescent="0.3">
      <c r="A8940">
        <v>34</v>
      </c>
      <c r="B8940">
        <v>42000</v>
      </c>
      <c r="C8940" t="s">
        <v>13</v>
      </c>
      <c r="D8940">
        <v>5</v>
      </c>
      <c r="E8940" t="s">
        <v>14</v>
      </c>
      <c r="F8940" t="s">
        <v>21</v>
      </c>
      <c r="G8940">
        <v>18825</v>
      </c>
      <c r="H8940">
        <v>7.9</v>
      </c>
      <c r="I8940">
        <v>1</v>
      </c>
      <c r="J8940">
        <v>0.45</v>
      </c>
      <c r="K8940" t="s">
        <v>16</v>
      </c>
      <c r="L8940">
        <v>9</v>
      </c>
      <c r="M8940">
        <f t="shared" si="139"/>
        <v>1</v>
      </c>
    </row>
    <row r="8941" spans="1:13" x14ac:dyDescent="0.3">
      <c r="A8941">
        <v>30</v>
      </c>
      <c r="B8941">
        <v>100000</v>
      </c>
      <c r="C8941" t="s">
        <v>13</v>
      </c>
      <c r="D8941">
        <v>1</v>
      </c>
      <c r="E8941" t="s">
        <v>20</v>
      </c>
      <c r="F8941" t="s">
        <v>19</v>
      </c>
      <c r="G8941">
        <v>1000</v>
      </c>
      <c r="H8941">
        <v>11.71</v>
      </c>
      <c r="I8941">
        <v>0</v>
      </c>
      <c r="J8941">
        <v>0.01</v>
      </c>
      <c r="K8941" t="s">
        <v>16</v>
      </c>
      <c r="L8941">
        <v>6</v>
      </c>
      <c r="M8941">
        <f t="shared" si="139"/>
        <v>1</v>
      </c>
    </row>
    <row r="8942" spans="1:13" x14ac:dyDescent="0.3">
      <c r="A8942">
        <v>28</v>
      </c>
      <c r="B8942">
        <v>72000</v>
      </c>
      <c r="C8942" t="s">
        <v>26</v>
      </c>
      <c r="D8942">
        <v>12</v>
      </c>
      <c r="E8942" t="s">
        <v>27</v>
      </c>
      <c r="F8942" t="s">
        <v>29</v>
      </c>
      <c r="G8942">
        <v>16000</v>
      </c>
      <c r="H8942">
        <v>15.95</v>
      </c>
      <c r="I8942">
        <v>0</v>
      </c>
      <c r="J8942">
        <v>0.22</v>
      </c>
      <c r="K8942" t="s">
        <v>16</v>
      </c>
      <c r="L8942">
        <v>5</v>
      </c>
      <c r="M8942">
        <f t="shared" si="139"/>
        <v>1</v>
      </c>
    </row>
    <row r="8943" spans="1:13" x14ac:dyDescent="0.3">
      <c r="A8943">
        <v>27</v>
      </c>
      <c r="B8943">
        <v>110000</v>
      </c>
      <c r="C8943" t="s">
        <v>26</v>
      </c>
      <c r="D8943">
        <v>11</v>
      </c>
      <c r="E8943" t="s">
        <v>28</v>
      </c>
      <c r="F8943" t="s">
        <v>21</v>
      </c>
      <c r="G8943">
        <v>3600</v>
      </c>
      <c r="H8943">
        <v>6.03</v>
      </c>
      <c r="I8943">
        <v>0</v>
      </c>
      <c r="J8943">
        <v>0.03</v>
      </c>
      <c r="K8943" t="s">
        <v>16</v>
      </c>
      <c r="L8943">
        <v>5</v>
      </c>
      <c r="M8943">
        <f t="shared" si="139"/>
        <v>1</v>
      </c>
    </row>
    <row r="8944" spans="1:13" x14ac:dyDescent="0.3">
      <c r="A8944">
        <v>29</v>
      </c>
      <c r="B8944">
        <v>120000</v>
      </c>
      <c r="C8944" t="s">
        <v>26</v>
      </c>
      <c r="D8944">
        <v>3</v>
      </c>
      <c r="E8944" t="s">
        <v>25</v>
      </c>
      <c r="F8944" t="s">
        <v>15</v>
      </c>
      <c r="G8944">
        <v>6250</v>
      </c>
      <c r="H8944">
        <v>12.53</v>
      </c>
      <c r="I8944">
        <v>0</v>
      </c>
      <c r="J8944">
        <v>0.05</v>
      </c>
      <c r="K8944" t="s">
        <v>16</v>
      </c>
      <c r="L8944">
        <v>9</v>
      </c>
      <c r="M8944">
        <f t="shared" si="139"/>
        <v>1</v>
      </c>
    </row>
    <row r="8945" spans="1:13" x14ac:dyDescent="0.3">
      <c r="A8945">
        <v>27</v>
      </c>
      <c r="B8945">
        <v>47900</v>
      </c>
      <c r="C8945" t="s">
        <v>23</v>
      </c>
      <c r="D8945">
        <v>1</v>
      </c>
      <c r="E8945" t="s">
        <v>27</v>
      </c>
      <c r="F8945" t="s">
        <v>15</v>
      </c>
      <c r="G8945">
        <v>7500</v>
      </c>
      <c r="H8945">
        <v>13.47</v>
      </c>
      <c r="I8945">
        <v>0</v>
      </c>
      <c r="J8945">
        <v>0.16</v>
      </c>
      <c r="K8945" t="s">
        <v>16</v>
      </c>
      <c r="L8945">
        <v>6</v>
      </c>
      <c r="M8945">
        <f t="shared" si="139"/>
        <v>1</v>
      </c>
    </row>
    <row r="8946" spans="1:13" x14ac:dyDescent="0.3">
      <c r="A8946">
        <v>27</v>
      </c>
      <c r="B8946">
        <v>67000</v>
      </c>
      <c r="C8946" t="s">
        <v>13</v>
      </c>
      <c r="D8946">
        <v>1</v>
      </c>
      <c r="E8946" t="s">
        <v>20</v>
      </c>
      <c r="F8946" t="s">
        <v>15</v>
      </c>
      <c r="G8946">
        <v>2800</v>
      </c>
      <c r="H8946">
        <v>13.04</v>
      </c>
      <c r="I8946">
        <v>0</v>
      </c>
      <c r="J8946">
        <v>0.04</v>
      </c>
      <c r="K8946" t="s">
        <v>16</v>
      </c>
      <c r="L8946">
        <v>7</v>
      </c>
      <c r="M8946">
        <f t="shared" si="139"/>
        <v>1</v>
      </c>
    </row>
    <row r="8947" spans="1:13" x14ac:dyDescent="0.3">
      <c r="A8947">
        <v>31</v>
      </c>
      <c r="B8947">
        <v>101000</v>
      </c>
      <c r="C8947" t="s">
        <v>13</v>
      </c>
      <c r="D8947">
        <v>2</v>
      </c>
      <c r="E8947" t="s">
        <v>27</v>
      </c>
      <c r="F8947" t="s">
        <v>15</v>
      </c>
      <c r="G8947">
        <v>7500</v>
      </c>
      <c r="H8947">
        <v>13.22</v>
      </c>
      <c r="I8947">
        <v>0</v>
      </c>
      <c r="J8947">
        <v>7.0000000000000007E-2</v>
      </c>
      <c r="K8947" t="s">
        <v>16</v>
      </c>
      <c r="L8947">
        <v>9</v>
      </c>
      <c r="M8947">
        <f t="shared" si="139"/>
        <v>1</v>
      </c>
    </row>
    <row r="8948" spans="1:13" x14ac:dyDescent="0.3">
      <c r="A8948">
        <v>34</v>
      </c>
      <c r="B8948">
        <v>220000</v>
      </c>
      <c r="C8948" t="s">
        <v>26</v>
      </c>
      <c r="D8948">
        <v>13</v>
      </c>
      <c r="E8948" t="s">
        <v>25</v>
      </c>
      <c r="F8948" t="s">
        <v>15</v>
      </c>
      <c r="G8948">
        <v>11275</v>
      </c>
      <c r="H8948">
        <v>12.99</v>
      </c>
      <c r="I8948">
        <v>0</v>
      </c>
      <c r="J8948">
        <v>0.05</v>
      </c>
      <c r="K8948" t="s">
        <v>17</v>
      </c>
      <c r="L8948">
        <v>8</v>
      </c>
      <c r="M8948">
        <f t="shared" si="139"/>
        <v>1</v>
      </c>
    </row>
    <row r="8949" spans="1:13" x14ac:dyDescent="0.3">
      <c r="A8949">
        <v>34</v>
      </c>
      <c r="B8949">
        <v>80000</v>
      </c>
      <c r="C8949" t="s">
        <v>13</v>
      </c>
      <c r="D8949">
        <v>4</v>
      </c>
      <c r="E8949" t="s">
        <v>18</v>
      </c>
      <c r="F8949" t="s">
        <v>21</v>
      </c>
      <c r="G8949">
        <v>5000</v>
      </c>
      <c r="H8949">
        <v>6.17</v>
      </c>
      <c r="I8949">
        <v>0</v>
      </c>
      <c r="J8949">
        <v>0.06</v>
      </c>
      <c r="K8949" t="s">
        <v>16</v>
      </c>
      <c r="L8949">
        <v>8</v>
      </c>
      <c r="M8949">
        <f t="shared" si="139"/>
        <v>1</v>
      </c>
    </row>
    <row r="8950" spans="1:13" x14ac:dyDescent="0.3">
      <c r="A8950">
        <v>33</v>
      </c>
      <c r="B8950">
        <v>36000</v>
      </c>
      <c r="C8950" t="s">
        <v>26</v>
      </c>
      <c r="D8950">
        <v>10</v>
      </c>
      <c r="E8950" t="s">
        <v>27</v>
      </c>
      <c r="F8950" t="s">
        <v>21</v>
      </c>
      <c r="G8950">
        <v>5000</v>
      </c>
      <c r="H8950">
        <v>8.49</v>
      </c>
      <c r="I8950">
        <v>0</v>
      </c>
      <c r="J8950">
        <v>0.14000000000000001</v>
      </c>
      <c r="K8950" t="s">
        <v>16</v>
      </c>
      <c r="L8950">
        <v>9</v>
      </c>
      <c r="M8950">
        <f t="shared" si="139"/>
        <v>1</v>
      </c>
    </row>
    <row r="8951" spans="1:13" x14ac:dyDescent="0.3">
      <c r="A8951">
        <v>30</v>
      </c>
      <c r="B8951">
        <v>65000</v>
      </c>
      <c r="C8951" t="s">
        <v>26</v>
      </c>
      <c r="D8951">
        <v>3</v>
      </c>
      <c r="E8951" t="s">
        <v>28</v>
      </c>
      <c r="F8951" t="s">
        <v>30</v>
      </c>
      <c r="G8951">
        <v>20000</v>
      </c>
      <c r="H8951">
        <v>16.77</v>
      </c>
      <c r="I8951">
        <v>0</v>
      </c>
      <c r="J8951">
        <v>0.31</v>
      </c>
      <c r="K8951" t="s">
        <v>17</v>
      </c>
      <c r="L8951">
        <v>5</v>
      </c>
      <c r="M8951">
        <f t="shared" si="139"/>
        <v>1</v>
      </c>
    </row>
    <row r="8952" spans="1:13" x14ac:dyDescent="0.3">
      <c r="A8952">
        <v>34</v>
      </c>
      <c r="B8952">
        <v>53500</v>
      </c>
      <c r="C8952" t="s">
        <v>13</v>
      </c>
      <c r="D8952">
        <v>0</v>
      </c>
      <c r="E8952" t="s">
        <v>14</v>
      </c>
      <c r="F8952" t="s">
        <v>21</v>
      </c>
      <c r="G8952">
        <v>3200</v>
      </c>
      <c r="H8952">
        <v>6.76</v>
      </c>
      <c r="I8952">
        <v>0</v>
      </c>
      <c r="J8952">
        <v>0.06</v>
      </c>
      <c r="K8952" t="s">
        <v>16</v>
      </c>
      <c r="L8952">
        <v>10</v>
      </c>
      <c r="M8952">
        <f t="shared" si="139"/>
        <v>1</v>
      </c>
    </row>
    <row r="8953" spans="1:13" x14ac:dyDescent="0.3">
      <c r="A8953">
        <v>33</v>
      </c>
      <c r="B8953">
        <v>82000</v>
      </c>
      <c r="C8953" t="s">
        <v>26</v>
      </c>
      <c r="D8953">
        <v>2</v>
      </c>
      <c r="E8953" t="s">
        <v>27</v>
      </c>
      <c r="F8953" t="s">
        <v>21</v>
      </c>
      <c r="G8953">
        <v>6000</v>
      </c>
      <c r="H8953">
        <v>7.51</v>
      </c>
      <c r="I8953">
        <v>0</v>
      </c>
      <c r="J8953">
        <v>7.0000000000000007E-2</v>
      </c>
      <c r="K8953" t="s">
        <v>16</v>
      </c>
      <c r="L8953">
        <v>6</v>
      </c>
      <c r="M8953">
        <f t="shared" si="139"/>
        <v>1</v>
      </c>
    </row>
    <row r="8954" spans="1:13" x14ac:dyDescent="0.3">
      <c r="A8954">
        <v>28</v>
      </c>
      <c r="B8954">
        <v>43200</v>
      </c>
      <c r="C8954" t="s">
        <v>13</v>
      </c>
      <c r="D8954">
        <v>1</v>
      </c>
      <c r="E8954" t="s">
        <v>18</v>
      </c>
      <c r="F8954" t="s">
        <v>21</v>
      </c>
      <c r="G8954">
        <v>3000</v>
      </c>
      <c r="H8954">
        <v>7.49</v>
      </c>
      <c r="I8954">
        <v>0</v>
      </c>
      <c r="J8954">
        <v>7.0000000000000007E-2</v>
      </c>
      <c r="K8954" t="s">
        <v>16</v>
      </c>
      <c r="L8954">
        <v>7</v>
      </c>
      <c r="M8954">
        <f t="shared" si="139"/>
        <v>1</v>
      </c>
    </row>
    <row r="8955" spans="1:13" x14ac:dyDescent="0.3">
      <c r="A8955">
        <v>32</v>
      </c>
      <c r="B8955">
        <v>30000</v>
      </c>
      <c r="C8955" t="s">
        <v>13</v>
      </c>
      <c r="D8955">
        <v>1</v>
      </c>
      <c r="E8955" t="s">
        <v>18</v>
      </c>
      <c r="F8955" t="s">
        <v>19</v>
      </c>
      <c r="G8955">
        <v>11450</v>
      </c>
      <c r="H8955">
        <v>9.99</v>
      </c>
      <c r="I8955">
        <v>1</v>
      </c>
      <c r="J8955">
        <v>0.38</v>
      </c>
      <c r="K8955" t="s">
        <v>16</v>
      </c>
      <c r="L8955">
        <v>6</v>
      </c>
      <c r="M8955">
        <f t="shared" si="139"/>
        <v>1</v>
      </c>
    </row>
    <row r="8956" spans="1:13" x14ac:dyDescent="0.3">
      <c r="A8956">
        <v>31</v>
      </c>
      <c r="B8956">
        <v>26010</v>
      </c>
      <c r="C8956" t="s">
        <v>26</v>
      </c>
      <c r="D8956">
        <v>2</v>
      </c>
      <c r="E8956" t="s">
        <v>20</v>
      </c>
      <c r="F8956" t="s">
        <v>19</v>
      </c>
      <c r="G8956">
        <v>6500</v>
      </c>
      <c r="H8956">
        <v>9.99</v>
      </c>
      <c r="I8956">
        <v>0</v>
      </c>
      <c r="J8956">
        <v>0.25</v>
      </c>
      <c r="K8956" t="s">
        <v>16</v>
      </c>
      <c r="L8956">
        <v>9</v>
      </c>
      <c r="M8956">
        <f t="shared" si="139"/>
        <v>1</v>
      </c>
    </row>
    <row r="8957" spans="1:13" x14ac:dyDescent="0.3">
      <c r="A8957">
        <v>40</v>
      </c>
      <c r="B8957">
        <v>1200000</v>
      </c>
      <c r="C8957" t="s">
        <v>26</v>
      </c>
      <c r="D8957">
        <v>1</v>
      </c>
      <c r="E8957" t="s">
        <v>14</v>
      </c>
      <c r="F8957" t="s">
        <v>21</v>
      </c>
      <c r="G8957">
        <v>10000</v>
      </c>
      <c r="I8957">
        <v>0</v>
      </c>
      <c r="J8957">
        <v>0.01</v>
      </c>
      <c r="K8957" t="s">
        <v>16</v>
      </c>
      <c r="L8957">
        <v>16</v>
      </c>
      <c r="M8957">
        <f t="shared" si="139"/>
        <v>0</v>
      </c>
    </row>
    <row r="8958" spans="1:13" x14ac:dyDescent="0.3">
      <c r="A8958">
        <v>50</v>
      </c>
      <c r="B8958">
        <v>900000</v>
      </c>
      <c r="C8958" t="s">
        <v>26</v>
      </c>
      <c r="D8958">
        <v>11</v>
      </c>
      <c r="E8958" t="s">
        <v>25</v>
      </c>
      <c r="F8958" t="s">
        <v>19</v>
      </c>
      <c r="G8958">
        <v>30000</v>
      </c>
      <c r="H8958">
        <v>12.69</v>
      </c>
      <c r="I8958">
        <v>0</v>
      </c>
      <c r="J8958">
        <v>0.03</v>
      </c>
      <c r="K8958" t="s">
        <v>16</v>
      </c>
      <c r="L8958">
        <v>15</v>
      </c>
      <c r="M8958">
        <f t="shared" si="139"/>
        <v>1</v>
      </c>
    </row>
    <row r="8959" spans="1:13" x14ac:dyDescent="0.3">
      <c r="A8959">
        <v>36</v>
      </c>
      <c r="B8959">
        <v>900000</v>
      </c>
      <c r="C8959" t="s">
        <v>26</v>
      </c>
      <c r="D8959">
        <v>8</v>
      </c>
      <c r="E8959" t="s">
        <v>20</v>
      </c>
      <c r="F8959" t="s">
        <v>19</v>
      </c>
      <c r="G8959">
        <v>6000</v>
      </c>
      <c r="I8959">
        <v>0</v>
      </c>
      <c r="J8959">
        <v>0.01</v>
      </c>
      <c r="K8959" t="s">
        <v>16</v>
      </c>
      <c r="L8959">
        <v>12</v>
      </c>
      <c r="M8959">
        <f t="shared" si="139"/>
        <v>0</v>
      </c>
    </row>
    <row r="8960" spans="1:13" x14ac:dyDescent="0.3">
      <c r="A8960">
        <v>39</v>
      </c>
      <c r="B8960">
        <v>403750</v>
      </c>
      <c r="C8960" t="s">
        <v>26</v>
      </c>
      <c r="D8960">
        <v>10</v>
      </c>
      <c r="E8960" t="s">
        <v>14</v>
      </c>
      <c r="F8960" t="s">
        <v>19</v>
      </c>
      <c r="G8960">
        <v>35000</v>
      </c>
      <c r="I8960">
        <v>1</v>
      </c>
      <c r="J8960">
        <v>7.0000000000000007E-2</v>
      </c>
      <c r="K8960" t="s">
        <v>16</v>
      </c>
      <c r="L8960">
        <v>11</v>
      </c>
      <c r="M8960">
        <f t="shared" si="139"/>
        <v>0</v>
      </c>
    </row>
    <row r="8961" spans="1:13" x14ac:dyDescent="0.3">
      <c r="A8961">
        <v>36</v>
      </c>
      <c r="B8961">
        <v>408000</v>
      </c>
      <c r="C8961" t="s">
        <v>26</v>
      </c>
      <c r="D8961">
        <v>12</v>
      </c>
      <c r="E8961" t="s">
        <v>28</v>
      </c>
      <c r="F8961" t="s">
        <v>21</v>
      </c>
      <c r="G8961">
        <v>35000</v>
      </c>
      <c r="H8961">
        <v>7.9</v>
      </c>
      <c r="I8961">
        <v>0</v>
      </c>
      <c r="J8961">
        <v>0.09</v>
      </c>
      <c r="K8961" t="s">
        <v>16</v>
      </c>
      <c r="L8961">
        <v>13</v>
      </c>
      <c r="M8961">
        <f t="shared" si="139"/>
        <v>1</v>
      </c>
    </row>
    <row r="8962" spans="1:13" x14ac:dyDescent="0.3">
      <c r="A8962">
        <v>37</v>
      </c>
      <c r="B8962">
        <v>408000</v>
      </c>
      <c r="C8962" t="s">
        <v>13</v>
      </c>
      <c r="D8962">
        <v>14</v>
      </c>
      <c r="E8962" t="s">
        <v>18</v>
      </c>
      <c r="F8962" t="s">
        <v>15</v>
      </c>
      <c r="G8962">
        <v>6000</v>
      </c>
      <c r="H8962">
        <v>12.61</v>
      </c>
      <c r="I8962">
        <v>0</v>
      </c>
      <c r="J8962">
        <v>0.01</v>
      </c>
      <c r="K8962" t="s">
        <v>16</v>
      </c>
      <c r="L8962">
        <v>13</v>
      </c>
      <c r="M8962">
        <f t="shared" ref="M8962:M9025" si="140">COUNTIFS($A$2:$A$10001,A8962,$B$2:$B$10001,B8962,$C$2:$C$10001,C8962,$D$2:$D$10001,D8962,$E$2:$E$10001,E8962,$F$2:$F$10001,F8962,$G$2:$G$10001,G8962,$H$2:$H$10001,H8962,$I$2:$I$10001,I8962,$J$2:$J$10001,J8962,$K$2:$K$10001,K8962,$L$2:$L$10001,L8962)</f>
        <v>1</v>
      </c>
    </row>
    <row r="8963" spans="1:13" x14ac:dyDescent="0.3">
      <c r="A8963">
        <v>43</v>
      </c>
      <c r="B8963">
        <v>400000</v>
      </c>
      <c r="C8963" t="s">
        <v>26</v>
      </c>
      <c r="D8963">
        <v>5</v>
      </c>
      <c r="E8963" t="s">
        <v>27</v>
      </c>
      <c r="F8963" t="s">
        <v>19</v>
      </c>
      <c r="G8963">
        <v>28000</v>
      </c>
      <c r="H8963">
        <v>9.91</v>
      </c>
      <c r="I8963">
        <v>0</v>
      </c>
      <c r="J8963">
        <v>7.0000000000000007E-2</v>
      </c>
      <c r="K8963" t="s">
        <v>16</v>
      </c>
      <c r="L8963">
        <v>11</v>
      </c>
      <c r="M8963">
        <f t="shared" si="140"/>
        <v>1</v>
      </c>
    </row>
    <row r="8964" spans="1:13" x14ac:dyDescent="0.3">
      <c r="A8964">
        <v>46</v>
      </c>
      <c r="B8964">
        <v>336000</v>
      </c>
      <c r="C8964" t="s">
        <v>23</v>
      </c>
      <c r="D8964">
        <v>11</v>
      </c>
      <c r="E8964" t="s">
        <v>27</v>
      </c>
      <c r="F8964" t="s">
        <v>19</v>
      </c>
      <c r="G8964">
        <v>9000</v>
      </c>
      <c r="H8964">
        <v>11.49</v>
      </c>
      <c r="I8964">
        <v>0</v>
      </c>
      <c r="J8964">
        <v>0.03</v>
      </c>
      <c r="K8964" t="s">
        <v>16</v>
      </c>
      <c r="L8964">
        <v>13</v>
      </c>
      <c r="M8964">
        <f t="shared" si="140"/>
        <v>1</v>
      </c>
    </row>
    <row r="8965" spans="1:13" x14ac:dyDescent="0.3">
      <c r="A8965">
        <v>46</v>
      </c>
      <c r="B8965">
        <v>305000</v>
      </c>
      <c r="C8965" t="s">
        <v>26</v>
      </c>
      <c r="D8965">
        <v>22</v>
      </c>
      <c r="E8965" t="s">
        <v>27</v>
      </c>
      <c r="F8965" t="s">
        <v>29</v>
      </c>
      <c r="G8965">
        <v>20000</v>
      </c>
      <c r="H8965">
        <v>17.93</v>
      </c>
      <c r="I8965">
        <v>0</v>
      </c>
      <c r="J8965">
        <v>7.0000000000000007E-2</v>
      </c>
      <c r="K8965" t="s">
        <v>16</v>
      </c>
      <c r="L8965">
        <v>13</v>
      </c>
      <c r="M8965">
        <f t="shared" si="140"/>
        <v>1</v>
      </c>
    </row>
    <row r="8966" spans="1:13" x14ac:dyDescent="0.3">
      <c r="A8966">
        <v>38</v>
      </c>
      <c r="B8966">
        <v>12000</v>
      </c>
      <c r="C8966" t="s">
        <v>23</v>
      </c>
      <c r="E8966" t="s">
        <v>25</v>
      </c>
      <c r="F8966" t="s">
        <v>21</v>
      </c>
      <c r="G8966">
        <v>4800</v>
      </c>
      <c r="H8966">
        <v>7.29</v>
      </c>
      <c r="I8966">
        <v>1</v>
      </c>
      <c r="J8966">
        <v>0.4</v>
      </c>
      <c r="K8966" t="s">
        <v>16</v>
      </c>
      <c r="L8966">
        <v>12</v>
      </c>
      <c r="M8966">
        <f t="shared" si="140"/>
        <v>0</v>
      </c>
    </row>
    <row r="8967" spans="1:13" x14ac:dyDescent="0.3">
      <c r="A8967">
        <v>36</v>
      </c>
      <c r="B8967">
        <v>280000</v>
      </c>
      <c r="C8967" t="s">
        <v>13</v>
      </c>
      <c r="D8967">
        <v>3</v>
      </c>
      <c r="E8967" t="s">
        <v>25</v>
      </c>
      <c r="F8967" t="s">
        <v>15</v>
      </c>
      <c r="G8967">
        <v>5000</v>
      </c>
      <c r="H8967">
        <v>14.26</v>
      </c>
      <c r="I8967">
        <v>0</v>
      </c>
      <c r="J8967">
        <v>0.02</v>
      </c>
      <c r="K8967" t="s">
        <v>16</v>
      </c>
      <c r="L8967">
        <v>16</v>
      </c>
      <c r="M8967">
        <f t="shared" si="140"/>
        <v>1</v>
      </c>
    </row>
    <row r="8968" spans="1:13" x14ac:dyDescent="0.3">
      <c r="A8968">
        <v>37</v>
      </c>
      <c r="B8968">
        <v>220000</v>
      </c>
      <c r="C8968" t="s">
        <v>13</v>
      </c>
      <c r="D8968">
        <v>0</v>
      </c>
      <c r="E8968" t="s">
        <v>18</v>
      </c>
      <c r="F8968" t="s">
        <v>19</v>
      </c>
      <c r="G8968">
        <v>30000</v>
      </c>
      <c r="H8968">
        <v>9.91</v>
      </c>
      <c r="I8968">
        <v>0</v>
      </c>
      <c r="J8968">
        <v>0.14000000000000001</v>
      </c>
      <c r="K8968" t="s">
        <v>16</v>
      </c>
      <c r="L8968">
        <v>17</v>
      </c>
      <c r="M8968">
        <f t="shared" si="140"/>
        <v>1</v>
      </c>
    </row>
    <row r="8969" spans="1:13" x14ac:dyDescent="0.3">
      <c r="A8969">
        <v>41</v>
      </c>
      <c r="B8969">
        <v>268000</v>
      </c>
      <c r="C8969" t="s">
        <v>26</v>
      </c>
      <c r="D8969">
        <v>0</v>
      </c>
      <c r="E8969" t="s">
        <v>20</v>
      </c>
      <c r="F8969" t="s">
        <v>19</v>
      </c>
      <c r="G8969">
        <v>24000</v>
      </c>
      <c r="H8969">
        <v>10.37</v>
      </c>
      <c r="I8969">
        <v>0</v>
      </c>
      <c r="J8969">
        <v>0.09</v>
      </c>
      <c r="K8969" t="s">
        <v>16</v>
      </c>
      <c r="L8969">
        <v>11</v>
      </c>
      <c r="M8969">
        <f t="shared" si="140"/>
        <v>1</v>
      </c>
    </row>
    <row r="8970" spans="1:13" x14ac:dyDescent="0.3">
      <c r="A8970">
        <v>36</v>
      </c>
      <c r="B8970">
        <v>250000</v>
      </c>
      <c r="C8970" t="s">
        <v>26</v>
      </c>
      <c r="D8970">
        <v>14</v>
      </c>
      <c r="E8970" t="s">
        <v>20</v>
      </c>
      <c r="F8970" t="s">
        <v>15</v>
      </c>
      <c r="G8970">
        <v>31400</v>
      </c>
      <c r="H8970">
        <v>14.27</v>
      </c>
      <c r="I8970">
        <v>0</v>
      </c>
      <c r="J8970">
        <v>0.13</v>
      </c>
      <c r="K8970" t="s">
        <v>17</v>
      </c>
      <c r="L8970">
        <v>16</v>
      </c>
      <c r="M8970">
        <f t="shared" si="140"/>
        <v>1</v>
      </c>
    </row>
    <row r="8971" spans="1:13" x14ac:dyDescent="0.3">
      <c r="A8971">
        <v>40</v>
      </c>
      <c r="B8971">
        <v>56448</v>
      </c>
      <c r="C8971" t="s">
        <v>13</v>
      </c>
      <c r="E8971" t="s">
        <v>28</v>
      </c>
      <c r="F8971" t="s">
        <v>22</v>
      </c>
      <c r="G8971">
        <v>28000</v>
      </c>
      <c r="H8971">
        <v>18.62</v>
      </c>
      <c r="I8971">
        <v>1</v>
      </c>
      <c r="J8971">
        <v>0.5</v>
      </c>
      <c r="K8971" t="s">
        <v>16</v>
      </c>
      <c r="L8971">
        <v>14</v>
      </c>
      <c r="M8971">
        <f t="shared" si="140"/>
        <v>0</v>
      </c>
    </row>
    <row r="8972" spans="1:13" x14ac:dyDescent="0.3">
      <c r="A8972">
        <v>48</v>
      </c>
      <c r="B8972">
        <v>228000</v>
      </c>
      <c r="C8972" t="s">
        <v>26</v>
      </c>
      <c r="D8972">
        <v>0</v>
      </c>
      <c r="E8972" t="s">
        <v>28</v>
      </c>
      <c r="F8972" t="s">
        <v>30</v>
      </c>
      <c r="G8972">
        <v>25000</v>
      </c>
      <c r="H8972">
        <v>15.31</v>
      </c>
      <c r="I8972">
        <v>1</v>
      </c>
      <c r="J8972">
        <v>0.11</v>
      </c>
      <c r="K8972" t="s">
        <v>16</v>
      </c>
      <c r="L8972">
        <v>13</v>
      </c>
      <c r="M8972">
        <f t="shared" si="140"/>
        <v>1</v>
      </c>
    </row>
    <row r="8973" spans="1:13" x14ac:dyDescent="0.3">
      <c r="A8973">
        <v>42</v>
      </c>
      <c r="B8973">
        <v>47000</v>
      </c>
      <c r="C8973" t="s">
        <v>13</v>
      </c>
      <c r="D8973">
        <v>2</v>
      </c>
      <c r="E8973" t="s">
        <v>14</v>
      </c>
      <c r="F8973" t="s">
        <v>19</v>
      </c>
      <c r="G8973">
        <v>25000</v>
      </c>
      <c r="H8973">
        <v>12.18</v>
      </c>
      <c r="I8973">
        <v>1</v>
      </c>
      <c r="J8973">
        <v>0.53</v>
      </c>
      <c r="K8973" t="s">
        <v>16</v>
      </c>
      <c r="L8973">
        <v>15</v>
      </c>
      <c r="M8973">
        <f t="shared" si="140"/>
        <v>1</v>
      </c>
    </row>
    <row r="8974" spans="1:13" x14ac:dyDescent="0.3">
      <c r="A8974">
        <v>45</v>
      </c>
      <c r="B8974">
        <v>210000</v>
      </c>
      <c r="C8974" t="s">
        <v>26</v>
      </c>
      <c r="D8974">
        <v>14</v>
      </c>
      <c r="E8974" t="s">
        <v>25</v>
      </c>
      <c r="F8974" t="s">
        <v>21</v>
      </c>
      <c r="G8974">
        <v>12000</v>
      </c>
      <c r="H8974">
        <v>9.6300000000000008</v>
      </c>
      <c r="I8974">
        <v>0</v>
      </c>
      <c r="J8974">
        <v>0.06</v>
      </c>
      <c r="K8974" t="s">
        <v>16</v>
      </c>
      <c r="L8974">
        <v>12</v>
      </c>
      <c r="M8974">
        <f t="shared" si="140"/>
        <v>1</v>
      </c>
    </row>
    <row r="8975" spans="1:13" x14ac:dyDescent="0.3">
      <c r="A8975">
        <v>37</v>
      </c>
      <c r="B8975">
        <v>200004</v>
      </c>
      <c r="C8975" t="s">
        <v>26</v>
      </c>
      <c r="D8975">
        <v>0</v>
      </c>
      <c r="E8975" t="s">
        <v>20</v>
      </c>
      <c r="F8975" t="s">
        <v>15</v>
      </c>
      <c r="G8975">
        <v>5000</v>
      </c>
      <c r="I8975">
        <v>0</v>
      </c>
      <c r="J8975">
        <v>0.02</v>
      </c>
      <c r="K8975" t="s">
        <v>16</v>
      </c>
      <c r="L8975">
        <v>12</v>
      </c>
      <c r="M8975">
        <f t="shared" si="140"/>
        <v>0</v>
      </c>
    </row>
    <row r="8976" spans="1:13" x14ac:dyDescent="0.3">
      <c r="A8976">
        <v>39</v>
      </c>
      <c r="B8976">
        <v>200000</v>
      </c>
      <c r="C8976" t="s">
        <v>26</v>
      </c>
      <c r="D8976">
        <v>3</v>
      </c>
      <c r="E8976" t="s">
        <v>20</v>
      </c>
      <c r="F8976" t="s">
        <v>21</v>
      </c>
      <c r="G8976">
        <v>4800</v>
      </c>
      <c r="H8976">
        <v>7.49</v>
      </c>
      <c r="I8976">
        <v>0</v>
      </c>
      <c r="J8976">
        <v>0.02</v>
      </c>
      <c r="K8976" t="s">
        <v>16</v>
      </c>
      <c r="L8976">
        <v>13</v>
      </c>
      <c r="M8976">
        <f t="shared" si="140"/>
        <v>1</v>
      </c>
    </row>
    <row r="8977" spans="1:13" x14ac:dyDescent="0.3">
      <c r="A8977">
        <v>36</v>
      </c>
      <c r="B8977">
        <v>200000</v>
      </c>
      <c r="C8977" t="s">
        <v>26</v>
      </c>
      <c r="D8977">
        <v>8</v>
      </c>
      <c r="E8977" t="s">
        <v>14</v>
      </c>
      <c r="F8977" t="s">
        <v>21</v>
      </c>
      <c r="G8977">
        <v>14000</v>
      </c>
      <c r="H8977">
        <v>7.49</v>
      </c>
      <c r="I8977">
        <v>0</v>
      </c>
      <c r="J8977">
        <v>7.0000000000000007E-2</v>
      </c>
      <c r="K8977" t="s">
        <v>16</v>
      </c>
      <c r="L8977">
        <v>15</v>
      </c>
      <c r="M8977">
        <f t="shared" si="140"/>
        <v>1</v>
      </c>
    </row>
    <row r="8978" spans="1:13" x14ac:dyDescent="0.3">
      <c r="A8978">
        <v>36</v>
      </c>
      <c r="B8978">
        <v>200000</v>
      </c>
      <c r="C8978" t="s">
        <v>23</v>
      </c>
      <c r="D8978">
        <v>12</v>
      </c>
      <c r="E8978" t="s">
        <v>28</v>
      </c>
      <c r="F8978" t="s">
        <v>30</v>
      </c>
      <c r="G8978">
        <v>25000</v>
      </c>
      <c r="H8978">
        <v>15.2</v>
      </c>
      <c r="I8978">
        <v>0</v>
      </c>
      <c r="J8978">
        <v>0.13</v>
      </c>
      <c r="K8978" t="s">
        <v>17</v>
      </c>
      <c r="L8978">
        <v>13</v>
      </c>
      <c r="M8978">
        <f t="shared" si="140"/>
        <v>1</v>
      </c>
    </row>
    <row r="8979" spans="1:13" x14ac:dyDescent="0.3">
      <c r="A8979">
        <v>46</v>
      </c>
      <c r="B8979">
        <v>192000</v>
      </c>
      <c r="C8979" t="s">
        <v>26</v>
      </c>
      <c r="D8979">
        <v>1</v>
      </c>
      <c r="E8979" t="s">
        <v>27</v>
      </c>
      <c r="F8979" t="s">
        <v>15</v>
      </c>
      <c r="G8979">
        <v>25000</v>
      </c>
      <c r="H8979">
        <v>14.79</v>
      </c>
      <c r="I8979">
        <v>0</v>
      </c>
      <c r="J8979">
        <v>0.13</v>
      </c>
      <c r="K8979" t="s">
        <v>17</v>
      </c>
      <c r="L8979">
        <v>14</v>
      </c>
      <c r="M8979">
        <f t="shared" si="140"/>
        <v>1</v>
      </c>
    </row>
    <row r="8980" spans="1:13" x14ac:dyDescent="0.3">
      <c r="A8980">
        <v>44</v>
      </c>
      <c r="B8980">
        <v>189996</v>
      </c>
      <c r="C8980" t="s">
        <v>26</v>
      </c>
      <c r="D8980">
        <v>12</v>
      </c>
      <c r="E8980" t="s">
        <v>20</v>
      </c>
      <c r="F8980" t="s">
        <v>15</v>
      </c>
      <c r="G8980">
        <v>8000</v>
      </c>
      <c r="H8980">
        <v>13.16</v>
      </c>
      <c r="I8980">
        <v>0</v>
      </c>
      <c r="J8980">
        <v>0.04</v>
      </c>
      <c r="K8980" t="s">
        <v>16</v>
      </c>
      <c r="L8980">
        <v>15</v>
      </c>
      <c r="M8980">
        <f t="shared" si="140"/>
        <v>1</v>
      </c>
    </row>
    <row r="8981" spans="1:13" x14ac:dyDescent="0.3">
      <c r="A8981">
        <v>36</v>
      </c>
      <c r="B8981">
        <v>174462</v>
      </c>
      <c r="C8981" t="s">
        <v>13</v>
      </c>
      <c r="D8981">
        <v>9</v>
      </c>
      <c r="E8981" t="s">
        <v>27</v>
      </c>
      <c r="F8981" t="s">
        <v>29</v>
      </c>
      <c r="G8981">
        <v>20000</v>
      </c>
      <c r="H8981">
        <v>17.04</v>
      </c>
      <c r="I8981">
        <v>1</v>
      </c>
      <c r="J8981">
        <v>0.11</v>
      </c>
      <c r="K8981" t="s">
        <v>16</v>
      </c>
      <c r="L8981">
        <v>16</v>
      </c>
      <c r="M8981">
        <f t="shared" si="140"/>
        <v>1</v>
      </c>
    </row>
    <row r="8982" spans="1:13" x14ac:dyDescent="0.3">
      <c r="A8982">
        <v>46</v>
      </c>
      <c r="B8982">
        <v>185000</v>
      </c>
      <c r="C8982" t="s">
        <v>26</v>
      </c>
      <c r="D8982">
        <v>22</v>
      </c>
      <c r="E8982" t="s">
        <v>27</v>
      </c>
      <c r="F8982" t="s">
        <v>19</v>
      </c>
      <c r="G8982">
        <v>20000</v>
      </c>
      <c r="H8982">
        <v>11.36</v>
      </c>
      <c r="I8982">
        <v>0</v>
      </c>
      <c r="J8982">
        <v>0.11</v>
      </c>
      <c r="K8982" t="s">
        <v>16</v>
      </c>
      <c r="L8982">
        <v>15</v>
      </c>
      <c r="M8982">
        <f t="shared" si="140"/>
        <v>1</v>
      </c>
    </row>
    <row r="8983" spans="1:13" x14ac:dyDescent="0.3">
      <c r="A8983">
        <v>43</v>
      </c>
      <c r="B8983">
        <v>180000</v>
      </c>
      <c r="C8983" t="s">
        <v>26</v>
      </c>
      <c r="D8983">
        <v>5</v>
      </c>
      <c r="E8983" t="s">
        <v>28</v>
      </c>
      <c r="F8983" t="s">
        <v>15</v>
      </c>
      <c r="G8983">
        <v>6000</v>
      </c>
      <c r="H8983">
        <v>14.27</v>
      </c>
      <c r="I8983">
        <v>0</v>
      </c>
      <c r="J8983">
        <v>0.03</v>
      </c>
      <c r="K8983" t="s">
        <v>16</v>
      </c>
      <c r="L8983">
        <v>17</v>
      </c>
      <c r="M8983">
        <f t="shared" si="140"/>
        <v>1</v>
      </c>
    </row>
    <row r="8984" spans="1:13" x14ac:dyDescent="0.3">
      <c r="A8984">
        <v>45</v>
      </c>
      <c r="B8984">
        <v>180000</v>
      </c>
      <c r="C8984" t="s">
        <v>26</v>
      </c>
      <c r="D8984">
        <v>8</v>
      </c>
      <c r="E8984" t="s">
        <v>14</v>
      </c>
      <c r="F8984" t="s">
        <v>21</v>
      </c>
      <c r="G8984">
        <v>10000</v>
      </c>
      <c r="H8984">
        <v>5.99</v>
      </c>
      <c r="I8984">
        <v>0</v>
      </c>
      <c r="J8984">
        <v>0.06</v>
      </c>
      <c r="K8984" t="s">
        <v>16</v>
      </c>
      <c r="L8984">
        <v>11</v>
      </c>
      <c r="M8984">
        <f t="shared" si="140"/>
        <v>1</v>
      </c>
    </row>
    <row r="8985" spans="1:13" x14ac:dyDescent="0.3">
      <c r="A8985">
        <v>39</v>
      </c>
      <c r="B8985">
        <v>78000</v>
      </c>
      <c r="C8985" t="s">
        <v>13</v>
      </c>
      <c r="D8985">
        <v>3</v>
      </c>
      <c r="E8985" t="s">
        <v>28</v>
      </c>
      <c r="F8985" t="s">
        <v>30</v>
      </c>
      <c r="G8985">
        <v>25000</v>
      </c>
      <c r="H8985">
        <v>16.02</v>
      </c>
      <c r="I8985">
        <v>1</v>
      </c>
      <c r="J8985">
        <v>0.32</v>
      </c>
      <c r="K8985" t="s">
        <v>16</v>
      </c>
      <c r="L8985">
        <v>17</v>
      </c>
      <c r="M8985">
        <f t="shared" si="140"/>
        <v>1</v>
      </c>
    </row>
    <row r="8986" spans="1:13" x14ac:dyDescent="0.3">
      <c r="A8986">
        <v>37</v>
      </c>
      <c r="B8986">
        <v>88000</v>
      </c>
      <c r="C8986" t="s">
        <v>13</v>
      </c>
      <c r="D8986">
        <v>4</v>
      </c>
      <c r="E8986" t="s">
        <v>20</v>
      </c>
      <c r="F8986" t="s">
        <v>31</v>
      </c>
      <c r="G8986">
        <v>25000</v>
      </c>
      <c r="H8986">
        <v>19.66</v>
      </c>
      <c r="I8986">
        <v>1</v>
      </c>
      <c r="J8986">
        <v>0.28000000000000003</v>
      </c>
      <c r="K8986" t="s">
        <v>17</v>
      </c>
      <c r="L8986">
        <v>12</v>
      </c>
      <c r="M8986">
        <f t="shared" si="140"/>
        <v>1</v>
      </c>
    </row>
    <row r="8987" spans="1:13" x14ac:dyDescent="0.3">
      <c r="A8987">
        <v>36</v>
      </c>
      <c r="B8987">
        <v>15000</v>
      </c>
      <c r="C8987" t="s">
        <v>23</v>
      </c>
      <c r="D8987">
        <v>2</v>
      </c>
      <c r="E8987" t="s">
        <v>20</v>
      </c>
      <c r="F8987" t="s">
        <v>15</v>
      </c>
      <c r="G8987">
        <v>5000</v>
      </c>
      <c r="H8987">
        <v>13.92</v>
      </c>
      <c r="I8987">
        <v>1</v>
      </c>
      <c r="J8987">
        <v>0.33</v>
      </c>
      <c r="K8987" t="s">
        <v>17</v>
      </c>
      <c r="L8987">
        <v>15</v>
      </c>
      <c r="M8987">
        <f t="shared" si="140"/>
        <v>1</v>
      </c>
    </row>
    <row r="8988" spans="1:13" x14ac:dyDescent="0.3">
      <c r="A8988">
        <v>37</v>
      </c>
      <c r="B8988">
        <v>175000</v>
      </c>
      <c r="C8988" t="s">
        <v>13</v>
      </c>
      <c r="D8988">
        <v>2</v>
      </c>
      <c r="E8988" t="s">
        <v>28</v>
      </c>
      <c r="F8988" t="s">
        <v>19</v>
      </c>
      <c r="G8988">
        <v>15000</v>
      </c>
      <c r="H8988">
        <v>9.76</v>
      </c>
      <c r="I8988">
        <v>0</v>
      </c>
      <c r="J8988">
        <v>0.09</v>
      </c>
      <c r="K8988" t="s">
        <v>16</v>
      </c>
      <c r="L8988">
        <v>17</v>
      </c>
      <c r="M8988">
        <f t="shared" si="140"/>
        <v>1</v>
      </c>
    </row>
    <row r="8989" spans="1:13" x14ac:dyDescent="0.3">
      <c r="A8989">
        <v>44</v>
      </c>
      <c r="B8989">
        <v>171996</v>
      </c>
      <c r="C8989" t="s">
        <v>26</v>
      </c>
      <c r="D8989">
        <v>19</v>
      </c>
      <c r="E8989" t="s">
        <v>27</v>
      </c>
      <c r="F8989" t="s">
        <v>19</v>
      </c>
      <c r="G8989">
        <v>25000</v>
      </c>
      <c r="H8989">
        <v>9.6199999999999992</v>
      </c>
      <c r="I8989">
        <v>0</v>
      </c>
      <c r="J8989">
        <v>0.15</v>
      </c>
      <c r="K8989" t="s">
        <v>16</v>
      </c>
      <c r="L8989">
        <v>11</v>
      </c>
      <c r="M8989">
        <f t="shared" si="140"/>
        <v>1</v>
      </c>
    </row>
    <row r="8990" spans="1:13" x14ac:dyDescent="0.3">
      <c r="A8990">
        <v>37</v>
      </c>
      <c r="B8990">
        <v>110000</v>
      </c>
      <c r="C8990" t="s">
        <v>13</v>
      </c>
      <c r="D8990">
        <v>12</v>
      </c>
      <c r="E8990" t="s">
        <v>18</v>
      </c>
      <c r="F8990" t="s">
        <v>19</v>
      </c>
      <c r="G8990">
        <v>25000</v>
      </c>
      <c r="H8990">
        <v>10.99</v>
      </c>
      <c r="I8990">
        <v>0</v>
      </c>
      <c r="J8990">
        <v>0.23</v>
      </c>
      <c r="K8990" t="s">
        <v>16</v>
      </c>
      <c r="L8990">
        <v>12</v>
      </c>
      <c r="M8990">
        <f t="shared" si="140"/>
        <v>1</v>
      </c>
    </row>
    <row r="8991" spans="1:13" x14ac:dyDescent="0.3">
      <c r="A8991">
        <v>39</v>
      </c>
      <c r="B8991">
        <v>170000</v>
      </c>
      <c r="C8991" t="s">
        <v>13</v>
      </c>
      <c r="D8991">
        <v>9</v>
      </c>
      <c r="E8991" t="s">
        <v>25</v>
      </c>
      <c r="F8991" t="s">
        <v>15</v>
      </c>
      <c r="G8991">
        <v>17000</v>
      </c>
      <c r="H8991">
        <v>12.99</v>
      </c>
      <c r="I8991">
        <v>0</v>
      </c>
      <c r="J8991">
        <v>0.1</v>
      </c>
      <c r="K8991" t="s">
        <v>16</v>
      </c>
      <c r="L8991">
        <v>14</v>
      </c>
      <c r="M8991">
        <f t="shared" si="140"/>
        <v>1</v>
      </c>
    </row>
    <row r="8992" spans="1:13" x14ac:dyDescent="0.3">
      <c r="A8992">
        <v>36</v>
      </c>
      <c r="B8992">
        <v>103000</v>
      </c>
      <c r="C8992" t="s">
        <v>13</v>
      </c>
      <c r="D8992">
        <v>6</v>
      </c>
      <c r="E8992" t="s">
        <v>27</v>
      </c>
      <c r="F8992" t="s">
        <v>15</v>
      </c>
      <c r="G8992">
        <v>25000</v>
      </c>
      <c r="H8992">
        <v>12.53</v>
      </c>
      <c r="I8992">
        <v>1</v>
      </c>
      <c r="J8992">
        <v>0.24</v>
      </c>
      <c r="K8992" t="s">
        <v>17</v>
      </c>
      <c r="L8992">
        <v>15</v>
      </c>
      <c r="M8992">
        <f t="shared" si="140"/>
        <v>1</v>
      </c>
    </row>
    <row r="8993" spans="1:13" x14ac:dyDescent="0.3">
      <c r="A8993">
        <v>37</v>
      </c>
      <c r="B8993">
        <v>160000</v>
      </c>
      <c r="C8993" t="s">
        <v>26</v>
      </c>
      <c r="D8993">
        <v>3</v>
      </c>
      <c r="E8993" t="s">
        <v>20</v>
      </c>
      <c r="F8993" t="s">
        <v>21</v>
      </c>
      <c r="G8993">
        <v>24000</v>
      </c>
      <c r="H8993">
        <v>6.54</v>
      </c>
      <c r="I8993">
        <v>0</v>
      </c>
      <c r="J8993">
        <v>0.15</v>
      </c>
      <c r="K8993" t="s">
        <v>16</v>
      </c>
      <c r="L8993">
        <v>15</v>
      </c>
      <c r="M8993">
        <f t="shared" si="140"/>
        <v>1</v>
      </c>
    </row>
    <row r="8994" spans="1:13" x14ac:dyDescent="0.3">
      <c r="A8994">
        <v>37</v>
      </c>
      <c r="B8994">
        <v>76066</v>
      </c>
      <c r="C8994" t="s">
        <v>13</v>
      </c>
      <c r="D8994">
        <v>10</v>
      </c>
      <c r="E8994" t="s">
        <v>25</v>
      </c>
      <c r="F8994" t="s">
        <v>30</v>
      </c>
      <c r="G8994">
        <v>24250</v>
      </c>
      <c r="H8994">
        <v>15.65</v>
      </c>
      <c r="I8994">
        <v>1</v>
      </c>
      <c r="J8994">
        <v>0.32</v>
      </c>
      <c r="K8994" t="s">
        <v>17</v>
      </c>
      <c r="L8994">
        <v>13</v>
      </c>
      <c r="M8994">
        <f t="shared" si="140"/>
        <v>1</v>
      </c>
    </row>
    <row r="8995" spans="1:13" x14ac:dyDescent="0.3">
      <c r="A8995">
        <v>36</v>
      </c>
      <c r="B8995">
        <v>148000</v>
      </c>
      <c r="C8995" t="s">
        <v>26</v>
      </c>
      <c r="D8995">
        <v>6</v>
      </c>
      <c r="E8995" t="s">
        <v>25</v>
      </c>
      <c r="F8995" t="s">
        <v>30</v>
      </c>
      <c r="G8995">
        <v>10000</v>
      </c>
      <c r="H8995">
        <v>14.11</v>
      </c>
      <c r="I8995">
        <v>1</v>
      </c>
      <c r="J8995">
        <v>7.0000000000000007E-2</v>
      </c>
      <c r="K8995" t="s">
        <v>16</v>
      </c>
      <c r="L8995">
        <v>13</v>
      </c>
      <c r="M8995">
        <f t="shared" si="140"/>
        <v>1</v>
      </c>
    </row>
    <row r="8996" spans="1:13" x14ac:dyDescent="0.3">
      <c r="A8996">
        <v>36</v>
      </c>
      <c r="B8996">
        <v>16908</v>
      </c>
      <c r="C8996" t="s">
        <v>26</v>
      </c>
      <c r="E8996" t="s">
        <v>14</v>
      </c>
      <c r="F8996" t="s">
        <v>21</v>
      </c>
      <c r="G8996">
        <v>3000</v>
      </c>
      <c r="H8996">
        <v>5.42</v>
      </c>
      <c r="I8996">
        <v>1</v>
      </c>
      <c r="J8996">
        <v>0.18</v>
      </c>
      <c r="K8996" t="s">
        <v>16</v>
      </c>
      <c r="L8996">
        <v>11</v>
      </c>
      <c r="M8996">
        <f t="shared" si="140"/>
        <v>0</v>
      </c>
    </row>
    <row r="8997" spans="1:13" x14ac:dyDescent="0.3">
      <c r="A8997">
        <v>40</v>
      </c>
      <c r="B8997">
        <v>125000</v>
      </c>
      <c r="C8997" t="s">
        <v>13</v>
      </c>
      <c r="D8997">
        <v>1</v>
      </c>
      <c r="E8997" t="s">
        <v>25</v>
      </c>
      <c r="F8997" t="s">
        <v>19</v>
      </c>
      <c r="G8997">
        <v>24250</v>
      </c>
      <c r="I8997">
        <v>0</v>
      </c>
      <c r="J8997">
        <v>0.19</v>
      </c>
      <c r="K8997" t="s">
        <v>16</v>
      </c>
      <c r="L8997">
        <v>17</v>
      </c>
      <c r="M8997">
        <f t="shared" si="140"/>
        <v>0</v>
      </c>
    </row>
    <row r="8998" spans="1:13" x14ac:dyDescent="0.3">
      <c r="A8998">
        <v>38</v>
      </c>
      <c r="B8998">
        <v>17280</v>
      </c>
      <c r="C8998" t="s">
        <v>23</v>
      </c>
      <c r="D8998">
        <v>0</v>
      </c>
      <c r="E8998" t="s">
        <v>28</v>
      </c>
      <c r="F8998" t="s">
        <v>30</v>
      </c>
      <c r="G8998">
        <v>1000</v>
      </c>
      <c r="H8998">
        <v>16.29</v>
      </c>
      <c r="I8998">
        <v>0</v>
      </c>
      <c r="J8998">
        <v>0.06</v>
      </c>
      <c r="K8998" t="s">
        <v>16</v>
      </c>
      <c r="L8998">
        <v>11</v>
      </c>
      <c r="M8998">
        <f t="shared" si="140"/>
        <v>1</v>
      </c>
    </row>
    <row r="8999" spans="1:13" x14ac:dyDescent="0.3">
      <c r="A8999">
        <v>38</v>
      </c>
      <c r="B8999">
        <v>17760</v>
      </c>
      <c r="C8999" t="s">
        <v>23</v>
      </c>
      <c r="E8999" t="s">
        <v>14</v>
      </c>
      <c r="F8999" t="s">
        <v>15</v>
      </c>
      <c r="G8999">
        <v>2800</v>
      </c>
      <c r="I8999">
        <v>1</v>
      </c>
      <c r="J8999">
        <v>0.16</v>
      </c>
      <c r="K8999" t="s">
        <v>16</v>
      </c>
      <c r="L8999">
        <v>16</v>
      </c>
      <c r="M8999">
        <f t="shared" si="140"/>
        <v>0</v>
      </c>
    </row>
    <row r="9000" spans="1:13" x14ac:dyDescent="0.3">
      <c r="A9000">
        <v>39</v>
      </c>
      <c r="B9000">
        <v>17760</v>
      </c>
      <c r="C9000" t="s">
        <v>23</v>
      </c>
      <c r="D9000">
        <v>0</v>
      </c>
      <c r="E9000" t="s">
        <v>14</v>
      </c>
      <c r="F9000" t="s">
        <v>21</v>
      </c>
      <c r="G9000">
        <v>4375</v>
      </c>
      <c r="H9000">
        <v>5.42</v>
      </c>
      <c r="I9000">
        <v>1</v>
      </c>
      <c r="J9000">
        <v>0.25</v>
      </c>
      <c r="K9000" t="s">
        <v>16</v>
      </c>
      <c r="L9000">
        <v>17</v>
      </c>
      <c r="M9000">
        <f t="shared" si="140"/>
        <v>1</v>
      </c>
    </row>
    <row r="9001" spans="1:13" x14ac:dyDescent="0.3">
      <c r="A9001">
        <v>38</v>
      </c>
      <c r="B9001">
        <v>81000</v>
      </c>
      <c r="C9001" t="s">
        <v>13</v>
      </c>
      <c r="D9001">
        <v>0</v>
      </c>
      <c r="E9001" t="s">
        <v>28</v>
      </c>
      <c r="F9001" t="s">
        <v>21</v>
      </c>
      <c r="G9001">
        <v>24000</v>
      </c>
      <c r="H9001">
        <v>8.49</v>
      </c>
      <c r="I9001">
        <v>0</v>
      </c>
      <c r="J9001">
        <v>0.3</v>
      </c>
      <c r="K9001" t="s">
        <v>16</v>
      </c>
      <c r="L9001">
        <v>13</v>
      </c>
      <c r="M9001">
        <f t="shared" si="140"/>
        <v>1</v>
      </c>
    </row>
    <row r="9002" spans="1:13" x14ac:dyDescent="0.3">
      <c r="A9002">
        <v>37</v>
      </c>
      <c r="B9002">
        <v>38400</v>
      </c>
      <c r="C9002" t="s">
        <v>13</v>
      </c>
      <c r="D9002">
        <v>6</v>
      </c>
      <c r="E9002" t="s">
        <v>18</v>
      </c>
      <c r="F9002" t="s">
        <v>30</v>
      </c>
      <c r="G9002">
        <v>23500</v>
      </c>
      <c r="I9002">
        <v>1</v>
      </c>
      <c r="J9002">
        <v>0.61</v>
      </c>
      <c r="K9002" t="s">
        <v>17</v>
      </c>
      <c r="L9002">
        <v>16</v>
      </c>
      <c r="M9002">
        <f t="shared" si="140"/>
        <v>0</v>
      </c>
    </row>
    <row r="9003" spans="1:13" x14ac:dyDescent="0.3">
      <c r="A9003">
        <v>40</v>
      </c>
      <c r="B9003">
        <v>83000</v>
      </c>
      <c r="C9003" t="s">
        <v>13</v>
      </c>
      <c r="D9003">
        <v>3</v>
      </c>
      <c r="E9003" t="s">
        <v>28</v>
      </c>
      <c r="F9003" t="s">
        <v>30</v>
      </c>
      <c r="G9003">
        <v>23000</v>
      </c>
      <c r="H9003">
        <v>12.36</v>
      </c>
      <c r="I9003">
        <v>1</v>
      </c>
      <c r="J9003">
        <v>0.28000000000000003</v>
      </c>
      <c r="K9003" t="s">
        <v>17</v>
      </c>
      <c r="L9003">
        <v>11</v>
      </c>
      <c r="M9003">
        <f t="shared" si="140"/>
        <v>1</v>
      </c>
    </row>
    <row r="9004" spans="1:13" x14ac:dyDescent="0.3">
      <c r="A9004">
        <v>38</v>
      </c>
      <c r="B9004">
        <v>83000</v>
      </c>
      <c r="C9004" t="s">
        <v>13</v>
      </c>
      <c r="D9004">
        <v>3</v>
      </c>
      <c r="E9004" t="s">
        <v>28</v>
      </c>
      <c r="F9004" t="s">
        <v>31</v>
      </c>
      <c r="G9004">
        <v>22250</v>
      </c>
      <c r="H9004">
        <v>23.22</v>
      </c>
      <c r="I9004">
        <v>1</v>
      </c>
      <c r="J9004">
        <v>0.27</v>
      </c>
      <c r="K9004" t="s">
        <v>17</v>
      </c>
      <c r="L9004">
        <v>12</v>
      </c>
      <c r="M9004">
        <f t="shared" si="140"/>
        <v>1</v>
      </c>
    </row>
    <row r="9005" spans="1:13" x14ac:dyDescent="0.3">
      <c r="A9005">
        <v>38</v>
      </c>
      <c r="B9005">
        <v>56524</v>
      </c>
      <c r="C9005" t="s">
        <v>13</v>
      </c>
      <c r="D9005">
        <v>16</v>
      </c>
      <c r="E9005" t="s">
        <v>28</v>
      </c>
      <c r="F9005" t="s">
        <v>19</v>
      </c>
      <c r="G9005">
        <v>22000</v>
      </c>
      <c r="H9005">
        <v>10.75</v>
      </c>
      <c r="I9005">
        <v>1</v>
      </c>
      <c r="J9005">
        <v>0.39</v>
      </c>
      <c r="K9005" t="s">
        <v>16</v>
      </c>
      <c r="L9005">
        <v>15</v>
      </c>
      <c r="M9005">
        <f t="shared" si="140"/>
        <v>1</v>
      </c>
    </row>
    <row r="9006" spans="1:13" x14ac:dyDescent="0.3">
      <c r="A9006">
        <v>43</v>
      </c>
      <c r="B9006">
        <v>72000</v>
      </c>
      <c r="C9006" t="s">
        <v>13</v>
      </c>
      <c r="D9006">
        <v>11</v>
      </c>
      <c r="E9006" t="s">
        <v>18</v>
      </c>
      <c r="F9006" t="s">
        <v>19</v>
      </c>
      <c r="G9006">
        <v>22000</v>
      </c>
      <c r="H9006">
        <v>10.62</v>
      </c>
      <c r="I9006">
        <v>1</v>
      </c>
      <c r="J9006">
        <v>0.31</v>
      </c>
      <c r="K9006" t="s">
        <v>16</v>
      </c>
      <c r="L9006">
        <v>11</v>
      </c>
      <c r="M9006">
        <f t="shared" si="140"/>
        <v>1</v>
      </c>
    </row>
    <row r="9007" spans="1:13" x14ac:dyDescent="0.3">
      <c r="A9007">
        <v>42</v>
      </c>
      <c r="B9007">
        <v>82000</v>
      </c>
      <c r="C9007" t="s">
        <v>13</v>
      </c>
      <c r="D9007">
        <v>6</v>
      </c>
      <c r="E9007" t="s">
        <v>25</v>
      </c>
      <c r="F9007" t="s">
        <v>19</v>
      </c>
      <c r="G9007">
        <v>22000</v>
      </c>
      <c r="H9007">
        <v>10.99</v>
      </c>
      <c r="I9007">
        <v>0</v>
      </c>
      <c r="J9007">
        <v>0.27</v>
      </c>
      <c r="K9007" t="s">
        <v>16</v>
      </c>
      <c r="L9007">
        <v>12</v>
      </c>
      <c r="M9007">
        <f t="shared" si="140"/>
        <v>1</v>
      </c>
    </row>
    <row r="9008" spans="1:13" x14ac:dyDescent="0.3">
      <c r="A9008">
        <v>46</v>
      </c>
      <c r="B9008">
        <v>91000</v>
      </c>
      <c r="C9008" t="s">
        <v>13</v>
      </c>
      <c r="D9008">
        <v>0</v>
      </c>
      <c r="E9008" t="s">
        <v>28</v>
      </c>
      <c r="F9008" t="s">
        <v>29</v>
      </c>
      <c r="G9008">
        <v>22000</v>
      </c>
      <c r="H9008">
        <v>18.79</v>
      </c>
      <c r="I9008">
        <v>1</v>
      </c>
      <c r="J9008">
        <v>0.24</v>
      </c>
      <c r="K9008" t="s">
        <v>16</v>
      </c>
      <c r="L9008">
        <v>16</v>
      </c>
      <c r="M9008">
        <f t="shared" si="140"/>
        <v>1</v>
      </c>
    </row>
    <row r="9009" spans="1:13" x14ac:dyDescent="0.3">
      <c r="A9009">
        <v>48</v>
      </c>
      <c r="B9009">
        <v>19200</v>
      </c>
      <c r="C9009" t="s">
        <v>23</v>
      </c>
      <c r="D9009">
        <v>1</v>
      </c>
      <c r="E9009" t="s">
        <v>18</v>
      </c>
      <c r="F9009" t="s">
        <v>15</v>
      </c>
      <c r="G9009">
        <v>7000</v>
      </c>
      <c r="I9009">
        <v>1</v>
      </c>
      <c r="J9009">
        <v>0.36</v>
      </c>
      <c r="K9009" t="s">
        <v>17</v>
      </c>
      <c r="L9009">
        <v>12</v>
      </c>
      <c r="M9009">
        <f t="shared" si="140"/>
        <v>0</v>
      </c>
    </row>
    <row r="9010" spans="1:13" x14ac:dyDescent="0.3">
      <c r="A9010">
        <v>39</v>
      </c>
      <c r="B9010">
        <v>48000</v>
      </c>
      <c r="C9010" t="s">
        <v>13</v>
      </c>
      <c r="D9010">
        <v>4</v>
      </c>
      <c r="E9010" t="s">
        <v>14</v>
      </c>
      <c r="F9010" t="s">
        <v>30</v>
      </c>
      <c r="G9010">
        <v>20500</v>
      </c>
      <c r="H9010">
        <v>14.59</v>
      </c>
      <c r="I9010">
        <v>1</v>
      </c>
      <c r="J9010">
        <v>0.43</v>
      </c>
      <c r="K9010" t="s">
        <v>16</v>
      </c>
      <c r="L9010">
        <v>16</v>
      </c>
      <c r="M9010">
        <f t="shared" si="140"/>
        <v>1</v>
      </c>
    </row>
    <row r="9011" spans="1:13" x14ac:dyDescent="0.3">
      <c r="A9011">
        <v>38</v>
      </c>
      <c r="B9011">
        <v>50000</v>
      </c>
      <c r="C9011" t="s">
        <v>13</v>
      </c>
      <c r="D9011">
        <v>8</v>
      </c>
      <c r="E9011" t="s">
        <v>14</v>
      </c>
      <c r="F9011" t="s">
        <v>15</v>
      </c>
      <c r="G9011">
        <v>20000</v>
      </c>
      <c r="H9011">
        <v>13.85</v>
      </c>
      <c r="I9011">
        <v>1</v>
      </c>
      <c r="J9011">
        <v>0.4</v>
      </c>
      <c r="K9011" t="s">
        <v>16</v>
      </c>
      <c r="L9011">
        <v>14</v>
      </c>
      <c r="M9011">
        <f t="shared" si="140"/>
        <v>1</v>
      </c>
    </row>
    <row r="9012" spans="1:13" x14ac:dyDescent="0.3">
      <c r="A9012">
        <v>40</v>
      </c>
      <c r="B9012">
        <v>50004</v>
      </c>
      <c r="C9012" t="s">
        <v>13</v>
      </c>
      <c r="D9012">
        <v>3</v>
      </c>
      <c r="E9012" t="s">
        <v>25</v>
      </c>
      <c r="F9012" t="s">
        <v>19</v>
      </c>
      <c r="G9012">
        <v>20000</v>
      </c>
      <c r="I9012">
        <v>1</v>
      </c>
      <c r="J9012">
        <v>0.4</v>
      </c>
      <c r="K9012" t="s">
        <v>16</v>
      </c>
      <c r="L9012">
        <v>17</v>
      </c>
      <c r="M9012">
        <f t="shared" si="140"/>
        <v>0</v>
      </c>
    </row>
    <row r="9013" spans="1:13" x14ac:dyDescent="0.3">
      <c r="A9013">
        <v>38</v>
      </c>
      <c r="B9013">
        <v>64700</v>
      </c>
      <c r="C9013" t="s">
        <v>13</v>
      </c>
      <c r="D9013">
        <v>5</v>
      </c>
      <c r="E9013" t="s">
        <v>25</v>
      </c>
      <c r="F9013" t="s">
        <v>19</v>
      </c>
      <c r="G9013">
        <v>20000</v>
      </c>
      <c r="H9013">
        <v>11.11</v>
      </c>
      <c r="I9013">
        <v>1</v>
      </c>
      <c r="J9013">
        <v>0.31</v>
      </c>
      <c r="K9013" t="s">
        <v>16</v>
      </c>
      <c r="L9013">
        <v>13</v>
      </c>
      <c r="M9013">
        <f t="shared" si="140"/>
        <v>1</v>
      </c>
    </row>
    <row r="9014" spans="1:13" x14ac:dyDescent="0.3">
      <c r="A9014">
        <v>36</v>
      </c>
      <c r="B9014">
        <v>65004</v>
      </c>
      <c r="C9014" t="s">
        <v>13</v>
      </c>
      <c r="D9014">
        <v>3</v>
      </c>
      <c r="E9014" t="s">
        <v>18</v>
      </c>
      <c r="F9014" t="s">
        <v>30</v>
      </c>
      <c r="G9014">
        <v>20000</v>
      </c>
      <c r="H9014">
        <v>15.33</v>
      </c>
      <c r="I9014">
        <v>1</v>
      </c>
      <c r="J9014">
        <v>0.31</v>
      </c>
      <c r="K9014" t="s">
        <v>16</v>
      </c>
      <c r="L9014">
        <v>15</v>
      </c>
      <c r="M9014">
        <f t="shared" si="140"/>
        <v>1</v>
      </c>
    </row>
    <row r="9015" spans="1:13" x14ac:dyDescent="0.3">
      <c r="A9015">
        <v>36</v>
      </c>
      <c r="B9015">
        <v>76464</v>
      </c>
      <c r="C9015" t="s">
        <v>13</v>
      </c>
      <c r="D9015">
        <v>8</v>
      </c>
      <c r="E9015" t="s">
        <v>14</v>
      </c>
      <c r="F9015" t="s">
        <v>15</v>
      </c>
      <c r="G9015">
        <v>20000</v>
      </c>
      <c r="H9015">
        <v>13.22</v>
      </c>
      <c r="I9015">
        <v>0</v>
      </c>
      <c r="J9015">
        <v>0.26</v>
      </c>
      <c r="K9015" t="s">
        <v>17</v>
      </c>
      <c r="L9015">
        <v>12</v>
      </c>
      <c r="M9015">
        <f t="shared" si="140"/>
        <v>1</v>
      </c>
    </row>
    <row r="9016" spans="1:13" x14ac:dyDescent="0.3">
      <c r="A9016">
        <v>50</v>
      </c>
      <c r="B9016">
        <v>76500</v>
      </c>
      <c r="C9016" t="s">
        <v>13</v>
      </c>
      <c r="D9016">
        <v>1</v>
      </c>
      <c r="E9016" t="s">
        <v>20</v>
      </c>
      <c r="F9016" t="s">
        <v>19</v>
      </c>
      <c r="G9016">
        <v>20000</v>
      </c>
      <c r="H9016">
        <v>11.99</v>
      </c>
      <c r="I9016">
        <v>0</v>
      </c>
      <c r="J9016">
        <v>0.26</v>
      </c>
      <c r="K9016" t="s">
        <v>16</v>
      </c>
      <c r="L9016">
        <v>17</v>
      </c>
      <c r="M9016">
        <f t="shared" si="140"/>
        <v>1</v>
      </c>
    </row>
    <row r="9017" spans="1:13" x14ac:dyDescent="0.3">
      <c r="A9017">
        <v>36</v>
      </c>
      <c r="B9017">
        <v>21600</v>
      </c>
      <c r="C9017" t="s">
        <v>23</v>
      </c>
      <c r="D9017">
        <v>0</v>
      </c>
      <c r="E9017" t="s">
        <v>27</v>
      </c>
      <c r="F9017" t="s">
        <v>21</v>
      </c>
      <c r="G9017">
        <v>2100</v>
      </c>
      <c r="H9017">
        <v>8.49</v>
      </c>
      <c r="I9017">
        <v>0</v>
      </c>
      <c r="J9017">
        <v>0.1</v>
      </c>
      <c r="K9017" t="s">
        <v>16</v>
      </c>
      <c r="L9017">
        <v>12</v>
      </c>
      <c r="M9017">
        <f t="shared" si="140"/>
        <v>1</v>
      </c>
    </row>
    <row r="9018" spans="1:13" x14ac:dyDescent="0.3">
      <c r="A9018">
        <v>38</v>
      </c>
      <c r="B9018">
        <v>110000</v>
      </c>
      <c r="C9018" t="s">
        <v>13</v>
      </c>
      <c r="D9018">
        <v>5</v>
      </c>
      <c r="E9018" t="s">
        <v>28</v>
      </c>
      <c r="F9018" t="s">
        <v>21</v>
      </c>
      <c r="G9018">
        <v>20000</v>
      </c>
      <c r="H9018">
        <v>6.91</v>
      </c>
      <c r="I9018">
        <v>0</v>
      </c>
      <c r="J9018">
        <v>0.18</v>
      </c>
      <c r="K9018" t="s">
        <v>16</v>
      </c>
      <c r="L9018">
        <v>13</v>
      </c>
      <c r="M9018">
        <f t="shared" si="140"/>
        <v>1</v>
      </c>
    </row>
    <row r="9019" spans="1:13" x14ac:dyDescent="0.3">
      <c r="A9019">
        <v>36</v>
      </c>
      <c r="B9019">
        <v>130000</v>
      </c>
      <c r="C9019" t="s">
        <v>13</v>
      </c>
      <c r="D9019">
        <v>11</v>
      </c>
      <c r="E9019" t="s">
        <v>18</v>
      </c>
      <c r="F9019" t="s">
        <v>29</v>
      </c>
      <c r="G9019">
        <v>20000</v>
      </c>
      <c r="I9019">
        <v>0</v>
      </c>
      <c r="J9019">
        <v>0.15</v>
      </c>
      <c r="K9019" t="s">
        <v>17</v>
      </c>
      <c r="L9019">
        <v>14</v>
      </c>
      <c r="M9019">
        <f t="shared" si="140"/>
        <v>0</v>
      </c>
    </row>
    <row r="9020" spans="1:13" x14ac:dyDescent="0.3">
      <c r="A9020">
        <v>41</v>
      </c>
      <c r="B9020">
        <v>150000</v>
      </c>
      <c r="C9020" t="s">
        <v>13</v>
      </c>
      <c r="D9020">
        <v>13</v>
      </c>
      <c r="E9020" t="s">
        <v>20</v>
      </c>
      <c r="F9020" t="s">
        <v>22</v>
      </c>
      <c r="G9020">
        <v>20000</v>
      </c>
      <c r="H9020">
        <v>19.47</v>
      </c>
      <c r="I9020">
        <v>0</v>
      </c>
      <c r="J9020">
        <v>0.13</v>
      </c>
      <c r="K9020" t="s">
        <v>16</v>
      </c>
      <c r="L9020">
        <v>15</v>
      </c>
      <c r="M9020">
        <f t="shared" si="140"/>
        <v>1</v>
      </c>
    </row>
    <row r="9021" spans="1:13" x14ac:dyDescent="0.3">
      <c r="A9021">
        <v>40</v>
      </c>
      <c r="B9021">
        <v>14400</v>
      </c>
      <c r="C9021" t="s">
        <v>13</v>
      </c>
      <c r="D9021">
        <v>0</v>
      </c>
      <c r="E9021" t="s">
        <v>14</v>
      </c>
      <c r="F9021" t="s">
        <v>19</v>
      </c>
      <c r="G9021">
        <v>1000</v>
      </c>
      <c r="H9021">
        <v>9.25</v>
      </c>
      <c r="I9021">
        <v>0</v>
      </c>
      <c r="J9021">
        <v>7.0000000000000007E-2</v>
      </c>
      <c r="K9021" t="s">
        <v>16</v>
      </c>
      <c r="L9021">
        <v>11</v>
      </c>
      <c r="M9021">
        <f t="shared" si="140"/>
        <v>1</v>
      </c>
    </row>
    <row r="9022" spans="1:13" x14ac:dyDescent="0.3">
      <c r="A9022">
        <v>47</v>
      </c>
      <c r="B9022">
        <v>18000</v>
      </c>
      <c r="C9022" t="s">
        <v>13</v>
      </c>
      <c r="D9022">
        <v>0</v>
      </c>
      <c r="E9022" t="s">
        <v>28</v>
      </c>
      <c r="F9022" t="s">
        <v>30</v>
      </c>
      <c r="G9022">
        <v>1000</v>
      </c>
      <c r="H9022">
        <v>14.84</v>
      </c>
      <c r="I9022">
        <v>1</v>
      </c>
      <c r="J9022">
        <v>0.06</v>
      </c>
      <c r="K9022" t="s">
        <v>17</v>
      </c>
      <c r="L9022">
        <v>16</v>
      </c>
      <c r="M9022">
        <f t="shared" si="140"/>
        <v>1</v>
      </c>
    </row>
    <row r="9023" spans="1:13" x14ac:dyDescent="0.3">
      <c r="A9023">
        <v>38</v>
      </c>
      <c r="B9023">
        <v>23868</v>
      </c>
      <c r="C9023" t="s">
        <v>26</v>
      </c>
      <c r="D9023">
        <v>0</v>
      </c>
      <c r="E9023" t="s">
        <v>28</v>
      </c>
      <c r="F9023" t="s">
        <v>19</v>
      </c>
      <c r="G9023">
        <v>7750</v>
      </c>
      <c r="H9023">
        <v>12.53</v>
      </c>
      <c r="I9023">
        <v>1</v>
      </c>
      <c r="J9023">
        <v>0.32</v>
      </c>
      <c r="K9023" t="s">
        <v>16</v>
      </c>
      <c r="L9023">
        <v>14</v>
      </c>
      <c r="M9023">
        <f t="shared" si="140"/>
        <v>1</v>
      </c>
    </row>
    <row r="9024" spans="1:13" x14ac:dyDescent="0.3">
      <c r="A9024">
        <v>38</v>
      </c>
      <c r="B9024">
        <v>40000</v>
      </c>
      <c r="C9024" t="s">
        <v>13</v>
      </c>
      <c r="D9024">
        <v>4</v>
      </c>
      <c r="E9024" t="s">
        <v>18</v>
      </c>
      <c r="F9024" t="s">
        <v>19</v>
      </c>
      <c r="G9024">
        <v>18225</v>
      </c>
      <c r="H9024">
        <v>12.42</v>
      </c>
      <c r="I9024">
        <v>1</v>
      </c>
      <c r="J9024">
        <v>0.46</v>
      </c>
      <c r="K9024" t="s">
        <v>16</v>
      </c>
      <c r="L9024">
        <v>17</v>
      </c>
      <c r="M9024">
        <f t="shared" si="140"/>
        <v>1</v>
      </c>
    </row>
    <row r="9025" spans="1:13" x14ac:dyDescent="0.3">
      <c r="A9025">
        <v>42</v>
      </c>
      <c r="B9025">
        <v>45000</v>
      </c>
      <c r="C9025" t="s">
        <v>13</v>
      </c>
      <c r="D9025">
        <v>1</v>
      </c>
      <c r="E9025" t="s">
        <v>25</v>
      </c>
      <c r="F9025" t="s">
        <v>19</v>
      </c>
      <c r="G9025">
        <v>18200</v>
      </c>
      <c r="H9025">
        <v>10.83</v>
      </c>
      <c r="I9025">
        <v>1</v>
      </c>
      <c r="J9025">
        <v>0.4</v>
      </c>
      <c r="K9025" t="s">
        <v>16</v>
      </c>
      <c r="L9025">
        <v>14</v>
      </c>
      <c r="M9025">
        <f t="shared" si="140"/>
        <v>1</v>
      </c>
    </row>
    <row r="9026" spans="1:13" x14ac:dyDescent="0.3">
      <c r="A9026">
        <v>37</v>
      </c>
      <c r="B9026">
        <v>43200</v>
      </c>
      <c r="C9026" t="s">
        <v>13</v>
      </c>
      <c r="D9026">
        <v>5</v>
      </c>
      <c r="E9026" t="s">
        <v>27</v>
      </c>
      <c r="F9026" t="s">
        <v>19</v>
      </c>
      <c r="G9026">
        <v>18000</v>
      </c>
      <c r="H9026">
        <v>8.8800000000000008</v>
      </c>
      <c r="I9026">
        <v>1</v>
      </c>
      <c r="J9026">
        <v>0.42</v>
      </c>
      <c r="K9026" t="s">
        <v>16</v>
      </c>
      <c r="L9026">
        <v>16</v>
      </c>
      <c r="M9026">
        <f t="shared" ref="M9026:M9089" si="141">COUNTIFS($A$2:$A$10001,A9026,$B$2:$B$10001,B9026,$C$2:$C$10001,C9026,$D$2:$D$10001,D9026,$E$2:$E$10001,E9026,$F$2:$F$10001,F9026,$G$2:$G$10001,G9026,$H$2:$H$10001,H9026,$I$2:$I$10001,I9026,$J$2:$J$10001,J9026,$K$2:$K$10001,K9026,$L$2:$L$10001,L9026)</f>
        <v>1</v>
      </c>
    </row>
    <row r="9027" spans="1:13" x14ac:dyDescent="0.3">
      <c r="A9027">
        <v>45</v>
      </c>
      <c r="B9027">
        <v>48500</v>
      </c>
      <c r="C9027" t="s">
        <v>13</v>
      </c>
      <c r="D9027">
        <v>7</v>
      </c>
      <c r="E9027" t="s">
        <v>14</v>
      </c>
      <c r="F9027" t="s">
        <v>15</v>
      </c>
      <c r="G9027">
        <v>18000</v>
      </c>
      <c r="H9027">
        <v>13.85</v>
      </c>
      <c r="I9027">
        <v>1</v>
      </c>
      <c r="J9027">
        <v>0.37</v>
      </c>
      <c r="K9027" t="s">
        <v>17</v>
      </c>
      <c r="L9027">
        <v>15</v>
      </c>
      <c r="M9027">
        <f t="shared" si="141"/>
        <v>1</v>
      </c>
    </row>
    <row r="9028" spans="1:13" x14ac:dyDescent="0.3">
      <c r="A9028">
        <v>40</v>
      </c>
      <c r="B9028">
        <v>55000</v>
      </c>
      <c r="C9028" t="s">
        <v>13</v>
      </c>
      <c r="D9028">
        <v>14</v>
      </c>
      <c r="E9028" t="s">
        <v>28</v>
      </c>
      <c r="F9028" t="s">
        <v>21</v>
      </c>
      <c r="G9028">
        <v>18000</v>
      </c>
      <c r="H9028">
        <v>7.88</v>
      </c>
      <c r="I9028">
        <v>1</v>
      </c>
      <c r="J9028">
        <v>0.33</v>
      </c>
      <c r="K9028" t="s">
        <v>16</v>
      </c>
      <c r="L9028">
        <v>14</v>
      </c>
      <c r="M9028">
        <f t="shared" si="141"/>
        <v>1</v>
      </c>
    </row>
    <row r="9029" spans="1:13" x14ac:dyDescent="0.3">
      <c r="A9029">
        <v>39</v>
      </c>
      <c r="B9029">
        <v>70000</v>
      </c>
      <c r="C9029" t="s">
        <v>13</v>
      </c>
      <c r="D9029">
        <v>3</v>
      </c>
      <c r="E9029" t="s">
        <v>20</v>
      </c>
      <c r="F9029" t="s">
        <v>19</v>
      </c>
      <c r="G9029">
        <v>18000</v>
      </c>
      <c r="H9029">
        <v>11.14</v>
      </c>
      <c r="I9029">
        <v>0</v>
      </c>
      <c r="J9029">
        <v>0.26</v>
      </c>
      <c r="K9029" t="s">
        <v>16</v>
      </c>
      <c r="L9029">
        <v>14</v>
      </c>
      <c r="M9029">
        <f t="shared" si="141"/>
        <v>1</v>
      </c>
    </row>
    <row r="9030" spans="1:13" x14ac:dyDescent="0.3">
      <c r="A9030">
        <v>39</v>
      </c>
      <c r="B9030">
        <v>73500</v>
      </c>
      <c r="C9030" t="s">
        <v>13</v>
      </c>
      <c r="D9030">
        <v>1</v>
      </c>
      <c r="E9030" t="s">
        <v>18</v>
      </c>
      <c r="F9030" t="s">
        <v>15</v>
      </c>
      <c r="G9030">
        <v>18000</v>
      </c>
      <c r="I9030">
        <v>0</v>
      </c>
      <c r="J9030">
        <v>0.24</v>
      </c>
      <c r="K9030" t="s">
        <v>17</v>
      </c>
      <c r="L9030">
        <v>15</v>
      </c>
      <c r="M9030">
        <f t="shared" si="141"/>
        <v>0</v>
      </c>
    </row>
    <row r="9031" spans="1:13" x14ac:dyDescent="0.3">
      <c r="A9031">
        <v>44</v>
      </c>
      <c r="B9031">
        <v>24000</v>
      </c>
      <c r="C9031" t="s">
        <v>26</v>
      </c>
      <c r="E9031" t="s">
        <v>28</v>
      </c>
      <c r="F9031" t="s">
        <v>30</v>
      </c>
      <c r="G9031">
        <v>7750</v>
      </c>
      <c r="H9031">
        <v>15.58</v>
      </c>
      <c r="I9031">
        <v>0</v>
      </c>
      <c r="J9031">
        <v>0.32</v>
      </c>
      <c r="K9031" t="s">
        <v>17</v>
      </c>
      <c r="L9031">
        <v>13</v>
      </c>
      <c r="M9031">
        <f t="shared" si="141"/>
        <v>0</v>
      </c>
    </row>
    <row r="9032" spans="1:13" x14ac:dyDescent="0.3">
      <c r="A9032">
        <v>43</v>
      </c>
      <c r="B9032">
        <v>62900</v>
      </c>
      <c r="C9032" t="s">
        <v>13</v>
      </c>
      <c r="D9032">
        <v>22</v>
      </c>
      <c r="E9032" t="s">
        <v>14</v>
      </c>
      <c r="F9032" t="s">
        <v>30</v>
      </c>
      <c r="G9032">
        <v>18000</v>
      </c>
      <c r="H9032">
        <v>17.27</v>
      </c>
      <c r="I9032">
        <v>1</v>
      </c>
      <c r="J9032">
        <v>0.24</v>
      </c>
      <c r="K9032" t="s">
        <v>17</v>
      </c>
      <c r="L9032">
        <v>14</v>
      </c>
      <c r="M9032">
        <f t="shared" si="141"/>
        <v>1</v>
      </c>
    </row>
    <row r="9033" spans="1:13" x14ac:dyDescent="0.3">
      <c r="A9033">
        <v>36</v>
      </c>
      <c r="B9033">
        <v>82000</v>
      </c>
      <c r="C9033" t="s">
        <v>13</v>
      </c>
      <c r="D9033">
        <v>12</v>
      </c>
      <c r="E9033" t="s">
        <v>28</v>
      </c>
      <c r="F9033" t="s">
        <v>15</v>
      </c>
      <c r="G9033">
        <v>18000</v>
      </c>
      <c r="H9033">
        <v>13.22</v>
      </c>
      <c r="I9033">
        <v>0</v>
      </c>
      <c r="J9033">
        <v>0.22</v>
      </c>
      <c r="K9033" t="s">
        <v>16</v>
      </c>
      <c r="L9033">
        <v>17</v>
      </c>
      <c r="M9033">
        <f t="shared" si="141"/>
        <v>1</v>
      </c>
    </row>
    <row r="9034" spans="1:13" x14ac:dyDescent="0.3">
      <c r="A9034">
        <v>40</v>
      </c>
      <c r="B9034">
        <v>85000</v>
      </c>
      <c r="C9034" t="s">
        <v>13</v>
      </c>
      <c r="D9034">
        <v>5</v>
      </c>
      <c r="E9034" t="s">
        <v>28</v>
      </c>
      <c r="F9034" t="s">
        <v>19</v>
      </c>
      <c r="G9034">
        <v>18000</v>
      </c>
      <c r="H9034">
        <v>11.48</v>
      </c>
      <c r="I9034">
        <v>0</v>
      </c>
      <c r="J9034">
        <v>0.21</v>
      </c>
      <c r="K9034" t="s">
        <v>16</v>
      </c>
      <c r="L9034">
        <v>13</v>
      </c>
      <c r="M9034">
        <f t="shared" si="141"/>
        <v>1</v>
      </c>
    </row>
    <row r="9035" spans="1:13" x14ac:dyDescent="0.3">
      <c r="A9035">
        <v>36</v>
      </c>
      <c r="B9035">
        <v>130000</v>
      </c>
      <c r="C9035" t="s">
        <v>13</v>
      </c>
      <c r="D9035">
        <v>0</v>
      </c>
      <c r="E9035" t="s">
        <v>14</v>
      </c>
      <c r="F9035" t="s">
        <v>19</v>
      </c>
      <c r="G9035">
        <v>18000</v>
      </c>
      <c r="H9035">
        <v>11.71</v>
      </c>
      <c r="I9035">
        <v>0</v>
      </c>
      <c r="J9035">
        <v>0.14000000000000001</v>
      </c>
      <c r="K9035" t="s">
        <v>16</v>
      </c>
      <c r="L9035">
        <v>14</v>
      </c>
      <c r="M9035">
        <f t="shared" si="141"/>
        <v>1</v>
      </c>
    </row>
    <row r="9036" spans="1:13" x14ac:dyDescent="0.3">
      <c r="A9036">
        <v>44</v>
      </c>
      <c r="B9036">
        <v>24000</v>
      </c>
      <c r="C9036" t="s">
        <v>23</v>
      </c>
      <c r="D9036">
        <v>5</v>
      </c>
      <c r="E9036" t="s">
        <v>18</v>
      </c>
      <c r="F9036" t="s">
        <v>30</v>
      </c>
      <c r="G9036">
        <v>5000</v>
      </c>
      <c r="H9036">
        <v>14.74</v>
      </c>
      <c r="I9036">
        <v>0</v>
      </c>
      <c r="J9036">
        <v>0.21</v>
      </c>
      <c r="K9036" t="s">
        <v>17</v>
      </c>
      <c r="L9036">
        <v>15</v>
      </c>
      <c r="M9036">
        <f t="shared" si="141"/>
        <v>1</v>
      </c>
    </row>
    <row r="9037" spans="1:13" x14ac:dyDescent="0.3">
      <c r="A9037">
        <v>42</v>
      </c>
      <c r="B9037">
        <v>75000</v>
      </c>
      <c r="C9037" t="s">
        <v>13</v>
      </c>
      <c r="D9037">
        <v>6</v>
      </c>
      <c r="E9037" t="s">
        <v>14</v>
      </c>
      <c r="F9037" t="s">
        <v>21</v>
      </c>
      <c r="G9037">
        <v>17000</v>
      </c>
      <c r="H9037">
        <v>7.9</v>
      </c>
      <c r="I9037">
        <v>0</v>
      </c>
      <c r="J9037">
        <v>0.23</v>
      </c>
      <c r="K9037" t="s">
        <v>16</v>
      </c>
      <c r="L9037">
        <v>15</v>
      </c>
      <c r="M9037">
        <f t="shared" si="141"/>
        <v>1</v>
      </c>
    </row>
    <row r="9038" spans="1:13" x14ac:dyDescent="0.3">
      <c r="A9038">
        <v>36</v>
      </c>
      <c r="B9038">
        <v>25000</v>
      </c>
      <c r="C9038" t="s">
        <v>26</v>
      </c>
      <c r="D9038">
        <v>4</v>
      </c>
      <c r="E9038" t="s">
        <v>14</v>
      </c>
      <c r="F9038" t="s">
        <v>21</v>
      </c>
      <c r="G9038">
        <v>11500</v>
      </c>
      <c r="H9038">
        <v>7.29</v>
      </c>
      <c r="I9038">
        <v>0</v>
      </c>
      <c r="J9038">
        <v>0.46</v>
      </c>
      <c r="K9038" t="s">
        <v>16</v>
      </c>
      <c r="L9038">
        <v>12</v>
      </c>
      <c r="M9038">
        <f t="shared" si="141"/>
        <v>1</v>
      </c>
    </row>
    <row r="9039" spans="1:13" x14ac:dyDescent="0.3">
      <c r="A9039">
        <v>36</v>
      </c>
      <c r="B9039">
        <v>72000</v>
      </c>
      <c r="C9039" t="s">
        <v>13</v>
      </c>
      <c r="D9039">
        <v>5</v>
      </c>
      <c r="E9039" t="s">
        <v>27</v>
      </c>
      <c r="F9039" t="s">
        <v>15</v>
      </c>
      <c r="G9039">
        <v>16500</v>
      </c>
      <c r="H9039">
        <v>13.61</v>
      </c>
      <c r="I9039">
        <v>0</v>
      </c>
      <c r="J9039">
        <v>0.23</v>
      </c>
      <c r="K9039" t="s">
        <v>16</v>
      </c>
      <c r="L9039">
        <v>11</v>
      </c>
      <c r="M9039">
        <f t="shared" si="141"/>
        <v>1</v>
      </c>
    </row>
    <row r="9040" spans="1:13" x14ac:dyDescent="0.3">
      <c r="A9040">
        <v>39</v>
      </c>
      <c r="B9040">
        <v>43680</v>
      </c>
      <c r="C9040" t="s">
        <v>13</v>
      </c>
      <c r="D9040">
        <v>9</v>
      </c>
      <c r="E9040" t="s">
        <v>14</v>
      </c>
      <c r="F9040" t="s">
        <v>19</v>
      </c>
      <c r="G9040">
        <v>16000</v>
      </c>
      <c r="I9040">
        <v>1</v>
      </c>
      <c r="J9040">
        <v>0.37</v>
      </c>
      <c r="K9040" t="s">
        <v>16</v>
      </c>
      <c r="L9040">
        <v>16</v>
      </c>
      <c r="M9040">
        <f t="shared" si="141"/>
        <v>0</v>
      </c>
    </row>
    <row r="9041" spans="1:13" x14ac:dyDescent="0.3">
      <c r="A9041">
        <v>41</v>
      </c>
      <c r="B9041">
        <v>45000</v>
      </c>
      <c r="C9041" t="s">
        <v>13</v>
      </c>
      <c r="D9041">
        <v>2</v>
      </c>
      <c r="E9041" t="s">
        <v>14</v>
      </c>
      <c r="F9041" t="s">
        <v>15</v>
      </c>
      <c r="G9041">
        <v>16000</v>
      </c>
      <c r="H9041">
        <v>12.99</v>
      </c>
      <c r="I9041">
        <v>1</v>
      </c>
      <c r="J9041">
        <v>0.36</v>
      </c>
      <c r="K9041" t="s">
        <v>16</v>
      </c>
      <c r="L9041">
        <v>14</v>
      </c>
      <c r="M9041">
        <f t="shared" si="141"/>
        <v>1</v>
      </c>
    </row>
    <row r="9042" spans="1:13" x14ac:dyDescent="0.3">
      <c r="A9042">
        <v>39</v>
      </c>
      <c r="B9042">
        <v>65000</v>
      </c>
      <c r="C9042" t="s">
        <v>13</v>
      </c>
      <c r="D9042">
        <v>4</v>
      </c>
      <c r="E9042" t="s">
        <v>28</v>
      </c>
      <c r="F9042" t="s">
        <v>19</v>
      </c>
      <c r="G9042">
        <v>16000</v>
      </c>
      <c r="H9042">
        <v>11.83</v>
      </c>
      <c r="I9042">
        <v>0</v>
      </c>
      <c r="J9042">
        <v>0.25</v>
      </c>
      <c r="K9042" t="s">
        <v>16</v>
      </c>
      <c r="L9042">
        <v>16</v>
      </c>
      <c r="M9042">
        <f t="shared" si="141"/>
        <v>1</v>
      </c>
    </row>
    <row r="9043" spans="1:13" x14ac:dyDescent="0.3">
      <c r="A9043">
        <v>49</v>
      </c>
      <c r="B9043">
        <v>69000</v>
      </c>
      <c r="C9043" t="s">
        <v>13</v>
      </c>
      <c r="D9043">
        <v>0</v>
      </c>
      <c r="E9043" t="s">
        <v>28</v>
      </c>
      <c r="F9043" t="s">
        <v>30</v>
      </c>
      <c r="G9043">
        <v>16000</v>
      </c>
      <c r="H9043">
        <v>14.96</v>
      </c>
      <c r="I9043">
        <v>1</v>
      </c>
      <c r="J9043">
        <v>0.23</v>
      </c>
      <c r="K9043" t="s">
        <v>17</v>
      </c>
      <c r="L9043">
        <v>12</v>
      </c>
      <c r="M9043">
        <f t="shared" si="141"/>
        <v>1</v>
      </c>
    </row>
    <row r="9044" spans="1:13" x14ac:dyDescent="0.3">
      <c r="A9044">
        <v>37</v>
      </c>
      <c r="B9044">
        <v>26000</v>
      </c>
      <c r="C9044" t="s">
        <v>23</v>
      </c>
      <c r="D9044">
        <v>2</v>
      </c>
      <c r="E9044" t="s">
        <v>14</v>
      </c>
      <c r="F9044" t="s">
        <v>21</v>
      </c>
      <c r="G9044">
        <v>6000</v>
      </c>
      <c r="H9044">
        <v>8.59</v>
      </c>
      <c r="I9044">
        <v>0</v>
      </c>
      <c r="J9044">
        <v>0.23</v>
      </c>
      <c r="K9044" t="s">
        <v>16</v>
      </c>
      <c r="L9044">
        <v>12</v>
      </c>
      <c r="M9044">
        <f t="shared" si="141"/>
        <v>1</v>
      </c>
    </row>
    <row r="9045" spans="1:13" x14ac:dyDescent="0.3">
      <c r="A9045">
        <v>36</v>
      </c>
      <c r="B9045">
        <v>27600</v>
      </c>
      <c r="C9045" t="s">
        <v>13</v>
      </c>
      <c r="D9045">
        <v>0</v>
      </c>
      <c r="E9045" t="s">
        <v>18</v>
      </c>
      <c r="F9045" t="s">
        <v>19</v>
      </c>
      <c r="G9045">
        <v>1000</v>
      </c>
      <c r="H9045">
        <v>11.49</v>
      </c>
      <c r="I9045">
        <v>0</v>
      </c>
      <c r="J9045">
        <v>0.04</v>
      </c>
      <c r="K9045" t="s">
        <v>16</v>
      </c>
      <c r="L9045">
        <v>12</v>
      </c>
      <c r="M9045">
        <f t="shared" si="141"/>
        <v>1</v>
      </c>
    </row>
    <row r="9046" spans="1:13" x14ac:dyDescent="0.3">
      <c r="A9046">
        <v>41</v>
      </c>
      <c r="B9046">
        <v>26400</v>
      </c>
      <c r="C9046" t="s">
        <v>26</v>
      </c>
      <c r="D9046">
        <v>1</v>
      </c>
      <c r="E9046" t="s">
        <v>20</v>
      </c>
      <c r="F9046" t="s">
        <v>30</v>
      </c>
      <c r="G9046">
        <v>10300</v>
      </c>
      <c r="H9046">
        <v>16.29</v>
      </c>
      <c r="I9046">
        <v>1</v>
      </c>
      <c r="J9046">
        <v>0.39</v>
      </c>
      <c r="K9046" t="s">
        <v>17</v>
      </c>
      <c r="L9046">
        <v>14</v>
      </c>
      <c r="M9046">
        <f t="shared" si="141"/>
        <v>1</v>
      </c>
    </row>
    <row r="9047" spans="1:13" x14ac:dyDescent="0.3">
      <c r="A9047">
        <v>44</v>
      </c>
      <c r="B9047">
        <v>26500</v>
      </c>
      <c r="C9047" t="s">
        <v>26</v>
      </c>
      <c r="D9047">
        <v>5</v>
      </c>
      <c r="E9047" t="s">
        <v>25</v>
      </c>
      <c r="F9047" t="s">
        <v>21</v>
      </c>
      <c r="G9047">
        <v>6200</v>
      </c>
      <c r="H9047">
        <v>6.03</v>
      </c>
      <c r="I9047">
        <v>0</v>
      </c>
      <c r="J9047">
        <v>0.23</v>
      </c>
      <c r="K9047" t="s">
        <v>16</v>
      </c>
      <c r="L9047">
        <v>16</v>
      </c>
      <c r="M9047">
        <f t="shared" si="141"/>
        <v>1</v>
      </c>
    </row>
    <row r="9048" spans="1:13" x14ac:dyDescent="0.3">
      <c r="A9048">
        <v>45</v>
      </c>
      <c r="B9048">
        <v>27012</v>
      </c>
      <c r="C9048" t="s">
        <v>26</v>
      </c>
      <c r="D9048">
        <v>20</v>
      </c>
      <c r="E9048" t="s">
        <v>20</v>
      </c>
      <c r="F9048" t="s">
        <v>21</v>
      </c>
      <c r="G9048">
        <v>6000</v>
      </c>
      <c r="H9048">
        <v>5.99</v>
      </c>
      <c r="I9048">
        <v>1</v>
      </c>
      <c r="J9048">
        <v>0.22</v>
      </c>
      <c r="K9048" t="s">
        <v>16</v>
      </c>
      <c r="L9048">
        <v>13</v>
      </c>
      <c r="M9048">
        <f t="shared" si="141"/>
        <v>1</v>
      </c>
    </row>
    <row r="9049" spans="1:13" x14ac:dyDescent="0.3">
      <c r="A9049">
        <v>37</v>
      </c>
      <c r="B9049">
        <v>26400</v>
      </c>
      <c r="C9049" t="s">
        <v>13</v>
      </c>
      <c r="D9049">
        <v>5</v>
      </c>
      <c r="E9049" t="s">
        <v>18</v>
      </c>
      <c r="F9049" t="s">
        <v>21</v>
      </c>
      <c r="G9049">
        <v>1500</v>
      </c>
      <c r="H9049">
        <v>6.91</v>
      </c>
      <c r="I9049">
        <v>0</v>
      </c>
      <c r="J9049">
        <v>0.06</v>
      </c>
      <c r="K9049" t="s">
        <v>16</v>
      </c>
      <c r="L9049">
        <v>17</v>
      </c>
      <c r="M9049">
        <f t="shared" si="141"/>
        <v>1</v>
      </c>
    </row>
    <row r="9050" spans="1:13" x14ac:dyDescent="0.3">
      <c r="A9050">
        <v>40</v>
      </c>
      <c r="B9050">
        <v>30996</v>
      </c>
      <c r="C9050" t="s">
        <v>13</v>
      </c>
      <c r="D9050">
        <v>2</v>
      </c>
      <c r="E9050" t="s">
        <v>14</v>
      </c>
      <c r="F9050" t="s">
        <v>15</v>
      </c>
      <c r="G9050">
        <v>1500</v>
      </c>
      <c r="H9050">
        <v>13.72</v>
      </c>
      <c r="I9050">
        <v>1</v>
      </c>
      <c r="J9050">
        <v>0.05</v>
      </c>
      <c r="K9050" t="s">
        <v>17</v>
      </c>
      <c r="L9050">
        <v>14</v>
      </c>
      <c r="M9050">
        <f t="shared" si="141"/>
        <v>1</v>
      </c>
    </row>
    <row r="9051" spans="1:13" x14ac:dyDescent="0.3">
      <c r="A9051">
        <v>42</v>
      </c>
      <c r="B9051">
        <v>35004</v>
      </c>
      <c r="C9051" t="s">
        <v>13</v>
      </c>
      <c r="D9051">
        <v>12</v>
      </c>
      <c r="E9051" t="s">
        <v>14</v>
      </c>
      <c r="F9051" t="s">
        <v>21</v>
      </c>
      <c r="G9051">
        <v>1500</v>
      </c>
      <c r="H9051">
        <v>7.37</v>
      </c>
      <c r="I9051">
        <v>0</v>
      </c>
      <c r="J9051">
        <v>0.04</v>
      </c>
      <c r="K9051" t="s">
        <v>16</v>
      </c>
      <c r="L9051">
        <v>12</v>
      </c>
      <c r="M9051">
        <f t="shared" si="141"/>
        <v>1</v>
      </c>
    </row>
    <row r="9052" spans="1:13" x14ac:dyDescent="0.3">
      <c r="A9052">
        <v>48</v>
      </c>
      <c r="B9052">
        <v>33500</v>
      </c>
      <c r="C9052" t="s">
        <v>13</v>
      </c>
      <c r="D9052">
        <v>1</v>
      </c>
      <c r="E9052" t="s">
        <v>28</v>
      </c>
      <c r="F9052" t="s">
        <v>30</v>
      </c>
      <c r="G9052">
        <v>1500</v>
      </c>
      <c r="H9052">
        <v>14.74</v>
      </c>
      <c r="I9052">
        <v>1</v>
      </c>
      <c r="J9052">
        <v>0.04</v>
      </c>
      <c r="K9052" t="s">
        <v>16</v>
      </c>
      <c r="L9052">
        <v>11</v>
      </c>
      <c r="M9052">
        <f t="shared" si="141"/>
        <v>1</v>
      </c>
    </row>
    <row r="9053" spans="1:13" x14ac:dyDescent="0.3">
      <c r="A9053">
        <v>41</v>
      </c>
      <c r="B9053">
        <v>63000</v>
      </c>
      <c r="C9053" t="s">
        <v>13</v>
      </c>
      <c r="D9053">
        <v>1</v>
      </c>
      <c r="E9053" t="s">
        <v>20</v>
      </c>
      <c r="F9053" t="s">
        <v>21</v>
      </c>
      <c r="G9053">
        <v>1500</v>
      </c>
      <c r="H9053">
        <v>8</v>
      </c>
      <c r="I9053">
        <v>0</v>
      </c>
      <c r="J9053">
        <v>0.02</v>
      </c>
      <c r="K9053" t="s">
        <v>16</v>
      </c>
      <c r="L9053">
        <v>17</v>
      </c>
      <c r="M9053">
        <f t="shared" si="141"/>
        <v>1</v>
      </c>
    </row>
    <row r="9054" spans="1:13" x14ac:dyDescent="0.3">
      <c r="A9054">
        <v>37</v>
      </c>
      <c r="B9054">
        <v>28500</v>
      </c>
      <c r="C9054" t="s">
        <v>26</v>
      </c>
      <c r="D9054">
        <v>6</v>
      </c>
      <c r="E9054" t="s">
        <v>18</v>
      </c>
      <c r="F9054" t="s">
        <v>21</v>
      </c>
      <c r="G9054">
        <v>1800</v>
      </c>
      <c r="H9054">
        <v>6.76</v>
      </c>
      <c r="I9054">
        <v>0</v>
      </c>
      <c r="J9054">
        <v>0.06</v>
      </c>
      <c r="K9054" t="s">
        <v>16</v>
      </c>
      <c r="L9054">
        <v>12</v>
      </c>
      <c r="M9054">
        <f t="shared" si="141"/>
        <v>1</v>
      </c>
    </row>
    <row r="9055" spans="1:13" x14ac:dyDescent="0.3">
      <c r="A9055">
        <v>37</v>
      </c>
      <c r="B9055">
        <v>28800</v>
      </c>
      <c r="C9055" t="s">
        <v>26</v>
      </c>
      <c r="D9055">
        <v>3</v>
      </c>
      <c r="E9055" t="s">
        <v>27</v>
      </c>
      <c r="F9055" t="s">
        <v>21</v>
      </c>
      <c r="G9055">
        <v>4000</v>
      </c>
      <c r="H9055">
        <v>6.54</v>
      </c>
      <c r="I9055">
        <v>0</v>
      </c>
      <c r="J9055">
        <v>0.14000000000000001</v>
      </c>
      <c r="K9055" t="s">
        <v>16</v>
      </c>
      <c r="L9055">
        <v>17</v>
      </c>
      <c r="M9055">
        <f t="shared" si="141"/>
        <v>1</v>
      </c>
    </row>
    <row r="9056" spans="1:13" x14ac:dyDescent="0.3">
      <c r="A9056">
        <v>43</v>
      </c>
      <c r="B9056">
        <v>29004</v>
      </c>
      <c r="C9056" t="s">
        <v>23</v>
      </c>
      <c r="D9056">
        <v>3</v>
      </c>
      <c r="E9056" t="s">
        <v>14</v>
      </c>
      <c r="F9056" t="s">
        <v>21</v>
      </c>
      <c r="G9056">
        <v>5000</v>
      </c>
      <c r="H9056">
        <v>7.88</v>
      </c>
      <c r="I9056">
        <v>0</v>
      </c>
      <c r="J9056">
        <v>0.17</v>
      </c>
      <c r="K9056" t="s">
        <v>16</v>
      </c>
      <c r="L9056">
        <v>11</v>
      </c>
      <c r="M9056">
        <f t="shared" si="141"/>
        <v>1</v>
      </c>
    </row>
    <row r="9057" spans="1:13" x14ac:dyDescent="0.3">
      <c r="A9057">
        <v>39</v>
      </c>
      <c r="B9057">
        <v>24000</v>
      </c>
      <c r="C9057" t="s">
        <v>13</v>
      </c>
      <c r="D9057">
        <v>0</v>
      </c>
      <c r="E9057" t="s">
        <v>14</v>
      </c>
      <c r="F9057" t="s">
        <v>19</v>
      </c>
      <c r="G9057">
        <v>2000</v>
      </c>
      <c r="H9057">
        <v>10.99</v>
      </c>
      <c r="I9057">
        <v>0</v>
      </c>
      <c r="J9057">
        <v>0.08</v>
      </c>
      <c r="K9057" t="s">
        <v>16</v>
      </c>
      <c r="L9057">
        <v>11</v>
      </c>
      <c r="M9057">
        <f t="shared" si="141"/>
        <v>1</v>
      </c>
    </row>
    <row r="9058" spans="1:13" x14ac:dyDescent="0.3">
      <c r="A9058">
        <v>36</v>
      </c>
      <c r="B9058">
        <v>29500</v>
      </c>
      <c r="C9058" t="s">
        <v>23</v>
      </c>
      <c r="D9058">
        <v>4</v>
      </c>
      <c r="E9058" t="s">
        <v>27</v>
      </c>
      <c r="F9058" t="s">
        <v>19</v>
      </c>
      <c r="G9058">
        <v>1250</v>
      </c>
      <c r="H9058">
        <v>11.83</v>
      </c>
      <c r="I9058">
        <v>0</v>
      </c>
      <c r="J9058">
        <v>0.04</v>
      </c>
      <c r="K9058" t="s">
        <v>16</v>
      </c>
      <c r="L9058">
        <v>15</v>
      </c>
      <c r="M9058">
        <f t="shared" si="141"/>
        <v>1</v>
      </c>
    </row>
    <row r="9059" spans="1:13" x14ac:dyDescent="0.3">
      <c r="A9059">
        <v>44</v>
      </c>
      <c r="B9059">
        <v>25209</v>
      </c>
      <c r="C9059" t="s">
        <v>13</v>
      </c>
      <c r="D9059">
        <v>6</v>
      </c>
      <c r="E9059" t="s">
        <v>14</v>
      </c>
      <c r="F9059" t="s">
        <v>15</v>
      </c>
      <c r="G9059">
        <v>2000</v>
      </c>
      <c r="I9059">
        <v>0</v>
      </c>
      <c r="J9059">
        <v>0.08</v>
      </c>
      <c r="K9059" t="s">
        <v>17</v>
      </c>
      <c r="L9059">
        <v>13</v>
      </c>
      <c r="M9059">
        <f t="shared" si="141"/>
        <v>0</v>
      </c>
    </row>
    <row r="9060" spans="1:13" x14ac:dyDescent="0.3">
      <c r="A9060">
        <v>39</v>
      </c>
      <c r="B9060">
        <v>30000</v>
      </c>
      <c r="C9060" t="s">
        <v>26</v>
      </c>
      <c r="E9060" t="s">
        <v>18</v>
      </c>
      <c r="F9060" t="s">
        <v>21</v>
      </c>
      <c r="G9060">
        <v>10375</v>
      </c>
      <c r="H9060">
        <v>8.9</v>
      </c>
      <c r="I9060">
        <v>0</v>
      </c>
      <c r="J9060">
        <v>0.35</v>
      </c>
      <c r="K9060" t="s">
        <v>16</v>
      </c>
      <c r="L9060">
        <v>13</v>
      </c>
      <c r="M9060">
        <f t="shared" si="141"/>
        <v>0</v>
      </c>
    </row>
    <row r="9061" spans="1:13" x14ac:dyDescent="0.3">
      <c r="A9061">
        <v>38</v>
      </c>
      <c r="B9061">
        <v>225000</v>
      </c>
      <c r="C9061" t="s">
        <v>13</v>
      </c>
      <c r="D9061">
        <v>16</v>
      </c>
      <c r="E9061" t="s">
        <v>18</v>
      </c>
      <c r="F9061" t="s">
        <v>30</v>
      </c>
      <c r="G9061">
        <v>15000</v>
      </c>
      <c r="H9061">
        <v>15.62</v>
      </c>
      <c r="I9061">
        <v>0</v>
      </c>
      <c r="J9061">
        <v>7.0000000000000007E-2</v>
      </c>
      <c r="K9061" t="s">
        <v>16</v>
      </c>
      <c r="L9061">
        <v>17</v>
      </c>
      <c r="M9061">
        <f t="shared" si="141"/>
        <v>1</v>
      </c>
    </row>
    <row r="9062" spans="1:13" x14ac:dyDescent="0.3">
      <c r="A9062">
        <v>37</v>
      </c>
      <c r="B9062">
        <v>63000</v>
      </c>
      <c r="C9062" t="s">
        <v>13</v>
      </c>
      <c r="D9062">
        <v>1</v>
      </c>
      <c r="E9062" t="s">
        <v>25</v>
      </c>
      <c r="F9062" t="s">
        <v>21</v>
      </c>
      <c r="G9062">
        <v>14900</v>
      </c>
      <c r="H9062">
        <v>9.6300000000000008</v>
      </c>
      <c r="I9062">
        <v>0</v>
      </c>
      <c r="J9062">
        <v>0.24</v>
      </c>
      <c r="K9062" t="s">
        <v>16</v>
      </c>
      <c r="L9062">
        <v>13</v>
      </c>
      <c r="M9062">
        <f t="shared" si="141"/>
        <v>1</v>
      </c>
    </row>
    <row r="9063" spans="1:13" x14ac:dyDescent="0.3">
      <c r="A9063">
        <v>36</v>
      </c>
      <c r="B9063">
        <v>30123</v>
      </c>
      <c r="C9063" t="s">
        <v>13</v>
      </c>
      <c r="D9063">
        <v>5</v>
      </c>
      <c r="E9063" t="s">
        <v>14</v>
      </c>
      <c r="F9063" t="s">
        <v>15</v>
      </c>
      <c r="G9063">
        <v>2000</v>
      </c>
      <c r="H9063">
        <v>14.26</v>
      </c>
      <c r="I9063">
        <v>0</v>
      </c>
      <c r="J9063">
        <v>7.0000000000000007E-2</v>
      </c>
      <c r="K9063" t="s">
        <v>17</v>
      </c>
      <c r="L9063">
        <v>12</v>
      </c>
      <c r="M9063">
        <f t="shared" si="141"/>
        <v>1</v>
      </c>
    </row>
    <row r="9064" spans="1:13" x14ac:dyDescent="0.3">
      <c r="A9064">
        <v>36</v>
      </c>
      <c r="B9064">
        <v>372000</v>
      </c>
      <c r="C9064" t="s">
        <v>13</v>
      </c>
      <c r="D9064">
        <v>4</v>
      </c>
      <c r="E9064" t="s">
        <v>25</v>
      </c>
      <c r="F9064" t="s">
        <v>29</v>
      </c>
      <c r="G9064">
        <v>2000</v>
      </c>
      <c r="I9064">
        <v>1</v>
      </c>
      <c r="J9064">
        <v>0.01</v>
      </c>
      <c r="K9064" t="s">
        <v>17</v>
      </c>
      <c r="L9064">
        <v>14</v>
      </c>
      <c r="M9064">
        <f t="shared" si="141"/>
        <v>0</v>
      </c>
    </row>
    <row r="9065" spans="1:13" x14ac:dyDescent="0.3">
      <c r="A9065">
        <v>40</v>
      </c>
      <c r="B9065">
        <v>30000</v>
      </c>
      <c r="C9065" t="s">
        <v>23</v>
      </c>
      <c r="D9065">
        <v>4</v>
      </c>
      <c r="E9065" t="s">
        <v>28</v>
      </c>
      <c r="F9065" t="s">
        <v>15</v>
      </c>
      <c r="G9065">
        <v>5000</v>
      </c>
      <c r="H9065">
        <v>13.43</v>
      </c>
      <c r="I9065">
        <v>0</v>
      </c>
      <c r="J9065">
        <v>0.17</v>
      </c>
      <c r="K9065" t="s">
        <v>17</v>
      </c>
      <c r="L9065">
        <v>11</v>
      </c>
      <c r="M9065">
        <f t="shared" si="141"/>
        <v>1</v>
      </c>
    </row>
    <row r="9066" spans="1:13" x14ac:dyDescent="0.3">
      <c r="A9066">
        <v>38</v>
      </c>
      <c r="B9066">
        <v>34800</v>
      </c>
      <c r="C9066" t="s">
        <v>13</v>
      </c>
      <c r="D9066">
        <v>1</v>
      </c>
      <c r="E9066" t="s">
        <v>25</v>
      </c>
      <c r="F9066" t="s">
        <v>15</v>
      </c>
      <c r="G9066">
        <v>2100</v>
      </c>
      <c r="H9066">
        <v>14.72</v>
      </c>
      <c r="I9066">
        <v>0</v>
      </c>
      <c r="J9066">
        <v>0.06</v>
      </c>
      <c r="K9066" t="s">
        <v>16</v>
      </c>
      <c r="L9066">
        <v>13</v>
      </c>
      <c r="M9066">
        <f t="shared" si="141"/>
        <v>1</v>
      </c>
    </row>
    <row r="9067" spans="1:13" x14ac:dyDescent="0.3">
      <c r="A9067">
        <v>38</v>
      </c>
      <c r="B9067">
        <v>30000</v>
      </c>
      <c r="C9067" t="s">
        <v>13</v>
      </c>
      <c r="D9067">
        <v>2</v>
      </c>
      <c r="E9067" t="s">
        <v>25</v>
      </c>
      <c r="F9067" t="s">
        <v>15</v>
      </c>
      <c r="G9067">
        <v>2200</v>
      </c>
      <c r="I9067">
        <v>0</v>
      </c>
      <c r="J9067">
        <v>7.0000000000000007E-2</v>
      </c>
      <c r="K9067" t="s">
        <v>17</v>
      </c>
      <c r="L9067">
        <v>11</v>
      </c>
      <c r="M9067">
        <f t="shared" si="141"/>
        <v>0</v>
      </c>
    </row>
    <row r="9068" spans="1:13" x14ac:dyDescent="0.3">
      <c r="A9068">
        <v>36</v>
      </c>
      <c r="B9068">
        <v>52500</v>
      </c>
      <c r="C9068" t="s">
        <v>13</v>
      </c>
      <c r="E9068" t="s">
        <v>28</v>
      </c>
      <c r="F9068" t="s">
        <v>21</v>
      </c>
      <c r="G9068">
        <v>2250</v>
      </c>
      <c r="H9068">
        <v>5.42</v>
      </c>
      <c r="I9068">
        <v>0</v>
      </c>
      <c r="J9068">
        <v>0.04</v>
      </c>
      <c r="K9068" t="s">
        <v>16</v>
      </c>
      <c r="L9068">
        <v>14</v>
      </c>
      <c r="M9068">
        <f t="shared" si="141"/>
        <v>0</v>
      </c>
    </row>
    <row r="9069" spans="1:13" x14ac:dyDescent="0.3">
      <c r="A9069">
        <v>37</v>
      </c>
      <c r="B9069">
        <v>40080</v>
      </c>
      <c r="C9069" t="s">
        <v>13</v>
      </c>
      <c r="D9069">
        <v>7</v>
      </c>
      <c r="E9069" t="s">
        <v>14</v>
      </c>
      <c r="F9069" t="s">
        <v>21</v>
      </c>
      <c r="G9069">
        <v>2350</v>
      </c>
      <c r="H9069">
        <v>7.88</v>
      </c>
      <c r="I9069">
        <v>0</v>
      </c>
      <c r="J9069">
        <v>0.06</v>
      </c>
      <c r="K9069" t="s">
        <v>16</v>
      </c>
      <c r="L9069">
        <v>12</v>
      </c>
      <c r="M9069">
        <f t="shared" si="141"/>
        <v>1</v>
      </c>
    </row>
    <row r="9070" spans="1:13" x14ac:dyDescent="0.3">
      <c r="A9070">
        <v>40</v>
      </c>
      <c r="B9070">
        <v>15864</v>
      </c>
      <c r="C9070" t="s">
        <v>13</v>
      </c>
      <c r="E9070" t="s">
        <v>14</v>
      </c>
      <c r="F9070" t="s">
        <v>19</v>
      </c>
      <c r="G9070">
        <v>2375</v>
      </c>
      <c r="H9070">
        <v>11.11</v>
      </c>
      <c r="I9070">
        <v>0</v>
      </c>
      <c r="J9070">
        <v>0.15</v>
      </c>
      <c r="K9070" t="s">
        <v>16</v>
      </c>
      <c r="L9070">
        <v>12</v>
      </c>
      <c r="M9070">
        <f t="shared" si="141"/>
        <v>0</v>
      </c>
    </row>
    <row r="9071" spans="1:13" x14ac:dyDescent="0.3">
      <c r="A9071">
        <v>39</v>
      </c>
      <c r="B9071">
        <v>32280</v>
      </c>
      <c r="C9071" t="s">
        <v>13</v>
      </c>
      <c r="D9071">
        <v>22</v>
      </c>
      <c r="E9071" t="s">
        <v>20</v>
      </c>
      <c r="F9071" t="s">
        <v>19</v>
      </c>
      <c r="G9071">
        <v>2400</v>
      </c>
      <c r="H9071">
        <v>8.8800000000000008</v>
      </c>
      <c r="I9071">
        <v>0</v>
      </c>
      <c r="J9071">
        <v>7.0000000000000007E-2</v>
      </c>
      <c r="K9071" t="s">
        <v>16</v>
      </c>
      <c r="L9071">
        <v>17</v>
      </c>
      <c r="M9071">
        <f t="shared" si="141"/>
        <v>1</v>
      </c>
    </row>
    <row r="9072" spans="1:13" x14ac:dyDescent="0.3">
      <c r="A9072">
        <v>36</v>
      </c>
      <c r="B9072">
        <v>38568</v>
      </c>
      <c r="C9072" t="s">
        <v>13</v>
      </c>
      <c r="D9072">
        <v>7</v>
      </c>
      <c r="E9072" t="s">
        <v>20</v>
      </c>
      <c r="F9072" t="s">
        <v>29</v>
      </c>
      <c r="G9072">
        <v>2400</v>
      </c>
      <c r="H9072">
        <v>18.39</v>
      </c>
      <c r="I9072">
        <v>0</v>
      </c>
      <c r="J9072">
        <v>0.06</v>
      </c>
      <c r="K9072" t="s">
        <v>17</v>
      </c>
      <c r="L9072">
        <v>12</v>
      </c>
      <c r="M9072">
        <f t="shared" si="141"/>
        <v>1</v>
      </c>
    </row>
    <row r="9073" spans="1:13" x14ac:dyDescent="0.3">
      <c r="A9073">
        <v>38</v>
      </c>
      <c r="B9073">
        <v>30000</v>
      </c>
      <c r="C9073" t="s">
        <v>26</v>
      </c>
      <c r="D9073">
        <v>8</v>
      </c>
      <c r="E9073" t="s">
        <v>20</v>
      </c>
      <c r="F9073" t="s">
        <v>15</v>
      </c>
      <c r="G9073">
        <v>10000</v>
      </c>
      <c r="H9073">
        <v>11.22</v>
      </c>
      <c r="I9073">
        <v>0</v>
      </c>
      <c r="J9073">
        <v>0.33</v>
      </c>
      <c r="K9073" t="s">
        <v>17</v>
      </c>
      <c r="L9073">
        <v>17</v>
      </c>
      <c r="M9073">
        <f t="shared" si="141"/>
        <v>1</v>
      </c>
    </row>
    <row r="9074" spans="1:13" x14ac:dyDescent="0.3">
      <c r="A9074">
        <v>44</v>
      </c>
      <c r="B9074">
        <v>100000</v>
      </c>
      <c r="C9074" t="s">
        <v>13</v>
      </c>
      <c r="D9074">
        <v>5</v>
      </c>
      <c r="E9074" t="s">
        <v>18</v>
      </c>
      <c r="F9074" t="s">
        <v>21</v>
      </c>
      <c r="G9074">
        <v>13500</v>
      </c>
      <c r="H9074">
        <v>8.9</v>
      </c>
      <c r="I9074">
        <v>0</v>
      </c>
      <c r="J9074">
        <v>0.14000000000000001</v>
      </c>
      <c r="K9074" t="s">
        <v>16</v>
      </c>
      <c r="L9074">
        <v>17</v>
      </c>
      <c r="M9074">
        <f t="shared" si="141"/>
        <v>1</v>
      </c>
    </row>
    <row r="9075" spans="1:13" x14ac:dyDescent="0.3">
      <c r="A9075">
        <v>36</v>
      </c>
      <c r="B9075">
        <v>33481</v>
      </c>
      <c r="C9075" t="s">
        <v>13</v>
      </c>
      <c r="D9075">
        <v>9</v>
      </c>
      <c r="E9075" t="s">
        <v>14</v>
      </c>
      <c r="F9075" t="s">
        <v>29</v>
      </c>
      <c r="G9075">
        <v>13475</v>
      </c>
      <c r="H9075">
        <v>15.68</v>
      </c>
      <c r="I9075">
        <v>1</v>
      </c>
      <c r="J9075">
        <v>0.4</v>
      </c>
      <c r="K9075" t="s">
        <v>17</v>
      </c>
      <c r="L9075">
        <v>15</v>
      </c>
      <c r="M9075">
        <f t="shared" si="141"/>
        <v>1</v>
      </c>
    </row>
    <row r="9076" spans="1:13" x14ac:dyDescent="0.3">
      <c r="A9076">
        <v>42</v>
      </c>
      <c r="B9076">
        <v>36000</v>
      </c>
      <c r="C9076" t="s">
        <v>13</v>
      </c>
      <c r="D9076">
        <v>8</v>
      </c>
      <c r="E9076" t="s">
        <v>14</v>
      </c>
      <c r="F9076" t="s">
        <v>15</v>
      </c>
      <c r="G9076">
        <v>13000</v>
      </c>
      <c r="H9076">
        <v>12.73</v>
      </c>
      <c r="I9076">
        <v>1</v>
      </c>
      <c r="J9076">
        <v>0.36</v>
      </c>
      <c r="K9076" t="s">
        <v>17</v>
      </c>
      <c r="L9076">
        <v>16</v>
      </c>
      <c r="M9076">
        <f t="shared" si="141"/>
        <v>1</v>
      </c>
    </row>
    <row r="9077" spans="1:13" x14ac:dyDescent="0.3">
      <c r="A9077">
        <v>37</v>
      </c>
      <c r="B9077">
        <v>31200</v>
      </c>
      <c r="C9077" t="s">
        <v>26</v>
      </c>
      <c r="D9077">
        <v>5</v>
      </c>
      <c r="E9077" t="s">
        <v>18</v>
      </c>
      <c r="F9077" t="s">
        <v>19</v>
      </c>
      <c r="G9077">
        <v>3000</v>
      </c>
      <c r="H9077">
        <v>9.99</v>
      </c>
      <c r="I9077">
        <v>0</v>
      </c>
      <c r="J9077">
        <v>0.1</v>
      </c>
      <c r="K9077" t="s">
        <v>16</v>
      </c>
      <c r="L9077">
        <v>16</v>
      </c>
      <c r="M9077">
        <f t="shared" si="141"/>
        <v>1</v>
      </c>
    </row>
    <row r="9078" spans="1:13" x14ac:dyDescent="0.3">
      <c r="A9078">
        <v>36</v>
      </c>
      <c r="B9078">
        <v>31000</v>
      </c>
      <c r="C9078" t="s">
        <v>13</v>
      </c>
      <c r="D9078">
        <v>2</v>
      </c>
      <c r="E9078" t="s">
        <v>18</v>
      </c>
      <c r="F9078" t="s">
        <v>21</v>
      </c>
      <c r="G9078">
        <v>2500</v>
      </c>
      <c r="H9078">
        <v>8.9</v>
      </c>
      <c r="I9078">
        <v>0</v>
      </c>
      <c r="J9078">
        <v>0.08</v>
      </c>
      <c r="K9078" t="s">
        <v>16</v>
      </c>
      <c r="L9078">
        <v>13</v>
      </c>
      <c r="M9078">
        <f t="shared" si="141"/>
        <v>1</v>
      </c>
    </row>
    <row r="9079" spans="1:13" x14ac:dyDescent="0.3">
      <c r="A9079">
        <v>36</v>
      </c>
      <c r="B9079">
        <v>32000</v>
      </c>
      <c r="C9079" t="s">
        <v>26</v>
      </c>
      <c r="D9079">
        <v>7</v>
      </c>
      <c r="E9079" t="s">
        <v>18</v>
      </c>
      <c r="F9079" t="s">
        <v>19</v>
      </c>
      <c r="G9079">
        <v>5300</v>
      </c>
      <c r="H9079">
        <v>10.65</v>
      </c>
      <c r="I9079">
        <v>0</v>
      </c>
      <c r="J9079">
        <v>0.17</v>
      </c>
      <c r="K9079" t="s">
        <v>16</v>
      </c>
      <c r="L9079">
        <v>13</v>
      </c>
      <c r="M9079">
        <f t="shared" si="141"/>
        <v>1</v>
      </c>
    </row>
    <row r="9080" spans="1:13" x14ac:dyDescent="0.3">
      <c r="A9080">
        <v>47</v>
      </c>
      <c r="B9080">
        <v>48000</v>
      </c>
      <c r="C9080" t="s">
        <v>13</v>
      </c>
      <c r="D9080">
        <v>14</v>
      </c>
      <c r="E9080" t="s">
        <v>14</v>
      </c>
      <c r="F9080" t="s">
        <v>15</v>
      </c>
      <c r="G9080">
        <v>2500</v>
      </c>
      <c r="H9080">
        <v>14.65</v>
      </c>
      <c r="I9080">
        <v>0</v>
      </c>
      <c r="J9080">
        <v>0.05</v>
      </c>
      <c r="K9080" t="s">
        <v>17</v>
      </c>
      <c r="L9080">
        <v>17</v>
      </c>
      <c r="M9080">
        <f t="shared" si="141"/>
        <v>1</v>
      </c>
    </row>
    <row r="9081" spans="1:13" x14ac:dyDescent="0.3">
      <c r="A9081">
        <v>47</v>
      </c>
      <c r="B9081">
        <v>72000</v>
      </c>
      <c r="C9081" t="s">
        <v>13</v>
      </c>
      <c r="D9081">
        <v>5</v>
      </c>
      <c r="E9081" t="s">
        <v>27</v>
      </c>
      <c r="F9081" t="s">
        <v>30</v>
      </c>
      <c r="G9081">
        <v>2500</v>
      </c>
      <c r="H9081">
        <v>15.05</v>
      </c>
      <c r="I9081">
        <v>0</v>
      </c>
      <c r="J9081">
        <v>0.03</v>
      </c>
      <c r="K9081" t="s">
        <v>16</v>
      </c>
      <c r="L9081">
        <v>11</v>
      </c>
      <c r="M9081">
        <f t="shared" si="141"/>
        <v>1</v>
      </c>
    </row>
    <row r="9082" spans="1:13" x14ac:dyDescent="0.3">
      <c r="A9082">
        <v>38</v>
      </c>
      <c r="B9082">
        <v>80000</v>
      </c>
      <c r="C9082" t="s">
        <v>13</v>
      </c>
      <c r="D9082">
        <v>9</v>
      </c>
      <c r="E9082" t="s">
        <v>20</v>
      </c>
      <c r="F9082" t="s">
        <v>19</v>
      </c>
      <c r="G9082">
        <v>2500</v>
      </c>
      <c r="H9082">
        <v>10.99</v>
      </c>
      <c r="I9082">
        <v>0</v>
      </c>
      <c r="J9082">
        <v>0.03</v>
      </c>
      <c r="K9082" t="s">
        <v>16</v>
      </c>
      <c r="L9082">
        <v>13</v>
      </c>
      <c r="M9082">
        <f t="shared" si="141"/>
        <v>1</v>
      </c>
    </row>
    <row r="9083" spans="1:13" x14ac:dyDescent="0.3">
      <c r="A9083">
        <v>41</v>
      </c>
      <c r="B9083">
        <v>19200</v>
      </c>
      <c r="C9083" t="s">
        <v>13</v>
      </c>
      <c r="D9083">
        <v>2</v>
      </c>
      <c r="E9083" t="s">
        <v>14</v>
      </c>
      <c r="F9083" t="s">
        <v>30</v>
      </c>
      <c r="G9083">
        <v>2950</v>
      </c>
      <c r="H9083">
        <v>16.489999999999998</v>
      </c>
      <c r="I9083">
        <v>1</v>
      </c>
      <c r="J9083">
        <v>0.15</v>
      </c>
      <c r="K9083" t="s">
        <v>17</v>
      </c>
      <c r="L9083">
        <v>12</v>
      </c>
      <c r="M9083">
        <f t="shared" si="141"/>
        <v>1</v>
      </c>
    </row>
    <row r="9084" spans="1:13" x14ac:dyDescent="0.3">
      <c r="A9084">
        <v>37</v>
      </c>
      <c r="B9084">
        <v>14400</v>
      </c>
      <c r="C9084" t="s">
        <v>13</v>
      </c>
      <c r="D9084">
        <v>4</v>
      </c>
      <c r="E9084" t="s">
        <v>27</v>
      </c>
      <c r="F9084" t="s">
        <v>15</v>
      </c>
      <c r="G9084">
        <v>3000</v>
      </c>
      <c r="H9084">
        <v>13.61</v>
      </c>
      <c r="I9084">
        <v>1</v>
      </c>
      <c r="J9084">
        <v>0.21</v>
      </c>
      <c r="K9084" t="s">
        <v>16</v>
      </c>
      <c r="L9084">
        <v>17</v>
      </c>
      <c r="M9084">
        <f t="shared" si="141"/>
        <v>1</v>
      </c>
    </row>
    <row r="9085" spans="1:13" x14ac:dyDescent="0.3">
      <c r="A9085">
        <v>37</v>
      </c>
      <c r="B9085">
        <v>32400</v>
      </c>
      <c r="C9085" t="s">
        <v>23</v>
      </c>
      <c r="D9085">
        <v>0</v>
      </c>
      <c r="E9085" t="s">
        <v>28</v>
      </c>
      <c r="F9085" t="s">
        <v>30</v>
      </c>
      <c r="G9085">
        <v>8000</v>
      </c>
      <c r="H9085">
        <v>15.99</v>
      </c>
      <c r="I9085">
        <v>0</v>
      </c>
      <c r="J9085">
        <v>0.25</v>
      </c>
      <c r="K9085" t="s">
        <v>16</v>
      </c>
      <c r="L9085">
        <v>11</v>
      </c>
      <c r="M9085">
        <f t="shared" si="141"/>
        <v>1</v>
      </c>
    </row>
    <row r="9086" spans="1:13" x14ac:dyDescent="0.3">
      <c r="A9086">
        <v>38</v>
      </c>
      <c r="B9086">
        <v>18000</v>
      </c>
      <c r="C9086" t="s">
        <v>13</v>
      </c>
      <c r="D9086">
        <v>4</v>
      </c>
      <c r="E9086" t="s">
        <v>18</v>
      </c>
      <c r="F9086" t="s">
        <v>15</v>
      </c>
      <c r="G9086">
        <v>3000</v>
      </c>
      <c r="H9086">
        <v>13.23</v>
      </c>
      <c r="I9086">
        <v>1</v>
      </c>
      <c r="J9086">
        <v>0.17</v>
      </c>
      <c r="K9086" t="s">
        <v>17</v>
      </c>
      <c r="L9086">
        <v>14</v>
      </c>
      <c r="M9086">
        <f t="shared" si="141"/>
        <v>1</v>
      </c>
    </row>
    <row r="9087" spans="1:13" x14ac:dyDescent="0.3">
      <c r="A9087">
        <v>36</v>
      </c>
      <c r="B9087">
        <v>32642</v>
      </c>
      <c r="C9087" t="s">
        <v>26</v>
      </c>
      <c r="D9087">
        <v>18</v>
      </c>
      <c r="E9087" t="s">
        <v>25</v>
      </c>
      <c r="F9087" t="s">
        <v>19</v>
      </c>
      <c r="G9087">
        <v>8500</v>
      </c>
      <c r="H9087">
        <v>11.49</v>
      </c>
      <c r="I9087">
        <v>0</v>
      </c>
      <c r="J9087">
        <v>0.26</v>
      </c>
      <c r="K9087" t="s">
        <v>16</v>
      </c>
      <c r="L9087">
        <v>12</v>
      </c>
      <c r="M9087">
        <f t="shared" si="141"/>
        <v>1</v>
      </c>
    </row>
    <row r="9088" spans="1:13" x14ac:dyDescent="0.3">
      <c r="A9088">
        <v>40</v>
      </c>
      <c r="B9088">
        <v>21600</v>
      </c>
      <c r="C9088" t="s">
        <v>13</v>
      </c>
      <c r="D9088">
        <v>2</v>
      </c>
      <c r="E9088" t="s">
        <v>28</v>
      </c>
      <c r="F9088" t="s">
        <v>30</v>
      </c>
      <c r="G9088">
        <v>3000</v>
      </c>
      <c r="H9088">
        <v>14.09</v>
      </c>
      <c r="I9088">
        <v>1</v>
      </c>
      <c r="J9088">
        <v>0.14000000000000001</v>
      </c>
      <c r="K9088" t="s">
        <v>17</v>
      </c>
      <c r="L9088">
        <v>13</v>
      </c>
      <c r="M9088">
        <f t="shared" si="141"/>
        <v>1</v>
      </c>
    </row>
    <row r="9089" spans="1:13" x14ac:dyDescent="0.3">
      <c r="A9089">
        <v>47</v>
      </c>
      <c r="B9089">
        <v>30000</v>
      </c>
      <c r="C9089" t="s">
        <v>13</v>
      </c>
      <c r="D9089">
        <v>6</v>
      </c>
      <c r="E9089" t="s">
        <v>20</v>
      </c>
      <c r="F9089" t="s">
        <v>15</v>
      </c>
      <c r="G9089">
        <v>3000</v>
      </c>
      <c r="H9089">
        <v>12.23</v>
      </c>
      <c r="I9089">
        <v>0</v>
      </c>
      <c r="J9089">
        <v>0.1</v>
      </c>
      <c r="K9089" t="s">
        <v>17</v>
      </c>
      <c r="L9089">
        <v>16</v>
      </c>
      <c r="M9089">
        <f t="shared" si="141"/>
        <v>1</v>
      </c>
    </row>
    <row r="9090" spans="1:13" x14ac:dyDescent="0.3">
      <c r="A9090">
        <v>38</v>
      </c>
      <c r="B9090">
        <v>30132</v>
      </c>
      <c r="C9090" t="s">
        <v>13</v>
      </c>
      <c r="E9090" t="s">
        <v>18</v>
      </c>
      <c r="F9090" t="s">
        <v>15</v>
      </c>
      <c r="G9090">
        <v>3000</v>
      </c>
      <c r="H9090">
        <v>13.85</v>
      </c>
      <c r="I9090">
        <v>1</v>
      </c>
      <c r="J9090">
        <v>0.1</v>
      </c>
      <c r="K9090" t="s">
        <v>16</v>
      </c>
      <c r="L9090">
        <v>14</v>
      </c>
      <c r="M9090">
        <f t="shared" ref="M9090:M9153" si="142">COUNTIFS($A$2:$A$10001,A9090,$B$2:$B$10001,B9090,$C$2:$C$10001,C9090,$D$2:$D$10001,D9090,$E$2:$E$10001,E9090,$F$2:$F$10001,F9090,$G$2:$G$10001,G9090,$H$2:$H$10001,H9090,$I$2:$I$10001,I9090,$J$2:$J$10001,J9090,$K$2:$K$10001,K9090,$L$2:$L$10001,L9090)</f>
        <v>0</v>
      </c>
    </row>
    <row r="9091" spans="1:13" x14ac:dyDescent="0.3">
      <c r="A9091">
        <v>41</v>
      </c>
      <c r="B9091">
        <v>37000</v>
      </c>
      <c r="C9091" t="s">
        <v>13</v>
      </c>
      <c r="D9091">
        <v>2</v>
      </c>
      <c r="E9091" t="s">
        <v>14</v>
      </c>
      <c r="F9091" t="s">
        <v>19</v>
      </c>
      <c r="G9091">
        <v>3000</v>
      </c>
      <c r="I9091">
        <v>0</v>
      </c>
      <c r="J9091">
        <v>0.08</v>
      </c>
      <c r="K9091" t="s">
        <v>16</v>
      </c>
      <c r="L9091">
        <v>16</v>
      </c>
      <c r="M9091">
        <f t="shared" si="142"/>
        <v>0</v>
      </c>
    </row>
    <row r="9092" spans="1:13" x14ac:dyDescent="0.3">
      <c r="A9092">
        <v>40</v>
      </c>
      <c r="B9092">
        <v>33000</v>
      </c>
      <c r="C9092" t="s">
        <v>26</v>
      </c>
      <c r="D9092">
        <v>2</v>
      </c>
      <c r="E9092" t="s">
        <v>14</v>
      </c>
      <c r="F9092" t="s">
        <v>19</v>
      </c>
      <c r="G9092">
        <v>1000</v>
      </c>
      <c r="I9092">
        <v>0</v>
      </c>
      <c r="J9092">
        <v>0.03</v>
      </c>
      <c r="K9092" t="s">
        <v>16</v>
      </c>
      <c r="L9092">
        <v>16</v>
      </c>
      <c r="M9092">
        <f t="shared" si="142"/>
        <v>0</v>
      </c>
    </row>
    <row r="9093" spans="1:13" x14ac:dyDescent="0.3">
      <c r="A9093">
        <v>37</v>
      </c>
      <c r="B9093">
        <v>48000</v>
      </c>
      <c r="C9093" t="s">
        <v>13</v>
      </c>
      <c r="D9093">
        <v>8</v>
      </c>
      <c r="E9093" t="s">
        <v>18</v>
      </c>
      <c r="F9093" t="s">
        <v>21</v>
      </c>
      <c r="G9093">
        <v>3000</v>
      </c>
      <c r="H9093">
        <v>6.99</v>
      </c>
      <c r="I9093">
        <v>0</v>
      </c>
      <c r="J9093">
        <v>0.06</v>
      </c>
      <c r="K9093" t="s">
        <v>16</v>
      </c>
      <c r="L9093">
        <v>14</v>
      </c>
      <c r="M9093">
        <f t="shared" si="142"/>
        <v>1</v>
      </c>
    </row>
    <row r="9094" spans="1:13" x14ac:dyDescent="0.3">
      <c r="A9094">
        <v>38</v>
      </c>
      <c r="B9094">
        <v>49000</v>
      </c>
      <c r="C9094" t="s">
        <v>13</v>
      </c>
      <c r="D9094">
        <v>4</v>
      </c>
      <c r="E9094" t="s">
        <v>25</v>
      </c>
      <c r="F9094" t="s">
        <v>21</v>
      </c>
      <c r="G9094">
        <v>3000</v>
      </c>
      <c r="H9094">
        <v>7.51</v>
      </c>
      <c r="I9094">
        <v>0</v>
      </c>
      <c r="J9094">
        <v>0.06</v>
      </c>
      <c r="K9094" t="s">
        <v>16</v>
      </c>
      <c r="L9094">
        <v>13</v>
      </c>
      <c r="M9094">
        <f t="shared" si="142"/>
        <v>1</v>
      </c>
    </row>
    <row r="9095" spans="1:13" x14ac:dyDescent="0.3">
      <c r="A9095">
        <v>36</v>
      </c>
      <c r="B9095">
        <v>34000</v>
      </c>
      <c r="C9095" t="s">
        <v>26</v>
      </c>
      <c r="D9095">
        <v>2</v>
      </c>
      <c r="E9095" t="s">
        <v>27</v>
      </c>
      <c r="F9095" t="s">
        <v>19</v>
      </c>
      <c r="G9095">
        <v>5000</v>
      </c>
      <c r="H9095">
        <v>10.65</v>
      </c>
      <c r="I9095">
        <v>0</v>
      </c>
      <c r="J9095">
        <v>0.15</v>
      </c>
      <c r="K9095" t="s">
        <v>16</v>
      </c>
      <c r="L9095">
        <v>11</v>
      </c>
      <c r="M9095">
        <f t="shared" si="142"/>
        <v>1</v>
      </c>
    </row>
    <row r="9096" spans="1:13" x14ac:dyDescent="0.3">
      <c r="A9096">
        <v>47</v>
      </c>
      <c r="B9096">
        <v>52000</v>
      </c>
      <c r="C9096" t="s">
        <v>13</v>
      </c>
      <c r="D9096">
        <v>5</v>
      </c>
      <c r="E9096" t="s">
        <v>18</v>
      </c>
      <c r="F9096" t="s">
        <v>19</v>
      </c>
      <c r="G9096">
        <v>12000</v>
      </c>
      <c r="H9096">
        <v>11.99</v>
      </c>
      <c r="I9096">
        <v>0</v>
      </c>
      <c r="J9096">
        <v>0.23</v>
      </c>
      <c r="K9096" t="s">
        <v>16</v>
      </c>
      <c r="L9096">
        <v>14</v>
      </c>
      <c r="M9096">
        <f t="shared" si="142"/>
        <v>1</v>
      </c>
    </row>
    <row r="9097" spans="1:13" x14ac:dyDescent="0.3">
      <c r="A9097">
        <v>38</v>
      </c>
      <c r="B9097">
        <v>34000</v>
      </c>
      <c r="C9097" t="s">
        <v>23</v>
      </c>
      <c r="E9097" t="s">
        <v>28</v>
      </c>
      <c r="F9097" t="s">
        <v>15</v>
      </c>
      <c r="G9097">
        <v>11000</v>
      </c>
      <c r="H9097">
        <v>13.98</v>
      </c>
      <c r="I9097">
        <v>0</v>
      </c>
      <c r="J9097">
        <v>0.32</v>
      </c>
      <c r="K9097" t="s">
        <v>17</v>
      </c>
      <c r="L9097">
        <v>17</v>
      </c>
      <c r="M9097">
        <f t="shared" si="142"/>
        <v>0</v>
      </c>
    </row>
    <row r="9098" spans="1:13" x14ac:dyDescent="0.3">
      <c r="A9098">
        <v>43</v>
      </c>
      <c r="B9098">
        <v>34000</v>
      </c>
      <c r="C9098" t="s">
        <v>26</v>
      </c>
      <c r="D9098">
        <v>4</v>
      </c>
      <c r="E9098" t="s">
        <v>28</v>
      </c>
      <c r="F9098" t="s">
        <v>21</v>
      </c>
      <c r="G9098">
        <v>9800</v>
      </c>
      <c r="I9098">
        <v>0</v>
      </c>
      <c r="J9098">
        <v>0.28999999999999998</v>
      </c>
      <c r="K9098" t="s">
        <v>16</v>
      </c>
      <c r="L9098">
        <v>17</v>
      </c>
      <c r="M9098">
        <f t="shared" si="142"/>
        <v>0</v>
      </c>
    </row>
    <row r="9099" spans="1:13" x14ac:dyDescent="0.3">
      <c r="A9099">
        <v>39</v>
      </c>
      <c r="B9099">
        <v>34000</v>
      </c>
      <c r="C9099" t="s">
        <v>26</v>
      </c>
      <c r="D9099">
        <v>1</v>
      </c>
      <c r="E9099" t="s">
        <v>27</v>
      </c>
      <c r="F9099" t="s">
        <v>19</v>
      </c>
      <c r="G9099">
        <v>5200</v>
      </c>
      <c r="H9099">
        <v>9.76</v>
      </c>
      <c r="I9099">
        <v>0</v>
      </c>
      <c r="J9099">
        <v>0.15</v>
      </c>
      <c r="K9099" t="s">
        <v>16</v>
      </c>
      <c r="L9099">
        <v>16</v>
      </c>
      <c r="M9099">
        <f t="shared" si="142"/>
        <v>1</v>
      </c>
    </row>
    <row r="9100" spans="1:13" x14ac:dyDescent="0.3">
      <c r="A9100">
        <v>37</v>
      </c>
      <c r="B9100">
        <v>55200</v>
      </c>
      <c r="C9100" t="s">
        <v>13</v>
      </c>
      <c r="D9100">
        <v>9</v>
      </c>
      <c r="E9100" t="s">
        <v>14</v>
      </c>
      <c r="F9100" t="s">
        <v>19</v>
      </c>
      <c r="G9100">
        <v>12000</v>
      </c>
      <c r="H9100">
        <v>11.71</v>
      </c>
      <c r="I9100">
        <v>0</v>
      </c>
      <c r="J9100">
        <v>0.22</v>
      </c>
      <c r="K9100" t="s">
        <v>16</v>
      </c>
      <c r="L9100">
        <v>15</v>
      </c>
      <c r="M9100">
        <f t="shared" si="142"/>
        <v>1</v>
      </c>
    </row>
    <row r="9101" spans="1:13" x14ac:dyDescent="0.3">
      <c r="A9101">
        <v>40</v>
      </c>
      <c r="B9101">
        <v>34560</v>
      </c>
      <c r="C9101" t="s">
        <v>26</v>
      </c>
      <c r="D9101">
        <v>3</v>
      </c>
      <c r="E9101" t="s">
        <v>14</v>
      </c>
      <c r="F9101" t="s">
        <v>19</v>
      </c>
      <c r="G9101">
        <v>10000</v>
      </c>
      <c r="I9101">
        <v>0</v>
      </c>
      <c r="J9101">
        <v>0.28999999999999998</v>
      </c>
      <c r="K9101" t="s">
        <v>16</v>
      </c>
      <c r="L9101">
        <v>12</v>
      </c>
      <c r="M9101">
        <f t="shared" si="142"/>
        <v>0</v>
      </c>
    </row>
    <row r="9102" spans="1:13" x14ac:dyDescent="0.3">
      <c r="A9102">
        <v>37</v>
      </c>
      <c r="B9102">
        <v>49000</v>
      </c>
      <c r="C9102" t="s">
        <v>13</v>
      </c>
      <c r="D9102">
        <v>2</v>
      </c>
      <c r="E9102" t="s">
        <v>25</v>
      </c>
      <c r="F9102" t="s">
        <v>15</v>
      </c>
      <c r="G9102">
        <v>3000</v>
      </c>
      <c r="I9102">
        <v>1</v>
      </c>
      <c r="J9102">
        <v>0.06</v>
      </c>
      <c r="K9102" t="s">
        <v>17</v>
      </c>
      <c r="L9102">
        <v>14</v>
      </c>
      <c r="M9102">
        <f t="shared" si="142"/>
        <v>0</v>
      </c>
    </row>
    <row r="9103" spans="1:13" x14ac:dyDescent="0.3">
      <c r="A9103">
        <v>39</v>
      </c>
      <c r="B9103">
        <v>55000</v>
      </c>
      <c r="C9103" t="s">
        <v>13</v>
      </c>
      <c r="D9103">
        <v>0</v>
      </c>
      <c r="E9103" t="s">
        <v>14</v>
      </c>
      <c r="F9103" t="s">
        <v>19</v>
      </c>
      <c r="G9103">
        <v>3000</v>
      </c>
      <c r="H9103">
        <v>10.199999999999999</v>
      </c>
      <c r="I9103">
        <v>0</v>
      </c>
      <c r="J9103">
        <v>0.05</v>
      </c>
      <c r="K9103" t="s">
        <v>16</v>
      </c>
      <c r="L9103">
        <v>15</v>
      </c>
      <c r="M9103">
        <f t="shared" si="142"/>
        <v>1</v>
      </c>
    </row>
    <row r="9104" spans="1:13" x14ac:dyDescent="0.3">
      <c r="A9104">
        <v>40</v>
      </c>
      <c r="B9104">
        <v>57000</v>
      </c>
      <c r="C9104" t="s">
        <v>13</v>
      </c>
      <c r="D9104">
        <v>1</v>
      </c>
      <c r="E9104" t="s">
        <v>18</v>
      </c>
      <c r="F9104" t="s">
        <v>19</v>
      </c>
      <c r="G9104">
        <v>3000</v>
      </c>
      <c r="H9104">
        <v>10</v>
      </c>
      <c r="I9104">
        <v>0</v>
      </c>
      <c r="J9104">
        <v>0.05</v>
      </c>
      <c r="K9104" t="s">
        <v>16</v>
      </c>
      <c r="L9104">
        <v>14</v>
      </c>
      <c r="M9104">
        <f t="shared" si="142"/>
        <v>1</v>
      </c>
    </row>
    <row r="9105" spans="1:13" x14ac:dyDescent="0.3">
      <c r="A9105">
        <v>42</v>
      </c>
      <c r="B9105">
        <v>58752</v>
      </c>
      <c r="C9105" t="s">
        <v>13</v>
      </c>
      <c r="D9105">
        <v>8</v>
      </c>
      <c r="E9105" t="s">
        <v>14</v>
      </c>
      <c r="F9105" t="s">
        <v>19</v>
      </c>
      <c r="G9105">
        <v>3000</v>
      </c>
      <c r="H9105">
        <v>10.01</v>
      </c>
      <c r="I9105">
        <v>0</v>
      </c>
      <c r="J9105">
        <v>0.05</v>
      </c>
      <c r="K9105" t="s">
        <v>16</v>
      </c>
      <c r="L9105">
        <v>16</v>
      </c>
      <c r="M9105">
        <f t="shared" si="142"/>
        <v>1</v>
      </c>
    </row>
    <row r="9106" spans="1:13" x14ac:dyDescent="0.3">
      <c r="A9106">
        <v>40</v>
      </c>
      <c r="B9106">
        <v>54000</v>
      </c>
      <c r="C9106" t="s">
        <v>13</v>
      </c>
      <c r="D9106">
        <v>5</v>
      </c>
      <c r="E9106" t="s">
        <v>18</v>
      </c>
      <c r="F9106" t="s">
        <v>30</v>
      </c>
      <c r="G9106">
        <v>3000</v>
      </c>
      <c r="H9106">
        <v>16.89</v>
      </c>
      <c r="I9106">
        <v>1</v>
      </c>
      <c r="J9106">
        <v>0.06</v>
      </c>
      <c r="K9106" t="s">
        <v>16</v>
      </c>
      <c r="L9106">
        <v>15</v>
      </c>
      <c r="M9106">
        <f t="shared" si="142"/>
        <v>1</v>
      </c>
    </row>
    <row r="9107" spans="1:13" x14ac:dyDescent="0.3">
      <c r="A9107">
        <v>40</v>
      </c>
      <c r="B9107">
        <v>69996</v>
      </c>
      <c r="C9107" t="s">
        <v>13</v>
      </c>
      <c r="D9107">
        <v>6</v>
      </c>
      <c r="E9107" t="s">
        <v>14</v>
      </c>
      <c r="F9107" t="s">
        <v>19</v>
      </c>
      <c r="G9107">
        <v>3000</v>
      </c>
      <c r="H9107">
        <v>10.75</v>
      </c>
      <c r="I9107">
        <v>0</v>
      </c>
      <c r="J9107">
        <v>0.04</v>
      </c>
      <c r="K9107" t="s">
        <v>16</v>
      </c>
      <c r="L9107">
        <v>15</v>
      </c>
      <c r="M9107">
        <f t="shared" si="142"/>
        <v>1</v>
      </c>
    </row>
    <row r="9108" spans="1:13" x14ac:dyDescent="0.3">
      <c r="A9108">
        <v>36</v>
      </c>
      <c r="B9108">
        <v>29000</v>
      </c>
      <c r="C9108" t="s">
        <v>26</v>
      </c>
      <c r="D9108">
        <v>5</v>
      </c>
      <c r="E9108" t="s">
        <v>18</v>
      </c>
      <c r="F9108" t="s">
        <v>21</v>
      </c>
      <c r="G9108">
        <v>4000</v>
      </c>
      <c r="H9108">
        <v>8.49</v>
      </c>
      <c r="I9108">
        <v>1</v>
      </c>
      <c r="J9108">
        <v>0.14000000000000001</v>
      </c>
      <c r="K9108" t="s">
        <v>16</v>
      </c>
      <c r="L9108">
        <v>13</v>
      </c>
      <c r="M9108">
        <f t="shared" si="142"/>
        <v>1</v>
      </c>
    </row>
    <row r="9109" spans="1:13" x14ac:dyDescent="0.3">
      <c r="A9109">
        <v>44</v>
      </c>
      <c r="B9109">
        <v>79272</v>
      </c>
      <c r="C9109" t="s">
        <v>13</v>
      </c>
      <c r="D9109">
        <v>0</v>
      </c>
      <c r="E9109" t="s">
        <v>28</v>
      </c>
      <c r="F9109" t="s">
        <v>21</v>
      </c>
      <c r="G9109">
        <v>3000</v>
      </c>
      <c r="H9109">
        <v>5.79</v>
      </c>
      <c r="I9109">
        <v>0</v>
      </c>
      <c r="J9109">
        <v>0.04</v>
      </c>
      <c r="K9109" t="s">
        <v>16</v>
      </c>
      <c r="L9109">
        <v>11</v>
      </c>
      <c r="M9109">
        <f t="shared" si="142"/>
        <v>1</v>
      </c>
    </row>
    <row r="9110" spans="1:13" x14ac:dyDescent="0.3">
      <c r="A9110">
        <v>39</v>
      </c>
      <c r="B9110">
        <v>97000</v>
      </c>
      <c r="C9110" t="s">
        <v>13</v>
      </c>
      <c r="D9110">
        <v>15</v>
      </c>
      <c r="E9110" t="s">
        <v>20</v>
      </c>
      <c r="F9110" t="s">
        <v>19</v>
      </c>
      <c r="G9110">
        <v>3000</v>
      </c>
      <c r="H9110">
        <v>9.25</v>
      </c>
      <c r="I9110">
        <v>0</v>
      </c>
      <c r="J9110">
        <v>0.03</v>
      </c>
      <c r="K9110" t="s">
        <v>16</v>
      </c>
      <c r="L9110">
        <v>17</v>
      </c>
      <c r="M9110">
        <f t="shared" si="142"/>
        <v>1</v>
      </c>
    </row>
    <row r="9111" spans="1:13" x14ac:dyDescent="0.3">
      <c r="A9111">
        <v>47</v>
      </c>
      <c r="B9111">
        <v>65000</v>
      </c>
      <c r="C9111" t="s">
        <v>13</v>
      </c>
      <c r="D9111">
        <v>1</v>
      </c>
      <c r="E9111" t="s">
        <v>25</v>
      </c>
      <c r="F9111" t="s">
        <v>15</v>
      </c>
      <c r="G9111">
        <v>3100</v>
      </c>
      <c r="H9111">
        <v>13.49</v>
      </c>
      <c r="I9111">
        <v>0</v>
      </c>
      <c r="J9111">
        <v>0.05</v>
      </c>
      <c r="K9111" t="s">
        <v>17</v>
      </c>
      <c r="L9111">
        <v>12</v>
      </c>
      <c r="M9111">
        <f t="shared" si="142"/>
        <v>1</v>
      </c>
    </row>
    <row r="9112" spans="1:13" x14ac:dyDescent="0.3">
      <c r="A9112">
        <v>36</v>
      </c>
      <c r="B9112">
        <v>88000</v>
      </c>
      <c r="C9112" t="s">
        <v>13</v>
      </c>
      <c r="D9112">
        <v>4</v>
      </c>
      <c r="E9112" t="s">
        <v>14</v>
      </c>
      <c r="F9112" t="s">
        <v>19</v>
      </c>
      <c r="G9112">
        <v>3200</v>
      </c>
      <c r="H9112">
        <v>10.99</v>
      </c>
      <c r="I9112">
        <v>0</v>
      </c>
      <c r="J9112">
        <v>0.04</v>
      </c>
      <c r="K9112" t="s">
        <v>16</v>
      </c>
      <c r="L9112">
        <v>13</v>
      </c>
      <c r="M9112">
        <f t="shared" si="142"/>
        <v>1</v>
      </c>
    </row>
    <row r="9113" spans="1:13" x14ac:dyDescent="0.3">
      <c r="A9113">
        <v>45</v>
      </c>
      <c r="B9113">
        <v>35000</v>
      </c>
      <c r="C9113" t="s">
        <v>24</v>
      </c>
      <c r="D9113">
        <v>6</v>
      </c>
      <c r="E9113" t="s">
        <v>20</v>
      </c>
      <c r="F9113" t="s">
        <v>19</v>
      </c>
      <c r="G9113">
        <v>4800</v>
      </c>
      <c r="I9113">
        <v>0</v>
      </c>
      <c r="J9113">
        <v>0.14000000000000001</v>
      </c>
      <c r="K9113" t="s">
        <v>16</v>
      </c>
      <c r="L9113">
        <v>12</v>
      </c>
      <c r="M9113">
        <f t="shared" si="142"/>
        <v>0</v>
      </c>
    </row>
    <row r="9114" spans="1:13" x14ac:dyDescent="0.3">
      <c r="A9114">
        <v>43</v>
      </c>
      <c r="B9114">
        <v>125000</v>
      </c>
      <c r="C9114" t="s">
        <v>13</v>
      </c>
      <c r="D9114">
        <v>4</v>
      </c>
      <c r="E9114" t="s">
        <v>18</v>
      </c>
      <c r="F9114" t="s">
        <v>21</v>
      </c>
      <c r="G9114">
        <v>3250</v>
      </c>
      <c r="H9114">
        <v>7.49</v>
      </c>
      <c r="I9114">
        <v>0</v>
      </c>
      <c r="J9114">
        <v>0.03</v>
      </c>
      <c r="K9114" t="s">
        <v>16</v>
      </c>
      <c r="L9114">
        <v>16</v>
      </c>
      <c r="M9114">
        <f t="shared" si="142"/>
        <v>1</v>
      </c>
    </row>
    <row r="9115" spans="1:13" x14ac:dyDescent="0.3">
      <c r="A9115">
        <v>41</v>
      </c>
      <c r="B9115">
        <v>35100</v>
      </c>
      <c r="C9115" t="s">
        <v>26</v>
      </c>
      <c r="D9115">
        <v>3</v>
      </c>
      <c r="E9115" t="s">
        <v>18</v>
      </c>
      <c r="F9115" t="s">
        <v>21</v>
      </c>
      <c r="G9115">
        <v>4650</v>
      </c>
      <c r="H9115">
        <v>7.88</v>
      </c>
      <c r="I9115">
        <v>0</v>
      </c>
      <c r="J9115">
        <v>0.13</v>
      </c>
      <c r="K9115" t="s">
        <v>16</v>
      </c>
      <c r="L9115">
        <v>17</v>
      </c>
      <c r="M9115">
        <f t="shared" si="142"/>
        <v>1</v>
      </c>
    </row>
    <row r="9116" spans="1:13" x14ac:dyDescent="0.3">
      <c r="A9116">
        <v>42</v>
      </c>
      <c r="B9116">
        <v>29000</v>
      </c>
      <c r="C9116" t="s">
        <v>13</v>
      </c>
      <c r="D9116">
        <v>3</v>
      </c>
      <c r="E9116" t="s">
        <v>14</v>
      </c>
      <c r="F9116" t="s">
        <v>21</v>
      </c>
      <c r="G9116">
        <v>3450</v>
      </c>
      <c r="H9116">
        <v>8</v>
      </c>
      <c r="I9116">
        <v>0</v>
      </c>
      <c r="J9116">
        <v>0.12</v>
      </c>
      <c r="K9116" t="s">
        <v>16</v>
      </c>
      <c r="L9116">
        <v>17</v>
      </c>
      <c r="M9116">
        <f t="shared" si="142"/>
        <v>1</v>
      </c>
    </row>
    <row r="9117" spans="1:13" x14ac:dyDescent="0.3">
      <c r="A9117">
        <v>36</v>
      </c>
      <c r="B9117">
        <v>16107</v>
      </c>
      <c r="C9117" t="s">
        <v>13</v>
      </c>
      <c r="D9117">
        <v>1</v>
      </c>
      <c r="E9117" t="s">
        <v>18</v>
      </c>
      <c r="F9117" t="s">
        <v>19</v>
      </c>
      <c r="G9117">
        <v>3500</v>
      </c>
      <c r="H9117">
        <v>10.36</v>
      </c>
      <c r="I9117">
        <v>1</v>
      </c>
      <c r="J9117">
        <v>0.22</v>
      </c>
      <c r="K9117" t="s">
        <v>16</v>
      </c>
      <c r="L9117">
        <v>14</v>
      </c>
      <c r="M9117">
        <f t="shared" si="142"/>
        <v>1</v>
      </c>
    </row>
    <row r="9118" spans="1:13" x14ac:dyDescent="0.3">
      <c r="A9118">
        <v>38</v>
      </c>
      <c r="B9118">
        <v>20640</v>
      </c>
      <c r="C9118" t="s">
        <v>13</v>
      </c>
      <c r="D9118">
        <v>2</v>
      </c>
      <c r="E9118" t="s">
        <v>14</v>
      </c>
      <c r="F9118" t="s">
        <v>15</v>
      </c>
      <c r="G9118">
        <v>3500</v>
      </c>
      <c r="H9118">
        <v>12.61</v>
      </c>
      <c r="I9118">
        <v>0</v>
      </c>
      <c r="J9118">
        <v>0.17</v>
      </c>
      <c r="K9118" t="s">
        <v>17</v>
      </c>
      <c r="L9118">
        <v>16</v>
      </c>
      <c r="M9118">
        <f t="shared" si="142"/>
        <v>1</v>
      </c>
    </row>
    <row r="9119" spans="1:13" x14ac:dyDescent="0.3">
      <c r="A9119">
        <v>42</v>
      </c>
      <c r="B9119">
        <v>35010</v>
      </c>
      <c r="C9119" t="s">
        <v>13</v>
      </c>
      <c r="D9119">
        <v>4</v>
      </c>
      <c r="E9119" t="s">
        <v>14</v>
      </c>
      <c r="F9119" t="s">
        <v>15</v>
      </c>
      <c r="G9119">
        <v>3500</v>
      </c>
      <c r="H9119">
        <v>12.68</v>
      </c>
      <c r="I9119">
        <v>0</v>
      </c>
      <c r="J9119">
        <v>0.1</v>
      </c>
      <c r="K9119" t="s">
        <v>17</v>
      </c>
      <c r="L9119">
        <v>16</v>
      </c>
      <c r="M9119">
        <f t="shared" si="142"/>
        <v>1</v>
      </c>
    </row>
    <row r="9120" spans="1:13" x14ac:dyDescent="0.3">
      <c r="A9120">
        <v>39</v>
      </c>
      <c r="B9120">
        <v>38400</v>
      </c>
      <c r="C9120" t="s">
        <v>13</v>
      </c>
      <c r="D9120">
        <v>5</v>
      </c>
      <c r="E9120" t="s">
        <v>18</v>
      </c>
      <c r="F9120" t="s">
        <v>15</v>
      </c>
      <c r="G9120">
        <v>3500</v>
      </c>
      <c r="H9120">
        <v>12.99</v>
      </c>
      <c r="I9120">
        <v>0</v>
      </c>
      <c r="J9120">
        <v>0.09</v>
      </c>
      <c r="K9120" t="s">
        <v>17</v>
      </c>
      <c r="L9120">
        <v>15</v>
      </c>
      <c r="M9120">
        <f t="shared" si="142"/>
        <v>1</v>
      </c>
    </row>
    <row r="9121" spans="1:13" x14ac:dyDescent="0.3">
      <c r="A9121">
        <v>36</v>
      </c>
      <c r="B9121">
        <v>53000</v>
      </c>
      <c r="C9121" t="s">
        <v>13</v>
      </c>
      <c r="D9121">
        <v>1</v>
      </c>
      <c r="E9121" t="s">
        <v>18</v>
      </c>
      <c r="F9121" t="s">
        <v>21</v>
      </c>
      <c r="G9121">
        <v>3500</v>
      </c>
      <c r="H9121">
        <v>9.32</v>
      </c>
      <c r="I9121">
        <v>0</v>
      </c>
      <c r="J9121">
        <v>7.0000000000000007E-2</v>
      </c>
      <c r="K9121" t="s">
        <v>16</v>
      </c>
      <c r="L9121">
        <v>17</v>
      </c>
      <c r="M9121">
        <f t="shared" si="142"/>
        <v>1</v>
      </c>
    </row>
    <row r="9122" spans="1:13" x14ac:dyDescent="0.3">
      <c r="A9122">
        <v>40</v>
      </c>
      <c r="B9122">
        <v>10200</v>
      </c>
      <c r="C9122" t="s">
        <v>13</v>
      </c>
      <c r="E9122" t="s">
        <v>28</v>
      </c>
      <c r="F9122" t="s">
        <v>19</v>
      </c>
      <c r="G9122">
        <v>3550</v>
      </c>
      <c r="H9122">
        <v>11.49</v>
      </c>
      <c r="I9122">
        <v>1</v>
      </c>
      <c r="J9122">
        <v>0.35</v>
      </c>
      <c r="K9122" t="s">
        <v>16</v>
      </c>
      <c r="L9122">
        <v>15</v>
      </c>
      <c r="M9122">
        <f t="shared" si="142"/>
        <v>0</v>
      </c>
    </row>
    <row r="9123" spans="1:13" x14ac:dyDescent="0.3">
      <c r="A9123">
        <v>38</v>
      </c>
      <c r="B9123">
        <v>36000</v>
      </c>
      <c r="C9123" t="s">
        <v>26</v>
      </c>
      <c r="D9123">
        <v>14</v>
      </c>
      <c r="E9123" t="s">
        <v>27</v>
      </c>
      <c r="F9123" t="s">
        <v>19</v>
      </c>
      <c r="G9123">
        <v>18000</v>
      </c>
      <c r="H9123">
        <v>10.38</v>
      </c>
      <c r="I9123">
        <v>0</v>
      </c>
      <c r="J9123">
        <v>0.5</v>
      </c>
      <c r="K9123" t="s">
        <v>16</v>
      </c>
      <c r="L9123">
        <v>13</v>
      </c>
      <c r="M9123">
        <f t="shared" si="142"/>
        <v>1</v>
      </c>
    </row>
    <row r="9124" spans="1:13" x14ac:dyDescent="0.3">
      <c r="A9124">
        <v>40</v>
      </c>
      <c r="B9124">
        <v>38000</v>
      </c>
      <c r="C9124" t="s">
        <v>13</v>
      </c>
      <c r="D9124">
        <v>16</v>
      </c>
      <c r="E9124" t="s">
        <v>27</v>
      </c>
      <c r="F9124" t="s">
        <v>19</v>
      </c>
      <c r="G9124">
        <v>11000</v>
      </c>
      <c r="H9124">
        <v>10.37</v>
      </c>
      <c r="I9124">
        <v>0</v>
      </c>
      <c r="J9124">
        <v>0.28999999999999998</v>
      </c>
      <c r="K9124" t="s">
        <v>16</v>
      </c>
      <c r="L9124">
        <v>11</v>
      </c>
      <c r="M9124">
        <f t="shared" si="142"/>
        <v>1</v>
      </c>
    </row>
    <row r="9125" spans="1:13" x14ac:dyDescent="0.3">
      <c r="A9125">
        <v>41</v>
      </c>
      <c r="B9125">
        <v>48000</v>
      </c>
      <c r="C9125" t="s">
        <v>13</v>
      </c>
      <c r="D9125">
        <v>0</v>
      </c>
      <c r="E9125" t="s">
        <v>14</v>
      </c>
      <c r="F9125" t="s">
        <v>21</v>
      </c>
      <c r="G9125">
        <v>11000</v>
      </c>
      <c r="H9125">
        <v>7.66</v>
      </c>
      <c r="I9125">
        <v>0</v>
      </c>
      <c r="J9125">
        <v>0.23</v>
      </c>
      <c r="K9125" t="s">
        <v>16</v>
      </c>
      <c r="L9125">
        <v>15</v>
      </c>
      <c r="M9125">
        <f t="shared" si="142"/>
        <v>1</v>
      </c>
    </row>
    <row r="9126" spans="1:13" x14ac:dyDescent="0.3">
      <c r="A9126">
        <v>36</v>
      </c>
      <c r="B9126">
        <v>36000</v>
      </c>
      <c r="C9126" t="s">
        <v>26</v>
      </c>
      <c r="D9126">
        <v>0</v>
      </c>
      <c r="E9126" t="s">
        <v>27</v>
      </c>
      <c r="F9126" t="s">
        <v>21</v>
      </c>
      <c r="G9126">
        <v>12000</v>
      </c>
      <c r="H9126">
        <v>9.6300000000000008</v>
      </c>
      <c r="I9126">
        <v>0</v>
      </c>
      <c r="J9126">
        <v>0.33</v>
      </c>
      <c r="K9126" t="s">
        <v>16</v>
      </c>
      <c r="L9126">
        <v>15</v>
      </c>
      <c r="M9126">
        <f t="shared" si="142"/>
        <v>1</v>
      </c>
    </row>
    <row r="9127" spans="1:13" x14ac:dyDescent="0.3">
      <c r="A9127">
        <v>44</v>
      </c>
      <c r="B9127">
        <v>62000</v>
      </c>
      <c r="C9127" t="s">
        <v>13</v>
      </c>
      <c r="D9127">
        <v>11</v>
      </c>
      <c r="E9127" t="s">
        <v>25</v>
      </c>
      <c r="F9127" t="s">
        <v>21</v>
      </c>
      <c r="G9127">
        <v>11000</v>
      </c>
      <c r="H9127">
        <v>8.07</v>
      </c>
      <c r="I9127">
        <v>0</v>
      </c>
      <c r="J9127">
        <v>0.18</v>
      </c>
      <c r="K9127" t="s">
        <v>16</v>
      </c>
      <c r="L9127">
        <v>16</v>
      </c>
      <c r="M9127">
        <f t="shared" si="142"/>
        <v>1</v>
      </c>
    </row>
    <row r="9128" spans="1:13" x14ac:dyDescent="0.3">
      <c r="A9128">
        <v>37</v>
      </c>
      <c r="B9128">
        <v>63000</v>
      </c>
      <c r="C9128" t="s">
        <v>13</v>
      </c>
      <c r="D9128">
        <v>2</v>
      </c>
      <c r="E9128" t="s">
        <v>25</v>
      </c>
      <c r="F9128" t="s">
        <v>19</v>
      </c>
      <c r="G9128">
        <v>11000</v>
      </c>
      <c r="I9128">
        <v>0</v>
      </c>
      <c r="J9128">
        <v>0.17</v>
      </c>
      <c r="K9128" t="s">
        <v>16</v>
      </c>
      <c r="L9128">
        <v>16</v>
      </c>
      <c r="M9128">
        <f t="shared" si="142"/>
        <v>0</v>
      </c>
    </row>
    <row r="9129" spans="1:13" x14ac:dyDescent="0.3">
      <c r="A9129">
        <v>43</v>
      </c>
      <c r="B9129">
        <v>70000</v>
      </c>
      <c r="C9129" t="s">
        <v>13</v>
      </c>
      <c r="D9129">
        <v>23</v>
      </c>
      <c r="E9129" t="s">
        <v>27</v>
      </c>
      <c r="F9129" t="s">
        <v>21</v>
      </c>
      <c r="G9129">
        <v>11000</v>
      </c>
      <c r="H9129">
        <v>7.29</v>
      </c>
      <c r="I9129">
        <v>0</v>
      </c>
      <c r="J9129">
        <v>0.16</v>
      </c>
      <c r="K9129" t="s">
        <v>16</v>
      </c>
      <c r="L9129">
        <v>16</v>
      </c>
      <c r="M9129">
        <f t="shared" si="142"/>
        <v>1</v>
      </c>
    </row>
    <row r="9130" spans="1:13" x14ac:dyDescent="0.3">
      <c r="A9130">
        <v>40</v>
      </c>
      <c r="B9130">
        <v>96050</v>
      </c>
      <c r="C9130" t="s">
        <v>13</v>
      </c>
      <c r="D9130">
        <v>3</v>
      </c>
      <c r="E9130" t="s">
        <v>14</v>
      </c>
      <c r="F9130" t="s">
        <v>30</v>
      </c>
      <c r="G9130">
        <v>11000</v>
      </c>
      <c r="H9130">
        <v>16.77</v>
      </c>
      <c r="I9130">
        <v>1</v>
      </c>
      <c r="J9130">
        <v>0.1</v>
      </c>
      <c r="K9130" t="s">
        <v>16</v>
      </c>
      <c r="L9130">
        <v>16</v>
      </c>
      <c r="M9130">
        <f t="shared" si="142"/>
        <v>1</v>
      </c>
    </row>
    <row r="9131" spans="1:13" x14ac:dyDescent="0.3">
      <c r="A9131">
        <v>37</v>
      </c>
      <c r="B9131">
        <v>47908</v>
      </c>
      <c r="C9131" t="s">
        <v>13</v>
      </c>
      <c r="D9131">
        <v>3</v>
      </c>
      <c r="E9131" t="s">
        <v>27</v>
      </c>
      <c r="F9131" t="s">
        <v>21</v>
      </c>
      <c r="G9131">
        <v>10950</v>
      </c>
      <c r="H9131">
        <v>5.99</v>
      </c>
      <c r="I9131">
        <v>0</v>
      </c>
      <c r="J9131">
        <v>0.23</v>
      </c>
      <c r="K9131" t="s">
        <v>16</v>
      </c>
      <c r="L9131">
        <v>13</v>
      </c>
      <c r="M9131">
        <f t="shared" si="142"/>
        <v>1</v>
      </c>
    </row>
    <row r="9132" spans="1:13" x14ac:dyDescent="0.3">
      <c r="A9132">
        <v>39</v>
      </c>
      <c r="B9132">
        <v>38400</v>
      </c>
      <c r="C9132" t="s">
        <v>13</v>
      </c>
      <c r="D9132">
        <v>5</v>
      </c>
      <c r="E9132" t="s">
        <v>27</v>
      </c>
      <c r="F9132" t="s">
        <v>19</v>
      </c>
      <c r="G9132">
        <v>10850</v>
      </c>
      <c r="H9132">
        <v>10.99</v>
      </c>
      <c r="I9132">
        <v>0</v>
      </c>
      <c r="J9132">
        <v>0.28000000000000003</v>
      </c>
      <c r="K9132" t="s">
        <v>16</v>
      </c>
      <c r="L9132">
        <v>14</v>
      </c>
      <c r="M9132">
        <f t="shared" si="142"/>
        <v>1</v>
      </c>
    </row>
    <row r="9133" spans="1:13" x14ac:dyDescent="0.3">
      <c r="A9133">
        <v>36</v>
      </c>
      <c r="B9133">
        <v>33000</v>
      </c>
      <c r="C9133" t="s">
        <v>13</v>
      </c>
      <c r="D9133">
        <v>2</v>
      </c>
      <c r="E9133" t="s">
        <v>28</v>
      </c>
      <c r="F9133" t="s">
        <v>30</v>
      </c>
      <c r="G9133">
        <v>10800</v>
      </c>
      <c r="H9133">
        <v>14.96</v>
      </c>
      <c r="I9133">
        <v>1</v>
      </c>
      <c r="J9133">
        <v>0.33</v>
      </c>
      <c r="K9133" t="s">
        <v>17</v>
      </c>
      <c r="L9133">
        <v>15</v>
      </c>
      <c r="M9133">
        <f t="shared" si="142"/>
        <v>1</v>
      </c>
    </row>
    <row r="9134" spans="1:13" x14ac:dyDescent="0.3">
      <c r="A9134">
        <v>41</v>
      </c>
      <c r="B9134">
        <v>69350</v>
      </c>
      <c r="C9134" t="s">
        <v>13</v>
      </c>
      <c r="D9134">
        <v>5</v>
      </c>
      <c r="E9134" t="s">
        <v>18</v>
      </c>
      <c r="F9134" t="s">
        <v>21</v>
      </c>
      <c r="G9134">
        <v>10800</v>
      </c>
      <c r="H9134">
        <v>5.42</v>
      </c>
      <c r="I9134">
        <v>0</v>
      </c>
      <c r="J9134">
        <v>0.16</v>
      </c>
      <c r="K9134" t="s">
        <v>16</v>
      </c>
      <c r="L9134">
        <v>13</v>
      </c>
      <c r="M9134">
        <f t="shared" si="142"/>
        <v>1</v>
      </c>
    </row>
    <row r="9135" spans="1:13" x14ac:dyDescent="0.3">
      <c r="A9135">
        <v>37</v>
      </c>
      <c r="B9135">
        <v>77000</v>
      </c>
      <c r="C9135" t="s">
        <v>13</v>
      </c>
      <c r="D9135">
        <v>6</v>
      </c>
      <c r="E9135" t="s">
        <v>14</v>
      </c>
      <c r="F9135" t="s">
        <v>21</v>
      </c>
      <c r="G9135">
        <v>10800</v>
      </c>
      <c r="H9135">
        <v>7.14</v>
      </c>
      <c r="I9135">
        <v>0</v>
      </c>
      <c r="J9135">
        <v>0.14000000000000001</v>
      </c>
      <c r="K9135" t="s">
        <v>16</v>
      </c>
      <c r="L9135">
        <v>17</v>
      </c>
      <c r="M9135">
        <f t="shared" si="142"/>
        <v>1</v>
      </c>
    </row>
    <row r="9136" spans="1:13" x14ac:dyDescent="0.3">
      <c r="A9136">
        <v>40</v>
      </c>
      <c r="B9136">
        <v>30000</v>
      </c>
      <c r="C9136" t="s">
        <v>13</v>
      </c>
      <c r="D9136">
        <v>2</v>
      </c>
      <c r="E9136" t="s">
        <v>27</v>
      </c>
      <c r="F9136" t="s">
        <v>19</v>
      </c>
      <c r="G9136">
        <v>10625</v>
      </c>
      <c r="I9136">
        <v>1</v>
      </c>
      <c r="J9136">
        <v>0.35</v>
      </c>
      <c r="K9136" t="s">
        <v>16</v>
      </c>
      <c r="L9136">
        <v>17</v>
      </c>
      <c r="M9136">
        <f t="shared" si="142"/>
        <v>0</v>
      </c>
    </row>
    <row r="9137" spans="1:13" x14ac:dyDescent="0.3">
      <c r="A9137">
        <v>37</v>
      </c>
      <c r="B9137">
        <v>42500</v>
      </c>
      <c r="C9137" t="s">
        <v>13</v>
      </c>
      <c r="D9137">
        <v>1</v>
      </c>
      <c r="E9137" t="s">
        <v>14</v>
      </c>
      <c r="F9137" t="s">
        <v>21</v>
      </c>
      <c r="G9137">
        <v>3600</v>
      </c>
      <c r="H9137">
        <v>7.88</v>
      </c>
      <c r="I9137">
        <v>0</v>
      </c>
      <c r="J9137">
        <v>0.08</v>
      </c>
      <c r="K9137" t="s">
        <v>16</v>
      </c>
      <c r="L9137">
        <v>12</v>
      </c>
      <c r="M9137">
        <f t="shared" si="142"/>
        <v>1</v>
      </c>
    </row>
    <row r="9138" spans="1:13" x14ac:dyDescent="0.3">
      <c r="A9138">
        <v>39</v>
      </c>
      <c r="B9138">
        <v>60000</v>
      </c>
      <c r="C9138" t="s">
        <v>13</v>
      </c>
      <c r="D9138">
        <v>1</v>
      </c>
      <c r="E9138" t="s">
        <v>20</v>
      </c>
      <c r="F9138" t="s">
        <v>21</v>
      </c>
      <c r="G9138">
        <v>3600</v>
      </c>
      <c r="H9138">
        <v>5.99</v>
      </c>
      <c r="I9138">
        <v>0</v>
      </c>
      <c r="J9138">
        <v>0.06</v>
      </c>
      <c r="K9138" t="s">
        <v>16</v>
      </c>
      <c r="L9138">
        <v>11</v>
      </c>
      <c r="M9138">
        <f t="shared" si="142"/>
        <v>1</v>
      </c>
    </row>
    <row r="9139" spans="1:13" x14ac:dyDescent="0.3">
      <c r="A9139">
        <v>38</v>
      </c>
      <c r="B9139">
        <v>37500</v>
      </c>
      <c r="C9139" t="s">
        <v>24</v>
      </c>
      <c r="D9139">
        <v>0</v>
      </c>
      <c r="E9139" t="s">
        <v>18</v>
      </c>
      <c r="F9139" t="s">
        <v>15</v>
      </c>
      <c r="G9139">
        <v>12000</v>
      </c>
      <c r="H9139">
        <v>13.47</v>
      </c>
      <c r="I9139">
        <v>1</v>
      </c>
      <c r="J9139">
        <v>0.32</v>
      </c>
      <c r="K9139" t="s">
        <v>17</v>
      </c>
      <c r="L9139">
        <v>16</v>
      </c>
      <c r="M9139">
        <f t="shared" si="142"/>
        <v>1</v>
      </c>
    </row>
    <row r="9140" spans="1:13" x14ac:dyDescent="0.3">
      <c r="A9140">
        <v>36</v>
      </c>
      <c r="B9140">
        <v>37500</v>
      </c>
      <c r="C9140" t="s">
        <v>26</v>
      </c>
      <c r="D9140">
        <v>6</v>
      </c>
      <c r="E9140" t="s">
        <v>27</v>
      </c>
      <c r="F9140" t="s">
        <v>21</v>
      </c>
      <c r="G9140">
        <v>10000</v>
      </c>
      <c r="H9140">
        <v>9.32</v>
      </c>
      <c r="I9140">
        <v>0</v>
      </c>
      <c r="J9140">
        <v>0.27</v>
      </c>
      <c r="K9140" t="s">
        <v>16</v>
      </c>
      <c r="L9140">
        <v>12</v>
      </c>
      <c r="M9140">
        <f t="shared" si="142"/>
        <v>1</v>
      </c>
    </row>
    <row r="9141" spans="1:13" x14ac:dyDescent="0.3">
      <c r="A9141">
        <v>36</v>
      </c>
      <c r="B9141">
        <v>74000</v>
      </c>
      <c r="C9141" t="s">
        <v>13</v>
      </c>
      <c r="D9141">
        <v>10</v>
      </c>
      <c r="E9141" t="s">
        <v>18</v>
      </c>
      <c r="F9141" t="s">
        <v>30</v>
      </c>
      <c r="G9141">
        <v>3600</v>
      </c>
      <c r="H9141">
        <v>15.62</v>
      </c>
      <c r="I9141">
        <v>1</v>
      </c>
      <c r="J9141">
        <v>0.05</v>
      </c>
      <c r="K9141" t="s">
        <v>17</v>
      </c>
      <c r="L9141">
        <v>12</v>
      </c>
      <c r="M9141">
        <f t="shared" si="142"/>
        <v>1</v>
      </c>
    </row>
    <row r="9142" spans="1:13" x14ac:dyDescent="0.3">
      <c r="A9142">
        <v>41</v>
      </c>
      <c r="B9142">
        <v>31000</v>
      </c>
      <c r="C9142" t="s">
        <v>13</v>
      </c>
      <c r="D9142">
        <v>5</v>
      </c>
      <c r="E9142" t="s">
        <v>14</v>
      </c>
      <c r="F9142" t="s">
        <v>29</v>
      </c>
      <c r="G9142">
        <v>3700</v>
      </c>
      <c r="H9142">
        <v>16.32</v>
      </c>
      <c r="I9142">
        <v>1</v>
      </c>
      <c r="J9142">
        <v>0.12</v>
      </c>
      <c r="K9142" t="s">
        <v>16</v>
      </c>
      <c r="L9142">
        <v>17</v>
      </c>
      <c r="M9142">
        <f t="shared" si="142"/>
        <v>1</v>
      </c>
    </row>
    <row r="9143" spans="1:13" x14ac:dyDescent="0.3">
      <c r="A9143">
        <v>42</v>
      </c>
      <c r="B9143">
        <v>38000</v>
      </c>
      <c r="C9143" t="s">
        <v>26</v>
      </c>
      <c r="D9143">
        <v>9</v>
      </c>
      <c r="E9143" t="s">
        <v>14</v>
      </c>
      <c r="F9143" t="s">
        <v>21</v>
      </c>
      <c r="G9143">
        <v>6500</v>
      </c>
      <c r="I9143">
        <v>0</v>
      </c>
      <c r="J9143">
        <v>0.17</v>
      </c>
      <c r="K9143" t="s">
        <v>16</v>
      </c>
      <c r="L9143">
        <v>14</v>
      </c>
      <c r="M9143">
        <f t="shared" si="142"/>
        <v>0</v>
      </c>
    </row>
    <row r="9144" spans="1:13" x14ac:dyDescent="0.3">
      <c r="A9144">
        <v>46</v>
      </c>
      <c r="B9144">
        <v>140000</v>
      </c>
      <c r="C9144" t="s">
        <v>13</v>
      </c>
      <c r="D9144">
        <v>12</v>
      </c>
      <c r="E9144" t="s">
        <v>27</v>
      </c>
      <c r="F9144" t="s">
        <v>19</v>
      </c>
      <c r="G9144">
        <v>3725</v>
      </c>
      <c r="I9144">
        <v>0</v>
      </c>
      <c r="J9144">
        <v>0.03</v>
      </c>
      <c r="K9144" t="s">
        <v>16</v>
      </c>
      <c r="L9144">
        <v>17</v>
      </c>
      <c r="M9144">
        <f t="shared" si="142"/>
        <v>0</v>
      </c>
    </row>
    <row r="9145" spans="1:13" x14ac:dyDescent="0.3">
      <c r="A9145">
        <v>38</v>
      </c>
      <c r="B9145">
        <v>17600</v>
      </c>
      <c r="C9145" t="s">
        <v>13</v>
      </c>
      <c r="D9145">
        <v>0</v>
      </c>
      <c r="E9145" t="s">
        <v>20</v>
      </c>
      <c r="F9145" t="s">
        <v>29</v>
      </c>
      <c r="G9145">
        <v>4000</v>
      </c>
      <c r="H9145">
        <v>16</v>
      </c>
      <c r="I9145">
        <v>1</v>
      </c>
      <c r="J9145">
        <v>0.23</v>
      </c>
      <c r="K9145" t="s">
        <v>16</v>
      </c>
      <c r="L9145">
        <v>11</v>
      </c>
      <c r="M9145">
        <f t="shared" si="142"/>
        <v>1</v>
      </c>
    </row>
    <row r="9146" spans="1:13" x14ac:dyDescent="0.3">
      <c r="A9146">
        <v>38</v>
      </c>
      <c r="B9146">
        <v>22000</v>
      </c>
      <c r="C9146" t="s">
        <v>13</v>
      </c>
      <c r="D9146">
        <v>2</v>
      </c>
      <c r="E9146" t="s">
        <v>27</v>
      </c>
      <c r="F9146" t="s">
        <v>15</v>
      </c>
      <c r="G9146">
        <v>4000</v>
      </c>
      <c r="H9146">
        <v>12.68</v>
      </c>
      <c r="I9146">
        <v>0</v>
      </c>
      <c r="J9146">
        <v>0.18</v>
      </c>
      <c r="K9146" t="s">
        <v>17</v>
      </c>
      <c r="L9146">
        <v>12</v>
      </c>
      <c r="M9146">
        <f t="shared" si="142"/>
        <v>1</v>
      </c>
    </row>
    <row r="9147" spans="1:13" x14ac:dyDescent="0.3">
      <c r="A9147">
        <v>41</v>
      </c>
      <c r="B9147">
        <v>24000</v>
      </c>
      <c r="C9147" t="s">
        <v>13</v>
      </c>
      <c r="D9147">
        <v>2</v>
      </c>
      <c r="E9147" t="s">
        <v>25</v>
      </c>
      <c r="F9147" t="s">
        <v>30</v>
      </c>
      <c r="G9147">
        <v>4000</v>
      </c>
      <c r="H9147">
        <v>16.07</v>
      </c>
      <c r="I9147">
        <v>1</v>
      </c>
      <c r="J9147">
        <v>0.17</v>
      </c>
      <c r="K9147" t="s">
        <v>16</v>
      </c>
      <c r="L9147">
        <v>14</v>
      </c>
      <c r="M9147">
        <f t="shared" si="142"/>
        <v>1</v>
      </c>
    </row>
    <row r="9148" spans="1:13" x14ac:dyDescent="0.3">
      <c r="A9148">
        <v>40</v>
      </c>
      <c r="B9148">
        <v>28800</v>
      </c>
      <c r="C9148" t="s">
        <v>13</v>
      </c>
      <c r="D9148">
        <v>2</v>
      </c>
      <c r="E9148" t="s">
        <v>14</v>
      </c>
      <c r="F9148" t="s">
        <v>19</v>
      </c>
      <c r="G9148">
        <v>4000</v>
      </c>
      <c r="H9148">
        <v>10.74</v>
      </c>
      <c r="I9148">
        <v>0</v>
      </c>
      <c r="J9148">
        <v>0.14000000000000001</v>
      </c>
      <c r="K9148" t="s">
        <v>16</v>
      </c>
      <c r="L9148">
        <v>15</v>
      </c>
      <c r="M9148">
        <f t="shared" si="142"/>
        <v>1</v>
      </c>
    </row>
    <row r="9149" spans="1:13" x14ac:dyDescent="0.3">
      <c r="A9149">
        <v>37</v>
      </c>
      <c r="B9149">
        <v>29536</v>
      </c>
      <c r="C9149" t="s">
        <v>13</v>
      </c>
      <c r="D9149">
        <v>2</v>
      </c>
      <c r="E9149" t="s">
        <v>14</v>
      </c>
      <c r="F9149" t="s">
        <v>19</v>
      </c>
      <c r="G9149">
        <v>4000</v>
      </c>
      <c r="H9149">
        <v>11.89</v>
      </c>
      <c r="I9149">
        <v>0</v>
      </c>
      <c r="J9149">
        <v>0.14000000000000001</v>
      </c>
      <c r="K9149" t="s">
        <v>16</v>
      </c>
      <c r="L9149">
        <v>17</v>
      </c>
      <c r="M9149">
        <f t="shared" si="142"/>
        <v>1</v>
      </c>
    </row>
    <row r="9150" spans="1:13" x14ac:dyDescent="0.3">
      <c r="A9150">
        <v>37</v>
      </c>
      <c r="B9150">
        <v>38400</v>
      </c>
      <c r="C9150" t="s">
        <v>26</v>
      </c>
      <c r="D9150">
        <v>1</v>
      </c>
      <c r="E9150" t="s">
        <v>25</v>
      </c>
      <c r="F9150" t="s">
        <v>21</v>
      </c>
      <c r="G9150">
        <v>2400</v>
      </c>
      <c r="H9150">
        <v>6.99</v>
      </c>
      <c r="I9150">
        <v>0</v>
      </c>
      <c r="J9150">
        <v>0.06</v>
      </c>
      <c r="K9150" t="s">
        <v>16</v>
      </c>
      <c r="L9150">
        <v>17</v>
      </c>
      <c r="M9150">
        <f t="shared" si="142"/>
        <v>1</v>
      </c>
    </row>
    <row r="9151" spans="1:13" x14ac:dyDescent="0.3">
      <c r="A9151">
        <v>36</v>
      </c>
      <c r="B9151">
        <v>38400</v>
      </c>
      <c r="C9151" t="s">
        <v>23</v>
      </c>
      <c r="D9151">
        <v>5</v>
      </c>
      <c r="E9151" t="s">
        <v>20</v>
      </c>
      <c r="F9151" t="s">
        <v>21</v>
      </c>
      <c r="G9151">
        <v>10000</v>
      </c>
      <c r="H9151">
        <v>6.17</v>
      </c>
      <c r="I9151">
        <v>0</v>
      </c>
      <c r="J9151">
        <v>0.26</v>
      </c>
      <c r="K9151" t="s">
        <v>16</v>
      </c>
      <c r="L9151">
        <v>13</v>
      </c>
      <c r="M9151">
        <f t="shared" si="142"/>
        <v>1</v>
      </c>
    </row>
    <row r="9152" spans="1:13" x14ac:dyDescent="0.3">
      <c r="A9152">
        <v>45</v>
      </c>
      <c r="B9152">
        <v>31200</v>
      </c>
      <c r="C9152" t="s">
        <v>13</v>
      </c>
      <c r="D9152">
        <v>11</v>
      </c>
      <c r="E9152" t="s">
        <v>20</v>
      </c>
      <c r="F9152" t="s">
        <v>30</v>
      </c>
      <c r="G9152">
        <v>4000</v>
      </c>
      <c r="H9152">
        <v>14.96</v>
      </c>
      <c r="I9152">
        <v>0</v>
      </c>
      <c r="J9152">
        <v>0.13</v>
      </c>
      <c r="K9152" t="s">
        <v>17</v>
      </c>
      <c r="L9152">
        <v>17</v>
      </c>
      <c r="M9152">
        <f t="shared" si="142"/>
        <v>1</v>
      </c>
    </row>
    <row r="9153" spans="1:13" x14ac:dyDescent="0.3">
      <c r="A9153">
        <v>36</v>
      </c>
      <c r="B9153">
        <v>34000</v>
      </c>
      <c r="C9153" t="s">
        <v>13</v>
      </c>
      <c r="D9153">
        <v>20</v>
      </c>
      <c r="E9153" t="s">
        <v>27</v>
      </c>
      <c r="F9153" t="s">
        <v>30</v>
      </c>
      <c r="G9153">
        <v>4000</v>
      </c>
      <c r="H9153">
        <v>14.59</v>
      </c>
      <c r="I9153">
        <v>1</v>
      </c>
      <c r="J9153">
        <v>0.12</v>
      </c>
      <c r="K9153" t="s">
        <v>16</v>
      </c>
      <c r="L9153">
        <v>11</v>
      </c>
      <c r="M9153">
        <f t="shared" si="142"/>
        <v>1</v>
      </c>
    </row>
    <row r="9154" spans="1:13" x14ac:dyDescent="0.3">
      <c r="A9154">
        <v>36</v>
      </c>
      <c r="B9154">
        <v>38795</v>
      </c>
      <c r="C9154" t="s">
        <v>26</v>
      </c>
      <c r="E9154" t="s">
        <v>28</v>
      </c>
      <c r="F9154" t="s">
        <v>19</v>
      </c>
      <c r="G9154">
        <v>2000</v>
      </c>
      <c r="I9154">
        <v>0</v>
      </c>
      <c r="J9154">
        <v>0.05</v>
      </c>
      <c r="K9154" t="s">
        <v>16</v>
      </c>
      <c r="L9154">
        <v>13</v>
      </c>
      <c r="M9154">
        <f t="shared" ref="M9154:M9217" si="143">COUNTIFS($A$2:$A$10001,A9154,$B$2:$B$10001,B9154,$C$2:$C$10001,C9154,$D$2:$D$10001,D9154,$E$2:$E$10001,E9154,$F$2:$F$10001,F9154,$G$2:$G$10001,G9154,$H$2:$H$10001,H9154,$I$2:$I$10001,I9154,$J$2:$J$10001,J9154,$K$2:$K$10001,K9154,$L$2:$L$10001,L9154)</f>
        <v>0</v>
      </c>
    </row>
    <row r="9155" spans="1:13" x14ac:dyDescent="0.3">
      <c r="A9155">
        <v>43</v>
      </c>
      <c r="B9155">
        <v>39000</v>
      </c>
      <c r="C9155" t="s">
        <v>26</v>
      </c>
      <c r="D9155">
        <v>12</v>
      </c>
      <c r="E9155" t="s">
        <v>27</v>
      </c>
      <c r="F9155" t="s">
        <v>19</v>
      </c>
      <c r="G9155">
        <v>8000</v>
      </c>
      <c r="H9155">
        <v>9.99</v>
      </c>
      <c r="I9155">
        <v>0</v>
      </c>
      <c r="J9155">
        <v>0.21</v>
      </c>
      <c r="K9155" t="s">
        <v>16</v>
      </c>
      <c r="L9155">
        <v>16</v>
      </c>
      <c r="M9155">
        <f t="shared" si="143"/>
        <v>1</v>
      </c>
    </row>
    <row r="9156" spans="1:13" x14ac:dyDescent="0.3">
      <c r="A9156">
        <v>38</v>
      </c>
      <c r="B9156">
        <v>40000</v>
      </c>
      <c r="C9156" t="s">
        <v>13</v>
      </c>
      <c r="D9156">
        <v>5</v>
      </c>
      <c r="E9156" t="s">
        <v>14</v>
      </c>
      <c r="F9156" t="s">
        <v>19</v>
      </c>
      <c r="G9156">
        <v>4000</v>
      </c>
      <c r="H9156">
        <v>11.49</v>
      </c>
      <c r="I9156">
        <v>0</v>
      </c>
      <c r="J9156">
        <v>0.1</v>
      </c>
      <c r="K9156" t="s">
        <v>16</v>
      </c>
      <c r="L9156">
        <v>12</v>
      </c>
      <c r="M9156">
        <f t="shared" si="143"/>
        <v>1</v>
      </c>
    </row>
    <row r="9157" spans="1:13" x14ac:dyDescent="0.3">
      <c r="A9157">
        <v>47</v>
      </c>
      <c r="B9157">
        <v>39000</v>
      </c>
      <c r="C9157" t="s">
        <v>26</v>
      </c>
      <c r="D9157">
        <v>5</v>
      </c>
      <c r="E9157" t="s">
        <v>18</v>
      </c>
      <c r="F9157" t="s">
        <v>21</v>
      </c>
      <c r="G9157">
        <v>5600</v>
      </c>
      <c r="H9157">
        <v>8.59</v>
      </c>
      <c r="I9157">
        <v>0</v>
      </c>
      <c r="J9157">
        <v>0.14000000000000001</v>
      </c>
      <c r="K9157" t="s">
        <v>16</v>
      </c>
      <c r="L9157">
        <v>11</v>
      </c>
      <c r="M9157">
        <f t="shared" si="143"/>
        <v>1</v>
      </c>
    </row>
    <row r="9158" spans="1:13" x14ac:dyDescent="0.3">
      <c r="A9158">
        <v>37</v>
      </c>
      <c r="B9158">
        <v>35000</v>
      </c>
      <c r="C9158" t="s">
        <v>13</v>
      </c>
      <c r="D9158">
        <v>5</v>
      </c>
      <c r="E9158" t="s">
        <v>14</v>
      </c>
      <c r="F9158" t="s">
        <v>21</v>
      </c>
      <c r="G9158">
        <v>4000</v>
      </c>
      <c r="H9158">
        <v>9.32</v>
      </c>
      <c r="I9158">
        <v>1</v>
      </c>
      <c r="J9158">
        <v>0.11</v>
      </c>
      <c r="K9158" t="s">
        <v>16</v>
      </c>
      <c r="L9158">
        <v>16</v>
      </c>
      <c r="M9158">
        <f t="shared" si="143"/>
        <v>1</v>
      </c>
    </row>
    <row r="9159" spans="1:13" x14ac:dyDescent="0.3">
      <c r="A9159">
        <v>37</v>
      </c>
      <c r="B9159">
        <v>39480</v>
      </c>
      <c r="C9159" t="s">
        <v>23</v>
      </c>
      <c r="D9159">
        <v>4</v>
      </c>
      <c r="E9159" t="s">
        <v>27</v>
      </c>
      <c r="F9159" t="s">
        <v>21</v>
      </c>
      <c r="G9159">
        <v>8000</v>
      </c>
      <c r="H9159">
        <v>8.49</v>
      </c>
      <c r="I9159">
        <v>0</v>
      </c>
      <c r="J9159">
        <v>0.2</v>
      </c>
      <c r="K9159" t="s">
        <v>16</v>
      </c>
      <c r="L9159">
        <v>13</v>
      </c>
      <c r="M9159">
        <f t="shared" si="143"/>
        <v>1</v>
      </c>
    </row>
    <row r="9160" spans="1:13" x14ac:dyDescent="0.3">
      <c r="A9160">
        <v>41</v>
      </c>
      <c r="B9160">
        <v>43000</v>
      </c>
      <c r="C9160" t="s">
        <v>13</v>
      </c>
      <c r="D9160">
        <v>2</v>
      </c>
      <c r="E9160" t="s">
        <v>14</v>
      </c>
      <c r="F9160" t="s">
        <v>15</v>
      </c>
      <c r="G9160">
        <v>4000</v>
      </c>
      <c r="H9160">
        <v>13.23</v>
      </c>
      <c r="I9160">
        <v>0</v>
      </c>
      <c r="J9160">
        <v>0.09</v>
      </c>
      <c r="K9160" t="s">
        <v>16</v>
      </c>
      <c r="L9160">
        <v>16</v>
      </c>
      <c r="M9160">
        <f t="shared" si="143"/>
        <v>1</v>
      </c>
    </row>
    <row r="9161" spans="1:13" x14ac:dyDescent="0.3">
      <c r="A9161">
        <v>36</v>
      </c>
      <c r="B9161">
        <v>43000</v>
      </c>
      <c r="C9161" t="s">
        <v>13</v>
      </c>
      <c r="D9161">
        <v>6</v>
      </c>
      <c r="E9161" t="s">
        <v>25</v>
      </c>
      <c r="F9161" t="s">
        <v>15</v>
      </c>
      <c r="G9161">
        <v>4000</v>
      </c>
      <c r="H9161">
        <v>13.92</v>
      </c>
      <c r="I9161">
        <v>0</v>
      </c>
      <c r="J9161">
        <v>0.09</v>
      </c>
      <c r="K9161" t="s">
        <v>17</v>
      </c>
      <c r="L9161">
        <v>14</v>
      </c>
      <c r="M9161">
        <f t="shared" si="143"/>
        <v>1</v>
      </c>
    </row>
    <row r="9162" spans="1:13" x14ac:dyDescent="0.3">
      <c r="A9162">
        <v>40</v>
      </c>
      <c r="B9162">
        <v>39500</v>
      </c>
      <c r="C9162" t="s">
        <v>23</v>
      </c>
      <c r="D9162">
        <v>0</v>
      </c>
      <c r="E9162" t="s">
        <v>20</v>
      </c>
      <c r="F9162" t="s">
        <v>21</v>
      </c>
      <c r="G9162">
        <v>10000</v>
      </c>
      <c r="H9162">
        <v>7.29</v>
      </c>
      <c r="I9162">
        <v>0</v>
      </c>
      <c r="J9162">
        <v>0.25</v>
      </c>
      <c r="K9162" t="s">
        <v>16</v>
      </c>
      <c r="L9162">
        <v>11</v>
      </c>
      <c r="M9162">
        <f t="shared" si="143"/>
        <v>1</v>
      </c>
    </row>
    <row r="9163" spans="1:13" x14ac:dyDescent="0.3">
      <c r="A9163">
        <v>36</v>
      </c>
      <c r="B9163">
        <v>39520</v>
      </c>
      <c r="C9163" t="s">
        <v>23</v>
      </c>
      <c r="D9163">
        <v>14</v>
      </c>
      <c r="E9163" t="s">
        <v>27</v>
      </c>
      <c r="F9163" t="s">
        <v>21</v>
      </c>
      <c r="G9163">
        <v>5000</v>
      </c>
      <c r="H9163">
        <v>5.79</v>
      </c>
      <c r="I9163">
        <v>0</v>
      </c>
      <c r="J9163">
        <v>0.13</v>
      </c>
      <c r="K9163" t="s">
        <v>16</v>
      </c>
      <c r="L9163">
        <v>16</v>
      </c>
      <c r="M9163">
        <f t="shared" si="143"/>
        <v>1</v>
      </c>
    </row>
    <row r="9164" spans="1:13" x14ac:dyDescent="0.3">
      <c r="A9164">
        <v>37</v>
      </c>
      <c r="B9164">
        <v>39700</v>
      </c>
      <c r="C9164" t="s">
        <v>26</v>
      </c>
      <c r="D9164">
        <v>4</v>
      </c>
      <c r="E9164" t="s">
        <v>28</v>
      </c>
      <c r="F9164" t="s">
        <v>15</v>
      </c>
      <c r="G9164">
        <v>15000</v>
      </c>
      <c r="H9164">
        <v>13.23</v>
      </c>
      <c r="I9164">
        <v>0</v>
      </c>
      <c r="J9164">
        <v>0.38</v>
      </c>
      <c r="K9164" t="s">
        <v>17</v>
      </c>
      <c r="L9164">
        <v>11</v>
      </c>
      <c r="M9164">
        <f t="shared" si="143"/>
        <v>1</v>
      </c>
    </row>
    <row r="9165" spans="1:13" x14ac:dyDescent="0.3">
      <c r="A9165">
        <v>38</v>
      </c>
      <c r="B9165">
        <v>45000</v>
      </c>
      <c r="C9165" t="s">
        <v>13</v>
      </c>
      <c r="D9165">
        <v>1</v>
      </c>
      <c r="E9165" t="s">
        <v>18</v>
      </c>
      <c r="F9165" t="s">
        <v>19</v>
      </c>
      <c r="G9165">
        <v>4000</v>
      </c>
      <c r="H9165">
        <v>11.49</v>
      </c>
      <c r="I9165">
        <v>1</v>
      </c>
      <c r="J9165">
        <v>0.09</v>
      </c>
      <c r="K9165" t="s">
        <v>16</v>
      </c>
      <c r="L9165">
        <v>15</v>
      </c>
      <c r="M9165">
        <f t="shared" si="143"/>
        <v>1</v>
      </c>
    </row>
    <row r="9166" spans="1:13" x14ac:dyDescent="0.3">
      <c r="A9166">
        <v>37</v>
      </c>
      <c r="B9166">
        <v>63000</v>
      </c>
      <c r="C9166" t="s">
        <v>13</v>
      </c>
      <c r="D9166">
        <v>0</v>
      </c>
      <c r="E9166" t="s">
        <v>28</v>
      </c>
      <c r="F9166" t="s">
        <v>19</v>
      </c>
      <c r="G9166">
        <v>4000</v>
      </c>
      <c r="I9166">
        <v>0</v>
      </c>
      <c r="J9166">
        <v>0.06</v>
      </c>
      <c r="K9166" t="s">
        <v>16</v>
      </c>
      <c r="L9166">
        <v>13</v>
      </c>
      <c r="M9166">
        <f t="shared" si="143"/>
        <v>0</v>
      </c>
    </row>
    <row r="9167" spans="1:13" x14ac:dyDescent="0.3">
      <c r="A9167">
        <v>36</v>
      </c>
      <c r="B9167">
        <v>73000</v>
      </c>
      <c r="C9167" t="s">
        <v>13</v>
      </c>
      <c r="D9167">
        <v>3</v>
      </c>
      <c r="E9167" t="s">
        <v>20</v>
      </c>
      <c r="F9167" t="s">
        <v>19</v>
      </c>
      <c r="G9167">
        <v>4000</v>
      </c>
      <c r="H9167">
        <v>11.12</v>
      </c>
      <c r="I9167">
        <v>0</v>
      </c>
      <c r="J9167">
        <v>0.05</v>
      </c>
      <c r="K9167" t="s">
        <v>16</v>
      </c>
      <c r="L9167">
        <v>16</v>
      </c>
      <c r="M9167">
        <f t="shared" si="143"/>
        <v>1</v>
      </c>
    </row>
    <row r="9168" spans="1:13" x14ac:dyDescent="0.3">
      <c r="A9168">
        <v>41</v>
      </c>
      <c r="B9168">
        <v>75000</v>
      </c>
      <c r="C9168" t="s">
        <v>13</v>
      </c>
      <c r="D9168">
        <v>15</v>
      </c>
      <c r="E9168" t="s">
        <v>20</v>
      </c>
      <c r="F9168" t="s">
        <v>30</v>
      </c>
      <c r="G9168">
        <v>4000</v>
      </c>
      <c r="H9168">
        <v>16.29</v>
      </c>
      <c r="I9168">
        <v>0</v>
      </c>
      <c r="J9168">
        <v>0.05</v>
      </c>
      <c r="K9168" t="s">
        <v>17</v>
      </c>
      <c r="L9168">
        <v>12</v>
      </c>
      <c r="M9168">
        <f t="shared" si="143"/>
        <v>1</v>
      </c>
    </row>
    <row r="9169" spans="1:13" x14ac:dyDescent="0.3">
      <c r="A9169">
        <v>38</v>
      </c>
      <c r="B9169">
        <v>40000</v>
      </c>
      <c r="C9169" t="s">
        <v>23</v>
      </c>
      <c r="D9169">
        <v>6</v>
      </c>
      <c r="E9169" t="s">
        <v>14</v>
      </c>
      <c r="F9169" t="s">
        <v>21</v>
      </c>
      <c r="G9169">
        <v>9000</v>
      </c>
      <c r="H9169">
        <v>7.49</v>
      </c>
      <c r="I9169">
        <v>0</v>
      </c>
      <c r="J9169">
        <v>0.23</v>
      </c>
      <c r="K9169" t="s">
        <v>16</v>
      </c>
      <c r="L9169">
        <v>16</v>
      </c>
      <c r="M9169">
        <f t="shared" si="143"/>
        <v>1</v>
      </c>
    </row>
    <row r="9170" spans="1:13" x14ac:dyDescent="0.3">
      <c r="A9170">
        <v>36</v>
      </c>
      <c r="B9170">
        <v>40000</v>
      </c>
      <c r="C9170" t="s">
        <v>23</v>
      </c>
      <c r="D9170">
        <v>4</v>
      </c>
      <c r="E9170" t="s">
        <v>27</v>
      </c>
      <c r="F9170" t="s">
        <v>19</v>
      </c>
      <c r="G9170">
        <v>14000</v>
      </c>
      <c r="H9170">
        <v>10.99</v>
      </c>
      <c r="I9170">
        <v>0</v>
      </c>
      <c r="J9170">
        <v>0.35</v>
      </c>
      <c r="K9170" t="s">
        <v>16</v>
      </c>
      <c r="L9170">
        <v>16</v>
      </c>
      <c r="M9170">
        <f t="shared" si="143"/>
        <v>1</v>
      </c>
    </row>
    <row r="9171" spans="1:13" x14ac:dyDescent="0.3">
      <c r="A9171">
        <v>37</v>
      </c>
      <c r="B9171">
        <v>53976</v>
      </c>
      <c r="C9171" t="s">
        <v>13</v>
      </c>
      <c r="E9171" t="s">
        <v>27</v>
      </c>
      <c r="F9171" t="s">
        <v>30</v>
      </c>
      <c r="G9171">
        <v>4400</v>
      </c>
      <c r="H9171">
        <v>15.62</v>
      </c>
      <c r="I9171">
        <v>1</v>
      </c>
      <c r="J9171">
        <v>0.08</v>
      </c>
      <c r="K9171" t="s">
        <v>17</v>
      </c>
      <c r="L9171">
        <v>11</v>
      </c>
      <c r="M9171">
        <f t="shared" si="143"/>
        <v>0</v>
      </c>
    </row>
    <row r="9172" spans="1:13" x14ac:dyDescent="0.3">
      <c r="A9172">
        <v>45</v>
      </c>
      <c r="B9172">
        <v>32000</v>
      </c>
      <c r="C9172" t="s">
        <v>13</v>
      </c>
      <c r="D9172">
        <v>4</v>
      </c>
      <c r="E9172" t="s">
        <v>20</v>
      </c>
      <c r="F9172" t="s">
        <v>21</v>
      </c>
      <c r="G9172">
        <v>4500</v>
      </c>
      <c r="H9172">
        <v>7.51</v>
      </c>
      <c r="I9172">
        <v>0</v>
      </c>
      <c r="J9172">
        <v>0.14000000000000001</v>
      </c>
      <c r="K9172" t="s">
        <v>16</v>
      </c>
      <c r="L9172">
        <v>12</v>
      </c>
      <c r="M9172">
        <f t="shared" si="143"/>
        <v>1</v>
      </c>
    </row>
    <row r="9173" spans="1:13" x14ac:dyDescent="0.3">
      <c r="A9173">
        <v>36</v>
      </c>
      <c r="B9173">
        <v>40000</v>
      </c>
      <c r="C9173" t="s">
        <v>23</v>
      </c>
      <c r="D9173">
        <v>2</v>
      </c>
      <c r="E9173" t="s">
        <v>20</v>
      </c>
      <c r="F9173" t="s">
        <v>21</v>
      </c>
      <c r="G9173">
        <v>5000</v>
      </c>
      <c r="H9173">
        <v>7.88</v>
      </c>
      <c r="I9173">
        <v>0</v>
      </c>
      <c r="J9173">
        <v>0.13</v>
      </c>
      <c r="K9173" t="s">
        <v>16</v>
      </c>
      <c r="L9173">
        <v>12</v>
      </c>
      <c r="M9173">
        <f t="shared" si="143"/>
        <v>1</v>
      </c>
    </row>
    <row r="9174" spans="1:13" x14ac:dyDescent="0.3">
      <c r="A9174">
        <v>50</v>
      </c>
      <c r="B9174">
        <v>40000</v>
      </c>
      <c r="C9174" t="s">
        <v>23</v>
      </c>
      <c r="D9174">
        <v>4</v>
      </c>
      <c r="E9174" t="s">
        <v>28</v>
      </c>
      <c r="F9174" t="s">
        <v>21</v>
      </c>
      <c r="G9174">
        <v>8000</v>
      </c>
      <c r="H9174">
        <v>7.88</v>
      </c>
      <c r="I9174">
        <v>0</v>
      </c>
      <c r="J9174">
        <v>0.2</v>
      </c>
      <c r="K9174" t="s">
        <v>16</v>
      </c>
      <c r="L9174">
        <v>14</v>
      </c>
      <c r="M9174">
        <f t="shared" si="143"/>
        <v>1</v>
      </c>
    </row>
    <row r="9175" spans="1:13" x14ac:dyDescent="0.3">
      <c r="A9175">
        <v>38</v>
      </c>
      <c r="B9175">
        <v>47004</v>
      </c>
      <c r="C9175" t="s">
        <v>13</v>
      </c>
      <c r="D9175">
        <v>2</v>
      </c>
      <c r="E9175" t="s">
        <v>14</v>
      </c>
      <c r="F9175" t="s">
        <v>15</v>
      </c>
      <c r="G9175">
        <v>4775</v>
      </c>
      <c r="I9175">
        <v>0</v>
      </c>
      <c r="J9175">
        <v>0.1</v>
      </c>
      <c r="K9175" t="s">
        <v>16</v>
      </c>
      <c r="L9175">
        <v>13</v>
      </c>
      <c r="M9175">
        <f t="shared" si="143"/>
        <v>0</v>
      </c>
    </row>
    <row r="9176" spans="1:13" x14ac:dyDescent="0.3">
      <c r="A9176">
        <v>37</v>
      </c>
      <c r="B9176">
        <v>36000</v>
      </c>
      <c r="C9176" t="s">
        <v>13</v>
      </c>
      <c r="D9176">
        <v>2</v>
      </c>
      <c r="E9176" t="s">
        <v>20</v>
      </c>
      <c r="F9176" t="s">
        <v>19</v>
      </c>
      <c r="G9176">
        <v>4800</v>
      </c>
      <c r="H9176">
        <v>10.75</v>
      </c>
      <c r="I9176">
        <v>0</v>
      </c>
      <c r="J9176">
        <v>0.13</v>
      </c>
      <c r="K9176" t="s">
        <v>16</v>
      </c>
      <c r="L9176">
        <v>14</v>
      </c>
      <c r="M9176">
        <f t="shared" si="143"/>
        <v>1</v>
      </c>
    </row>
    <row r="9177" spans="1:13" x14ac:dyDescent="0.3">
      <c r="A9177">
        <v>37</v>
      </c>
      <c r="B9177">
        <v>40800</v>
      </c>
      <c r="C9177" t="s">
        <v>23</v>
      </c>
      <c r="D9177">
        <v>0</v>
      </c>
      <c r="E9177" t="s">
        <v>27</v>
      </c>
      <c r="F9177" t="s">
        <v>15</v>
      </c>
      <c r="G9177">
        <v>4000</v>
      </c>
      <c r="H9177">
        <v>13.49</v>
      </c>
      <c r="I9177">
        <v>0</v>
      </c>
      <c r="J9177">
        <v>0.1</v>
      </c>
      <c r="K9177" t="s">
        <v>17</v>
      </c>
      <c r="L9177">
        <v>14</v>
      </c>
      <c r="M9177">
        <f t="shared" si="143"/>
        <v>1</v>
      </c>
    </row>
    <row r="9178" spans="1:13" x14ac:dyDescent="0.3">
      <c r="A9178">
        <v>36</v>
      </c>
      <c r="B9178">
        <v>40800</v>
      </c>
      <c r="C9178" t="s">
        <v>26</v>
      </c>
      <c r="D9178">
        <v>7</v>
      </c>
      <c r="E9178" t="s">
        <v>28</v>
      </c>
      <c r="F9178" t="s">
        <v>30</v>
      </c>
      <c r="G9178">
        <v>7200</v>
      </c>
      <c r="H9178">
        <v>16.32</v>
      </c>
      <c r="I9178">
        <v>0</v>
      </c>
      <c r="J9178">
        <v>0.18</v>
      </c>
      <c r="K9178" t="s">
        <v>17</v>
      </c>
      <c r="L9178">
        <v>11</v>
      </c>
      <c r="M9178">
        <f t="shared" si="143"/>
        <v>1</v>
      </c>
    </row>
    <row r="9179" spans="1:13" x14ac:dyDescent="0.3">
      <c r="A9179">
        <v>42</v>
      </c>
      <c r="B9179">
        <v>41000</v>
      </c>
      <c r="C9179" t="s">
        <v>26</v>
      </c>
      <c r="D9179">
        <v>17</v>
      </c>
      <c r="E9179" t="s">
        <v>18</v>
      </c>
      <c r="F9179" t="s">
        <v>19</v>
      </c>
      <c r="G9179">
        <v>10000</v>
      </c>
      <c r="H9179">
        <v>10.99</v>
      </c>
      <c r="I9179">
        <v>0</v>
      </c>
      <c r="J9179">
        <v>0.24</v>
      </c>
      <c r="K9179" t="s">
        <v>16</v>
      </c>
      <c r="L9179">
        <v>12</v>
      </c>
      <c r="M9179">
        <f t="shared" si="143"/>
        <v>1</v>
      </c>
    </row>
    <row r="9180" spans="1:13" x14ac:dyDescent="0.3">
      <c r="A9180">
        <v>36</v>
      </c>
      <c r="B9180">
        <v>41000</v>
      </c>
      <c r="C9180" t="s">
        <v>26</v>
      </c>
      <c r="D9180">
        <v>6</v>
      </c>
      <c r="E9180" t="s">
        <v>25</v>
      </c>
      <c r="F9180" t="s">
        <v>19</v>
      </c>
      <c r="G9180">
        <v>6250</v>
      </c>
      <c r="H9180">
        <v>10.62</v>
      </c>
      <c r="I9180">
        <v>0</v>
      </c>
      <c r="J9180">
        <v>0.15</v>
      </c>
      <c r="K9180" t="s">
        <v>16</v>
      </c>
      <c r="L9180">
        <v>17</v>
      </c>
      <c r="M9180">
        <f t="shared" si="143"/>
        <v>1</v>
      </c>
    </row>
    <row r="9181" spans="1:13" x14ac:dyDescent="0.3">
      <c r="A9181">
        <v>43</v>
      </c>
      <c r="B9181">
        <v>41000</v>
      </c>
      <c r="C9181" t="s">
        <v>26</v>
      </c>
      <c r="D9181">
        <v>7</v>
      </c>
      <c r="E9181" t="s">
        <v>14</v>
      </c>
      <c r="F9181" t="s">
        <v>15</v>
      </c>
      <c r="G9181">
        <v>6000</v>
      </c>
      <c r="H9181">
        <v>13.22</v>
      </c>
      <c r="I9181">
        <v>0</v>
      </c>
      <c r="J9181">
        <v>0.15</v>
      </c>
      <c r="K9181" t="s">
        <v>17</v>
      </c>
      <c r="L9181">
        <v>16</v>
      </c>
      <c r="M9181">
        <f t="shared" si="143"/>
        <v>1</v>
      </c>
    </row>
    <row r="9182" spans="1:13" x14ac:dyDescent="0.3">
      <c r="A9182">
        <v>38</v>
      </c>
      <c r="B9182">
        <v>96000</v>
      </c>
      <c r="C9182" t="s">
        <v>13</v>
      </c>
      <c r="D9182">
        <v>18</v>
      </c>
      <c r="E9182" t="s">
        <v>28</v>
      </c>
      <c r="F9182" t="s">
        <v>22</v>
      </c>
      <c r="G9182">
        <v>10000</v>
      </c>
      <c r="H9182">
        <v>19.04</v>
      </c>
      <c r="I9182">
        <v>0</v>
      </c>
      <c r="J9182">
        <v>0.1</v>
      </c>
      <c r="K9182" t="s">
        <v>16</v>
      </c>
      <c r="L9182">
        <v>14</v>
      </c>
      <c r="M9182">
        <f t="shared" si="143"/>
        <v>1</v>
      </c>
    </row>
    <row r="9183" spans="1:13" x14ac:dyDescent="0.3">
      <c r="A9183">
        <v>37</v>
      </c>
      <c r="B9183">
        <v>103000</v>
      </c>
      <c r="C9183" t="s">
        <v>13</v>
      </c>
      <c r="D9183">
        <v>1</v>
      </c>
      <c r="E9183" t="s">
        <v>18</v>
      </c>
      <c r="F9183" t="s">
        <v>30</v>
      </c>
      <c r="G9183">
        <v>10000</v>
      </c>
      <c r="H9183">
        <v>15.62</v>
      </c>
      <c r="I9183">
        <v>1</v>
      </c>
      <c r="J9183">
        <v>0.1</v>
      </c>
      <c r="K9183" t="s">
        <v>17</v>
      </c>
      <c r="L9183">
        <v>12</v>
      </c>
      <c r="M9183">
        <f t="shared" si="143"/>
        <v>1</v>
      </c>
    </row>
    <row r="9184" spans="1:13" x14ac:dyDescent="0.3">
      <c r="A9184">
        <v>49</v>
      </c>
      <c r="B9184">
        <v>115000</v>
      </c>
      <c r="C9184" t="s">
        <v>13</v>
      </c>
      <c r="D9184">
        <v>16</v>
      </c>
      <c r="E9184" t="s">
        <v>20</v>
      </c>
      <c r="F9184" t="s">
        <v>19</v>
      </c>
      <c r="G9184">
        <v>10000</v>
      </c>
      <c r="H9184">
        <v>10.37</v>
      </c>
      <c r="I9184">
        <v>0</v>
      </c>
      <c r="J9184">
        <v>0.09</v>
      </c>
      <c r="K9184" t="s">
        <v>16</v>
      </c>
      <c r="L9184">
        <v>17</v>
      </c>
      <c r="M9184">
        <f t="shared" si="143"/>
        <v>1</v>
      </c>
    </row>
    <row r="9185" spans="1:13" x14ac:dyDescent="0.3">
      <c r="A9185">
        <v>49</v>
      </c>
      <c r="B9185">
        <v>42000</v>
      </c>
      <c r="C9185" t="s">
        <v>26</v>
      </c>
      <c r="D9185">
        <v>12</v>
      </c>
      <c r="E9185" t="s">
        <v>14</v>
      </c>
      <c r="F9185" t="s">
        <v>21</v>
      </c>
      <c r="G9185">
        <v>3000</v>
      </c>
      <c r="H9185">
        <v>8.9</v>
      </c>
      <c r="I9185">
        <v>0</v>
      </c>
      <c r="J9185">
        <v>7.0000000000000007E-2</v>
      </c>
      <c r="K9185" t="s">
        <v>16</v>
      </c>
      <c r="L9185">
        <v>15</v>
      </c>
      <c r="M9185">
        <f t="shared" si="143"/>
        <v>1</v>
      </c>
    </row>
    <row r="9186" spans="1:13" x14ac:dyDescent="0.3">
      <c r="A9186">
        <v>36</v>
      </c>
      <c r="B9186">
        <v>166000</v>
      </c>
      <c r="C9186" t="s">
        <v>13</v>
      </c>
      <c r="D9186">
        <v>4</v>
      </c>
      <c r="E9186" t="s">
        <v>14</v>
      </c>
      <c r="F9186" t="s">
        <v>21</v>
      </c>
      <c r="G9186">
        <v>10000</v>
      </c>
      <c r="H9186">
        <v>7.88</v>
      </c>
      <c r="I9186">
        <v>0</v>
      </c>
      <c r="J9186">
        <v>0.06</v>
      </c>
      <c r="K9186" t="s">
        <v>16</v>
      </c>
      <c r="L9186">
        <v>17</v>
      </c>
      <c r="M9186">
        <f t="shared" si="143"/>
        <v>1</v>
      </c>
    </row>
    <row r="9187" spans="1:13" x14ac:dyDescent="0.3">
      <c r="A9187">
        <v>36</v>
      </c>
      <c r="B9187">
        <v>24168</v>
      </c>
      <c r="C9187" t="s">
        <v>13</v>
      </c>
      <c r="D9187">
        <v>2</v>
      </c>
      <c r="E9187" t="s">
        <v>14</v>
      </c>
      <c r="F9187" t="s">
        <v>15</v>
      </c>
      <c r="G9187">
        <v>9925</v>
      </c>
      <c r="H9187">
        <v>13.06</v>
      </c>
      <c r="I9187">
        <v>1</v>
      </c>
      <c r="J9187">
        <v>0.41</v>
      </c>
      <c r="K9187" t="s">
        <v>16</v>
      </c>
      <c r="L9187">
        <v>13</v>
      </c>
      <c r="M9187">
        <f t="shared" si="143"/>
        <v>1</v>
      </c>
    </row>
    <row r="9188" spans="1:13" x14ac:dyDescent="0.3">
      <c r="A9188">
        <v>39</v>
      </c>
      <c r="B9188">
        <v>67000</v>
      </c>
      <c r="C9188" t="s">
        <v>13</v>
      </c>
      <c r="D9188">
        <v>4</v>
      </c>
      <c r="E9188" t="s">
        <v>18</v>
      </c>
      <c r="F9188" t="s">
        <v>30</v>
      </c>
      <c r="G9188">
        <v>9800</v>
      </c>
      <c r="H9188">
        <v>16.29</v>
      </c>
      <c r="I9188">
        <v>0</v>
      </c>
      <c r="J9188">
        <v>0.15</v>
      </c>
      <c r="K9188" t="s">
        <v>17</v>
      </c>
      <c r="L9188">
        <v>14</v>
      </c>
      <c r="M9188">
        <f t="shared" si="143"/>
        <v>1</v>
      </c>
    </row>
    <row r="9189" spans="1:13" x14ac:dyDescent="0.3">
      <c r="A9189">
        <v>37</v>
      </c>
      <c r="B9189">
        <v>70000</v>
      </c>
      <c r="C9189" t="s">
        <v>13</v>
      </c>
      <c r="D9189">
        <v>3</v>
      </c>
      <c r="E9189" t="s">
        <v>18</v>
      </c>
      <c r="F9189" t="s">
        <v>19</v>
      </c>
      <c r="G9189">
        <v>4900</v>
      </c>
      <c r="H9189">
        <v>12.18</v>
      </c>
      <c r="I9189">
        <v>0</v>
      </c>
      <c r="J9189">
        <v>7.0000000000000007E-2</v>
      </c>
      <c r="K9189" t="s">
        <v>16</v>
      </c>
      <c r="L9189">
        <v>15</v>
      </c>
      <c r="M9189">
        <f t="shared" si="143"/>
        <v>1</v>
      </c>
    </row>
    <row r="9190" spans="1:13" x14ac:dyDescent="0.3">
      <c r="A9190">
        <v>39</v>
      </c>
      <c r="B9190">
        <v>42000</v>
      </c>
      <c r="C9190" t="s">
        <v>26</v>
      </c>
      <c r="E9190" t="s">
        <v>20</v>
      </c>
      <c r="F9190" t="s">
        <v>21</v>
      </c>
      <c r="G9190">
        <v>5000</v>
      </c>
      <c r="H9190">
        <v>8.49</v>
      </c>
      <c r="I9190">
        <v>0</v>
      </c>
      <c r="J9190">
        <v>0.12</v>
      </c>
      <c r="K9190" t="s">
        <v>16</v>
      </c>
      <c r="L9190">
        <v>11</v>
      </c>
      <c r="M9190">
        <f t="shared" si="143"/>
        <v>0</v>
      </c>
    </row>
    <row r="9191" spans="1:13" x14ac:dyDescent="0.3">
      <c r="A9191">
        <v>47</v>
      </c>
      <c r="B9191">
        <v>28500</v>
      </c>
      <c r="C9191" t="s">
        <v>13</v>
      </c>
      <c r="D9191">
        <v>2</v>
      </c>
      <c r="E9191" t="s">
        <v>18</v>
      </c>
      <c r="F9191" t="s">
        <v>21</v>
      </c>
      <c r="G9191">
        <v>5000</v>
      </c>
      <c r="H9191">
        <v>5.42</v>
      </c>
      <c r="I9191">
        <v>0</v>
      </c>
      <c r="J9191">
        <v>0.18</v>
      </c>
      <c r="K9191" t="s">
        <v>16</v>
      </c>
      <c r="L9191">
        <v>15</v>
      </c>
      <c r="M9191">
        <f t="shared" si="143"/>
        <v>1</v>
      </c>
    </row>
    <row r="9192" spans="1:13" x14ac:dyDescent="0.3">
      <c r="A9192">
        <v>38</v>
      </c>
      <c r="B9192">
        <v>30000</v>
      </c>
      <c r="C9192" t="s">
        <v>13</v>
      </c>
      <c r="D9192">
        <v>5</v>
      </c>
      <c r="E9192" t="s">
        <v>27</v>
      </c>
      <c r="F9192" t="s">
        <v>15</v>
      </c>
      <c r="G9192">
        <v>5000</v>
      </c>
      <c r="H9192">
        <v>13.61</v>
      </c>
      <c r="I9192">
        <v>0</v>
      </c>
      <c r="J9192">
        <v>0.17</v>
      </c>
      <c r="K9192" t="s">
        <v>17</v>
      </c>
      <c r="L9192">
        <v>11</v>
      </c>
      <c r="M9192">
        <f t="shared" si="143"/>
        <v>1</v>
      </c>
    </row>
    <row r="9193" spans="1:13" x14ac:dyDescent="0.3">
      <c r="A9193">
        <v>36</v>
      </c>
      <c r="B9193">
        <v>30000</v>
      </c>
      <c r="C9193" t="s">
        <v>13</v>
      </c>
      <c r="D9193">
        <v>1</v>
      </c>
      <c r="E9193" t="s">
        <v>25</v>
      </c>
      <c r="F9193" t="s">
        <v>19</v>
      </c>
      <c r="G9193">
        <v>5000</v>
      </c>
      <c r="H9193">
        <v>11.14</v>
      </c>
      <c r="I9193">
        <v>0</v>
      </c>
      <c r="J9193">
        <v>0.17</v>
      </c>
      <c r="K9193" t="s">
        <v>16</v>
      </c>
      <c r="L9193">
        <v>17</v>
      </c>
      <c r="M9193">
        <f t="shared" si="143"/>
        <v>1</v>
      </c>
    </row>
    <row r="9194" spans="1:13" x14ac:dyDescent="0.3">
      <c r="A9194">
        <v>44</v>
      </c>
      <c r="B9194">
        <v>42000</v>
      </c>
      <c r="C9194" t="s">
        <v>26</v>
      </c>
      <c r="D9194">
        <v>4</v>
      </c>
      <c r="E9194" t="s">
        <v>14</v>
      </c>
      <c r="F9194" t="s">
        <v>21</v>
      </c>
      <c r="G9194">
        <v>13200</v>
      </c>
      <c r="H9194">
        <v>6.17</v>
      </c>
      <c r="I9194">
        <v>0</v>
      </c>
      <c r="J9194">
        <v>0.31</v>
      </c>
      <c r="K9194" t="s">
        <v>16</v>
      </c>
      <c r="L9194">
        <v>14</v>
      </c>
      <c r="M9194">
        <f t="shared" si="143"/>
        <v>1</v>
      </c>
    </row>
    <row r="9195" spans="1:13" x14ac:dyDescent="0.3">
      <c r="A9195">
        <v>39</v>
      </c>
      <c r="B9195">
        <v>42000</v>
      </c>
      <c r="C9195" t="s">
        <v>23</v>
      </c>
      <c r="D9195">
        <v>5</v>
      </c>
      <c r="E9195" t="s">
        <v>20</v>
      </c>
      <c r="F9195" t="s">
        <v>19</v>
      </c>
      <c r="G9195">
        <v>8000</v>
      </c>
      <c r="H9195">
        <v>10.38</v>
      </c>
      <c r="I9195">
        <v>0</v>
      </c>
      <c r="J9195">
        <v>0.19</v>
      </c>
      <c r="K9195" t="s">
        <v>16</v>
      </c>
      <c r="L9195">
        <v>17</v>
      </c>
      <c r="M9195">
        <f t="shared" si="143"/>
        <v>1</v>
      </c>
    </row>
    <row r="9196" spans="1:13" x14ac:dyDescent="0.3">
      <c r="A9196">
        <v>50</v>
      </c>
      <c r="B9196">
        <v>42000</v>
      </c>
      <c r="C9196" t="s">
        <v>26</v>
      </c>
      <c r="D9196">
        <v>3</v>
      </c>
      <c r="E9196" t="s">
        <v>28</v>
      </c>
      <c r="F9196" t="s">
        <v>30</v>
      </c>
      <c r="G9196">
        <v>10000</v>
      </c>
      <c r="H9196">
        <v>14.84</v>
      </c>
      <c r="I9196">
        <v>0</v>
      </c>
      <c r="J9196">
        <v>0.24</v>
      </c>
      <c r="K9196" t="s">
        <v>17</v>
      </c>
      <c r="L9196">
        <v>13</v>
      </c>
      <c r="M9196">
        <f t="shared" si="143"/>
        <v>1</v>
      </c>
    </row>
    <row r="9197" spans="1:13" x14ac:dyDescent="0.3">
      <c r="A9197">
        <v>38</v>
      </c>
      <c r="B9197">
        <v>35000</v>
      </c>
      <c r="C9197" t="s">
        <v>13</v>
      </c>
      <c r="D9197">
        <v>6</v>
      </c>
      <c r="E9197" t="s">
        <v>20</v>
      </c>
      <c r="F9197" t="s">
        <v>19</v>
      </c>
      <c r="G9197">
        <v>5000</v>
      </c>
      <c r="H9197">
        <v>9.99</v>
      </c>
      <c r="I9197">
        <v>0</v>
      </c>
      <c r="J9197">
        <v>0.14000000000000001</v>
      </c>
      <c r="K9197" t="s">
        <v>16</v>
      </c>
      <c r="L9197">
        <v>14</v>
      </c>
      <c r="M9197">
        <f t="shared" si="143"/>
        <v>1</v>
      </c>
    </row>
    <row r="9198" spans="1:13" x14ac:dyDescent="0.3">
      <c r="A9198">
        <v>38</v>
      </c>
      <c r="B9198">
        <v>35000</v>
      </c>
      <c r="C9198" t="s">
        <v>13</v>
      </c>
      <c r="D9198">
        <v>5</v>
      </c>
      <c r="E9198" t="s">
        <v>27</v>
      </c>
      <c r="F9198" t="s">
        <v>30</v>
      </c>
      <c r="G9198">
        <v>5000</v>
      </c>
      <c r="H9198">
        <v>15.37</v>
      </c>
      <c r="I9198">
        <v>0</v>
      </c>
      <c r="J9198">
        <v>0.14000000000000001</v>
      </c>
      <c r="K9198" t="s">
        <v>17</v>
      </c>
      <c r="L9198">
        <v>14</v>
      </c>
      <c r="M9198">
        <f t="shared" si="143"/>
        <v>1</v>
      </c>
    </row>
    <row r="9199" spans="1:13" x14ac:dyDescent="0.3">
      <c r="A9199">
        <v>39</v>
      </c>
      <c r="B9199">
        <v>36000</v>
      </c>
      <c r="C9199" t="s">
        <v>13</v>
      </c>
      <c r="D9199">
        <v>3</v>
      </c>
      <c r="E9199" t="s">
        <v>14</v>
      </c>
      <c r="F9199" t="s">
        <v>21</v>
      </c>
      <c r="G9199">
        <v>5000</v>
      </c>
      <c r="I9199">
        <v>0</v>
      </c>
      <c r="J9199">
        <v>0.14000000000000001</v>
      </c>
      <c r="K9199" t="s">
        <v>16</v>
      </c>
      <c r="L9199">
        <v>16</v>
      </c>
      <c r="M9199">
        <f t="shared" si="143"/>
        <v>0</v>
      </c>
    </row>
    <row r="9200" spans="1:13" x14ac:dyDescent="0.3">
      <c r="A9200">
        <v>50</v>
      </c>
      <c r="B9200">
        <v>36000</v>
      </c>
      <c r="C9200" t="s">
        <v>13</v>
      </c>
      <c r="D9200">
        <v>0</v>
      </c>
      <c r="E9200" t="s">
        <v>27</v>
      </c>
      <c r="F9200" t="s">
        <v>19</v>
      </c>
      <c r="G9200">
        <v>5000</v>
      </c>
      <c r="H9200">
        <v>10.37</v>
      </c>
      <c r="I9200">
        <v>0</v>
      </c>
      <c r="J9200">
        <v>0.14000000000000001</v>
      </c>
      <c r="K9200" t="s">
        <v>16</v>
      </c>
      <c r="L9200">
        <v>16</v>
      </c>
      <c r="M9200">
        <f t="shared" si="143"/>
        <v>1</v>
      </c>
    </row>
    <row r="9201" spans="1:13" x14ac:dyDescent="0.3">
      <c r="A9201">
        <v>39</v>
      </c>
      <c r="B9201">
        <v>37000</v>
      </c>
      <c r="C9201" t="s">
        <v>13</v>
      </c>
      <c r="D9201">
        <v>6</v>
      </c>
      <c r="E9201" t="s">
        <v>20</v>
      </c>
      <c r="F9201" t="s">
        <v>21</v>
      </c>
      <c r="G9201">
        <v>5000</v>
      </c>
      <c r="I9201">
        <v>0</v>
      </c>
      <c r="J9201">
        <v>0.14000000000000001</v>
      </c>
      <c r="K9201" t="s">
        <v>16</v>
      </c>
      <c r="L9201">
        <v>17</v>
      </c>
      <c r="M9201">
        <f t="shared" si="143"/>
        <v>0</v>
      </c>
    </row>
    <row r="9202" spans="1:13" x14ac:dyDescent="0.3">
      <c r="A9202">
        <v>39</v>
      </c>
      <c r="B9202">
        <v>34000</v>
      </c>
      <c r="C9202" t="s">
        <v>13</v>
      </c>
      <c r="D9202">
        <v>3</v>
      </c>
      <c r="E9202" t="s">
        <v>20</v>
      </c>
      <c r="F9202" t="s">
        <v>21</v>
      </c>
      <c r="G9202">
        <v>5000</v>
      </c>
      <c r="H9202">
        <v>8.49</v>
      </c>
      <c r="I9202">
        <v>1</v>
      </c>
      <c r="J9202">
        <v>0.15</v>
      </c>
      <c r="K9202" t="s">
        <v>16</v>
      </c>
      <c r="L9202">
        <v>15</v>
      </c>
      <c r="M9202">
        <f t="shared" si="143"/>
        <v>1</v>
      </c>
    </row>
    <row r="9203" spans="1:13" x14ac:dyDescent="0.3">
      <c r="A9203">
        <v>45</v>
      </c>
      <c r="B9203">
        <v>34000</v>
      </c>
      <c r="C9203" t="s">
        <v>13</v>
      </c>
      <c r="D9203">
        <v>1</v>
      </c>
      <c r="E9203" t="s">
        <v>18</v>
      </c>
      <c r="F9203" t="s">
        <v>21</v>
      </c>
      <c r="G9203">
        <v>5000</v>
      </c>
      <c r="I9203">
        <v>1</v>
      </c>
      <c r="J9203">
        <v>0.15</v>
      </c>
      <c r="K9203" t="s">
        <v>16</v>
      </c>
      <c r="L9203">
        <v>11</v>
      </c>
      <c r="M9203">
        <f t="shared" si="143"/>
        <v>0</v>
      </c>
    </row>
    <row r="9204" spans="1:13" x14ac:dyDescent="0.3">
      <c r="A9204">
        <v>39</v>
      </c>
      <c r="B9204">
        <v>37200</v>
      </c>
      <c r="C9204" t="s">
        <v>13</v>
      </c>
      <c r="D9204">
        <v>1</v>
      </c>
      <c r="E9204" t="s">
        <v>18</v>
      </c>
      <c r="F9204" t="s">
        <v>15</v>
      </c>
      <c r="G9204">
        <v>5000</v>
      </c>
      <c r="H9204">
        <v>15.62</v>
      </c>
      <c r="I9204">
        <v>1</v>
      </c>
      <c r="J9204">
        <v>0.13</v>
      </c>
      <c r="K9204" t="s">
        <v>16</v>
      </c>
      <c r="L9204">
        <v>15</v>
      </c>
      <c r="M9204">
        <f t="shared" si="143"/>
        <v>1</v>
      </c>
    </row>
    <row r="9205" spans="1:13" x14ac:dyDescent="0.3">
      <c r="A9205">
        <v>41</v>
      </c>
      <c r="B9205">
        <v>45600</v>
      </c>
      <c r="C9205" t="s">
        <v>13</v>
      </c>
      <c r="D9205">
        <v>18</v>
      </c>
      <c r="E9205" t="s">
        <v>14</v>
      </c>
      <c r="F9205" t="s">
        <v>21</v>
      </c>
      <c r="G9205">
        <v>5000</v>
      </c>
      <c r="H9205">
        <v>6.17</v>
      </c>
      <c r="I9205">
        <v>0</v>
      </c>
      <c r="J9205">
        <v>0.11</v>
      </c>
      <c r="K9205" t="s">
        <v>16</v>
      </c>
      <c r="L9205">
        <v>14</v>
      </c>
      <c r="M9205">
        <f t="shared" si="143"/>
        <v>1</v>
      </c>
    </row>
    <row r="9206" spans="1:13" x14ac:dyDescent="0.3">
      <c r="A9206">
        <v>40</v>
      </c>
      <c r="B9206">
        <v>43000</v>
      </c>
      <c r="C9206" t="s">
        <v>26</v>
      </c>
      <c r="D9206">
        <v>18</v>
      </c>
      <c r="E9206" t="s">
        <v>14</v>
      </c>
      <c r="F9206" t="s">
        <v>15</v>
      </c>
      <c r="G9206">
        <v>2500</v>
      </c>
      <c r="H9206">
        <v>12.84</v>
      </c>
      <c r="I9206">
        <v>0</v>
      </c>
      <c r="J9206">
        <v>0.06</v>
      </c>
      <c r="K9206" t="s">
        <v>16</v>
      </c>
      <c r="L9206">
        <v>14</v>
      </c>
      <c r="M9206">
        <f t="shared" si="143"/>
        <v>1</v>
      </c>
    </row>
    <row r="9207" spans="1:13" x14ac:dyDescent="0.3">
      <c r="A9207">
        <v>41</v>
      </c>
      <c r="B9207">
        <v>47000</v>
      </c>
      <c r="C9207" t="s">
        <v>13</v>
      </c>
      <c r="D9207">
        <v>2</v>
      </c>
      <c r="E9207" t="s">
        <v>20</v>
      </c>
      <c r="F9207" t="s">
        <v>21</v>
      </c>
      <c r="G9207">
        <v>5000</v>
      </c>
      <c r="H9207">
        <v>7.51</v>
      </c>
      <c r="I9207">
        <v>0</v>
      </c>
      <c r="J9207">
        <v>0.11</v>
      </c>
      <c r="K9207" t="s">
        <v>16</v>
      </c>
      <c r="L9207">
        <v>11</v>
      </c>
      <c r="M9207">
        <f t="shared" si="143"/>
        <v>1</v>
      </c>
    </row>
    <row r="9208" spans="1:13" x14ac:dyDescent="0.3">
      <c r="A9208">
        <v>45</v>
      </c>
      <c r="B9208">
        <v>43800</v>
      </c>
      <c r="C9208" t="s">
        <v>13</v>
      </c>
      <c r="D9208">
        <v>0</v>
      </c>
      <c r="E9208" t="s">
        <v>18</v>
      </c>
      <c r="F9208" t="s">
        <v>19</v>
      </c>
      <c r="G9208">
        <v>5000</v>
      </c>
      <c r="I9208">
        <v>1</v>
      </c>
      <c r="J9208">
        <v>0.11</v>
      </c>
      <c r="K9208" t="s">
        <v>16</v>
      </c>
      <c r="L9208">
        <v>14</v>
      </c>
      <c r="M9208">
        <f t="shared" si="143"/>
        <v>0</v>
      </c>
    </row>
    <row r="9209" spans="1:13" x14ac:dyDescent="0.3">
      <c r="A9209">
        <v>41</v>
      </c>
      <c r="B9209">
        <v>56000</v>
      </c>
      <c r="C9209" t="s">
        <v>13</v>
      </c>
      <c r="D9209">
        <v>3</v>
      </c>
      <c r="E9209" t="s">
        <v>28</v>
      </c>
      <c r="F9209" t="s">
        <v>21</v>
      </c>
      <c r="G9209">
        <v>9000</v>
      </c>
      <c r="H9209">
        <v>5.99</v>
      </c>
      <c r="I9209">
        <v>0</v>
      </c>
      <c r="J9209">
        <v>0.16</v>
      </c>
      <c r="K9209" t="s">
        <v>16</v>
      </c>
      <c r="L9209">
        <v>16</v>
      </c>
      <c r="M9209">
        <f t="shared" si="143"/>
        <v>1</v>
      </c>
    </row>
    <row r="9210" spans="1:13" x14ac:dyDescent="0.3">
      <c r="A9210">
        <v>38</v>
      </c>
      <c r="B9210">
        <v>44000</v>
      </c>
      <c r="C9210" t="s">
        <v>26</v>
      </c>
      <c r="D9210">
        <v>3</v>
      </c>
      <c r="E9210" t="s">
        <v>20</v>
      </c>
      <c r="F9210" t="s">
        <v>19</v>
      </c>
      <c r="G9210">
        <v>10000</v>
      </c>
      <c r="H9210">
        <v>9.6300000000000008</v>
      </c>
      <c r="I9210">
        <v>0</v>
      </c>
      <c r="J9210">
        <v>0.23</v>
      </c>
      <c r="K9210" t="s">
        <v>16</v>
      </c>
      <c r="L9210">
        <v>17</v>
      </c>
      <c r="M9210">
        <f t="shared" si="143"/>
        <v>1</v>
      </c>
    </row>
    <row r="9211" spans="1:13" x14ac:dyDescent="0.3">
      <c r="A9211">
        <v>37</v>
      </c>
      <c r="B9211">
        <v>65000</v>
      </c>
      <c r="C9211" t="s">
        <v>13</v>
      </c>
      <c r="D9211">
        <v>7</v>
      </c>
      <c r="E9211" t="s">
        <v>25</v>
      </c>
      <c r="F9211" t="s">
        <v>21</v>
      </c>
      <c r="G9211">
        <v>9000</v>
      </c>
      <c r="H9211">
        <v>6.91</v>
      </c>
      <c r="I9211">
        <v>0</v>
      </c>
      <c r="J9211">
        <v>0.14000000000000001</v>
      </c>
      <c r="K9211" t="s">
        <v>16</v>
      </c>
      <c r="L9211">
        <v>15</v>
      </c>
      <c r="M9211">
        <f t="shared" si="143"/>
        <v>1</v>
      </c>
    </row>
    <row r="9212" spans="1:13" x14ac:dyDescent="0.3">
      <c r="A9212">
        <v>38</v>
      </c>
      <c r="B9212">
        <v>74000</v>
      </c>
      <c r="C9212" t="s">
        <v>13</v>
      </c>
      <c r="D9212">
        <v>9</v>
      </c>
      <c r="E9212" t="s">
        <v>18</v>
      </c>
      <c r="F9212" t="s">
        <v>15</v>
      </c>
      <c r="G9212">
        <v>9000</v>
      </c>
      <c r="H9212">
        <v>12.84</v>
      </c>
      <c r="I9212">
        <v>0</v>
      </c>
      <c r="J9212">
        <v>0.12</v>
      </c>
      <c r="K9212" t="s">
        <v>16</v>
      </c>
      <c r="L9212">
        <v>12</v>
      </c>
      <c r="M9212">
        <f t="shared" si="143"/>
        <v>1</v>
      </c>
    </row>
    <row r="9213" spans="1:13" x14ac:dyDescent="0.3">
      <c r="A9213">
        <v>39</v>
      </c>
      <c r="B9213">
        <v>44000</v>
      </c>
      <c r="C9213" t="s">
        <v>26</v>
      </c>
      <c r="D9213">
        <v>14</v>
      </c>
      <c r="E9213" t="s">
        <v>20</v>
      </c>
      <c r="F9213" t="s">
        <v>21</v>
      </c>
      <c r="G9213">
        <v>2500</v>
      </c>
      <c r="H9213">
        <v>7.68</v>
      </c>
      <c r="I9213">
        <v>0</v>
      </c>
      <c r="J9213">
        <v>0.06</v>
      </c>
      <c r="K9213" t="s">
        <v>16</v>
      </c>
      <c r="L9213">
        <v>15</v>
      </c>
      <c r="M9213">
        <f t="shared" si="143"/>
        <v>1</v>
      </c>
    </row>
    <row r="9214" spans="1:13" x14ac:dyDescent="0.3">
      <c r="A9214">
        <v>43</v>
      </c>
      <c r="B9214">
        <v>85000</v>
      </c>
      <c r="C9214" t="s">
        <v>13</v>
      </c>
      <c r="D9214">
        <v>14</v>
      </c>
      <c r="E9214" t="s">
        <v>18</v>
      </c>
      <c r="F9214" t="s">
        <v>19</v>
      </c>
      <c r="G9214">
        <v>9000</v>
      </c>
      <c r="H9214">
        <v>11.89</v>
      </c>
      <c r="I9214">
        <v>0</v>
      </c>
      <c r="J9214">
        <v>0.11</v>
      </c>
      <c r="K9214" t="s">
        <v>16</v>
      </c>
      <c r="L9214">
        <v>11</v>
      </c>
      <c r="M9214">
        <f t="shared" si="143"/>
        <v>1</v>
      </c>
    </row>
    <row r="9215" spans="1:13" x14ac:dyDescent="0.3">
      <c r="A9215">
        <v>47</v>
      </c>
      <c r="B9215">
        <v>86000</v>
      </c>
      <c r="C9215" t="s">
        <v>13</v>
      </c>
      <c r="D9215">
        <v>0</v>
      </c>
      <c r="E9215" t="s">
        <v>28</v>
      </c>
      <c r="F9215" t="s">
        <v>15</v>
      </c>
      <c r="G9215">
        <v>9000</v>
      </c>
      <c r="H9215">
        <v>12.87</v>
      </c>
      <c r="I9215">
        <v>1</v>
      </c>
      <c r="J9215">
        <v>0.1</v>
      </c>
      <c r="K9215" t="s">
        <v>16</v>
      </c>
      <c r="L9215">
        <v>13</v>
      </c>
      <c r="M9215">
        <f t="shared" si="143"/>
        <v>1</v>
      </c>
    </row>
    <row r="9216" spans="1:13" x14ac:dyDescent="0.3">
      <c r="A9216">
        <v>40</v>
      </c>
      <c r="B9216">
        <v>108000</v>
      </c>
      <c r="C9216" t="s">
        <v>13</v>
      </c>
      <c r="D9216">
        <v>10</v>
      </c>
      <c r="E9216" t="s">
        <v>28</v>
      </c>
      <c r="F9216" t="s">
        <v>19</v>
      </c>
      <c r="G9216">
        <v>9000</v>
      </c>
      <c r="H9216">
        <v>11.86</v>
      </c>
      <c r="I9216">
        <v>1</v>
      </c>
      <c r="J9216">
        <v>0.08</v>
      </c>
      <c r="K9216" t="s">
        <v>16</v>
      </c>
      <c r="L9216">
        <v>12</v>
      </c>
      <c r="M9216">
        <f t="shared" si="143"/>
        <v>1</v>
      </c>
    </row>
    <row r="9217" spans="1:13" x14ac:dyDescent="0.3">
      <c r="A9217">
        <v>47</v>
      </c>
      <c r="B9217">
        <v>244000</v>
      </c>
      <c r="C9217" t="s">
        <v>13</v>
      </c>
      <c r="D9217">
        <v>10</v>
      </c>
      <c r="E9217" t="s">
        <v>28</v>
      </c>
      <c r="F9217" t="s">
        <v>15</v>
      </c>
      <c r="G9217">
        <v>9000</v>
      </c>
      <c r="H9217">
        <v>13.61</v>
      </c>
      <c r="I9217">
        <v>0</v>
      </c>
      <c r="J9217">
        <v>0.04</v>
      </c>
      <c r="K9217" t="s">
        <v>16</v>
      </c>
      <c r="L9217">
        <v>11</v>
      </c>
      <c r="M9217">
        <f t="shared" si="143"/>
        <v>1</v>
      </c>
    </row>
    <row r="9218" spans="1:13" x14ac:dyDescent="0.3">
      <c r="A9218">
        <v>41</v>
      </c>
      <c r="B9218">
        <v>38200</v>
      </c>
      <c r="C9218" t="s">
        <v>13</v>
      </c>
      <c r="D9218">
        <v>4</v>
      </c>
      <c r="E9218" t="s">
        <v>14</v>
      </c>
      <c r="F9218" t="s">
        <v>29</v>
      </c>
      <c r="G9218">
        <v>8875</v>
      </c>
      <c r="H9218">
        <v>19.03</v>
      </c>
      <c r="I9218">
        <v>0</v>
      </c>
      <c r="J9218">
        <v>0.23</v>
      </c>
      <c r="K9218" t="s">
        <v>16</v>
      </c>
      <c r="L9218">
        <v>11</v>
      </c>
      <c r="M9218">
        <f t="shared" ref="M9218:M9281" si="144">COUNTIFS($A$2:$A$10001,A9218,$B$2:$B$10001,B9218,$C$2:$C$10001,C9218,$D$2:$D$10001,D9218,$E$2:$E$10001,E9218,$F$2:$F$10001,F9218,$G$2:$G$10001,G9218,$H$2:$H$10001,H9218,$I$2:$I$10001,I9218,$J$2:$J$10001,J9218,$K$2:$K$10001,K9218,$L$2:$L$10001,L9218)</f>
        <v>1</v>
      </c>
    </row>
    <row r="9219" spans="1:13" x14ac:dyDescent="0.3">
      <c r="A9219">
        <v>37</v>
      </c>
      <c r="B9219">
        <v>50000</v>
      </c>
      <c r="C9219" t="s">
        <v>13</v>
      </c>
      <c r="D9219">
        <v>0</v>
      </c>
      <c r="E9219" t="s">
        <v>25</v>
      </c>
      <c r="F9219" t="s">
        <v>19</v>
      </c>
      <c r="G9219">
        <v>5000</v>
      </c>
      <c r="H9219">
        <v>11.89</v>
      </c>
      <c r="I9219">
        <v>0</v>
      </c>
      <c r="J9219">
        <v>0.1</v>
      </c>
      <c r="K9219" t="s">
        <v>16</v>
      </c>
      <c r="L9219">
        <v>12</v>
      </c>
      <c r="M9219">
        <f t="shared" si="144"/>
        <v>1</v>
      </c>
    </row>
    <row r="9220" spans="1:13" x14ac:dyDescent="0.3">
      <c r="A9220">
        <v>45</v>
      </c>
      <c r="B9220">
        <v>45000</v>
      </c>
      <c r="C9220" t="s">
        <v>26</v>
      </c>
      <c r="D9220">
        <v>14</v>
      </c>
      <c r="E9220" t="s">
        <v>28</v>
      </c>
      <c r="F9220" t="s">
        <v>21</v>
      </c>
      <c r="G9220">
        <v>14000</v>
      </c>
      <c r="H9220">
        <v>6.62</v>
      </c>
      <c r="I9220">
        <v>0</v>
      </c>
      <c r="J9220">
        <v>0.31</v>
      </c>
      <c r="K9220" t="s">
        <v>16</v>
      </c>
      <c r="L9220">
        <v>12</v>
      </c>
      <c r="M9220">
        <f t="shared" si="144"/>
        <v>1</v>
      </c>
    </row>
    <row r="9221" spans="1:13" x14ac:dyDescent="0.3">
      <c r="A9221">
        <v>39</v>
      </c>
      <c r="B9221">
        <v>45000</v>
      </c>
      <c r="C9221" t="s">
        <v>26</v>
      </c>
      <c r="D9221">
        <v>4</v>
      </c>
      <c r="E9221" t="s">
        <v>27</v>
      </c>
      <c r="F9221" t="s">
        <v>21</v>
      </c>
      <c r="G9221">
        <v>8625</v>
      </c>
      <c r="I9221">
        <v>0</v>
      </c>
      <c r="J9221">
        <v>0.19</v>
      </c>
      <c r="K9221" t="s">
        <v>16</v>
      </c>
      <c r="L9221">
        <v>13</v>
      </c>
      <c r="M9221">
        <f t="shared" si="144"/>
        <v>0</v>
      </c>
    </row>
    <row r="9222" spans="1:13" x14ac:dyDescent="0.3">
      <c r="A9222">
        <v>37</v>
      </c>
      <c r="B9222">
        <v>43000</v>
      </c>
      <c r="C9222" t="s">
        <v>13</v>
      </c>
      <c r="D9222">
        <v>2</v>
      </c>
      <c r="E9222" t="s">
        <v>14</v>
      </c>
      <c r="F9222" t="s">
        <v>19</v>
      </c>
      <c r="G9222">
        <v>8500</v>
      </c>
      <c r="H9222">
        <v>8.8800000000000008</v>
      </c>
      <c r="I9222">
        <v>0</v>
      </c>
      <c r="J9222">
        <v>0.2</v>
      </c>
      <c r="K9222" t="s">
        <v>16</v>
      </c>
      <c r="L9222">
        <v>11</v>
      </c>
      <c r="M9222">
        <f t="shared" si="144"/>
        <v>1</v>
      </c>
    </row>
    <row r="9223" spans="1:13" x14ac:dyDescent="0.3">
      <c r="A9223">
        <v>42</v>
      </c>
      <c r="B9223">
        <v>68000</v>
      </c>
      <c r="C9223" t="s">
        <v>13</v>
      </c>
      <c r="D9223">
        <v>3</v>
      </c>
      <c r="E9223" t="s">
        <v>14</v>
      </c>
      <c r="F9223" t="s">
        <v>19</v>
      </c>
      <c r="G9223">
        <v>8500</v>
      </c>
      <c r="H9223">
        <v>10.37</v>
      </c>
      <c r="I9223">
        <v>0</v>
      </c>
      <c r="J9223">
        <v>0.13</v>
      </c>
      <c r="K9223" t="s">
        <v>16</v>
      </c>
      <c r="L9223">
        <v>12</v>
      </c>
      <c r="M9223">
        <f t="shared" si="144"/>
        <v>1</v>
      </c>
    </row>
    <row r="9224" spans="1:13" x14ac:dyDescent="0.3">
      <c r="A9224">
        <v>39</v>
      </c>
      <c r="B9224">
        <v>30000</v>
      </c>
      <c r="C9224" t="s">
        <v>13</v>
      </c>
      <c r="D9224">
        <v>7</v>
      </c>
      <c r="E9224" t="s">
        <v>27</v>
      </c>
      <c r="F9224" t="s">
        <v>21</v>
      </c>
      <c r="G9224">
        <v>8450</v>
      </c>
      <c r="H9224">
        <v>5.99</v>
      </c>
      <c r="I9224">
        <v>0</v>
      </c>
      <c r="J9224">
        <v>0.28000000000000003</v>
      </c>
      <c r="K9224" t="s">
        <v>16</v>
      </c>
      <c r="L9224">
        <v>16</v>
      </c>
      <c r="M9224">
        <f t="shared" si="144"/>
        <v>1</v>
      </c>
    </row>
    <row r="9225" spans="1:13" x14ac:dyDescent="0.3">
      <c r="A9225">
        <v>42</v>
      </c>
      <c r="B9225">
        <v>2039784</v>
      </c>
      <c r="C9225" t="s">
        <v>13</v>
      </c>
      <c r="D9225">
        <v>0</v>
      </c>
      <c r="E9225" t="s">
        <v>27</v>
      </c>
      <c r="F9225" t="s">
        <v>15</v>
      </c>
      <c r="G9225">
        <v>8450</v>
      </c>
      <c r="H9225">
        <v>12.29</v>
      </c>
      <c r="I9225">
        <v>0</v>
      </c>
      <c r="J9225">
        <v>0</v>
      </c>
      <c r="K9225" t="s">
        <v>17</v>
      </c>
      <c r="L9225">
        <v>15</v>
      </c>
      <c r="M9225">
        <f t="shared" si="144"/>
        <v>1</v>
      </c>
    </row>
    <row r="9226" spans="1:13" x14ac:dyDescent="0.3">
      <c r="A9226">
        <v>50</v>
      </c>
      <c r="B9226">
        <v>54996</v>
      </c>
      <c r="C9226" t="s">
        <v>13</v>
      </c>
      <c r="D9226">
        <v>0</v>
      </c>
      <c r="E9226" t="s">
        <v>25</v>
      </c>
      <c r="F9226" t="s">
        <v>15</v>
      </c>
      <c r="G9226">
        <v>5000</v>
      </c>
      <c r="H9226">
        <v>13.47</v>
      </c>
      <c r="I9226">
        <v>0</v>
      </c>
      <c r="J9226">
        <v>0.09</v>
      </c>
      <c r="K9226" t="s">
        <v>16</v>
      </c>
      <c r="L9226">
        <v>14</v>
      </c>
      <c r="M9226">
        <f t="shared" si="144"/>
        <v>1</v>
      </c>
    </row>
    <row r="9227" spans="1:13" x14ac:dyDescent="0.3">
      <c r="A9227">
        <v>39</v>
      </c>
      <c r="B9227">
        <v>45000</v>
      </c>
      <c r="C9227" t="s">
        <v>26</v>
      </c>
      <c r="D9227">
        <v>3</v>
      </c>
      <c r="E9227" t="s">
        <v>25</v>
      </c>
      <c r="F9227" t="s">
        <v>15</v>
      </c>
      <c r="G9227">
        <v>12000</v>
      </c>
      <c r="H9227">
        <v>14.72</v>
      </c>
      <c r="I9227">
        <v>0</v>
      </c>
      <c r="J9227">
        <v>0.27</v>
      </c>
      <c r="K9227" t="s">
        <v>16</v>
      </c>
      <c r="L9227">
        <v>15</v>
      </c>
      <c r="M9227">
        <f t="shared" si="144"/>
        <v>1</v>
      </c>
    </row>
    <row r="9228" spans="1:13" x14ac:dyDescent="0.3">
      <c r="A9228">
        <v>38</v>
      </c>
      <c r="B9228">
        <v>60000</v>
      </c>
      <c r="C9228" t="s">
        <v>13</v>
      </c>
      <c r="D9228">
        <v>3</v>
      </c>
      <c r="E9228" t="s">
        <v>18</v>
      </c>
      <c r="F9228" t="s">
        <v>15</v>
      </c>
      <c r="G9228">
        <v>5000</v>
      </c>
      <c r="H9228">
        <v>14.79</v>
      </c>
      <c r="I9228">
        <v>0</v>
      </c>
      <c r="J9228">
        <v>0.08</v>
      </c>
      <c r="K9228" t="s">
        <v>17</v>
      </c>
      <c r="L9228">
        <v>17</v>
      </c>
      <c r="M9228">
        <f t="shared" si="144"/>
        <v>1</v>
      </c>
    </row>
    <row r="9229" spans="1:13" x14ac:dyDescent="0.3">
      <c r="A9229">
        <v>36</v>
      </c>
      <c r="B9229">
        <v>45000</v>
      </c>
      <c r="C9229" t="s">
        <v>26</v>
      </c>
      <c r="D9229">
        <v>21</v>
      </c>
      <c r="E9229" t="s">
        <v>28</v>
      </c>
      <c r="F9229" t="s">
        <v>19</v>
      </c>
      <c r="G9229">
        <v>2000</v>
      </c>
      <c r="H9229">
        <v>9.8800000000000008</v>
      </c>
      <c r="I9229">
        <v>0</v>
      </c>
      <c r="J9229">
        <v>0.04</v>
      </c>
      <c r="K9229" t="s">
        <v>16</v>
      </c>
      <c r="L9229">
        <v>12</v>
      </c>
      <c r="M9229">
        <f t="shared" si="144"/>
        <v>1</v>
      </c>
    </row>
    <row r="9230" spans="1:13" x14ac:dyDescent="0.3">
      <c r="A9230">
        <v>41</v>
      </c>
      <c r="B9230">
        <v>60000</v>
      </c>
      <c r="C9230" t="s">
        <v>13</v>
      </c>
      <c r="D9230">
        <v>6</v>
      </c>
      <c r="E9230" t="s">
        <v>20</v>
      </c>
      <c r="F9230" t="s">
        <v>21</v>
      </c>
      <c r="G9230">
        <v>5000</v>
      </c>
      <c r="H9230">
        <v>5.42</v>
      </c>
      <c r="I9230">
        <v>0</v>
      </c>
      <c r="J9230">
        <v>0.08</v>
      </c>
      <c r="K9230" t="s">
        <v>16</v>
      </c>
      <c r="L9230">
        <v>17</v>
      </c>
      <c r="M9230">
        <f t="shared" si="144"/>
        <v>1</v>
      </c>
    </row>
    <row r="9231" spans="1:13" x14ac:dyDescent="0.3">
      <c r="A9231">
        <v>37</v>
      </c>
      <c r="B9231">
        <v>60000</v>
      </c>
      <c r="C9231" t="s">
        <v>13</v>
      </c>
      <c r="D9231">
        <v>17</v>
      </c>
      <c r="E9231" t="s">
        <v>27</v>
      </c>
      <c r="F9231" t="s">
        <v>21</v>
      </c>
      <c r="G9231">
        <v>5000</v>
      </c>
      <c r="H9231">
        <v>6.17</v>
      </c>
      <c r="I9231">
        <v>0</v>
      </c>
      <c r="J9231">
        <v>0.08</v>
      </c>
      <c r="K9231" t="s">
        <v>16</v>
      </c>
      <c r="L9231">
        <v>13</v>
      </c>
      <c r="M9231">
        <f t="shared" si="144"/>
        <v>1</v>
      </c>
    </row>
    <row r="9232" spans="1:13" x14ac:dyDescent="0.3">
      <c r="A9232">
        <v>40</v>
      </c>
      <c r="B9232">
        <v>60000</v>
      </c>
      <c r="C9232" t="s">
        <v>13</v>
      </c>
      <c r="D9232">
        <v>3</v>
      </c>
      <c r="E9232" t="s">
        <v>18</v>
      </c>
      <c r="F9232" t="s">
        <v>30</v>
      </c>
      <c r="G9232">
        <v>5000</v>
      </c>
      <c r="H9232">
        <v>15.31</v>
      </c>
      <c r="I9232">
        <v>0</v>
      </c>
      <c r="J9232">
        <v>0.08</v>
      </c>
      <c r="K9232" t="s">
        <v>17</v>
      </c>
      <c r="L9232">
        <v>16</v>
      </c>
      <c r="M9232">
        <f t="shared" si="144"/>
        <v>1</v>
      </c>
    </row>
    <row r="9233" spans="1:13" x14ac:dyDescent="0.3">
      <c r="A9233">
        <v>36</v>
      </c>
      <c r="B9233">
        <v>45000</v>
      </c>
      <c r="C9233" t="s">
        <v>23</v>
      </c>
      <c r="D9233">
        <v>4</v>
      </c>
      <c r="E9233" t="s">
        <v>25</v>
      </c>
      <c r="F9233" t="s">
        <v>30</v>
      </c>
      <c r="G9233">
        <v>8000</v>
      </c>
      <c r="H9233">
        <v>14.74</v>
      </c>
      <c r="I9233">
        <v>0</v>
      </c>
      <c r="J9233">
        <v>0.18</v>
      </c>
      <c r="K9233" t="s">
        <v>17</v>
      </c>
      <c r="L9233">
        <v>13</v>
      </c>
      <c r="M9233">
        <f t="shared" si="144"/>
        <v>1</v>
      </c>
    </row>
    <row r="9234" spans="1:13" x14ac:dyDescent="0.3">
      <c r="A9234">
        <v>38</v>
      </c>
      <c r="B9234">
        <v>70000</v>
      </c>
      <c r="C9234" t="s">
        <v>13</v>
      </c>
      <c r="D9234">
        <v>2</v>
      </c>
      <c r="E9234" t="s">
        <v>14</v>
      </c>
      <c r="F9234" t="s">
        <v>19</v>
      </c>
      <c r="G9234">
        <v>5000</v>
      </c>
      <c r="H9234">
        <v>12.42</v>
      </c>
      <c r="I9234">
        <v>0</v>
      </c>
      <c r="J9234">
        <v>7.0000000000000007E-2</v>
      </c>
      <c r="K9234" t="s">
        <v>16</v>
      </c>
      <c r="L9234">
        <v>11</v>
      </c>
      <c r="M9234">
        <f t="shared" si="144"/>
        <v>1</v>
      </c>
    </row>
    <row r="9235" spans="1:13" x14ac:dyDescent="0.3">
      <c r="A9235">
        <v>40</v>
      </c>
      <c r="B9235">
        <v>76000</v>
      </c>
      <c r="C9235" t="s">
        <v>13</v>
      </c>
      <c r="D9235">
        <v>1</v>
      </c>
      <c r="E9235" t="s">
        <v>20</v>
      </c>
      <c r="F9235" t="s">
        <v>15</v>
      </c>
      <c r="G9235">
        <v>5000</v>
      </c>
      <c r="H9235">
        <v>13.72</v>
      </c>
      <c r="I9235">
        <v>0</v>
      </c>
      <c r="J9235">
        <v>7.0000000000000007E-2</v>
      </c>
      <c r="K9235" t="s">
        <v>17</v>
      </c>
      <c r="L9235">
        <v>15</v>
      </c>
      <c r="M9235">
        <f t="shared" si="144"/>
        <v>1</v>
      </c>
    </row>
    <row r="9236" spans="1:13" x14ac:dyDescent="0.3">
      <c r="A9236">
        <v>37</v>
      </c>
      <c r="B9236">
        <v>84000</v>
      </c>
      <c r="C9236" t="s">
        <v>13</v>
      </c>
      <c r="D9236">
        <v>4</v>
      </c>
      <c r="E9236" t="s">
        <v>28</v>
      </c>
      <c r="F9236" t="s">
        <v>19</v>
      </c>
      <c r="G9236">
        <v>5000</v>
      </c>
      <c r="H9236">
        <v>10</v>
      </c>
      <c r="I9236">
        <v>0</v>
      </c>
      <c r="J9236">
        <v>0.06</v>
      </c>
      <c r="K9236" t="s">
        <v>16</v>
      </c>
      <c r="L9236">
        <v>16</v>
      </c>
      <c r="M9236">
        <f t="shared" si="144"/>
        <v>1</v>
      </c>
    </row>
    <row r="9237" spans="1:13" x14ac:dyDescent="0.3">
      <c r="A9237">
        <v>41</v>
      </c>
      <c r="B9237">
        <v>90000</v>
      </c>
      <c r="C9237" t="s">
        <v>13</v>
      </c>
      <c r="D9237">
        <v>0</v>
      </c>
      <c r="E9237" t="s">
        <v>27</v>
      </c>
      <c r="F9237" t="s">
        <v>15</v>
      </c>
      <c r="G9237">
        <v>5000</v>
      </c>
      <c r="H9237">
        <v>14.26</v>
      </c>
      <c r="I9237">
        <v>0</v>
      </c>
      <c r="J9237">
        <v>0.06</v>
      </c>
      <c r="K9237" t="s">
        <v>17</v>
      </c>
      <c r="L9237">
        <v>13</v>
      </c>
      <c r="M9237">
        <f t="shared" si="144"/>
        <v>1</v>
      </c>
    </row>
    <row r="9238" spans="1:13" x14ac:dyDescent="0.3">
      <c r="A9238">
        <v>43</v>
      </c>
      <c r="B9238">
        <v>45996</v>
      </c>
      <c r="C9238" t="s">
        <v>26</v>
      </c>
      <c r="D9238">
        <v>2</v>
      </c>
      <c r="E9238" t="s">
        <v>18</v>
      </c>
      <c r="F9238" t="s">
        <v>21</v>
      </c>
      <c r="G9238">
        <v>6300</v>
      </c>
      <c r="H9238">
        <v>7.51</v>
      </c>
      <c r="I9238">
        <v>0</v>
      </c>
      <c r="J9238">
        <v>0.14000000000000001</v>
      </c>
      <c r="K9238" t="s">
        <v>16</v>
      </c>
      <c r="L9238">
        <v>14</v>
      </c>
      <c r="M9238">
        <f t="shared" si="144"/>
        <v>1</v>
      </c>
    </row>
    <row r="9239" spans="1:13" x14ac:dyDescent="0.3">
      <c r="A9239">
        <v>41</v>
      </c>
      <c r="B9239">
        <v>23400</v>
      </c>
      <c r="C9239" t="s">
        <v>13</v>
      </c>
      <c r="D9239">
        <v>2</v>
      </c>
      <c r="E9239" t="s">
        <v>27</v>
      </c>
      <c r="F9239" t="s">
        <v>19</v>
      </c>
      <c r="G9239">
        <v>5375</v>
      </c>
      <c r="I9239">
        <v>0</v>
      </c>
      <c r="J9239">
        <v>0.23</v>
      </c>
      <c r="K9239" t="s">
        <v>16</v>
      </c>
      <c r="L9239">
        <v>16</v>
      </c>
      <c r="M9239">
        <f t="shared" si="144"/>
        <v>0</v>
      </c>
    </row>
    <row r="9240" spans="1:13" x14ac:dyDescent="0.3">
      <c r="A9240">
        <v>40</v>
      </c>
      <c r="B9240">
        <v>34500</v>
      </c>
      <c r="C9240" t="s">
        <v>13</v>
      </c>
      <c r="D9240">
        <v>2</v>
      </c>
      <c r="E9240" t="s">
        <v>20</v>
      </c>
      <c r="F9240" t="s">
        <v>30</v>
      </c>
      <c r="G9240">
        <v>5400</v>
      </c>
      <c r="H9240">
        <v>12.61</v>
      </c>
      <c r="I9240">
        <v>1</v>
      </c>
      <c r="J9240">
        <v>0.16</v>
      </c>
      <c r="K9240" t="s">
        <v>16</v>
      </c>
      <c r="L9240">
        <v>13</v>
      </c>
      <c r="M9240">
        <f t="shared" si="144"/>
        <v>1</v>
      </c>
    </row>
    <row r="9241" spans="1:13" x14ac:dyDescent="0.3">
      <c r="A9241">
        <v>37</v>
      </c>
      <c r="B9241">
        <v>40680</v>
      </c>
      <c r="C9241" t="s">
        <v>26</v>
      </c>
      <c r="D9241">
        <v>6</v>
      </c>
      <c r="E9241" t="s">
        <v>25</v>
      </c>
      <c r="F9241" t="s">
        <v>30</v>
      </c>
      <c r="G9241">
        <v>8000</v>
      </c>
      <c r="H9241">
        <v>15.21</v>
      </c>
      <c r="I9241">
        <v>1</v>
      </c>
      <c r="J9241">
        <v>0.2</v>
      </c>
      <c r="K9241" t="s">
        <v>16</v>
      </c>
      <c r="L9241">
        <v>13</v>
      </c>
      <c r="M9241">
        <f t="shared" si="144"/>
        <v>1</v>
      </c>
    </row>
    <row r="9242" spans="1:13" x14ac:dyDescent="0.3">
      <c r="A9242">
        <v>37</v>
      </c>
      <c r="B9242">
        <v>27000</v>
      </c>
      <c r="C9242" t="s">
        <v>13</v>
      </c>
      <c r="D9242">
        <v>4</v>
      </c>
      <c r="E9242" t="s">
        <v>14</v>
      </c>
      <c r="F9242" t="s">
        <v>19</v>
      </c>
      <c r="G9242">
        <v>5500</v>
      </c>
      <c r="I9242">
        <v>0</v>
      </c>
      <c r="J9242">
        <v>0.2</v>
      </c>
      <c r="K9242" t="s">
        <v>16</v>
      </c>
      <c r="L9242">
        <v>12</v>
      </c>
      <c r="M9242">
        <f t="shared" si="144"/>
        <v>0</v>
      </c>
    </row>
    <row r="9243" spans="1:13" x14ac:dyDescent="0.3">
      <c r="A9243">
        <v>47</v>
      </c>
      <c r="B9243">
        <v>47000</v>
      </c>
      <c r="C9243" t="s">
        <v>26</v>
      </c>
      <c r="D9243">
        <v>9</v>
      </c>
      <c r="E9243" t="s">
        <v>20</v>
      </c>
      <c r="F9243" t="s">
        <v>21</v>
      </c>
      <c r="G9243">
        <v>7500</v>
      </c>
      <c r="H9243">
        <v>6.62</v>
      </c>
      <c r="I9243">
        <v>0</v>
      </c>
      <c r="J9243">
        <v>0.16</v>
      </c>
      <c r="K9243" t="s">
        <v>16</v>
      </c>
      <c r="L9243">
        <v>12</v>
      </c>
      <c r="M9243">
        <f t="shared" si="144"/>
        <v>1</v>
      </c>
    </row>
    <row r="9244" spans="1:13" x14ac:dyDescent="0.3">
      <c r="A9244">
        <v>40</v>
      </c>
      <c r="B9244">
        <v>30000</v>
      </c>
      <c r="C9244" t="s">
        <v>13</v>
      </c>
      <c r="D9244">
        <v>4</v>
      </c>
      <c r="E9244" t="s">
        <v>14</v>
      </c>
      <c r="F9244" t="s">
        <v>30</v>
      </c>
      <c r="G9244">
        <v>5500</v>
      </c>
      <c r="H9244">
        <v>14.74</v>
      </c>
      <c r="I9244">
        <v>0</v>
      </c>
      <c r="J9244">
        <v>0.18</v>
      </c>
      <c r="K9244" t="s">
        <v>16</v>
      </c>
      <c r="L9244">
        <v>12</v>
      </c>
      <c r="M9244">
        <f t="shared" si="144"/>
        <v>1</v>
      </c>
    </row>
    <row r="9245" spans="1:13" x14ac:dyDescent="0.3">
      <c r="A9245">
        <v>41</v>
      </c>
      <c r="B9245">
        <v>47000</v>
      </c>
      <c r="C9245" t="s">
        <v>23</v>
      </c>
      <c r="D9245">
        <v>2</v>
      </c>
      <c r="E9245" t="s">
        <v>20</v>
      </c>
      <c r="F9245" t="s">
        <v>21</v>
      </c>
      <c r="G9245">
        <v>14000</v>
      </c>
      <c r="H9245">
        <v>7.88</v>
      </c>
      <c r="I9245">
        <v>0</v>
      </c>
      <c r="J9245">
        <v>0.3</v>
      </c>
      <c r="K9245" t="s">
        <v>16</v>
      </c>
      <c r="L9245">
        <v>12</v>
      </c>
      <c r="M9245">
        <f t="shared" si="144"/>
        <v>1</v>
      </c>
    </row>
    <row r="9246" spans="1:13" x14ac:dyDescent="0.3">
      <c r="A9246">
        <v>37</v>
      </c>
      <c r="B9246">
        <v>54000</v>
      </c>
      <c r="C9246" t="s">
        <v>13</v>
      </c>
      <c r="D9246">
        <v>2</v>
      </c>
      <c r="E9246" t="s">
        <v>27</v>
      </c>
      <c r="F9246" t="s">
        <v>15</v>
      </c>
      <c r="G9246">
        <v>5500</v>
      </c>
      <c r="H9246">
        <v>13.23</v>
      </c>
      <c r="I9246">
        <v>1</v>
      </c>
      <c r="J9246">
        <v>0.1</v>
      </c>
      <c r="K9246" t="s">
        <v>17</v>
      </c>
      <c r="L9246">
        <v>12</v>
      </c>
      <c r="M9246">
        <f t="shared" si="144"/>
        <v>1</v>
      </c>
    </row>
    <row r="9247" spans="1:13" x14ac:dyDescent="0.3">
      <c r="A9247">
        <v>46</v>
      </c>
      <c r="B9247">
        <v>60070</v>
      </c>
      <c r="C9247" t="s">
        <v>13</v>
      </c>
      <c r="D9247">
        <v>2</v>
      </c>
      <c r="E9247" t="s">
        <v>20</v>
      </c>
      <c r="F9247" t="s">
        <v>15</v>
      </c>
      <c r="G9247">
        <v>5500</v>
      </c>
      <c r="H9247">
        <v>14.22</v>
      </c>
      <c r="I9247">
        <v>0</v>
      </c>
      <c r="J9247">
        <v>0.09</v>
      </c>
      <c r="K9247" t="s">
        <v>17</v>
      </c>
      <c r="L9247">
        <v>17</v>
      </c>
      <c r="M9247">
        <f t="shared" si="144"/>
        <v>1</v>
      </c>
    </row>
    <row r="9248" spans="1:13" x14ac:dyDescent="0.3">
      <c r="A9248">
        <v>44</v>
      </c>
      <c r="B9248">
        <v>63000</v>
      </c>
      <c r="C9248" t="s">
        <v>13</v>
      </c>
      <c r="D9248">
        <v>4</v>
      </c>
      <c r="E9248" t="s">
        <v>14</v>
      </c>
      <c r="F9248" t="s">
        <v>21</v>
      </c>
      <c r="G9248">
        <v>5500</v>
      </c>
      <c r="H9248">
        <v>7.51</v>
      </c>
      <c r="I9248">
        <v>0</v>
      </c>
      <c r="J9248">
        <v>0.09</v>
      </c>
      <c r="K9248" t="s">
        <v>16</v>
      </c>
      <c r="L9248">
        <v>13</v>
      </c>
      <c r="M9248">
        <f t="shared" si="144"/>
        <v>1</v>
      </c>
    </row>
    <row r="9249" spans="1:13" x14ac:dyDescent="0.3">
      <c r="A9249">
        <v>38</v>
      </c>
      <c r="B9249">
        <v>30000</v>
      </c>
      <c r="C9249" t="s">
        <v>13</v>
      </c>
      <c r="D9249">
        <v>0</v>
      </c>
      <c r="E9249" t="s">
        <v>18</v>
      </c>
      <c r="F9249" t="s">
        <v>19</v>
      </c>
      <c r="G9249">
        <v>5600</v>
      </c>
      <c r="H9249">
        <v>9.99</v>
      </c>
      <c r="I9249">
        <v>1</v>
      </c>
      <c r="J9249">
        <v>0.19</v>
      </c>
      <c r="K9249" t="s">
        <v>16</v>
      </c>
      <c r="L9249">
        <v>15</v>
      </c>
      <c r="M9249">
        <f t="shared" si="144"/>
        <v>1</v>
      </c>
    </row>
    <row r="9250" spans="1:13" x14ac:dyDescent="0.3">
      <c r="A9250">
        <v>38</v>
      </c>
      <c r="B9250">
        <v>35000</v>
      </c>
      <c r="C9250" t="s">
        <v>13</v>
      </c>
      <c r="D9250">
        <v>0</v>
      </c>
      <c r="E9250" t="s">
        <v>20</v>
      </c>
      <c r="F9250" t="s">
        <v>19</v>
      </c>
      <c r="G9250">
        <v>5600</v>
      </c>
      <c r="H9250">
        <v>11.11</v>
      </c>
      <c r="I9250">
        <v>0</v>
      </c>
      <c r="J9250">
        <v>0.16</v>
      </c>
      <c r="K9250" t="s">
        <v>16</v>
      </c>
      <c r="L9250">
        <v>11</v>
      </c>
      <c r="M9250">
        <f t="shared" si="144"/>
        <v>1</v>
      </c>
    </row>
    <row r="9251" spans="1:13" x14ac:dyDescent="0.3">
      <c r="A9251">
        <v>37</v>
      </c>
      <c r="B9251">
        <v>48000</v>
      </c>
      <c r="C9251" t="s">
        <v>26</v>
      </c>
      <c r="D9251">
        <v>4</v>
      </c>
      <c r="E9251" t="s">
        <v>28</v>
      </c>
      <c r="F9251" t="s">
        <v>21</v>
      </c>
      <c r="G9251">
        <v>7000</v>
      </c>
      <c r="H9251">
        <v>7.9</v>
      </c>
      <c r="I9251">
        <v>0</v>
      </c>
      <c r="J9251">
        <v>0.15</v>
      </c>
      <c r="K9251" t="s">
        <v>16</v>
      </c>
      <c r="L9251">
        <v>15</v>
      </c>
      <c r="M9251">
        <f t="shared" si="144"/>
        <v>1</v>
      </c>
    </row>
    <row r="9252" spans="1:13" x14ac:dyDescent="0.3">
      <c r="A9252">
        <v>36</v>
      </c>
      <c r="B9252">
        <v>48000</v>
      </c>
      <c r="C9252" t="s">
        <v>26</v>
      </c>
      <c r="D9252">
        <v>6</v>
      </c>
      <c r="E9252" t="s">
        <v>27</v>
      </c>
      <c r="F9252" t="s">
        <v>21</v>
      </c>
      <c r="G9252">
        <v>1500</v>
      </c>
      <c r="H9252">
        <v>8.9</v>
      </c>
      <c r="I9252">
        <v>0</v>
      </c>
      <c r="J9252">
        <v>0.03</v>
      </c>
      <c r="K9252" t="s">
        <v>16</v>
      </c>
      <c r="L9252">
        <v>16</v>
      </c>
      <c r="M9252">
        <f t="shared" si="144"/>
        <v>1</v>
      </c>
    </row>
    <row r="9253" spans="1:13" x14ac:dyDescent="0.3">
      <c r="A9253">
        <v>41</v>
      </c>
      <c r="B9253">
        <v>137004</v>
      </c>
      <c r="C9253" t="s">
        <v>13</v>
      </c>
      <c r="D9253">
        <v>0</v>
      </c>
      <c r="E9253" t="s">
        <v>27</v>
      </c>
      <c r="F9253" t="s">
        <v>21</v>
      </c>
      <c r="G9253">
        <v>5600</v>
      </c>
      <c r="H9253">
        <v>8.59</v>
      </c>
      <c r="I9253">
        <v>0</v>
      </c>
      <c r="J9253">
        <v>0.04</v>
      </c>
      <c r="K9253" t="s">
        <v>16</v>
      </c>
      <c r="L9253">
        <v>11</v>
      </c>
      <c r="M9253">
        <f t="shared" si="144"/>
        <v>1</v>
      </c>
    </row>
    <row r="9254" spans="1:13" x14ac:dyDescent="0.3">
      <c r="A9254">
        <v>38</v>
      </c>
      <c r="B9254">
        <v>34000</v>
      </c>
      <c r="C9254" t="s">
        <v>13</v>
      </c>
      <c r="D9254">
        <v>4</v>
      </c>
      <c r="E9254" t="s">
        <v>14</v>
      </c>
      <c r="F9254" t="s">
        <v>19</v>
      </c>
      <c r="G9254">
        <v>5750</v>
      </c>
      <c r="I9254">
        <v>0</v>
      </c>
      <c r="J9254">
        <v>0.17</v>
      </c>
      <c r="K9254" t="s">
        <v>16</v>
      </c>
      <c r="L9254">
        <v>16</v>
      </c>
      <c r="M9254">
        <f t="shared" si="144"/>
        <v>0</v>
      </c>
    </row>
    <row r="9255" spans="1:13" x14ac:dyDescent="0.3">
      <c r="A9255">
        <v>42</v>
      </c>
      <c r="B9255">
        <v>85000</v>
      </c>
      <c r="C9255" t="s">
        <v>13</v>
      </c>
      <c r="D9255">
        <v>3</v>
      </c>
      <c r="E9255" t="s">
        <v>27</v>
      </c>
      <c r="F9255" t="s">
        <v>15</v>
      </c>
      <c r="G9255">
        <v>5750</v>
      </c>
      <c r="H9255">
        <v>12.99</v>
      </c>
      <c r="I9255">
        <v>0</v>
      </c>
      <c r="J9255">
        <v>7.0000000000000007E-2</v>
      </c>
      <c r="K9255" t="s">
        <v>17</v>
      </c>
      <c r="L9255">
        <v>15</v>
      </c>
      <c r="M9255">
        <f t="shared" si="144"/>
        <v>1</v>
      </c>
    </row>
    <row r="9256" spans="1:13" x14ac:dyDescent="0.3">
      <c r="A9256">
        <v>39</v>
      </c>
      <c r="B9256">
        <v>48000</v>
      </c>
      <c r="C9256" t="s">
        <v>26</v>
      </c>
      <c r="E9256" t="s">
        <v>25</v>
      </c>
      <c r="F9256" t="s">
        <v>21</v>
      </c>
      <c r="G9256">
        <v>3000</v>
      </c>
      <c r="H9256">
        <v>5.42</v>
      </c>
      <c r="I9256">
        <v>0</v>
      </c>
      <c r="J9256">
        <v>0.06</v>
      </c>
      <c r="K9256" t="s">
        <v>16</v>
      </c>
      <c r="L9256">
        <v>11</v>
      </c>
      <c r="M9256">
        <f t="shared" si="144"/>
        <v>0</v>
      </c>
    </row>
    <row r="9257" spans="1:13" x14ac:dyDescent="0.3">
      <c r="A9257">
        <v>48</v>
      </c>
      <c r="B9257">
        <v>39000</v>
      </c>
      <c r="C9257" t="s">
        <v>13</v>
      </c>
      <c r="D9257">
        <v>7</v>
      </c>
      <c r="E9257" t="s">
        <v>14</v>
      </c>
      <c r="F9257" t="s">
        <v>30</v>
      </c>
      <c r="G9257">
        <v>5800</v>
      </c>
      <c r="H9257">
        <v>14.54</v>
      </c>
      <c r="I9257">
        <v>1</v>
      </c>
      <c r="J9257">
        <v>0.15</v>
      </c>
      <c r="K9257" t="s">
        <v>16</v>
      </c>
      <c r="L9257">
        <v>15</v>
      </c>
      <c r="M9257">
        <f t="shared" si="144"/>
        <v>1</v>
      </c>
    </row>
    <row r="9258" spans="1:13" x14ac:dyDescent="0.3">
      <c r="A9258">
        <v>39</v>
      </c>
      <c r="B9258">
        <v>23500</v>
      </c>
      <c r="C9258" t="s">
        <v>13</v>
      </c>
      <c r="D9258">
        <v>14</v>
      </c>
      <c r="E9258" t="s">
        <v>20</v>
      </c>
      <c r="F9258" t="s">
        <v>30</v>
      </c>
      <c r="G9258">
        <v>5850</v>
      </c>
      <c r="H9258">
        <v>15.2</v>
      </c>
      <c r="I9258">
        <v>0</v>
      </c>
      <c r="J9258">
        <v>0.25</v>
      </c>
      <c r="K9258" t="s">
        <v>16</v>
      </c>
      <c r="L9258">
        <v>12</v>
      </c>
      <c r="M9258">
        <f t="shared" si="144"/>
        <v>1</v>
      </c>
    </row>
    <row r="9259" spans="1:13" x14ac:dyDescent="0.3">
      <c r="A9259">
        <v>43</v>
      </c>
      <c r="B9259">
        <v>48000</v>
      </c>
      <c r="C9259" t="s">
        <v>26</v>
      </c>
      <c r="D9259">
        <v>7</v>
      </c>
      <c r="E9259" t="s">
        <v>27</v>
      </c>
      <c r="F9259" t="s">
        <v>21</v>
      </c>
      <c r="G9259">
        <v>4500</v>
      </c>
      <c r="H9259">
        <v>5.42</v>
      </c>
      <c r="I9259">
        <v>0</v>
      </c>
      <c r="J9259">
        <v>0.09</v>
      </c>
      <c r="K9259" t="s">
        <v>16</v>
      </c>
      <c r="L9259">
        <v>14</v>
      </c>
      <c r="M9259">
        <f t="shared" si="144"/>
        <v>1</v>
      </c>
    </row>
    <row r="9260" spans="1:13" x14ac:dyDescent="0.3">
      <c r="A9260">
        <v>38</v>
      </c>
      <c r="B9260">
        <v>35427</v>
      </c>
      <c r="C9260" t="s">
        <v>13</v>
      </c>
      <c r="D9260">
        <v>3</v>
      </c>
      <c r="E9260" t="s">
        <v>20</v>
      </c>
      <c r="F9260" t="s">
        <v>15</v>
      </c>
      <c r="G9260">
        <v>5950</v>
      </c>
      <c r="H9260">
        <v>11.72</v>
      </c>
      <c r="I9260">
        <v>0</v>
      </c>
      <c r="J9260">
        <v>0.17</v>
      </c>
      <c r="K9260" t="s">
        <v>17</v>
      </c>
      <c r="L9260">
        <v>11</v>
      </c>
      <c r="M9260">
        <f t="shared" si="144"/>
        <v>1</v>
      </c>
    </row>
    <row r="9261" spans="1:13" x14ac:dyDescent="0.3">
      <c r="A9261">
        <v>38</v>
      </c>
      <c r="B9261">
        <v>18720</v>
      </c>
      <c r="C9261" t="s">
        <v>13</v>
      </c>
      <c r="D9261">
        <v>0</v>
      </c>
      <c r="E9261" t="s">
        <v>27</v>
      </c>
      <c r="F9261" t="s">
        <v>30</v>
      </c>
      <c r="G9261">
        <v>6000</v>
      </c>
      <c r="H9261">
        <v>15.99</v>
      </c>
      <c r="I9261">
        <v>1</v>
      </c>
      <c r="J9261">
        <v>0.32</v>
      </c>
      <c r="K9261" t="s">
        <v>16</v>
      </c>
      <c r="L9261">
        <v>12</v>
      </c>
      <c r="M9261">
        <f t="shared" si="144"/>
        <v>1</v>
      </c>
    </row>
    <row r="9262" spans="1:13" x14ac:dyDescent="0.3">
      <c r="A9262">
        <v>40</v>
      </c>
      <c r="B9262">
        <v>48000</v>
      </c>
      <c r="C9262" t="s">
        <v>26</v>
      </c>
      <c r="D9262">
        <v>2</v>
      </c>
      <c r="E9262" t="s">
        <v>28</v>
      </c>
      <c r="F9262" t="s">
        <v>30</v>
      </c>
      <c r="G9262">
        <v>8000</v>
      </c>
      <c r="H9262">
        <v>15.95</v>
      </c>
      <c r="I9262">
        <v>0</v>
      </c>
      <c r="J9262">
        <v>0.17</v>
      </c>
      <c r="K9262" t="s">
        <v>16</v>
      </c>
      <c r="L9262">
        <v>11</v>
      </c>
      <c r="M9262">
        <f t="shared" si="144"/>
        <v>1</v>
      </c>
    </row>
    <row r="9263" spans="1:13" x14ac:dyDescent="0.3">
      <c r="A9263">
        <v>42</v>
      </c>
      <c r="B9263">
        <v>48000</v>
      </c>
      <c r="C9263" t="s">
        <v>23</v>
      </c>
      <c r="D9263">
        <v>0</v>
      </c>
      <c r="E9263" t="s">
        <v>20</v>
      </c>
      <c r="F9263" t="s">
        <v>15</v>
      </c>
      <c r="G9263">
        <v>3500</v>
      </c>
      <c r="H9263">
        <v>14.35</v>
      </c>
      <c r="I9263">
        <v>0</v>
      </c>
      <c r="J9263">
        <v>7.0000000000000007E-2</v>
      </c>
      <c r="K9263" t="s">
        <v>16</v>
      </c>
      <c r="L9263">
        <v>12</v>
      </c>
      <c r="M9263">
        <f t="shared" si="144"/>
        <v>1</v>
      </c>
    </row>
    <row r="9264" spans="1:13" x14ac:dyDescent="0.3">
      <c r="A9264">
        <v>37</v>
      </c>
      <c r="B9264">
        <v>24000</v>
      </c>
      <c r="C9264" t="s">
        <v>13</v>
      </c>
      <c r="D9264">
        <v>5</v>
      </c>
      <c r="E9264" t="s">
        <v>14</v>
      </c>
      <c r="F9264" t="s">
        <v>19</v>
      </c>
      <c r="G9264">
        <v>6000</v>
      </c>
      <c r="H9264">
        <v>11.49</v>
      </c>
      <c r="I9264">
        <v>0</v>
      </c>
      <c r="J9264">
        <v>0.25</v>
      </c>
      <c r="K9264" t="s">
        <v>16</v>
      </c>
      <c r="L9264">
        <v>17</v>
      </c>
      <c r="M9264">
        <f t="shared" si="144"/>
        <v>1</v>
      </c>
    </row>
    <row r="9265" spans="1:13" x14ac:dyDescent="0.3">
      <c r="A9265">
        <v>47</v>
      </c>
      <c r="B9265">
        <v>48000</v>
      </c>
      <c r="C9265" t="s">
        <v>26</v>
      </c>
      <c r="D9265">
        <v>13</v>
      </c>
      <c r="E9265" t="s">
        <v>14</v>
      </c>
      <c r="F9265" t="s">
        <v>19</v>
      </c>
      <c r="G9265">
        <v>16750</v>
      </c>
      <c r="H9265">
        <v>10.62</v>
      </c>
      <c r="I9265">
        <v>0</v>
      </c>
      <c r="J9265">
        <v>0.35</v>
      </c>
      <c r="K9265" t="s">
        <v>16</v>
      </c>
      <c r="L9265">
        <v>12</v>
      </c>
      <c r="M9265">
        <f t="shared" si="144"/>
        <v>1</v>
      </c>
    </row>
    <row r="9266" spans="1:13" x14ac:dyDescent="0.3">
      <c r="A9266">
        <v>37</v>
      </c>
      <c r="B9266">
        <v>27052</v>
      </c>
      <c r="C9266" t="s">
        <v>13</v>
      </c>
      <c r="D9266">
        <v>2</v>
      </c>
      <c r="E9266" t="s">
        <v>27</v>
      </c>
      <c r="F9266" t="s">
        <v>19</v>
      </c>
      <c r="G9266">
        <v>6000</v>
      </c>
      <c r="H9266">
        <v>10.37</v>
      </c>
      <c r="I9266">
        <v>0</v>
      </c>
      <c r="J9266">
        <v>0.22</v>
      </c>
      <c r="K9266" t="s">
        <v>16</v>
      </c>
      <c r="L9266">
        <v>12</v>
      </c>
      <c r="M9266">
        <f t="shared" si="144"/>
        <v>1</v>
      </c>
    </row>
    <row r="9267" spans="1:13" x14ac:dyDescent="0.3">
      <c r="A9267">
        <v>38</v>
      </c>
      <c r="B9267">
        <v>32000</v>
      </c>
      <c r="C9267" t="s">
        <v>13</v>
      </c>
      <c r="D9267">
        <v>0</v>
      </c>
      <c r="E9267" t="s">
        <v>25</v>
      </c>
      <c r="F9267" t="s">
        <v>19</v>
      </c>
      <c r="G9267">
        <v>6000</v>
      </c>
      <c r="H9267">
        <v>11.36</v>
      </c>
      <c r="I9267">
        <v>1</v>
      </c>
      <c r="J9267">
        <v>0.19</v>
      </c>
      <c r="K9267" t="s">
        <v>16</v>
      </c>
      <c r="L9267">
        <v>16</v>
      </c>
      <c r="M9267">
        <f t="shared" si="144"/>
        <v>1</v>
      </c>
    </row>
    <row r="9268" spans="1:13" x14ac:dyDescent="0.3">
      <c r="A9268">
        <v>39</v>
      </c>
      <c r="B9268">
        <v>48840</v>
      </c>
      <c r="C9268" t="s">
        <v>26</v>
      </c>
      <c r="D9268">
        <v>5</v>
      </c>
      <c r="E9268" t="s">
        <v>20</v>
      </c>
      <c r="F9268" t="s">
        <v>19</v>
      </c>
      <c r="G9268">
        <v>15000</v>
      </c>
      <c r="H9268">
        <v>9.8800000000000008</v>
      </c>
      <c r="I9268">
        <v>0</v>
      </c>
      <c r="J9268">
        <v>0.31</v>
      </c>
      <c r="K9268" t="s">
        <v>16</v>
      </c>
      <c r="L9268">
        <v>15</v>
      </c>
      <c r="M9268">
        <f t="shared" si="144"/>
        <v>1</v>
      </c>
    </row>
    <row r="9269" spans="1:13" x14ac:dyDescent="0.3">
      <c r="A9269">
        <v>36</v>
      </c>
      <c r="B9269">
        <v>49000</v>
      </c>
      <c r="C9269" t="s">
        <v>23</v>
      </c>
      <c r="E9269" t="s">
        <v>20</v>
      </c>
      <c r="F9269" t="s">
        <v>30</v>
      </c>
      <c r="G9269">
        <v>4200</v>
      </c>
      <c r="H9269">
        <v>16.02</v>
      </c>
      <c r="I9269">
        <v>0</v>
      </c>
      <c r="J9269">
        <v>0.09</v>
      </c>
      <c r="K9269" t="s">
        <v>17</v>
      </c>
      <c r="L9269">
        <v>13</v>
      </c>
      <c r="M9269">
        <f t="shared" si="144"/>
        <v>0</v>
      </c>
    </row>
    <row r="9270" spans="1:13" x14ac:dyDescent="0.3">
      <c r="A9270">
        <v>39</v>
      </c>
      <c r="B9270">
        <v>36000</v>
      </c>
      <c r="C9270" t="s">
        <v>13</v>
      </c>
      <c r="D9270">
        <v>2</v>
      </c>
      <c r="E9270" t="s">
        <v>14</v>
      </c>
      <c r="F9270" t="s">
        <v>21</v>
      </c>
      <c r="G9270">
        <v>6000</v>
      </c>
      <c r="H9270">
        <v>8.49</v>
      </c>
      <c r="I9270">
        <v>0</v>
      </c>
      <c r="J9270">
        <v>0.17</v>
      </c>
      <c r="K9270" t="s">
        <v>16</v>
      </c>
      <c r="L9270">
        <v>14</v>
      </c>
      <c r="M9270">
        <f t="shared" si="144"/>
        <v>1</v>
      </c>
    </row>
    <row r="9271" spans="1:13" x14ac:dyDescent="0.3">
      <c r="A9271">
        <v>44</v>
      </c>
      <c r="B9271">
        <v>49200</v>
      </c>
      <c r="C9271" t="s">
        <v>26</v>
      </c>
      <c r="D9271">
        <v>2</v>
      </c>
      <c r="E9271" t="s">
        <v>27</v>
      </c>
      <c r="F9271" t="s">
        <v>30</v>
      </c>
      <c r="G9271">
        <v>3600</v>
      </c>
      <c r="H9271">
        <v>16.29</v>
      </c>
      <c r="I9271">
        <v>0</v>
      </c>
      <c r="J9271">
        <v>7.0000000000000007E-2</v>
      </c>
      <c r="K9271" t="s">
        <v>17</v>
      </c>
      <c r="L9271">
        <v>14</v>
      </c>
      <c r="M9271">
        <f t="shared" si="144"/>
        <v>1</v>
      </c>
    </row>
    <row r="9272" spans="1:13" x14ac:dyDescent="0.3">
      <c r="A9272">
        <v>37</v>
      </c>
      <c r="B9272">
        <v>38000</v>
      </c>
      <c r="C9272" t="s">
        <v>13</v>
      </c>
      <c r="D9272">
        <v>4</v>
      </c>
      <c r="E9272" t="s">
        <v>20</v>
      </c>
      <c r="F9272" t="s">
        <v>30</v>
      </c>
      <c r="G9272">
        <v>6000</v>
      </c>
      <c r="H9272">
        <v>15.33</v>
      </c>
      <c r="I9272">
        <v>0</v>
      </c>
      <c r="J9272">
        <v>0.16</v>
      </c>
      <c r="K9272" t="s">
        <v>17</v>
      </c>
      <c r="L9272">
        <v>16</v>
      </c>
      <c r="M9272">
        <f t="shared" si="144"/>
        <v>1</v>
      </c>
    </row>
    <row r="9273" spans="1:13" x14ac:dyDescent="0.3">
      <c r="A9273">
        <v>36</v>
      </c>
      <c r="B9273">
        <v>49896</v>
      </c>
      <c r="C9273" t="s">
        <v>26</v>
      </c>
      <c r="D9273">
        <v>8</v>
      </c>
      <c r="E9273" t="s">
        <v>27</v>
      </c>
      <c r="F9273" t="s">
        <v>21</v>
      </c>
      <c r="G9273">
        <v>2800</v>
      </c>
      <c r="I9273">
        <v>0</v>
      </c>
      <c r="J9273">
        <v>0.06</v>
      </c>
      <c r="K9273" t="s">
        <v>16</v>
      </c>
      <c r="L9273">
        <v>17</v>
      </c>
      <c r="M9273">
        <f t="shared" si="144"/>
        <v>0</v>
      </c>
    </row>
    <row r="9274" spans="1:13" x14ac:dyDescent="0.3">
      <c r="A9274">
        <v>36</v>
      </c>
      <c r="B9274">
        <v>49901</v>
      </c>
      <c r="C9274" t="s">
        <v>26</v>
      </c>
      <c r="D9274">
        <v>13</v>
      </c>
      <c r="E9274" t="s">
        <v>28</v>
      </c>
      <c r="F9274" t="s">
        <v>15</v>
      </c>
      <c r="G9274">
        <v>8400</v>
      </c>
      <c r="H9274">
        <v>13.61</v>
      </c>
      <c r="I9274">
        <v>0</v>
      </c>
      <c r="J9274">
        <v>0.17</v>
      </c>
      <c r="K9274" t="s">
        <v>17</v>
      </c>
      <c r="L9274">
        <v>12</v>
      </c>
      <c r="M9274">
        <f t="shared" si="144"/>
        <v>1</v>
      </c>
    </row>
    <row r="9275" spans="1:13" x14ac:dyDescent="0.3">
      <c r="A9275">
        <v>42</v>
      </c>
      <c r="B9275">
        <v>44000</v>
      </c>
      <c r="C9275" t="s">
        <v>13</v>
      </c>
      <c r="D9275">
        <v>0</v>
      </c>
      <c r="E9275" t="s">
        <v>25</v>
      </c>
      <c r="F9275" t="s">
        <v>21</v>
      </c>
      <c r="G9275">
        <v>6000</v>
      </c>
      <c r="H9275">
        <v>9.6300000000000008</v>
      </c>
      <c r="I9275">
        <v>0</v>
      </c>
      <c r="J9275">
        <v>0.14000000000000001</v>
      </c>
      <c r="K9275" t="s">
        <v>16</v>
      </c>
      <c r="L9275">
        <v>14</v>
      </c>
      <c r="M9275">
        <f t="shared" si="144"/>
        <v>1</v>
      </c>
    </row>
    <row r="9276" spans="1:13" x14ac:dyDescent="0.3">
      <c r="A9276">
        <v>36</v>
      </c>
      <c r="B9276">
        <v>45000</v>
      </c>
      <c r="C9276" t="s">
        <v>13</v>
      </c>
      <c r="D9276">
        <v>14</v>
      </c>
      <c r="E9276" t="s">
        <v>25</v>
      </c>
      <c r="F9276" t="s">
        <v>19</v>
      </c>
      <c r="G9276">
        <v>6000</v>
      </c>
      <c r="H9276">
        <v>9.99</v>
      </c>
      <c r="I9276">
        <v>0</v>
      </c>
      <c r="J9276">
        <v>0.13</v>
      </c>
      <c r="K9276" t="s">
        <v>16</v>
      </c>
      <c r="L9276">
        <v>12</v>
      </c>
      <c r="M9276">
        <f t="shared" si="144"/>
        <v>1</v>
      </c>
    </row>
    <row r="9277" spans="1:13" x14ac:dyDescent="0.3">
      <c r="A9277">
        <v>43</v>
      </c>
      <c r="B9277">
        <v>48000</v>
      </c>
      <c r="C9277" t="s">
        <v>13</v>
      </c>
      <c r="D9277">
        <v>1</v>
      </c>
      <c r="E9277" t="s">
        <v>20</v>
      </c>
      <c r="F9277" t="s">
        <v>19</v>
      </c>
      <c r="G9277">
        <v>6000</v>
      </c>
      <c r="H9277">
        <v>11.14</v>
      </c>
      <c r="I9277">
        <v>0</v>
      </c>
      <c r="J9277">
        <v>0.13</v>
      </c>
      <c r="K9277" t="s">
        <v>16</v>
      </c>
      <c r="L9277">
        <v>13</v>
      </c>
      <c r="M9277">
        <f t="shared" si="144"/>
        <v>1</v>
      </c>
    </row>
    <row r="9278" spans="1:13" x14ac:dyDescent="0.3">
      <c r="A9278">
        <v>39</v>
      </c>
      <c r="B9278">
        <v>42000</v>
      </c>
      <c r="C9278" t="s">
        <v>13</v>
      </c>
      <c r="D9278">
        <v>2</v>
      </c>
      <c r="E9278" t="s">
        <v>20</v>
      </c>
      <c r="F9278" t="s">
        <v>22</v>
      </c>
      <c r="G9278">
        <v>6000</v>
      </c>
      <c r="H9278">
        <v>17.579999999999998</v>
      </c>
      <c r="I9278">
        <v>1</v>
      </c>
      <c r="J9278">
        <v>0.14000000000000001</v>
      </c>
      <c r="K9278" t="s">
        <v>16</v>
      </c>
      <c r="L9278">
        <v>12</v>
      </c>
      <c r="M9278">
        <f t="shared" si="144"/>
        <v>1</v>
      </c>
    </row>
    <row r="9279" spans="1:13" x14ac:dyDescent="0.3">
      <c r="A9279">
        <v>44</v>
      </c>
      <c r="B9279">
        <v>50000</v>
      </c>
      <c r="C9279" t="s">
        <v>26</v>
      </c>
      <c r="D9279">
        <v>8</v>
      </c>
      <c r="E9279" t="s">
        <v>25</v>
      </c>
      <c r="F9279" t="s">
        <v>19</v>
      </c>
      <c r="G9279">
        <v>6000</v>
      </c>
      <c r="H9279">
        <v>11.99</v>
      </c>
      <c r="I9279">
        <v>0</v>
      </c>
      <c r="J9279">
        <v>0.12</v>
      </c>
      <c r="K9279" t="s">
        <v>16</v>
      </c>
      <c r="L9279">
        <v>17</v>
      </c>
      <c r="M9279">
        <f t="shared" si="144"/>
        <v>1</v>
      </c>
    </row>
    <row r="9280" spans="1:13" x14ac:dyDescent="0.3">
      <c r="A9280">
        <v>41</v>
      </c>
      <c r="B9280">
        <v>50000</v>
      </c>
      <c r="C9280" t="s">
        <v>13</v>
      </c>
      <c r="D9280">
        <v>0</v>
      </c>
      <c r="E9280" t="s">
        <v>20</v>
      </c>
      <c r="F9280" t="s">
        <v>19</v>
      </c>
      <c r="G9280">
        <v>6000</v>
      </c>
      <c r="H9280">
        <v>8.8800000000000008</v>
      </c>
      <c r="I9280">
        <v>0</v>
      </c>
      <c r="J9280">
        <v>0.12</v>
      </c>
      <c r="K9280" t="s">
        <v>16</v>
      </c>
      <c r="L9280">
        <v>17</v>
      </c>
      <c r="M9280">
        <f t="shared" si="144"/>
        <v>1</v>
      </c>
    </row>
    <row r="9281" spans="1:13" x14ac:dyDescent="0.3">
      <c r="A9281">
        <v>36</v>
      </c>
      <c r="B9281">
        <v>52000</v>
      </c>
      <c r="C9281" t="s">
        <v>13</v>
      </c>
      <c r="D9281">
        <v>0</v>
      </c>
      <c r="E9281" t="s">
        <v>18</v>
      </c>
      <c r="F9281" t="s">
        <v>19</v>
      </c>
      <c r="G9281">
        <v>6000</v>
      </c>
      <c r="H9281">
        <v>9.99</v>
      </c>
      <c r="I9281">
        <v>0</v>
      </c>
      <c r="J9281">
        <v>0.12</v>
      </c>
      <c r="K9281" t="s">
        <v>16</v>
      </c>
      <c r="L9281">
        <v>12</v>
      </c>
      <c r="M9281">
        <f t="shared" si="144"/>
        <v>1</v>
      </c>
    </row>
    <row r="9282" spans="1:13" x14ac:dyDescent="0.3">
      <c r="A9282">
        <v>38</v>
      </c>
      <c r="B9282">
        <v>50000</v>
      </c>
      <c r="C9282" t="s">
        <v>26</v>
      </c>
      <c r="D9282">
        <v>8</v>
      </c>
      <c r="E9282" t="s">
        <v>20</v>
      </c>
      <c r="F9282" t="s">
        <v>19</v>
      </c>
      <c r="G9282">
        <v>10000</v>
      </c>
      <c r="I9282">
        <v>0</v>
      </c>
      <c r="J9282">
        <v>0.2</v>
      </c>
      <c r="K9282" t="s">
        <v>16</v>
      </c>
      <c r="L9282">
        <v>15</v>
      </c>
      <c r="M9282">
        <f t="shared" ref="M9282:M9345" si="145">COUNTIFS($A$2:$A$10001,A9282,$B$2:$B$10001,B9282,$C$2:$C$10001,C9282,$D$2:$D$10001,D9282,$E$2:$E$10001,E9282,$F$2:$F$10001,F9282,$G$2:$G$10001,G9282,$H$2:$H$10001,H9282,$I$2:$I$10001,I9282,$J$2:$J$10001,J9282,$K$2:$K$10001,K9282,$L$2:$L$10001,L9282)</f>
        <v>0</v>
      </c>
    </row>
    <row r="9283" spans="1:13" x14ac:dyDescent="0.3">
      <c r="A9283">
        <v>43</v>
      </c>
      <c r="B9283">
        <v>50000</v>
      </c>
      <c r="C9283" t="s">
        <v>23</v>
      </c>
      <c r="D9283">
        <v>3</v>
      </c>
      <c r="E9283" t="s">
        <v>14</v>
      </c>
      <c r="F9283" t="s">
        <v>15</v>
      </c>
      <c r="G9283">
        <v>5000</v>
      </c>
      <c r="H9283">
        <v>13.35</v>
      </c>
      <c r="I9283">
        <v>0</v>
      </c>
      <c r="J9283">
        <v>0.1</v>
      </c>
      <c r="K9283" t="s">
        <v>17</v>
      </c>
      <c r="L9283">
        <v>12</v>
      </c>
      <c r="M9283">
        <f t="shared" si="145"/>
        <v>1</v>
      </c>
    </row>
    <row r="9284" spans="1:13" x14ac:dyDescent="0.3">
      <c r="A9284">
        <v>40</v>
      </c>
      <c r="B9284">
        <v>55182</v>
      </c>
      <c r="C9284" t="s">
        <v>13</v>
      </c>
      <c r="D9284">
        <v>0</v>
      </c>
      <c r="E9284" t="s">
        <v>27</v>
      </c>
      <c r="F9284" t="s">
        <v>21</v>
      </c>
      <c r="G9284">
        <v>6000</v>
      </c>
      <c r="H9284">
        <v>6.99</v>
      </c>
      <c r="I9284">
        <v>0</v>
      </c>
      <c r="J9284">
        <v>0.11</v>
      </c>
      <c r="K9284" t="s">
        <v>16</v>
      </c>
      <c r="L9284">
        <v>13</v>
      </c>
      <c r="M9284">
        <f t="shared" si="145"/>
        <v>1</v>
      </c>
    </row>
    <row r="9285" spans="1:13" x14ac:dyDescent="0.3">
      <c r="A9285">
        <v>42</v>
      </c>
      <c r="B9285">
        <v>57996</v>
      </c>
      <c r="C9285" t="s">
        <v>13</v>
      </c>
      <c r="D9285">
        <v>26</v>
      </c>
      <c r="E9285" t="s">
        <v>27</v>
      </c>
      <c r="F9285" t="s">
        <v>21</v>
      </c>
      <c r="G9285">
        <v>6000</v>
      </c>
      <c r="H9285">
        <v>8.59</v>
      </c>
      <c r="I9285">
        <v>0</v>
      </c>
      <c r="J9285">
        <v>0.1</v>
      </c>
      <c r="K9285" t="s">
        <v>16</v>
      </c>
      <c r="L9285">
        <v>12</v>
      </c>
      <c r="M9285">
        <f t="shared" si="145"/>
        <v>1</v>
      </c>
    </row>
    <row r="9286" spans="1:13" x14ac:dyDescent="0.3">
      <c r="A9286">
        <v>42</v>
      </c>
      <c r="B9286">
        <v>50000</v>
      </c>
      <c r="C9286" t="s">
        <v>26</v>
      </c>
      <c r="D9286">
        <v>5</v>
      </c>
      <c r="E9286" t="s">
        <v>18</v>
      </c>
      <c r="F9286" t="s">
        <v>19</v>
      </c>
      <c r="G9286">
        <v>7000</v>
      </c>
      <c r="I9286">
        <v>0</v>
      </c>
      <c r="J9286">
        <v>0.14000000000000001</v>
      </c>
      <c r="K9286" t="s">
        <v>16</v>
      </c>
      <c r="L9286">
        <v>12</v>
      </c>
      <c r="M9286">
        <f t="shared" si="145"/>
        <v>0</v>
      </c>
    </row>
    <row r="9287" spans="1:13" x14ac:dyDescent="0.3">
      <c r="A9287">
        <v>38</v>
      </c>
      <c r="B9287">
        <v>50000</v>
      </c>
      <c r="C9287" t="s">
        <v>26</v>
      </c>
      <c r="D9287">
        <v>4</v>
      </c>
      <c r="E9287" t="s">
        <v>27</v>
      </c>
      <c r="F9287" t="s">
        <v>19</v>
      </c>
      <c r="G9287">
        <v>10000</v>
      </c>
      <c r="H9287">
        <v>11.86</v>
      </c>
      <c r="I9287">
        <v>0</v>
      </c>
      <c r="J9287">
        <v>0.2</v>
      </c>
      <c r="K9287" t="s">
        <v>16</v>
      </c>
      <c r="L9287">
        <v>11</v>
      </c>
      <c r="M9287">
        <f t="shared" si="145"/>
        <v>1</v>
      </c>
    </row>
    <row r="9288" spans="1:13" x14ac:dyDescent="0.3">
      <c r="A9288">
        <v>36</v>
      </c>
      <c r="B9288">
        <v>50000</v>
      </c>
      <c r="C9288" t="s">
        <v>26</v>
      </c>
      <c r="D9288">
        <v>2</v>
      </c>
      <c r="E9288" t="s">
        <v>14</v>
      </c>
      <c r="F9288" t="s">
        <v>15</v>
      </c>
      <c r="G9288">
        <v>16000</v>
      </c>
      <c r="H9288">
        <v>13.48</v>
      </c>
      <c r="I9288">
        <v>0</v>
      </c>
      <c r="J9288">
        <v>0.32</v>
      </c>
      <c r="K9288" t="s">
        <v>16</v>
      </c>
      <c r="L9288">
        <v>15</v>
      </c>
      <c r="M9288">
        <f t="shared" si="145"/>
        <v>1</v>
      </c>
    </row>
    <row r="9289" spans="1:13" x14ac:dyDescent="0.3">
      <c r="A9289">
        <v>40</v>
      </c>
      <c r="B9289">
        <v>50000</v>
      </c>
      <c r="C9289" t="s">
        <v>26</v>
      </c>
      <c r="D9289">
        <v>5</v>
      </c>
      <c r="E9289" t="s">
        <v>28</v>
      </c>
      <c r="F9289" t="s">
        <v>30</v>
      </c>
      <c r="G9289">
        <v>6000</v>
      </c>
      <c r="H9289">
        <v>14.96</v>
      </c>
      <c r="I9289">
        <v>0</v>
      </c>
      <c r="J9289">
        <v>0.12</v>
      </c>
      <c r="K9289" t="s">
        <v>17</v>
      </c>
      <c r="L9289">
        <v>16</v>
      </c>
      <c r="M9289">
        <f t="shared" si="145"/>
        <v>1</v>
      </c>
    </row>
    <row r="9290" spans="1:13" x14ac:dyDescent="0.3">
      <c r="A9290">
        <v>38</v>
      </c>
      <c r="B9290">
        <v>50000</v>
      </c>
      <c r="C9290" t="s">
        <v>26</v>
      </c>
      <c r="D9290">
        <v>6</v>
      </c>
      <c r="E9290" t="s">
        <v>20</v>
      </c>
      <c r="F9290" t="s">
        <v>30</v>
      </c>
      <c r="G9290">
        <v>3000</v>
      </c>
      <c r="H9290">
        <v>15.05</v>
      </c>
      <c r="I9290">
        <v>0</v>
      </c>
      <c r="J9290">
        <v>0.06</v>
      </c>
      <c r="K9290" t="s">
        <v>16</v>
      </c>
      <c r="L9290">
        <v>12</v>
      </c>
      <c r="M9290">
        <f t="shared" si="145"/>
        <v>1</v>
      </c>
    </row>
    <row r="9291" spans="1:13" x14ac:dyDescent="0.3">
      <c r="A9291">
        <v>44</v>
      </c>
      <c r="B9291">
        <v>70000</v>
      </c>
      <c r="C9291" t="s">
        <v>13</v>
      </c>
      <c r="D9291">
        <v>15</v>
      </c>
      <c r="E9291" t="s">
        <v>25</v>
      </c>
      <c r="F9291" t="s">
        <v>21</v>
      </c>
      <c r="G9291">
        <v>6000</v>
      </c>
      <c r="H9291">
        <v>5.79</v>
      </c>
      <c r="I9291">
        <v>0</v>
      </c>
      <c r="J9291">
        <v>0.09</v>
      </c>
      <c r="K9291" t="s">
        <v>16</v>
      </c>
      <c r="L9291">
        <v>16</v>
      </c>
      <c r="M9291">
        <f t="shared" si="145"/>
        <v>1</v>
      </c>
    </row>
    <row r="9292" spans="1:13" x14ac:dyDescent="0.3">
      <c r="A9292">
        <v>36</v>
      </c>
      <c r="B9292">
        <v>70000</v>
      </c>
      <c r="C9292" t="s">
        <v>13</v>
      </c>
      <c r="D9292">
        <v>4</v>
      </c>
      <c r="E9292" t="s">
        <v>27</v>
      </c>
      <c r="F9292" t="s">
        <v>21</v>
      </c>
      <c r="G9292">
        <v>6000</v>
      </c>
      <c r="H9292">
        <v>7.29</v>
      </c>
      <c r="I9292">
        <v>0</v>
      </c>
      <c r="J9292">
        <v>0.09</v>
      </c>
      <c r="K9292" t="s">
        <v>16</v>
      </c>
      <c r="L9292">
        <v>15</v>
      </c>
      <c r="M9292">
        <f t="shared" si="145"/>
        <v>1</v>
      </c>
    </row>
    <row r="9293" spans="1:13" x14ac:dyDescent="0.3">
      <c r="A9293">
        <v>37</v>
      </c>
      <c r="B9293">
        <v>79000</v>
      </c>
      <c r="C9293" t="s">
        <v>13</v>
      </c>
      <c r="D9293">
        <v>2</v>
      </c>
      <c r="E9293" t="s">
        <v>25</v>
      </c>
      <c r="F9293" t="s">
        <v>19</v>
      </c>
      <c r="G9293">
        <v>6000</v>
      </c>
      <c r="H9293">
        <v>10</v>
      </c>
      <c r="I9293">
        <v>0</v>
      </c>
      <c r="J9293">
        <v>0.08</v>
      </c>
      <c r="K9293" t="s">
        <v>16</v>
      </c>
      <c r="L9293">
        <v>16</v>
      </c>
      <c r="M9293">
        <f t="shared" si="145"/>
        <v>1</v>
      </c>
    </row>
    <row r="9294" spans="1:13" x14ac:dyDescent="0.3">
      <c r="A9294">
        <v>47</v>
      </c>
      <c r="B9294">
        <v>50004</v>
      </c>
      <c r="C9294" t="s">
        <v>26</v>
      </c>
      <c r="D9294">
        <v>22</v>
      </c>
      <c r="E9294" t="s">
        <v>27</v>
      </c>
      <c r="F9294" t="s">
        <v>21</v>
      </c>
      <c r="G9294">
        <v>8000</v>
      </c>
      <c r="I9294">
        <v>0</v>
      </c>
      <c r="J9294">
        <v>0.16</v>
      </c>
      <c r="K9294" t="s">
        <v>16</v>
      </c>
      <c r="L9294">
        <v>15</v>
      </c>
      <c r="M9294">
        <f t="shared" si="145"/>
        <v>0</v>
      </c>
    </row>
    <row r="9295" spans="1:13" x14ac:dyDescent="0.3">
      <c r="A9295">
        <v>40</v>
      </c>
      <c r="B9295">
        <v>80000</v>
      </c>
      <c r="C9295" t="s">
        <v>13</v>
      </c>
      <c r="D9295">
        <v>0</v>
      </c>
      <c r="E9295" t="s">
        <v>14</v>
      </c>
      <c r="F9295" t="s">
        <v>21</v>
      </c>
      <c r="G9295">
        <v>6000</v>
      </c>
      <c r="H9295">
        <v>8.94</v>
      </c>
      <c r="I9295">
        <v>0</v>
      </c>
      <c r="J9295">
        <v>7.0000000000000007E-2</v>
      </c>
      <c r="K9295" t="s">
        <v>16</v>
      </c>
      <c r="L9295">
        <v>11</v>
      </c>
      <c r="M9295">
        <f t="shared" si="145"/>
        <v>1</v>
      </c>
    </row>
    <row r="9296" spans="1:13" x14ac:dyDescent="0.3">
      <c r="A9296">
        <v>42</v>
      </c>
      <c r="B9296">
        <v>160000</v>
      </c>
      <c r="C9296" t="s">
        <v>13</v>
      </c>
      <c r="D9296">
        <v>6</v>
      </c>
      <c r="E9296" t="s">
        <v>27</v>
      </c>
      <c r="F9296" t="s">
        <v>19</v>
      </c>
      <c r="G9296">
        <v>6000</v>
      </c>
      <c r="H9296">
        <v>10.65</v>
      </c>
      <c r="I9296">
        <v>0</v>
      </c>
      <c r="J9296">
        <v>0.04</v>
      </c>
      <c r="K9296" t="s">
        <v>16</v>
      </c>
      <c r="L9296">
        <v>17</v>
      </c>
      <c r="M9296">
        <f t="shared" si="145"/>
        <v>1</v>
      </c>
    </row>
    <row r="9297" spans="1:13" x14ac:dyDescent="0.3">
      <c r="A9297">
        <v>36</v>
      </c>
      <c r="B9297">
        <v>25000</v>
      </c>
      <c r="C9297" t="s">
        <v>13</v>
      </c>
      <c r="D9297">
        <v>2</v>
      </c>
      <c r="E9297" t="s">
        <v>20</v>
      </c>
      <c r="F9297" t="s">
        <v>19</v>
      </c>
      <c r="G9297">
        <v>6200</v>
      </c>
      <c r="H9297">
        <v>9.91</v>
      </c>
      <c r="I9297">
        <v>1</v>
      </c>
      <c r="J9297">
        <v>0.25</v>
      </c>
      <c r="K9297" t="s">
        <v>16</v>
      </c>
      <c r="L9297">
        <v>14</v>
      </c>
      <c r="M9297">
        <f t="shared" si="145"/>
        <v>1</v>
      </c>
    </row>
    <row r="9298" spans="1:13" x14ac:dyDescent="0.3">
      <c r="A9298">
        <v>40</v>
      </c>
      <c r="B9298">
        <v>44000</v>
      </c>
      <c r="C9298" t="s">
        <v>13</v>
      </c>
      <c r="D9298">
        <v>9</v>
      </c>
      <c r="E9298" t="s">
        <v>14</v>
      </c>
      <c r="F9298" t="s">
        <v>21</v>
      </c>
      <c r="G9298">
        <v>6200</v>
      </c>
      <c r="H9298">
        <v>5.42</v>
      </c>
      <c r="I9298">
        <v>0</v>
      </c>
      <c r="J9298">
        <v>0.14000000000000001</v>
      </c>
      <c r="K9298" t="s">
        <v>16</v>
      </c>
      <c r="L9298">
        <v>17</v>
      </c>
      <c r="M9298">
        <f t="shared" si="145"/>
        <v>1</v>
      </c>
    </row>
    <row r="9299" spans="1:13" x14ac:dyDescent="0.3">
      <c r="A9299">
        <v>43</v>
      </c>
      <c r="B9299">
        <v>33500</v>
      </c>
      <c r="C9299" t="s">
        <v>13</v>
      </c>
      <c r="D9299">
        <v>4</v>
      </c>
      <c r="E9299" t="s">
        <v>20</v>
      </c>
      <c r="F9299" t="s">
        <v>15</v>
      </c>
      <c r="G9299">
        <v>6225</v>
      </c>
      <c r="H9299">
        <v>14.79</v>
      </c>
      <c r="I9299">
        <v>0</v>
      </c>
      <c r="J9299">
        <v>0.19</v>
      </c>
      <c r="K9299" t="s">
        <v>16</v>
      </c>
      <c r="L9299">
        <v>17</v>
      </c>
      <c r="M9299">
        <f t="shared" si="145"/>
        <v>1</v>
      </c>
    </row>
    <row r="9300" spans="1:13" x14ac:dyDescent="0.3">
      <c r="A9300">
        <v>37</v>
      </c>
      <c r="B9300">
        <v>55000</v>
      </c>
      <c r="C9300" t="s">
        <v>13</v>
      </c>
      <c r="D9300">
        <v>3</v>
      </c>
      <c r="E9300" t="s">
        <v>28</v>
      </c>
      <c r="F9300" t="s">
        <v>29</v>
      </c>
      <c r="G9300">
        <v>7000</v>
      </c>
      <c r="H9300">
        <v>16.32</v>
      </c>
      <c r="I9300">
        <v>0</v>
      </c>
      <c r="J9300">
        <v>0.13</v>
      </c>
      <c r="K9300" t="s">
        <v>17</v>
      </c>
      <c r="L9300">
        <v>13</v>
      </c>
      <c r="M9300">
        <f t="shared" si="145"/>
        <v>1</v>
      </c>
    </row>
    <row r="9301" spans="1:13" x14ac:dyDescent="0.3">
      <c r="A9301">
        <v>36</v>
      </c>
      <c r="B9301">
        <v>51000</v>
      </c>
      <c r="C9301" t="s">
        <v>26</v>
      </c>
      <c r="D9301">
        <v>4</v>
      </c>
      <c r="E9301" t="s">
        <v>28</v>
      </c>
      <c r="F9301" t="s">
        <v>19</v>
      </c>
      <c r="G9301">
        <v>4775</v>
      </c>
      <c r="H9301">
        <v>11.14</v>
      </c>
      <c r="I9301">
        <v>0</v>
      </c>
      <c r="J9301">
        <v>0.09</v>
      </c>
      <c r="K9301" t="s">
        <v>16</v>
      </c>
      <c r="L9301">
        <v>14</v>
      </c>
      <c r="M9301">
        <f t="shared" si="145"/>
        <v>1</v>
      </c>
    </row>
    <row r="9302" spans="1:13" x14ac:dyDescent="0.3">
      <c r="A9302">
        <v>39</v>
      </c>
      <c r="B9302">
        <v>51000</v>
      </c>
      <c r="C9302" t="s">
        <v>23</v>
      </c>
      <c r="D9302">
        <v>12</v>
      </c>
      <c r="E9302" t="s">
        <v>18</v>
      </c>
      <c r="F9302" t="s">
        <v>15</v>
      </c>
      <c r="G9302">
        <v>12000</v>
      </c>
      <c r="H9302">
        <v>11.34</v>
      </c>
      <c r="I9302">
        <v>0</v>
      </c>
      <c r="J9302">
        <v>0.24</v>
      </c>
      <c r="K9302" t="s">
        <v>16</v>
      </c>
      <c r="L9302">
        <v>17</v>
      </c>
      <c r="M9302">
        <f t="shared" si="145"/>
        <v>1</v>
      </c>
    </row>
    <row r="9303" spans="1:13" x14ac:dyDescent="0.3">
      <c r="A9303">
        <v>36</v>
      </c>
      <c r="B9303">
        <v>60000</v>
      </c>
      <c r="C9303" t="s">
        <v>13</v>
      </c>
      <c r="D9303">
        <v>3</v>
      </c>
      <c r="E9303" t="s">
        <v>28</v>
      </c>
      <c r="F9303" t="s">
        <v>21</v>
      </c>
      <c r="G9303">
        <v>7000</v>
      </c>
      <c r="H9303">
        <v>7.88</v>
      </c>
      <c r="I9303">
        <v>0</v>
      </c>
      <c r="J9303">
        <v>0.12</v>
      </c>
      <c r="K9303" t="s">
        <v>16</v>
      </c>
      <c r="L9303">
        <v>12</v>
      </c>
      <c r="M9303">
        <f t="shared" si="145"/>
        <v>1</v>
      </c>
    </row>
    <row r="9304" spans="1:13" x14ac:dyDescent="0.3">
      <c r="A9304">
        <v>42</v>
      </c>
      <c r="B9304">
        <v>55392</v>
      </c>
      <c r="C9304" t="s">
        <v>13</v>
      </c>
      <c r="D9304">
        <v>17</v>
      </c>
      <c r="E9304" t="s">
        <v>25</v>
      </c>
      <c r="F9304" t="s">
        <v>30</v>
      </c>
      <c r="G9304">
        <v>7000</v>
      </c>
      <c r="H9304">
        <v>15.95</v>
      </c>
      <c r="I9304">
        <v>1</v>
      </c>
      <c r="J9304">
        <v>0.13</v>
      </c>
      <c r="K9304" t="s">
        <v>17</v>
      </c>
      <c r="L9304">
        <v>15</v>
      </c>
      <c r="M9304">
        <f t="shared" si="145"/>
        <v>1</v>
      </c>
    </row>
    <row r="9305" spans="1:13" x14ac:dyDescent="0.3">
      <c r="A9305">
        <v>38</v>
      </c>
      <c r="B9305">
        <v>62000</v>
      </c>
      <c r="C9305" t="s">
        <v>13</v>
      </c>
      <c r="D9305">
        <v>5</v>
      </c>
      <c r="E9305" t="s">
        <v>18</v>
      </c>
      <c r="F9305" t="s">
        <v>19</v>
      </c>
      <c r="G9305">
        <v>7000</v>
      </c>
      <c r="H9305">
        <v>10.62</v>
      </c>
      <c r="I9305">
        <v>0</v>
      </c>
      <c r="J9305">
        <v>0.11</v>
      </c>
      <c r="K9305" t="s">
        <v>16</v>
      </c>
      <c r="L9305">
        <v>14</v>
      </c>
      <c r="M9305">
        <f t="shared" si="145"/>
        <v>1</v>
      </c>
    </row>
    <row r="9306" spans="1:13" x14ac:dyDescent="0.3">
      <c r="A9306">
        <v>38</v>
      </c>
      <c r="B9306">
        <v>65000</v>
      </c>
      <c r="C9306" t="s">
        <v>13</v>
      </c>
      <c r="D9306">
        <v>2</v>
      </c>
      <c r="E9306" t="s">
        <v>27</v>
      </c>
      <c r="F9306" t="s">
        <v>21</v>
      </c>
      <c r="G9306">
        <v>7000</v>
      </c>
      <c r="H9306">
        <v>7.88</v>
      </c>
      <c r="I9306">
        <v>0</v>
      </c>
      <c r="J9306">
        <v>0.11</v>
      </c>
      <c r="K9306" t="s">
        <v>16</v>
      </c>
      <c r="L9306">
        <v>11</v>
      </c>
      <c r="M9306">
        <f t="shared" si="145"/>
        <v>1</v>
      </c>
    </row>
    <row r="9307" spans="1:13" x14ac:dyDescent="0.3">
      <c r="A9307">
        <v>39</v>
      </c>
      <c r="B9307">
        <v>73882</v>
      </c>
      <c r="C9307" t="s">
        <v>13</v>
      </c>
      <c r="D9307">
        <v>17</v>
      </c>
      <c r="E9307" t="s">
        <v>14</v>
      </c>
      <c r="F9307" t="s">
        <v>19</v>
      </c>
      <c r="G9307">
        <v>7000</v>
      </c>
      <c r="H9307">
        <v>9.91</v>
      </c>
      <c r="I9307">
        <v>0</v>
      </c>
      <c r="J9307">
        <v>0.09</v>
      </c>
      <c r="K9307" t="s">
        <v>16</v>
      </c>
      <c r="L9307">
        <v>13</v>
      </c>
      <c r="M9307">
        <f t="shared" si="145"/>
        <v>1</v>
      </c>
    </row>
    <row r="9308" spans="1:13" x14ac:dyDescent="0.3">
      <c r="A9308">
        <v>36</v>
      </c>
      <c r="B9308">
        <v>51996</v>
      </c>
      <c r="C9308" t="s">
        <v>26</v>
      </c>
      <c r="D9308">
        <v>8</v>
      </c>
      <c r="E9308" t="s">
        <v>14</v>
      </c>
      <c r="F9308" t="s">
        <v>19</v>
      </c>
      <c r="G9308">
        <v>7500</v>
      </c>
      <c r="H9308">
        <v>10.51</v>
      </c>
      <c r="I9308">
        <v>0</v>
      </c>
      <c r="J9308">
        <v>0.14000000000000001</v>
      </c>
      <c r="K9308" t="s">
        <v>16</v>
      </c>
      <c r="L9308">
        <v>15</v>
      </c>
      <c r="M9308">
        <f t="shared" si="145"/>
        <v>1</v>
      </c>
    </row>
    <row r="9309" spans="1:13" x14ac:dyDescent="0.3">
      <c r="A9309">
        <v>36</v>
      </c>
      <c r="B9309">
        <v>52000</v>
      </c>
      <c r="C9309" t="s">
        <v>26</v>
      </c>
      <c r="D9309">
        <v>20</v>
      </c>
      <c r="E9309" t="s">
        <v>27</v>
      </c>
      <c r="F9309" t="s">
        <v>21</v>
      </c>
      <c r="G9309">
        <v>8325</v>
      </c>
      <c r="I9309">
        <v>0</v>
      </c>
      <c r="J9309">
        <v>0.16</v>
      </c>
      <c r="K9309" t="s">
        <v>16</v>
      </c>
      <c r="L9309">
        <v>17</v>
      </c>
      <c r="M9309">
        <f t="shared" si="145"/>
        <v>0</v>
      </c>
    </row>
    <row r="9310" spans="1:13" x14ac:dyDescent="0.3">
      <c r="A9310">
        <v>42</v>
      </c>
      <c r="B9310">
        <v>97600</v>
      </c>
      <c r="C9310" t="s">
        <v>13</v>
      </c>
      <c r="D9310">
        <v>0</v>
      </c>
      <c r="E9310" t="s">
        <v>18</v>
      </c>
      <c r="F9310" t="s">
        <v>21</v>
      </c>
      <c r="G9310">
        <v>7000</v>
      </c>
      <c r="H9310">
        <v>8.9</v>
      </c>
      <c r="I9310">
        <v>0</v>
      </c>
      <c r="J9310">
        <v>7.0000000000000007E-2</v>
      </c>
      <c r="K9310" t="s">
        <v>16</v>
      </c>
      <c r="L9310">
        <v>13</v>
      </c>
      <c r="M9310">
        <f t="shared" si="145"/>
        <v>1</v>
      </c>
    </row>
    <row r="9311" spans="1:13" x14ac:dyDescent="0.3">
      <c r="A9311">
        <v>43</v>
      </c>
      <c r="B9311">
        <v>175436</v>
      </c>
      <c r="C9311" t="s">
        <v>13</v>
      </c>
      <c r="D9311">
        <v>1</v>
      </c>
      <c r="E9311" t="s">
        <v>28</v>
      </c>
      <c r="F9311" t="s">
        <v>21</v>
      </c>
      <c r="G9311">
        <v>7000</v>
      </c>
      <c r="H9311">
        <v>5.99</v>
      </c>
      <c r="I9311">
        <v>0</v>
      </c>
      <c r="J9311">
        <v>0.04</v>
      </c>
      <c r="K9311" t="s">
        <v>16</v>
      </c>
      <c r="L9311">
        <v>12</v>
      </c>
      <c r="M9311">
        <f t="shared" si="145"/>
        <v>1</v>
      </c>
    </row>
    <row r="9312" spans="1:13" x14ac:dyDescent="0.3">
      <c r="A9312">
        <v>37</v>
      </c>
      <c r="B9312">
        <v>14400</v>
      </c>
      <c r="C9312" t="s">
        <v>13</v>
      </c>
      <c r="D9312">
        <v>2</v>
      </c>
      <c r="E9312" t="s">
        <v>20</v>
      </c>
      <c r="F9312" t="s">
        <v>21</v>
      </c>
      <c r="G9312">
        <v>6950</v>
      </c>
      <c r="H9312">
        <v>7.66</v>
      </c>
      <c r="I9312">
        <v>1</v>
      </c>
      <c r="J9312">
        <v>0.48</v>
      </c>
      <c r="K9312" t="s">
        <v>16</v>
      </c>
      <c r="L9312">
        <v>13</v>
      </c>
      <c r="M9312">
        <f t="shared" si="145"/>
        <v>1</v>
      </c>
    </row>
    <row r="9313" spans="1:13" x14ac:dyDescent="0.3">
      <c r="A9313">
        <v>38</v>
      </c>
      <c r="B9313">
        <v>52000</v>
      </c>
      <c r="C9313" t="s">
        <v>23</v>
      </c>
      <c r="D9313">
        <v>3</v>
      </c>
      <c r="E9313" t="s">
        <v>20</v>
      </c>
      <c r="F9313" t="s">
        <v>30</v>
      </c>
      <c r="G9313">
        <v>8000</v>
      </c>
      <c r="H9313">
        <v>15.21</v>
      </c>
      <c r="I9313">
        <v>0</v>
      </c>
      <c r="J9313">
        <v>0.15</v>
      </c>
      <c r="K9313" t="s">
        <v>16</v>
      </c>
      <c r="L9313">
        <v>13</v>
      </c>
      <c r="M9313">
        <f t="shared" si="145"/>
        <v>1</v>
      </c>
    </row>
    <row r="9314" spans="1:13" x14ac:dyDescent="0.3">
      <c r="A9314">
        <v>37</v>
      </c>
      <c r="B9314">
        <v>30000</v>
      </c>
      <c r="C9314" t="s">
        <v>13</v>
      </c>
      <c r="D9314">
        <v>6</v>
      </c>
      <c r="E9314" t="s">
        <v>14</v>
      </c>
      <c r="F9314" t="s">
        <v>19</v>
      </c>
      <c r="G9314">
        <v>6500</v>
      </c>
      <c r="H9314">
        <v>10.37</v>
      </c>
      <c r="I9314">
        <v>0</v>
      </c>
      <c r="J9314">
        <v>0.22</v>
      </c>
      <c r="K9314" t="s">
        <v>16</v>
      </c>
      <c r="L9314">
        <v>11</v>
      </c>
      <c r="M9314">
        <f t="shared" si="145"/>
        <v>1</v>
      </c>
    </row>
    <row r="9315" spans="1:13" x14ac:dyDescent="0.3">
      <c r="A9315">
        <v>41</v>
      </c>
      <c r="B9315">
        <v>30600</v>
      </c>
      <c r="C9315" t="s">
        <v>13</v>
      </c>
      <c r="D9315">
        <v>0</v>
      </c>
      <c r="E9315" t="s">
        <v>25</v>
      </c>
      <c r="F9315" t="s">
        <v>19</v>
      </c>
      <c r="G9315">
        <v>6500</v>
      </c>
      <c r="H9315">
        <v>10.65</v>
      </c>
      <c r="I9315">
        <v>0</v>
      </c>
      <c r="J9315">
        <v>0.21</v>
      </c>
      <c r="K9315" t="s">
        <v>16</v>
      </c>
      <c r="L9315">
        <v>12</v>
      </c>
      <c r="M9315">
        <f t="shared" si="145"/>
        <v>1</v>
      </c>
    </row>
    <row r="9316" spans="1:13" x14ac:dyDescent="0.3">
      <c r="A9316">
        <v>47</v>
      </c>
      <c r="B9316">
        <v>31400</v>
      </c>
      <c r="C9316" t="s">
        <v>13</v>
      </c>
      <c r="D9316">
        <v>1</v>
      </c>
      <c r="E9316" t="s">
        <v>27</v>
      </c>
      <c r="F9316" t="s">
        <v>21</v>
      </c>
      <c r="G9316">
        <v>6500</v>
      </c>
      <c r="H9316">
        <v>9.32</v>
      </c>
      <c r="I9316">
        <v>0</v>
      </c>
      <c r="J9316">
        <v>0.21</v>
      </c>
      <c r="K9316" t="s">
        <v>16</v>
      </c>
      <c r="L9316">
        <v>16</v>
      </c>
      <c r="M9316">
        <f t="shared" si="145"/>
        <v>1</v>
      </c>
    </row>
    <row r="9317" spans="1:13" x14ac:dyDescent="0.3">
      <c r="A9317">
        <v>45</v>
      </c>
      <c r="B9317">
        <v>52000</v>
      </c>
      <c r="C9317" t="s">
        <v>26</v>
      </c>
      <c r="D9317">
        <v>11</v>
      </c>
      <c r="E9317" t="s">
        <v>18</v>
      </c>
      <c r="F9317" t="s">
        <v>21</v>
      </c>
      <c r="G9317">
        <v>14000</v>
      </c>
      <c r="I9317">
        <v>0</v>
      </c>
      <c r="J9317">
        <v>0.27</v>
      </c>
      <c r="K9317" t="s">
        <v>16</v>
      </c>
      <c r="L9317">
        <v>16</v>
      </c>
      <c r="M9317">
        <f t="shared" si="145"/>
        <v>0</v>
      </c>
    </row>
    <row r="9318" spans="1:13" x14ac:dyDescent="0.3">
      <c r="A9318">
        <v>47</v>
      </c>
      <c r="B9318">
        <v>52000</v>
      </c>
      <c r="C9318" t="s">
        <v>23</v>
      </c>
      <c r="D9318">
        <v>2</v>
      </c>
      <c r="E9318" t="s">
        <v>27</v>
      </c>
      <c r="F9318" t="s">
        <v>19</v>
      </c>
      <c r="G9318">
        <v>5000</v>
      </c>
      <c r="H9318">
        <v>10.08</v>
      </c>
      <c r="I9318">
        <v>0</v>
      </c>
      <c r="J9318">
        <v>0.1</v>
      </c>
      <c r="K9318" t="s">
        <v>16</v>
      </c>
      <c r="L9318">
        <v>12</v>
      </c>
      <c r="M9318">
        <f t="shared" si="145"/>
        <v>1</v>
      </c>
    </row>
    <row r="9319" spans="1:13" x14ac:dyDescent="0.3">
      <c r="A9319">
        <v>39</v>
      </c>
      <c r="B9319">
        <v>42000</v>
      </c>
      <c r="C9319" t="s">
        <v>13</v>
      </c>
      <c r="D9319">
        <v>4</v>
      </c>
      <c r="E9319" t="s">
        <v>14</v>
      </c>
      <c r="F9319" t="s">
        <v>15</v>
      </c>
      <c r="G9319">
        <v>6500</v>
      </c>
      <c r="H9319">
        <v>13.99</v>
      </c>
      <c r="I9319">
        <v>0</v>
      </c>
      <c r="J9319">
        <v>0.15</v>
      </c>
      <c r="K9319" t="s">
        <v>17</v>
      </c>
      <c r="L9319">
        <v>14</v>
      </c>
      <c r="M9319">
        <f t="shared" si="145"/>
        <v>1</v>
      </c>
    </row>
    <row r="9320" spans="1:13" x14ac:dyDescent="0.3">
      <c r="A9320">
        <v>42</v>
      </c>
      <c r="B9320">
        <v>52400</v>
      </c>
      <c r="C9320" t="s">
        <v>26</v>
      </c>
      <c r="D9320">
        <v>14</v>
      </c>
      <c r="E9320" t="s">
        <v>28</v>
      </c>
      <c r="F9320" t="s">
        <v>19</v>
      </c>
      <c r="G9320">
        <v>21000</v>
      </c>
      <c r="H9320">
        <v>10.38</v>
      </c>
      <c r="I9320">
        <v>0</v>
      </c>
      <c r="J9320">
        <v>0.4</v>
      </c>
      <c r="K9320" t="s">
        <v>16</v>
      </c>
      <c r="L9320">
        <v>13</v>
      </c>
      <c r="M9320">
        <f t="shared" si="145"/>
        <v>1</v>
      </c>
    </row>
    <row r="9321" spans="1:13" x14ac:dyDescent="0.3">
      <c r="A9321">
        <v>39</v>
      </c>
      <c r="B9321">
        <v>53000</v>
      </c>
      <c r="C9321" t="s">
        <v>13</v>
      </c>
      <c r="D9321">
        <v>15</v>
      </c>
      <c r="E9321" t="s">
        <v>18</v>
      </c>
      <c r="F9321" t="s">
        <v>21</v>
      </c>
      <c r="G9321">
        <v>6500</v>
      </c>
      <c r="H9321">
        <v>7.29</v>
      </c>
      <c r="I9321">
        <v>0</v>
      </c>
      <c r="J9321">
        <v>0.12</v>
      </c>
      <c r="K9321" t="s">
        <v>16</v>
      </c>
      <c r="L9321">
        <v>17</v>
      </c>
      <c r="M9321">
        <f t="shared" si="145"/>
        <v>1</v>
      </c>
    </row>
    <row r="9322" spans="1:13" x14ac:dyDescent="0.3">
      <c r="A9322">
        <v>36</v>
      </c>
      <c r="B9322">
        <v>52660</v>
      </c>
      <c r="C9322" t="s">
        <v>26</v>
      </c>
      <c r="D9322">
        <v>2</v>
      </c>
      <c r="E9322" t="s">
        <v>28</v>
      </c>
      <c r="F9322" t="s">
        <v>15</v>
      </c>
      <c r="G9322">
        <v>15000</v>
      </c>
      <c r="H9322">
        <v>13.16</v>
      </c>
      <c r="I9322">
        <v>0</v>
      </c>
      <c r="J9322">
        <v>0.28000000000000003</v>
      </c>
      <c r="K9322" t="s">
        <v>17</v>
      </c>
      <c r="L9322">
        <v>13</v>
      </c>
      <c r="M9322">
        <f t="shared" si="145"/>
        <v>1</v>
      </c>
    </row>
    <row r="9323" spans="1:13" x14ac:dyDescent="0.3">
      <c r="A9323">
        <v>36</v>
      </c>
      <c r="B9323">
        <v>46800</v>
      </c>
      <c r="C9323" t="s">
        <v>26</v>
      </c>
      <c r="D9323">
        <v>20</v>
      </c>
      <c r="E9323" t="s">
        <v>14</v>
      </c>
      <c r="F9323" t="s">
        <v>21</v>
      </c>
      <c r="G9323">
        <v>2800</v>
      </c>
      <c r="H9323">
        <v>7.51</v>
      </c>
      <c r="I9323">
        <v>1</v>
      </c>
      <c r="J9323">
        <v>0.06</v>
      </c>
      <c r="K9323" t="s">
        <v>16</v>
      </c>
      <c r="L9323">
        <v>12</v>
      </c>
      <c r="M9323">
        <f t="shared" si="145"/>
        <v>1</v>
      </c>
    </row>
    <row r="9324" spans="1:13" x14ac:dyDescent="0.3">
      <c r="A9324">
        <v>40</v>
      </c>
      <c r="B9324">
        <v>52479</v>
      </c>
      <c r="C9324" t="s">
        <v>13</v>
      </c>
      <c r="D9324">
        <v>17</v>
      </c>
      <c r="E9324" t="s">
        <v>20</v>
      </c>
      <c r="F9324" t="s">
        <v>30</v>
      </c>
      <c r="G9324">
        <v>6600</v>
      </c>
      <c r="H9324">
        <v>14.54</v>
      </c>
      <c r="I9324">
        <v>1</v>
      </c>
      <c r="J9324">
        <v>0.13</v>
      </c>
      <c r="K9324" t="s">
        <v>16</v>
      </c>
      <c r="L9324">
        <v>13</v>
      </c>
      <c r="M9324">
        <f t="shared" si="145"/>
        <v>1</v>
      </c>
    </row>
    <row r="9325" spans="1:13" x14ac:dyDescent="0.3">
      <c r="A9325">
        <v>37</v>
      </c>
      <c r="B9325">
        <v>89532</v>
      </c>
      <c r="C9325" t="s">
        <v>13</v>
      </c>
      <c r="D9325">
        <v>9</v>
      </c>
      <c r="E9325" t="s">
        <v>14</v>
      </c>
      <c r="F9325" t="s">
        <v>19</v>
      </c>
      <c r="G9325">
        <v>6600</v>
      </c>
      <c r="H9325">
        <v>12.53</v>
      </c>
      <c r="I9325">
        <v>0</v>
      </c>
      <c r="J9325">
        <v>7.0000000000000007E-2</v>
      </c>
      <c r="K9325" t="s">
        <v>16</v>
      </c>
      <c r="L9325">
        <v>12</v>
      </c>
      <c r="M9325">
        <f t="shared" si="145"/>
        <v>1</v>
      </c>
    </row>
    <row r="9326" spans="1:13" x14ac:dyDescent="0.3">
      <c r="A9326">
        <v>45</v>
      </c>
      <c r="B9326">
        <v>19368</v>
      </c>
      <c r="C9326" t="s">
        <v>13</v>
      </c>
      <c r="D9326">
        <v>0</v>
      </c>
      <c r="E9326" t="s">
        <v>28</v>
      </c>
      <c r="F9326" t="s">
        <v>30</v>
      </c>
      <c r="G9326">
        <v>6700</v>
      </c>
      <c r="H9326">
        <v>12.92</v>
      </c>
      <c r="I9326">
        <v>1</v>
      </c>
      <c r="J9326">
        <v>0.35</v>
      </c>
      <c r="K9326" t="s">
        <v>17</v>
      </c>
      <c r="L9326">
        <v>15</v>
      </c>
      <c r="M9326">
        <f t="shared" si="145"/>
        <v>1</v>
      </c>
    </row>
    <row r="9327" spans="1:13" x14ac:dyDescent="0.3">
      <c r="A9327">
        <v>37</v>
      </c>
      <c r="B9327">
        <v>29000</v>
      </c>
      <c r="C9327" t="s">
        <v>13</v>
      </c>
      <c r="E9327" t="s">
        <v>20</v>
      </c>
      <c r="F9327" t="s">
        <v>19</v>
      </c>
      <c r="G9327">
        <v>6725</v>
      </c>
      <c r="H9327">
        <v>8.8800000000000008</v>
      </c>
      <c r="I9327">
        <v>0</v>
      </c>
      <c r="J9327">
        <v>0.23</v>
      </c>
      <c r="K9327" t="s">
        <v>16</v>
      </c>
      <c r="L9327">
        <v>16</v>
      </c>
      <c r="M9327">
        <f t="shared" si="145"/>
        <v>0</v>
      </c>
    </row>
    <row r="9328" spans="1:13" x14ac:dyDescent="0.3">
      <c r="A9328">
        <v>37</v>
      </c>
      <c r="B9328">
        <v>37500</v>
      </c>
      <c r="C9328" t="s">
        <v>13</v>
      </c>
      <c r="D9328">
        <v>0</v>
      </c>
      <c r="E9328" t="s">
        <v>20</v>
      </c>
      <c r="F9328" t="s">
        <v>21</v>
      </c>
      <c r="G9328">
        <v>6750</v>
      </c>
      <c r="H9328">
        <v>6.91</v>
      </c>
      <c r="I9328">
        <v>0</v>
      </c>
      <c r="J9328">
        <v>0.18</v>
      </c>
      <c r="K9328" t="s">
        <v>16</v>
      </c>
      <c r="L9328">
        <v>16</v>
      </c>
      <c r="M9328">
        <f t="shared" si="145"/>
        <v>1</v>
      </c>
    </row>
    <row r="9329" spans="1:13" x14ac:dyDescent="0.3">
      <c r="A9329">
        <v>42</v>
      </c>
      <c r="B9329">
        <v>21120</v>
      </c>
      <c r="C9329" t="s">
        <v>13</v>
      </c>
      <c r="D9329">
        <v>12</v>
      </c>
      <c r="E9329" t="s">
        <v>27</v>
      </c>
      <c r="F9329" t="s">
        <v>19</v>
      </c>
      <c r="G9329">
        <v>6400</v>
      </c>
      <c r="H9329">
        <v>11.14</v>
      </c>
      <c r="I9329">
        <v>0</v>
      </c>
      <c r="J9329">
        <v>0.3</v>
      </c>
      <c r="K9329" t="s">
        <v>16</v>
      </c>
      <c r="L9329">
        <v>14</v>
      </c>
      <c r="M9329">
        <f t="shared" si="145"/>
        <v>1</v>
      </c>
    </row>
    <row r="9330" spans="1:13" x14ac:dyDescent="0.3">
      <c r="A9330">
        <v>39</v>
      </c>
      <c r="B9330">
        <v>31200</v>
      </c>
      <c r="C9330" t="s">
        <v>13</v>
      </c>
      <c r="D9330">
        <v>2</v>
      </c>
      <c r="E9330" t="s">
        <v>20</v>
      </c>
      <c r="F9330" t="s">
        <v>19</v>
      </c>
      <c r="G9330">
        <v>6400</v>
      </c>
      <c r="H9330">
        <v>11.49</v>
      </c>
      <c r="I9330">
        <v>0</v>
      </c>
      <c r="J9330">
        <v>0.21</v>
      </c>
      <c r="K9330" t="s">
        <v>16</v>
      </c>
      <c r="L9330">
        <v>15</v>
      </c>
      <c r="M9330">
        <f t="shared" si="145"/>
        <v>1</v>
      </c>
    </row>
    <row r="9331" spans="1:13" x14ac:dyDescent="0.3">
      <c r="A9331">
        <v>40</v>
      </c>
      <c r="B9331">
        <v>54000</v>
      </c>
      <c r="C9331" t="s">
        <v>26</v>
      </c>
      <c r="D9331">
        <v>3</v>
      </c>
      <c r="E9331" t="s">
        <v>28</v>
      </c>
      <c r="F9331" t="s">
        <v>15</v>
      </c>
      <c r="G9331">
        <v>6000</v>
      </c>
      <c r="H9331">
        <v>13.49</v>
      </c>
      <c r="I9331">
        <v>0</v>
      </c>
      <c r="J9331">
        <v>0.11</v>
      </c>
      <c r="K9331" t="s">
        <v>16</v>
      </c>
      <c r="L9331">
        <v>11</v>
      </c>
      <c r="M9331">
        <f t="shared" si="145"/>
        <v>1</v>
      </c>
    </row>
    <row r="9332" spans="1:13" x14ac:dyDescent="0.3">
      <c r="A9332">
        <v>37</v>
      </c>
      <c r="B9332">
        <v>51000</v>
      </c>
      <c r="C9332" t="s">
        <v>13</v>
      </c>
      <c r="D9332">
        <v>11</v>
      </c>
      <c r="E9332" t="s">
        <v>27</v>
      </c>
      <c r="F9332" t="s">
        <v>30</v>
      </c>
      <c r="G9332">
        <v>6400</v>
      </c>
      <c r="H9332">
        <v>16.89</v>
      </c>
      <c r="I9332">
        <v>0</v>
      </c>
      <c r="J9332">
        <v>0.13</v>
      </c>
      <c r="K9332" t="s">
        <v>17</v>
      </c>
      <c r="L9332">
        <v>13</v>
      </c>
      <c r="M9332">
        <f t="shared" si="145"/>
        <v>1</v>
      </c>
    </row>
    <row r="9333" spans="1:13" x14ac:dyDescent="0.3">
      <c r="A9333">
        <v>48</v>
      </c>
      <c r="B9333">
        <v>54000</v>
      </c>
      <c r="C9333" t="s">
        <v>26</v>
      </c>
      <c r="D9333">
        <v>1</v>
      </c>
      <c r="E9333" t="s">
        <v>28</v>
      </c>
      <c r="F9333" t="s">
        <v>21</v>
      </c>
      <c r="G9333">
        <v>2000</v>
      </c>
      <c r="H9333">
        <v>5.99</v>
      </c>
      <c r="I9333">
        <v>0</v>
      </c>
      <c r="J9333">
        <v>0.04</v>
      </c>
      <c r="K9333" t="s">
        <v>16</v>
      </c>
      <c r="L9333">
        <v>16</v>
      </c>
      <c r="M9333">
        <f t="shared" si="145"/>
        <v>1</v>
      </c>
    </row>
    <row r="9334" spans="1:13" x14ac:dyDescent="0.3">
      <c r="A9334">
        <v>40</v>
      </c>
      <c r="B9334">
        <v>54000</v>
      </c>
      <c r="C9334" t="s">
        <v>26</v>
      </c>
      <c r="D9334">
        <v>19</v>
      </c>
      <c r="E9334" t="s">
        <v>20</v>
      </c>
      <c r="F9334" t="s">
        <v>21</v>
      </c>
      <c r="G9334">
        <v>5000</v>
      </c>
      <c r="H9334">
        <v>5.42</v>
      </c>
      <c r="I9334">
        <v>0</v>
      </c>
      <c r="J9334">
        <v>0.09</v>
      </c>
      <c r="K9334" t="s">
        <v>16</v>
      </c>
      <c r="L9334">
        <v>13</v>
      </c>
      <c r="M9334">
        <f t="shared" si="145"/>
        <v>1</v>
      </c>
    </row>
    <row r="9335" spans="1:13" x14ac:dyDescent="0.3">
      <c r="A9335">
        <v>39</v>
      </c>
      <c r="B9335">
        <v>54000</v>
      </c>
      <c r="C9335" t="s">
        <v>26</v>
      </c>
      <c r="D9335">
        <v>17</v>
      </c>
      <c r="E9335" t="s">
        <v>20</v>
      </c>
      <c r="F9335" t="s">
        <v>19</v>
      </c>
      <c r="G9335">
        <v>25000</v>
      </c>
      <c r="H9335">
        <v>11.49</v>
      </c>
      <c r="I9335">
        <v>0</v>
      </c>
      <c r="J9335">
        <v>0.46</v>
      </c>
      <c r="K9335" t="s">
        <v>16</v>
      </c>
      <c r="L9335">
        <v>16</v>
      </c>
      <c r="M9335">
        <f t="shared" si="145"/>
        <v>1</v>
      </c>
    </row>
    <row r="9336" spans="1:13" x14ac:dyDescent="0.3">
      <c r="A9336">
        <v>40</v>
      </c>
      <c r="B9336">
        <v>25000</v>
      </c>
      <c r="C9336" t="s">
        <v>13</v>
      </c>
      <c r="D9336">
        <v>0</v>
      </c>
      <c r="E9336" t="s">
        <v>27</v>
      </c>
      <c r="F9336" t="s">
        <v>15</v>
      </c>
      <c r="G9336">
        <v>7000</v>
      </c>
      <c r="I9336">
        <v>0</v>
      </c>
      <c r="J9336">
        <v>0.28000000000000003</v>
      </c>
      <c r="K9336" t="s">
        <v>16</v>
      </c>
      <c r="L9336">
        <v>15</v>
      </c>
      <c r="M9336">
        <f t="shared" si="145"/>
        <v>0</v>
      </c>
    </row>
    <row r="9337" spans="1:13" x14ac:dyDescent="0.3">
      <c r="A9337">
        <v>37</v>
      </c>
      <c r="B9337">
        <v>48257</v>
      </c>
      <c r="C9337" t="s">
        <v>26</v>
      </c>
      <c r="D9337">
        <v>21</v>
      </c>
      <c r="E9337" t="s">
        <v>14</v>
      </c>
      <c r="F9337" t="s">
        <v>30</v>
      </c>
      <c r="G9337">
        <v>7000</v>
      </c>
      <c r="H9337">
        <v>15.21</v>
      </c>
      <c r="I9337">
        <v>1</v>
      </c>
      <c r="J9337">
        <v>0.15</v>
      </c>
      <c r="K9337" t="s">
        <v>17</v>
      </c>
      <c r="L9337">
        <v>17</v>
      </c>
      <c r="M9337">
        <f t="shared" si="145"/>
        <v>1</v>
      </c>
    </row>
    <row r="9338" spans="1:13" x14ac:dyDescent="0.3">
      <c r="A9338">
        <v>41</v>
      </c>
      <c r="B9338">
        <v>54500</v>
      </c>
      <c r="C9338" t="s">
        <v>26</v>
      </c>
      <c r="D9338">
        <v>0</v>
      </c>
      <c r="E9338" t="s">
        <v>18</v>
      </c>
      <c r="F9338" t="s">
        <v>21</v>
      </c>
      <c r="G9338">
        <v>7700</v>
      </c>
      <c r="H9338">
        <v>6.91</v>
      </c>
      <c r="I9338">
        <v>0</v>
      </c>
      <c r="J9338">
        <v>0.14000000000000001</v>
      </c>
      <c r="K9338" t="s">
        <v>16</v>
      </c>
      <c r="L9338">
        <v>17</v>
      </c>
      <c r="M9338">
        <f t="shared" si="145"/>
        <v>1</v>
      </c>
    </row>
    <row r="9339" spans="1:13" x14ac:dyDescent="0.3">
      <c r="A9339">
        <v>37</v>
      </c>
      <c r="B9339">
        <v>54538</v>
      </c>
      <c r="C9339" t="s">
        <v>26</v>
      </c>
      <c r="D9339">
        <v>21</v>
      </c>
      <c r="E9339" t="s">
        <v>27</v>
      </c>
      <c r="F9339" t="s">
        <v>19</v>
      </c>
      <c r="G9339">
        <v>20000</v>
      </c>
      <c r="I9339">
        <v>0</v>
      </c>
      <c r="J9339">
        <v>0.37</v>
      </c>
      <c r="K9339" t="s">
        <v>16</v>
      </c>
      <c r="L9339">
        <v>15</v>
      </c>
      <c r="M9339">
        <f t="shared" si="145"/>
        <v>0</v>
      </c>
    </row>
    <row r="9340" spans="1:13" x14ac:dyDescent="0.3">
      <c r="A9340">
        <v>47</v>
      </c>
      <c r="B9340">
        <v>54996</v>
      </c>
      <c r="C9340" t="s">
        <v>26</v>
      </c>
      <c r="D9340">
        <v>7</v>
      </c>
      <c r="E9340" t="s">
        <v>14</v>
      </c>
      <c r="F9340" t="s">
        <v>19</v>
      </c>
      <c r="G9340">
        <v>9000</v>
      </c>
      <c r="H9340">
        <v>10.38</v>
      </c>
      <c r="I9340">
        <v>0</v>
      </c>
      <c r="J9340">
        <v>0.16</v>
      </c>
      <c r="K9340" t="s">
        <v>16</v>
      </c>
      <c r="L9340">
        <v>16</v>
      </c>
      <c r="M9340">
        <f t="shared" si="145"/>
        <v>1</v>
      </c>
    </row>
    <row r="9341" spans="1:13" x14ac:dyDescent="0.3">
      <c r="A9341">
        <v>46</v>
      </c>
      <c r="B9341">
        <v>55000</v>
      </c>
      <c r="C9341" t="s">
        <v>26</v>
      </c>
      <c r="D9341">
        <v>3</v>
      </c>
      <c r="E9341" t="s">
        <v>14</v>
      </c>
      <c r="F9341" t="s">
        <v>19</v>
      </c>
      <c r="G9341">
        <v>5000</v>
      </c>
      <c r="H9341">
        <v>9.91</v>
      </c>
      <c r="I9341">
        <v>0</v>
      </c>
      <c r="J9341">
        <v>0.09</v>
      </c>
      <c r="K9341" t="s">
        <v>16</v>
      </c>
      <c r="L9341">
        <v>14</v>
      </c>
      <c r="M9341">
        <f t="shared" si="145"/>
        <v>1</v>
      </c>
    </row>
    <row r="9342" spans="1:13" x14ac:dyDescent="0.3">
      <c r="A9342">
        <v>37</v>
      </c>
      <c r="B9342">
        <v>35000</v>
      </c>
      <c r="C9342" t="s">
        <v>13</v>
      </c>
      <c r="D9342">
        <v>0</v>
      </c>
      <c r="E9342" t="s">
        <v>25</v>
      </c>
      <c r="F9342" t="s">
        <v>30</v>
      </c>
      <c r="G9342">
        <v>7000</v>
      </c>
      <c r="H9342">
        <v>16.77</v>
      </c>
      <c r="I9342">
        <v>1</v>
      </c>
      <c r="J9342">
        <v>0.2</v>
      </c>
      <c r="K9342" t="s">
        <v>16</v>
      </c>
      <c r="L9342">
        <v>17</v>
      </c>
      <c r="M9342">
        <f t="shared" si="145"/>
        <v>1</v>
      </c>
    </row>
    <row r="9343" spans="1:13" x14ac:dyDescent="0.3">
      <c r="A9343">
        <v>36</v>
      </c>
      <c r="B9343">
        <v>42000</v>
      </c>
      <c r="C9343" t="s">
        <v>13</v>
      </c>
      <c r="D9343">
        <v>2</v>
      </c>
      <c r="E9343" t="s">
        <v>27</v>
      </c>
      <c r="F9343" t="s">
        <v>21</v>
      </c>
      <c r="G9343">
        <v>7000</v>
      </c>
      <c r="H9343">
        <v>6.62</v>
      </c>
      <c r="I9343">
        <v>0</v>
      </c>
      <c r="J9343">
        <v>0.17</v>
      </c>
      <c r="K9343" t="s">
        <v>16</v>
      </c>
      <c r="L9343">
        <v>16</v>
      </c>
      <c r="M9343">
        <f t="shared" si="145"/>
        <v>1</v>
      </c>
    </row>
    <row r="9344" spans="1:13" x14ac:dyDescent="0.3">
      <c r="A9344">
        <v>39</v>
      </c>
      <c r="B9344">
        <v>55000</v>
      </c>
      <c r="C9344" t="s">
        <v>26</v>
      </c>
      <c r="D9344">
        <v>8</v>
      </c>
      <c r="E9344" t="s">
        <v>20</v>
      </c>
      <c r="F9344" t="s">
        <v>21</v>
      </c>
      <c r="G9344">
        <v>10000</v>
      </c>
      <c r="H9344">
        <v>5.42</v>
      </c>
      <c r="I9344">
        <v>0</v>
      </c>
      <c r="J9344">
        <v>0.18</v>
      </c>
      <c r="K9344" t="s">
        <v>16</v>
      </c>
      <c r="L9344">
        <v>16</v>
      </c>
      <c r="M9344">
        <f t="shared" si="145"/>
        <v>1</v>
      </c>
    </row>
    <row r="9345" spans="1:13" x14ac:dyDescent="0.3">
      <c r="A9345">
        <v>41</v>
      </c>
      <c r="B9345">
        <v>43000</v>
      </c>
      <c r="C9345" t="s">
        <v>13</v>
      </c>
      <c r="D9345">
        <v>0</v>
      </c>
      <c r="E9345" t="s">
        <v>27</v>
      </c>
      <c r="F9345" t="s">
        <v>21</v>
      </c>
      <c r="G9345">
        <v>7000</v>
      </c>
      <c r="H9345">
        <v>7.43</v>
      </c>
      <c r="I9345">
        <v>0</v>
      </c>
      <c r="J9345">
        <v>0.16</v>
      </c>
      <c r="K9345" t="s">
        <v>16</v>
      </c>
      <c r="L9345">
        <v>13</v>
      </c>
      <c r="M9345">
        <f t="shared" si="145"/>
        <v>1</v>
      </c>
    </row>
    <row r="9346" spans="1:13" x14ac:dyDescent="0.3">
      <c r="A9346">
        <v>38</v>
      </c>
      <c r="B9346">
        <v>55000</v>
      </c>
      <c r="C9346" t="s">
        <v>26</v>
      </c>
      <c r="D9346">
        <v>16</v>
      </c>
      <c r="E9346" t="s">
        <v>20</v>
      </c>
      <c r="F9346" t="s">
        <v>21</v>
      </c>
      <c r="G9346">
        <v>6000</v>
      </c>
      <c r="H9346">
        <v>5.42</v>
      </c>
      <c r="I9346">
        <v>0</v>
      </c>
      <c r="J9346">
        <v>0.11</v>
      </c>
      <c r="K9346" t="s">
        <v>16</v>
      </c>
      <c r="L9346">
        <v>14</v>
      </c>
      <c r="M9346">
        <f t="shared" ref="M9346:M9409" si="146">COUNTIFS($A$2:$A$10001,A9346,$B$2:$B$10001,B9346,$C$2:$C$10001,C9346,$D$2:$D$10001,D9346,$E$2:$E$10001,E9346,$F$2:$F$10001,F9346,$G$2:$G$10001,G9346,$H$2:$H$10001,H9346,$I$2:$I$10001,I9346,$J$2:$J$10001,J9346,$K$2:$K$10001,K9346,$L$2:$L$10001,L9346)</f>
        <v>1</v>
      </c>
    </row>
    <row r="9347" spans="1:13" x14ac:dyDescent="0.3">
      <c r="A9347">
        <v>43</v>
      </c>
      <c r="B9347">
        <v>45000</v>
      </c>
      <c r="C9347" t="s">
        <v>13</v>
      </c>
      <c r="D9347">
        <v>2</v>
      </c>
      <c r="E9347" t="s">
        <v>18</v>
      </c>
      <c r="F9347" t="s">
        <v>15</v>
      </c>
      <c r="G9347">
        <v>7000</v>
      </c>
      <c r="H9347">
        <v>12.99</v>
      </c>
      <c r="I9347">
        <v>0</v>
      </c>
      <c r="J9347">
        <v>0.16</v>
      </c>
      <c r="K9347" t="s">
        <v>16</v>
      </c>
      <c r="L9347">
        <v>14</v>
      </c>
      <c r="M9347">
        <f t="shared" si="146"/>
        <v>1</v>
      </c>
    </row>
    <row r="9348" spans="1:13" x14ac:dyDescent="0.3">
      <c r="A9348">
        <v>41</v>
      </c>
      <c r="B9348">
        <v>55000</v>
      </c>
      <c r="C9348" t="s">
        <v>26</v>
      </c>
      <c r="D9348">
        <v>17</v>
      </c>
      <c r="E9348" t="s">
        <v>20</v>
      </c>
      <c r="F9348" t="s">
        <v>21</v>
      </c>
      <c r="G9348">
        <v>9000</v>
      </c>
      <c r="H9348">
        <v>5.99</v>
      </c>
      <c r="I9348">
        <v>0</v>
      </c>
      <c r="J9348">
        <v>0.16</v>
      </c>
      <c r="K9348" t="s">
        <v>16</v>
      </c>
      <c r="L9348">
        <v>17</v>
      </c>
      <c r="M9348">
        <f t="shared" si="146"/>
        <v>1</v>
      </c>
    </row>
    <row r="9349" spans="1:13" x14ac:dyDescent="0.3">
      <c r="A9349">
        <v>36</v>
      </c>
      <c r="B9349">
        <v>55000</v>
      </c>
      <c r="C9349" t="s">
        <v>26</v>
      </c>
      <c r="D9349">
        <v>2</v>
      </c>
      <c r="E9349" t="s">
        <v>20</v>
      </c>
      <c r="F9349" t="s">
        <v>21</v>
      </c>
      <c r="G9349">
        <v>12000</v>
      </c>
      <c r="I9349">
        <v>0</v>
      </c>
      <c r="J9349">
        <v>0.22</v>
      </c>
      <c r="K9349" t="s">
        <v>16</v>
      </c>
      <c r="L9349">
        <v>13</v>
      </c>
      <c r="M9349">
        <f t="shared" si="146"/>
        <v>0</v>
      </c>
    </row>
    <row r="9350" spans="1:13" x14ac:dyDescent="0.3">
      <c r="A9350">
        <v>36</v>
      </c>
      <c r="B9350">
        <v>49000</v>
      </c>
      <c r="C9350" t="s">
        <v>13</v>
      </c>
      <c r="D9350">
        <v>6</v>
      </c>
      <c r="E9350" t="s">
        <v>28</v>
      </c>
      <c r="F9350" t="s">
        <v>19</v>
      </c>
      <c r="G9350">
        <v>7000</v>
      </c>
      <c r="H9350">
        <v>10.74</v>
      </c>
      <c r="I9350">
        <v>1</v>
      </c>
      <c r="J9350">
        <v>0.14000000000000001</v>
      </c>
      <c r="K9350" t="s">
        <v>16</v>
      </c>
      <c r="L9350">
        <v>16</v>
      </c>
      <c r="M9350">
        <f t="shared" si="146"/>
        <v>1</v>
      </c>
    </row>
    <row r="9351" spans="1:13" x14ac:dyDescent="0.3">
      <c r="A9351">
        <v>36</v>
      </c>
      <c r="B9351">
        <v>55000</v>
      </c>
      <c r="C9351" t="s">
        <v>13</v>
      </c>
      <c r="D9351">
        <v>5</v>
      </c>
      <c r="E9351" t="s">
        <v>27</v>
      </c>
      <c r="F9351" t="s">
        <v>21</v>
      </c>
      <c r="G9351">
        <v>7000</v>
      </c>
      <c r="H9351">
        <v>6.92</v>
      </c>
      <c r="I9351">
        <v>0</v>
      </c>
      <c r="J9351">
        <v>0.13</v>
      </c>
      <c r="K9351" t="s">
        <v>16</v>
      </c>
      <c r="L9351">
        <v>16</v>
      </c>
      <c r="M9351">
        <f t="shared" si="146"/>
        <v>1</v>
      </c>
    </row>
    <row r="9352" spans="1:13" x14ac:dyDescent="0.3">
      <c r="A9352">
        <v>39</v>
      </c>
      <c r="B9352">
        <v>23000</v>
      </c>
      <c r="C9352" t="s">
        <v>13</v>
      </c>
      <c r="E9352" t="s">
        <v>14</v>
      </c>
      <c r="F9352" t="s">
        <v>21</v>
      </c>
      <c r="G9352">
        <v>7200</v>
      </c>
      <c r="I9352">
        <v>1</v>
      </c>
      <c r="J9352">
        <v>0.31</v>
      </c>
      <c r="K9352" t="s">
        <v>16</v>
      </c>
      <c r="L9352">
        <v>17</v>
      </c>
      <c r="M9352">
        <f t="shared" si="146"/>
        <v>0</v>
      </c>
    </row>
    <row r="9353" spans="1:13" x14ac:dyDescent="0.3">
      <c r="A9353">
        <v>40</v>
      </c>
      <c r="B9353">
        <v>55000</v>
      </c>
      <c r="C9353" t="s">
        <v>26</v>
      </c>
      <c r="D9353">
        <v>2</v>
      </c>
      <c r="E9353" t="s">
        <v>27</v>
      </c>
      <c r="F9353" t="s">
        <v>21</v>
      </c>
      <c r="G9353">
        <v>3600</v>
      </c>
      <c r="H9353">
        <v>6.39</v>
      </c>
      <c r="I9353">
        <v>0</v>
      </c>
      <c r="J9353">
        <v>7.0000000000000007E-2</v>
      </c>
      <c r="K9353" t="s">
        <v>16</v>
      </c>
      <c r="L9353">
        <v>14</v>
      </c>
      <c r="M9353">
        <f t="shared" si="146"/>
        <v>1</v>
      </c>
    </row>
    <row r="9354" spans="1:13" x14ac:dyDescent="0.3">
      <c r="A9354">
        <v>36</v>
      </c>
      <c r="B9354">
        <v>25200</v>
      </c>
      <c r="C9354" t="s">
        <v>13</v>
      </c>
      <c r="D9354">
        <v>3</v>
      </c>
      <c r="E9354" t="s">
        <v>14</v>
      </c>
      <c r="F9354" t="s">
        <v>21</v>
      </c>
      <c r="G9354">
        <v>7200</v>
      </c>
      <c r="H9354">
        <v>7.29</v>
      </c>
      <c r="I9354">
        <v>0</v>
      </c>
      <c r="J9354">
        <v>0.28999999999999998</v>
      </c>
      <c r="K9354" t="s">
        <v>16</v>
      </c>
      <c r="L9354">
        <v>11</v>
      </c>
      <c r="M9354">
        <f t="shared" si="146"/>
        <v>1</v>
      </c>
    </row>
    <row r="9355" spans="1:13" x14ac:dyDescent="0.3">
      <c r="A9355">
        <v>44</v>
      </c>
      <c r="B9355">
        <v>29088</v>
      </c>
      <c r="C9355" t="s">
        <v>13</v>
      </c>
      <c r="D9355">
        <v>3</v>
      </c>
      <c r="E9355" t="s">
        <v>25</v>
      </c>
      <c r="F9355" t="s">
        <v>19</v>
      </c>
      <c r="G9355">
        <v>7200</v>
      </c>
      <c r="H9355">
        <v>11.71</v>
      </c>
      <c r="I9355">
        <v>0</v>
      </c>
      <c r="J9355">
        <v>0.25</v>
      </c>
      <c r="K9355" t="s">
        <v>16</v>
      </c>
      <c r="L9355">
        <v>17</v>
      </c>
      <c r="M9355">
        <f t="shared" si="146"/>
        <v>1</v>
      </c>
    </row>
    <row r="9356" spans="1:13" x14ac:dyDescent="0.3">
      <c r="A9356">
        <v>43</v>
      </c>
      <c r="B9356">
        <v>55000</v>
      </c>
      <c r="C9356" t="s">
        <v>23</v>
      </c>
      <c r="D9356">
        <v>17</v>
      </c>
      <c r="E9356" t="s">
        <v>27</v>
      </c>
      <c r="F9356" t="s">
        <v>19</v>
      </c>
      <c r="G9356">
        <v>2000</v>
      </c>
      <c r="H9356">
        <v>12.53</v>
      </c>
      <c r="I9356">
        <v>0</v>
      </c>
      <c r="J9356">
        <v>0.04</v>
      </c>
      <c r="K9356" t="s">
        <v>16</v>
      </c>
      <c r="L9356">
        <v>11</v>
      </c>
      <c r="M9356">
        <f t="shared" si="146"/>
        <v>1</v>
      </c>
    </row>
    <row r="9357" spans="1:13" x14ac:dyDescent="0.3">
      <c r="A9357">
        <v>38</v>
      </c>
      <c r="B9357">
        <v>55000</v>
      </c>
      <c r="C9357" t="s">
        <v>26</v>
      </c>
      <c r="D9357">
        <v>3</v>
      </c>
      <c r="E9357" t="s">
        <v>14</v>
      </c>
      <c r="F9357" t="s">
        <v>15</v>
      </c>
      <c r="G9357">
        <v>14000</v>
      </c>
      <c r="H9357">
        <v>13.22</v>
      </c>
      <c r="I9357">
        <v>0</v>
      </c>
      <c r="J9357">
        <v>0.25</v>
      </c>
      <c r="K9357" t="s">
        <v>16</v>
      </c>
      <c r="L9357">
        <v>13</v>
      </c>
      <c r="M9357">
        <f t="shared" si="146"/>
        <v>1</v>
      </c>
    </row>
    <row r="9358" spans="1:13" x14ac:dyDescent="0.3">
      <c r="A9358">
        <v>37</v>
      </c>
      <c r="B9358">
        <v>29000</v>
      </c>
      <c r="C9358" t="s">
        <v>13</v>
      </c>
      <c r="D9358">
        <v>5</v>
      </c>
      <c r="E9358" t="s">
        <v>20</v>
      </c>
      <c r="F9358" t="s">
        <v>29</v>
      </c>
      <c r="G9358">
        <v>7200</v>
      </c>
      <c r="H9358">
        <v>19.03</v>
      </c>
      <c r="I9358">
        <v>1</v>
      </c>
      <c r="J9358">
        <v>0.25</v>
      </c>
      <c r="K9358" t="s">
        <v>17</v>
      </c>
      <c r="L9358">
        <v>14</v>
      </c>
      <c r="M9358">
        <f t="shared" si="146"/>
        <v>1</v>
      </c>
    </row>
    <row r="9359" spans="1:13" x14ac:dyDescent="0.3">
      <c r="A9359">
        <v>42</v>
      </c>
      <c r="B9359">
        <v>60000</v>
      </c>
      <c r="C9359" t="s">
        <v>13</v>
      </c>
      <c r="D9359">
        <v>3</v>
      </c>
      <c r="E9359" t="s">
        <v>28</v>
      </c>
      <c r="F9359" t="s">
        <v>21</v>
      </c>
      <c r="G9359">
        <v>7200</v>
      </c>
      <c r="H9359">
        <v>5.79</v>
      </c>
      <c r="I9359">
        <v>0</v>
      </c>
      <c r="J9359">
        <v>0.12</v>
      </c>
      <c r="K9359" t="s">
        <v>16</v>
      </c>
      <c r="L9359">
        <v>11</v>
      </c>
      <c r="M9359">
        <f t="shared" si="146"/>
        <v>1</v>
      </c>
    </row>
    <row r="9360" spans="1:13" x14ac:dyDescent="0.3">
      <c r="A9360">
        <v>42</v>
      </c>
      <c r="B9360">
        <v>55308</v>
      </c>
      <c r="C9360" t="s">
        <v>23</v>
      </c>
      <c r="D9360">
        <v>8</v>
      </c>
      <c r="E9360" t="s">
        <v>27</v>
      </c>
      <c r="F9360" t="s">
        <v>19</v>
      </c>
      <c r="G9360">
        <v>2000</v>
      </c>
      <c r="H9360">
        <v>11.49</v>
      </c>
      <c r="I9360">
        <v>0</v>
      </c>
      <c r="J9360">
        <v>0.04</v>
      </c>
      <c r="K9360" t="s">
        <v>16</v>
      </c>
      <c r="L9360">
        <v>15</v>
      </c>
      <c r="M9360">
        <f t="shared" si="146"/>
        <v>1</v>
      </c>
    </row>
    <row r="9361" spans="1:13" x14ac:dyDescent="0.3">
      <c r="A9361">
        <v>37</v>
      </c>
      <c r="B9361">
        <v>66560</v>
      </c>
      <c r="C9361" t="s">
        <v>13</v>
      </c>
      <c r="D9361">
        <v>11</v>
      </c>
      <c r="E9361" t="s">
        <v>25</v>
      </c>
      <c r="F9361" t="s">
        <v>19</v>
      </c>
      <c r="G9361">
        <v>7200</v>
      </c>
      <c r="H9361">
        <v>10</v>
      </c>
      <c r="I9361">
        <v>0</v>
      </c>
      <c r="J9361">
        <v>0.11</v>
      </c>
      <c r="K9361" t="s">
        <v>16</v>
      </c>
      <c r="L9361">
        <v>15</v>
      </c>
      <c r="M9361">
        <f t="shared" si="146"/>
        <v>1</v>
      </c>
    </row>
    <row r="9362" spans="1:13" x14ac:dyDescent="0.3">
      <c r="A9362">
        <v>36</v>
      </c>
      <c r="B9362">
        <v>55500</v>
      </c>
      <c r="C9362" t="s">
        <v>26</v>
      </c>
      <c r="D9362">
        <v>15</v>
      </c>
      <c r="E9362" t="s">
        <v>18</v>
      </c>
      <c r="F9362" t="s">
        <v>19</v>
      </c>
      <c r="G9362">
        <v>7875</v>
      </c>
      <c r="H9362">
        <v>11.99</v>
      </c>
      <c r="I9362">
        <v>0</v>
      </c>
      <c r="J9362">
        <v>0.14000000000000001</v>
      </c>
      <c r="K9362" t="s">
        <v>16</v>
      </c>
      <c r="L9362">
        <v>12</v>
      </c>
      <c r="M9362">
        <f t="shared" si="146"/>
        <v>1</v>
      </c>
    </row>
    <row r="9363" spans="1:13" x14ac:dyDescent="0.3">
      <c r="A9363">
        <v>37</v>
      </c>
      <c r="B9363">
        <v>55900</v>
      </c>
      <c r="C9363" t="s">
        <v>26</v>
      </c>
      <c r="D9363">
        <v>1</v>
      </c>
      <c r="E9363" t="s">
        <v>20</v>
      </c>
      <c r="F9363" t="s">
        <v>19</v>
      </c>
      <c r="G9363">
        <v>17000</v>
      </c>
      <c r="H9363">
        <v>8.6999999999999993</v>
      </c>
      <c r="I9363">
        <v>0</v>
      </c>
      <c r="J9363">
        <v>0.3</v>
      </c>
      <c r="K9363" t="s">
        <v>16</v>
      </c>
      <c r="L9363">
        <v>12</v>
      </c>
      <c r="M9363">
        <f t="shared" si="146"/>
        <v>1</v>
      </c>
    </row>
    <row r="9364" spans="1:13" x14ac:dyDescent="0.3">
      <c r="A9364">
        <v>39</v>
      </c>
      <c r="B9364">
        <v>49993</v>
      </c>
      <c r="C9364" t="s">
        <v>26</v>
      </c>
      <c r="D9364">
        <v>10</v>
      </c>
      <c r="E9364" t="s">
        <v>25</v>
      </c>
      <c r="F9364" t="s">
        <v>30</v>
      </c>
      <c r="G9364">
        <v>12600</v>
      </c>
      <c r="H9364">
        <v>16.89</v>
      </c>
      <c r="I9364">
        <v>1</v>
      </c>
      <c r="J9364">
        <v>0.25</v>
      </c>
      <c r="K9364" t="s">
        <v>16</v>
      </c>
      <c r="L9364">
        <v>15</v>
      </c>
      <c r="M9364">
        <f t="shared" si="146"/>
        <v>1</v>
      </c>
    </row>
    <row r="9365" spans="1:13" x14ac:dyDescent="0.3">
      <c r="A9365">
        <v>39</v>
      </c>
      <c r="B9365">
        <v>56000</v>
      </c>
      <c r="C9365" t="s">
        <v>26</v>
      </c>
      <c r="D9365">
        <v>14</v>
      </c>
      <c r="E9365" t="s">
        <v>20</v>
      </c>
      <c r="F9365" t="s">
        <v>15</v>
      </c>
      <c r="G9365">
        <v>10000</v>
      </c>
      <c r="H9365">
        <v>12.73</v>
      </c>
      <c r="I9365">
        <v>0</v>
      </c>
      <c r="J9365">
        <v>0.18</v>
      </c>
      <c r="K9365" t="s">
        <v>17</v>
      </c>
      <c r="L9365">
        <v>12</v>
      </c>
      <c r="M9365">
        <f t="shared" si="146"/>
        <v>1</v>
      </c>
    </row>
    <row r="9366" spans="1:13" x14ac:dyDescent="0.3">
      <c r="A9366">
        <v>37</v>
      </c>
      <c r="B9366">
        <v>56000</v>
      </c>
      <c r="C9366" t="s">
        <v>26</v>
      </c>
      <c r="D9366">
        <v>2</v>
      </c>
      <c r="E9366" t="s">
        <v>28</v>
      </c>
      <c r="F9366" t="s">
        <v>21</v>
      </c>
      <c r="G9366">
        <v>13000</v>
      </c>
      <c r="H9366">
        <v>9.6300000000000008</v>
      </c>
      <c r="I9366">
        <v>0</v>
      </c>
      <c r="J9366">
        <v>0.23</v>
      </c>
      <c r="K9366" t="s">
        <v>16</v>
      </c>
      <c r="L9366">
        <v>17</v>
      </c>
      <c r="M9366">
        <f t="shared" si="146"/>
        <v>1</v>
      </c>
    </row>
    <row r="9367" spans="1:13" x14ac:dyDescent="0.3">
      <c r="A9367">
        <v>42</v>
      </c>
      <c r="B9367">
        <v>35000</v>
      </c>
      <c r="C9367" t="s">
        <v>13</v>
      </c>
      <c r="D9367">
        <v>1</v>
      </c>
      <c r="E9367" t="s">
        <v>14</v>
      </c>
      <c r="F9367" t="s">
        <v>19</v>
      </c>
      <c r="G9367">
        <v>7500</v>
      </c>
      <c r="H9367">
        <v>9.99</v>
      </c>
      <c r="I9367">
        <v>0</v>
      </c>
      <c r="J9367">
        <v>0.21</v>
      </c>
      <c r="K9367" t="s">
        <v>16</v>
      </c>
      <c r="L9367">
        <v>15</v>
      </c>
      <c r="M9367">
        <f t="shared" si="146"/>
        <v>1</v>
      </c>
    </row>
    <row r="9368" spans="1:13" x14ac:dyDescent="0.3">
      <c r="A9368">
        <v>38</v>
      </c>
      <c r="B9368">
        <v>36000</v>
      </c>
      <c r="C9368" t="s">
        <v>13</v>
      </c>
      <c r="D9368">
        <v>13</v>
      </c>
      <c r="E9368" t="s">
        <v>18</v>
      </c>
      <c r="F9368" t="s">
        <v>19</v>
      </c>
      <c r="G9368">
        <v>7500</v>
      </c>
      <c r="H9368">
        <v>11.36</v>
      </c>
      <c r="I9368">
        <v>0</v>
      </c>
      <c r="J9368">
        <v>0.21</v>
      </c>
      <c r="K9368" t="s">
        <v>16</v>
      </c>
      <c r="L9368">
        <v>13</v>
      </c>
      <c r="M9368">
        <f t="shared" si="146"/>
        <v>1</v>
      </c>
    </row>
    <row r="9369" spans="1:13" x14ac:dyDescent="0.3">
      <c r="A9369">
        <v>41</v>
      </c>
      <c r="B9369">
        <v>38500</v>
      </c>
      <c r="C9369" t="s">
        <v>13</v>
      </c>
      <c r="D9369">
        <v>6</v>
      </c>
      <c r="E9369" t="s">
        <v>14</v>
      </c>
      <c r="F9369" t="s">
        <v>21</v>
      </c>
      <c r="G9369">
        <v>7500</v>
      </c>
      <c r="H9369">
        <v>8.49</v>
      </c>
      <c r="I9369">
        <v>0</v>
      </c>
      <c r="J9369">
        <v>0.19</v>
      </c>
      <c r="K9369" t="s">
        <v>16</v>
      </c>
      <c r="L9369">
        <v>12</v>
      </c>
      <c r="M9369">
        <f t="shared" si="146"/>
        <v>1</v>
      </c>
    </row>
    <row r="9370" spans="1:13" x14ac:dyDescent="0.3">
      <c r="A9370">
        <v>38</v>
      </c>
      <c r="B9370">
        <v>57000</v>
      </c>
      <c r="C9370" t="s">
        <v>23</v>
      </c>
      <c r="E9370" t="s">
        <v>28</v>
      </c>
      <c r="F9370" t="s">
        <v>30</v>
      </c>
      <c r="G9370">
        <v>15000</v>
      </c>
      <c r="H9370">
        <v>17.27</v>
      </c>
      <c r="I9370">
        <v>0</v>
      </c>
      <c r="J9370">
        <v>0.26</v>
      </c>
      <c r="K9370" t="s">
        <v>16</v>
      </c>
      <c r="L9370">
        <v>16</v>
      </c>
      <c r="M9370">
        <f t="shared" si="146"/>
        <v>0</v>
      </c>
    </row>
    <row r="9371" spans="1:13" x14ac:dyDescent="0.3">
      <c r="A9371">
        <v>39</v>
      </c>
      <c r="B9371">
        <v>57000</v>
      </c>
      <c r="C9371" t="s">
        <v>26</v>
      </c>
      <c r="D9371">
        <v>16</v>
      </c>
      <c r="E9371" t="s">
        <v>18</v>
      </c>
      <c r="F9371" t="s">
        <v>19</v>
      </c>
      <c r="G9371">
        <v>6300</v>
      </c>
      <c r="H9371">
        <v>10.99</v>
      </c>
      <c r="I9371">
        <v>0</v>
      </c>
      <c r="J9371">
        <v>0.11</v>
      </c>
      <c r="K9371" t="s">
        <v>16</v>
      </c>
      <c r="L9371">
        <v>17</v>
      </c>
      <c r="M9371">
        <f t="shared" si="146"/>
        <v>1</v>
      </c>
    </row>
    <row r="9372" spans="1:13" x14ac:dyDescent="0.3">
      <c r="A9372">
        <v>50</v>
      </c>
      <c r="B9372">
        <v>50000</v>
      </c>
      <c r="C9372" t="s">
        <v>13</v>
      </c>
      <c r="D9372">
        <v>7</v>
      </c>
      <c r="E9372" t="s">
        <v>28</v>
      </c>
      <c r="F9372" t="s">
        <v>15</v>
      </c>
      <c r="G9372">
        <v>7500</v>
      </c>
      <c r="I9372">
        <v>0</v>
      </c>
      <c r="J9372">
        <v>0.15</v>
      </c>
      <c r="K9372" t="s">
        <v>17</v>
      </c>
      <c r="L9372">
        <v>16</v>
      </c>
      <c r="M9372">
        <f t="shared" si="146"/>
        <v>0</v>
      </c>
    </row>
    <row r="9373" spans="1:13" x14ac:dyDescent="0.3">
      <c r="A9373">
        <v>41</v>
      </c>
      <c r="B9373">
        <v>57000</v>
      </c>
      <c r="C9373" t="s">
        <v>26</v>
      </c>
      <c r="D9373">
        <v>11</v>
      </c>
      <c r="E9373" t="s">
        <v>20</v>
      </c>
      <c r="F9373" t="s">
        <v>21</v>
      </c>
      <c r="G9373">
        <v>10000</v>
      </c>
      <c r="H9373">
        <v>7.51</v>
      </c>
      <c r="I9373">
        <v>0</v>
      </c>
      <c r="J9373">
        <v>0.18</v>
      </c>
      <c r="K9373" t="s">
        <v>16</v>
      </c>
      <c r="L9373">
        <v>12</v>
      </c>
      <c r="M9373">
        <f t="shared" si="146"/>
        <v>1</v>
      </c>
    </row>
    <row r="9374" spans="1:13" x14ac:dyDescent="0.3">
      <c r="A9374">
        <v>46</v>
      </c>
      <c r="B9374">
        <v>57359</v>
      </c>
      <c r="C9374" t="s">
        <v>26</v>
      </c>
      <c r="D9374">
        <v>3</v>
      </c>
      <c r="E9374" t="s">
        <v>25</v>
      </c>
      <c r="F9374" t="s">
        <v>21</v>
      </c>
      <c r="G9374">
        <v>9000</v>
      </c>
      <c r="H9374">
        <v>6.92</v>
      </c>
      <c r="I9374">
        <v>0</v>
      </c>
      <c r="J9374">
        <v>0.16</v>
      </c>
      <c r="K9374" t="s">
        <v>16</v>
      </c>
      <c r="L9374">
        <v>14</v>
      </c>
      <c r="M9374">
        <f t="shared" si="146"/>
        <v>1</v>
      </c>
    </row>
    <row r="9375" spans="1:13" x14ac:dyDescent="0.3">
      <c r="A9375">
        <v>41</v>
      </c>
      <c r="B9375">
        <v>62000</v>
      </c>
      <c r="C9375" t="s">
        <v>13</v>
      </c>
      <c r="D9375">
        <v>3</v>
      </c>
      <c r="E9375" t="s">
        <v>14</v>
      </c>
      <c r="F9375" t="s">
        <v>19</v>
      </c>
      <c r="G9375">
        <v>7500</v>
      </c>
      <c r="H9375">
        <v>11.36</v>
      </c>
      <c r="I9375">
        <v>0</v>
      </c>
      <c r="J9375">
        <v>0.12</v>
      </c>
      <c r="K9375" t="s">
        <v>16</v>
      </c>
      <c r="L9375">
        <v>16</v>
      </c>
      <c r="M9375">
        <f t="shared" si="146"/>
        <v>1</v>
      </c>
    </row>
    <row r="9376" spans="1:13" x14ac:dyDescent="0.3">
      <c r="A9376">
        <v>36</v>
      </c>
      <c r="B9376">
        <v>80000</v>
      </c>
      <c r="C9376" t="s">
        <v>13</v>
      </c>
      <c r="D9376">
        <v>4</v>
      </c>
      <c r="E9376" t="s">
        <v>18</v>
      </c>
      <c r="F9376" t="s">
        <v>19</v>
      </c>
      <c r="G9376">
        <v>7500</v>
      </c>
      <c r="H9376">
        <v>11.49</v>
      </c>
      <c r="I9376">
        <v>0</v>
      </c>
      <c r="J9376">
        <v>0.09</v>
      </c>
      <c r="K9376" t="s">
        <v>16</v>
      </c>
      <c r="L9376">
        <v>15</v>
      </c>
      <c r="M9376">
        <f t="shared" si="146"/>
        <v>1</v>
      </c>
    </row>
    <row r="9377" spans="1:13" x14ac:dyDescent="0.3">
      <c r="A9377">
        <v>44</v>
      </c>
      <c r="B9377">
        <v>57700</v>
      </c>
      <c r="C9377" t="s">
        <v>26</v>
      </c>
      <c r="D9377">
        <v>4</v>
      </c>
      <c r="E9377" t="s">
        <v>14</v>
      </c>
      <c r="F9377" t="s">
        <v>21</v>
      </c>
      <c r="G9377">
        <v>3600</v>
      </c>
      <c r="H9377">
        <v>6.99</v>
      </c>
      <c r="I9377">
        <v>0</v>
      </c>
      <c r="J9377">
        <v>0.06</v>
      </c>
      <c r="K9377" t="s">
        <v>16</v>
      </c>
      <c r="L9377">
        <v>14</v>
      </c>
      <c r="M9377">
        <f t="shared" si="146"/>
        <v>1</v>
      </c>
    </row>
    <row r="9378" spans="1:13" x14ac:dyDescent="0.3">
      <c r="A9378">
        <v>39</v>
      </c>
      <c r="B9378">
        <v>57996</v>
      </c>
      <c r="C9378" t="s">
        <v>26</v>
      </c>
      <c r="D9378">
        <v>10</v>
      </c>
      <c r="E9378" t="s">
        <v>28</v>
      </c>
      <c r="F9378" t="s">
        <v>21</v>
      </c>
      <c r="G9378">
        <v>8000</v>
      </c>
      <c r="H9378">
        <v>7.88</v>
      </c>
      <c r="I9378">
        <v>0</v>
      </c>
      <c r="J9378">
        <v>0.14000000000000001</v>
      </c>
      <c r="K9378" t="s">
        <v>16</v>
      </c>
      <c r="L9378">
        <v>16</v>
      </c>
      <c r="M9378">
        <f t="shared" si="146"/>
        <v>1</v>
      </c>
    </row>
    <row r="9379" spans="1:13" x14ac:dyDescent="0.3">
      <c r="A9379">
        <v>39</v>
      </c>
      <c r="B9379">
        <v>117996</v>
      </c>
      <c r="C9379" t="s">
        <v>13</v>
      </c>
      <c r="D9379">
        <v>6</v>
      </c>
      <c r="E9379" t="s">
        <v>28</v>
      </c>
      <c r="F9379" t="s">
        <v>30</v>
      </c>
      <c r="G9379">
        <v>7500</v>
      </c>
      <c r="H9379">
        <v>13.24</v>
      </c>
      <c r="I9379">
        <v>1</v>
      </c>
      <c r="J9379">
        <v>0.06</v>
      </c>
      <c r="K9379" t="s">
        <v>17</v>
      </c>
      <c r="L9379">
        <v>14</v>
      </c>
      <c r="M9379">
        <f t="shared" si="146"/>
        <v>1</v>
      </c>
    </row>
    <row r="9380" spans="1:13" x14ac:dyDescent="0.3">
      <c r="A9380">
        <v>41</v>
      </c>
      <c r="B9380">
        <v>210000</v>
      </c>
      <c r="C9380" t="s">
        <v>13</v>
      </c>
      <c r="D9380">
        <v>1</v>
      </c>
      <c r="E9380" t="s">
        <v>20</v>
      </c>
      <c r="F9380" t="s">
        <v>21</v>
      </c>
      <c r="G9380">
        <v>7500</v>
      </c>
      <c r="H9380">
        <v>6.03</v>
      </c>
      <c r="I9380">
        <v>0</v>
      </c>
      <c r="J9380">
        <v>0.04</v>
      </c>
      <c r="K9380" t="s">
        <v>16</v>
      </c>
      <c r="L9380">
        <v>14</v>
      </c>
      <c r="M9380">
        <f t="shared" si="146"/>
        <v>1</v>
      </c>
    </row>
    <row r="9381" spans="1:13" x14ac:dyDescent="0.3">
      <c r="A9381">
        <v>44</v>
      </c>
      <c r="B9381">
        <v>58000</v>
      </c>
      <c r="C9381" t="s">
        <v>26</v>
      </c>
      <c r="D9381">
        <v>13</v>
      </c>
      <c r="E9381" t="s">
        <v>27</v>
      </c>
      <c r="F9381" t="s">
        <v>30</v>
      </c>
      <c r="G9381">
        <v>6400</v>
      </c>
      <c r="H9381">
        <v>16.29</v>
      </c>
      <c r="I9381">
        <v>0</v>
      </c>
      <c r="J9381">
        <v>0.11</v>
      </c>
      <c r="K9381" t="s">
        <v>16</v>
      </c>
      <c r="L9381">
        <v>13</v>
      </c>
      <c r="M9381">
        <f t="shared" si="146"/>
        <v>1</v>
      </c>
    </row>
    <row r="9382" spans="1:13" x14ac:dyDescent="0.3">
      <c r="A9382">
        <v>40</v>
      </c>
      <c r="B9382">
        <v>52000</v>
      </c>
      <c r="C9382" t="s">
        <v>26</v>
      </c>
      <c r="D9382">
        <v>6</v>
      </c>
      <c r="E9382" t="s">
        <v>28</v>
      </c>
      <c r="F9382" t="s">
        <v>15</v>
      </c>
      <c r="G9382">
        <v>7000</v>
      </c>
      <c r="H9382">
        <v>14.65</v>
      </c>
      <c r="I9382">
        <v>1</v>
      </c>
      <c r="J9382">
        <v>0.13</v>
      </c>
      <c r="K9382" t="s">
        <v>16</v>
      </c>
      <c r="L9382">
        <v>14</v>
      </c>
      <c r="M9382">
        <f t="shared" si="146"/>
        <v>1</v>
      </c>
    </row>
    <row r="9383" spans="1:13" x14ac:dyDescent="0.3">
      <c r="A9383">
        <v>37</v>
      </c>
      <c r="B9383">
        <v>52700</v>
      </c>
      <c r="C9383" t="s">
        <v>13</v>
      </c>
      <c r="D9383">
        <v>1</v>
      </c>
      <c r="E9383" t="s">
        <v>27</v>
      </c>
      <c r="F9383" t="s">
        <v>15</v>
      </c>
      <c r="G9383">
        <v>7700</v>
      </c>
      <c r="I9383">
        <v>0</v>
      </c>
      <c r="J9383">
        <v>0.15</v>
      </c>
      <c r="K9383" t="s">
        <v>16</v>
      </c>
      <c r="L9383">
        <v>13</v>
      </c>
      <c r="M9383">
        <f t="shared" si="146"/>
        <v>0</v>
      </c>
    </row>
    <row r="9384" spans="1:13" x14ac:dyDescent="0.3">
      <c r="A9384">
        <v>41</v>
      </c>
      <c r="B9384">
        <v>58000</v>
      </c>
      <c r="C9384" t="s">
        <v>26</v>
      </c>
      <c r="D9384">
        <v>6</v>
      </c>
      <c r="E9384" t="s">
        <v>25</v>
      </c>
      <c r="F9384" t="s">
        <v>15</v>
      </c>
      <c r="G9384">
        <v>5200</v>
      </c>
      <c r="H9384">
        <v>12.87</v>
      </c>
      <c r="I9384">
        <v>0</v>
      </c>
      <c r="J9384">
        <v>0.09</v>
      </c>
      <c r="K9384" t="s">
        <v>16</v>
      </c>
      <c r="L9384">
        <v>11</v>
      </c>
      <c r="M9384">
        <f t="shared" si="146"/>
        <v>1</v>
      </c>
    </row>
    <row r="9385" spans="1:13" x14ac:dyDescent="0.3">
      <c r="A9385">
        <v>37</v>
      </c>
      <c r="B9385">
        <v>52200</v>
      </c>
      <c r="C9385" t="s">
        <v>26</v>
      </c>
      <c r="D9385">
        <v>2</v>
      </c>
      <c r="E9385" t="s">
        <v>25</v>
      </c>
      <c r="F9385" t="s">
        <v>29</v>
      </c>
      <c r="G9385">
        <v>16000</v>
      </c>
      <c r="H9385">
        <v>15.25</v>
      </c>
      <c r="I9385">
        <v>1</v>
      </c>
      <c r="J9385">
        <v>0.31</v>
      </c>
      <c r="K9385" t="s">
        <v>16</v>
      </c>
      <c r="L9385">
        <v>11</v>
      </c>
      <c r="M9385">
        <f t="shared" si="146"/>
        <v>1</v>
      </c>
    </row>
    <row r="9386" spans="1:13" x14ac:dyDescent="0.3">
      <c r="A9386">
        <v>39</v>
      </c>
      <c r="B9386">
        <v>102000</v>
      </c>
      <c r="C9386" t="s">
        <v>13</v>
      </c>
      <c r="D9386">
        <v>4</v>
      </c>
      <c r="E9386" t="s">
        <v>18</v>
      </c>
      <c r="F9386" t="s">
        <v>19</v>
      </c>
      <c r="G9386">
        <v>7800</v>
      </c>
      <c r="H9386">
        <v>11.99</v>
      </c>
      <c r="I9386">
        <v>0</v>
      </c>
      <c r="J9386">
        <v>0.08</v>
      </c>
      <c r="K9386" t="s">
        <v>16</v>
      </c>
      <c r="L9386">
        <v>11</v>
      </c>
      <c r="M9386">
        <f t="shared" si="146"/>
        <v>1</v>
      </c>
    </row>
    <row r="9387" spans="1:13" x14ac:dyDescent="0.3">
      <c r="A9387">
        <v>36</v>
      </c>
      <c r="B9387">
        <v>53000</v>
      </c>
      <c r="C9387" t="s">
        <v>26</v>
      </c>
      <c r="D9387">
        <v>5</v>
      </c>
      <c r="E9387" t="s">
        <v>28</v>
      </c>
      <c r="F9387" t="s">
        <v>15</v>
      </c>
      <c r="G9387">
        <v>10000</v>
      </c>
      <c r="H9387">
        <v>13.98</v>
      </c>
      <c r="I9387">
        <v>1</v>
      </c>
      <c r="J9387">
        <v>0.19</v>
      </c>
      <c r="K9387" t="s">
        <v>16</v>
      </c>
      <c r="L9387">
        <v>16</v>
      </c>
      <c r="M9387">
        <f t="shared" si="146"/>
        <v>1</v>
      </c>
    </row>
    <row r="9388" spans="1:13" x14ac:dyDescent="0.3">
      <c r="A9388">
        <v>36</v>
      </c>
      <c r="B9388">
        <v>24000</v>
      </c>
      <c r="C9388" t="s">
        <v>13</v>
      </c>
      <c r="D9388">
        <v>2</v>
      </c>
      <c r="E9388" t="s">
        <v>25</v>
      </c>
      <c r="F9388" t="s">
        <v>15</v>
      </c>
      <c r="G9388">
        <v>8000</v>
      </c>
      <c r="H9388">
        <v>13.61</v>
      </c>
      <c r="I9388">
        <v>1</v>
      </c>
      <c r="J9388">
        <v>0.33</v>
      </c>
      <c r="K9388" t="s">
        <v>16</v>
      </c>
      <c r="L9388">
        <v>14</v>
      </c>
      <c r="M9388">
        <f t="shared" si="146"/>
        <v>1</v>
      </c>
    </row>
    <row r="9389" spans="1:13" x14ac:dyDescent="0.3">
      <c r="A9389">
        <v>43</v>
      </c>
      <c r="B9389">
        <v>25000</v>
      </c>
      <c r="C9389" t="s">
        <v>13</v>
      </c>
      <c r="D9389">
        <v>6</v>
      </c>
      <c r="E9389" t="s">
        <v>14</v>
      </c>
      <c r="F9389" t="s">
        <v>19</v>
      </c>
      <c r="G9389">
        <v>8000</v>
      </c>
      <c r="H9389">
        <v>11.99</v>
      </c>
      <c r="I9389">
        <v>1</v>
      </c>
      <c r="J9389">
        <v>0.32</v>
      </c>
      <c r="K9389" t="s">
        <v>16</v>
      </c>
      <c r="L9389">
        <v>17</v>
      </c>
      <c r="M9389">
        <f t="shared" si="146"/>
        <v>1</v>
      </c>
    </row>
    <row r="9390" spans="1:13" x14ac:dyDescent="0.3">
      <c r="A9390">
        <v>40</v>
      </c>
      <c r="B9390">
        <v>59484</v>
      </c>
      <c r="C9390" t="s">
        <v>26</v>
      </c>
      <c r="D9390">
        <v>13</v>
      </c>
      <c r="E9390" t="s">
        <v>27</v>
      </c>
      <c r="F9390" t="s">
        <v>21</v>
      </c>
      <c r="G9390">
        <v>5500</v>
      </c>
      <c r="H9390">
        <v>7.14</v>
      </c>
      <c r="I9390">
        <v>0</v>
      </c>
      <c r="J9390">
        <v>0.09</v>
      </c>
      <c r="K9390" t="s">
        <v>16</v>
      </c>
      <c r="L9390">
        <v>11</v>
      </c>
      <c r="M9390">
        <f t="shared" si="146"/>
        <v>1</v>
      </c>
    </row>
    <row r="9391" spans="1:13" x14ac:dyDescent="0.3">
      <c r="A9391">
        <v>41</v>
      </c>
      <c r="B9391">
        <v>31000</v>
      </c>
      <c r="C9391" t="s">
        <v>13</v>
      </c>
      <c r="D9391">
        <v>3</v>
      </c>
      <c r="E9391" t="s">
        <v>27</v>
      </c>
      <c r="F9391" t="s">
        <v>19</v>
      </c>
      <c r="G9391">
        <v>8000</v>
      </c>
      <c r="H9391">
        <v>10.38</v>
      </c>
      <c r="I9391">
        <v>0</v>
      </c>
      <c r="J9391">
        <v>0.26</v>
      </c>
      <c r="K9391" t="s">
        <v>16</v>
      </c>
      <c r="L9391">
        <v>17</v>
      </c>
      <c r="M9391">
        <f t="shared" si="146"/>
        <v>1</v>
      </c>
    </row>
    <row r="9392" spans="1:13" x14ac:dyDescent="0.3">
      <c r="A9392">
        <v>48</v>
      </c>
      <c r="B9392">
        <v>32000</v>
      </c>
      <c r="C9392" t="s">
        <v>13</v>
      </c>
      <c r="D9392">
        <v>4</v>
      </c>
      <c r="E9392" t="s">
        <v>14</v>
      </c>
      <c r="F9392" t="s">
        <v>21</v>
      </c>
      <c r="G9392">
        <v>8000</v>
      </c>
      <c r="H9392">
        <v>6.62</v>
      </c>
      <c r="I9392">
        <v>0</v>
      </c>
      <c r="J9392">
        <v>0.25</v>
      </c>
      <c r="K9392" t="s">
        <v>16</v>
      </c>
      <c r="L9392">
        <v>14</v>
      </c>
      <c r="M9392">
        <f t="shared" si="146"/>
        <v>1</v>
      </c>
    </row>
    <row r="9393" spans="1:13" x14ac:dyDescent="0.3">
      <c r="A9393">
        <v>37</v>
      </c>
      <c r="B9393">
        <v>33600</v>
      </c>
      <c r="C9393" t="s">
        <v>13</v>
      </c>
      <c r="D9393">
        <v>3</v>
      </c>
      <c r="E9393" t="s">
        <v>20</v>
      </c>
      <c r="F9393" t="s">
        <v>19</v>
      </c>
      <c r="G9393">
        <v>8000</v>
      </c>
      <c r="I9393">
        <v>0</v>
      </c>
      <c r="J9393">
        <v>0.24</v>
      </c>
      <c r="K9393" t="s">
        <v>16</v>
      </c>
      <c r="L9393">
        <v>17</v>
      </c>
      <c r="M9393">
        <f t="shared" si="146"/>
        <v>0</v>
      </c>
    </row>
    <row r="9394" spans="1:13" x14ac:dyDescent="0.3">
      <c r="A9394">
        <v>36</v>
      </c>
      <c r="B9394">
        <v>34000</v>
      </c>
      <c r="C9394" t="s">
        <v>13</v>
      </c>
      <c r="D9394">
        <v>2</v>
      </c>
      <c r="E9394" t="s">
        <v>25</v>
      </c>
      <c r="F9394" t="s">
        <v>19</v>
      </c>
      <c r="G9394">
        <v>8000</v>
      </c>
      <c r="I9394">
        <v>0</v>
      </c>
      <c r="J9394">
        <v>0.24</v>
      </c>
      <c r="K9394" t="s">
        <v>16</v>
      </c>
      <c r="L9394">
        <v>16</v>
      </c>
      <c r="M9394">
        <f t="shared" si="146"/>
        <v>0</v>
      </c>
    </row>
    <row r="9395" spans="1:13" x14ac:dyDescent="0.3">
      <c r="A9395">
        <v>42</v>
      </c>
      <c r="B9395">
        <v>60000</v>
      </c>
      <c r="C9395" t="s">
        <v>26</v>
      </c>
      <c r="D9395">
        <v>1</v>
      </c>
      <c r="E9395" t="s">
        <v>14</v>
      </c>
      <c r="F9395" t="s">
        <v>21</v>
      </c>
      <c r="G9395">
        <v>8000</v>
      </c>
      <c r="H9395">
        <v>5.42</v>
      </c>
      <c r="I9395">
        <v>0</v>
      </c>
      <c r="J9395">
        <v>0.13</v>
      </c>
      <c r="K9395" t="s">
        <v>16</v>
      </c>
      <c r="L9395">
        <v>13</v>
      </c>
      <c r="M9395">
        <f t="shared" si="146"/>
        <v>1</v>
      </c>
    </row>
    <row r="9396" spans="1:13" x14ac:dyDescent="0.3">
      <c r="A9396">
        <v>38</v>
      </c>
      <c r="B9396">
        <v>60000</v>
      </c>
      <c r="C9396" t="s">
        <v>26</v>
      </c>
      <c r="D9396">
        <v>22</v>
      </c>
      <c r="E9396" t="s">
        <v>27</v>
      </c>
      <c r="F9396" t="s">
        <v>19</v>
      </c>
      <c r="G9396">
        <v>2700</v>
      </c>
      <c r="H9396">
        <v>11.99</v>
      </c>
      <c r="I9396">
        <v>0</v>
      </c>
      <c r="J9396">
        <v>0.04</v>
      </c>
      <c r="K9396" t="s">
        <v>16</v>
      </c>
      <c r="L9396">
        <v>15</v>
      </c>
      <c r="M9396">
        <f t="shared" si="146"/>
        <v>1</v>
      </c>
    </row>
    <row r="9397" spans="1:13" x14ac:dyDescent="0.3">
      <c r="A9397">
        <v>39</v>
      </c>
      <c r="B9397">
        <v>33100</v>
      </c>
      <c r="C9397" t="s">
        <v>13</v>
      </c>
      <c r="D9397">
        <v>3</v>
      </c>
      <c r="E9397" t="s">
        <v>25</v>
      </c>
      <c r="F9397" t="s">
        <v>15</v>
      </c>
      <c r="G9397">
        <v>8000</v>
      </c>
      <c r="H9397">
        <v>14.26</v>
      </c>
      <c r="I9397">
        <v>1</v>
      </c>
      <c r="J9397">
        <v>0.24</v>
      </c>
      <c r="K9397" t="s">
        <v>17</v>
      </c>
      <c r="L9397">
        <v>12</v>
      </c>
      <c r="M9397">
        <f t="shared" si="146"/>
        <v>1</v>
      </c>
    </row>
    <row r="9398" spans="1:13" x14ac:dyDescent="0.3">
      <c r="A9398">
        <v>41</v>
      </c>
      <c r="B9398">
        <v>60000</v>
      </c>
      <c r="C9398" t="s">
        <v>26</v>
      </c>
      <c r="D9398">
        <v>3</v>
      </c>
      <c r="E9398" t="s">
        <v>20</v>
      </c>
      <c r="F9398" t="s">
        <v>29</v>
      </c>
      <c r="G9398">
        <v>16800</v>
      </c>
      <c r="H9398">
        <v>17.989999999999998</v>
      </c>
      <c r="I9398">
        <v>0</v>
      </c>
      <c r="J9398">
        <v>0.28000000000000003</v>
      </c>
      <c r="K9398" t="s">
        <v>17</v>
      </c>
      <c r="L9398">
        <v>16</v>
      </c>
      <c r="M9398">
        <f t="shared" si="146"/>
        <v>1</v>
      </c>
    </row>
    <row r="9399" spans="1:13" x14ac:dyDescent="0.3">
      <c r="A9399">
        <v>36</v>
      </c>
      <c r="B9399">
        <v>34000</v>
      </c>
      <c r="C9399" t="s">
        <v>13</v>
      </c>
      <c r="D9399">
        <v>0</v>
      </c>
      <c r="E9399" t="s">
        <v>28</v>
      </c>
      <c r="F9399" t="s">
        <v>29</v>
      </c>
      <c r="G9399">
        <v>8000</v>
      </c>
      <c r="H9399">
        <v>17.739999999999998</v>
      </c>
      <c r="I9399">
        <v>1</v>
      </c>
      <c r="J9399">
        <v>0.24</v>
      </c>
      <c r="K9399" t="s">
        <v>16</v>
      </c>
      <c r="L9399">
        <v>17</v>
      </c>
      <c r="M9399">
        <f t="shared" si="146"/>
        <v>1</v>
      </c>
    </row>
    <row r="9400" spans="1:13" x14ac:dyDescent="0.3">
      <c r="A9400">
        <v>40</v>
      </c>
      <c r="B9400">
        <v>60000</v>
      </c>
      <c r="C9400" t="s">
        <v>26</v>
      </c>
      <c r="D9400">
        <v>1</v>
      </c>
      <c r="E9400" t="s">
        <v>28</v>
      </c>
      <c r="F9400" t="s">
        <v>15</v>
      </c>
      <c r="G9400">
        <v>3500</v>
      </c>
      <c r="H9400">
        <v>12.99</v>
      </c>
      <c r="I9400">
        <v>0</v>
      </c>
      <c r="J9400">
        <v>0.06</v>
      </c>
      <c r="K9400" t="s">
        <v>17</v>
      </c>
      <c r="L9400">
        <v>14</v>
      </c>
      <c r="M9400">
        <f t="shared" si="146"/>
        <v>1</v>
      </c>
    </row>
    <row r="9401" spans="1:13" x14ac:dyDescent="0.3">
      <c r="A9401">
        <v>37</v>
      </c>
      <c r="B9401">
        <v>43000</v>
      </c>
      <c r="C9401" t="s">
        <v>13</v>
      </c>
      <c r="D9401">
        <v>0</v>
      </c>
      <c r="E9401" t="s">
        <v>14</v>
      </c>
      <c r="F9401" t="s">
        <v>19</v>
      </c>
      <c r="G9401">
        <v>8000</v>
      </c>
      <c r="H9401">
        <v>11.49</v>
      </c>
      <c r="I9401">
        <v>0</v>
      </c>
      <c r="J9401">
        <v>0.19</v>
      </c>
      <c r="K9401" t="s">
        <v>16</v>
      </c>
      <c r="L9401">
        <v>13</v>
      </c>
      <c r="M9401">
        <f t="shared" si="146"/>
        <v>1</v>
      </c>
    </row>
    <row r="9402" spans="1:13" x14ac:dyDescent="0.3">
      <c r="A9402">
        <v>39</v>
      </c>
      <c r="B9402">
        <v>44000</v>
      </c>
      <c r="C9402" t="s">
        <v>13</v>
      </c>
      <c r="D9402">
        <v>5</v>
      </c>
      <c r="E9402" t="s">
        <v>14</v>
      </c>
      <c r="F9402" t="s">
        <v>19</v>
      </c>
      <c r="G9402">
        <v>8000</v>
      </c>
      <c r="H9402">
        <v>12.53</v>
      </c>
      <c r="I9402">
        <v>0</v>
      </c>
      <c r="J9402">
        <v>0.18</v>
      </c>
      <c r="K9402" t="s">
        <v>16</v>
      </c>
      <c r="L9402">
        <v>14</v>
      </c>
      <c r="M9402">
        <f t="shared" si="146"/>
        <v>1</v>
      </c>
    </row>
    <row r="9403" spans="1:13" x14ac:dyDescent="0.3">
      <c r="A9403">
        <v>37</v>
      </c>
      <c r="B9403">
        <v>45000</v>
      </c>
      <c r="C9403" t="s">
        <v>13</v>
      </c>
      <c r="D9403">
        <v>0</v>
      </c>
      <c r="E9403" t="s">
        <v>18</v>
      </c>
      <c r="F9403" t="s">
        <v>21</v>
      </c>
      <c r="G9403">
        <v>8000</v>
      </c>
      <c r="H9403">
        <v>9.6300000000000008</v>
      </c>
      <c r="I9403">
        <v>0</v>
      </c>
      <c r="J9403">
        <v>0.18</v>
      </c>
      <c r="K9403" t="s">
        <v>16</v>
      </c>
      <c r="L9403">
        <v>17</v>
      </c>
      <c r="M9403">
        <f t="shared" si="146"/>
        <v>1</v>
      </c>
    </row>
    <row r="9404" spans="1:13" x14ac:dyDescent="0.3">
      <c r="A9404">
        <v>37</v>
      </c>
      <c r="B9404">
        <v>47004</v>
      </c>
      <c r="C9404" t="s">
        <v>13</v>
      </c>
      <c r="D9404">
        <v>5</v>
      </c>
      <c r="E9404" t="s">
        <v>18</v>
      </c>
      <c r="F9404" t="s">
        <v>19</v>
      </c>
      <c r="G9404">
        <v>8000</v>
      </c>
      <c r="I9404">
        <v>0</v>
      </c>
      <c r="J9404">
        <v>0.17</v>
      </c>
      <c r="K9404" t="s">
        <v>16</v>
      </c>
      <c r="L9404">
        <v>12</v>
      </c>
      <c r="M9404">
        <f t="shared" si="146"/>
        <v>0</v>
      </c>
    </row>
    <row r="9405" spans="1:13" x14ac:dyDescent="0.3">
      <c r="A9405">
        <v>48</v>
      </c>
      <c r="B9405">
        <v>60000</v>
      </c>
      <c r="C9405" t="s">
        <v>26</v>
      </c>
      <c r="D9405">
        <v>0</v>
      </c>
      <c r="E9405" t="s">
        <v>25</v>
      </c>
      <c r="F9405" t="s">
        <v>21</v>
      </c>
      <c r="G9405">
        <v>2500</v>
      </c>
      <c r="H9405">
        <v>7.29</v>
      </c>
      <c r="I9405">
        <v>0</v>
      </c>
      <c r="J9405">
        <v>0.04</v>
      </c>
      <c r="K9405" t="s">
        <v>16</v>
      </c>
      <c r="L9405">
        <v>11</v>
      </c>
      <c r="M9405">
        <f t="shared" si="146"/>
        <v>1</v>
      </c>
    </row>
    <row r="9406" spans="1:13" x14ac:dyDescent="0.3">
      <c r="A9406">
        <v>41</v>
      </c>
      <c r="B9406">
        <v>60000</v>
      </c>
      <c r="C9406" t="s">
        <v>26</v>
      </c>
      <c r="D9406">
        <v>18</v>
      </c>
      <c r="E9406" t="s">
        <v>18</v>
      </c>
      <c r="F9406" t="s">
        <v>30</v>
      </c>
      <c r="G9406">
        <v>4900</v>
      </c>
      <c r="H9406">
        <v>14.09</v>
      </c>
      <c r="I9406">
        <v>0</v>
      </c>
      <c r="J9406">
        <v>0.08</v>
      </c>
      <c r="K9406" t="s">
        <v>17</v>
      </c>
      <c r="L9406">
        <v>12</v>
      </c>
      <c r="M9406">
        <f t="shared" si="146"/>
        <v>1</v>
      </c>
    </row>
    <row r="9407" spans="1:13" x14ac:dyDescent="0.3">
      <c r="A9407">
        <v>43</v>
      </c>
      <c r="B9407">
        <v>60000</v>
      </c>
      <c r="C9407" t="s">
        <v>26</v>
      </c>
      <c r="D9407">
        <v>2</v>
      </c>
      <c r="E9407" t="s">
        <v>14</v>
      </c>
      <c r="F9407" t="s">
        <v>21</v>
      </c>
      <c r="G9407">
        <v>9250</v>
      </c>
      <c r="H9407">
        <v>5.79</v>
      </c>
      <c r="I9407">
        <v>0</v>
      </c>
      <c r="J9407">
        <v>0.15</v>
      </c>
      <c r="K9407" t="s">
        <v>16</v>
      </c>
      <c r="L9407">
        <v>17</v>
      </c>
      <c r="M9407">
        <f t="shared" si="146"/>
        <v>1</v>
      </c>
    </row>
    <row r="9408" spans="1:13" x14ac:dyDescent="0.3">
      <c r="A9408">
        <v>41</v>
      </c>
      <c r="B9408">
        <v>60000</v>
      </c>
      <c r="C9408" t="s">
        <v>23</v>
      </c>
      <c r="D9408">
        <v>7</v>
      </c>
      <c r="E9408" t="s">
        <v>20</v>
      </c>
      <c r="F9408" t="s">
        <v>21</v>
      </c>
      <c r="G9408">
        <v>12000</v>
      </c>
      <c r="H9408">
        <v>6.91</v>
      </c>
      <c r="I9408">
        <v>0</v>
      </c>
      <c r="J9408">
        <v>0.2</v>
      </c>
      <c r="K9408" t="s">
        <v>16</v>
      </c>
      <c r="L9408">
        <v>13</v>
      </c>
      <c r="M9408">
        <f t="shared" si="146"/>
        <v>1</v>
      </c>
    </row>
    <row r="9409" spans="1:13" x14ac:dyDescent="0.3">
      <c r="A9409">
        <v>36</v>
      </c>
      <c r="B9409">
        <v>53126</v>
      </c>
      <c r="C9409" t="s">
        <v>13</v>
      </c>
      <c r="D9409">
        <v>1</v>
      </c>
      <c r="E9409" t="s">
        <v>14</v>
      </c>
      <c r="F9409" t="s">
        <v>30</v>
      </c>
      <c r="G9409">
        <v>8000</v>
      </c>
      <c r="I9409">
        <v>1</v>
      </c>
      <c r="J9409">
        <v>0.15</v>
      </c>
      <c r="K9409" t="s">
        <v>16</v>
      </c>
      <c r="L9409">
        <v>14</v>
      </c>
      <c r="M9409">
        <f t="shared" si="146"/>
        <v>0</v>
      </c>
    </row>
    <row r="9410" spans="1:13" x14ac:dyDescent="0.3">
      <c r="A9410">
        <v>43</v>
      </c>
      <c r="B9410">
        <v>60000</v>
      </c>
      <c r="C9410" t="s">
        <v>13</v>
      </c>
      <c r="D9410">
        <v>1</v>
      </c>
      <c r="E9410" t="s">
        <v>14</v>
      </c>
      <c r="F9410" t="s">
        <v>19</v>
      </c>
      <c r="G9410">
        <v>8000</v>
      </c>
      <c r="H9410">
        <v>10.37</v>
      </c>
      <c r="I9410">
        <v>0</v>
      </c>
      <c r="J9410">
        <v>0.13</v>
      </c>
      <c r="K9410" t="s">
        <v>16</v>
      </c>
      <c r="L9410">
        <v>16</v>
      </c>
      <c r="M9410">
        <f t="shared" ref="M9410:M9473" si="147">COUNTIFS($A$2:$A$10001,A9410,$B$2:$B$10001,B9410,$C$2:$C$10001,C9410,$D$2:$D$10001,D9410,$E$2:$E$10001,E9410,$F$2:$F$10001,F9410,$G$2:$G$10001,G9410,$H$2:$H$10001,H9410,$I$2:$I$10001,I9410,$J$2:$J$10001,J9410,$K$2:$K$10001,K9410,$L$2:$L$10001,L9410)</f>
        <v>1</v>
      </c>
    </row>
    <row r="9411" spans="1:13" x14ac:dyDescent="0.3">
      <c r="A9411">
        <v>39</v>
      </c>
      <c r="B9411">
        <v>60000</v>
      </c>
      <c r="C9411" t="s">
        <v>13</v>
      </c>
      <c r="D9411">
        <v>3</v>
      </c>
      <c r="E9411" t="s">
        <v>20</v>
      </c>
      <c r="F9411" t="s">
        <v>19</v>
      </c>
      <c r="G9411">
        <v>8000</v>
      </c>
      <c r="H9411">
        <v>9.8800000000000008</v>
      </c>
      <c r="I9411">
        <v>0</v>
      </c>
      <c r="J9411">
        <v>0.13</v>
      </c>
      <c r="K9411" t="s">
        <v>16</v>
      </c>
      <c r="L9411">
        <v>14</v>
      </c>
      <c r="M9411">
        <f t="shared" si="147"/>
        <v>1</v>
      </c>
    </row>
    <row r="9412" spans="1:13" x14ac:dyDescent="0.3">
      <c r="A9412">
        <v>38</v>
      </c>
      <c r="B9412">
        <v>60000</v>
      </c>
      <c r="C9412" t="s">
        <v>26</v>
      </c>
      <c r="D9412">
        <v>9</v>
      </c>
      <c r="E9412" t="s">
        <v>18</v>
      </c>
      <c r="F9412" t="s">
        <v>29</v>
      </c>
      <c r="G9412">
        <v>16000</v>
      </c>
      <c r="H9412">
        <v>16.350000000000001</v>
      </c>
      <c r="I9412">
        <v>0</v>
      </c>
      <c r="J9412">
        <v>0.27</v>
      </c>
      <c r="K9412" t="s">
        <v>16</v>
      </c>
      <c r="L9412">
        <v>17</v>
      </c>
      <c r="M9412">
        <f t="shared" si="147"/>
        <v>1</v>
      </c>
    </row>
    <row r="9413" spans="1:13" x14ac:dyDescent="0.3">
      <c r="A9413">
        <v>36</v>
      </c>
      <c r="B9413">
        <v>20000</v>
      </c>
      <c r="C9413" t="s">
        <v>13</v>
      </c>
      <c r="D9413">
        <v>0</v>
      </c>
      <c r="E9413" t="s">
        <v>20</v>
      </c>
      <c r="F9413" t="s">
        <v>19</v>
      </c>
      <c r="G9413">
        <v>5075</v>
      </c>
      <c r="H9413">
        <v>11.48</v>
      </c>
      <c r="I9413">
        <v>1</v>
      </c>
      <c r="J9413">
        <v>0.25</v>
      </c>
      <c r="K9413" t="s">
        <v>16</v>
      </c>
      <c r="L9413">
        <v>11</v>
      </c>
      <c r="M9413">
        <f t="shared" si="147"/>
        <v>1</v>
      </c>
    </row>
    <row r="9414" spans="1:13" x14ac:dyDescent="0.3">
      <c r="A9414">
        <v>39</v>
      </c>
      <c r="B9414">
        <v>54000</v>
      </c>
      <c r="C9414" t="s">
        <v>26</v>
      </c>
      <c r="D9414">
        <v>0</v>
      </c>
      <c r="E9414" t="s">
        <v>20</v>
      </c>
      <c r="F9414" t="s">
        <v>19</v>
      </c>
      <c r="G9414">
        <v>6000</v>
      </c>
      <c r="H9414">
        <v>11.83</v>
      </c>
      <c r="I9414">
        <v>1</v>
      </c>
      <c r="J9414">
        <v>0.11</v>
      </c>
      <c r="K9414" t="s">
        <v>16</v>
      </c>
      <c r="L9414">
        <v>16</v>
      </c>
      <c r="M9414">
        <f t="shared" si="147"/>
        <v>1</v>
      </c>
    </row>
    <row r="9415" spans="1:13" x14ac:dyDescent="0.3">
      <c r="A9415">
        <v>36</v>
      </c>
      <c r="B9415">
        <v>60000</v>
      </c>
      <c r="C9415" t="s">
        <v>26</v>
      </c>
      <c r="D9415">
        <v>2</v>
      </c>
      <c r="E9415" t="s">
        <v>18</v>
      </c>
      <c r="F9415" t="s">
        <v>15</v>
      </c>
      <c r="G9415">
        <v>8000</v>
      </c>
      <c r="H9415">
        <v>13.92</v>
      </c>
      <c r="I9415">
        <v>0</v>
      </c>
      <c r="J9415">
        <v>0.13</v>
      </c>
      <c r="K9415" t="s">
        <v>16</v>
      </c>
      <c r="L9415">
        <v>15</v>
      </c>
      <c r="M9415">
        <f t="shared" si="147"/>
        <v>1</v>
      </c>
    </row>
    <row r="9416" spans="1:13" x14ac:dyDescent="0.3">
      <c r="A9416">
        <v>36</v>
      </c>
      <c r="B9416">
        <v>15000</v>
      </c>
      <c r="C9416" t="s">
        <v>13</v>
      </c>
      <c r="D9416">
        <v>0</v>
      </c>
      <c r="E9416" t="s">
        <v>20</v>
      </c>
      <c r="F9416" t="s">
        <v>15</v>
      </c>
      <c r="G9416">
        <v>5000</v>
      </c>
      <c r="H9416">
        <v>10.59</v>
      </c>
      <c r="I9416">
        <v>1</v>
      </c>
      <c r="J9416">
        <v>0.33</v>
      </c>
      <c r="K9416" t="s">
        <v>16</v>
      </c>
      <c r="L9416">
        <v>11</v>
      </c>
      <c r="M9416">
        <f t="shared" si="147"/>
        <v>1</v>
      </c>
    </row>
    <row r="9417" spans="1:13" x14ac:dyDescent="0.3">
      <c r="A9417">
        <v>40</v>
      </c>
      <c r="B9417">
        <v>16800</v>
      </c>
      <c r="C9417" t="s">
        <v>13</v>
      </c>
      <c r="D9417">
        <v>8</v>
      </c>
      <c r="E9417" t="s">
        <v>20</v>
      </c>
      <c r="F9417" t="s">
        <v>21</v>
      </c>
      <c r="G9417">
        <v>5000</v>
      </c>
      <c r="H9417">
        <v>8.94</v>
      </c>
      <c r="I9417">
        <v>1</v>
      </c>
      <c r="J9417">
        <v>0.3</v>
      </c>
      <c r="K9417" t="s">
        <v>16</v>
      </c>
      <c r="L9417">
        <v>17</v>
      </c>
      <c r="M9417">
        <f t="shared" si="147"/>
        <v>1</v>
      </c>
    </row>
    <row r="9418" spans="1:13" x14ac:dyDescent="0.3">
      <c r="A9418">
        <v>39</v>
      </c>
      <c r="B9418">
        <v>60000</v>
      </c>
      <c r="C9418" t="s">
        <v>26</v>
      </c>
      <c r="D9418">
        <v>20</v>
      </c>
      <c r="E9418" t="s">
        <v>14</v>
      </c>
      <c r="F9418" t="s">
        <v>21</v>
      </c>
      <c r="G9418">
        <v>7000</v>
      </c>
      <c r="H9418">
        <v>7.68</v>
      </c>
      <c r="I9418">
        <v>0</v>
      </c>
      <c r="J9418">
        <v>0.12</v>
      </c>
      <c r="K9418" t="s">
        <v>16</v>
      </c>
      <c r="L9418">
        <v>15</v>
      </c>
      <c r="M9418">
        <f t="shared" si="147"/>
        <v>1</v>
      </c>
    </row>
    <row r="9419" spans="1:13" x14ac:dyDescent="0.3">
      <c r="A9419">
        <v>37</v>
      </c>
      <c r="B9419">
        <v>60000</v>
      </c>
      <c r="C9419" t="s">
        <v>26</v>
      </c>
      <c r="D9419">
        <v>17</v>
      </c>
      <c r="E9419" t="s">
        <v>28</v>
      </c>
      <c r="F9419" t="s">
        <v>21</v>
      </c>
      <c r="G9419">
        <v>6000</v>
      </c>
      <c r="H9419">
        <v>9.32</v>
      </c>
      <c r="I9419">
        <v>0</v>
      </c>
      <c r="J9419">
        <v>0.1</v>
      </c>
      <c r="K9419" t="s">
        <v>16</v>
      </c>
      <c r="L9419">
        <v>16</v>
      </c>
      <c r="M9419">
        <f t="shared" si="147"/>
        <v>1</v>
      </c>
    </row>
    <row r="9420" spans="1:13" x14ac:dyDescent="0.3">
      <c r="A9420">
        <v>37</v>
      </c>
      <c r="B9420">
        <v>20004</v>
      </c>
      <c r="C9420" t="s">
        <v>13</v>
      </c>
      <c r="D9420">
        <v>0</v>
      </c>
      <c r="E9420" t="s">
        <v>25</v>
      </c>
      <c r="F9420" t="s">
        <v>19</v>
      </c>
      <c r="G9420">
        <v>5000</v>
      </c>
      <c r="I9420">
        <v>0</v>
      </c>
      <c r="J9420">
        <v>0.25</v>
      </c>
      <c r="K9420" t="s">
        <v>16</v>
      </c>
      <c r="L9420">
        <v>12</v>
      </c>
      <c r="M9420">
        <f t="shared" si="147"/>
        <v>0</v>
      </c>
    </row>
    <row r="9421" spans="1:13" x14ac:dyDescent="0.3">
      <c r="A9421">
        <v>47</v>
      </c>
      <c r="B9421">
        <v>21000</v>
      </c>
      <c r="C9421" t="s">
        <v>13</v>
      </c>
      <c r="D9421">
        <v>9</v>
      </c>
      <c r="E9421" t="s">
        <v>25</v>
      </c>
      <c r="F9421" t="s">
        <v>30</v>
      </c>
      <c r="G9421">
        <v>5000</v>
      </c>
      <c r="H9421">
        <v>15.99</v>
      </c>
      <c r="I9421">
        <v>1</v>
      </c>
      <c r="J9421">
        <v>0.24</v>
      </c>
      <c r="K9421" t="s">
        <v>17</v>
      </c>
      <c r="L9421">
        <v>16</v>
      </c>
      <c r="M9421">
        <f t="shared" si="147"/>
        <v>1</v>
      </c>
    </row>
    <row r="9422" spans="1:13" x14ac:dyDescent="0.3">
      <c r="A9422">
        <v>37</v>
      </c>
      <c r="B9422">
        <v>21000</v>
      </c>
      <c r="C9422" t="s">
        <v>13</v>
      </c>
      <c r="D9422">
        <v>19</v>
      </c>
      <c r="E9422" t="s">
        <v>20</v>
      </c>
      <c r="F9422" t="s">
        <v>30</v>
      </c>
      <c r="G9422">
        <v>5000</v>
      </c>
      <c r="H9422">
        <v>15.21</v>
      </c>
      <c r="I9422">
        <v>0</v>
      </c>
      <c r="J9422">
        <v>0.24</v>
      </c>
      <c r="K9422" t="s">
        <v>16</v>
      </c>
      <c r="L9422">
        <v>11</v>
      </c>
      <c r="M9422">
        <f t="shared" si="147"/>
        <v>1</v>
      </c>
    </row>
    <row r="9423" spans="1:13" x14ac:dyDescent="0.3">
      <c r="A9423">
        <v>46</v>
      </c>
      <c r="B9423">
        <v>60000</v>
      </c>
      <c r="C9423" t="s">
        <v>26</v>
      </c>
      <c r="D9423">
        <v>1</v>
      </c>
      <c r="E9423" t="s">
        <v>18</v>
      </c>
      <c r="F9423" t="s">
        <v>15</v>
      </c>
      <c r="G9423">
        <v>5000</v>
      </c>
      <c r="H9423">
        <v>11.72</v>
      </c>
      <c r="I9423">
        <v>0</v>
      </c>
      <c r="J9423">
        <v>0.08</v>
      </c>
      <c r="K9423" t="s">
        <v>16</v>
      </c>
      <c r="L9423">
        <v>16</v>
      </c>
      <c r="M9423">
        <f t="shared" si="147"/>
        <v>1</v>
      </c>
    </row>
    <row r="9424" spans="1:13" x14ac:dyDescent="0.3">
      <c r="A9424">
        <v>39</v>
      </c>
      <c r="B9424">
        <v>24000</v>
      </c>
      <c r="C9424" t="s">
        <v>13</v>
      </c>
      <c r="D9424">
        <v>9</v>
      </c>
      <c r="E9424" t="s">
        <v>18</v>
      </c>
      <c r="F9424" t="s">
        <v>19</v>
      </c>
      <c r="G9424">
        <v>5000</v>
      </c>
      <c r="H9424">
        <v>11.14</v>
      </c>
      <c r="I9424">
        <v>0</v>
      </c>
      <c r="J9424">
        <v>0.21</v>
      </c>
      <c r="K9424" t="s">
        <v>16</v>
      </c>
      <c r="L9424">
        <v>12</v>
      </c>
      <c r="M9424">
        <f t="shared" si="147"/>
        <v>1</v>
      </c>
    </row>
    <row r="9425" spans="1:13" x14ac:dyDescent="0.3">
      <c r="A9425">
        <v>36</v>
      </c>
      <c r="B9425">
        <v>24960</v>
      </c>
      <c r="C9425" t="s">
        <v>13</v>
      </c>
      <c r="D9425">
        <v>3</v>
      </c>
      <c r="E9425" t="s">
        <v>27</v>
      </c>
      <c r="F9425" t="s">
        <v>21</v>
      </c>
      <c r="G9425">
        <v>5000</v>
      </c>
      <c r="H9425">
        <v>6.62</v>
      </c>
      <c r="I9425">
        <v>0</v>
      </c>
      <c r="J9425">
        <v>0.2</v>
      </c>
      <c r="K9425" t="s">
        <v>16</v>
      </c>
      <c r="L9425">
        <v>15</v>
      </c>
      <c r="M9425">
        <f t="shared" si="147"/>
        <v>1</v>
      </c>
    </row>
    <row r="9426" spans="1:13" x14ac:dyDescent="0.3">
      <c r="A9426">
        <v>36</v>
      </c>
      <c r="B9426">
        <v>60996</v>
      </c>
      <c r="C9426" t="s">
        <v>26</v>
      </c>
      <c r="D9426">
        <v>8</v>
      </c>
      <c r="E9426" t="s">
        <v>25</v>
      </c>
      <c r="F9426" t="s">
        <v>19</v>
      </c>
      <c r="G9426">
        <v>15000</v>
      </c>
      <c r="H9426">
        <v>9.6300000000000008</v>
      </c>
      <c r="I9426">
        <v>0</v>
      </c>
      <c r="J9426">
        <v>0.25</v>
      </c>
      <c r="K9426" t="s">
        <v>16</v>
      </c>
      <c r="L9426">
        <v>14</v>
      </c>
      <c r="M9426">
        <f t="shared" si="147"/>
        <v>1</v>
      </c>
    </row>
    <row r="9427" spans="1:13" x14ac:dyDescent="0.3">
      <c r="A9427">
        <v>38</v>
      </c>
      <c r="B9427">
        <v>27600</v>
      </c>
      <c r="C9427" t="s">
        <v>13</v>
      </c>
      <c r="D9427">
        <v>3</v>
      </c>
      <c r="E9427" t="s">
        <v>14</v>
      </c>
      <c r="F9427" t="s">
        <v>30</v>
      </c>
      <c r="G9427">
        <v>5000</v>
      </c>
      <c r="H9427">
        <v>14.59</v>
      </c>
      <c r="I9427">
        <v>1</v>
      </c>
      <c r="J9427">
        <v>0.18</v>
      </c>
      <c r="K9427" t="s">
        <v>17</v>
      </c>
      <c r="L9427">
        <v>16</v>
      </c>
      <c r="M9427">
        <f t="shared" si="147"/>
        <v>1</v>
      </c>
    </row>
    <row r="9428" spans="1:13" x14ac:dyDescent="0.3">
      <c r="A9428">
        <v>42</v>
      </c>
      <c r="B9428">
        <v>62000</v>
      </c>
      <c r="C9428" t="s">
        <v>13</v>
      </c>
      <c r="D9428">
        <v>2</v>
      </c>
      <c r="E9428" t="s">
        <v>20</v>
      </c>
      <c r="F9428" t="s">
        <v>19</v>
      </c>
      <c r="G9428">
        <v>8000</v>
      </c>
      <c r="H9428">
        <v>9.6300000000000008</v>
      </c>
      <c r="I9428">
        <v>0</v>
      </c>
      <c r="J9428">
        <v>0.13</v>
      </c>
      <c r="K9428" t="s">
        <v>16</v>
      </c>
      <c r="L9428">
        <v>11</v>
      </c>
      <c r="M9428">
        <f t="shared" si="147"/>
        <v>1</v>
      </c>
    </row>
    <row r="9429" spans="1:13" x14ac:dyDescent="0.3">
      <c r="A9429">
        <v>37</v>
      </c>
      <c r="B9429">
        <v>61260</v>
      </c>
      <c r="C9429" t="s">
        <v>26</v>
      </c>
      <c r="D9429">
        <v>2</v>
      </c>
      <c r="E9429" t="s">
        <v>14</v>
      </c>
      <c r="F9429" t="s">
        <v>21</v>
      </c>
      <c r="G9429">
        <v>6350</v>
      </c>
      <c r="H9429">
        <v>7.51</v>
      </c>
      <c r="I9429">
        <v>0</v>
      </c>
      <c r="J9429">
        <v>0.1</v>
      </c>
      <c r="K9429" t="s">
        <v>16</v>
      </c>
      <c r="L9429">
        <v>14</v>
      </c>
      <c r="M9429">
        <f t="shared" si="147"/>
        <v>1</v>
      </c>
    </row>
    <row r="9430" spans="1:13" x14ac:dyDescent="0.3">
      <c r="A9430">
        <v>38</v>
      </c>
      <c r="B9430">
        <v>65004</v>
      </c>
      <c r="C9430" t="s">
        <v>13</v>
      </c>
      <c r="D9430">
        <v>1</v>
      </c>
      <c r="E9430" t="s">
        <v>25</v>
      </c>
      <c r="F9430" t="s">
        <v>19</v>
      </c>
      <c r="G9430">
        <v>8000</v>
      </c>
      <c r="H9430">
        <v>11.83</v>
      </c>
      <c r="I9430">
        <v>0</v>
      </c>
      <c r="J9430">
        <v>0.12</v>
      </c>
      <c r="K9430" t="s">
        <v>16</v>
      </c>
      <c r="L9430">
        <v>11</v>
      </c>
      <c r="M9430">
        <f t="shared" si="147"/>
        <v>1</v>
      </c>
    </row>
    <row r="9431" spans="1:13" x14ac:dyDescent="0.3">
      <c r="A9431">
        <v>38</v>
      </c>
      <c r="B9431">
        <v>61450</v>
      </c>
      <c r="C9431" t="s">
        <v>23</v>
      </c>
      <c r="D9431">
        <v>6</v>
      </c>
      <c r="E9431" t="s">
        <v>27</v>
      </c>
      <c r="F9431" t="s">
        <v>21</v>
      </c>
      <c r="G9431">
        <v>12500</v>
      </c>
      <c r="H9431">
        <v>7.49</v>
      </c>
      <c r="I9431">
        <v>0</v>
      </c>
      <c r="J9431">
        <v>0.2</v>
      </c>
      <c r="K9431" t="s">
        <v>16</v>
      </c>
      <c r="L9431">
        <v>16</v>
      </c>
      <c r="M9431">
        <f t="shared" si="147"/>
        <v>1</v>
      </c>
    </row>
    <row r="9432" spans="1:13" x14ac:dyDescent="0.3">
      <c r="A9432">
        <v>49</v>
      </c>
      <c r="B9432">
        <v>61776</v>
      </c>
      <c r="C9432" t="s">
        <v>26</v>
      </c>
      <c r="D9432">
        <v>1</v>
      </c>
      <c r="E9432" t="s">
        <v>20</v>
      </c>
      <c r="F9432" t="s">
        <v>19</v>
      </c>
      <c r="G9432">
        <v>12000</v>
      </c>
      <c r="H9432">
        <v>12.21</v>
      </c>
      <c r="I9432">
        <v>0</v>
      </c>
      <c r="J9432">
        <v>0.19</v>
      </c>
      <c r="K9432" t="s">
        <v>16</v>
      </c>
      <c r="L9432">
        <v>12</v>
      </c>
      <c r="M9432">
        <f t="shared" si="147"/>
        <v>1</v>
      </c>
    </row>
    <row r="9433" spans="1:13" x14ac:dyDescent="0.3">
      <c r="A9433">
        <v>49</v>
      </c>
      <c r="B9433">
        <v>72000</v>
      </c>
      <c r="C9433" t="s">
        <v>13</v>
      </c>
      <c r="D9433">
        <v>4</v>
      </c>
      <c r="E9433" t="s">
        <v>25</v>
      </c>
      <c r="F9433" t="s">
        <v>21</v>
      </c>
      <c r="G9433">
        <v>8000</v>
      </c>
      <c r="H9433">
        <v>7.49</v>
      </c>
      <c r="I9433">
        <v>0</v>
      </c>
      <c r="J9433">
        <v>0.11</v>
      </c>
      <c r="K9433" t="s">
        <v>16</v>
      </c>
      <c r="L9433">
        <v>17</v>
      </c>
      <c r="M9433">
        <f t="shared" si="147"/>
        <v>1</v>
      </c>
    </row>
    <row r="9434" spans="1:13" x14ac:dyDescent="0.3">
      <c r="A9434">
        <v>40</v>
      </c>
      <c r="B9434">
        <v>62000</v>
      </c>
      <c r="C9434" t="s">
        <v>23</v>
      </c>
      <c r="D9434">
        <v>5</v>
      </c>
      <c r="E9434" t="s">
        <v>25</v>
      </c>
      <c r="F9434" t="s">
        <v>30</v>
      </c>
      <c r="G9434">
        <v>4800</v>
      </c>
      <c r="I9434">
        <v>0</v>
      </c>
      <c r="J9434">
        <v>0.08</v>
      </c>
      <c r="K9434" t="s">
        <v>16</v>
      </c>
      <c r="L9434">
        <v>16</v>
      </c>
      <c r="M9434">
        <f t="shared" si="147"/>
        <v>0</v>
      </c>
    </row>
    <row r="9435" spans="1:13" x14ac:dyDescent="0.3">
      <c r="A9435">
        <v>40</v>
      </c>
      <c r="B9435">
        <v>62000</v>
      </c>
      <c r="C9435" t="s">
        <v>26</v>
      </c>
      <c r="D9435">
        <v>17</v>
      </c>
      <c r="E9435" t="s">
        <v>25</v>
      </c>
      <c r="F9435" t="s">
        <v>21</v>
      </c>
      <c r="G9435">
        <v>2600</v>
      </c>
      <c r="H9435">
        <v>7.66</v>
      </c>
      <c r="I9435">
        <v>0</v>
      </c>
      <c r="J9435">
        <v>0.04</v>
      </c>
      <c r="K9435" t="s">
        <v>16</v>
      </c>
      <c r="L9435">
        <v>14</v>
      </c>
      <c r="M9435">
        <f t="shared" si="147"/>
        <v>1</v>
      </c>
    </row>
    <row r="9436" spans="1:13" x14ac:dyDescent="0.3">
      <c r="A9436">
        <v>36</v>
      </c>
      <c r="B9436">
        <v>87000</v>
      </c>
      <c r="C9436" t="s">
        <v>13</v>
      </c>
      <c r="D9436">
        <v>7</v>
      </c>
      <c r="E9436" t="s">
        <v>14</v>
      </c>
      <c r="F9436" t="s">
        <v>15</v>
      </c>
      <c r="G9436">
        <v>8000</v>
      </c>
      <c r="H9436">
        <v>14.65</v>
      </c>
      <c r="I9436">
        <v>0</v>
      </c>
      <c r="J9436">
        <v>0.09</v>
      </c>
      <c r="K9436" t="s">
        <v>17</v>
      </c>
      <c r="L9436">
        <v>14</v>
      </c>
      <c r="M9436">
        <f t="shared" si="147"/>
        <v>1</v>
      </c>
    </row>
    <row r="9437" spans="1:13" x14ac:dyDescent="0.3">
      <c r="A9437">
        <v>44</v>
      </c>
      <c r="B9437">
        <v>88000</v>
      </c>
      <c r="C9437" t="s">
        <v>13</v>
      </c>
      <c r="D9437">
        <v>8</v>
      </c>
      <c r="E9437" t="s">
        <v>18</v>
      </c>
      <c r="F9437" t="s">
        <v>19</v>
      </c>
      <c r="G9437">
        <v>8000</v>
      </c>
      <c r="H9437">
        <v>10.38</v>
      </c>
      <c r="I9437">
        <v>0</v>
      </c>
      <c r="J9437">
        <v>0.09</v>
      </c>
      <c r="K9437" t="s">
        <v>16</v>
      </c>
      <c r="L9437">
        <v>12</v>
      </c>
      <c r="M9437">
        <f t="shared" si="147"/>
        <v>1</v>
      </c>
    </row>
    <row r="9438" spans="1:13" x14ac:dyDescent="0.3">
      <c r="A9438">
        <v>38</v>
      </c>
      <c r="B9438">
        <v>86105</v>
      </c>
      <c r="C9438" t="s">
        <v>13</v>
      </c>
      <c r="D9438">
        <v>2</v>
      </c>
      <c r="E9438" t="s">
        <v>14</v>
      </c>
      <c r="F9438" t="s">
        <v>21</v>
      </c>
      <c r="G9438">
        <v>8000</v>
      </c>
      <c r="H9438">
        <v>6.54</v>
      </c>
      <c r="I9438">
        <v>1</v>
      </c>
      <c r="J9438">
        <v>0.08</v>
      </c>
      <c r="K9438" t="s">
        <v>16</v>
      </c>
      <c r="L9438">
        <v>17</v>
      </c>
      <c r="M9438">
        <f t="shared" si="147"/>
        <v>1</v>
      </c>
    </row>
    <row r="9439" spans="1:13" x14ac:dyDescent="0.3">
      <c r="A9439">
        <v>39</v>
      </c>
      <c r="B9439">
        <v>116000</v>
      </c>
      <c r="C9439" t="s">
        <v>13</v>
      </c>
      <c r="D9439">
        <v>1</v>
      </c>
      <c r="E9439" t="s">
        <v>27</v>
      </c>
      <c r="F9439" t="s">
        <v>15</v>
      </c>
      <c r="G9439">
        <v>8000</v>
      </c>
      <c r="H9439">
        <v>15.27</v>
      </c>
      <c r="I9439">
        <v>1</v>
      </c>
      <c r="J9439">
        <v>7.0000000000000007E-2</v>
      </c>
      <c r="K9439" t="s">
        <v>16</v>
      </c>
      <c r="L9439">
        <v>11</v>
      </c>
      <c r="M9439">
        <f t="shared" si="147"/>
        <v>1</v>
      </c>
    </row>
    <row r="9440" spans="1:13" x14ac:dyDescent="0.3">
      <c r="A9440">
        <v>36</v>
      </c>
      <c r="B9440">
        <v>62400</v>
      </c>
      <c r="C9440" t="s">
        <v>26</v>
      </c>
      <c r="D9440">
        <v>0</v>
      </c>
      <c r="E9440" t="s">
        <v>25</v>
      </c>
      <c r="F9440" t="s">
        <v>21</v>
      </c>
      <c r="G9440">
        <v>2400</v>
      </c>
      <c r="H9440">
        <v>7.49</v>
      </c>
      <c r="I9440">
        <v>0</v>
      </c>
      <c r="J9440">
        <v>0.04</v>
      </c>
      <c r="K9440" t="s">
        <v>16</v>
      </c>
      <c r="L9440">
        <v>14</v>
      </c>
      <c r="M9440">
        <f t="shared" si="147"/>
        <v>1</v>
      </c>
    </row>
    <row r="9441" spans="1:13" x14ac:dyDescent="0.3">
      <c r="A9441">
        <v>36</v>
      </c>
      <c r="B9441">
        <v>62400</v>
      </c>
      <c r="C9441" t="s">
        <v>26</v>
      </c>
      <c r="D9441">
        <v>13</v>
      </c>
      <c r="E9441" t="s">
        <v>27</v>
      </c>
      <c r="F9441" t="s">
        <v>15</v>
      </c>
      <c r="G9441">
        <v>14100</v>
      </c>
      <c r="H9441">
        <v>12.98</v>
      </c>
      <c r="I9441">
        <v>0</v>
      </c>
      <c r="J9441">
        <v>0.23</v>
      </c>
      <c r="K9441" t="s">
        <v>17</v>
      </c>
      <c r="L9441">
        <v>14</v>
      </c>
      <c r="M9441">
        <f t="shared" si="147"/>
        <v>1</v>
      </c>
    </row>
    <row r="9442" spans="1:13" x14ac:dyDescent="0.3">
      <c r="A9442">
        <v>48</v>
      </c>
      <c r="B9442">
        <v>40000</v>
      </c>
      <c r="C9442" t="s">
        <v>13</v>
      </c>
      <c r="D9442">
        <v>2</v>
      </c>
      <c r="E9442" t="s">
        <v>25</v>
      </c>
      <c r="F9442" t="s">
        <v>15</v>
      </c>
      <c r="G9442">
        <v>8050</v>
      </c>
      <c r="H9442">
        <v>12.98</v>
      </c>
      <c r="I9442">
        <v>0</v>
      </c>
      <c r="J9442">
        <v>0.2</v>
      </c>
      <c r="K9442" t="s">
        <v>16</v>
      </c>
      <c r="L9442">
        <v>13</v>
      </c>
      <c r="M9442">
        <f t="shared" si="147"/>
        <v>1</v>
      </c>
    </row>
    <row r="9443" spans="1:13" x14ac:dyDescent="0.3">
      <c r="A9443">
        <v>41</v>
      </c>
      <c r="B9443">
        <v>62500</v>
      </c>
      <c r="C9443" t="s">
        <v>26</v>
      </c>
      <c r="D9443">
        <v>17</v>
      </c>
      <c r="E9443" t="s">
        <v>28</v>
      </c>
      <c r="F9443" t="s">
        <v>21</v>
      </c>
      <c r="G9443">
        <v>5000</v>
      </c>
      <c r="H9443">
        <v>8.49</v>
      </c>
      <c r="I9443">
        <v>0</v>
      </c>
      <c r="J9443">
        <v>0.08</v>
      </c>
      <c r="K9443" t="s">
        <v>16</v>
      </c>
      <c r="L9443">
        <v>15</v>
      </c>
      <c r="M9443">
        <f t="shared" si="147"/>
        <v>1</v>
      </c>
    </row>
    <row r="9444" spans="1:13" x14ac:dyDescent="0.3">
      <c r="A9444">
        <v>45</v>
      </c>
      <c r="B9444">
        <v>140000</v>
      </c>
      <c r="C9444" t="s">
        <v>13</v>
      </c>
      <c r="D9444">
        <v>10</v>
      </c>
      <c r="E9444" t="s">
        <v>18</v>
      </c>
      <c r="F9444" t="s">
        <v>21</v>
      </c>
      <c r="G9444">
        <v>8175</v>
      </c>
      <c r="H9444">
        <v>5.99</v>
      </c>
      <c r="I9444">
        <v>0</v>
      </c>
      <c r="J9444">
        <v>0.06</v>
      </c>
      <c r="K9444" t="s">
        <v>16</v>
      </c>
      <c r="L9444">
        <v>17</v>
      </c>
      <c r="M9444">
        <f t="shared" si="147"/>
        <v>1</v>
      </c>
    </row>
    <row r="9445" spans="1:13" x14ac:dyDescent="0.3">
      <c r="A9445">
        <v>48</v>
      </c>
      <c r="B9445">
        <v>56500</v>
      </c>
      <c r="C9445" t="s">
        <v>26</v>
      </c>
      <c r="D9445">
        <v>9</v>
      </c>
      <c r="E9445" t="s">
        <v>25</v>
      </c>
      <c r="F9445" t="s">
        <v>19</v>
      </c>
      <c r="G9445">
        <v>15000</v>
      </c>
      <c r="H9445">
        <v>11.14</v>
      </c>
      <c r="I9445">
        <v>1</v>
      </c>
      <c r="J9445">
        <v>0.27</v>
      </c>
      <c r="K9445" t="s">
        <v>16</v>
      </c>
      <c r="L9445">
        <v>11</v>
      </c>
      <c r="M9445">
        <f t="shared" si="147"/>
        <v>1</v>
      </c>
    </row>
    <row r="9446" spans="1:13" x14ac:dyDescent="0.3">
      <c r="A9446">
        <v>37</v>
      </c>
      <c r="B9446">
        <v>33280</v>
      </c>
      <c r="C9446" t="s">
        <v>13</v>
      </c>
      <c r="D9446">
        <v>2</v>
      </c>
      <c r="E9446" t="s">
        <v>25</v>
      </c>
      <c r="F9446" t="s">
        <v>15</v>
      </c>
      <c r="G9446">
        <v>8400</v>
      </c>
      <c r="H9446">
        <v>13.92</v>
      </c>
      <c r="I9446">
        <v>0</v>
      </c>
      <c r="J9446">
        <v>0.25</v>
      </c>
      <c r="K9446" t="s">
        <v>16</v>
      </c>
      <c r="L9446">
        <v>11</v>
      </c>
      <c r="M9446">
        <f t="shared" si="147"/>
        <v>1</v>
      </c>
    </row>
    <row r="9447" spans="1:13" x14ac:dyDescent="0.3">
      <c r="A9447">
        <v>42</v>
      </c>
      <c r="B9447">
        <v>36000</v>
      </c>
      <c r="C9447" t="s">
        <v>13</v>
      </c>
      <c r="D9447">
        <v>7</v>
      </c>
      <c r="E9447" t="s">
        <v>14</v>
      </c>
      <c r="F9447" t="s">
        <v>30</v>
      </c>
      <c r="G9447">
        <v>8400</v>
      </c>
      <c r="H9447">
        <v>16.32</v>
      </c>
      <c r="I9447">
        <v>1</v>
      </c>
      <c r="J9447">
        <v>0.23</v>
      </c>
      <c r="K9447" t="s">
        <v>17</v>
      </c>
      <c r="L9447">
        <v>15</v>
      </c>
      <c r="M9447">
        <f t="shared" si="147"/>
        <v>1</v>
      </c>
    </row>
    <row r="9448" spans="1:13" x14ac:dyDescent="0.3">
      <c r="A9448">
        <v>39</v>
      </c>
      <c r="B9448">
        <v>48000</v>
      </c>
      <c r="C9448" t="s">
        <v>13</v>
      </c>
      <c r="D9448">
        <v>3</v>
      </c>
      <c r="E9448" t="s">
        <v>14</v>
      </c>
      <c r="F9448" t="s">
        <v>15</v>
      </c>
      <c r="G9448">
        <v>8400</v>
      </c>
      <c r="H9448">
        <v>12.53</v>
      </c>
      <c r="I9448">
        <v>0</v>
      </c>
      <c r="J9448">
        <v>0.17</v>
      </c>
      <c r="K9448" t="s">
        <v>17</v>
      </c>
      <c r="L9448">
        <v>17</v>
      </c>
      <c r="M9448">
        <f t="shared" si="147"/>
        <v>1</v>
      </c>
    </row>
    <row r="9449" spans="1:13" x14ac:dyDescent="0.3">
      <c r="A9449">
        <v>46</v>
      </c>
      <c r="B9449">
        <v>48000</v>
      </c>
      <c r="C9449" t="s">
        <v>13</v>
      </c>
      <c r="D9449">
        <v>1</v>
      </c>
      <c r="E9449" t="s">
        <v>18</v>
      </c>
      <c r="F9449" t="s">
        <v>22</v>
      </c>
      <c r="G9449">
        <v>8400</v>
      </c>
      <c r="H9449">
        <v>18.54</v>
      </c>
      <c r="I9449">
        <v>1</v>
      </c>
      <c r="J9449">
        <v>0.17</v>
      </c>
      <c r="K9449" t="s">
        <v>16</v>
      </c>
      <c r="L9449">
        <v>16</v>
      </c>
      <c r="M9449">
        <f t="shared" si="147"/>
        <v>1</v>
      </c>
    </row>
    <row r="9450" spans="1:13" x14ac:dyDescent="0.3">
      <c r="A9450">
        <v>41</v>
      </c>
      <c r="B9450">
        <v>73000</v>
      </c>
      <c r="C9450" t="s">
        <v>13</v>
      </c>
      <c r="D9450">
        <v>0</v>
      </c>
      <c r="E9450" t="s">
        <v>18</v>
      </c>
      <c r="F9450" t="s">
        <v>30</v>
      </c>
      <c r="G9450">
        <v>8550</v>
      </c>
      <c r="H9450">
        <v>14.3</v>
      </c>
      <c r="I9450">
        <v>1</v>
      </c>
      <c r="J9450">
        <v>0.12</v>
      </c>
      <c r="K9450" t="s">
        <v>16</v>
      </c>
      <c r="L9450">
        <v>16</v>
      </c>
      <c r="M9450">
        <f t="shared" si="147"/>
        <v>1</v>
      </c>
    </row>
    <row r="9451" spans="1:13" x14ac:dyDescent="0.3">
      <c r="A9451">
        <v>43</v>
      </c>
      <c r="B9451">
        <v>54000</v>
      </c>
      <c r="C9451" t="s">
        <v>13</v>
      </c>
      <c r="D9451">
        <v>0</v>
      </c>
      <c r="E9451" t="s">
        <v>18</v>
      </c>
      <c r="F9451" t="s">
        <v>21</v>
      </c>
      <c r="G9451">
        <v>8725</v>
      </c>
      <c r="H9451">
        <v>7.29</v>
      </c>
      <c r="I9451">
        <v>0</v>
      </c>
      <c r="J9451">
        <v>0.16</v>
      </c>
      <c r="K9451" t="s">
        <v>16</v>
      </c>
      <c r="L9451">
        <v>14</v>
      </c>
      <c r="M9451">
        <f t="shared" si="147"/>
        <v>1</v>
      </c>
    </row>
    <row r="9452" spans="1:13" x14ac:dyDescent="0.3">
      <c r="A9452">
        <v>36</v>
      </c>
      <c r="B9452">
        <v>45600</v>
      </c>
      <c r="C9452" t="s">
        <v>13</v>
      </c>
      <c r="D9452">
        <v>8</v>
      </c>
      <c r="E9452" t="s">
        <v>20</v>
      </c>
      <c r="F9452" t="s">
        <v>30</v>
      </c>
      <c r="G9452">
        <v>8775</v>
      </c>
      <c r="H9452">
        <v>12.36</v>
      </c>
      <c r="I9452">
        <v>0</v>
      </c>
      <c r="J9452">
        <v>0.19</v>
      </c>
      <c r="K9452" t="s">
        <v>17</v>
      </c>
      <c r="L9452">
        <v>17</v>
      </c>
      <c r="M9452">
        <f t="shared" si="147"/>
        <v>1</v>
      </c>
    </row>
    <row r="9453" spans="1:13" x14ac:dyDescent="0.3">
      <c r="A9453">
        <v>42</v>
      </c>
      <c r="B9453">
        <v>22000</v>
      </c>
      <c r="C9453" t="s">
        <v>13</v>
      </c>
      <c r="D9453">
        <v>3</v>
      </c>
      <c r="E9453" t="s">
        <v>20</v>
      </c>
      <c r="F9453" t="s">
        <v>21</v>
      </c>
      <c r="G9453">
        <v>9000</v>
      </c>
      <c r="H9453">
        <v>7.66</v>
      </c>
      <c r="I9453">
        <v>1</v>
      </c>
      <c r="J9453">
        <v>0.41</v>
      </c>
      <c r="K9453" t="s">
        <v>16</v>
      </c>
      <c r="L9453">
        <v>11</v>
      </c>
      <c r="M9453">
        <f t="shared" si="147"/>
        <v>1</v>
      </c>
    </row>
    <row r="9454" spans="1:13" x14ac:dyDescent="0.3">
      <c r="A9454">
        <v>49</v>
      </c>
      <c r="B9454">
        <v>58000</v>
      </c>
      <c r="C9454" t="s">
        <v>26</v>
      </c>
      <c r="D9454">
        <v>5</v>
      </c>
      <c r="E9454" t="s">
        <v>20</v>
      </c>
      <c r="F9454" t="s">
        <v>30</v>
      </c>
      <c r="G9454">
        <v>16000</v>
      </c>
      <c r="H9454">
        <v>15.33</v>
      </c>
      <c r="I9454">
        <v>1</v>
      </c>
      <c r="J9454">
        <v>0.28000000000000003</v>
      </c>
      <c r="K9454" t="s">
        <v>16</v>
      </c>
      <c r="L9454">
        <v>13</v>
      </c>
      <c r="M9454">
        <f t="shared" si="147"/>
        <v>1</v>
      </c>
    </row>
    <row r="9455" spans="1:13" x14ac:dyDescent="0.3">
      <c r="A9455">
        <v>49</v>
      </c>
      <c r="B9455">
        <v>64800</v>
      </c>
      <c r="C9455" t="s">
        <v>26</v>
      </c>
      <c r="D9455">
        <v>4</v>
      </c>
      <c r="E9455" t="s">
        <v>28</v>
      </c>
      <c r="F9455" t="s">
        <v>30</v>
      </c>
      <c r="G9455">
        <v>6625</v>
      </c>
      <c r="H9455">
        <v>18.25</v>
      </c>
      <c r="I9455">
        <v>0</v>
      </c>
      <c r="J9455">
        <v>0.1</v>
      </c>
      <c r="K9455" t="s">
        <v>16</v>
      </c>
      <c r="L9455">
        <v>16</v>
      </c>
      <c r="M9455">
        <f t="shared" si="147"/>
        <v>1</v>
      </c>
    </row>
    <row r="9456" spans="1:13" x14ac:dyDescent="0.3">
      <c r="A9456">
        <v>36</v>
      </c>
      <c r="B9456">
        <v>65000</v>
      </c>
      <c r="C9456" t="s">
        <v>26</v>
      </c>
      <c r="D9456">
        <v>6</v>
      </c>
      <c r="E9456" t="s">
        <v>18</v>
      </c>
      <c r="F9456" t="s">
        <v>15</v>
      </c>
      <c r="G9456">
        <v>23325</v>
      </c>
      <c r="H9456">
        <v>15.27</v>
      </c>
      <c r="I9456">
        <v>0</v>
      </c>
      <c r="J9456">
        <v>0.36</v>
      </c>
      <c r="K9456" t="s">
        <v>17</v>
      </c>
      <c r="L9456">
        <v>14</v>
      </c>
      <c r="M9456">
        <f t="shared" si="147"/>
        <v>1</v>
      </c>
    </row>
    <row r="9457" spans="1:13" x14ac:dyDescent="0.3">
      <c r="A9457">
        <v>38</v>
      </c>
      <c r="B9457">
        <v>65000</v>
      </c>
      <c r="C9457" t="s">
        <v>26</v>
      </c>
      <c r="D9457">
        <v>7</v>
      </c>
      <c r="E9457" t="s">
        <v>14</v>
      </c>
      <c r="F9457" t="s">
        <v>15</v>
      </c>
      <c r="G9457">
        <v>10000</v>
      </c>
      <c r="H9457">
        <v>13.49</v>
      </c>
      <c r="I9457">
        <v>0</v>
      </c>
      <c r="J9457">
        <v>0.15</v>
      </c>
      <c r="K9457" t="s">
        <v>16</v>
      </c>
      <c r="L9457">
        <v>12</v>
      </c>
      <c r="M9457">
        <f t="shared" si="147"/>
        <v>1</v>
      </c>
    </row>
    <row r="9458" spans="1:13" x14ac:dyDescent="0.3">
      <c r="A9458">
        <v>39</v>
      </c>
      <c r="B9458">
        <v>65000</v>
      </c>
      <c r="C9458" t="s">
        <v>26</v>
      </c>
      <c r="D9458">
        <v>17</v>
      </c>
      <c r="E9458" t="s">
        <v>18</v>
      </c>
      <c r="F9458" t="s">
        <v>21</v>
      </c>
      <c r="G9458">
        <v>15000</v>
      </c>
      <c r="H9458">
        <v>7.9</v>
      </c>
      <c r="I9458">
        <v>0</v>
      </c>
      <c r="J9458">
        <v>0.23</v>
      </c>
      <c r="K9458" t="s">
        <v>16</v>
      </c>
      <c r="L9458">
        <v>14</v>
      </c>
      <c r="M9458">
        <f t="shared" si="147"/>
        <v>1</v>
      </c>
    </row>
    <row r="9459" spans="1:13" x14ac:dyDescent="0.3">
      <c r="A9459">
        <v>43</v>
      </c>
      <c r="B9459">
        <v>65000</v>
      </c>
      <c r="C9459" t="s">
        <v>23</v>
      </c>
      <c r="D9459">
        <v>4</v>
      </c>
      <c r="E9459" t="s">
        <v>14</v>
      </c>
      <c r="F9459" t="s">
        <v>19</v>
      </c>
      <c r="G9459">
        <v>15000</v>
      </c>
      <c r="H9459">
        <v>11.71</v>
      </c>
      <c r="I9459">
        <v>0</v>
      </c>
      <c r="J9459">
        <v>0.23</v>
      </c>
      <c r="K9459" t="s">
        <v>16</v>
      </c>
      <c r="L9459">
        <v>13</v>
      </c>
      <c r="M9459">
        <f t="shared" si="147"/>
        <v>1</v>
      </c>
    </row>
    <row r="9460" spans="1:13" x14ac:dyDescent="0.3">
      <c r="A9460">
        <v>37</v>
      </c>
      <c r="B9460">
        <v>45000</v>
      </c>
      <c r="C9460" t="s">
        <v>13</v>
      </c>
      <c r="D9460">
        <v>1</v>
      </c>
      <c r="E9460" t="s">
        <v>20</v>
      </c>
      <c r="F9460" t="s">
        <v>19</v>
      </c>
      <c r="G9460">
        <v>9000</v>
      </c>
      <c r="H9460">
        <v>11.71</v>
      </c>
      <c r="I9460">
        <v>1</v>
      </c>
      <c r="J9460">
        <v>0.2</v>
      </c>
      <c r="K9460" t="s">
        <v>16</v>
      </c>
      <c r="L9460">
        <v>12</v>
      </c>
      <c r="M9460">
        <f t="shared" si="147"/>
        <v>1</v>
      </c>
    </row>
    <row r="9461" spans="1:13" x14ac:dyDescent="0.3">
      <c r="A9461">
        <v>39</v>
      </c>
      <c r="B9461">
        <v>65000</v>
      </c>
      <c r="C9461" t="s">
        <v>26</v>
      </c>
      <c r="D9461">
        <v>3</v>
      </c>
      <c r="E9461" t="s">
        <v>18</v>
      </c>
      <c r="F9461" t="s">
        <v>30</v>
      </c>
      <c r="G9461">
        <v>6000</v>
      </c>
      <c r="H9461">
        <v>15.62</v>
      </c>
      <c r="I9461">
        <v>0</v>
      </c>
      <c r="J9461">
        <v>0.09</v>
      </c>
      <c r="K9461" t="s">
        <v>17</v>
      </c>
      <c r="L9461">
        <v>14</v>
      </c>
      <c r="M9461">
        <f t="shared" si="147"/>
        <v>1</v>
      </c>
    </row>
    <row r="9462" spans="1:13" x14ac:dyDescent="0.3">
      <c r="A9462">
        <v>38</v>
      </c>
      <c r="B9462">
        <v>65000</v>
      </c>
      <c r="C9462" t="s">
        <v>23</v>
      </c>
      <c r="D9462">
        <v>12</v>
      </c>
      <c r="E9462" t="s">
        <v>28</v>
      </c>
      <c r="F9462" t="s">
        <v>19</v>
      </c>
      <c r="G9462">
        <v>3600</v>
      </c>
      <c r="H9462">
        <v>8.8800000000000008</v>
      </c>
      <c r="I9462">
        <v>0</v>
      </c>
      <c r="J9462">
        <v>0.06</v>
      </c>
      <c r="K9462" t="s">
        <v>16</v>
      </c>
      <c r="L9462">
        <v>15</v>
      </c>
      <c r="M9462">
        <f t="shared" si="147"/>
        <v>1</v>
      </c>
    </row>
    <row r="9463" spans="1:13" x14ac:dyDescent="0.3">
      <c r="A9463">
        <v>47</v>
      </c>
      <c r="B9463">
        <v>65000</v>
      </c>
      <c r="C9463" t="s">
        <v>26</v>
      </c>
      <c r="D9463">
        <v>21</v>
      </c>
      <c r="E9463" t="s">
        <v>28</v>
      </c>
      <c r="F9463" t="s">
        <v>15</v>
      </c>
      <c r="G9463">
        <v>7000</v>
      </c>
      <c r="H9463">
        <v>14.35</v>
      </c>
      <c r="I9463">
        <v>0</v>
      </c>
      <c r="J9463">
        <v>0.11</v>
      </c>
      <c r="K9463" t="s">
        <v>16</v>
      </c>
      <c r="L9463">
        <v>11</v>
      </c>
      <c r="M9463">
        <f t="shared" si="147"/>
        <v>1</v>
      </c>
    </row>
    <row r="9464" spans="1:13" x14ac:dyDescent="0.3">
      <c r="A9464">
        <v>36</v>
      </c>
      <c r="B9464">
        <v>65000</v>
      </c>
      <c r="C9464" t="s">
        <v>26</v>
      </c>
      <c r="D9464">
        <v>1</v>
      </c>
      <c r="E9464" t="s">
        <v>27</v>
      </c>
      <c r="F9464" t="s">
        <v>19</v>
      </c>
      <c r="G9464">
        <v>7000</v>
      </c>
      <c r="H9464">
        <v>11.49</v>
      </c>
      <c r="I9464">
        <v>0</v>
      </c>
      <c r="J9464">
        <v>0.11</v>
      </c>
      <c r="K9464" t="s">
        <v>16</v>
      </c>
      <c r="L9464">
        <v>11</v>
      </c>
      <c r="M9464">
        <f t="shared" si="147"/>
        <v>1</v>
      </c>
    </row>
    <row r="9465" spans="1:13" x14ac:dyDescent="0.3">
      <c r="A9465">
        <v>38</v>
      </c>
      <c r="B9465">
        <v>34000</v>
      </c>
      <c r="C9465" t="s">
        <v>13</v>
      </c>
      <c r="D9465">
        <v>8</v>
      </c>
      <c r="E9465" t="s">
        <v>14</v>
      </c>
      <c r="F9465" t="s">
        <v>30</v>
      </c>
      <c r="G9465">
        <v>9500</v>
      </c>
      <c r="H9465">
        <v>14.46</v>
      </c>
      <c r="I9465">
        <v>1</v>
      </c>
      <c r="J9465">
        <v>0.28000000000000003</v>
      </c>
      <c r="K9465" t="s">
        <v>16</v>
      </c>
      <c r="L9465">
        <v>15</v>
      </c>
      <c r="M9465">
        <f t="shared" si="147"/>
        <v>1</v>
      </c>
    </row>
    <row r="9466" spans="1:13" x14ac:dyDescent="0.3">
      <c r="A9466">
        <v>36</v>
      </c>
      <c r="B9466">
        <v>60000</v>
      </c>
      <c r="C9466" t="s">
        <v>13</v>
      </c>
      <c r="D9466">
        <v>3</v>
      </c>
      <c r="E9466" t="s">
        <v>18</v>
      </c>
      <c r="F9466" t="s">
        <v>21</v>
      </c>
      <c r="G9466">
        <v>9500</v>
      </c>
      <c r="H9466">
        <v>7.14</v>
      </c>
      <c r="I9466">
        <v>0</v>
      </c>
      <c r="J9466">
        <v>0.16</v>
      </c>
      <c r="K9466" t="s">
        <v>16</v>
      </c>
      <c r="L9466">
        <v>12</v>
      </c>
      <c r="M9466">
        <f t="shared" si="147"/>
        <v>1</v>
      </c>
    </row>
    <row r="9467" spans="1:13" x14ac:dyDescent="0.3">
      <c r="A9467">
        <v>42</v>
      </c>
      <c r="B9467">
        <v>65000</v>
      </c>
      <c r="C9467" t="s">
        <v>26</v>
      </c>
      <c r="D9467">
        <v>0</v>
      </c>
      <c r="E9467" t="s">
        <v>25</v>
      </c>
      <c r="F9467" t="s">
        <v>21</v>
      </c>
      <c r="G9467">
        <v>6000</v>
      </c>
      <c r="H9467">
        <v>9.32</v>
      </c>
      <c r="I9467">
        <v>0</v>
      </c>
      <c r="J9467">
        <v>0.09</v>
      </c>
      <c r="K9467" t="s">
        <v>16</v>
      </c>
      <c r="L9467">
        <v>16</v>
      </c>
      <c r="M9467">
        <f t="shared" si="147"/>
        <v>1</v>
      </c>
    </row>
    <row r="9468" spans="1:13" x14ac:dyDescent="0.3">
      <c r="A9468">
        <v>38</v>
      </c>
      <c r="B9468">
        <v>58000</v>
      </c>
      <c r="C9468" t="s">
        <v>13</v>
      </c>
      <c r="D9468">
        <v>4</v>
      </c>
      <c r="E9468" t="s">
        <v>14</v>
      </c>
      <c r="F9468" t="s">
        <v>29</v>
      </c>
      <c r="G9468">
        <v>9500</v>
      </c>
      <c r="H9468">
        <v>16.350000000000001</v>
      </c>
      <c r="I9468">
        <v>1</v>
      </c>
      <c r="J9468">
        <v>0.16</v>
      </c>
      <c r="K9468" t="s">
        <v>17</v>
      </c>
      <c r="L9468">
        <v>16</v>
      </c>
      <c r="M9468">
        <f t="shared" si="147"/>
        <v>1</v>
      </c>
    </row>
    <row r="9469" spans="1:13" x14ac:dyDescent="0.3">
      <c r="A9469">
        <v>47</v>
      </c>
      <c r="B9469">
        <v>65000</v>
      </c>
      <c r="C9469" t="s">
        <v>13</v>
      </c>
      <c r="D9469">
        <v>2</v>
      </c>
      <c r="E9469" t="s">
        <v>18</v>
      </c>
      <c r="F9469" t="s">
        <v>19</v>
      </c>
      <c r="G9469">
        <v>9500</v>
      </c>
      <c r="H9469">
        <v>11.89</v>
      </c>
      <c r="I9469">
        <v>0</v>
      </c>
      <c r="J9469">
        <v>0.15</v>
      </c>
      <c r="K9469" t="s">
        <v>16</v>
      </c>
      <c r="L9469">
        <v>14</v>
      </c>
      <c r="M9469">
        <f t="shared" si="147"/>
        <v>1</v>
      </c>
    </row>
    <row r="9470" spans="1:13" x14ac:dyDescent="0.3">
      <c r="A9470">
        <v>44</v>
      </c>
      <c r="B9470">
        <v>70000</v>
      </c>
      <c r="C9470" t="s">
        <v>13</v>
      </c>
      <c r="D9470">
        <v>4</v>
      </c>
      <c r="E9470" t="s">
        <v>18</v>
      </c>
      <c r="F9470" t="s">
        <v>15</v>
      </c>
      <c r="G9470">
        <v>9500</v>
      </c>
      <c r="H9470">
        <v>14.22</v>
      </c>
      <c r="I9470">
        <v>0</v>
      </c>
      <c r="J9470">
        <v>0.14000000000000001</v>
      </c>
      <c r="K9470" t="s">
        <v>16</v>
      </c>
      <c r="L9470">
        <v>14</v>
      </c>
      <c r="M9470">
        <f t="shared" si="147"/>
        <v>1</v>
      </c>
    </row>
    <row r="9471" spans="1:13" x14ac:dyDescent="0.3">
      <c r="A9471">
        <v>41</v>
      </c>
      <c r="B9471">
        <v>28800</v>
      </c>
      <c r="C9471" t="s">
        <v>13</v>
      </c>
      <c r="D9471">
        <v>0</v>
      </c>
      <c r="E9471" t="s">
        <v>14</v>
      </c>
      <c r="F9471" t="s">
        <v>15</v>
      </c>
      <c r="G9471">
        <v>9600</v>
      </c>
      <c r="H9471">
        <v>13.49</v>
      </c>
      <c r="I9471">
        <v>1</v>
      </c>
      <c r="J9471">
        <v>0.33</v>
      </c>
      <c r="K9471" t="s">
        <v>16</v>
      </c>
      <c r="L9471">
        <v>16</v>
      </c>
      <c r="M9471">
        <f t="shared" si="147"/>
        <v>1</v>
      </c>
    </row>
    <row r="9472" spans="1:13" x14ac:dyDescent="0.3">
      <c r="A9472">
        <v>40</v>
      </c>
      <c r="B9472">
        <v>32000</v>
      </c>
      <c r="C9472" t="s">
        <v>13</v>
      </c>
      <c r="D9472">
        <v>19</v>
      </c>
      <c r="E9472" t="s">
        <v>25</v>
      </c>
      <c r="F9472" t="s">
        <v>19</v>
      </c>
      <c r="G9472">
        <v>9600</v>
      </c>
      <c r="H9472">
        <v>9.8800000000000008</v>
      </c>
      <c r="I9472">
        <v>0</v>
      </c>
      <c r="J9472">
        <v>0.3</v>
      </c>
      <c r="K9472" t="s">
        <v>16</v>
      </c>
      <c r="L9472">
        <v>14</v>
      </c>
      <c r="M9472">
        <f t="shared" si="147"/>
        <v>1</v>
      </c>
    </row>
    <row r="9473" spans="1:13" x14ac:dyDescent="0.3">
      <c r="A9473">
        <v>38</v>
      </c>
      <c r="B9473">
        <v>40000</v>
      </c>
      <c r="C9473" t="s">
        <v>13</v>
      </c>
      <c r="D9473">
        <v>0</v>
      </c>
      <c r="E9473" t="s">
        <v>20</v>
      </c>
      <c r="F9473" t="s">
        <v>19</v>
      </c>
      <c r="G9473">
        <v>9600</v>
      </c>
      <c r="H9473">
        <v>11.11</v>
      </c>
      <c r="I9473">
        <v>0</v>
      </c>
      <c r="J9473">
        <v>0.24</v>
      </c>
      <c r="K9473" t="s">
        <v>16</v>
      </c>
      <c r="L9473">
        <v>11</v>
      </c>
      <c r="M9473">
        <f t="shared" si="147"/>
        <v>1</v>
      </c>
    </row>
    <row r="9474" spans="1:13" x14ac:dyDescent="0.3">
      <c r="A9474">
        <v>47</v>
      </c>
      <c r="B9474">
        <v>59827</v>
      </c>
      <c r="C9474" t="s">
        <v>26</v>
      </c>
      <c r="D9474">
        <v>9</v>
      </c>
      <c r="E9474" t="s">
        <v>18</v>
      </c>
      <c r="F9474" t="s">
        <v>30</v>
      </c>
      <c r="G9474">
        <v>6000</v>
      </c>
      <c r="H9474">
        <v>15.58</v>
      </c>
      <c r="I9474">
        <v>1</v>
      </c>
      <c r="J9474">
        <v>0.1</v>
      </c>
      <c r="K9474" t="s">
        <v>16</v>
      </c>
      <c r="L9474">
        <v>15</v>
      </c>
      <c r="M9474">
        <f t="shared" ref="M9474:M9537" si="148">COUNTIFS($A$2:$A$10001,A9474,$B$2:$B$10001,B9474,$C$2:$C$10001,C9474,$D$2:$D$10001,D9474,$E$2:$E$10001,E9474,$F$2:$F$10001,F9474,$G$2:$G$10001,G9474,$H$2:$H$10001,H9474,$I$2:$I$10001,I9474,$J$2:$J$10001,J9474,$K$2:$K$10001,K9474,$L$2:$L$10001,L9474)</f>
        <v>1</v>
      </c>
    </row>
    <row r="9475" spans="1:13" x14ac:dyDescent="0.3">
      <c r="A9475">
        <v>41</v>
      </c>
      <c r="B9475">
        <v>66000</v>
      </c>
      <c r="C9475" t="s">
        <v>26</v>
      </c>
      <c r="D9475">
        <v>20</v>
      </c>
      <c r="E9475" t="s">
        <v>27</v>
      </c>
      <c r="F9475" t="s">
        <v>21</v>
      </c>
      <c r="G9475">
        <v>10000</v>
      </c>
      <c r="H9475">
        <v>6.62</v>
      </c>
      <c r="I9475">
        <v>0</v>
      </c>
      <c r="J9475">
        <v>0.15</v>
      </c>
      <c r="K9475" t="s">
        <v>16</v>
      </c>
      <c r="L9475">
        <v>12</v>
      </c>
      <c r="M9475">
        <f t="shared" si="148"/>
        <v>1</v>
      </c>
    </row>
    <row r="9476" spans="1:13" x14ac:dyDescent="0.3">
      <c r="A9476">
        <v>40</v>
      </c>
      <c r="B9476">
        <v>66000</v>
      </c>
      <c r="C9476" t="s">
        <v>23</v>
      </c>
      <c r="D9476">
        <v>25</v>
      </c>
      <c r="E9476" t="s">
        <v>14</v>
      </c>
      <c r="F9476" t="s">
        <v>15</v>
      </c>
      <c r="G9476">
        <v>6125</v>
      </c>
      <c r="H9476">
        <v>14.65</v>
      </c>
      <c r="I9476">
        <v>0</v>
      </c>
      <c r="J9476">
        <v>0.09</v>
      </c>
      <c r="K9476" t="s">
        <v>17</v>
      </c>
      <c r="L9476">
        <v>17</v>
      </c>
      <c r="M9476">
        <f t="shared" si="148"/>
        <v>1</v>
      </c>
    </row>
    <row r="9477" spans="1:13" x14ac:dyDescent="0.3">
      <c r="A9477">
        <v>48</v>
      </c>
      <c r="B9477">
        <v>66000</v>
      </c>
      <c r="C9477" t="s">
        <v>26</v>
      </c>
      <c r="D9477">
        <v>5</v>
      </c>
      <c r="E9477" t="s">
        <v>28</v>
      </c>
      <c r="F9477" t="s">
        <v>21</v>
      </c>
      <c r="G9477">
        <v>12475</v>
      </c>
      <c r="H9477">
        <v>6.62</v>
      </c>
      <c r="I9477">
        <v>0</v>
      </c>
      <c r="J9477">
        <v>0.19</v>
      </c>
      <c r="K9477" t="s">
        <v>16</v>
      </c>
      <c r="L9477">
        <v>11</v>
      </c>
      <c r="M9477">
        <f t="shared" si="148"/>
        <v>1</v>
      </c>
    </row>
    <row r="9478" spans="1:13" x14ac:dyDescent="0.3">
      <c r="A9478">
        <v>39</v>
      </c>
      <c r="B9478">
        <v>66200</v>
      </c>
      <c r="C9478" t="s">
        <v>26</v>
      </c>
      <c r="D9478">
        <v>5</v>
      </c>
      <c r="E9478" t="s">
        <v>27</v>
      </c>
      <c r="F9478" t="s">
        <v>19</v>
      </c>
      <c r="G9478">
        <v>13750</v>
      </c>
      <c r="H9478">
        <v>9.8800000000000008</v>
      </c>
      <c r="I9478">
        <v>0</v>
      </c>
      <c r="J9478">
        <v>0.21</v>
      </c>
      <c r="K9478" t="s">
        <v>16</v>
      </c>
      <c r="L9478">
        <v>16</v>
      </c>
      <c r="M9478">
        <f t="shared" si="148"/>
        <v>1</v>
      </c>
    </row>
    <row r="9479" spans="1:13" x14ac:dyDescent="0.3">
      <c r="A9479">
        <v>37</v>
      </c>
      <c r="B9479">
        <v>60000</v>
      </c>
      <c r="C9479" t="s">
        <v>13</v>
      </c>
      <c r="D9479">
        <v>0</v>
      </c>
      <c r="E9479" t="s">
        <v>27</v>
      </c>
      <c r="F9479" t="s">
        <v>15</v>
      </c>
      <c r="G9479">
        <v>9700</v>
      </c>
      <c r="H9479">
        <v>13.61</v>
      </c>
      <c r="I9479">
        <v>0</v>
      </c>
      <c r="J9479">
        <v>0.16</v>
      </c>
      <c r="K9479" t="s">
        <v>17</v>
      </c>
      <c r="L9479">
        <v>11</v>
      </c>
      <c r="M9479">
        <f t="shared" si="148"/>
        <v>1</v>
      </c>
    </row>
    <row r="9480" spans="1:13" x14ac:dyDescent="0.3">
      <c r="A9480">
        <v>44</v>
      </c>
      <c r="B9480">
        <v>67000</v>
      </c>
      <c r="C9480" t="s">
        <v>26</v>
      </c>
      <c r="D9480">
        <v>28</v>
      </c>
      <c r="E9480" t="s">
        <v>28</v>
      </c>
      <c r="F9480" t="s">
        <v>19</v>
      </c>
      <c r="G9480">
        <v>3000</v>
      </c>
      <c r="I9480">
        <v>0</v>
      </c>
      <c r="J9480">
        <v>0.04</v>
      </c>
      <c r="K9480" t="s">
        <v>16</v>
      </c>
      <c r="L9480">
        <v>14</v>
      </c>
      <c r="M9480">
        <f t="shared" si="148"/>
        <v>0</v>
      </c>
    </row>
    <row r="9481" spans="1:13" x14ac:dyDescent="0.3">
      <c r="A9481">
        <v>39</v>
      </c>
      <c r="B9481">
        <v>67000</v>
      </c>
      <c r="C9481" t="s">
        <v>26</v>
      </c>
      <c r="D9481">
        <v>4</v>
      </c>
      <c r="E9481" t="s">
        <v>28</v>
      </c>
      <c r="F9481" t="s">
        <v>19</v>
      </c>
      <c r="G9481">
        <v>15000</v>
      </c>
      <c r="H9481">
        <v>10.37</v>
      </c>
      <c r="I9481">
        <v>0</v>
      </c>
      <c r="J9481">
        <v>0.22</v>
      </c>
      <c r="K9481" t="s">
        <v>16</v>
      </c>
      <c r="L9481">
        <v>15</v>
      </c>
      <c r="M9481">
        <f t="shared" si="148"/>
        <v>1</v>
      </c>
    </row>
    <row r="9482" spans="1:13" x14ac:dyDescent="0.3">
      <c r="A9482">
        <v>37</v>
      </c>
      <c r="B9482">
        <v>24000</v>
      </c>
      <c r="C9482" t="s">
        <v>13</v>
      </c>
      <c r="D9482">
        <v>5</v>
      </c>
      <c r="E9482" t="s">
        <v>25</v>
      </c>
      <c r="F9482" t="s">
        <v>19</v>
      </c>
      <c r="G9482">
        <v>10000</v>
      </c>
      <c r="H9482">
        <v>9.76</v>
      </c>
      <c r="I9482">
        <v>1</v>
      </c>
      <c r="J9482">
        <v>0.42</v>
      </c>
      <c r="K9482" t="s">
        <v>16</v>
      </c>
      <c r="L9482">
        <v>13</v>
      </c>
      <c r="M9482">
        <f t="shared" si="148"/>
        <v>1</v>
      </c>
    </row>
    <row r="9483" spans="1:13" x14ac:dyDescent="0.3">
      <c r="A9483">
        <v>43</v>
      </c>
      <c r="B9483">
        <v>61000</v>
      </c>
      <c r="C9483" t="s">
        <v>26</v>
      </c>
      <c r="D9483">
        <v>3</v>
      </c>
      <c r="E9483" t="s">
        <v>25</v>
      </c>
      <c r="F9483" t="s">
        <v>29</v>
      </c>
      <c r="G9483">
        <v>16000</v>
      </c>
      <c r="I9483">
        <v>1</v>
      </c>
      <c r="J9483">
        <v>0.26</v>
      </c>
      <c r="K9483" t="s">
        <v>17</v>
      </c>
      <c r="L9483">
        <v>17</v>
      </c>
      <c r="M9483">
        <f t="shared" si="148"/>
        <v>0</v>
      </c>
    </row>
    <row r="9484" spans="1:13" x14ac:dyDescent="0.3">
      <c r="A9484">
        <v>37</v>
      </c>
      <c r="B9484">
        <v>25000</v>
      </c>
      <c r="C9484" t="s">
        <v>13</v>
      </c>
      <c r="D9484">
        <v>5</v>
      </c>
      <c r="E9484" t="s">
        <v>14</v>
      </c>
      <c r="F9484" t="s">
        <v>30</v>
      </c>
      <c r="G9484">
        <v>10000</v>
      </c>
      <c r="H9484">
        <v>16.29</v>
      </c>
      <c r="I9484">
        <v>1</v>
      </c>
      <c r="J9484">
        <v>0.4</v>
      </c>
      <c r="K9484" t="s">
        <v>16</v>
      </c>
      <c r="L9484">
        <v>11</v>
      </c>
      <c r="M9484">
        <f t="shared" si="148"/>
        <v>1</v>
      </c>
    </row>
    <row r="9485" spans="1:13" x14ac:dyDescent="0.3">
      <c r="A9485">
        <v>42</v>
      </c>
      <c r="B9485">
        <v>25000</v>
      </c>
      <c r="C9485" t="s">
        <v>13</v>
      </c>
      <c r="E9485" t="s">
        <v>14</v>
      </c>
      <c r="F9485" t="s">
        <v>21</v>
      </c>
      <c r="G9485">
        <v>10000</v>
      </c>
      <c r="H9485">
        <v>6.99</v>
      </c>
      <c r="I9485">
        <v>1</v>
      </c>
      <c r="J9485">
        <v>0.4</v>
      </c>
      <c r="K9485" t="s">
        <v>16</v>
      </c>
      <c r="L9485">
        <v>17</v>
      </c>
      <c r="M9485">
        <f t="shared" si="148"/>
        <v>0</v>
      </c>
    </row>
    <row r="9486" spans="1:13" x14ac:dyDescent="0.3">
      <c r="A9486">
        <v>38</v>
      </c>
      <c r="B9486">
        <v>67870</v>
      </c>
      <c r="C9486" t="s">
        <v>26</v>
      </c>
      <c r="D9486">
        <v>6</v>
      </c>
      <c r="E9486" t="s">
        <v>25</v>
      </c>
      <c r="F9486" t="s">
        <v>19</v>
      </c>
      <c r="G9486">
        <v>5000</v>
      </c>
      <c r="I9486">
        <v>0</v>
      </c>
      <c r="J9486">
        <v>7.0000000000000007E-2</v>
      </c>
      <c r="K9486" t="s">
        <v>16</v>
      </c>
      <c r="L9486">
        <v>15</v>
      </c>
      <c r="M9486">
        <f t="shared" si="148"/>
        <v>0</v>
      </c>
    </row>
    <row r="9487" spans="1:13" x14ac:dyDescent="0.3">
      <c r="A9487">
        <v>50</v>
      </c>
      <c r="B9487">
        <v>68000</v>
      </c>
      <c r="C9487" t="s">
        <v>26</v>
      </c>
      <c r="D9487">
        <v>5</v>
      </c>
      <c r="E9487" t="s">
        <v>20</v>
      </c>
      <c r="F9487" t="s">
        <v>19</v>
      </c>
      <c r="G9487">
        <v>10000</v>
      </c>
      <c r="H9487">
        <v>11.49</v>
      </c>
      <c r="I9487">
        <v>0</v>
      </c>
      <c r="J9487">
        <v>0.15</v>
      </c>
      <c r="K9487" t="s">
        <v>16</v>
      </c>
      <c r="L9487">
        <v>13</v>
      </c>
      <c r="M9487">
        <f t="shared" si="148"/>
        <v>1</v>
      </c>
    </row>
    <row r="9488" spans="1:13" x14ac:dyDescent="0.3">
      <c r="A9488">
        <v>43</v>
      </c>
      <c r="B9488">
        <v>68000</v>
      </c>
      <c r="C9488" t="s">
        <v>23</v>
      </c>
      <c r="D9488">
        <v>9</v>
      </c>
      <c r="E9488" t="s">
        <v>18</v>
      </c>
      <c r="F9488" t="s">
        <v>21</v>
      </c>
      <c r="G9488">
        <v>5000</v>
      </c>
      <c r="H9488">
        <v>6.99</v>
      </c>
      <c r="I9488">
        <v>0</v>
      </c>
      <c r="J9488">
        <v>7.0000000000000007E-2</v>
      </c>
      <c r="K9488" t="s">
        <v>16</v>
      </c>
      <c r="L9488">
        <v>15</v>
      </c>
      <c r="M9488">
        <f t="shared" si="148"/>
        <v>1</v>
      </c>
    </row>
    <row r="9489" spans="1:13" x14ac:dyDescent="0.3">
      <c r="A9489">
        <v>40</v>
      </c>
      <c r="B9489">
        <v>68000</v>
      </c>
      <c r="C9489" t="s">
        <v>26</v>
      </c>
      <c r="D9489">
        <v>1</v>
      </c>
      <c r="E9489" t="s">
        <v>20</v>
      </c>
      <c r="F9489" t="s">
        <v>21</v>
      </c>
      <c r="G9489">
        <v>9200</v>
      </c>
      <c r="H9489">
        <v>8.94</v>
      </c>
      <c r="I9489">
        <v>0</v>
      </c>
      <c r="J9489">
        <v>0.14000000000000001</v>
      </c>
      <c r="K9489" t="s">
        <v>16</v>
      </c>
      <c r="L9489">
        <v>11</v>
      </c>
      <c r="M9489">
        <f t="shared" si="148"/>
        <v>1</v>
      </c>
    </row>
    <row r="9490" spans="1:13" x14ac:dyDescent="0.3">
      <c r="A9490">
        <v>42</v>
      </c>
      <c r="B9490">
        <v>32000</v>
      </c>
      <c r="C9490" t="s">
        <v>13</v>
      </c>
      <c r="D9490">
        <v>5</v>
      </c>
      <c r="E9490" t="s">
        <v>27</v>
      </c>
      <c r="F9490" t="s">
        <v>19</v>
      </c>
      <c r="G9490">
        <v>10000</v>
      </c>
      <c r="H9490">
        <v>10.38</v>
      </c>
      <c r="I9490">
        <v>1</v>
      </c>
      <c r="J9490">
        <v>0.31</v>
      </c>
      <c r="K9490" t="s">
        <v>16</v>
      </c>
      <c r="L9490">
        <v>15</v>
      </c>
      <c r="M9490">
        <f t="shared" si="148"/>
        <v>1</v>
      </c>
    </row>
    <row r="9491" spans="1:13" x14ac:dyDescent="0.3">
      <c r="A9491">
        <v>44</v>
      </c>
      <c r="B9491">
        <v>68500</v>
      </c>
      <c r="C9491" t="s">
        <v>26</v>
      </c>
      <c r="D9491">
        <v>4</v>
      </c>
      <c r="E9491" t="s">
        <v>20</v>
      </c>
      <c r="F9491" t="s">
        <v>30</v>
      </c>
      <c r="G9491">
        <v>14300</v>
      </c>
      <c r="H9491">
        <v>15.31</v>
      </c>
      <c r="I9491">
        <v>0</v>
      </c>
      <c r="J9491">
        <v>0.21</v>
      </c>
      <c r="K9491" t="s">
        <v>16</v>
      </c>
      <c r="L9491">
        <v>17</v>
      </c>
      <c r="M9491">
        <f t="shared" si="148"/>
        <v>1</v>
      </c>
    </row>
    <row r="9492" spans="1:13" x14ac:dyDescent="0.3">
      <c r="A9492">
        <v>38</v>
      </c>
      <c r="B9492">
        <v>29000</v>
      </c>
      <c r="C9492" t="s">
        <v>13</v>
      </c>
      <c r="D9492">
        <v>2</v>
      </c>
      <c r="E9492" t="s">
        <v>25</v>
      </c>
      <c r="F9492" t="s">
        <v>30</v>
      </c>
      <c r="G9492">
        <v>10000</v>
      </c>
      <c r="I9492">
        <v>1</v>
      </c>
      <c r="J9492">
        <v>0.34</v>
      </c>
      <c r="K9492" t="s">
        <v>16</v>
      </c>
      <c r="L9492">
        <v>16</v>
      </c>
      <c r="M9492">
        <f t="shared" si="148"/>
        <v>0</v>
      </c>
    </row>
    <row r="9493" spans="1:13" x14ac:dyDescent="0.3">
      <c r="A9493">
        <v>41</v>
      </c>
      <c r="B9493">
        <v>36000</v>
      </c>
      <c r="C9493" t="s">
        <v>13</v>
      </c>
      <c r="D9493">
        <v>5</v>
      </c>
      <c r="E9493" t="s">
        <v>25</v>
      </c>
      <c r="F9493" t="s">
        <v>21</v>
      </c>
      <c r="G9493">
        <v>10000</v>
      </c>
      <c r="H9493">
        <v>6.03</v>
      </c>
      <c r="I9493">
        <v>0</v>
      </c>
      <c r="J9493">
        <v>0.28000000000000003</v>
      </c>
      <c r="K9493" t="s">
        <v>16</v>
      </c>
      <c r="L9493">
        <v>15</v>
      </c>
      <c r="M9493">
        <f t="shared" si="148"/>
        <v>1</v>
      </c>
    </row>
    <row r="9494" spans="1:13" x14ac:dyDescent="0.3">
      <c r="A9494">
        <v>45</v>
      </c>
      <c r="B9494">
        <v>36000</v>
      </c>
      <c r="C9494" t="s">
        <v>13</v>
      </c>
      <c r="D9494">
        <v>0</v>
      </c>
      <c r="E9494" t="s">
        <v>14</v>
      </c>
      <c r="F9494" t="s">
        <v>19</v>
      </c>
      <c r="G9494">
        <v>10000</v>
      </c>
      <c r="H9494">
        <v>11.11</v>
      </c>
      <c r="I9494">
        <v>0</v>
      </c>
      <c r="J9494">
        <v>0.28000000000000003</v>
      </c>
      <c r="K9494" t="s">
        <v>16</v>
      </c>
      <c r="L9494">
        <v>11</v>
      </c>
      <c r="M9494">
        <f t="shared" si="148"/>
        <v>1</v>
      </c>
    </row>
    <row r="9495" spans="1:13" x14ac:dyDescent="0.3">
      <c r="A9495">
        <v>45</v>
      </c>
      <c r="B9495">
        <v>69600</v>
      </c>
      <c r="C9495" t="s">
        <v>23</v>
      </c>
      <c r="D9495">
        <v>11</v>
      </c>
      <c r="E9495" t="s">
        <v>27</v>
      </c>
      <c r="F9495" t="s">
        <v>21</v>
      </c>
      <c r="G9495">
        <v>6000</v>
      </c>
      <c r="H9495">
        <v>7.9</v>
      </c>
      <c r="I9495">
        <v>0</v>
      </c>
      <c r="J9495">
        <v>0.09</v>
      </c>
      <c r="K9495" t="s">
        <v>16</v>
      </c>
      <c r="L9495">
        <v>13</v>
      </c>
      <c r="M9495">
        <f t="shared" si="148"/>
        <v>1</v>
      </c>
    </row>
    <row r="9496" spans="1:13" x14ac:dyDescent="0.3">
      <c r="A9496">
        <v>36</v>
      </c>
      <c r="B9496">
        <v>69736</v>
      </c>
      <c r="C9496" t="s">
        <v>26</v>
      </c>
      <c r="D9496">
        <v>17</v>
      </c>
      <c r="E9496" t="s">
        <v>27</v>
      </c>
      <c r="F9496" t="s">
        <v>29</v>
      </c>
      <c r="G9496">
        <v>2500</v>
      </c>
      <c r="H9496">
        <v>17.04</v>
      </c>
      <c r="I9496">
        <v>0</v>
      </c>
      <c r="J9496">
        <v>0.04</v>
      </c>
      <c r="K9496" t="s">
        <v>16</v>
      </c>
      <c r="L9496">
        <v>14</v>
      </c>
      <c r="M9496">
        <f t="shared" si="148"/>
        <v>1</v>
      </c>
    </row>
    <row r="9497" spans="1:13" x14ac:dyDescent="0.3">
      <c r="A9497">
        <v>50</v>
      </c>
      <c r="B9497">
        <v>39204</v>
      </c>
      <c r="C9497" t="s">
        <v>13</v>
      </c>
      <c r="D9497">
        <v>4</v>
      </c>
      <c r="E9497" t="s">
        <v>27</v>
      </c>
      <c r="F9497" t="s">
        <v>21</v>
      </c>
      <c r="G9497">
        <v>10000</v>
      </c>
      <c r="H9497">
        <v>5.99</v>
      </c>
      <c r="I9497">
        <v>0</v>
      </c>
      <c r="J9497">
        <v>0.26</v>
      </c>
      <c r="K9497" t="s">
        <v>16</v>
      </c>
      <c r="L9497">
        <v>12</v>
      </c>
      <c r="M9497">
        <f t="shared" si="148"/>
        <v>1</v>
      </c>
    </row>
    <row r="9498" spans="1:13" x14ac:dyDescent="0.3">
      <c r="A9498">
        <v>37</v>
      </c>
      <c r="B9498">
        <v>39870</v>
      </c>
      <c r="C9498" t="s">
        <v>13</v>
      </c>
      <c r="D9498">
        <v>8</v>
      </c>
      <c r="E9498" t="s">
        <v>14</v>
      </c>
      <c r="F9498" t="s">
        <v>19</v>
      </c>
      <c r="G9498">
        <v>10000</v>
      </c>
      <c r="H9498">
        <v>10.65</v>
      </c>
      <c r="I9498">
        <v>0</v>
      </c>
      <c r="J9498">
        <v>0.25</v>
      </c>
      <c r="K9498" t="s">
        <v>16</v>
      </c>
      <c r="L9498">
        <v>14</v>
      </c>
      <c r="M9498">
        <f t="shared" si="148"/>
        <v>1</v>
      </c>
    </row>
    <row r="9499" spans="1:13" x14ac:dyDescent="0.3">
      <c r="A9499">
        <v>37</v>
      </c>
      <c r="B9499">
        <v>70000</v>
      </c>
      <c r="C9499" t="s">
        <v>26</v>
      </c>
      <c r="D9499">
        <v>2</v>
      </c>
      <c r="E9499" t="s">
        <v>27</v>
      </c>
      <c r="F9499" t="s">
        <v>19</v>
      </c>
      <c r="G9499">
        <v>30000</v>
      </c>
      <c r="H9499">
        <v>10.65</v>
      </c>
      <c r="I9499">
        <v>0</v>
      </c>
      <c r="J9499">
        <v>0.43</v>
      </c>
      <c r="K9499" t="s">
        <v>16</v>
      </c>
      <c r="L9499">
        <v>14</v>
      </c>
      <c r="M9499">
        <f t="shared" si="148"/>
        <v>1</v>
      </c>
    </row>
    <row r="9500" spans="1:13" x14ac:dyDescent="0.3">
      <c r="A9500">
        <v>38</v>
      </c>
      <c r="B9500">
        <v>70000</v>
      </c>
      <c r="C9500" t="s">
        <v>26</v>
      </c>
      <c r="D9500">
        <v>16</v>
      </c>
      <c r="E9500" t="s">
        <v>18</v>
      </c>
      <c r="F9500" t="s">
        <v>21</v>
      </c>
      <c r="G9500">
        <v>17000</v>
      </c>
      <c r="H9500">
        <v>6.03</v>
      </c>
      <c r="I9500">
        <v>0</v>
      </c>
      <c r="J9500">
        <v>0.24</v>
      </c>
      <c r="K9500" t="s">
        <v>16</v>
      </c>
      <c r="L9500">
        <v>13</v>
      </c>
      <c r="M9500">
        <f t="shared" si="148"/>
        <v>1</v>
      </c>
    </row>
    <row r="9501" spans="1:13" x14ac:dyDescent="0.3">
      <c r="A9501">
        <v>41</v>
      </c>
      <c r="B9501">
        <v>70000</v>
      </c>
      <c r="C9501" t="s">
        <v>26</v>
      </c>
      <c r="D9501">
        <v>2</v>
      </c>
      <c r="E9501" t="s">
        <v>20</v>
      </c>
      <c r="F9501" t="s">
        <v>19</v>
      </c>
      <c r="G9501">
        <v>5000</v>
      </c>
      <c r="H9501">
        <v>12.69</v>
      </c>
      <c r="I9501">
        <v>0</v>
      </c>
      <c r="J9501">
        <v>7.0000000000000007E-2</v>
      </c>
      <c r="K9501" t="s">
        <v>16</v>
      </c>
      <c r="L9501">
        <v>12</v>
      </c>
      <c r="M9501">
        <f t="shared" si="148"/>
        <v>1</v>
      </c>
    </row>
    <row r="9502" spans="1:13" x14ac:dyDescent="0.3">
      <c r="A9502">
        <v>36</v>
      </c>
      <c r="B9502">
        <v>64000</v>
      </c>
      <c r="C9502" t="s">
        <v>26</v>
      </c>
      <c r="D9502">
        <v>20</v>
      </c>
      <c r="E9502" t="s">
        <v>25</v>
      </c>
      <c r="F9502" t="s">
        <v>29</v>
      </c>
      <c r="G9502">
        <v>6800</v>
      </c>
      <c r="H9502">
        <v>18.39</v>
      </c>
      <c r="I9502">
        <v>1</v>
      </c>
      <c r="J9502">
        <v>0.11</v>
      </c>
      <c r="K9502" t="s">
        <v>17</v>
      </c>
      <c r="L9502">
        <v>12</v>
      </c>
      <c r="M9502">
        <f t="shared" si="148"/>
        <v>1</v>
      </c>
    </row>
    <row r="9503" spans="1:13" x14ac:dyDescent="0.3">
      <c r="A9503">
        <v>48</v>
      </c>
      <c r="B9503">
        <v>40000</v>
      </c>
      <c r="C9503" t="s">
        <v>13</v>
      </c>
      <c r="D9503">
        <v>3</v>
      </c>
      <c r="E9503" t="s">
        <v>14</v>
      </c>
      <c r="F9503" t="s">
        <v>21</v>
      </c>
      <c r="G9503">
        <v>10000</v>
      </c>
      <c r="I9503">
        <v>0</v>
      </c>
      <c r="J9503">
        <v>0.25</v>
      </c>
      <c r="K9503" t="s">
        <v>16</v>
      </c>
      <c r="L9503">
        <v>17</v>
      </c>
      <c r="M9503">
        <f t="shared" si="148"/>
        <v>0</v>
      </c>
    </row>
    <row r="9504" spans="1:13" x14ac:dyDescent="0.3">
      <c r="A9504">
        <v>42</v>
      </c>
      <c r="B9504">
        <v>70000</v>
      </c>
      <c r="C9504" t="s">
        <v>26</v>
      </c>
      <c r="D9504">
        <v>19</v>
      </c>
      <c r="E9504" t="s">
        <v>27</v>
      </c>
      <c r="F9504" t="s">
        <v>21</v>
      </c>
      <c r="G9504">
        <v>10500</v>
      </c>
      <c r="H9504">
        <v>6.99</v>
      </c>
      <c r="I9504">
        <v>0</v>
      </c>
      <c r="J9504">
        <v>0.15</v>
      </c>
      <c r="K9504" t="s">
        <v>16</v>
      </c>
      <c r="L9504">
        <v>12</v>
      </c>
      <c r="M9504">
        <f t="shared" si="148"/>
        <v>1</v>
      </c>
    </row>
    <row r="9505" spans="1:13" x14ac:dyDescent="0.3">
      <c r="A9505">
        <v>46</v>
      </c>
      <c r="B9505">
        <v>70000</v>
      </c>
      <c r="C9505" t="s">
        <v>26</v>
      </c>
      <c r="D9505">
        <v>5</v>
      </c>
      <c r="E9505" t="s">
        <v>20</v>
      </c>
      <c r="F9505" t="s">
        <v>21</v>
      </c>
      <c r="G9505">
        <v>8000</v>
      </c>
      <c r="H9505">
        <v>7.29</v>
      </c>
      <c r="I9505">
        <v>0</v>
      </c>
      <c r="J9505">
        <v>0.11</v>
      </c>
      <c r="K9505" t="s">
        <v>16</v>
      </c>
      <c r="L9505">
        <v>13</v>
      </c>
      <c r="M9505">
        <f t="shared" si="148"/>
        <v>1</v>
      </c>
    </row>
    <row r="9506" spans="1:13" x14ac:dyDescent="0.3">
      <c r="A9506">
        <v>40</v>
      </c>
      <c r="B9506">
        <v>70000</v>
      </c>
      <c r="C9506" t="s">
        <v>26</v>
      </c>
      <c r="D9506">
        <v>16</v>
      </c>
      <c r="E9506" t="s">
        <v>28</v>
      </c>
      <c r="F9506" t="s">
        <v>21</v>
      </c>
      <c r="G9506">
        <v>12000</v>
      </c>
      <c r="H9506">
        <v>5.79</v>
      </c>
      <c r="I9506">
        <v>0</v>
      </c>
      <c r="J9506">
        <v>0.17</v>
      </c>
      <c r="K9506" t="s">
        <v>16</v>
      </c>
      <c r="L9506">
        <v>14</v>
      </c>
      <c r="M9506">
        <f t="shared" si="148"/>
        <v>1</v>
      </c>
    </row>
    <row r="9507" spans="1:13" x14ac:dyDescent="0.3">
      <c r="A9507">
        <v>37</v>
      </c>
      <c r="B9507">
        <v>43000</v>
      </c>
      <c r="C9507" t="s">
        <v>13</v>
      </c>
      <c r="D9507">
        <v>1</v>
      </c>
      <c r="E9507" t="s">
        <v>14</v>
      </c>
      <c r="F9507" t="s">
        <v>21</v>
      </c>
      <c r="G9507">
        <v>10000</v>
      </c>
      <c r="H9507">
        <v>7.9</v>
      </c>
      <c r="I9507">
        <v>0</v>
      </c>
      <c r="J9507">
        <v>0.23</v>
      </c>
      <c r="K9507" t="s">
        <v>16</v>
      </c>
      <c r="L9507">
        <v>16</v>
      </c>
      <c r="M9507">
        <f t="shared" si="148"/>
        <v>1</v>
      </c>
    </row>
    <row r="9508" spans="1:13" x14ac:dyDescent="0.3">
      <c r="A9508">
        <v>36</v>
      </c>
      <c r="B9508">
        <v>45000</v>
      </c>
      <c r="C9508" t="s">
        <v>13</v>
      </c>
      <c r="D9508">
        <v>12</v>
      </c>
      <c r="E9508" t="s">
        <v>14</v>
      </c>
      <c r="F9508" t="s">
        <v>30</v>
      </c>
      <c r="G9508">
        <v>10000</v>
      </c>
      <c r="H9508">
        <v>15.99</v>
      </c>
      <c r="I9508">
        <v>0</v>
      </c>
      <c r="J9508">
        <v>0.22</v>
      </c>
      <c r="K9508" t="s">
        <v>16</v>
      </c>
      <c r="L9508">
        <v>14</v>
      </c>
      <c r="M9508">
        <f t="shared" si="148"/>
        <v>1</v>
      </c>
    </row>
    <row r="9509" spans="1:13" x14ac:dyDescent="0.3">
      <c r="A9509">
        <v>37</v>
      </c>
      <c r="B9509">
        <v>70000</v>
      </c>
      <c r="C9509" t="s">
        <v>26</v>
      </c>
      <c r="D9509">
        <v>0</v>
      </c>
      <c r="E9509" t="s">
        <v>27</v>
      </c>
      <c r="F9509" t="s">
        <v>19</v>
      </c>
      <c r="G9509">
        <v>10000</v>
      </c>
      <c r="I9509">
        <v>0</v>
      </c>
      <c r="J9509">
        <v>0.14000000000000001</v>
      </c>
      <c r="K9509" t="s">
        <v>16</v>
      </c>
      <c r="L9509">
        <v>11</v>
      </c>
      <c r="M9509">
        <f t="shared" si="148"/>
        <v>0</v>
      </c>
    </row>
    <row r="9510" spans="1:13" x14ac:dyDescent="0.3">
      <c r="A9510">
        <v>38</v>
      </c>
      <c r="B9510">
        <v>70000</v>
      </c>
      <c r="C9510" t="s">
        <v>26</v>
      </c>
      <c r="D9510">
        <v>0</v>
      </c>
      <c r="E9510" t="s">
        <v>20</v>
      </c>
      <c r="F9510" t="s">
        <v>21</v>
      </c>
      <c r="G9510">
        <v>9250</v>
      </c>
      <c r="H9510">
        <v>7.51</v>
      </c>
      <c r="I9510">
        <v>0</v>
      </c>
      <c r="J9510">
        <v>0.13</v>
      </c>
      <c r="K9510" t="s">
        <v>16</v>
      </c>
      <c r="L9510">
        <v>17</v>
      </c>
      <c r="M9510">
        <f t="shared" si="148"/>
        <v>1</v>
      </c>
    </row>
    <row r="9511" spans="1:13" x14ac:dyDescent="0.3">
      <c r="A9511">
        <v>39</v>
      </c>
      <c r="B9511">
        <v>70000</v>
      </c>
      <c r="C9511" t="s">
        <v>26</v>
      </c>
      <c r="D9511">
        <v>13</v>
      </c>
      <c r="E9511" t="s">
        <v>25</v>
      </c>
      <c r="F9511" t="s">
        <v>21</v>
      </c>
      <c r="G9511">
        <v>8400</v>
      </c>
      <c r="H9511">
        <v>7.88</v>
      </c>
      <c r="I9511">
        <v>0</v>
      </c>
      <c r="J9511">
        <v>0.12</v>
      </c>
      <c r="K9511" t="s">
        <v>16</v>
      </c>
      <c r="L9511">
        <v>15</v>
      </c>
      <c r="M9511">
        <f t="shared" si="148"/>
        <v>1</v>
      </c>
    </row>
    <row r="9512" spans="1:13" x14ac:dyDescent="0.3">
      <c r="A9512">
        <v>45</v>
      </c>
      <c r="B9512">
        <v>36000</v>
      </c>
      <c r="C9512" t="s">
        <v>13</v>
      </c>
      <c r="D9512">
        <v>1</v>
      </c>
      <c r="E9512" t="s">
        <v>27</v>
      </c>
      <c r="F9512" t="s">
        <v>15</v>
      </c>
      <c r="G9512">
        <v>4300</v>
      </c>
      <c r="H9512">
        <v>10.91</v>
      </c>
      <c r="I9512">
        <v>0</v>
      </c>
      <c r="J9512">
        <v>0.12</v>
      </c>
      <c r="K9512" t="s">
        <v>17</v>
      </c>
      <c r="L9512">
        <v>17</v>
      </c>
      <c r="M9512">
        <f t="shared" si="148"/>
        <v>1</v>
      </c>
    </row>
    <row r="9513" spans="1:13" x14ac:dyDescent="0.3">
      <c r="A9513">
        <v>39</v>
      </c>
      <c r="B9513">
        <v>60000</v>
      </c>
      <c r="C9513" t="s">
        <v>13</v>
      </c>
      <c r="D9513">
        <v>4</v>
      </c>
      <c r="E9513" t="s">
        <v>25</v>
      </c>
      <c r="F9513" t="s">
        <v>21</v>
      </c>
      <c r="G9513">
        <v>4300</v>
      </c>
      <c r="H9513">
        <v>7.49</v>
      </c>
      <c r="I9513">
        <v>0</v>
      </c>
      <c r="J9513">
        <v>7.0000000000000007E-2</v>
      </c>
      <c r="K9513" t="s">
        <v>16</v>
      </c>
      <c r="L9513">
        <v>17</v>
      </c>
      <c r="M9513">
        <f t="shared" si="148"/>
        <v>1</v>
      </c>
    </row>
    <row r="9514" spans="1:13" x14ac:dyDescent="0.3">
      <c r="A9514">
        <v>39</v>
      </c>
      <c r="B9514">
        <v>45500</v>
      </c>
      <c r="C9514" t="s">
        <v>13</v>
      </c>
      <c r="D9514">
        <v>4</v>
      </c>
      <c r="E9514" t="s">
        <v>20</v>
      </c>
      <c r="F9514" t="s">
        <v>30</v>
      </c>
      <c r="G9514">
        <v>10000</v>
      </c>
      <c r="H9514">
        <v>16.29</v>
      </c>
      <c r="I9514">
        <v>0</v>
      </c>
      <c r="J9514">
        <v>0.22</v>
      </c>
      <c r="K9514" t="s">
        <v>16</v>
      </c>
      <c r="L9514">
        <v>15</v>
      </c>
      <c r="M9514">
        <f t="shared" si="148"/>
        <v>1</v>
      </c>
    </row>
    <row r="9515" spans="1:13" x14ac:dyDescent="0.3">
      <c r="A9515">
        <v>36</v>
      </c>
      <c r="B9515">
        <v>70000</v>
      </c>
      <c r="C9515" t="s">
        <v>26</v>
      </c>
      <c r="D9515">
        <v>0</v>
      </c>
      <c r="E9515" t="s">
        <v>27</v>
      </c>
      <c r="F9515" t="s">
        <v>15</v>
      </c>
      <c r="G9515">
        <v>6000</v>
      </c>
      <c r="H9515">
        <v>13.79</v>
      </c>
      <c r="I9515">
        <v>0</v>
      </c>
      <c r="J9515">
        <v>0.09</v>
      </c>
      <c r="K9515" t="s">
        <v>16</v>
      </c>
      <c r="L9515">
        <v>15</v>
      </c>
      <c r="M9515">
        <f t="shared" si="148"/>
        <v>1</v>
      </c>
    </row>
    <row r="9516" spans="1:13" x14ac:dyDescent="0.3">
      <c r="A9516">
        <v>41</v>
      </c>
      <c r="B9516">
        <v>70800</v>
      </c>
      <c r="C9516" t="s">
        <v>26</v>
      </c>
      <c r="D9516">
        <v>25</v>
      </c>
      <c r="E9516" t="s">
        <v>20</v>
      </c>
      <c r="F9516" t="s">
        <v>21</v>
      </c>
      <c r="G9516">
        <v>12000</v>
      </c>
      <c r="H9516">
        <v>6.62</v>
      </c>
      <c r="I9516">
        <v>0</v>
      </c>
      <c r="J9516">
        <v>0.17</v>
      </c>
      <c r="K9516" t="s">
        <v>16</v>
      </c>
      <c r="L9516">
        <v>11</v>
      </c>
      <c r="M9516">
        <f t="shared" si="148"/>
        <v>1</v>
      </c>
    </row>
    <row r="9517" spans="1:13" x14ac:dyDescent="0.3">
      <c r="A9517">
        <v>36</v>
      </c>
      <c r="B9517">
        <v>65028</v>
      </c>
      <c r="C9517" t="s">
        <v>26</v>
      </c>
      <c r="D9517">
        <v>4</v>
      </c>
      <c r="E9517" t="s">
        <v>18</v>
      </c>
      <c r="F9517" t="s">
        <v>30</v>
      </c>
      <c r="G9517">
        <v>10000</v>
      </c>
      <c r="H9517">
        <v>15.95</v>
      </c>
      <c r="I9517">
        <v>1</v>
      </c>
      <c r="J9517">
        <v>0.15</v>
      </c>
      <c r="K9517" t="s">
        <v>16</v>
      </c>
      <c r="L9517">
        <v>14</v>
      </c>
      <c r="M9517">
        <f t="shared" si="148"/>
        <v>1</v>
      </c>
    </row>
    <row r="9518" spans="1:13" x14ac:dyDescent="0.3">
      <c r="A9518">
        <v>36</v>
      </c>
      <c r="B9518">
        <v>72000</v>
      </c>
      <c r="C9518" t="s">
        <v>26</v>
      </c>
      <c r="D9518">
        <v>8</v>
      </c>
      <c r="E9518" t="s">
        <v>14</v>
      </c>
      <c r="F9518" t="s">
        <v>21</v>
      </c>
      <c r="G9518">
        <v>3500</v>
      </c>
      <c r="H9518">
        <v>6.99</v>
      </c>
      <c r="I9518">
        <v>0</v>
      </c>
      <c r="J9518">
        <v>0.05</v>
      </c>
      <c r="K9518" t="s">
        <v>16</v>
      </c>
      <c r="L9518">
        <v>13</v>
      </c>
      <c r="M9518">
        <f t="shared" si="148"/>
        <v>1</v>
      </c>
    </row>
    <row r="9519" spans="1:13" x14ac:dyDescent="0.3">
      <c r="A9519">
        <v>39</v>
      </c>
      <c r="B9519">
        <v>66000</v>
      </c>
      <c r="C9519" t="s">
        <v>26</v>
      </c>
      <c r="D9519">
        <v>21</v>
      </c>
      <c r="E9519" t="s">
        <v>28</v>
      </c>
      <c r="F9519" t="s">
        <v>29</v>
      </c>
      <c r="G9519">
        <v>2000</v>
      </c>
      <c r="H9519">
        <v>18.39</v>
      </c>
      <c r="I9519">
        <v>1</v>
      </c>
      <c r="J9519">
        <v>0.03</v>
      </c>
      <c r="K9519" t="s">
        <v>16</v>
      </c>
      <c r="L9519">
        <v>12</v>
      </c>
      <c r="M9519">
        <f t="shared" si="148"/>
        <v>1</v>
      </c>
    </row>
    <row r="9520" spans="1:13" x14ac:dyDescent="0.3">
      <c r="A9520">
        <v>38</v>
      </c>
      <c r="B9520">
        <v>72000</v>
      </c>
      <c r="C9520" t="s">
        <v>26</v>
      </c>
      <c r="D9520">
        <v>8</v>
      </c>
      <c r="E9520" t="s">
        <v>25</v>
      </c>
      <c r="F9520" t="s">
        <v>21</v>
      </c>
      <c r="G9520">
        <v>6000</v>
      </c>
      <c r="H9520">
        <v>5.99</v>
      </c>
      <c r="I9520">
        <v>0</v>
      </c>
      <c r="J9520">
        <v>0.08</v>
      </c>
      <c r="K9520" t="s">
        <v>16</v>
      </c>
      <c r="L9520">
        <v>11</v>
      </c>
      <c r="M9520">
        <f t="shared" si="148"/>
        <v>1</v>
      </c>
    </row>
    <row r="9521" spans="1:13" x14ac:dyDescent="0.3">
      <c r="A9521">
        <v>38</v>
      </c>
      <c r="B9521">
        <v>50000</v>
      </c>
      <c r="C9521" t="s">
        <v>13</v>
      </c>
      <c r="D9521">
        <v>5</v>
      </c>
      <c r="E9521" t="s">
        <v>20</v>
      </c>
      <c r="F9521" t="s">
        <v>15</v>
      </c>
      <c r="G9521">
        <v>10000</v>
      </c>
      <c r="I9521">
        <v>0</v>
      </c>
      <c r="J9521">
        <v>0.2</v>
      </c>
      <c r="K9521" t="s">
        <v>16</v>
      </c>
      <c r="L9521">
        <v>13</v>
      </c>
      <c r="M9521">
        <f t="shared" si="148"/>
        <v>0</v>
      </c>
    </row>
    <row r="9522" spans="1:13" x14ac:dyDescent="0.3">
      <c r="A9522">
        <v>39</v>
      </c>
      <c r="B9522">
        <v>56100</v>
      </c>
      <c r="C9522" t="s">
        <v>26</v>
      </c>
      <c r="D9522">
        <v>23</v>
      </c>
      <c r="E9522" t="s">
        <v>14</v>
      </c>
      <c r="F9522" t="s">
        <v>30</v>
      </c>
      <c r="G9522">
        <v>8000</v>
      </c>
      <c r="H9522">
        <v>16.07</v>
      </c>
      <c r="I9522">
        <v>1</v>
      </c>
      <c r="J9522">
        <v>0.12</v>
      </c>
      <c r="K9522" t="s">
        <v>16</v>
      </c>
      <c r="L9522">
        <v>14</v>
      </c>
      <c r="M9522">
        <f t="shared" si="148"/>
        <v>1</v>
      </c>
    </row>
    <row r="9523" spans="1:13" x14ac:dyDescent="0.3">
      <c r="A9523">
        <v>48</v>
      </c>
      <c r="B9523">
        <v>72000</v>
      </c>
      <c r="C9523" t="s">
        <v>26</v>
      </c>
      <c r="D9523">
        <v>5</v>
      </c>
      <c r="E9523" t="s">
        <v>28</v>
      </c>
      <c r="F9523" t="s">
        <v>30</v>
      </c>
      <c r="G9523">
        <v>7000</v>
      </c>
      <c r="H9523">
        <v>14.96</v>
      </c>
      <c r="I9523">
        <v>0</v>
      </c>
      <c r="J9523">
        <v>0.1</v>
      </c>
      <c r="K9523" t="s">
        <v>17</v>
      </c>
      <c r="L9523">
        <v>17</v>
      </c>
      <c r="M9523">
        <f t="shared" si="148"/>
        <v>1</v>
      </c>
    </row>
    <row r="9524" spans="1:13" x14ac:dyDescent="0.3">
      <c r="A9524">
        <v>37</v>
      </c>
      <c r="B9524">
        <v>52000</v>
      </c>
      <c r="C9524" t="s">
        <v>13</v>
      </c>
      <c r="D9524">
        <v>21</v>
      </c>
      <c r="E9524" t="s">
        <v>28</v>
      </c>
      <c r="F9524" t="s">
        <v>19</v>
      </c>
      <c r="G9524">
        <v>10000</v>
      </c>
      <c r="H9524">
        <v>11.71</v>
      </c>
      <c r="I9524">
        <v>0</v>
      </c>
      <c r="J9524">
        <v>0.19</v>
      </c>
      <c r="K9524" t="s">
        <v>16</v>
      </c>
      <c r="L9524">
        <v>14</v>
      </c>
      <c r="M9524">
        <f t="shared" si="148"/>
        <v>1</v>
      </c>
    </row>
    <row r="9525" spans="1:13" x14ac:dyDescent="0.3">
      <c r="A9525">
        <v>38</v>
      </c>
      <c r="B9525">
        <v>72000</v>
      </c>
      <c r="C9525" t="s">
        <v>26</v>
      </c>
      <c r="D9525">
        <v>8</v>
      </c>
      <c r="E9525" t="s">
        <v>28</v>
      </c>
      <c r="F9525" t="s">
        <v>30</v>
      </c>
      <c r="G9525">
        <v>5000</v>
      </c>
      <c r="H9525">
        <v>12.92</v>
      </c>
      <c r="I9525">
        <v>0</v>
      </c>
      <c r="J9525">
        <v>7.0000000000000007E-2</v>
      </c>
      <c r="K9525" t="s">
        <v>16</v>
      </c>
      <c r="L9525">
        <v>16</v>
      </c>
      <c r="M9525">
        <f t="shared" si="148"/>
        <v>1</v>
      </c>
    </row>
    <row r="9526" spans="1:13" x14ac:dyDescent="0.3">
      <c r="A9526">
        <v>44</v>
      </c>
      <c r="B9526">
        <v>54000</v>
      </c>
      <c r="C9526" t="s">
        <v>13</v>
      </c>
      <c r="D9526">
        <v>0</v>
      </c>
      <c r="E9526" t="s">
        <v>25</v>
      </c>
      <c r="F9526" t="s">
        <v>15</v>
      </c>
      <c r="G9526">
        <v>10000</v>
      </c>
      <c r="I9526">
        <v>0</v>
      </c>
      <c r="J9526">
        <v>0.19</v>
      </c>
      <c r="K9526" t="s">
        <v>16</v>
      </c>
      <c r="L9526">
        <v>11</v>
      </c>
      <c r="M9526">
        <f t="shared" si="148"/>
        <v>0</v>
      </c>
    </row>
    <row r="9527" spans="1:13" x14ac:dyDescent="0.3">
      <c r="A9527">
        <v>37</v>
      </c>
      <c r="B9527">
        <v>72800</v>
      </c>
      <c r="C9527" t="s">
        <v>26</v>
      </c>
      <c r="D9527">
        <v>0</v>
      </c>
      <c r="E9527" t="s">
        <v>18</v>
      </c>
      <c r="F9527" t="s">
        <v>19</v>
      </c>
      <c r="G9527">
        <v>23000</v>
      </c>
      <c r="H9527">
        <v>11.58</v>
      </c>
      <c r="I9527">
        <v>0</v>
      </c>
      <c r="J9527">
        <v>0.32</v>
      </c>
      <c r="K9527" t="s">
        <v>16</v>
      </c>
      <c r="L9527">
        <v>17</v>
      </c>
      <c r="M9527">
        <f t="shared" si="148"/>
        <v>1</v>
      </c>
    </row>
    <row r="9528" spans="1:13" x14ac:dyDescent="0.3">
      <c r="A9528">
        <v>39</v>
      </c>
      <c r="B9528">
        <v>56000</v>
      </c>
      <c r="C9528" t="s">
        <v>13</v>
      </c>
      <c r="D9528">
        <v>16</v>
      </c>
      <c r="E9528" t="s">
        <v>25</v>
      </c>
      <c r="F9528" t="s">
        <v>15</v>
      </c>
      <c r="G9528">
        <v>10000</v>
      </c>
      <c r="H9528">
        <v>13.06</v>
      </c>
      <c r="I9528">
        <v>0</v>
      </c>
      <c r="J9528">
        <v>0.18</v>
      </c>
      <c r="K9528" t="s">
        <v>16</v>
      </c>
      <c r="L9528">
        <v>11</v>
      </c>
      <c r="M9528">
        <f t="shared" si="148"/>
        <v>1</v>
      </c>
    </row>
    <row r="9529" spans="1:13" x14ac:dyDescent="0.3">
      <c r="A9529">
        <v>46</v>
      </c>
      <c r="B9529">
        <v>74000</v>
      </c>
      <c r="C9529" t="s">
        <v>26</v>
      </c>
      <c r="D9529">
        <v>18</v>
      </c>
      <c r="E9529" t="s">
        <v>27</v>
      </c>
      <c r="F9529" t="s">
        <v>15</v>
      </c>
      <c r="G9529">
        <v>20000</v>
      </c>
      <c r="H9529">
        <v>12.68</v>
      </c>
      <c r="I9529">
        <v>0</v>
      </c>
      <c r="J9529">
        <v>0.27</v>
      </c>
      <c r="K9529" t="s">
        <v>17</v>
      </c>
      <c r="L9529">
        <v>16</v>
      </c>
      <c r="M9529">
        <f t="shared" si="148"/>
        <v>1</v>
      </c>
    </row>
    <row r="9530" spans="1:13" x14ac:dyDescent="0.3">
      <c r="A9530">
        <v>37</v>
      </c>
      <c r="B9530">
        <v>60000</v>
      </c>
      <c r="C9530" t="s">
        <v>13</v>
      </c>
      <c r="D9530">
        <v>7</v>
      </c>
      <c r="E9530" t="s">
        <v>28</v>
      </c>
      <c r="F9530" t="s">
        <v>21</v>
      </c>
      <c r="G9530">
        <v>10000</v>
      </c>
      <c r="H9530">
        <v>7.51</v>
      </c>
      <c r="I9530">
        <v>0</v>
      </c>
      <c r="J9530">
        <v>0.17</v>
      </c>
      <c r="K9530" t="s">
        <v>16</v>
      </c>
      <c r="L9530">
        <v>11</v>
      </c>
      <c r="M9530">
        <f t="shared" si="148"/>
        <v>1</v>
      </c>
    </row>
    <row r="9531" spans="1:13" x14ac:dyDescent="0.3">
      <c r="A9531">
        <v>40</v>
      </c>
      <c r="B9531">
        <v>75000</v>
      </c>
      <c r="C9531" t="s">
        <v>26</v>
      </c>
      <c r="D9531">
        <v>1</v>
      </c>
      <c r="E9531" t="s">
        <v>27</v>
      </c>
      <c r="F9531" t="s">
        <v>21</v>
      </c>
      <c r="G9531">
        <v>10000</v>
      </c>
      <c r="H9531">
        <v>6.62</v>
      </c>
      <c r="I9531">
        <v>0</v>
      </c>
      <c r="J9531">
        <v>0.13</v>
      </c>
      <c r="K9531" t="s">
        <v>16</v>
      </c>
      <c r="L9531">
        <v>17</v>
      </c>
      <c r="M9531">
        <f t="shared" si="148"/>
        <v>1</v>
      </c>
    </row>
    <row r="9532" spans="1:13" x14ac:dyDescent="0.3">
      <c r="A9532">
        <v>45</v>
      </c>
      <c r="B9532">
        <v>62200</v>
      </c>
      <c r="C9532" t="s">
        <v>13</v>
      </c>
      <c r="D9532">
        <v>6</v>
      </c>
      <c r="E9532" t="s">
        <v>25</v>
      </c>
      <c r="F9532" t="s">
        <v>19</v>
      </c>
      <c r="G9532">
        <v>10000</v>
      </c>
      <c r="H9532">
        <v>10.39</v>
      </c>
      <c r="I9532">
        <v>0</v>
      </c>
      <c r="J9532">
        <v>0.16</v>
      </c>
      <c r="K9532" t="s">
        <v>16</v>
      </c>
      <c r="L9532">
        <v>11</v>
      </c>
      <c r="M9532">
        <f t="shared" si="148"/>
        <v>1</v>
      </c>
    </row>
    <row r="9533" spans="1:13" x14ac:dyDescent="0.3">
      <c r="A9533">
        <v>38</v>
      </c>
      <c r="B9533">
        <v>75000</v>
      </c>
      <c r="C9533" t="s">
        <v>26</v>
      </c>
      <c r="D9533">
        <v>8</v>
      </c>
      <c r="E9533" t="s">
        <v>28</v>
      </c>
      <c r="F9533" t="s">
        <v>19</v>
      </c>
      <c r="G9533">
        <v>25000</v>
      </c>
      <c r="H9533">
        <v>10.59</v>
      </c>
      <c r="I9533">
        <v>0</v>
      </c>
      <c r="J9533">
        <v>0.33</v>
      </c>
      <c r="K9533" t="s">
        <v>16</v>
      </c>
      <c r="L9533">
        <v>16</v>
      </c>
      <c r="M9533">
        <f t="shared" si="148"/>
        <v>1</v>
      </c>
    </row>
    <row r="9534" spans="1:13" x14ac:dyDescent="0.3">
      <c r="A9534">
        <v>36</v>
      </c>
      <c r="B9534">
        <v>75000</v>
      </c>
      <c r="C9534" t="s">
        <v>26</v>
      </c>
      <c r="D9534">
        <v>6</v>
      </c>
      <c r="E9534" t="s">
        <v>14</v>
      </c>
      <c r="F9534" t="s">
        <v>21</v>
      </c>
      <c r="G9534">
        <v>10000</v>
      </c>
      <c r="H9534">
        <v>6.99</v>
      </c>
      <c r="I9534">
        <v>0</v>
      </c>
      <c r="J9534">
        <v>0.13</v>
      </c>
      <c r="K9534" t="s">
        <v>16</v>
      </c>
      <c r="L9534">
        <v>13</v>
      </c>
      <c r="M9534">
        <f t="shared" si="148"/>
        <v>1</v>
      </c>
    </row>
    <row r="9535" spans="1:13" x14ac:dyDescent="0.3">
      <c r="A9535">
        <v>37</v>
      </c>
      <c r="B9535">
        <v>65000</v>
      </c>
      <c r="C9535" t="s">
        <v>13</v>
      </c>
      <c r="D9535">
        <v>2</v>
      </c>
      <c r="E9535" t="s">
        <v>25</v>
      </c>
      <c r="F9535" t="s">
        <v>21</v>
      </c>
      <c r="G9535">
        <v>10000</v>
      </c>
      <c r="H9535">
        <v>5.42</v>
      </c>
      <c r="I9535">
        <v>0</v>
      </c>
      <c r="J9535">
        <v>0.15</v>
      </c>
      <c r="K9535" t="s">
        <v>16</v>
      </c>
      <c r="L9535">
        <v>14</v>
      </c>
      <c r="M9535">
        <f t="shared" si="148"/>
        <v>1</v>
      </c>
    </row>
    <row r="9536" spans="1:13" x14ac:dyDescent="0.3">
      <c r="A9536">
        <v>44</v>
      </c>
      <c r="B9536">
        <v>62400</v>
      </c>
      <c r="C9536" t="s">
        <v>13</v>
      </c>
      <c r="E9536" t="s">
        <v>28</v>
      </c>
      <c r="F9536" t="s">
        <v>29</v>
      </c>
      <c r="G9536">
        <v>10000</v>
      </c>
      <c r="H9536">
        <v>16.82</v>
      </c>
      <c r="I9536">
        <v>1</v>
      </c>
      <c r="J9536">
        <v>0.16</v>
      </c>
      <c r="K9536" t="s">
        <v>16</v>
      </c>
      <c r="L9536">
        <v>15</v>
      </c>
      <c r="M9536">
        <f t="shared" si="148"/>
        <v>0</v>
      </c>
    </row>
    <row r="9537" spans="1:13" x14ac:dyDescent="0.3">
      <c r="A9537">
        <v>40</v>
      </c>
      <c r="B9537">
        <v>75000</v>
      </c>
      <c r="C9537" t="s">
        <v>26</v>
      </c>
      <c r="D9537">
        <v>6</v>
      </c>
      <c r="E9537" t="s">
        <v>18</v>
      </c>
      <c r="F9537" t="s">
        <v>15</v>
      </c>
      <c r="G9537">
        <v>7500</v>
      </c>
      <c r="H9537">
        <v>12.23</v>
      </c>
      <c r="I9537">
        <v>0</v>
      </c>
      <c r="J9537">
        <v>0.1</v>
      </c>
      <c r="K9537" t="s">
        <v>17</v>
      </c>
      <c r="L9537">
        <v>16</v>
      </c>
      <c r="M9537">
        <f t="shared" si="148"/>
        <v>1</v>
      </c>
    </row>
    <row r="9538" spans="1:13" x14ac:dyDescent="0.3">
      <c r="A9538">
        <v>38</v>
      </c>
      <c r="B9538">
        <v>54400</v>
      </c>
      <c r="C9538" t="s">
        <v>13</v>
      </c>
      <c r="D9538">
        <v>5</v>
      </c>
      <c r="E9538" t="s">
        <v>14</v>
      </c>
      <c r="F9538" t="s">
        <v>30</v>
      </c>
      <c r="G9538">
        <v>10000</v>
      </c>
      <c r="H9538">
        <v>15.33</v>
      </c>
      <c r="I9538">
        <v>1</v>
      </c>
      <c r="J9538">
        <v>0.16</v>
      </c>
      <c r="K9538" t="s">
        <v>17</v>
      </c>
      <c r="L9538">
        <v>15</v>
      </c>
      <c r="M9538">
        <f t="shared" ref="M9538:M9601" si="149">COUNTIFS($A$2:$A$10001,A9538,$B$2:$B$10001,B9538,$C$2:$C$10001,C9538,$D$2:$D$10001,D9538,$E$2:$E$10001,E9538,$F$2:$F$10001,F9538,$G$2:$G$10001,G9538,$H$2:$H$10001,H9538,$I$2:$I$10001,I9538,$J$2:$J$10001,J9538,$K$2:$K$10001,K9538,$L$2:$L$10001,L9538)</f>
        <v>1</v>
      </c>
    </row>
    <row r="9539" spans="1:13" x14ac:dyDescent="0.3">
      <c r="A9539">
        <v>41</v>
      </c>
      <c r="B9539">
        <v>70800</v>
      </c>
      <c r="C9539" t="s">
        <v>13</v>
      </c>
      <c r="D9539">
        <v>25</v>
      </c>
      <c r="E9539" t="s">
        <v>27</v>
      </c>
      <c r="F9539" t="s">
        <v>19</v>
      </c>
      <c r="G9539">
        <v>10000</v>
      </c>
      <c r="H9539">
        <v>11.36</v>
      </c>
      <c r="I9539">
        <v>0</v>
      </c>
      <c r="J9539">
        <v>0.14000000000000001</v>
      </c>
      <c r="K9539" t="s">
        <v>16</v>
      </c>
      <c r="L9539">
        <v>12</v>
      </c>
      <c r="M9539">
        <f t="shared" si="149"/>
        <v>1</v>
      </c>
    </row>
    <row r="9540" spans="1:13" x14ac:dyDescent="0.3">
      <c r="A9540">
        <v>41</v>
      </c>
      <c r="B9540">
        <v>71500</v>
      </c>
      <c r="C9540" t="s">
        <v>13</v>
      </c>
      <c r="D9540">
        <v>4</v>
      </c>
      <c r="E9540" t="s">
        <v>18</v>
      </c>
      <c r="F9540" t="s">
        <v>21</v>
      </c>
      <c r="G9540">
        <v>10000</v>
      </c>
      <c r="H9540">
        <v>7.14</v>
      </c>
      <c r="I9540">
        <v>0</v>
      </c>
      <c r="J9540">
        <v>0.14000000000000001</v>
      </c>
      <c r="K9540" t="s">
        <v>16</v>
      </c>
      <c r="L9540">
        <v>14</v>
      </c>
      <c r="M9540">
        <f t="shared" si="149"/>
        <v>1</v>
      </c>
    </row>
    <row r="9541" spans="1:13" x14ac:dyDescent="0.3">
      <c r="A9541">
        <v>38</v>
      </c>
      <c r="B9541">
        <v>66000</v>
      </c>
      <c r="C9541" t="s">
        <v>13</v>
      </c>
      <c r="D9541">
        <v>1</v>
      </c>
      <c r="E9541" t="s">
        <v>20</v>
      </c>
      <c r="F9541" t="s">
        <v>30</v>
      </c>
      <c r="G9541">
        <v>10000</v>
      </c>
      <c r="H9541">
        <v>15.99</v>
      </c>
      <c r="I9541">
        <v>1</v>
      </c>
      <c r="J9541">
        <v>0.15</v>
      </c>
      <c r="K9541" t="s">
        <v>17</v>
      </c>
      <c r="L9541">
        <v>12</v>
      </c>
      <c r="M9541">
        <f t="shared" si="149"/>
        <v>1</v>
      </c>
    </row>
    <row r="9542" spans="1:13" x14ac:dyDescent="0.3">
      <c r="A9542">
        <v>36</v>
      </c>
      <c r="B9542">
        <v>72000</v>
      </c>
      <c r="C9542" t="s">
        <v>13</v>
      </c>
      <c r="D9542">
        <v>8</v>
      </c>
      <c r="E9542" t="s">
        <v>20</v>
      </c>
      <c r="F9542" t="s">
        <v>19</v>
      </c>
      <c r="G9542">
        <v>10000</v>
      </c>
      <c r="H9542">
        <v>11.49</v>
      </c>
      <c r="I9542">
        <v>0</v>
      </c>
      <c r="J9542">
        <v>0.14000000000000001</v>
      </c>
      <c r="K9542" t="s">
        <v>16</v>
      </c>
      <c r="L9542">
        <v>14</v>
      </c>
      <c r="M9542">
        <f t="shared" si="149"/>
        <v>1</v>
      </c>
    </row>
    <row r="9543" spans="1:13" x14ac:dyDescent="0.3">
      <c r="A9543">
        <v>41</v>
      </c>
      <c r="B9543">
        <v>58650</v>
      </c>
      <c r="C9543" t="s">
        <v>26</v>
      </c>
      <c r="D9543">
        <v>15</v>
      </c>
      <c r="E9543" t="s">
        <v>14</v>
      </c>
      <c r="F9543" t="s">
        <v>19</v>
      </c>
      <c r="G9543">
        <v>12000</v>
      </c>
      <c r="H9543">
        <v>11.14</v>
      </c>
      <c r="I9543">
        <v>1</v>
      </c>
      <c r="J9543">
        <v>0.17</v>
      </c>
      <c r="K9543" t="s">
        <v>16</v>
      </c>
      <c r="L9543">
        <v>16</v>
      </c>
      <c r="M9543">
        <f t="shared" si="149"/>
        <v>1</v>
      </c>
    </row>
    <row r="9544" spans="1:13" x14ac:dyDescent="0.3">
      <c r="A9544">
        <v>43</v>
      </c>
      <c r="B9544">
        <v>80000</v>
      </c>
      <c r="C9544" t="s">
        <v>13</v>
      </c>
      <c r="D9544">
        <v>5</v>
      </c>
      <c r="E9544" t="s">
        <v>28</v>
      </c>
      <c r="F9544" t="s">
        <v>19</v>
      </c>
      <c r="G9544">
        <v>10000</v>
      </c>
      <c r="H9544">
        <v>11.49</v>
      </c>
      <c r="I9544">
        <v>0</v>
      </c>
      <c r="J9544">
        <v>0.13</v>
      </c>
      <c r="K9544" t="s">
        <v>16</v>
      </c>
      <c r="L9544">
        <v>12</v>
      </c>
      <c r="M9544">
        <f t="shared" si="149"/>
        <v>1</v>
      </c>
    </row>
    <row r="9545" spans="1:13" x14ac:dyDescent="0.3">
      <c r="A9545">
        <v>45</v>
      </c>
      <c r="B9545">
        <v>75000</v>
      </c>
      <c r="C9545" t="s">
        <v>26</v>
      </c>
      <c r="D9545">
        <v>2</v>
      </c>
      <c r="E9545" t="s">
        <v>18</v>
      </c>
      <c r="F9545" t="s">
        <v>19</v>
      </c>
      <c r="G9545">
        <v>15000</v>
      </c>
      <c r="I9545">
        <v>0</v>
      </c>
      <c r="J9545">
        <v>0.2</v>
      </c>
      <c r="K9545" t="s">
        <v>16</v>
      </c>
      <c r="L9545">
        <v>12</v>
      </c>
      <c r="M9545">
        <f t="shared" si="149"/>
        <v>0</v>
      </c>
    </row>
    <row r="9546" spans="1:13" x14ac:dyDescent="0.3">
      <c r="A9546">
        <v>36</v>
      </c>
      <c r="B9546">
        <v>80000</v>
      </c>
      <c r="C9546" t="s">
        <v>13</v>
      </c>
      <c r="D9546">
        <v>0</v>
      </c>
      <c r="E9546" t="s">
        <v>20</v>
      </c>
      <c r="F9546" t="s">
        <v>15</v>
      </c>
      <c r="G9546">
        <v>10000</v>
      </c>
      <c r="H9546">
        <v>13.61</v>
      </c>
      <c r="I9546">
        <v>0</v>
      </c>
      <c r="J9546">
        <v>0.13</v>
      </c>
      <c r="K9546" t="s">
        <v>16</v>
      </c>
      <c r="L9546">
        <v>14</v>
      </c>
      <c r="M9546">
        <f t="shared" si="149"/>
        <v>1</v>
      </c>
    </row>
    <row r="9547" spans="1:13" x14ac:dyDescent="0.3">
      <c r="A9547">
        <v>40</v>
      </c>
      <c r="B9547">
        <v>75600</v>
      </c>
      <c r="C9547" t="s">
        <v>26</v>
      </c>
      <c r="D9547">
        <v>9</v>
      </c>
      <c r="E9547" t="s">
        <v>27</v>
      </c>
      <c r="F9547" t="s">
        <v>21</v>
      </c>
      <c r="G9547">
        <v>14000</v>
      </c>
      <c r="H9547">
        <v>7.51</v>
      </c>
      <c r="I9547">
        <v>0</v>
      </c>
      <c r="J9547">
        <v>0.19</v>
      </c>
      <c r="K9547" t="s">
        <v>16</v>
      </c>
      <c r="L9547">
        <v>14</v>
      </c>
      <c r="M9547">
        <f t="shared" si="149"/>
        <v>1</v>
      </c>
    </row>
    <row r="9548" spans="1:13" x14ac:dyDescent="0.3">
      <c r="A9548">
        <v>37</v>
      </c>
      <c r="B9548">
        <v>75996</v>
      </c>
      <c r="C9548" t="s">
        <v>26</v>
      </c>
      <c r="D9548">
        <v>2</v>
      </c>
      <c r="E9548" t="s">
        <v>25</v>
      </c>
      <c r="F9548" t="s">
        <v>21</v>
      </c>
      <c r="G9548">
        <v>4400</v>
      </c>
      <c r="I9548">
        <v>0</v>
      </c>
      <c r="J9548">
        <v>0.06</v>
      </c>
      <c r="K9548" t="s">
        <v>16</v>
      </c>
      <c r="L9548">
        <v>17</v>
      </c>
      <c r="M9548">
        <f t="shared" si="149"/>
        <v>0</v>
      </c>
    </row>
    <row r="9549" spans="1:13" x14ac:dyDescent="0.3">
      <c r="A9549">
        <v>39</v>
      </c>
      <c r="B9549">
        <v>76000</v>
      </c>
      <c r="C9549" t="s">
        <v>26</v>
      </c>
      <c r="D9549">
        <v>8</v>
      </c>
      <c r="E9549" t="s">
        <v>28</v>
      </c>
      <c r="F9549" t="s">
        <v>21</v>
      </c>
      <c r="G9549">
        <v>5000</v>
      </c>
      <c r="H9549">
        <v>6.03</v>
      </c>
      <c r="I9549">
        <v>0</v>
      </c>
      <c r="J9549">
        <v>7.0000000000000007E-2</v>
      </c>
      <c r="K9549" t="s">
        <v>16</v>
      </c>
      <c r="L9549">
        <v>14</v>
      </c>
      <c r="M9549">
        <f t="shared" si="149"/>
        <v>1</v>
      </c>
    </row>
    <row r="9550" spans="1:13" x14ac:dyDescent="0.3">
      <c r="A9550">
        <v>41</v>
      </c>
      <c r="B9550">
        <v>76000</v>
      </c>
      <c r="C9550" t="s">
        <v>26</v>
      </c>
      <c r="D9550">
        <v>17</v>
      </c>
      <c r="E9550" t="s">
        <v>28</v>
      </c>
      <c r="F9550" t="s">
        <v>21</v>
      </c>
      <c r="G9550">
        <v>4800</v>
      </c>
      <c r="H9550">
        <v>5.42</v>
      </c>
      <c r="I9550">
        <v>0</v>
      </c>
      <c r="J9550">
        <v>0.06</v>
      </c>
      <c r="K9550" t="s">
        <v>16</v>
      </c>
      <c r="L9550">
        <v>16</v>
      </c>
      <c r="M9550">
        <f t="shared" si="149"/>
        <v>1</v>
      </c>
    </row>
    <row r="9551" spans="1:13" x14ac:dyDescent="0.3">
      <c r="A9551">
        <v>39</v>
      </c>
      <c r="B9551">
        <v>85000</v>
      </c>
      <c r="C9551" t="s">
        <v>13</v>
      </c>
      <c r="D9551">
        <v>3</v>
      </c>
      <c r="E9551" t="s">
        <v>20</v>
      </c>
      <c r="F9551" t="s">
        <v>21</v>
      </c>
      <c r="G9551">
        <v>10000</v>
      </c>
      <c r="H9551">
        <v>9.32</v>
      </c>
      <c r="I9551">
        <v>0</v>
      </c>
      <c r="J9551">
        <v>0.12</v>
      </c>
      <c r="K9551" t="s">
        <v>16</v>
      </c>
      <c r="L9551">
        <v>16</v>
      </c>
      <c r="M9551">
        <f t="shared" si="149"/>
        <v>1</v>
      </c>
    </row>
    <row r="9552" spans="1:13" x14ac:dyDescent="0.3">
      <c r="A9552">
        <v>38</v>
      </c>
      <c r="B9552">
        <v>85900</v>
      </c>
      <c r="C9552" t="s">
        <v>13</v>
      </c>
      <c r="D9552">
        <v>6</v>
      </c>
      <c r="E9552" t="s">
        <v>25</v>
      </c>
      <c r="F9552" t="s">
        <v>19</v>
      </c>
      <c r="G9552">
        <v>10000</v>
      </c>
      <c r="H9552">
        <v>12.53</v>
      </c>
      <c r="I9552">
        <v>0</v>
      </c>
      <c r="J9552">
        <v>0.12</v>
      </c>
      <c r="K9552" t="s">
        <v>16</v>
      </c>
      <c r="L9552">
        <v>13</v>
      </c>
      <c r="M9552">
        <f t="shared" si="149"/>
        <v>1</v>
      </c>
    </row>
    <row r="9553" spans="1:13" x14ac:dyDescent="0.3">
      <c r="A9553">
        <v>37</v>
      </c>
      <c r="B9553">
        <v>77000</v>
      </c>
      <c r="C9553" t="s">
        <v>26</v>
      </c>
      <c r="E9553" t="s">
        <v>14</v>
      </c>
      <c r="F9553" t="s">
        <v>21</v>
      </c>
      <c r="G9553">
        <v>4500</v>
      </c>
      <c r="H9553">
        <v>6.99</v>
      </c>
      <c r="I9553">
        <v>0</v>
      </c>
      <c r="J9553">
        <v>0.06</v>
      </c>
      <c r="K9553" t="s">
        <v>16</v>
      </c>
      <c r="L9553">
        <v>12</v>
      </c>
      <c r="M9553">
        <f t="shared" si="149"/>
        <v>0</v>
      </c>
    </row>
    <row r="9554" spans="1:13" x14ac:dyDescent="0.3">
      <c r="A9554">
        <v>36</v>
      </c>
      <c r="B9554">
        <v>77000</v>
      </c>
      <c r="C9554" t="s">
        <v>26</v>
      </c>
      <c r="D9554">
        <v>7</v>
      </c>
      <c r="E9554" t="s">
        <v>20</v>
      </c>
      <c r="F9554" t="s">
        <v>21</v>
      </c>
      <c r="G9554">
        <v>6000</v>
      </c>
      <c r="H9554">
        <v>6.99</v>
      </c>
      <c r="I9554">
        <v>0</v>
      </c>
      <c r="J9554">
        <v>0.08</v>
      </c>
      <c r="K9554" t="s">
        <v>16</v>
      </c>
      <c r="L9554">
        <v>12</v>
      </c>
      <c r="M9554">
        <f t="shared" si="149"/>
        <v>1</v>
      </c>
    </row>
    <row r="9555" spans="1:13" x14ac:dyDescent="0.3">
      <c r="A9555">
        <v>37</v>
      </c>
      <c r="B9555">
        <v>77000</v>
      </c>
      <c r="C9555" t="s">
        <v>26</v>
      </c>
      <c r="D9555">
        <v>2</v>
      </c>
      <c r="E9555" t="s">
        <v>27</v>
      </c>
      <c r="F9555" t="s">
        <v>15</v>
      </c>
      <c r="G9555">
        <v>15000</v>
      </c>
      <c r="H9555">
        <v>12.29</v>
      </c>
      <c r="I9555">
        <v>0</v>
      </c>
      <c r="J9555">
        <v>0.19</v>
      </c>
      <c r="K9555" t="s">
        <v>16</v>
      </c>
      <c r="L9555">
        <v>15</v>
      </c>
      <c r="M9555">
        <f t="shared" si="149"/>
        <v>1</v>
      </c>
    </row>
    <row r="9556" spans="1:13" x14ac:dyDescent="0.3">
      <c r="A9556">
        <v>36</v>
      </c>
      <c r="B9556">
        <v>132000</v>
      </c>
      <c r="C9556" t="s">
        <v>13</v>
      </c>
      <c r="D9556">
        <v>3</v>
      </c>
      <c r="E9556" t="s">
        <v>28</v>
      </c>
      <c r="F9556" t="s">
        <v>21</v>
      </c>
      <c r="G9556">
        <v>10200</v>
      </c>
      <c r="H9556">
        <v>7.51</v>
      </c>
      <c r="I9556">
        <v>0</v>
      </c>
      <c r="J9556">
        <v>0.08</v>
      </c>
      <c r="K9556" t="s">
        <v>16</v>
      </c>
      <c r="L9556">
        <v>13</v>
      </c>
      <c r="M9556">
        <f t="shared" si="149"/>
        <v>1</v>
      </c>
    </row>
    <row r="9557" spans="1:13" x14ac:dyDescent="0.3">
      <c r="A9557">
        <v>39</v>
      </c>
      <c r="B9557">
        <v>26000</v>
      </c>
      <c r="C9557" t="s">
        <v>13</v>
      </c>
      <c r="D9557">
        <v>11</v>
      </c>
      <c r="E9557" t="s">
        <v>25</v>
      </c>
      <c r="F9557" t="s">
        <v>21</v>
      </c>
      <c r="G9557">
        <v>11000</v>
      </c>
      <c r="H9557">
        <v>8.59</v>
      </c>
      <c r="I9557">
        <v>1</v>
      </c>
      <c r="J9557">
        <v>0.42</v>
      </c>
      <c r="K9557" t="s">
        <v>16</v>
      </c>
      <c r="L9557">
        <v>12</v>
      </c>
      <c r="M9557">
        <f t="shared" si="149"/>
        <v>1</v>
      </c>
    </row>
    <row r="9558" spans="1:13" x14ac:dyDescent="0.3">
      <c r="A9558">
        <v>42</v>
      </c>
      <c r="B9558">
        <v>36000</v>
      </c>
      <c r="C9558" t="s">
        <v>13</v>
      </c>
      <c r="D9558">
        <v>0</v>
      </c>
      <c r="E9558" t="s">
        <v>14</v>
      </c>
      <c r="F9558" t="s">
        <v>15</v>
      </c>
      <c r="G9558">
        <v>11000</v>
      </c>
      <c r="H9558">
        <v>11.97</v>
      </c>
      <c r="I9558">
        <v>1</v>
      </c>
      <c r="J9558">
        <v>0.31</v>
      </c>
      <c r="K9558" t="s">
        <v>17</v>
      </c>
      <c r="L9558">
        <v>16</v>
      </c>
      <c r="M9558">
        <f t="shared" si="149"/>
        <v>1</v>
      </c>
    </row>
    <row r="9559" spans="1:13" x14ac:dyDescent="0.3">
      <c r="A9559">
        <v>39</v>
      </c>
      <c r="B9559">
        <v>60000</v>
      </c>
      <c r="C9559" t="s">
        <v>13</v>
      </c>
      <c r="D9559">
        <v>1</v>
      </c>
      <c r="E9559" t="s">
        <v>14</v>
      </c>
      <c r="F9559" t="s">
        <v>19</v>
      </c>
      <c r="G9559">
        <v>11025</v>
      </c>
      <c r="H9559">
        <v>10.59</v>
      </c>
      <c r="I9559">
        <v>0</v>
      </c>
      <c r="J9559">
        <v>0.18</v>
      </c>
      <c r="K9559" t="s">
        <v>16</v>
      </c>
      <c r="L9559">
        <v>12</v>
      </c>
      <c r="M9559">
        <f t="shared" si="149"/>
        <v>1</v>
      </c>
    </row>
    <row r="9560" spans="1:13" x14ac:dyDescent="0.3">
      <c r="A9560">
        <v>42</v>
      </c>
      <c r="B9560">
        <v>78000</v>
      </c>
      <c r="C9560" t="s">
        <v>26</v>
      </c>
      <c r="D9560">
        <v>6</v>
      </c>
      <c r="E9560" t="s">
        <v>18</v>
      </c>
      <c r="F9560" t="s">
        <v>19</v>
      </c>
      <c r="G9560">
        <v>20000</v>
      </c>
      <c r="H9560">
        <v>10.99</v>
      </c>
      <c r="I9560">
        <v>0</v>
      </c>
      <c r="J9560">
        <v>0.26</v>
      </c>
      <c r="K9560" t="s">
        <v>16</v>
      </c>
      <c r="L9560">
        <v>11</v>
      </c>
      <c r="M9560">
        <f t="shared" si="149"/>
        <v>1</v>
      </c>
    </row>
    <row r="9561" spans="1:13" x14ac:dyDescent="0.3">
      <c r="A9561">
        <v>37</v>
      </c>
      <c r="B9561">
        <v>40000</v>
      </c>
      <c r="C9561" t="s">
        <v>23</v>
      </c>
      <c r="D9561">
        <v>6</v>
      </c>
      <c r="E9561" t="s">
        <v>20</v>
      </c>
      <c r="F9561" t="s">
        <v>19</v>
      </c>
      <c r="G9561">
        <v>3000</v>
      </c>
      <c r="H9561">
        <v>9.91</v>
      </c>
      <c r="I9561">
        <v>0</v>
      </c>
      <c r="J9561">
        <v>7.0000000000000007E-2</v>
      </c>
      <c r="K9561" t="s">
        <v>16</v>
      </c>
      <c r="L9561">
        <v>15</v>
      </c>
      <c r="M9561">
        <f t="shared" si="149"/>
        <v>1</v>
      </c>
    </row>
    <row r="9562" spans="1:13" x14ac:dyDescent="0.3">
      <c r="A9562">
        <v>42</v>
      </c>
      <c r="B9562">
        <v>66000</v>
      </c>
      <c r="C9562" t="s">
        <v>13</v>
      </c>
      <c r="D9562">
        <v>9</v>
      </c>
      <c r="E9562" t="s">
        <v>25</v>
      </c>
      <c r="F9562" t="s">
        <v>21</v>
      </c>
      <c r="G9562">
        <v>11200</v>
      </c>
      <c r="H9562">
        <v>5.79</v>
      </c>
      <c r="I9562">
        <v>0</v>
      </c>
      <c r="J9562">
        <v>0.17</v>
      </c>
      <c r="K9562" t="s">
        <v>16</v>
      </c>
      <c r="L9562">
        <v>12</v>
      </c>
      <c r="M9562">
        <f t="shared" si="149"/>
        <v>1</v>
      </c>
    </row>
    <row r="9563" spans="1:13" x14ac:dyDescent="0.3">
      <c r="A9563">
        <v>42</v>
      </c>
      <c r="B9563">
        <v>78000</v>
      </c>
      <c r="C9563" t="s">
        <v>26</v>
      </c>
      <c r="D9563">
        <v>4</v>
      </c>
      <c r="E9563" t="s">
        <v>14</v>
      </c>
      <c r="F9563" t="s">
        <v>15</v>
      </c>
      <c r="G9563">
        <v>8000</v>
      </c>
      <c r="H9563">
        <v>10.78</v>
      </c>
      <c r="I9563">
        <v>0</v>
      </c>
      <c r="J9563">
        <v>0.1</v>
      </c>
      <c r="K9563" t="s">
        <v>17</v>
      </c>
      <c r="L9563">
        <v>13</v>
      </c>
      <c r="M9563">
        <f t="shared" si="149"/>
        <v>1</v>
      </c>
    </row>
    <row r="9564" spans="1:13" x14ac:dyDescent="0.3">
      <c r="A9564">
        <v>42</v>
      </c>
      <c r="B9564">
        <v>78456</v>
      </c>
      <c r="C9564" t="s">
        <v>26</v>
      </c>
      <c r="D9564">
        <v>5</v>
      </c>
      <c r="E9564" t="s">
        <v>14</v>
      </c>
      <c r="F9564" t="s">
        <v>19</v>
      </c>
      <c r="G9564">
        <v>25000</v>
      </c>
      <c r="H9564">
        <v>10.36</v>
      </c>
      <c r="I9564">
        <v>0</v>
      </c>
      <c r="J9564">
        <v>0.32</v>
      </c>
      <c r="K9564" t="s">
        <v>16</v>
      </c>
      <c r="L9564">
        <v>16</v>
      </c>
      <c r="M9564">
        <f t="shared" si="149"/>
        <v>1</v>
      </c>
    </row>
    <row r="9565" spans="1:13" x14ac:dyDescent="0.3">
      <c r="A9565">
        <v>36</v>
      </c>
      <c r="B9565">
        <v>40000</v>
      </c>
      <c r="C9565" t="s">
        <v>13</v>
      </c>
      <c r="D9565">
        <v>2</v>
      </c>
      <c r="E9565" t="s">
        <v>18</v>
      </c>
      <c r="F9565" t="s">
        <v>15</v>
      </c>
      <c r="G9565">
        <v>11250</v>
      </c>
      <c r="H9565">
        <v>14.27</v>
      </c>
      <c r="I9565">
        <v>0</v>
      </c>
      <c r="J9565">
        <v>0.28000000000000003</v>
      </c>
      <c r="K9565" t="s">
        <v>16</v>
      </c>
      <c r="L9565">
        <v>12</v>
      </c>
      <c r="M9565">
        <f t="shared" si="149"/>
        <v>1</v>
      </c>
    </row>
    <row r="9566" spans="1:13" x14ac:dyDescent="0.3">
      <c r="A9566">
        <v>36</v>
      </c>
      <c r="B9566">
        <v>79200</v>
      </c>
      <c r="C9566" t="s">
        <v>26</v>
      </c>
      <c r="D9566">
        <v>19</v>
      </c>
      <c r="E9566" t="s">
        <v>20</v>
      </c>
      <c r="F9566" t="s">
        <v>21</v>
      </c>
      <c r="G9566">
        <v>10000</v>
      </c>
      <c r="H9566">
        <v>6.03</v>
      </c>
      <c r="I9566">
        <v>0</v>
      </c>
      <c r="J9566">
        <v>0.13</v>
      </c>
      <c r="K9566" t="s">
        <v>16</v>
      </c>
      <c r="L9566">
        <v>14</v>
      </c>
      <c r="M9566">
        <f t="shared" si="149"/>
        <v>1</v>
      </c>
    </row>
    <row r="9567" spans="1:13" x14ac:dyDescent="0.3">
      <c r="A9567">
        <v>47</v>
      </c>
      <c r="B9567">
        <v>79500</v>
      </c>
      <c r="C9567" t="s">
        <v>26</v>
      </c>
      <c r="D9567">
        <v>0</v>
      </c>
      <c r="E9567" t="s">
        <v>18</v>
      </c>
      <c r="F9567" t="s">
        <v>21</v>
      </c>
      <c r="G9567">
        <v>16000</v>
      </c>
      <c r="H9567">
        <v>7.51</v>
      </c>
      <c r="I9567">
        <v>0</v>
      </c>
      <c r="J9567">
        <v>0.2</v>
      </c>
      <c r="K9567" t="s">
        <v>16</v>
      </c>
      <c r="L9567">
        <v>13</v>
      </c>
      <c r="M9567">
        <f t="shared" si="149"/>
        <v>1</v>
      </c>
    </row>
    <row r="9568" spans="1:13" x14ac:dyDescent="0.3">
      <c r="A9568">
        <v>37</v>
      </c>
      <c r="B9568">
        <v>39600</v>
      </c>
      <c r="C9568" t="s">
        <v>13</v>
      </c>
      <c r="D9568">
        <v>2</v>
      </c>
      <c r="E9568" t="s">
        <v>20</v>
      </c>
      <c r="F9568" t="s">
        <v>15</v>
      </c>
      <c r="G9568">
        <v>11500</v>
      </c>
      <c r="H9568">
        <v>13.48</v>
      </c>
      <c r="I9568">
        <v>0</v>
      </c>
      <c r="J9568">
        <v>0.28999999999999998</v>
      </c>
      <c r="K9568" t="s">
        <v>16</v>
      </c>
      <c r="L9568">
        <v>15</v>
      </c>
      <c r="M9568">
        <f t="shared" si="149"/>
        <v>1</v>
      </c>
    </row>
    <row r="9569" spans="1:13" x14ac:dyDescent="0.3">
      <c r="A9569">
        <v>44</v>
      </c>
      <c r="B9569">
        <v>80000</v>
      </c>
      <c r="C9569" t="s">
        <v>26</v>
      </c>
      <c r="D9569">
        <v>14</v>
      </c>
      <c r="E9569" t="s">
        <v>14</v>
      </c>
      <c r="F9569" t="s">
        <v>21</v>
      </c>
      <c r="G9569">
        <v>10000</v>
      </c>
      <c r="H9569">
        <v>6.03</v>
      </c>
      <c r="I9569">
        <v>0</v>
      </c>
      <c r="J9569">
        <v>0.13</v>
      </c>
      <c r="K9569" t="s">
        <v>16</v>
      </c>
      <c r="L9569">
        <v>15</v>
      </c>
      <c r="M9569">
        <f t="shared" si="149"/>
        <v>1</v>
      </c>
    </row>
    <row r="9570" spans="1:13" x14ac:dyDescent="0.3">
      <c r="A9570">
        <v>37</v>
      </c>
      <c r="B9570">
        <v>74000</v>
      </c>
      <c r="C9570" t="s">
        <v>26</v>
      </c>
      <c r="D9570">
        <v>6</v>
      </c>
      <c r="E9570" t="s">
        <v>20</v>
      </c>
      <c r="F9570" t="s">
        <v>30</v>
      </c>
      <c r="G9570">
        <v>10000</v>
      </c>
      <c r="H9570">
        <v>16.29</v>
      </c>
      <c r="I9570">
        <v>1</v>
      </c>
      <c r="J9570">
        <v>0.14000000000000001</v>
      </c>
      <c r="K9570" t="s">
        <v>16</v>
      </c>
      <c r="L9570">
        <v>14</v>
      </c>
      <c r="M9570">
        <f t="shared" si="149"/>
        <v>1</v>
      </c>
    </row>
    <row r="9571" spans="1:13" x14ac:dyDescent="0.3">
      <c r="A9571">
        <v>43</v>
      </c>
      <c r="B9571">
        <v>30000</v>
      </c>
      <c r="C9571" t="s">
        <v>13</v>
      </c>
      <c r="D9571">
        <v>0</v>
      </c>
      <c r="E9571" t="s">
        <v>20</v>
      </c>
      <c r="F9571" t="s">
        <v>15</v>
      </c>
      <c r="G9571">
        <v>11525</v>
      </c>
      <c r="H9571">
        <v>13.57</v>
      </c>
      <c r="I9571">
        <v>1</v>
      </c>
      <c r="J9571">
        <v>0.38</v>
      </c>
      <c r="K9571" t="s">
        <v>17</v>
      </c>
      <c r="L9571">
        <v>17</v>
      </c>
      <c r="M9571">
        <f t="shared" si="149"/>
        <v>1</v>
      </c>
    </row>
    <row r="9572" spans="1:13" x14ac:dyDescent="0.3">
      <c r="A9572">
        <v>43</v>
      </c>
      <c r="B9572">
        <v>80000</v>
      </c>
      <c r="C9572" t="s">
        <v>26</v>
      </c>
      <c r="D9572">
        <v>20</v>
      </c>
      <c r="E9572" t="s">
        <v>25</v>
      </c>
      <c r="F9572" t="s">
        <v>21</v>
      </c>
      <c r="G9572">
        <v>10000</v>
      </c>
      <c r="H9572">
        <v>6.99</v>
      </c>
      <c r="I9572">
        <v>0</v>
      </c>
      <c r="J9572">
        <v>0.13</v>
      </c>
      <c r="K9572" t="s">
        <v>16</v>
      </c>
      <c r="L9572">
        <v>15</v>
      </c>
      <c r="M9572">
        <f t="shared" si="149"/>
        <v>1</v>
      </c>
    </row>
    <row r="9573" spans="1:13" x14ac:dyDescent="0.3">
      <c r="A9573">
        <v>37</v>
      </c>
      <c r="B9573">
        <v>30000</v>
      </c>
      <c r="C9573" t="s">
        <v>13</v>
      </c>
      <c r="D9573">
        <v>8</v>
      </c>
      <c r="E9573" t="s">
        <v>27</v>
      </c>
      <c r="F9573" t="s">
        <v>19</v>
      </c>
      <c r="G9573">
        <v>12000</v>
      </c>
      <c r="H9573">
        <v>12.42</v>
      </c>
      <c r="I9573">
        <v>1</v>
      </c>
      <c r="J9573">
        <v>0.4</v>
      </c>
      <c r="K9573" t="s">
        <v>16</v>
      </c>
      <c r="L9573">
        <v>15</v>
      </c>
      <c r="M9573">
        <f t="shared" si="149"/>
        <v>1</v>
      </c>
    </row>
    <row r="9574" spans="1:13" x14ac:dyDescent="0.3">
      <c r="A9574">
        <v>44</v>
      </c>
      <c r="B9574">
        <v>30000</v>
      </c>
      <c r="C9574" t="s">
        <v>13</v>
      </c>
      <c r="D9574">
        <v>2</v>
      </c>
      <c r="E9574" t="s">
        <v>25</v>
      </c>
      <c r="F9574" t="s">
        <v>19</v>
      </c>
      <c r="G9574">
        <v>12000</v>
      </c>
      <c r="H9574">
        <v>11.11</v>
      </c>
      <c r="I9574">
        <v>1</v>
      </c>
      <c r="J9574">
        <v>0.4</v>
      </c>
      <c r="K9574" t="s">
        <v>16</v>
      </c>
      <c r="L9574">
        <v>15</v>
      </c>
      <c r="M9574">
        <f t="shared" si="149"/>
        <v>1</v>
      </c>
    </row>
    <row r="9575" spans="1:13" x14ac:dyDescent="0.3">
      <c r="A9575">
        <v>36</v>
      </c>
      <c r="B9575">
        <v>80000</v>
      </c>
      <c r="C9575" t="s">
        <v>26</v>
      </c>
      <c r="D9575">
        <v>20</v>
      </c>
      <c r="E9575" t="s">
        <v>25</v>
      </c>
      <c r="F9575" t="s">
        <v>21</v>
      </c>
      <c r="G9575">
        <v>5000</v>
      </c>
      <c r="H9575">
        <v>7.29</v>
      </c>
      <c r="I9575">
        <v>0</v>
      </c>
      <c r="J9575">
        <v>0.06</v>
      </c>
      <c r="K9575" t="s">
        <v>16</v>
      </c>
      <c r="L9575">
        <v>16</v>
      </c>
      <c r="M9575">
        <f t="shared" si="149"/>
        <v>1</v>
      </c>
    </row>
    <row r="9576" spans="1:13" x14ac:dyDescent="0.3">
      <c r="A9576">
        <v>38</v>
      </c>
      <c r="B9576">
        <v>80000</v>
      </c>
      <c r="C9576" t="s">
        <v>26</v>
      </c>
      <c r="D9576">
        <v>7</v>
      </c>
      <c r="E9576" t="s">
        <v>28</v>
      </c>
      <c r="F9576" t="s">
        <v>21</v>
      </c>
      <c r="G9576">
        <v>10000</v>
      </c>
      <c r="H9576">
        <v>7.29</v>
      </c>
      <c r="I9576">
        <v>0</v>
      </c>
      <c r="J9576">
        <v>0.13</v>
      </c>
      <c r="K9576" t="s">
        <v>16</v>
      </c>
      <c r="L9576">
        <v>16</v>
      </c>
      <c r="M9576">
        <f t="shared" si="149"/>
        <v>1</v>
      </c>
    </row>
    <row r="9577" spans="1:13" x14ac:dyDescent="0.3">
      <c r="A9577">
        <v>39</v>
      </c>
      <c r="B9577">
        <v>80000</v>
      </c>
      <c r="C9577" t="s">
        <v>26</v>
      </c>
      <c r="D9577">
        <v>18</v>
      </c>
      <c r="E9577" t="s">
        <v>20</v>
      </c>
      <c r="F9577" t="s">
        <v>15</v>
      </c>
      <c r="G9577">
        <v>5600</v>
      </c>
      <c r="H9577">
        <v>13.43</v>
      </c>
      <c r="I9577">
        <v>0</v>
      </c>
      <c r="J9577">
        <v>7.0000000000000007E-2</v>
      </c>
      <c r="K9577" t="s">
        <v>16</v>
      </c>
      <c r="L9577">
        <v>13</v>
      </c>
      <c r="M9577">
        <f t="shared" si="149"/>
        <v>1</v>
      </c>
    </row>
    <row r="9578" spans="1:13" x14ac:dyDescent="0.3">
      <c r="A9578">
        <v>37</v>
      </c>
      <c r="B9578">
        <v>80000</v>
      </c>
      <c r="C9578" t="s">
        <v>26</v>
      </c>
      <c r="D9578">
        <v>0</v>
      </c>
      <c r="E9578" t="s">
        <v>28</v>
      </c>
      <c r="F9578" t="s">
        <v>15</v>
      </c>
      <c r="G9578">
        <v>3000</v>
      </c>
      <c r="I9578">
        <v>0</v>
      </c>
      <c r="J9578">
        <v>0.04</v>
      </c>
      <c r="K9578" t="s">
        <v>17</v>
      </c>
      <c r="L9578">
        <v>15</v>
      </c>
      <c r="M9578">
        <f t="shared" si="149"/>
        <v>0</v>
      </c>
    </row>
    <row r="9579" spans="1:13" x14ac:dyDescent="0.3">
      <c r="A9579">
        <v>38</v>
      </c>
      <c r="B9579">
        <v>36500</v>
      </c>
      <c r="C9579" t="s">
        <v>13</v>
      </c>
      <c r="D9579">
        <v>3</v>
      </c>
      <c r="E9579" t="s">
        <v>18</v>
      </c>
      <c r="F9579" t="s">
        <v>21</v>
      </c>
      <c r="G9579">
        <v>12000</v>
      </c>
      <c r="H9579">
        <v>7.51</v>
      </c>
      <c r="I9579">
        <v>1</v>
      </c>
      <c r="J9579">
        <v>0.33</v>
      </c>
      <c r="K9579" t="s">
        <v>16</v>
      </c>
      <c r="L9579">
        <v>11</v>
      </c>
      <c r="M9579">
        <f t="shared" si="149"/>
        <v>1</v>
      </c>
    </row>
    <row r="9580" spans="1:13" x14ac:dyDescent="0.3">
      <c r="A9580">
        <v>44</v>
      </c>
      <c r="B9580">
        <v>80000</v>
      </c>
      <c r="C9580" t="s">
        <v>26</v>
      </c>
      <c r="D9580">
        <v>28</v>
      </c>
      <c r="E9580" t="s">
        <v>27</v>
      </c>
      <c r="F9580" t="s">
        <v>30</v>
      </c>
      <c r="G9580">
        <v>25000</v>
      </c>
      <c r="H9580">
        <v>15.33</v>
      </c>
      <c r="I9580">
        <v>0</v>
      </c>
      <c r="J9580">
        <v>0.31</v>
      </c>
      <c r="K9580" t="s">
        <v>17</v>
      </c>
      <c r="L9580">
        <v>17</v>
      </c>
      <c r="M9580">
        <f t="shared" si="149"/>
        <v>1</v>
      </c>
    </row>
    <row r="9581" spans="1:13" x14ac:dyDescent="0.3">
      <c r="A9581">
        <v>36</v>
      </c>
      <c r="B9581">
        <v>74000</v>
      </c>
      <c r="C9581" t="s">
        <v>26</v>
      </c>
      <c r="D9581">
        <v>4</v>
      </c>
      <c r="E9581" t="s">
        <v>18</v>
      </c>
      <c r="F9581" t="s">
        <v>19</v>
      </c>
      <c r="G9581">
        <v>10250</v>
      </c>
      <c r="H9581">
        <v>11.48</v>
      </c>
      <c r="I9581">
        <v>1</v>
      </c>
      <c r="J9581">
        <v>0.14000000000000001</v>
      </c>
      <c r="K9581" t="s">
        <v>16</v>
      </c>
      <c r="L9581">
        <v>15</v>
      </c>
      <c r="M9581">
        <f t="shared" si="149"/>
        <v>1</v>
      </c>
    </row>
    <row r="9582" spans="1:13" x14ac:dyDescent="0.3">
      <c r="A9582">
        <v>36</v>
      </c>
      <c r="B9582">
        <v>80000</v>
      </c>
      <c r="C9582" t="s">
        <v>26</v>
      </c>
      <c r="D9582">
        <v>0</v>
      </c>
      <c r="E9582" t="s">
        <v>18</v>
      </c>
      <c r="F9582" t="s">
        <v>19</v>
      </c>
      <c r="G9582">
        <v>15000</v>
      </c>
      <c r="H9582">
        <v>10.71</v>
      </c>
      <c r="I9582">
        <v>0</v>
      </c>
      <c r="J9582">
        <v>0.19</v>
      </c>
      <c r="K9582" t="s">
        <v>16</v>
      </c>
      <c r="L9582">
        <v>14</v>
      </c>
      <c r="M9582">
        <f t="shared" si="149"/>
        <v>1</v>
      </c>
    </row>
    <row r="9583" spans="1:13" x14ac:dyDescent="0.3">
      <c r="A9583">
        <v>39</v>
      </c>
      <c r="B9583">
        <v>39996</v>
      </c>
      <c r="C9583" t="s">
        <v>13</v>
      </c>
      <c r="D9583">
        <v>1</v>
      </c>
      <c r="E9583" t="s">
        <v>27</v>
      </c>
      <c r="F9583" t="s">
        <v>19</v>
      </c>
      <c r="G9583">
        <v>12000</v>
      </c>
      <c r="H9583">
        <v>10.74</v>
      </c>
      <c r="I9583">
        <v>0</v>
      </c>
      <c r="J9583">
        <v>0.3</v>
      </c>
      <c r="K9583" t="s">
        <v>16</v>
      </c>
      <c r="L9583">
        <v>16</v>
      </c>
      <c r="M9583">
        <f t="shared" si="149"/>
        <v>1</v>
      </c>
    </row>
    <row r="9584" spans="1:13" x14ac:dyDescent="0.3">
      <c r="A9584">
        <v>41</v>
      </c>
      <c r="B9584">
        <v>62903</v>
      </c>
      <c r="C9584" t="s">
        <v>26</v>
      </c>
      <c r="D9584">
        <v>4</v>
      </c>
      <c r="E9584" t="s">
        <v>14</v>
      </c>
      <c r="F9584" t="s">
        <v>19</v>
      </c>
      <c r="G9584">
        <v>9600</v>
      </c>
      <c r="H9584">
        <v>10</v>
      </c>
      <c r="I9584">
        <v>1</v>
      </c>
      <c r="J9584">
        <v>0.13</v>
      </c>
      <c r="K9584" t="s">
        <v>16</v>
      </c>
      <c r="L9584">
        <v>12</v>
      </c>
      <c r="M9584">
        <f t="shared" si="149"/>
        <v>1</v>
      </c>
    </row>
    <row r="9585" spans="1:13" x14ac:dyDescent="0.3">
      <c r="A9585">
        <v>38</v>
      </c>
      <c r="B9585">
        <v>40000</v>
      </c>
      <c r="C9585" t="s">
        <v>13</v>
      </c>
      <c r="D9585">
        <v>19</v>
      </c>
      <c r="E9585" t="s">
        <v>27</v>
      </c>
      <c r="F9585" t="s">
        <v>19</v>
      </c>
      <c r="G9585">
        <v>12000</v>
      </c>
      <c r="H9585">
        <v>10.59</v>
      </c>
      <c r="I9585">
        <v>0</v>
      </c>
      <c r="J9585">
        <v>0.3</v>
      </c>
      <c r="K9585" t="s">
        <v>16</v>
      </c>
      <c r="L9585">
        <v>11</v>
      </c>
      <c r="M9585">
        <f t="shared" si="149"/>
        <v>1</v>
      </c>
    </row>
    <row r="9586" spans="1:13" x14ac:dyDescent="0.3">
      <c r="A9586">
        <v>47</v>
      </c>
      <c r="B9586">
        <v>80004</v>
      </c>
      <c r="C9586" t="s">
        <v>26</v>
      </c>
      <c r="D9586">
        <v>5</v>
      </c>
      <c r="E9586" t="s">
        <v>18</v>
      </c>
      <c r="F9586" t="s">
        <v>19</v>
      </c>
      <c r="G9586">
        <v>7000</v>
      </c>
      <c r="I9586">
        <v>0</v>
      </c>
      <c r="J9586">
        <v>0.09</v>
      </c>
      <c r="K9586" t="s">
        <v>16</v>
      </c>
      <c r="L9586">
        <v>15</v>
      </c>
      <c r="M9586">
        <f t="shared" si="149"/>
        <v>0</v>
      </c>
    </row>
    <row r="9587" spans="1:13" x14ac:dyDescent="0.3">
      <c r="A9587">
        <v>44</v>
      </c>
      <c r="B9587">
        <v>80100</v>
      </c>
      <c r="C9587" t="s">
        <v>26</v>
      </c>
      <c r="D9587">
        <v>16</v>
      </c>
      <c r="E9587" t="s">
        <v>14</v>
      </c>
      <c r="F9587" t="s">
        <v>19</v>
      </c>
      <c r="G9587">
        <v>8000</v>
      </c>
      <c r="H9587">
        <v>10.38</v>
      </c>
      <c r="I9587">
        <v>0</v>
      </c>
      <c r="J9587">
        <v>0.1</v>
      </c>
      <c r="K9587" t="s">
        <v>16</v>
      </c>
      <c r="L9587">
        <v>16</v>
      </c>
      <c r="M9587">
        <f t="shared" si="149"/>
        <v>1</v>
      </c>
    </row>
    <row r="9588" spans="1:13" x14ac:dyDescent="0.3">
      <c r="A9588">
        <v>37</v>
      </c>
      <c r="B9588">
        <v>42000</v>
      </c>
      <c r="C9588" t="s">
        <v>13</v>
      </c>
      <c r="D9588">
        <v>0</v>
      </c>
      <c r="E9588" t="s">
        <v>14</v>
      </c>
      <c r="F9588" t="s">
        <v>21</v>
      </c>
      <c r="G9588">
        <v>12000</v>
      </c>
      <c r="I9588">
        <v>0</v>
      </c>
      <c r="J9588">
        <v>0.28999999999999998</v>
      </c>
      <c r="K9588" t="s">
        <v>16</v>
      </c>
      <c r="L9588">
        <v>13</v>
      </c>
      <c r="M9588">
        <f t="shared" si="149"/>
        <v>0</v>
      </c>
    </row>
    <row r="9589" spans="1:13" x14ac:dyDescent="0.3">
      <c r="A9589">
        <v>36</v>
      </c>
      <c r="B9589">
        <v>81000</v>
      </c>
      <c r="C9589" t="s">
        <v>26</v>
      </c>
      <c r="D9589">
        <v>9</v>
      </c>
      <c r="E9589" t="s">
        <v>28</v>
      </c>
      <c r="F9589" t="s">
        <v>15</v>
      </c>
      <c r="G9589">
        <v>6000</v>
      </c>
      <c r="H9589">
        <v>12.99</v>
      </c>
      <c r="I9589">
        <v>0</v>
      </c>
      <c r="J9589">
        <v>7.0000000000000007E-2</v>
      </c>
      <c r="K9589" t="s">
        <v>16</v>
      </c>
      <c r="L9589">
        <v>17</v>
      </c>
      <c r="M9589">
        <f t="shared" si="149"/>
        <v>1</v>
      </c>
    </row>
    <row r="9590" spans="1:13" x14ac:dyDescent="0.3">
      <c r="A9590">
        <v>38</v>
      </c>
      <c r="B9590">
        <v>81000</v>
      </c>
      <c r="C9590" t="s">
        <v>23</v>
      </c>
      <c r="D9590">
        <v>4</v>
      </c>
      <c r="E9590" t="s">
        <v>18</v>
      </c>
      <c r="F9590" t="s">
        <v>19</v>
      </c>
      <c r="G9590">
        <v>7000</v>
      </c>
      <c r="H9590">
        <v>9.99</v>
      </c>
      <c r="I9590">
        <v>0</v>
      </c>
      <c r="J9590">
        <v>0.09</v>
      </c>
      <c r="K9590" t="s">
        <v>16</v>
      </c>
      <c r="L9590">
        <v>11</v>
      </c>
      <c r="M9590">
        <f t="shared" si="149"/>
        <v>1</v>
      </c>
    </row>
    <row r="9591" spans="1:13" x14ac:dyDescent="0.3">
      <c r="A9591">
        <v>40</v>
      </c>
      <c r="B9591">
        <v>81000</v>
      </c>
      <c r="C9591" t="s">
        <v>26</v>
      </c>
      <c r="D9591">
        <v>10</v>
      </c>
      <c r="E9591" t="s">
        <v>28</v>
      </c>
      <c r="F9591" t="s">
        <v>21</v>
      </c>
      <c r="G9591">
        <v>20000</v>
      </c>
      <c r="H9591">
        <v>6.17</v>
      </c>
      <c r="I9591">
        <v>0</v>
      </c>
      <c r="J9591">
        <v>0.25</v>
      </c>
      <c r="K9591" t="s">
        <v>16</v>
      </c>
      <c r="L9591">
        <v>14</v>
      </c>
      <c r="M9591">
        <f t="shared" si="149"/>
        <v>1</v>
      </c>
    </row>
    <row r="9592" spans="1:13" x14ac:dyDescent="0.3">
      <c r="A9592">
        <v>42</v>
      </c>
      <c r="B9592">
        <v>82000</v>
      </c>
      <c r="C9592" t="s">
        <v>26</v>
      </c>
      <c r="D9592">
        <v>13</v>
      </c>
      <c r="E9592" t="s">
        <v>28</v>
      </c>
      <c r="F9592" t="s">
        <v>29</v>
      </c>
      <c r="G9592">
        <v>26800</v>
      </c>
      <c r="I9592">
        <v>0</v>
      </c>
      <c r="J9592">
        <v>0.33</v>
      </c>
      <c r="K9592" t="s">
        <v>17</v>
      </c>
      <c r="L9592">
        <v>15</v>
      </c>
      <c r="M9592">
        <f t="shared" si="149"/>
        <v>0</v>
      </c>
    </row>
    <row r="9593" spans="1:13" x14ac:dyDescent="0.3">
      <c r="A9593">
        <v>39</v>
      </c>
      <c r="B9593">
        <v>82000</v>
      </c>
      <c r="C9593" t="s">
        <v>26</v>
      </c>
      <c r="D9593">
        <v>7</v>
      </c>
      <c r="E9593" t="s">
        <v>28</v>
      </c>
      <c r="F9593" t="s">
        <v>29</v>
      </c>
      <c r="G9593">
        <v>8000</v>
      </c>
      <c r="H9593">
        <v>19.420000000000002</v>
      </c>
      <c r="I9593">
        <v>0</v>
      </c>
      <c r="J9593">
        <v>0.1</v>
      </c>
      <c r="K9593" t="s">
        <v>17</v>
      </c>
      <c r="L9593">
        <v>17</v>
      </c>
      <c r="M9593">
        <f t="shared" si="149"/>
        <v>1</v>
      </c>
    </row>
    <row r="9594" spans="1:13" x14ac:dyDescent="0.3">
      <c r="A9594">
        <v>41</v>
      </c>
      <c r="B9594">
        <v>82000</v>
      </c>
      <c r="C9594" t="s">
        <v>26</v>
      </c>
      <c r="D9594">
        <v>18</v>
      </c>
      <c r="E9594" t="s">
        <v>28</v>
      </c>
      <c r="F9594" t="s">
        <v>21</v>
      </c>
      <c r="G9594">
        <v>12000</v>
      </c>
      <c r="H9594">
        <v>7.51</v>
      </c>
      <c r="I9594">
        <v>0</v>
      </c>
      <c r="J9594">
        <v>0.15</v>
      </c>
      <c r="K9594" t="s">
        <v>16</v>
      </c>
      <c r="L9594">
        <v>17</v>
      </c>
      <c r="M9594">
        <f t="shared" si="149"/>
        <v>1</v>
      </c>
    </row>
    <row r="9595" spans="1:13" x14ac:dyDescent="0.3">
      <c r="A9595">
        <v>38</v>
      </c>
      <c r="B9595">
        <v>46000</v>
      </c>
      <c r="C9595" t="s">
        <v>13</v>
      </c>
      <c r="D9595">
        <v>1</v>
      </c>
      <c r="E9595" t="s">
        <v>14</v>
      </c>
      <c r="F9595" t="s">
        <v>19</v>
      </c>
      <c r="G9595">
        <v>12000</v>
      </c>
      <c r="H9595">
        <v>9.91</v>
      </c>
      <c r="I9595">
        <v>0</v>
      </c>
      <c r="J9595">
        <v>0.26</v>
      </c>
      <c r="K9595" t="s">
        <v>16</v>
      </c>
      <c r="L9595">
        <v>16</v>
      </c>
      <c r="M9595">
        <f t="shared" si="149"/>
        <v>1</v>
      </c>
    </row>
    <row r="9596" spans="1:13" x14ac:dyDescent="0.3">
      <c r="A9596">
        <v>39</v>
      </c>
      <c r="B9596">
        <v>54000</v>
      </c>
      <c r="C9596" t="s">
        <v>13</v>
      </c>
      <c r="D9596">
        <v>4</v>
      </c>
      <c r="E9596" t="s">
        <v>25</v>
      </c>
      <c r="F9596" t="s">
        <v>15</v>
      </c>
      <c r="G9596">
        <v>12000</v>
      </c>
      <c r="H9596">
        <v>14.22</v>
      </c>
      <c r="I9596">
        <v>1</v>
      </c>
      <c r="J9596">
        <v>0.22</v>
      </c>
      <c r="K9596" t="s">
        <v>17</v>
      </c>
      <c r="L9596">
        <v>12</v>
      </c>
      <c r="M9596">
        <f t="shared" si="149"/>
        <v>1</v>
      </c>
    </row>
    <row r="9597" spans="1:13" x14ac:dyDescent="0.3">
      <c r="A9597">
        <v>36</v>
      </c>
      <c r="B9597">
        <v>83000</v>
      </c>
      <c r="C9597" t="s">
        <v>26</v>
      </c>
      <c r="D9597">
        <v>0</v>
      </c>
      <c r="E9597" t="s">
        <v>27</v>
      </c>
      <c r="F9597" t="s">
        <v>15</v>
      </c>
      <c r="G9597">
        <v>13000</v>
      </c>
      <c r="H9597">
        <v>11.97</v>
      </c>
      <c r="I9597">
        <v>0</v>
      </c>
      <c r="J9597">
        <v>0.16</v>
      </c>
      <c r="K9597" t="s">
        <v>16</v>
      </c>
      <c r="L9597">
        <v>14</v>
      </c>
      <c r="M9597">
        <f t="shared" si="149"/>
        <v>1</v>
      </c>
    </row>
    <row r="9598" spans="1:13" x14ac:dyDescent="0.3">
      <c r="A9598">
        <v>37</v>
      </c>
      <c r="B9598">
        <v>24000</v>
      </c>
      <c r="C9598" t="s">
        <v>13</v>
      </c>
      <c r="D9598">
        <v>3</v>
      </c>
      <c r="E9598" t="s">
        <v>28</v>
      </c>
      <c r="F9598" t="s">
        <v>29</v>
      </c>
      <c r="G9598">
        <v>3000</v>
      </c>
      <c r="H9598">
        <v>19.03</v>
      </c>
      <c r="I9598">
        <v>1</v>
      </c>
      <c r="J9598">
        <v>0.13</v>
      </c>
      <c r="K9598" t="s">
        <v>16</v>
      </c>
      <c r="L9598">
        <v>11</v>
      </c>
      <c r="M9598">
        <f t="shared" si="149"/>
        <v>1</v>
      </c>
    </row>
    <row r="9599" spans="1:13" x14ac:dyDescent="0.3">
      <c r="A9599">
        <v>39</v>
      </c>
      <c r="B9599">
        <v>24000</v>
      </c>
      <c r="C9599" t="s">
        <v>13</v>
      </c>
      <c r="D9599">
        <v>0</v>
      </c>
      <c r="E9599" t="s">
        <v>28</v>
      </c>
      <c r="F9599" t="s">
        <v>30</v>
      </c>
      <c r="G9599">
        <v>3000</v>
      </c>
      <c r="H9599">
        <v>14.12</v>
      </c>
      <c r="I9599">
        <v>1</v>
      </c>
      <c r="J9599">
        <v>0.13</v>
      </c>
      <c r="K9599" t="s">
        <v>16</v>
      </c>
      <c r="L9599">
        <v>11</v>
      </c>
      <c r="M9599">
        <f t="shared" si="149"/>
        <v>1</v>
      </c>
    </row>
    <row r="9600" spans="1:13" x14ac:dyDescent="0.3">
      <c r="A9600">
        <v>40</v>
      </c>
      <c r="B9600">
        <v>27599</v>
      </c>
      <c r="C9600" t="s">
        <v>13</v>
      </c>
      <c r="D9600">
        <v>6</v>
      </c>
      <c r="E9600" t="s">
        <v>27</v>
      </c>
      <c r="F9600" t="s">
        <v>19</v>
      </c>
      <c r="G9600">
        <v>3000</v>
      </c>
      <c r="H9600">
        <v>10.25</v>
      </c>
      <c r="I9600">
        <v>0</v>
      </c>
      <c r="J9600">
        <v>0.11</v>
      </c>
      <c r="K9600" t="s">
        <v>16</v>
      </c>
      <c r="L9600">
        <v>17</v>
      </c>
      <c r="M9600">
        <f t="shared" si="149"/>
        <v>1</v>
      </c>
    </row>
    <row r="9601" spans="1:13" x14ac:dyDescent="0.3">
      <c r="A9601">
        <v>37</v>
      </c>
      <c r="B9601">
        <v>84000</v>
      </c>
      <c r="C9601" t="s">
        <v>26</v>
      </c>
      <c r="D9601">
        <v>11</v>
      </c>
      <c r="E9601" t="s">
        <v>28</v>
      </c>
      <c r="F9601" t="s">
        <v>15</v>
      </c>
      <c r="G9601">
        <v>8225</v>
      </c>
      <c r="H9601">
        <v>12.99</v>
      </c>
      <c r="I9601">
        <v>0</v>
      </c>
      <c r="J9601">
        <v>0.1</v>
      </c>
      <c r="K9601" t="s">
        <v>17</v>
      </c>
      <c r="L9601">
        <v>11</v>
      </c>
      <c r="M9601">
        <f t="shared" si="149"/>
        <v>1</v>
      </c>
    </row>
    <row r="9602" spans="1:13" x14ac:dyDescent="0.3">
      <c r="A9602">
        <v>45</v>
      </c>
      <c r="B9602">
        <v>28320</v>
      </c>
      <c r="C9602" t="s">
        <v>13</v>
      </c>
      <c r="D9602">
        <v>1</v>
      </c>
      <c r="E9602" t="s">
        <v>14</v>
      </c>
      <c r="F9602" t="s">
        <v>19</v>
      </c>
      <c r="G9602">
        <v>3000</v>
      </c>
      <c r="I9602">
        <v>0</v>
      </c>
      <c r="J9602">
        <v>0.11</v>
      </c>
      <c r="K9602" t="s">
        <v>16</v>
      </c>
      <c r="L9602">
        <v>11</v>
      </c>
      <c r="M9602">
        <f t="shared" ref="M9602:M9665" si="150">COUNTIFS($A$2:$A$10001,A9602,$B$2:$B$10001,B9602,$C$2:$C$10001,C9602,$D$2:$D$10001,D9602,$E$2:$E$10001,E9602,$F$2:$F$10001,F9602,$G$2:$G$10001,G9602,$H$2:$H$10001,H9602,$I$2:$I$10001,I9602,$J$2:$J$10001,J9602,$K$2:$K$10001,K9602,$L$2:$L$10001,L9602)</f>
        <v>0</v>
      </c>
    </row>
    <row r="9603" spans="1:13" x14ac:dyDescent="0.3">
      <c r="A9603">
        <v>48</v>
      </c>
      <c r="B9603">
        <v>29120</v>
      </c>
      <c r="C9603" t="s">
        <v>13</v>
      </c>
      <c r="D9603">
        <v>0</v>
      </c>
      <c r="E9603" t="s">
        <v>25</v>
      </c>
      <c r="F9603" t="s">
        <v>30</v>
      </c>
      <c r="G9603">
        <v>3000</v>
      </c>
      <c r="H9603">
        <v>12.49</v>
      </c>
      <c r="I9603">
        <v>1</v>
      </c>
      <c r="J9603">
        <v>0.1</v>
      </c>
      <c r="K9603" t="s">
        <v>17</v>
      </c>
      <c r="L9603">
        <v>14</v>
      </c>
      <c r="M9603">
        <f t="shared" si="150"/>
        <v>1</v>
      </c>
    </row>
    <row r="9604" spans="1:13" x14ac:dyDescent="0.3">
      <c r="A9604">
        <v>36</v>
      </c>
      <c r="B9604">
        <v>84000</v>
      </c>
      <c r="C9604" t="s">
        <v>26</v>
      </c>
      <c r="D9604">
        <v>14</v>
      </c>
      <c r="E9604" t="s">
        <v>27</v>
      </c>
      <c r="F9604" t="s">
        <v>21</v>
      </c>
      <c r="G9604">
        <v>1000</v>
      </c>
      <c r="H9604">
        <v>7.51</v>
      </c>
      <c r="I9604">
        <v>0</v>
      </c>
      <c r="J9604">
        <v>0.01</v>
      </c>
      <c r="K9604" t="s">
        <v>16</v>
      </c>
      <c r="L9604">
        <v>16</v>
      </c>
      <c r="M9604">
        <f t="shared" si="150"/>
        <v>1</v>
      </c>
    </row>
    <row r="9605" spans="1:13" x14ac:dyDescent="0.3">
      <c r="A9605">
        <v>38</v>
      </c>
      <c r="B9605">
        <v>62000</v>
      </c>
      <c r="C9605" t="s">
        <v>13</v>
      </c>
      <c r="D9605">
        <v>3</v>
      </c>
      <c r="E9605" t="s">
        <v>25</v>
      </c>
      <c r="F9605" t="s">
        <v>19</v>
      </c>
      <c r="G9605">
        <v>12000</v>
      </c>
      <c r="I9605">
        <v>0</v>
      </c>
      <c r="J9605">
        <v>0.19</v>
      </c>
      <c r="K9605" t="s">
        <v>16</v>
      </c>
      <c r="L9605">
        <v>16</v>
      </c>
      <c r="M9605">
        <f t="shared" si="150"/>
        <v>0</v>
      </c>
    </row>
    <row r="9606" spans="1:13" x14ac:dyDescent="0.3">
      <c r="A9606">
        <v>42</v>
      </c>
      <c r="B9606">
        <v>70000</v>
      </c>
      <c r="C9606" t="s">
        <v>13</v>
      </c>
      <c r="D9606">
        <v>6</v>
      </c>
      <c r="E9606" t="s">
        <v>14</v>
      </c>
      <c r="F9606" t="s">
        <v>19</v>
      </c>
      <c r="G9606">
        <v>12000</v>
      </c>
      <c r="I9606">
        <v>0</v>
      </c>
      <c r="J9606">
        <v>0.17</v>
      </c>
      <c r="K9606" t="s">
        <v>16</v>
      </c>
      <c r="L9606">
        <v>12</v>
      </c>
      <c r="M9606">
        <f t="shared" si="150"/>
        <v>0</v>
      </c>
    </row>
    <row r="9607" spans="1:13" x14ac:dyDescent="0.3">
      <c r="A9607">
        <v>38</v>
      </c>
      <c r="B9607">
        <v>85000</v>
      </c>
      <c r="C9607" t="s">
        <v>26</v>
      </c>
      <c r="D9607">
        <v>15</v>
      </c>
      <c r="E9607" t="s">
        <v>27</v>
      </c>
      <c r="F9607" t="s">
        <v>21</v>
      </c>
      <c r="G9607">
        <v>15000</v>
      </c>
      <c r="H9607">
        <v>6.03</v>
      </c>
      <c r="I9607">
        <v>0</v>
      </c>
      <c r="J9607">
        <v>0.18</v>
      </c>
      <c r="K9607" t="s">
        <v>16</v>
      </c>
      <c r="L9607">
        <v>15</v>
      </c>
      <c r="M9607">
        <f t="shared" si="150"/>
        <v>1</v>
      </c>
    </row>
    <row r="9608" spans="1:13" x14ac:dyDescent="0.3">
      <c r="A9608">
        <v>36</v>
      </c>
      <c r="B9608">
        <v>73000</v>
      </c>
      <c r="C9608" t="s">
        <v>26</v>
      </c>
      <c r="D9608">
        <v>3</v>
      </c>
      <c r="E9608" t="s">
        <v>25</v>
      </c>
      <c r="F9608" t="s">
        <v>30</v>
      </c>
      <c r="G9608">
        <v>8000</v>
      </c>
      <c r="H9608">
        <v>17.489999999999998</v>
      </c>
      <c r="I9608">
        <v>1</v>
      </c>
      <c r="J9608">
        <v>0.11</v>
      </c>
      <c r="K9608" t="s">
        <v>16</v>
      </c>
      <c r="L9608">
        <v>17</v>
      </c>
      <c r="M9608">
        <f t="shared" si="150"/>
        <v>1</v>
      </c>
    </row>
    <row r="9609" spans="1:13" x14ac:dyDescent="0.3">
      <c r="A9609">
        <v>37</v>
      </c>
      <c r="B9609">
        <v>85000</v>
      </c>
      <c r="C9609" t="s">
        <v>26</v>
      </c>
      <c r="D9609">
        <v>2</v>
      </c>
      <c r="E9609" t="s">
        <v>27</v>
      </c>
      <c r="F9609" t="s">
        <v>21</v>
      </c>
      <c r="G9609">
        <v>5600</v>
      </c>
      <c r="H9609">
        <v>5.42</v>
      </c>
      <c r="I9609">
        <v>0</v>
      </c>
      <c r="J9609">
        <v>7.0000000000000007E-2</v>
      </c>
      <c r="K9609" t="s">
        <v>16</v>
      </c>
      <c r="L9609">
        <v>13</v>
      </c>
      <c r="M9609">
        <f t="shared" si="150"/>
        <v>1</v>
      </c>
    </row>
    <row r="9610" spans="1:13" x14ac:dyDescent="0.3">
      <c r="A9610">
        <v>42</v>
      </c>
      <c r="B9610">
        <v>85000</v>
      </c>
      <c r="C9610" t="s">
        <v>26</v>
      </c>
      <c r="D9610">
        <v>10</v>
      </c>
      <c r="E9610" t="s">
        <v>28</v>
      </c>
      <c r="F9610" t="s">
        <v>30</v>
      </c>
      <c r="G9610">
        <v>8500</v>
      </c>
      <c r="H9610">
        <v>15.58</v>
      </c>
      <c r="I9610">
        <v>0</v>
      </c>
      <c r="J9610">
        <v>0.1</v>
      </c>
      <c r="K9610" t="s">
        <v>17</v>
      </c>
      <c r="L9610">
        <v>12</v>
      </c>
      <c r="M9610">
        <f t="shared" si="150"/>
        <v>1</v>
      </c>
    </row>
    <row r="9611" spans="1:13" x14ac:dyDescent="0.3">
      <c r="A9611">
        <v>37</v>
      </c>
      <c r="B9611">
        <v>37000</v>
      </c>
      <c r="C9611" t="s">
        <v>23</v>
      </c>
      <c r="D9611">
        <v>5</v>
      </c>
      <c r="E9611" t="s">
        <v>27</v>
      </c>
      <c r="F9611" t="s">
        <v>19</v>
      </c>
      <c r="G9611">
        <v>6075</v>
      </c>
      <c r="H9611">
        <v>11.86</v>
      </c>
      <c r="I9611">
        <v>0</v>
      </c>
      <c r="J9611">
        <v>0.16</v>
      </c>
      <c r="K9611" t="s">
        <v>16</v>
      </c>
      <c r="L9611">
        <v>14</v>
      </c>
      <c r="M9611">
        <f t="shared" si="150"/>
        <v>1</v>
      </c>
    </row>
    <row r="9612" spans="1:13" x14ac:dyDescent="0.3">
      <c r="A9612">
        <v>39</v>
      </c>
      <c r="B9612">
        <v>85000</v>
      </c>
      <c r="C9612" t="s">
        <v>26</v>
      </c>
      <c r="D9612">
        <v>2</v>
      </c>
      <c r="E9612" t="s">
        <v>27</v>
      </c>
      <c r="F9612" t="s">
        <v>19</v>
      </c>
      <c r="G9612">
        <v>5000</v>
      </c>
      <c r="H9612">
        <v>11.86</v>
      </c>
      <c r="I9612">
        <v>0</v>
      </c>
      <c r="J9612">
        <v>0.06</v>
      </c>
      <c r="K9612" t="s">
        <v>16</v>
      </c>
      <c r="L9612">
        <v>15</v>
      </c>
      <c r="M9612">
        <f t="shared" si="150"/>
        <v>1</v>
      </c>
    </row>
    <row r="9613" spans="1:13" x14ac:dyDescent="0.3">
      <c r="A9613">
        <v>48</v>
      </c>
      <c r="B9613">
        <v>85000</v>
      </c>
      <c r="C9613" t="s">
        <v>26</v>
      </c>
      <c r="D9613">
        <v>0</v>
      </c>
      <c r="E9613" t="s">
        <v>18</v>
      </c>
      <c r="F9613" t="s">
        <v>21</v>
      </c>
      <c r="G9613">
        <v>10000</v>
      </c>
      <c r="H9613">
        <v>7.51</v>
      </c>
      <c r="I9613">
        <v>0</v>
      </c>
      <c r="J9613">
        <v>0.12</v>
      </c>
      <c r="K9613" t="s">
        <v>16</v>
      </c>
      <c r="L9613">
        <v>13</v>
      </c>
      <c r="M9613">
        <f t="shared" si="150"/>
        <v>1</v>
      </c>
    </row>
    <row r="9614" spans="1:13" x14ac:dyDescent="0.3">
      <c r="A9614">
        <v>36</v>
      </c>
      <c r="B9614">
        <v>85000</v>
      </c>
      <c r="C9614" t="s">
        <v>23</v>
      </c>
      <c r="D9614">
        <v>2</v>
      </c>
      <c r="E9614" t="s">
        <v>18</v>
      </c>
      <c r="F9614" t="s">
        <v>30</v>
      </c>
      <c r="G9614">
        <v>8000</v>
      </c>
      <c r="H9614">
        <v>14.96</v>
      </c>
      <c r="I9614">
        <v>0</v>
      </c>
      <c r="J9614">
        <v>0.09</v>
      </c>
      <c r="K9614" t="s">
        <v>16</v>
      </c>
      <c r="L9614">
        <v>14</v>
      </c>
      <c r="M9614">
        <f t="shared" si="150"/>
        <v>1</v>
      </c>
    </row>
    <row r="9615" spans="1:13" x14ac:dyDescent="0.3">
      <c r="A9615">
        <v>43</v>
      </c>
      <c r="B9615">
        <v>75000</v>
      </c>
      <c r="C9615" t="s">
        <v>13</v>
      </c>
      <c r="D9615">
        <v>0</v>
      </c>
      <c r="E9615" t="s">
        <v>28</v>
      </c>
      <c r="F9615" t="s">
        <v>21</v>
      </c>
      <c r="G9615">
        <v>12000</v>
      </c>
      <c r="H9615">
        <v>7.9</v>
      </c>
      <c r="I9615">
        <v>0</v>
      </c>
      <c r="J9615">
        <v>0.16</v>
      </c>
      <c r="K9615" t="s">
        <v>16</v>
      </c>
      <c r="L9615">
        <v>16</v>
      </c>
      <c r="M9615">
        <f t="shared" si="150"/>
        <v>1</v>
      </c>
    </row>
    <row r="9616" spans="1:13" x14ac:dyDescent="0.3">
      <c r="A9616">
        <v>45</v>
      </c>
      <c r="B9616">
        <v>36700</v>
      </c>
      <c r="C9616" t="s">
        <v>23</v>
      </c>
      <c r="D9616">
        <v>7</v>
      </c>
      <c r="E9616" t="s">
        <v>20</v>
      </c>
      <c r="F9616" t="s">
        <v>21</v>
      </c>
      <c r="G9616">
        <v>2000</v>
      </c>
      <c r="H9616">
        <v>7.51</v>
      </c>
      <c r="I9616">
        <v>0</v>
      </c>
      <c r="J9616">
        <v>0.05</v>
      </c>
      <c r="K9616" t="s">
        <v>16</v>
      </c>
      <c r="L9616">
        <v>16</v>
      </c>
      <c r="M9616">
        <f t="shared" si="150"/>
        <v>1</v>
      </c>
    </row>
    <row r="9617" spans="1:13" x14ac:dyDescent="0.3">
      <c r="A9617">
        <v>39</v>
      </c>
      <c r="B9617">
        <v>85000</v>
      </c>
      <c r="C9617" t="s">
        <v>26</v>
      </c>
      <c r="D9617">
        <v>1</v>
      </c>
      <c r="E9617" t="s">
        <v>20</v>
      </c>
      <c r="F9617" t="s">
        <v>21</v>
      </c>
      <c r="G9617">
        <v>12000</v>
      </c>
      <c r="H9617">
        <v>9.32</v>
      </c>
      <c r="I9617">
        <v>0</v>
      </c>
      <c r="J9617">
        <v>0.14000000000000001</v>
      </c>
      <c r="K9617" t="s">
        <v>16</v>
      </c>
      <c r="L9617">
        <v>13</v>
      </c>
      <c r="M9617">
        <f t="shared" si="150"/>
        <v>1</v>
      </c>
    </row>
    <row r="9618" spans="1:13" x14ac:dyDescent="0.3">
      <c r="A9618">
        <v>44</v>
      </c>
      <c r="B9618">
        <v>85280</v>
      </c>
      <c r="C9618" t="s">
        <v>26</v>
      </c>
      <c r="D9618">
        <v>4</v>
      </c>
      <c r="E9618" t="s">
        <v>20</v>
      </c>
      <c r="F9618" t="s">
        <v>19</v>
      </c>
      <c r="G9618">
        <v>7000</v>
      </c>
      <c r="H9618">
        <v>10.62</v>
      </c>
      <c r="I9618">
        <v>0</v>
      </c>
      <c r="J9618">
        <v>0.08</v>
      </c>
      <c r="K9618" t="s">
        <v>16</v>
      </c>
      <c r="L9618">
        <v>12</v>
      </c>
      <c r="M9618">
        <f t="shared" si="150"/>
        <v>1</v>
      </c>
    </row>
    <row r="9619" spans="1:13" x14ac:dyDescent="0.3">
      <c r="A9619">
        <v>39</v>
      </c>
      <c r="B9619">
        <v>86000</v>
      </c>
      <c r="C9619" t="s">
        <v>26</v>
      </c>
      <c r="D9619">
        <v>10</v>
      </c>
      <c r="E9619" t="s">
        <v>28</v>
      </c>
      <c r="F9619" t="s">
        <v>21</v>
      </c>
      <c r="G9619">
        <v>8500</v>
      </c>
      <c r="H9619">
        <v>6.03</v>
      </c>
      <c r="I9619">
        <v>0</v>
      </c>
      <c r="J9619">
        <v>0.1</v>
      </c>
      <c r="K9619" t="s">
        <v>16</v>
      </c>
      <c r="L9619">
        <v>11</v>
      </c>
      <c r="M9619">
        <f t="shared" si="150"/>
        <v>1</v>
      </c>
    </row>
    <row r="9620" spans="1:13" x14ac:dyDescent="0.3">
      <c r="A9620">
        <v>42</v>
      </c>
      <c r="B9620">
        <v>75744</v>
      </c>
      <c r="C9620" t="s">
        <v>13</v>
      </c>
      <c r="D9620">
        <v>2</v>
      </c>
      <c r="E9620" t="s">
        <v>18</v>
      </c>
      <c r="F9620" t="s">
        <v>30</v>
      </c>
      <c r="G9620">
        <v>12000</v>
      </c>
      <c r="H9620">
        <v>14.91</v>
      </c>
      <c r="I9620">
        <v>1</v>
      </c>
      <c r="J9620">
        <v>0.16</v>
      </c>
      <c r="K9620" t="s">
        <v>17</v>
      </c>
      <c r="L9620">
        <v>12</v>
      </c>
      <c r="M9620">
        <f t="shared" si="150"/>
        <v>1</v>
      </c>
    </row>
    <row r="9621" spans="1:13" x14ac:dyDescent="0.3">
      <c r="A9621">
        <v>36</v>
      </c>
      <c r="B9621">
        <v>84695</v>
      </c>
      <c r="C9621" t="s">
        <v>13</v>
      </c>
      <c r="D9621">
        <v>2</v>
      </c>
      <c r="E9621" t="s">
        <v>14</v>
      </c>
      <c r="F9621" t="s">
        <v>21</v>
      </c>
      <c r="G9621">
        <v>12000</v>
      </c>
      <c r="H9621">
        <v>7.29</v>
      </c>
      <c r="I9621">
        <v>0</v>
      </c>
      <c r="J9621">
        <v>0.14000000000000001</v>
      </c>
      <c r="K9621" t="s">
        <v>16</v>
      </c>
      <c r="L9621">
        <v>14</v>
      </c>
      <c r="M9621">
        <f t="shared" si="150"/>
        <v>1</v>
      </c>
    </row>
    <row r="9622" spans="1:13" x14ac:dyDescent="0.3">
      <c r="A9622">
        <v>41</v>
      </c>
      <c r="B9622">
        <v>75000</v>
      </c>
      <c r="C9622" t="s">
        <v>26</v>
      </c>
      <c r="D9622">
        <v>13</v>
      </c>
      <c r="E9622" t="s">
        <v>25</v>
      </c>
      <c r="F9622" t="s">
        <v>30</v>
      </c>
      <c r="G9622">
        <v>4800</v>
      </c>
      <c r="H9622">
        <v>15.58</v>
      </c>
      <c r="I9622">
        <v>1</v>
      </c>
      <c r="J9622">
        <v>0.06</v>
      </c>
      <c r="K9622" t="s">
        <v>17</v>
      </c>
      <c r="L9622">
        <v>15</v>
      </c>
      <c r="M9622">
        <f t="shared" si="150"/>
        <v>1</v>
      </c>
    </row>
    <row r="9623" spans="1:13" x14ac:dyDescent="0.3">
      <c r="A9623">
        <v>49</v>
      </c>
      <c r="B9623">
        <v>88000</v>
      </c>
      <c r="C9623" t="s">
        <v>13</v>
      </c>
      <c r="D9623">
        <v>11</v>
      </c>
      <c r="E9623" t="s">
        <v>27</v>
      </c>
      <c r="F9623" t="s">
        <v>21</v>
      </c>
      <c r="G9623">
        <v>12000</v>
      </c>
      <c r="H9623">
        <v>6.62</v>
      </c>
      <c r="I9623">
        <v>0</v>
      </c>
      <c r="J9623">
        <v>0.14000000000000001</v>
      </c>
      <c r="K9623" t="s">
        <v>16</v>
      </c>
      <c r="L9623">
        <v>17</v>
      </c>
      <c r="M9623">
        <f t="shared" si="150"/>
        <v>1</v>
      </c>
    </row>
    <row r="9624" spans="1:13" x14ac:dyDescent="0.3">
      <c r="A9624">
        <v>47</v>
      </c>
      <c r="B9624">
        <v>87000</v>
      </c>
      <c r="C9624" t="s">
        <v>26</v>
      </c>
      <c r="D9624">
        <v>15</v>
      </c>
      <c r="E9624" t="s">
        <v>20</v>
      </c>
      <c r="F9624" t="s">
        <v>21</v>
      </c>
      <c r="G9624">
        <v>10000</v>
      </c>
      <c r="I9624">
        <v>0</v>
      </c>
      <c r="J9624">
        <v>0.11</v>
      </c>
      <c r="K9624" t="s">
        <v>16</v>
      </c>
      <c r="L9624">
        <v>11</v>
      </c>
      <c r="M9624">
        <f t="shared" si="150"/>
        <v>0</v>
      </c>
    </row>
    <row r="9625" spans="1:13" x14ac:dyDescent="0.3">
      <c r="A9625">
        <v>40</v>
      </c>
      <c r="B9625">
        <v>87048</v>
      </c>
      <c r="C9625" t="s">
        <v>26</v>
      </c>
      <c r="D9625">
        <v>11</v>
      </c>
      <c r="E9625" t="s">
        <v>20</v>
      </c>
      <c r="F9625" t="s">
        <v>21</v>
      </c>
      <c r="G9625">
        <v>17600</v>
      </c>
      <c r="H9625">
        <v>7.9</v>
      </c>
      <c r="I9625">
        <v>0</v>
      </c>
      <c r="J9625">
        <v>0.2</v>
      </c>
      <c r="K9625" t="s">
        <v>16</v>
      </c>
      <c r="L9625">
        <v>13</v>
      </c>
      <c r="M9625">
        <f t="shared" si="150"/>
        <v>1</v>
      </c>
    </row>
    <row r="9626" spans="1:13" x14ac:dyDescent="0.3">
      <c r="A9626">
        <v>49</v>
      </c>
      <c r="B9626">
        <v>90000</v>
      </c>
      <c r="C9626" t="s">
        <v>13</v>
      </c>
      <c r="D9626">
        <v>3</v>
      </c>
      <c r="E9626" t="s">
        <v>18</v>
      </c>
      <c r="F9626" t="s">
        <v>19</v>
      </c>
      <c r="G9626">
        <v>12000</v>
      </c>
      <c r="I9626">
        <v>0</v>
      </c>
      <c r="J9626">
        <v>0.13</v>
      </c>
      <c r="K9626" t="s">
        <v>16</v>
      </c>
      <c r="L9626">
        <v>16</v>
      </c>
      <c r="M9626">
        <f t="shared" si="150"/>
        <v>0</v>
      </c>
    </row>
    <row r="9627" spans="1:13" x14ac:dyDescent="0.3">
      <c r="A9627">
        <v>37</v>
      </c>
      <c r="B9627">
        <v>87950</v>
      </c>
      <c r="C9627" t="s">
        <v>26</v>
      </c>
      <c r="D9627">
        <v>3</v>
      </c>
      <c r="E9627" t="s">
        <v>18</v>
      </c>
      <c r="F9627" t="s">
        <v>19</v>
      </c>
      <c r="G9627">
        <v>14250</v>
      </c>
      <c r="H9627">
        <v>11.89</v>
      </c>
      <c r="I9627">
        <v>0</v>
      </c>
      <c r="J9627">
        <v>0.16</v>
      </c>
      <c r="K9627" t="s">
        <v>16</v>
      </c>
      <c r="L9627">
        <v>14</v>
      </c>
      <c r="M9627">
        <f t="shared" si="150"/>
        <v>1</v>
      </c>
    </row>
    <row r="9628" spans="1:13" x14ac:dyDescent="0.3">
      <c r="A9628">
        <v>36</v>
      </c>
      <c r="B9628">
        <v>93000</v>
      </c>
      <c r="C9628" t="s">
        <v>13</v>
      </c>
      <c r="D9628">
        <v>1</v>
      </c>
      <c r="E9628" t="s">
        <v>20</v>
      </c>
      <c r="F9628" t="s">
        <v>15</v>
      </c>
      <c r="G9628">
        <v>12000</v>
      </c>
      <c r="H9628">
        <v>13.48</v>
      </c>
      <c r="I9628">
        <v>0</v>
      </c>
      <c r="J9628">
        <v>0.13</v>
      </c>
      <c r="K9628" t="s">
        <v>17</v>
      </c>
      <c r="L9628">
        <v>12</v>
      </c>
      <c r="M9628">
        <f t="shared" si="150"/>
        <v>1</v>
      </c>
    </row>
    <row r="9629" spans="1:13" x14ac:dyDescent="0.3">
      <c r="A9629">
        <v>37</v>
      </c>
      <c r="B9629">
        <v>88000</v>
      </c>
      <c r="C9629" t="s">
        <v>26</v>
      </c>
      <c r="D9629">
        <v>20</v>
      </c>
      <c r="E9629" t="s">
        <v>28</v>
      </c>
      <c r="F9629" t="s">
        <v>19</v>
      </c>
      <c r="G9629">
        <v>9925</v>
      </c>
      <c r="I9629">
        <v>0</v>
      </c>
      <c r="J9629">
        <v>0.11</v>
      </c>
      <c r="K9629" t="s">
        <v>16</v>
      </c>
      <c r="L9629">
        <v>16</v>
      </c>
      <c r="M9629">
        <f t="shared" si="150"/>
        <v>0</v>
      </c>
    </row>
    <row r="9630" spans="1:13" x14ac:dyDescent="0.3">
      <c r="A9630">
        <v>41</v>
      </c>
      <c r="B9630">
        <v>88000</v>
      </c>
      <c r="C9630" t="s">
        <v>26</v>
      </c>
      <c r="D9630">
        <v>5</v>
      </c>
      <c r="E9630" t="s">
        <v>28</v>
      </c>
      <c r="F9630" t="s">
        <v>21</v>
      </c>
      <c r="G9630">
        <v>4000</v>
      </c>
      <c r="H9630">
        <v>7.14</v>
      </c>
      <c r="I9630">
        <v>0</v>
      </c>
      <c r="J9630">
        <v>0.05</v>
      </c>
      <c r="K9630" t="s">
        <v>16</v>
      </c>
      <c r="L9630">
        <v>17</v>
      </c>
      <c r="M9630">
        <f t="shared" si="150"/>
        <v>1</v>
      </c>
    </row>
    <row r="9631" spans="1:13" x14ac:dyDescent="0.3">
      <c r="A9631">
        <v>37</v>
      </c>
      <c r="B9631">
        <v>88000</v>
      </c>
      <c r="C9631" t="s">
        <v>26</v>
      </c>
      <c r="D9631">
        <v>21</v>
      </c>
      <c r="E9631" t="s">
        <v>27</v>
      </c>
      <c r="F9631" t="s">
        <v>21</v>
      </c>
      <c r="G9631">
        <v>12000</v>
      </c>
      <c r="H9631">
        <v>7.51</v>
      </c>
      <c r="I9631">
        <v>0</v>
      </c>
      <c r="J9631">
        <v>0.14000000000000001</v>
      </c>
      <c r="K9631" t="s">
        <v>16</v>
      </c>
      <c r="L9631">
        <v>17</v>
      </c>
      <c r="M9631">
        <f t="shared" si="150"/>
        <v>1</v>
      </c>
    </row>
    <row r="9632" spans="1:13" x14ac:dyDescent="0.3">
      <c r="A9632">
        <v>37</v>
      </c>
      <c r="B9632">
        <v>88824</v>
      </c>
      <c r="C9632" t="s">
        <v>26</v>
      </c>
      <c r="D9632">
        <v>8</v>
      </c>
      <c r="E9632" t="s">
        <v>27</v>
      </c>
      <c r="F9632" t="s">
        <v>21</v>
      </c>
      <c r="G9632">
        <v>3600</v>
      </c>
      <c r="H9632">
        <v>6.62</v>
      </c>
      <c r="I9632">
        <v>0</v>
      </c>
      <c r="J9632">
        <v>0.04</v>
      </c>
      <c r="K9632" t="s">
        <v>16</v>
      </c>
      <c r="L9632">
        <v>17</v>
      </c>
      <c r="M9632">
        <f t="shared" si="150"/>
        <v>1</v>
      </c>
    </row>
    <row r="9633" spans="1:13" x14ac:dyDescent="0.3">
      <c r="A9633">
        <v>38</v>
      </c>
      <c r="B9633">
        <v>89000</v>
      </c>
      <c r="C9633" t="s">
        <v>26</v>
      </c>
      <c r="D9633">
        <v>11</v>
      </c>
      <c r="E9633" t="s">
        <v>18</v>
      </c>
      <c r="F9633" t="s">
        <v>19</v>
      </c>
      <c r="G9633">
        <v>10000</v>
      </c>
      <c r="I9633">
        <v>0</v>
      </c>
      <c r="J9633">
        <v>0.11</v>
      </c>
      <c r="K9633" t="s">
        <v>16</v>
      </c>
      <c r="L9633">
        <v>13</v>
      </c>
      <c r="M9633">
        <f t="shared" si="150"/>
        <v>0</v>
      </c>
    </row>
    <row r="9634" spans="1:13" x14ac:dyDescent="0.3">
      <c r="A9634">
        <v>40</v>
      </c>
      <c r="B9634">
        <v>36000</v>
      </c>
      <c r="C9634" t="s">
        <v>23</v>
      </c>
      <c r="D9634">
        <v>4</v>
      </c>
      <c r="E9634" t="s">
        <v>18</v>
      </c>
      <c r="F9634" t="s">
        <v>15</v>
      </c>
      <c r="G9634">
        <v>2000</v>
      </c>
      <c r="H9634">
        <v>13.57</v>
      </c>
      <c r="I9634">
        <v>0</v>
      </c>
      <c r="J9634">
        <v>0.06</v>
      </c>
      <c r="K9634" t="s">
        <v>17</v>
      </c>
      <c r="L9634">
        <v>12</v>
      </c>
      <c r="M9634">
        <f t="shared" si="150"/>
        <v>1</v>
      </c>
    </row>
    <row r="9635" spans="1:13" x14ac:dyDescent="0.3">
      <c r="A9635">
        <v>41</v>
      </c>
      <c r="B9635">
        <v>113000</v>
      </c>
      <c r="C9635" t="s">
        <v>13</v>
      </c>
      <c r="D9635">
        <v>1</v>
      </c>
      <c r="E9635" t="s">
        <v>27</v>
      </c>
      <c r="F9635" t="s">
        <v>30</v>
      </c>
      <c r="G9635">
        <v>12000</v>
      </c>
      <c r="H9635">
        <v>16</v>
      </c>
      <c r="I9635">
        <v>1</v>
      </c>
      <c r="J9635">
        <v>0.11</v>
      </c>
      <c r="K9635" t="s">
        <v>17</v>
      </c>
      <c r="L9635">
        <v>15</v>
      </c>
      <c r="M9635">
        <f t="shared" si="150"/>
        <v>1</v>
      </c>
    </row>
    <row r="9636" spans="1:13" x14ac:dyDescent="0.3">
      <c r="A9636">
        <v>38</v>
      </c>
      <c r="B9636">
        <v>90000</v>
      </c>
      <c r="C9636" t="s">
        <v>26</v>
      </c>
      <c r="D9636">
        <v>5</v>
      </c>
      <c r="E9636" t="s">
        <v>18</v>
      </c>
      <c r="F9636" t="s">
        <v>21</v>
      </c>
      <c r="G9636">
        <v>25000</v>
      </c>
      <c r="I9636">
        <v>0</v>
      </c>
      <c r="J9636">
        <v>0.28000000000000003</v>
      </c>
      <c r="K9636" t="s">
        <v>16</v>
      </c>
      <c r="L9636">
        <v>17</v>
      </c>
      <c r="M9636">
        <f t="shared" si="150"/>
        <v>0</v>
      </c>
    </row>
    <row r="9637" spans="1:13" x14ac:dyDescent="0.3">
      <c r="A9637">
        <v>37</v>
      </c>
      <c r="B9637">
        <v>90000</v>
      </c>
      <c r="C9637" t="s">
        <v>26</v>
      </c>
      <c r="D9637">
        <v>11</v>
      </c>
      <c r="E9637" t="s">
        <v>14</v>
      </c>
      <c r="F9637" t="s">
        <v>21</v>
      </c>
      <c r="G9637">
        <v>4000</v>
      </c>
      <c r="H9637">
        <v>6.62</v>
      </c>
      <c r="I9637">
        <v>0</v>
      </c>
      <c r="J9637">
        <v>0.04</v>
      </c>
      <c r="K9637" t="s">
        <v>16</v>
      </c>
      <c r="L9637">
        <v>16</v>
      </c>
      <c r="M9637">
        <f t="shared" si="150"/>
        <v>1</v>
      </c>
    </row>
    <row r="9638" spans="1:13" x14ac:dyDescent="0.3">
      <c r="A9638">
        <v>38</v>
      </c>
      <c r="B9638">
        <v>78000</v>
      </c>
      <c r="C9638" t="s">
        <v>26</v>
      </c>
      <c r="D9638">
        <v>6</v>
      </c>
      <c r="E9638" t="s">
        <v>28</v>
      </c>
      <c r="F9638" t="s">
        <v>15</v>
      </c>
      <c r="G9638">
        <v>15000</v>
      </c>
      <c r="H9638">
        <v>15.27</v>
      </c>
      <c r="I9638">
        <v>1</v>
      </c>
      <c r="J9638">
        <v>0.19</v>
      </c>
      <c r="K9638" t="s">
        <v>16</v>
      </c>
      <c r="L9638">
        <v>17</v>
      </c>
      <c r="M9638">
        <f t="shared" si="150"/>
        <v>1</v>
      </c>
    </row>
    <row r="9639" spans="1:13" x14ac:dyDescent="0.3">
      <c r="A9639">
        <v>38</v>
      </c>
      <c r="B9639">
        <v>90000</v>
      </c>
      <c r="C9639" t="s">
        <v>26</v>
      </c>
      <c r="D9639">
        <v>1</v>
      </c>
      <c r="E9639" t="s">
        <v>25</v>
      </c>
      <c r="F9639" t="s">
        <v>21</v>
      </c>
      <c r="G9639">
        <v>7000</v>
      </c>
      <c r="H9639">
        <v>6.99</v>
      </c>
      <c r="I9639">
        <v>0</v>
      </c>
      <c r="J9639">
        <v>0.08</v>
      </c>
      <c r="K9639" t="s">
        <v>16</v>
      </c>
      <c r="L9639">
        <v>16</v>
      </c>
      <c r="M9639">
        <f t="shared" si="150"/>
        <v>1</v>
      </c>
    </row>
    <row r="9640" spans="1:13" x14ac:dyDescent="0.3">
      <c r="A9640">
        <v>38</v>
      </c>
      <c r="B9640">
        <v>90000</v>
      </c>
      <c r="C9640" t="s">
        <v>26</v>
      </c>
      <c r="D9640">
        <v>14</v>
      </c>
      <c r="E9640" t="s">
        <v>27</v>
      </c>
      <c r="F9640" t="s">
        <v>19</v>
      </c>
      <c r="G9640">
        <v>21000</v>
      </c>
      <c r="H9640">
        <v>10.59</v>
      </c>
      <c r="I9640">
        <v>0</v>
      </c>
      <c r="J9640">
        <v>0.23</v>
      </c>
      <c r="K9640" t="s">
        <v>16</v>
      </c>
      <c r="L9640">
        <v>11</v>
      </c>
      <c r="M9640">
        <f t="shared" si="150"/>
        <v>1</v>
      </c>
    </row>
    <row r="9641" spans="1:13" x14ac:dyDescent="0.3">
      <c r="A9641">
        <v>42</v>
      </c>
      <c r="B9641">
        <v>78000</v>
      </c>
      <c r="C9641" t="s">
        <v>26</v>
      </c>
      <c r="E9641" t="s">
        <v>25</v>
      </c>
      <c r="F9641" t="s">
        <v>21</v>
      </c>
      <c r="G9641">
        <v>7000</v>
      </c>
      <c r="H9641">
        <v>5.42</v>
      </c>
      <c r="I9641">
        <v>1</v>
      </c>
      <c r="J9641">
        <v>0.09</v>
      </c>
      <c r="K9641" t="s">
        <v>16</v>
      </c>
      <c r="L9641">
        <v>15</v>
      </c>
      <c r="M9641">
        <f t="shared" si="150"/>
        <v>0</v>
      </c>
    </row>
    <row r="9642" spans="1:13" x14ac:dyDescent="0.3">
      <c r="A9642">
        <v>50</v>
      </c>
      <c r="B9642">
        <v>90000</v>
      </c>
      <c r="C9642" t="s">
        <v>26</v>
      </c>
      <c r="D9642">
        <v>2</v>
      </c>
      <c r="E9642" t="s">
        <v>27</v>
      </c>
      <c r="F9642" t="s">
        <v>19</v>
      </c>
      <c r="G9642">
        <v>24000</v>
      </c>
      <c r="H9642">
        <v>11.36</v>
      </c>
      <c r="I9642">
        <v>0</v>
      </c>
      <c r="J9642">
        <v>0.27</v>
      </c>
      <c r="K9642" t="s">
        <v>16</v>
      </c>
      <c r="L9642">
        <v>13</v>
      </c>
      <c r="M9642">
        <f t="shared" si="150"/>
        <v>1</v>
      </c>
    </row>
    <row r="9643" spans="1:13" x14ac:dyDescent="0.3">
      <c r="A9643">
        <v>36</v>
      </c>
      <c r="B9643">
        <v>35000</v>
      </c>
      <c r="C9643" t="s">
        <v>23</v>
      </c>
      <c r="D9643">
        <v>1</v>
      </c>
      <c r="E9643" t="s">
        <v>27</v>
      </c>
      <c r="F9643" t="s">
        <v>19</v>
      </c>
      <c r="G9643">
        <v>6000</v>
      </c>
      <c r="H9643">
        <v>11.49</v>
      </c>
      <c r="I9643">
        <v>0</v>
      </c>
      <c r="J9643">
        <v>0.17</v>
      </c>
      <c r="K9643" t="s">
        <v>16</v>
      </c>
      <c r="L9643">
        <v>13</v>
      </c>
      <c r="M9643">
        <f t="shared" si="150"/>
        <v>1</v>
      </c>
    </row>
    <row r="9644" spans="1:13" x14ac:dyDescent="0.3">
      <c r="A9644">
        <v>39</v>
      </c>
      <c r="B9644">
        <v>35000</v>
      </c>
      <c r="C9644" t="s">
        <v>23</v>
      </c>
      <c r="D9644">
        <v>2</v>
      </c>
      <c r="E9644" t="s">
        <v>20</v>
      </c>
      <c r="F9644" t="s">
        <v>21</v>
      </c>
      <c r="G9644">
        <v>6800</v>
      </c>
      <c r="H9644">
        <v>8.49</v>
      </c>
      <c r="I9644">
        <v>0</v>
      </c>
      <c r="J9644">
        <v>0.19</v>
      </c>
      <c r="K9644" t="s">
        <v>16</v>
      </c>
      <c r="L9644">
        <v>15</v>
      </c>
      <c r="M9644">
        <f t="shared" si="150"/>
        <v>1</v>
      </c>
    </row>
    <row r="9645" spans="1:13" x14ac:dyDescent="0.3">
      <c r="A9645">
        <v>36</v>
      </c>
      <c r="B9645">
        <v>90000</v>
      </c>
      <c r="C9645" t="s">
        <v>26</v>
      </c>
      <c r="D9645">
        <v>2</v>
      </c>
      <c r="E9645" t="s">
        <v>18</v>
      </c>
      <c r="F9645" t="s">
        <v>30</v>
      </c>
      <c r="G9645">
        <v>20000</v>
      </c>
      <c r="H9645">
        <v>14.61</v>
      </c>
      <c r="I9645">
        <v>0</v>
      </c>
      <c r="J9645">
        <v>0.22</v>
      </c>
      <c r="K9645" t="s">
        <v>17</v>
      </c>
      <c r="L9645">
        <v>11</v>
      </c>
      <c r="M9645">
        <f t="shared" si="150"/>
        <v>1</v>
      </c>
    </row>
    <row r="9646" spans="1:13" x14ac:dyDescent="0.3">
      <c r="A9646">
        <v>45</v>
      </c>
      <c r="B9646">
        <v>29676</v>
      </c>
      <c r="C9646" t="s">
        <v>13</v>
      </c>
      <c r="D9646">
        <v>5</v>
      </c>
      <c r="E9646" t="s">
        <v>18</v>
      </c>
      <c r="F9646" t="s">
        <v>15</v>
      </c>
      <c r="G9646">
        <v>2700</v>
      </c>
      <c r="H9646">
        <v>12.84</v>
      </c>
      <c r="I9646">
        <v>0</v>
      </c>
      <c r="J9646">
        <v>0.09</v>
      </c>
      <c r="K9646" t="s">
        <v>17</v>
      </c>
      <c r="L9646">
        <v>17</v>
      </c>
      <c r="M9646">
        <f t="shared" si="150"/>
        <v>1</v>
      </c>
    </row>
    <row r="9647" spans="1:13" x14ac:dyDescent="0.3">
      <c r="A9647">
        <v>44</v>
      </c>
      <c r="B9647">
        <v>91000</v>
      </c>
      <c r="C9647" t="s">
        <v>26</v>
      </c>
      <c r="D9647">
        <v>14</v>
      </c>
      <c r="E9647" t="s">
        <v>14</v>
      </c>
      <c r="F9647" t="s">
        <v>21</v>
      </c>
      <c r="G9647">
        <v>7900</v>
      </c>
      <c r="H9647">
        <v>8.59</v>
      </c>
      <c r="I9647">
        <v>0</v>
      </c>
      <c r="J9647">
        <v>0.09</v>
      </c>
      <c r="K9647" t="s">
        <v>16</v>
      </c>
      <c r="L9647">
        <v>14</v>
      </c>
      <c r="M9647">
        <f t="shared" si="150"/>
        <v>1</v>
      </c>
    </row>
    <row r="9648" spans="1:13" x14ac:dyDescent="0.3">
      <c r="A9648">
        <v>37</v>
      </c>
      <c r="B9648">
        <v>79992</v>
      </c>
      <c r="C9648" t="s">
        <v>26</v>
      </c>
      <c r="D9648">
        <v>2</v>
      </c>
      <c r="E9648" t="s">
        <v>20</v>
      </c>
      <c r="F9648" t="s">
        <v>15</v>
      </c>
      <c r="G9648">
        <v>9000</v>
      </c>
      <c r="I9648">
        <v>1</v>
      </c>
      <c r="J9648">
        <v>0.11</v>
      </c>
      <c r="K9648" t="s">
        <v>17</v>
      </c>
      <c r="L9648">
        <v>14</v>
      </c>
      <c r="M9648">
        <f t="shared" si="150"/>
        <v>0</v>
      </c>
    </row>
    <row r="9649" spans="1:13" x14ac:dyDescent="0.3">
      <c r="A9649">
        <v>42</v>
      </c>
      <c r="B9649">
        <v>13200</v>
      </c>
      <c r="C9649" t="s">
        <v>13</v>
      </c>
      <c r="D9649">
        <v>4</v>
      </c>
      <c r="E9649" t="s">
        <v>25</v>
      </c>
      <c r="F9649" t="s">
        <v>15</v>
      </c>
      <c r="G9649">
        <v>2500</v>
      </c>
      <c r="I9649">
        <v>1</v>
      </c>
      <c r="J9649">
        <v>0.19</v>
      </c>
      <c r="K9649" t="s">
        <v>17</v>
      </c>
      <c r="L9649">
        <v>14</v>
      </c>
      <c r="M9649">
        <f t="shared" si="150"/>
        <v>0</v>
      </c>
    </row>
    <row r="9650" spans="1:13" x14ac:dyDescent="0.3">
      <c r="A9650">
        <v>47</v>
      </c>
      <c r="B9650">
        <v>92000</v>
      </c>
      <c r="C9650" t="s">
        <v>23</v>
      </c>
      <c r="D9650">
        <v>0</v>
      </c>
      <c r="E9650" t="s">
        <v>28</v>
      </c>
      <c r="F9650" t="s">
        <v>30</v>
      </c>
      <c r="G9650">
        <v>12000</v>
      </c>
      <c r="H9650">
        <v>14.11</v>
      </c>
      <c r="I9650">
        <v>0</v>
      </c>
      <c r="J9650">
        <v>0.13</v>
      </c>
      <c r="K9650" t="s">
        <v>16</v>
      </c>
      <c r="L9650">
        <v>12</v>
      </c>
      <c r="M9650">
        <f t="shared" si="150"/>
        <v>1</v>
      </c>
    </row>
    <row r="9651" spans="1:13" x14ac:dyDescent="0.3">
      <c r="A9651">
        <v>38</v>
      </c>
      <c r="B9651">
        <v>34296</v>
      </c>
      <c r="C9651" t="s">
        <v>23</v>
      </c>
      <c r="D9651">
        <v>1</v>
      </c>
      <c r="E9651" t="s">
        <v>14</v>
      </c>
      <c r="F9651" t="s">
        <v>15</v>
      </c>
      <c r="G9651">
        <v>12000</v>
      </c>
      <c r="I9651">
        <v>0</v>
      </c>
      <c r="J9651">
        <v>0.35</v>
      </c>
      <c r="K9651" t="s">
        <v>17</v>
      </c>
      <c r="L9651">
        <v>12</v>
      </c>
      <c r="M9651">
        <f t="shared" si="150"/>
        <v>0</v>
      </c>
    </row>
    <row r="9652" spans="1:13" x14ac:dyDescent="0.3">
      <c r="A9652">
        <v>41</v>
      </c>
      <c r="B9652">
        <v>56004</v>
      </c>
      <c r="C9652" t="s">
        <v>13</v>
      </c>
      <c r="D9652">
        <v>4</v>
      </c>
      <c r="E9652" t="s">
        <v>18</v>
      </c>
      <c r="F9652" t="s">
        <v>19</v>
      </c>
      <c r="G9652">
        <v>12800</v>
      </c>
      <c r="H9652">
        <v>11.48</v>
      </c>
      <c r="I9652">
        <v>0</v>
      </c>
      <c r="J9652">
        <v>0.23</v>
      </c>
      <c r="K9652" t="s">
        <v>16</v>
      </c>
      <c r="L9652">
        <v>15</v>
      </c>
      <c r="M9652">
        <f t="shared" si="150"/>
        <v>1</v>
      </c>
    </row>
    <row r="9653" spans="1:13" x14ac:dyDescent="0.3">
      <c r="A9653">
        <v>39</v>
      </c>
      <c r="B9653">
        <v>95000</v>
      </c>
      <c r="C9653" t="s">
        <v>23</v>
      </c>
      <c r="D9653">
        <v>6</v>
      </c>
      <c r="E9653" t="s">
        <v>28</v>
      </c>
      <c r="F9653" t="s">
        <v>19</v>
      </c>
      <c r="G9653">
        <v>8000</v>
      </c>
      <c r="H9653">
        <v>12.69</v>
      </c>
      <c r="I9653">
        <v>0</v>
      </c>
      <c r="J9653">
        <v>0.08</v>
      </c>
      <c r="K9653" t="s">
        <v>16</v>
      </c>
      <c r="L9653">
        <v>14</v>
      </c>
      <c r="M9653">
        <f t="shared" si="150"/>
        <v>1</v>
      </c>
    </row>
    <row r="9654" spans="1:13" x14ac:dyDescent="0.3">
      <c r="A9654">
        <v>45</v>
      </c>
      <c r="B9654">
        <v>52680</v>
      </c>
      <c r="C9654" t="s">
        <v>13</v>
      </c>
      <c r="D9654">
        <v>0</v>
      </c>
      <c r="E9654" t="s">
        <v>14</v>
      </c>
      <c r="F9654" t="s">
        <v>21</v>
      </c>
      <c r="G9654">
        <v>13000</v>
      </c>
      <c r="H9654">
        <v>6.92</v>
      </c>
      <c r="I9654">
        <v>0</v>
      </c>
      <c r="J9654">
        <v>0.25</v>
      </c>
      <c r="K9654" t="s">
        <v>16</v>
      </c>
      <c r="L9654">
        <v>15</v>
      </c>
      <c r="M9654">
        <f t="shared" si="150"/>
        <v>1</v>
      </c>
    </row>
    <row r="9655" spans="1:13" x14ac:dyDescent="0.3">
      <c r="A9655">
        <v>38</v>
      </c>
      <c r="B9655">
        <v>83000</v>
      </c>
      <c r="C9655" t="s">
        <v>26</v>
      </c>
      <c r="D9655">
        <v>1</v>
      </c>
      <c r="E9655" t="s">
        <v>25</v>
      </c>
      <c r="F9655" t="s">
        <v>30</v>
      </c>
      <c r="G9655">
        <v>24000</v>
      </c>
      <c r="H9655">
        <v>14.91</v>
      </c>
      <c r="I9655">
        <v>1</v>
      </c>
      <c r="J9655">
        <v>0.28999999999999998</v>
      </c>
      <c r="K9655" t="s">
        <v>17</v>
      </c>
      <c r="L9655">
        <v>12</v>
      </c>
      <c r="M9655">
        <f t="shared" si="150"/>
        <v>1</v>
      </c>
    </row>
    <row r="9656" spans="1:13" x14ac:dyDescent="0.3">
      <c r="A9656">
        <v>45</v>
      </c>
      <c r="B9656">
        <v>33600</v>
      </c>
      <c r="C9656" t="s">
        <v>23</v>
      </c>
      <c r="D9656">
        <v>14</v>
      </c>
      <c r="E9656" t="s">
        <v>27</v>
      </c>
      <c r="F9656" t="s">
        <v>21</v>
      </c>
      <c r="G9656">
        <v>4000</v>
      </c>
      <c r="H9656">
        <v>6.39</v>
      </c>
      <c r="I9656">
        <v>0</v>
      </c>
      <c r="J9656">
        <v>0.12</v>
      </c>
      <c r="K9656" t="s">
        <v>16</v>
      </c>
      <c r="L9656">
        <v>11</v>
      </c>
      <c r="M9656">
        <f t="shared" si="150"/>
        <v>1</v>
      </c>
    </row>
    <row r="9657" spans="1:13" x14ac:dyDescent="0.3">
      <c r="A9657">
        <v>37</v>
      </c>
      <c r="B9657">
        <v>95000</v>
      </c>
      <c r="C9657" t="s">
        <v>26</v>
      </c>
      <c r="D9657">
        <v>10</v>
      </c>
      <c r="E9657" t="s">
        <v>28</v>
      </c>
      <c r="F9657" t="s">
        <v>15</v>
      </c>
      <c r="G9657">
        <v>3250</v>
      </c>
      <c r="H9657">
        <v>13.35</v>
      </c>
      <c r="I9657">
        <v>0</v>
      </c>
      <c r="J9657">
        <v>0.03</v>
      </c>
      <c r="K9657" t="s">
        <v>16</v>
      </c>
      <c r="L9657">
        <v>13</v>
      </c>
      <c r="M9657">
        <f t="shared" si="150"/>
        <v>1</v>
      </c>
    </row>
    <row r="9658" spans="1:13" x14ac:dyDescent="0.3">
      <c r="A9658">
        <v>38</v>
      </c>
      <c r="B9658">
        <v>67000</v>
      </c>
      <c r="C9658" t="s">
        <v>13</v>
      </c>
      <c r="D9658">
        <v>6</v>
      </c>
      <c r="E9658" t="s">
        <v>28</v>
      </c>
      <c r="F9658" t="s">
        <v>30</v>
      </c>
      <c r="G9658">
        <v>13000</v>
      </c>
      <c r="I9658">
        <v>0</v>
      </c>
      <c r="J9658">
        <v>0.19</v>
      </c>
      <c r="K9658" t="s">
        <v>16</v>
      </c>
      <c r="L9658">
        <v>17</v>
      </c>
      <c r="M9658">
        <f t="shared" si="150"/>
        <v>0</v>
      </c>
    </row>
    <row r="9659" spans="1:13" x14ac:dyDescent="0.3">
      <c r="A9659">
        <v>39</v>
      </c>
      <c r="B9659">
        <v>70000</v>
      </c>
      <c r="C9659" t="s">
        <v>13</v>
      </c>
      <c r="D9659">
        <v>5</v>
      </c>
      <c r="E9659" t="s">
        <v>18</v>
      </c>
      <c r="F9659" t="s">
        <v>19</v>
      </c>
      <c r="G9659">
        <v>13000</v>
      </c>
      <c r="H9659">
        <v>11.99</v>
      </c>
      <c r="I9659">
        <v>0</v>
      </c>
      <c r="J9659">
        <v>0.19</v>
      </c>
      <c r="K9659" t="s">
        <v>16</v>
      </c>
      <c r="L9659">
        <v>17</v>
      </c>
      <c r="M9659">
        <f t="shared" si="150"/>
        <v>1</v>
      </c>
    </row>
    <row r="9660" spans="1:13" x14ac:dyDescent="0.3">
      <c r="A9660">
        <v>44</v>
      </c>
      <c r="B9660">
        <v>83000</v>
      </c>
      <c r="C9660" t="s">
        <v>24</v>
      </c>
      <c r="D9660">
        <v>2</v>
      </c>
      <c r="E9660" t="s">
        <v>18</v>
      </c>
      <c r="F9660" t="s">
        <v>30</v>
      </c>
      <c r="G9660">
        <v>12000</v>
      </c>
      <c r="H9660">
        <v>16</v>
      </c>
      <c r="I9660">
        <v>1</v>
      </c>
      <c r="J9660">
        <v>0.14000000000000001</v>
      </c>
      <c r="K9660" t="s">
        <v>17</v>
      </c>
      <c r="L9660">
        <v>15</v>
      </c>
      <c r="M9660">
        <f t="shared" si="150"/>
        <v>1</v>
      </c>
    </row>
    <row r="9661" spans="1:13" x14ac:dyDescent="0.3">
      <c r="A9661">
        <v>38</v>
      </c>
      <c r="B9661">
        <v>95000</v>
      </c>
      <c r="C9661" t="s">
        <v>26</v>
      </c>
      <c r="D9661">
        <v>5</v>
      </c>
      <c r="E9661" t="s">
        <v>18</v>
      </c>
      <c r="F9661" t="s">
        <v>21</v>
      </c>
      <c r="G9661">
        <v>4000</v>
      </c>
      <c r="H9661">
        <v>9.6300000000000008</v>
      </c>
      <c r="I9661">
        <v>0</v>
      </c>
      <c r="J9661">
        <v>0.04</v>
      </c>
      <c r="K9661" t="s">
        <v>16</v>
      </c>
      <c r="L9661">
        <v>12</v>
      </c>
      <c r="M9661">
        <f t="shared" si="150"/>
        <v>1</v>
      </c>
    </row>
    <row r="9662" spans="1:13" x14ac:dyDescent="0.3">
      <c r="A9662">
        <v>44</v>
      </c>
      <c r="B9662">
        <v>95000</v>
      </c>
      <c r="C9662" t="s">
        <v>26</v>
      </c>
      <c r="D9662">
        <v>4</v>
      </c>
      <c r="E9662" t="s">
        <v>27</v>
      </c>
      <c r="F9662" t="s">
        <v>19</v>
      </c>
      <c r="G9662">
        <v>10000</v>
      </c>
      <c r="H9662">
        <v>10.95</v>
      </c>
      <c r="I9662">
        <v>0</v>
      </c>
      <c r="J9662">
        <v>0.11</v>
      </c>
      <c r="K9662" t="s">
        <v>16</v>
      </c>
      <c r="L9662">
        <v>15</v>
      </c>
      <c r="M9662">
        <f t="shared" si="150"/>
        <v>1</v>
      </c>
    </row>
    <row r="9663" spans="1:13" x14ac:dyDescent="0.3">
      <c r="A9663">
        <v>41</v>
      </c>
      <c r="B9663">
        <v>33000</v>
      </c>
      <c r="C9663" t="s">
        <v>13</v>
      </c>
      <c r="D9663">
        <v>2</v>
      </c>
      <c r="E9663" t="s">
        <v>14</v>
      </c>
      <c r="F9663" t="s">
        <v>15</v>
      </c>
      <c r="G9663">
        <v>13750</v>
      </c>
      <c r="H9663">
        <v>13.79</v>
      </c>
      <c r="I9663">
        <v>1</v>
      </c>
      <c r="J9663">
        <v>0.42</v>
      </c>
      <c r="K9663" t="s">
        <v>17</v>
      </c>
      <c r="L9663">
        <v>11</v>
      </c>
      <c r="M9663">
        <f t="shared" si="150"/>
        <v>1</v>
      </c>
    </row>
    <row r="9664" spans="1:13" x14ac:dyDescent="0.3">
      <c r="A9664">
        <v>42</v>
      </c>
      <c r="B9664">
        <v>67300</v>
      </c>
      <c r="C9664" t="s">
        <v>13</v>
      </c>
      <c r="D9664">
        <v>4</v>
      </c>
      <c r="E9664" t="s">
        <v>28</v>
      </c>
      <c r="F9664" t="s">
        <v>15</v>
      </c>
      <c r="G9664">
        <v>13800</v>
      </c>
      <c r="H9664">
        <v>13.99</v>
      </c>
      <c r="I9664">
        <v>0</v>
      </c>
      <c r="J9664">
        <v>0.21</v>
      </c>
      <c r="K9664" t="s">
        <v>16</v>
      </c>
      <c r="L9664">
        <v>16</v>
      </c>
      <c r="M9664">
        <f t="shared" si="150"/>
        <v>1</v>
      </c>
    </row>
    <row r="9665" spans="1:13" x14ac:dyDescent="0.3">
      <c r="A9665">
        <v>37</v>
      </c>
      <c r="B9665">
        <v>45000</v>
      </c>
      <c r="C9665" t="s">
        <v>13</v>
      </c>
      <c r="D9665">
        <v>6</v>
      </c>
      <c r="E9665" t="s">
        <v>20</v>
      </c>
      <c r="F9665" t="s">
        <v>19</v>
      </c>
      <c r="G9665">
        <v>14000</v>
      </c>
      <c r="H9665">
        <v>11.36</v>
      </c>
      <c r="I9665">
        <v>1</v>
      </c>
      <c r="J9665">
        <v>0.31</v>
      </c>
      <c r="K9665" t="s">
        <v>16</v>
      </c>
      <c r="L9665">
        <v>16</v>
      </c>
      <c r="M9665">
        <f t="shared" si="150"/>
        <v>1</v>
      </c>
    </row>
    <row r="9666" spans="1:13" x14ac:dyDescent="0.3">
      <c r="A9666">
        <v>43</v>
      </c>
      <c r="B9666">
        <v>97000</v>
      </c>
      <c r="C9666" t="s">
        <v>26</v>
      </c>
      <c r="D9666">
        <v>0</v>
      </c>
      <c r="E9666" t="s">
        <v>14</v>
      </c>
      <c r="F9666" t="s">
        <v>19</v>
      </c>
      <c r="G9666">
        <v>14000</v>
      </c>
      <c r="H9666">
        <v>11.71</v>
      </c>
      <c r="I9666">
        <v>0</v>
      </c>
      <c r="J9666">
        <v>0.14000000000000001</v>
      </c>
      <c r="K9666" t="s">
        <v>16</v>
      </c>
      <c r="L9666">
        <v>13</v>
      </c>
      <c r="M9666">
        <f t="shared" ref="M9666:M9729" si="151">COUNTIFS($A$2:$A$10001,A9666,$B$2:$B$10001,B9666,$C$2:$C$10001,C9666,$D$2:$D$10001,D9666,$E$2:$E$10001,E9666,$F$2:$F$10001,F9666,$G$2:$G$10001,G9666,$H$2:$H$10001,H9666,$I$2:$I$10001,I9666,$J$2:$J$10001,J9666,$K$2:$K$10001,K9666,$L$2:$L$10001,L9666)</f>
        <v>1</v>
      </c>
    </row>
    <row r="9667" spans="1:13" x14ac:dyDescent="0.3">
      <c r="A9667">
        <v>38</v>
      </c>
      <c r="B9667">
        <v>48300</v>
      </c>
      <c r="C9667" t="s">
        <v>13</v>
      </c>
      <c r="D9667">
        <v>3</v>
      </c>
      <c r="E9667" t="s">
        <v>14</v>
      </c>
      <c r="F9667" t="s">
        <v>15</v>
      </c>
      <c r="G9667">
        <v>14000</v>
      </c>
      <c r="H9667">
        <v>13.22</v>
      </c>
      <c r="I9667">
        <v>0</v>
      </c>
      <c r="J9667">
        <v>0.28999999999999998</v>
      </c>
      <c r="K9667" t="s">
        <v>17</v>
      </c>
      <c r="L9667">
        <v>14</v>
      </c>
      <c r="M9667">
        <f t="shared" si="151"/>
        <v>1</v>
      </c>
    </row>
    <row r="9668" spans="1:13" x14ac:dyDescent="0.3">
      <c r="A9668">
        <v>36</v>
      </c>
      <c r="B9668">
        <v>32000</v>
      </c>
      <c r="C9668" t="s">
        <v>23</v>
      </c>
      <c r="D9668">
        <v>4</v>
      </c>
      <c r="E9668" t="s">
        <v>18</v>
      </c>
      <c r="F9668" t="s">
        <v>15</v>
      </c>
      <c r="G9668">
        <v>3600</v>
      </c>
      <c r="H9668">
        <v>13.49</v>
      </c>
      <c r="I9668">
        <v>0</v>
      </c>
      <c r="J9668">
        <v>0.11</v>
      </c>
      <c r="K9668" t="s">
        <v>17</v>
      </c>
      <c r="L9668">
        <v>11</v>
      </c>
      <c r="M9668">
        <f t="shared" si="151"/>
        <v>1</v>
      </c>
    </row>
    <row r="9669" spans="1:13" x14ac:dyDescent="0.3">
      <c r="A9669">
        <v>37</v>
      </c>
      <c r="B9669">
        <v>32000</v>
      </c>
      <c r="C9669" t="s">
        <v>23</v>
      </c>
      <c r="D9669">
        <v>8</v>
      </c>
      <c r="E9669" t="s">
        <v>28</v>
      </c>
      <c r="F9669" t="s">
        <v>21</v>
      </c>
      <c r="G9669">
        <v>12150</v>
      </c>
      <c r="H9669">
        <v>6.62</v>
      </c>
      <c r="I9669">
        <v>0</v>
      </c>
      <c r="J9669">
        <v>0.38</v>
      </c>
      <c r="K9669" t="s">
        <v>16</v>
      </c>
      <c r="L9669">
        <v>13</v>
      </c>
      <c r="M9669">
        <f t="shared" si="151"/>
        <v>1</v>
      </c>
    </row>
    <row r="9670" spans="1:13" x14ac:dyDescent="0.3">
      <c r="A9670">
        <v>42</v>
      </c>
      <c r="B9670">
        <v>98000</v>
      </c>
      <c r="C9670" t="s">
        <v>26</v>
      </c>
      <c r="D9670">
        <v>2</v>
      </c>
      <c r="E9670" t="s">
        <v>18</v>
      </c>
      <c r="F9670" t="s">
        <v>19</v>
      </c>
      <c r="G9670">
        <v>18000</v>
      </c>
      <c r="H9670">
        <v>11.58</v>
      </c>
      <c r="I9670">
        <v>0</v>
      </c>
      <c r="J9670">
        <v>0.18</v>
      </c>
      <c r="K9670" t="s">
        <v>16</v>
      </c>
      <c r="L9670">
        <v>11</v>
      </c>
      <c r="M9670">
        <f t="shared" si="151"/>
        <v>1</v>
      </c>
    </row>
    <row r="9671" spans="1:13" x14ac:dyDescent="0.3">
      <c r="A9671">
        <v>43</v>
      </c>
      <c r="B9671">
        <v>98004</v>
      </c>
      <c r="C9671" t="s">
        <v>26</v>
      </c>
      <c r="D9671">
        <v>11</v>
      </c>
      <c r="E9671" t="s">
        <v>20</v>
      </c>
      <c r="F9671" t="s">
        <v>21</v>
      </c>
      <c r="G9671">
        <v>6000</v>
      </c>
      <c r="H9671">
        <v>5.42</v>
      </c>
      <c r="I9671">
        <v>0</v>
      </c>
      <c r="J9671">
        <v>0.06</v>
      </c>
      <c r="K9671" t="s">
        <v>16</v>
      </c>
      <c r="L9671">
        <v>15</v>
      </c>
      <c r="M9671">
        <f t="shared" si="151"/>
        <v>1</v>
      </c>
    </row>
    <row r="9672" spans="1:13" x14ac:dyDescent="0.3">
      <c r="A9672">
        <v>41</v>
      </c>
      <c r="B9672">
        <v>98004</v>
      </c>
      <c r="C9672" t="s">
        <v>26</v>
      </c>
      <c r="D9672">
        <v>25</v>
      </c>
      <c r="E9672" t="s">
        <v>25</v>
      </c>
      <c r="F9672" t="s">
        <v>15</v>
      </c>
      <c r="G9672">
        <v>12000</v>
      </c>
      <c r="H9672">
        <v>13.57</v>
      </c>
      <c r="I9672">
        <v>0</v>
      </c>
      <c r="J9672">
        <v>0.12</v>
      </c>
      <c r="K9672" t="s">
        <v>16</v>
      </c>
      <c r="L9672">
        <v>15</v>
      </c>
      <c r="M9672">
        <f t="shared" si="151"/>
        <v>1</v>
      </c>
    </row>
    <row r="9673" spans="1:13" x14ac:dyDescent="0.3">
      <c r="A9673">
        <v>44</v>
      </c>
      <c r="B9673">
        <v>99000</v>
      </c>
      <c r="C9673" t="s">
        <v>26</v>
      </c>
      <c r="D9673">
        <v>3</v>
      </c>
      <c r="E9673" t="s">
        <v>18</v>
      </c>
      <c r="F9673" t="s">
        <v>19</v>
      </c>
      <c r="G9673">
        <v>8000</v>
      </c>
      <c r="H9673">
        <v>9.25</v>
      </c>
      <c r="I9673">
        <v>0</v>
      </c>
      <c r="J9673">
        <v>0.08</v>
      </c>
      <c r="K9673" t="s">
        <v>16</v>
      </c>
      <c r="L9673">
        <v>14</v>
      </c>
      <c r="M9673">
        <f t="shared" si="151"/>
        <v>1</v>
      </c>
    </row>
    <row r="9674" spans="1:13" x14ac:dyDescent="0.3">
      <c r="A9674">
        <v>44</v>
      </c>
      <c r="B9674">
        <v>99996</v>
      </c>
      <c r="C9674" t="s">
        <v>26</v>
      </c>
      <c r="D9674">
        <v>4</v>
      </c>
      <c r="E9674" t="s">
        <v>27</v>
      </c>
      <c r="F9674" t="s">
        <v>15</v>
      </c>
      <c r="G9674">
        <v>14400</v>
      </c>
      <c r="H9674">
        <v>12.23</v>
      </c>
      <c r="I9674">
        <v>0</v>
      </c>
      <c r="J9674">
        <v>0.14000000000000001</v>
      </c>
      <c r="K9674" t="s">
        <v>17</v>
      </c>
      <c r="L9674">
        <v>16</v>
      </c>
      <c r="M9674">
        <f t="shared" si="151"/>
        <v>1</v>
      </c>
    </row>
    <row r="9675" spans="1:13" x14ac:dyDescent="0.3">
      <c r="A9675">
        <v>36</v>
      </c>
      <c r="B9675">
        <v>100000</v>
      </c>
      <c r="C9675" t="s">
        <v>26</v>
      </c>
      <c r="D9675">
        <v>5</v>
      </c>
      <c r="E9675" t="s">
        <v>14</v>
      </c>
      <c r="F9675" t="s">
        <v>21</v>
      </c>
      <c r="G9675">
        <v>9350</v>
      </c>
      <c r="H9675">
        <v>7.51</v>
      </c>
      <c r="I9675">
        <v>0</v>
      </c>
      <c r="J9675">
        <v>0.09</v>
      </c>
      <c r="K9675" t="s">
        <v>16</v>
      </c>
      <c r="L9675">
        <v>14</v>
      </c>
      <c r="M9675">
        <f t="shared" si="151"/>
        <v>1</v>
      </c>
    </row>
    <row r="9676" spans="1:13" x14ac:dyDescent="0.3">
      <c r="A9676">
        <v>41</v>
      </c>
      <c r="B9676">
        <v>100000</v>
      </c>
      <c r="C9676" t="s">
        <v>26</v>
      </c>
      <c r="D9676">
        <v>10</v>
      </c>
      <c r="E9676" t="s">
        <v>18</v>
      </c>
      <c r="F9676" t="s">
        <v>21</v>
      </c>
      <c r="G9676">
        <v>6000</v>
      </c>
      <c r="H9676">
        <v>8.49</v>
      </c>
      <c r="I9676">
        <v>0</v>
      </c>
      <c r="J9676">
        <v>0.06</v>
      </c>
      <c r="K9676" t="s">
        <v>16</v>
      </c>
      <c r="L9676">
        <v>15</v>
      </c>
      <c r="M9676">
        <f t="shared" si="151"/>
        <v>1</v>
      </c>
    </row>
    <row r="9677" spans="1:13" x14ac:dyDescent="0.3">
      <c r="A9677">
        <v>39</v>
      </c>
      <c r="B9677">
        <v>100000</v>
      </c>
      <c r="C9677" t="s">
        <v>26</v>
      </c>
      <c r="D9677">
        <v>9</v>
      </c>
      <c r="E9677" t="s">
        <v>25</v>
      </c>
      <c r="F9677" t="s">
        <v>21</v>
      </c>
      <c r="G9677">
        <v>3000</v>
      </c>
      <c r="H9677">
        <v>7.14</v>
      </c>
      <c r="I9677">
        <v>0</v>
      </c>
      <c r="J9677">
        <v>0.03</v>
      </c>
      <c r="K9677" t="s">
        <v>16</v>
      </c>
      <c r="L9677">
        <v>11</v>
      </c>
      <c r="M9677">
        <f t="shared" si="151"/>
        <v>1</v>
      </c>
    </row>
    <row r="9678" spans="1:13" x14ac:dyDescent="0.3">
      <c r="A9678">
        <v>42</v>
      </c>
      <c r="B9678">
        <v>100000</v>
      </c>
      <c r="C9678" t="s">
        <v>26</v>
      </c>
      <c r="D9678">
        <v>16</v>
      </c>
      <c r="E9678" t="s">
        <v>25</v>
      </c>
      <c r="F9678" t="s">
        <v>15</v>
      </c>
      <c r="G9678">
        <v>4800</v>
      </c>
      <c r="H9678">
        <v>13.47</v>
      </c>
      <c r="I9678">
        <v>0</v>
      </c>
      <c r="J9678">
        <v>0.05</v>
      </c>
      <c r="K9678" t="s">
        <v>17</v>
      </c>
      <c r="L9678">
        <v>13</v>
      </c>
      <c r="M9678">
        <f t="shared" si="151"/>
        <v>1</v>
      </c>
    </row>
    <row r="9679" spans="1:13" x14ac:dyDescent="0.3">
      <c r="A9679">
        <v>36</v>
      </c>
      <c r="B9679">
        <v>100111</v>
      </c>
      <c r="C9679" t="s">
        <v>26</v>
      </c>
      <c r="D9679">
        <v>5</v>
      </c>
      <c r="E9679" t="s">
        <v>27</v>
      </c>
      <c r="F9679" t="s">
        <v>15</v>
      </c>
      <c r="G9679">
        <v>20000</v>
      </c>
      <c r="H9679">
        <v>13.49</v>
      </c>
      <c r="I9679">
        <v>0</v>
      </c>
      <c r="J9679">
        <v>0.2</v>
      </c>
      <c r="K9679" t="s">
        <v>16</v>
      </c>
      <c r="L9679">
        <v>11</v>
      </c>
      <c r="M9679">
        <f t="shared" si="151"/>
        <v>1</v>
      </c>
    </row>
    <row r="9680" spans="1:13" x14ac:dyDescent="0.3">
      <c r="A9680">
        <v>49</v>
      </c>
      <c r="B9680">
        <v>74880</v>
      </c>
      <c r="C9680" t="s">
        <v>13</v>
      </c>
      <c r="D9680">
        <v>6</v>
      </c>
      <c r="E9680" t="s">
        <v>14</v>
      </c>
      <c r="F9680" t="s">
        <v>21</v>
      </c>
      <c r="G9680">
        <v>14300</v>
      </c>
      <c r="H9680">
        <v>7.51</v>
      </c>
      <c r="I9680">
        <v>0</v>
      </c>
      <c r="J9680">
        <v>0.19</v>
      </c>
      <c r="K9680" t="s">
        <v>16</v>
      </c>
      <c r="L9680">
        <v>16</v>
      </c>
      <c r="M9680">
        <f t="shared" si="151"/>
        <v>1</v>
      </c>
    </row>
    <row r="9681" spans="1:13" x14ac:dyDescent="0.3">
      <c r="A9681">
        <v>39</v>
      </c>
      <c r="B9681">
        <v>101000</v>
      </c>
      <c r="C9681" t="s">
        <v>26</v>
      </c>
      <c r="D9681">
        <v>17</v>
      </c>
      <c r="E9681" t="s">
        <v>18</v>
      </c>
      <c r="F9681" t="s">
        <v>15</v>
      </c>
      <c r="G9681">
        <v>2500</v>
      </c>
      <c r="H9681">
        <v>13.47</v>
      </c>
      <c r="I9681">
        <v>0</v>
      </c>
      <c r="J9681">
        <v>0.02</v>
      </c>
      <c r="K9681" t="s">
        <v>17</v>
      </c>
      <c r="L9681">
        <v>17</v>
      </c>
      <c r="M9681">
        <f t="shared" si="151"/>
        <v>1</v>
      </c>
    </row>
    <row r="9682" spans="1:13" x14ac:dyDescent="0.3">
      <c r="A9682">
        <v>45</v>
      </c>
      <c r="B9682">
        <v>48000</v>
      </c>
      <c r="C9682" t="s">
        <v>13</v>
      </c>
      <c r="D9682">
        <v>5</v>
      </c>
      <c r="E9682" t="s">
        <v>20</v>
      </c>
      <c r="F9682" t="s">
        <v>21</v>
      </c>
      <c r="G9682">
        <v>14400</v>
      </c>
      <c r="H9682">
        <v>8.49</v>
      </c>
      <c r="I9682">
        <v>0</v>
      </c>
      <c r="J9682">
        <v>0.3</v>
      </c>
      <c r="K9682" t="s">
        <v>16</v>
      </c>
      <c r="L9682">
        <v>15</v>
      </c>
      <c r="M9682">
        <f t="shared" si="151"/>
        <v>1</v>
      </c>
    </row>
    <row r="9683" spans="1:13" x14ac:dyDescent="0.3">
      <c r="A9683">
        <v>37</v>
      </c>
      <c r="B9683">
        <v>60000</v>
      </c>
      <c r="C9683" t="s">
        <v>13</v>
      </c>
      <c r="D9683">
        <v>4</v>
      </c>
      <c r="E9683" t="s">
        <v>14</v>
      </c>
      <c r="F9683" t="s">
        <v>19</v>
      </c>
      <c r="G9683">
        <v>14400</v>
      </c>
      <c r="H9683">
        <v>10.62</v>
      </c>
      <c r="I9683">
        <v>0</v>
      </c>
      <c r="J9683">
        <v>0.24</v>
      </c>
      <c r="K9683" t="s">
        <v>16</v>
      </c>
      <c r="L9683">
        <v>15</v>
      </c>
      <c r="M9683">
        <f t="shared" si="151"/>
        <v>1</v>
      </c>
    </row>
    <row r="9684" spans="1:13" x14ac:dyDescent="0.3">
      <c r="A9684">
        <v>50</v>
      </c>
      <c r="B9684">
        <v>102031</v>
      </c>
      <c r="C9684" t="s">
        <v>26</v>
      </c>
      <c r="D9684">
        <v>9</v>
      </c>
      <c r="E9684" t="s">
        <v>28</v>
      </c>
      <c r="F9684" t="s">
        <v>30</v>
      </c>
      <c r="G9684">
        <v>12000</v>
      </c>
      <c r="H9684">
        <v>14.96</v>
      </c>
      <c r="I9684">
        <v>0</v>
      </c>
      <c r="J9684">
        <v>0.12</v>
      </c>
      <c r="K9684" t="s">
        <v>17</v>
      </c>
      <c r="L9684">
        <v>11</v>
      </c>
      <c r="M9684">
        <f t="shared" si="151"/>
        <v>1</v>
      </c>
    </row>
    <row r="9685" spans="1:13" x14ac:dyDescent="0.3">
      <c r="A9685">
        <v>36</v>
      </c>
      <c r="B9685">
        <v>30000</v>
      </c>
      <c r="C9685" t="s">
        <v>23</v>
      </c>
      <c r="E9685" t="s">
        <v>27</v>
      </c>
      <c r="F9685" t="s">
        <v>19</v>
      </c>
      <c r="G9685">
        <v>8000</v>
      </c>
      <c r="H9685">
        <v>9.99</v>
      </c>
      <c r="I9685">
        <v>0</v>
      </c>
      <c r="J9685">
        <v>0.27</v>
      </c>
      <c r="K9685" t="s">
        <v>16</v>
      </c>
      <c r="L9685">
        <v>15</v>
      </c>
      <c r="M9685">
        <f t="shared" si="151"/>
        <v>0</v>
      </c>
    </row>
    <row r="9686" spans="1:13" x14ac:dyDescent="0.3">
      <c r="A9686">
        <v>39</v>
      </c>
      <c r="B9686">
        <v>96500</v>
      </c>
      <c r="C9686" t="s">
        <v>13</v>
      </c>
      <c r="D9686">
        <v>4</v>
      </c>
      <c r="E9686" t="s">
        <v>25</v>
      </c>
      <c r="F9686" t="s">
        <v>30</v>
      </c>
      <c r="G9686">
        <v>14400</v>
      </c>
      <c r="H9686">
        <v>15.2</v>
      </c>
      <c r="I9686">
        <v>1</v>
      </c>
      <c r="J9686">
        <v>0.15</v>
      </c>
      <c r="K9686" t="s">
        <v>16</v>
      </c>
      <c r="L9686">
        <v>11</v>
      </c>
      <c r="M9686">
        <f t="shared" si="151"/>
        <v>1</v>
      </c>
    </row>
    <row r="9687" spans="1:13" x14ac:dyDescent="0.3">
      <c r="A9687">
        <v>38</v>
      </c>
      <c r="B9687">
        <v>105000</v>
      </c>
      <c r="C9687" t="s">
        <v>26</v>
      </c>
      <c r="D9687">
        <v>22</v>
      </c>
      <c r="E9687" t="s">
        <v>27</v>
      </c>
      <c r="F9687" t="s">
        <v>21</v>
      </c>
      <c r="G9687">
        <v>12350</v>
      </c>
      <c r="H9687">
        <v>6.62</v>
      </c>
      <c r="I9687">
        <v>0</v>
      </c>
      <c r="J9687">
        <v>0.12</v>
      </c>
      <c r="K9687" t="s">
        <v>16</v>
      </c>
      <c r="L9687">
        <v>11</v>
      </c>
      <c r="M9687">
        <f t="shared" si="151"/>
        <v>1</v>
      </c>
    </row>
    <row r="9688" spans="1:13" x14ac:dyDescent="0.3">
      <c r="A9688">
        <v>41</v>
      </c>
      <c r="B9688">
        <v>105000</v>
      </c>
      <c r="C9688" t="s">
        <v>26</v>
      </c>
      <c r="D9688">
        <v>4</v>
      </c>
      <c r="E9688" t="s">
        <v>27</v>
      </c>
      <c r="F9688" t="s">
        <v>19</v>
      </c>
      <c r="G9688">
        <v>21000</v>
      </c>
      <c r="H9688">
        <v>10.25</v>
      </c>
      <c r="I9688">
        <v>0</v>
      </c>
      <c r="J9688">
        <v>0.2</v>
      </c>
      <c r="K9688" t="s">
        <v>16</v>
      </c>
      <c r="L9688">
        <v>15</v>
      </c>
      <c r="M9688">
        <f t="shared" si="151"/>
        <v>1</v>
      </c>
    </row>
    <row r="9689" spans="1:13" x14ac:dyDescent="0.3">
      <c r="A9689">
        <v>41</v>
      </c>
      <c r="B9689">
        <v>46152</v>
      </c>
      <c r="C9689" t="s">
        <v>13</v>
      </c>
      <c r="D9689">
        <v>10</v>
      </c>
      <c r="E9689" t="s">
        <v>20</v>
      </c>
      <c r="F9689" t="s">
        <v>19</v>
      </c>
      <c r="G9689">
        <v>14525</v>
      </c>
      <c r="H9689">
        <v>11.11</v>
      </c>
      <c r="I9689">
        <v>1</v>
      </c>
      <c r="J9689">
        <v>0.31</v>
      </c>
      <c r="K9689" t="s">
        <v>16</v>
      </c>
      <c r="L9689">
        <v>16</v>
      </c>
      <c r="M9689">
        <f t="shared" si="151"/>
        <v>1</v>
      </c>
    </row>
    <row r="9690" spans="1:13" x14ac:dyDescent="0.3">
      <c r="A9690">
        <v>46</v>
      </c>
      <c r="B9690">
        <v>80409</v>
      </c>
      <c r="C9690" t="s">
        <v>13</v>
      </c>
      <c r="D9690">
        <v>2</v>
      </c>
      <c r="E9690" t="s">
        <v>18</v>
      </c>
      <c r="F9690" t="s">
        <v>21</v>
      </c>
      <c r="G9690">
        <v>14550</v>
      </c>
      <c r="H9690">
        <v>8.94</v>
      </c>
      <c r="I9690">
        <v>0</v>
      </c>
      <c r="J9690">
        <v>0.18</v>
      </c>
      <c r="K9690" t="s">
        <v>16</v>
      </c>
      <c r="L9690">
        <v>11</v>
      </c>
      <c r="M9690">
        <f t="shared" si="151"/>
        <v>1</v>
      </c>
    </row>
    <row r="9691" spans="1:13" x14ac:dyDescent="0.3">
      <c r="A9691">
        <v>36</v>
      </c>
      <c r="B9691">
        <v>106000</v>
      </c>
      <c r="C9691" t="s">
        <v>26</v>
      </c>
      <c r="D9691">
        <v>15</v>
      </c>
      <c r="E9691" t="s">
        <v>28</v>
      </c>
      <c r="F9691" t="s">
        <v>21</v>
      </c>
      <c r="G9691">
        <v>4025</v>
      </c>
      <c r="H9691">
        <v>7.49</v>
      </c>
      <c r="I9691">
        <v>0</v>
      </c>
      <c r="J9691">
        <v>0.04</v>
      </c>
      <c r="K9691" t="s">
        <v>16</v>
      </c>
      <c r="L9691">
        <v>14</v>
      </c>
      <c r="M9691">
        <f t="shared" si="151"/>
        <v>1</v>
      </c>
    </row>
    <row r="9692" spans="1:13" x14ac:dyDescent="0.3">
      <c r="A9692">
        <v>38</v>
      </c>
      <c r="B9692">
        <v>106000</v>
      </c>
      <c r="C9692" t="s">
        <v>26</v>
      </c>
      <c r="D9692">
        <v>4</v>
      </c>
      <c r="E9692" t="s">
        <v>28</v>
      </c>
      <c r="F9692" t="s">
        <v>15</v>
      </c>
      <c r="G9692">
        <v>5000</v>
      </c>
      <c r="H9692">
        <v>12.99</v>
      </c>
      <c r="I9692">
        <v>0</v>
      </c>
      <c r="J9692">
        <v>0.05</v>
      </c>
      <c r="K9692" t="s">
        <v>17</v>
      </c>
      <c r="L9692">
        <v>12</v>
      </c>
      <c r="M9692">
        <f t="shared" si="151"/>
        <v>1</v>
      </c>
    </row>
    <row r="9693" spans="1:13" x14ac:dyDescent="0.3">
      <c r="A9693">
        <v>36</v>
      </c>
      <c r="B9693">
        <v>107004</v>
      </c>
      <c r="C9693" t="s">
        <v>26</v>
      </c>
      <c r="D9693">
        <v>3</v>
      </c>
      <c r="E9693" t="s">
        <v>28</v>
      </c>
      <c r="F9693" t="s">
        <v>19</v>
      </c>
      <c r="G9693">
        <v>13000</v>
      </c>
      <c r="H9693">
        <v>11.83</v>
      </c>
      <c r="I9693">
        <v>0</v>
      </c>
      <c r="J9693">
        <v>0.12</v>
      </c>
      <c r="K9693" t="s">
        <v>16</v>
      </c>
      <c r="L9693">
        <v>15</v>
      </c>
      <c r="M9693">
        <f t="shared" si="151"/>
        <v>1</v>
      </c>
    </row>
    <row r="9694" spans="1:13" x14ac:dyDescent="0.3">
      <c r="A9694">
        <v>40</v>
      </c>
      <c r="B9694">
        <v>108000</v>
      </c>
      <c r="C9694" t="s">
        <v>23</v>
      </c>
      <c r="E9694" t="s">
        <v>20</v>
      </c>
      <c r="F9694" t="s">
        <v>21</v>
      </c>
      <c r="G9694">
        <v>3500</v>
      </c>
      <c r="I9694">
        <v>0</v>
      </c>
      <c r="J9694">
        <v>0.03</v>
      </c>
      <c r="K9694" t="s">
        <v>16</v>
      </c>
      <c r="L9694">
        <v>15</v>
      </c>
      <c r="M9694">
        <f t="shared" si="151"/>
        <v>0</v>
      </c>
    </row>
    <row r="9695" spans="1:13" x14ac:dyDescent="0.3">
      <c r="A9695">
        <v>40</v>
      </c>
      <c r="B9695">
        <v>35416</v>
      </c>
      <c r="C9695" t="s">
        <v>13</v>
      </c>
      <c r="D9695">
        <v>15</v>
      </c>
      <c r="E9695" t="s">
        <v>14</v>
      </c>
      <c r="F9695" t="s">
        <v>21</v>
      </c>
      <c r="G9695">
        <v>2000</v>
      </c>
      <c r="H9695">
        <v>6.91</v>
      </c>
      <c r="I9695">
        <v>0</v>
      </c>
      <c r="J9695">
        <v>0.06</v>
      </c>
      <c r="K9695" t="s">
        <v>16</v>
      </c>
      <c r="L9695">
        <v>14</v>
      </c>
      <c r="M9695">
        <f t="shared" si="151"/>
        <v>1</v>
      </c>
    </row>
    <row r="9696" spans="1:13" x14ac:dyDescent="0.3">
      <c r="A9696">
        <v>44</v>
      </c>
      <c r="B9696">
        <v>109000</v>
      </c>
      <c r="C9696" t="s">
        <v>26</v>
      </c>
      <c r="D9696">
        <v>17</v>
      </c>
      <c r="E9696" t="s">
        <v>14</v>
      </c>
      <c r="F9696" t="s">
        <v>15</v>
      </c>
      <c r="G9696">
        <v>12800</v>
      </c>
      <c r="H9696">
        <v>13.79</v>
      </c>
      <c r="I9696">
        <v>0</v>
      </c>
      <c r="J9696">
        <v>0.12</v>
      </c>
      <c r="K9696" t="s">
        <v>17</v>
      </c>
      <c r="L9696">
        <v>12</v>
      </c>
      <c r="M9696">
        <f t="shared" si="151"/>
        <v>1</v>
      </c>
    </row>
    <row r="9697" spans="1:13" x14ac:dyDescent="0.3">
      <c r="A9697">
        <v>41</v>
      </c>
      <c r="B9697">
        <v>110000</v>
      </c>
      <c r="C9697" t="s">
        <v>26</v>
      </c>
      <c r="D9697">
        <v>7</v>
      </c>
      <c r="E9697" t="s">
        <v>27</v>
      </c>
      <c r="F9697" t="s">
        <v>19</v>
      </c>
      <c r="G9697">
        <v>30000</v>
      </c>
      <c r="H9697">
        <v>9.91</v>
      </c>
      <c r="I9697">
        <v>0</v>
      </c>
      <c r="J9697">
        <v>0.27</v>
      </c>
      <c r="K9697" t="s">
        <v>16</v>
      </c>
      <c r="L9697">
        <v>11</v>
      </c>
      <c r="M9697">
        <f t="shared" si="151"/>
        <v>1</v>
      </c>
    </row>
    <row r="9698" spans="1:13" x14ac:dyDescent="0.3">
      <c r="A9698">
        <v>36</v>
      </c>
      <c r="B9698">
        <v>42000</v>
      </c>
      <c r="C9698" t="s">
        <v>13</v>
      </c>
      <c r="D9698">
        <v>2</v>
      </c>
      <c r="E9698" t="s">
        <v>27</v>
      </c>
      <c r="F9698" t="s">
        <v>19</v>
      </c>
      <c r="G9698">
        <v>2000</v>
      </c>
      <c r="H9698">
        <v>11.14</v>
      </c>
      <c r="I9698">
        <v>0</v>
      </c>
      <c r="J9698">
        <v>0.05</v>
      </c>
      <c r="K9698" t="s">
        <v>16</v>
      </c>
      <c r="L9698">
        <v>11</v>
      </c>
      <c r="M9698">
        <f t="shared" si="151"/>
        <v>1</v>
      </c>
    </row>
    <row r="9699" spans="1:13" x14ac:dyDescent="0.3">
      <c r="A9699">
        <v>40</v>
      </c>
      <c r="B9699">
        <v>110000</v>
      </c>
      <c r="C9699" t="s">
        <v>26</v>
      </c>
      <c r="D9699">
        <v>14</v>
      </c>
      <c r="E9699" t="s">
        <v>20</v>
      </c>
      <c r="F9699" t="s">
        <v>19</v>
      </c>
      <c r="G9699">
        <v>5000</v>
      </c>
      <c r="H9699">
        <v>11.49</v>
      </c>
      <c r="I9699">
        <v>0</v>
      </c>
      <c r="J9699">
        <v>0.05</v>
      </c>
      <c r="K9699" t="s">
        <v>16</v>
      </c>
      <c r="L9699">
        <v>14</v>
      </c>
      <c r="M9699">
        <f t="shared" si="151"/>
        <v>1</v>
      </c>
    </row>
    <row r="9700" spans="1:13" x14ac:dyDescent="0.3">
      <c r="A9700">
        <v>38</v>
      </c>
      <c r="B9700">
        <v>110000</v>
      </c>
      <c r="C9700" t="s">
        <v>26</v>
      </c>
      <c r="D9700">
        <v>5</v>
      </c>
      <c r="E9700" t="s">
        <v>20</v>
      </c>
      <c r="F9700" t="s">
        <v>19</v>
      </c>
      <c r="G9700">
        <v>16000</v>
      </c>
      <c r="H9700">
        <v>11.99</v>
      </c>
      <c r="I9700">
        <v>0</v>
      </c>
      <c r="J9700">
        <v>0.15</v>
      </c>
      <c r="K9700" t="s">
        <v>16</v>
      </c>
      <c r="L9700">
        <v>17</v>
      </c>
      <c r="M9700">
        <f t="shared" si="151"/>
        <v>1</v>
      </c>
    </row>
    <row r="9701" spans="1:13" x14ac:dyDescent="0.3">
      <c r="A9701">
        <v>37</v>
      </c>
      <c r="B9701">
        <v>110000</v>
      </c>
      <c r="C9701" t="s">
        <v>26</v>
      </c>
      <c r="D9701">
        <v>11</v>
      </c>
      <c r="E9701" t="s">
        <v>28</v>
      </c>
      <c r="F9701" t="s">
        <v>21</v>
      </c>
      <c r="G9701">
        <v>12000</v>
      </c>
      <c r="H9701">
        <v>7.88</v>
      </c>
      <c r="I9701">
        <v>0</v>
      </c>
      <c r="J9701">
        <v>0.11</v>
      </c>
      <c r="K9701" t="s">
        <v>16</v>
      </c>
      <c r="L9701">
        <v>16</v>
      </c>
      <c r="M9701">
        <f t="shared" si="151"/>
        <v>1</v>
      </c>
    </row>
    <row r="9702" spans="1:13" x14ac:dyDescent="0.3">
      <c r="A9702">
        <v>41</v>
      </c>
      <c r="B9702">
        <v>28000</v>
      </c>
      <c r="C9702" t="s">
        <v>23</v>
      </c>
      <c r="D9702">
        <v>9</v>
      </c>
      <c r="E9702" t="s">
        <v>18</v>
      </c>
      <c r="F9702" t="s">
        <v>21</v>
      </c>
      <c r="G9702">
        <v>2000</v>
      </c>
      <c r="H9702">
        <v>7.74</v>
      </c>
      <c r="I9702">
        <v>0</v>
      </c>
      <c r="J9702">
        <v>7.0000000000000007E-2</v>
      </c>
      <c r="K9702" t="s">
        <v>16</v>
      </c>
      <c r="L9702">
        <v>16</v>
      </c>
      <c r="M9702">
        <f t="shared" si="151"/>
        <v>1</v>
      </c>
    </row>
    <row r="9703" spans="1:13" x14ac:dyDescent="0.3">
      <c r="A9703">
        <v>38</v>
      </c>
      <c r="B9703">
        <v>114000</v>
      </c>
      <c r="C9703" t="s">
        <v>26</v>
      </c>
      <c r="D9703">
        <v>22</v>
      </c>
      <c r="E9703" t="s">
        <v>25</v>
      </c>
      <c r="F9703" t="s">
        <v>19</v>
      </c>
      <c r="G9703">
        <v>19000</v>
      </c>
      <c r="H9703">
        <v>9.99</v>
      </c>
      <c r="I9703">
        <v>0</v>
      </c>
      <c r="J9703">
        <v>0.17</v>
      </c>
      <c r="K9703" t="s">
        <v>16</v>
      </c>
      <c r="L9703">
        <v>12</v>
      </c>
      <c r="M9703">
        <f t="shared" si="151"/>
        <v>1</v>
      </c>
    </row>
    <row r="9704" spans="1:13" x14ac:dyDescent="0.3">
      <c r="A9704">
        <v>39</v>
      </c>
      <c r="B9704">
        <v>115000</v>
      </c>
      <c r="C9704" t="s">
        <v>26</v>
      </c>
      <c r="D9704">
        <v>6</v>
      </c>
      <c r="E9704" t="s">
        <v>27</v>
      </c>
      <c r="F9704" t="s">
        <v>30</v>
      </c>
      <c r="G9704">
        <v>25000</v>
      </c>
      <c r="H9704">
        <v>15.58</v>
      </c>
      <c r="I9704">
        <v>0</v>
      </c>
      <c r="J9704">
        <v>0.22</v>
      </c>
      <c r="K9704" t="s">
        <v>17</v>
      </c>
      <c r="L9704">
        <v>17</v>
      </c>
      <c r="M9704">
        <f t="shared" si="151"/>
        <v>1</v>
      </c>
    </row>
    <row r="9705" spans="1:13" x14ac:dyDescent="0.3">
      <c r="A9705">
        <v>41</v>
      </c>
      <c r="B9705">
        <v>115000</v>
      </c>
      <c r="C9705" t="s">
        <v>26</v>
      </c>
      <c r="D9705">
        <v>2</v>
      </c>
      <c r="E9705" t="s">
        <v>20</v>
      </c>
      <c r="F9705" t="s">
        <v>30</v>
      </c>
      <c r="G9705">
        <v>20000</v>
      </c>
      <c r="H9705">
        <v>14.61</v>
      </c>
      <c r="I9705">
        <v>0</v>
      </c>
      <c r="J9705">
        <v>0.17</v>
      </c>
      <c r="K9705" t="s">
        <v>16</v>
      </c>
      <c r="L9705">
        <v>11</v>
      </c>
      <c r="M9705">
        <f t="shared" si="151"/>
        <v>1</v>
      </c>
    </row>
    <row r="9706" spans="1:13" x14ac:dyDescent="0.3">
      <c r="A9706">
        <v>45</v>
      </c>
      <c r="B9706">
        <v>47000</v>
      </c>
      <c r="C9706" t="s">
        <v>13</v>
      </c>
      <c r="D9706">
        <v>13</v>
      </c>
      <c r="E9706" t="s">
        <v>14</v>
      </c>
      <c r="F9706" t="s">
        <v>29</v>
      </c>
      <c r="G9706">
        <v>15000</v>
      </c>
      <c r="H9706">
        <v>16.399999999999999</v>
      </c>
      <c r="I9706">
        <v>1</v>
      </c>
      <c r="J9706">
        <v>0.32</v>
      </c>
      <c r="K9706" t="s">
        <v>17</v>
      </c>
      <c r="L9706">
        <v>11</v>
      </c>
      <c r="M9706">
        <f t="shared" si="151"/>
        <v>1</v>
      </c>
    </row>
    <row r="9707" spans="1:13" x14ac:dyDescent="0.3">
      <c r="A9707">
        <v>37</v>
      </c>
      <c r="B9707">
        <v>117000</v>
      </c>
      <c r="C9707" t="s">
        <v>26</v>
      </c>
      <c r="D9707">
        <v>15</v>
      </c>
      <c r="E9707" t="s">
        <v>28</v>
      </c>
      <c r="F9707" t="s">
        <v>15</v>
      </c>
      <c r="G9707">
        <v>8000</v>
      </c>
      <c r="H9707">
        <v>13.06</v>
      </c>
      <c r="I9707">
        <v>0</v>
      </c>
      <c r="J9707">
        <v>7.0000000000000007E-2</v>
      </c>
      <c r="K9707" t="s">
        <v>16</v>
      </c>
      <c r="L9707">
        <v>13</v>
      </c>
      <c r="M9707">
        <f t="shared" si="151"/>
        <v>1</v>
      </c>
    </row>
    <row r="9708" spans="1:13" x14ac:dyDescent="0.3">
      <c r="A9708">
        <v>38</v>
      </c>
      <c r="B9708">
        <v>26400</v>
      </c>
      <c r="C9708" t="s">
        <v>23</v>
      </c>
      <c r="E9708" t="s">
        <v>28</v>
      </c>
      <c r="F9708" t="s">
        <v>15</v>
      </c>
      <c r="G9708">
        <v>4750</v>
      </c>
      <c r="H9708">
        <v>12.73</v>
      </c>
      <c r="I9708">
        <v>0</v>
      </c>
      <c r="J9708">
        <v>0.18</v>
      </c>
      <c r="K9708" t="s">
        <v>17</v>
      </c>
      <c r="L9708">
        <v>14</v>
      </c>
      <c r="M9708">
        <f t="shared" si="151"/>
        <v>0</v>
      </c>
    </row>
    <row r="9709" spans="1:13" x14ac:dyDescent="0.3">
      <c r="A9709">
        <v>36</v>
      </c>
      <c r="B9709">
        <v>48000</v>
      </c>
      <c r="C9709" t="s">
        <v>13</v>
      </c>
      <c r="D9709">
        <v>8</v>
      </c>
      <c r="E9709" t="s">
        <v>14</v>
      </c>
      <c r="F9709" t="s">
        <v>15</v>
      </c>
      <c r="G9709">
        <v>15000</v>
      </c>
      <c r="H9709">
        <v>13.98</v>
      </c>
      <c r="I9709">
        <v>1</v>
      </c>
      <c r="J9709">
        <v>0.31</v>
      </c>
      <c r="K9709" t="s">
        <v>16</v>
      </c>
      <c r="L9709">
        <v>15</v>
      </c>
      <c r="M9709">
        <f t="shared" si="151"/>
        <v>1</v>
      </c>
    </row>
    <row r="9710" spans="1:13" x14ac:dyDescent="0.3">
      <c r="A9710">
        <v>45</v>
      </c>
      <c r="B9710">
        <v>119004</v>
      </c>
      <c r="C9710" t="s">
        <v>26</v>
      </c>
      <c r="D9710">
        <v>13</v>
      </c>
      <c r="E9710" t="s">
        <v>20</v>
      </c>
      <c r="F9710" t="s">
        <v>19</v>
      </c>
      <c r="G9710">
        <v>5000</v>
      </c>
      <c r="H9710">
        <v>11.49</v>
      </c>
      <c r="I9710">
        <v>0</v>
      </c>
      <c r="J9710">
        <v>0.04</v>
      </c>
      <c r="K9710" t="s">
        <v>16</v>
      </c>
      <c r="L9710">
        <v>13</v>
      </c>
      <c r="M9710">
        <f t="shared" si="151"/>
        <v>1</v>
      </c>
    </row>
    <row r="9711" spans="1:13" x14ac:dyDescent="0.3">
      <c r="A9711">
        <v>44</v>
      </c>
      <c r="B9711">
        <v>120000</v>
      </c>
      <c r="C9711" t="s">
        <v>26</v>
      </c>
      <c r="D9711">
        <v>6</v>
      </c>
      <c r="E9711" t="s">
        <v>28</v>
      </c>
      <c r="F9711" t="s">
        <v>21</v>
      </c>
      <c r="G9711">
        <v>4000</v>
      </c>
      <c r="I9711">
        <v>0</v>
      </c>
      <c r="J9711">
        <v>0.03</v>
      </c>
      <c r="K9711" t="s">
        <v>16</v>
      </c>
      <c r="L9711">
        <v>14</v>
      </c>
      <c r="M9711">
        <f t="shared" si="151"/>
        <v>0</v>
      </c>
    </row>
    <row r="9712" spans="1:13" x14ac:dyDescent="0.3">
      <c r="A9712">
        <v>36</v>
      </c>
      <c r="B9712">
        <v>120000</v>
      </c>
      <c r="C9712" t="s">
        <v>26</v>
      </c>
      <c r="D9712">
        <v>11</v>
      </c>
      <c r="E9712" t="s">
        <v>14</v>
      </c>
      <c r="F9712" t="s">
        <v>21</v>
      </c>
      <c r="G9712">
        <v>30000</v>
      </c>
      <c r="H9712">
        <v>6.62</v>
      </c>
      <c r="I9712">
        <v>0</v>
      </c>
      <c r="J9712">
        <v>0.25</v>
      </c>
      <c r="K9712" t="s">
        <v>16</v>
      </c>
      <c r="L9712">
        <v>11</v>
      </c>
      <c r="M9712">
        <f t="shared" si="151"/>
        <v>1</v>
      </c>
    </row>
    <row r="9713" spans="1:13" x14ac:dyDescent="0.3">
      <c r="A9713">
        <v>40</v>
      </c>
      <c r="B9713">
        <v>108000</v>
      </c>
      <c r="C9713" t="s">
        <v>26</v>
      </c>
      <c r="D9713">
        <v>7</v>
      </c>
      <c r="E9713" t="s">
        <v>25</v>
      </c>
      <c r="F9713" t="s">
        <v>30</v>
      </c>
      <c r="G9713">
        <v>6000</v>
      </c>
      <c r="H9713">
        <v>17.27</v>
      </c>
      <c r="I9713">
        <v>1</v>
      </c>
      <c r="J9713">
        <v>0.06</v>
      </c>
      <c r="K9713" t="s">
        <v>16</v>
      </c>
      <c r="L9713">
        <v>16</v>
      </c>
      <c r="M9713">
        <f t="shared" si="151"/>
        <v>1</v>
      </c>
    </row>
    <row r="9714" spans="1:13" x14ac:dyDescent="0.3">
      <c r="A9714">
        <v>40</v>
      </c>
      <c r="B9714">
        <v>25920</v>
      </c>
      <c r="C9714" t="s">
        <v>23</v>
      </c>
      <c r="D9714">
        <v>2</v>
      </c>
      <c r="E9714" t="s">
        <v>28</v>
      </c>
      <c r="F9714" t="s">
        <v>30</v>
      </c>
      <c r="G9714">
        <v>4750</v>
      </c>
      <c r="I9714">
        <v>0</v>
      </c>
      <c r="J9714">
        <v>0.18</v>
      </c>
      <c r="K9714" t="s">
        <v>16</v>
      </c>
      <c r="L9714">
        <v>17</v>
      </c>
      <c r="M9714">
        <f t="shared" si="151"/>
        <v>0</v>
      </c>
    </row>
    <row r="9715" spans="1:13" x14ac:dyDescent="0.3">
      <c r="A9715">
        <v>37</v>
      </c>
      <c r="B9715">
        <v>120000</v>
      </c>
      <c r="C9715" t="s">
        <v>26</v>
      </c>
      <c r="D9715">
        <v>5</v>
      </c>
      <c r="E9715" t="s">
        <v>20</v>
      </c>
      <c r="F9715" t="s">
        <v>21</v>
      </c>
      <c r="G9715">
        <v>5400</v>
      </c>
      <c r="H9715">
        <v>5.99</v>
      </c>
      <c r="I9715">
        <v>0</v>
      </c>
      <c r="J9715">
        <v>0.04</v>
      </c>
      <c r="K9715" t="s">
        <v>16</v>
      </c>
      <c r="L9715">
        <v>17</v>
      </c>
      <c r="M9715">
        <f t="shared" si="151"/>
        <v>1</v>
      </c>
    </row>
    <row r="9716" spans="1:13" x14ac:dyDescent="0.3">
      <c r="A9716">
        <v>37</v>
      </c>
      <c r="B9716">
        <v>50000</v>
      </c>
      <c r="C9716" t="s">
        <v>13</v>
      </c>
      <c r="D9716">
        <v>1</v>
      </c>
      <c r="E9716" t="s">
        <v>28</v>
      </c>
      <c r="F9716" t="s">
        <v>15</v>
      </c>
      <c r="G9716">
        <v>15000</v>
      </c>
      <c r="H9716">
        <v>13.22</v>
      </c>
      <c r="I9716">
        <v>0</v>
      </c>
      <c r="J9716">
        <v>0.3</v>
      </c>
      <c r="K9716" t="s">
        <v>17</v>
      </c>
      <c r="L9716">
        <v>11</v>
      </c>
      <c r="M9716">
        <f t="shared" si="151"/>
        <v>1</v>
      </c>
    </row>
    <row r="9717" spans="1:13" x14ac:dyDescent="0.3">
      <c r="A9717">
        <v>40</v>
      </c>
      <c r="B9717">
        <v>120000</v>
      </c>
      <c r="C9717" t="s">
        <v>26</v>
      </c>
      <c r="D9717">
        <v>6</v>
      </c>
      <c r="E9717" t="s">
        <v>20</v>
      </c>
      <c r="F9717" t="s">
        <v>19</v>
      </c>
      <c r="G9717">
        <v>9600</v>
      </c>
      <c r="H9717">
        <v>10.59</v>
      </c>
      <c r="I9717">
        <v>0</v>
      </c>
      <c r="J9717">
        <v>0.08</v>
      </c>
      <c r="K9717" t="s">
        <v>16</v>
      </c>
      <c r="L9717">
        <v>14</v>
      </c>
      <c r="M9717">
        <f t="shared" si="151"/>
        <v>1</v>
      </c>
    </row>
    <row r="9718" spans="1:13" x14ac:dyDescent="0.3">
      <c r="A9718">
        <v>40</v>
      </c>
      <c r="B9718">
        <v>25000</v>
      </c>
      <c r="C9718" t="s">
        <v>23</v>
      </c>
      <c r="D9718">
        <v>2</v>
      </c>
      <c r="E9718" t="s">
        <v>27</v>
      </c>
      <c r="F9718" t="s">
        <v>21</v>
      </c>
      <c r="G9718">
        <v>8500</v>
      </c>
      <c r="H9718">
        <v>7.51</v>
      </c>
      <c r="I9718">
        <v>0</v>
      </c>
      <c r="J9718">
        <v>0.34</v>
      </c>
      <c r="K9718" t="s">
        <v>16</v>
      </c>
      <c r="L9718">
        <v>11</v>
      </c>
      <c r="M9718">
        <f t="shared" si="151"/>
        <v>1</v>
      </c>
    </row>
    <row r="9719" spans="1:13" x14ac:dyDescent="0.3">
      <c r="A9719">
        <v>38</v>
      </c>
      <c r="B9719">
        <v>120000</v>
      </c>
      <c r="C9719" t="s">
        <v>26</v>
      </c>
      <c r="D9719">
        <v>2</v>
      </c>
      <c r="E9719" t="s">
        <v>25</v>
      </c>
      <c r="F9719" t="s">
        <v>19</v>
      </c>
      <c r="G9719">
        <v>24250</v>
      </c>
      <c r="I9719">
        <v>0</v>
      </c>
      <c r="J9719">
        <v>0.2</v>
      </c>
      <c r="K9719" t="s">
        <v>16</v>
      </c>
      <c r="L9719">
        <v>12</v>
      </c>
      <c r="M9719">
        <f t="shared" si="151"/>
        <v>0</v>
      </c>
    </row>
    <row r="9720" spans="1:13" x14ac:dyDescent="0.3">
      <c r="A9720">
        <v>39</v>
      </c>
      <c r="B9720">
        <v>25000</v>
      </c>
      <c r="C9720" t="s">
        <v>23</v>
      </c>
      <c r="D9720">
        <v>16</v>
      </c>
      <c r="E9720" t="s">
        <v>20</v>
      </c>
      <c r="F9720" t="s">
        <v>21</v>
      </c>
      <c r="G9720">
        <v>8000</v>
      </c>
      <c r="H9720">
        <v>7.51</v>
      </c>
      <c r="I9720">
        <v>0</v>
      </c>
      <c r="J9720">
        <v>0.32</v>
      </c>
      <c r="K9720" t="s">
        <v>16</v>
      </c>
      <c r="L9720">
        <v>14</v>
      </c>
      <c r="M9720">
        <f t="shared" si="151"/>
        <v>1</v>
      </c>
    </row>
    <row r="9721" spans="1:13" x14ac:dyDescent="0.3">
      <c r="A9721">
        <v>40</v>
      </c>
      <c r="B9721">
        <v>120000</v>
      </c>
      <c r="C9721" t="s">
        <v>26</v>
      </c>
      <c r="D9721">
        <v>2</v>
      </c>
      <c r="E9721" t="s">
        <v>27</v>
      </c>
      <c r="F9721" t="s">
        <v>19</v>
      </c>
      <c r="G9721">
        <v>17000</v>
      </c>
      <c r="H9721">
        <v>10.51</v>
      </c>
      <c r="I9721">
        <v>0</v>
      </c>
      <c r="J9721">
        <v>0.14000000000000001</v>
      </c>
      <c r="K9721" t="s">
        <v>16</v>
      </c>
      <c r="L9721">
        <v>15</v>
      </c>
      <c r="M9721">
        <f t="shared" si="151"/>
        <v>1</v>
      </c>
    </row>
    <row r="9722" spans="1:13" x14ac:dyDescent="0.3">
      <c r="A9722">
        <v>36</v>
      </c>
      <c r="B9722">
        <v>53550</v>
      </c>
      <c r="C9722" t="s">
        <v>13</v>
      </c>
      <c r="D9722">
        <v>1</v>
      </c>
      <c r="E9722" t="s">
        <v>14</v>
      </c>
      <c r="F9722" t="s">
        <v>19</v>
      </c>
      <c r="G9722">
        <v>1600</v>
      </c>
      <c r="H9722">
        <v>12.21</v>
      </c>
      <c r="I9722">
        <v>1</v>
      </c>
      <c r="J9722">
        <v>0.03</v>
      </c>
      <c r="K9722" t="s">
        <v>16</v>
      </c>
      <c r="L9722">
        <v>16</v>
      </c>
      <c r="M9722">
        <f t="shared" si="151"/>
        <v>1</v>
      </c>
    </row>
    <row r="9723" spans="1:13" x14ac:dyDescent="0.3">
      <c r="A9723">
        <v>39</v>
      </c>
      <c r="B9723">
        <v>121200</v>
      </c>
      <c r="C9723" t="s">
        <v>26</v>
      </c>
      <c r="D9723">
        <v>16</v>
      </c>
      <c r="E9723" t="s">
        <v>27</v>
      </c>
      <c r="F9723" t="s">
        <v>21</v>
      </c>
      <c r="G9723">
        <v>1450</v>
      </c>
      <c r="H9723">
        <v>6.76</v>
      </c>
      <c r="I9723">
        <v>0</v>
      </c>
      <c r="J9723">
        <v>0.01</v>
      </c>
      <c r="K9723" t="s">
        <v>16</v>
      </c>
      <c r="L9723">
        <v>17</v>
      </c>
      <c r="M9723">
        <f t="shared" si="151"/>
        <v>1</v>
      </c>
    </row>
    <row r="9724" spans="1:13" x14ac:dyDescent="0.3">
      <c r="A9724">
        <v>43</v>
      </c>
      <c r="B9724">
        <v>122500</v>
      </c>
      <c r="C9724" t="s">
        <v>26</v>
      </c>
      <c r="D9724">
        <v>4</v>
      </c>
      <c r="E9724" t="s">
        <v>18</v>
      </c>
      <c r="F9724" t="s">
        <v>21</v>
      </c>
      <c r="G9724">
        <v>9150</v>
      </c>
      <c r="H9724">
        <v>6.03</v>
      </c>
      <c r="I9724">
        <v>0</v>
      </c>
      <c r="J9724">
        <v>7.0000000000000007E-2</v>
      </c>
      <c r="K9724" t="s">
        <v>16</v>
      </c>
      <c r="L9724">
        <v>12</v>
      </c>
      <c r="M9724">
        <f t="shared" si="151"/>
        <v>1</v>
      </c>
    </row>
    <row r="9725" spans="1:13" x14ac:dyDescent="0.3">
      <c r="A9725">
        <v>41</v>
      </c>
      <c r="B9725">
        <v>17000</v>
      </c>
      <c r="C9725" t="s">
        <v>13</v>
      </c>
      <c r="D9725">
        <v>0</v>
      </c>
      <c r="E9725" t="s">
        <v>20</v>
      </c>
      <c r="F9725" t="s">
        <v>15</v>
      </c>
      <c r="G9725">
        <v>1500</v>
      </c>
      <c r="H9725">
        <v>15.23</v>
      </c>
      <c r="I9725">
        <v>1</v>
      </c>
      <c r="J9725">
        <v>0.09</v>
      </c>
      <c r="K9725" t="s">
        <v>16</v>
      </c>
      <c r="L9725">
        <v>13</v>
      </c>
      <c r="M9725">
        <f t="shared" si="151"/>
        <v>1</v>
      </c>
    </row>
    <row r="9726" spans="1:13" x14ac:dyDescent="0.3">
      <c r="A9726">
        <v>37</v>
      </c>
      <c r="B9726">
        <v>124000</v>
      </c>
      <c r="C9726" t="s">
        <v>26</v>
      </c>
      <c r="D9726">
        <v>4</v>
      </c>
      <c r="E9726" t="s">
        <v>28</v>
      </c>
      <c r="F9726" t="s">
        <v>29</v>
      </c>
      <c r="G9726">
        <v>30000</v>
      </c>
      <c r="H9726">
        <v>17.989999999999998</v>
      </c>
      <c r="I9726">
        <v>0</v>
      </c>
      <c r="J9726">
        <v>0.24</v>
      </c>
      <c r="K9726" t="s">
        <v>16</v>
      </c>
      <c r="L9726">
        <v>12</v>
      </c>
      <c r="M9726">
        <f t="shared" si="151"/>
        <v>1</v>
      </c>
    </row>
    <row r="9727" spans="1:13" x14ac:dyDescent="0.3">
      <c r="A9727">
        <v>36</v>
      </c>
      <c r="B9727">
        <v>124000</v>
      </c>
      <c r="C9727" t="s">
        <v>26</v>
      </c>
      <c r="D9727">
        <v>2</v>
      </c>
      <c r="E9727" t="s">
        <v>25</v>
      </c>
      <c r="F9727" t="s">
        <v>15</v>
      </c>
      <c r="G9727">
        <v>2000</v>
      </c>
      <c r="H9727">
        <v>12.99</v>
      </c>
      <c r="I9727">
        <v>0</v>
      </c>
      <c r="J9727">
        <v>0.02</v>
      </c>
      <c r="K9727" t="s">
        <v>17</v>
      </c>
      <c r="L9727">
        <v>16</v>
      </c>
      <c r="M9727">
        <f t="shared" si="151"/>
        <v>1</v>
      </c>
    </row>
    <row r="9728" spans="1:13" x14ac:dyDescent="0.3">
      <c r="A9728">
        <v>37</v>
      </c>
      <c r="B9728">
        <v>124000</v>
      </c>
      <c r="C9728" t="s">
        <v>26</v>
      </c>
      <c r="D9728">
        <v>4</v>
      </c>
      <c r="E9728" t="s">
        <v>28</v>
      </c>
      <c r="F9728" t="s">
        <v>15</v>
      </c>
      <c r="G9728">
        <v>19000</v>
      </c>
      <c r="H9728">
        <v>13.92</v>
      </c>
      <c r="I9728">
        <v>0</v>
      </c>
      <c r="J9728">
        <v>0.15</v>
      </c>
      <c r="K9728" t="s">
        <v>17</v>
      </c>
      <c r="L9728">
        <v>16</v>
      </c>
      <c r="M9728">
        <f t="shared" si="151"/>
        <v>1</v>
      </c>
    </row>
    <row r="9729" spans="1:13" x14ac:dyDescent="0.3">
      <c r="A9729">
        <v>40</v>
      </c>
      <c r="B9729">
        <v>22800</v>
      </c>
      <c r="C9729" t="s">
        <v>13</v>
      </c>
      <c r="D9729">
        <v>0</v>
      </c>
      <c r="E9729" t="s">
        <v>14</v>
      </c>
      <c r="F9729" t="s">
        <v>21</v>
      </c>
      <c r="G9729">
        <v>1500</v>
      </c>
      <c r="H9729">
        <v>7.29</v>
      </c>
      <c r="I9729">
        <v>0</v>
      </c>
      <c r="J9729">
        <v>7.0000000000000007E-2</v>
      </c>
      <c r="K9729" t="s">
        <v>16</v>
      </c>
      <c r="L9729">
        <v>16</v>
      </c>
      <c r="M9729">
        <f t="shared" si="151"/>
        <v>1</v>
      </c>
    </row>
    <row r="9730" spans="1:13" x14ac:dyDescent="0.3">
      <c r="A9730">
        <v>39</v>
      </c>
      <c r="B9730">
        <v>125000</v>
      </c>
      <c r="C9730" t="s">
        <v>26</v>
      </c>
      <c r="D9730">
        <v>13</v>
      </c>
      <c r="E9730" t="s">
        <v>25</v>
      </c>
      <c r="F9730" t="s">
        <v>21</v>
      </c>
      <c r="G9730">
        <v>4500</v>
      </c>
      <c r="H9730">
        <v>6.62</v>
      </c>
      <c r="I9730">
        <v>0</v>
      </c>
      <c r="J9730">
        <v>0.04</v>
      </c>
      <c r="K9730" t="s">
        <v>16</v>
      </c>
      <c r="L9730">
        <v>11</v>
      </c>
      <c r="M9730">
        <f t="shared" ref="M9730:M9793" si="152">COUNTIFS($A$2:$A$10001,A9730,$B$2:$B$10001,B9730,$C$2:$C$10001,C9730,$D$2:$D$10001,D9730,$E$2:$E$10001,E9730,$F$2:$F$10001,F9730,$G$2:$G$10001,G9730,$H$2:$H$10001,H9730,$I$2:$I$10001,I9730,$J$2:$J$10001,J9730,$K$2:$K$10001,K9730,$L$2:$L$10001,L9730)</f>
        <v>1</v>
      </c>
    </row>
    <row r="9731" spans="1:13" x14ac:dyDescent="0.3">
      <c r="A9731">
        <v>41</v>
      </c>
      <c r="B9731">
        <v>125000</v>
      </c>
      <c r="C9731" t="s">
        <v>26</v>
      </c>
      <c r="E9731" t="s">
        <v>27</v>
      </c>
      <c r="F9731" t="s">
        <v>21</v>
      </c>
      <c r="G9731">
        <v>14975</v>
      </c>
      <c r="H9731">
        <v>6.03</v>
      </c>
      <c r="I9731">
        <v>0</v>
      </c>
      <c r="J9731">
        <v>0.12</v>
      </c>
      <c r="K9731" t="s">
        <v>16</v>
      </c>
      <c r="L9731">
        <v>16</v>
      </c>
      <c r="M9731">
        <f t="shared" si="152"/>
        <v>0</v>
      </c>
    </row>
    <row r="9732" spans="1:13" x14ac:dyDescent="0.3">
      <c r="A9732">
        <v>36</v>
      </c>
      <c r="B9732">
        <v>125000</v>
      </c>
      <c r="C9732" t="s">
        <v>26</v>
      </c>
      <c r="D9732">
        <v>14</v>
      </c>
      <c r="E9732" t="s">
        <v>14</v>
      </c>
      <c r="F9732" t="s">
        <v>21</v>
      </c>
      <c r="G9732">
        <v>14500</v>
      </c>
      <c r="I9732">
        <v>0</v>
      </c>
      <c r="J9732">
        <v>0.12</v>
      </c>
      <c r="K9732" t="s">
        <v>16</v>
      </c>
      <c r="L9732">
        <v>16</v>
      </c>
      <c r="M9732">
        <f t="shared" si="152"/>
        <v>0</v>
      </c>
    </row>
    <row r="9733" spans="1:13" x14ac:dyDescent="0.3">
      <c r="A9733">
        <v>45</v>
      </c>
      <c r="B9733">
        <v>125000</v>
      </c>
      <c r="C9733" t="s">
        <v>26</v>
      </c>
      <c r="D9733">
        <v>14</v>
      </c>
      <c r="E9733" t="s">
        <v>20</v>
      </c>
      <c r="F9733" t="s">
        <v>19</v>
      </c>
      <c r="G9733">
        <v>10000</v>
      </c>
      <c r="I9733">
        <v>0</v>
      </c>
      <c r="J9733">
        <v>0.08</v>
      </c>
      <c r="K9733" t="s">
        <v>16</v>
      </c>
      <c r="L9733">
        <v>12</v>
      </c>
      <c r="M9733">
        <f t="shared" si="152"/>
        <v>0</v>
      </c>
    </row>
    <row r="9734" spans="1:13" x14ac:dyDescent="0.3">
      <c r="A9734">
        <v>50</v>
      </c>
      <c r="B9734">
        <v>56000</v>
      </c>
      <c r="C9734" t="s">
        <v>13</v>
      </c>
      <c r="D9734">
        <v>2</v>
      </c>
      <c r="E9734" t="s">
        <v>28</v>
      </c>
      <c r="F9734" t="s">
        <v>15</v>
      </c>
      <c r="G9734">
        <v>15000</v>
      </c>
      <c r="H9734">
        <v>13.47</v>
      </c>
      <c r="I9734">
        <v>0</v>
      </c>
      <c r="J9734">
        <v>0.27</v>
      </c>
      <c r="K9734" t="s">
        <v>16</v>
      </c>
      <c r="L9734">
        <v>15</v>
      </c>
      <c r="M9734">
        <f t="shared" si="152"/>
        <v>1</v>
      </c>
    </row>
    <row r="9735" spans="1:13" x14ac:dyDescent="0.3">
      <c r="A9735">
        <v>40</v>
      </c>
      <c r="B9735">
        <v>52000</v>
      </c>
      <c r="C9735" t="s">
        <v>13</v>
      </c>
      <c r="D9735">
        <v>2</v>
      </c>
      <c r="E9735" t="s">
        <v>18</v>
      </c>
      <c r="F9735" t="s">
        <v>22</v>
      </c>
      <c r="G9735">
        <v>15000</v>
      </c>
      <c r="H9735">
        <v>18.62</v>
      </c>
      <c r="I9735">
        <v>1</v>
      </c>
      <c r="J9735">
        <v>0.28999999999999998</v>
      </c>
      <c r="K9735" t="s">
        <v>17</v>
      </c>
      <c r="L9735">
        <v>17</v>
      </c>
      <c r="M9735">
        <f t="shared" si="152"/>
        <v>1</v>
      </c>
    </row>
    <row r="9736" spans="1:13" x14ac:dyDescent="0.3">
      <c r="A9736">
        <v>45</v>
      </c>
      <c r="B9736">
        <v>126000</v>
      </c>
      <c r="C9736" t="s">
        <v>26</v>
      </c>
      <c r="D9736">
        <v>5</v>
      </c>
      <c r="E9736" t="s">
        <v>27</v>
      </c>
      <c r="F9736" t="s">
        <v>19</v>
      </c>
      <c r="G9736">
        <v>6000</v>
      </c>
      <c r="H9736">
        <v>10.65</v>
      </c>
      <c r="I9736">
        <v>0</v>
      </c>
      <c r="J9736">
        <v>0.05</v>
      </c>
      <c r="K9736" t="s">
        <v>16</v>
      </c>
      <c r="L9736">
        <v>12</v>
      </c>
      <c r="M9736">
        <f t="shared" si="152"/>
        <v>1</v>
      </c>
    </row>
    <row r="9737" spans="1:13" x14ac:dyDescent="0.3">
      <c r="A9737">
        <v>38</v>
      </c>
      <c r="B9737">
        <v>126000</v>
      </c>
      <c r="C9737" t="s">
        <v>26</v>
      </c>
      <c r="D9737">
        <v>3</v>
      </c>
      <c r="E9737" t="s">
        <v>18</v>
      </c>
      <c r="F9737" t="s">
        <v>30</v>
      </c>
      <c r="G9737">
        <v>2400</v>
      </c>
      <c r="I9737">
        <v>0</v>
      </c>
      <c r="J9737">
        <v>0.02</v>
      </c>
      <c r="K9737" t="s">
        <v>17</v>
      </c>
      <c r="L9737">
        <v>14</v>
      </c>
      <c r="M9737">
        <f t="shared" si="152"/>
        <v>0</v>
      </c>
    </row>
    <row r="9738" spans="1:13" x14ac:dyDescent="0.3">
      <c r="A9738">
        <v>42</v>
      </c>
      <c r="B9738">
        <v>98603</v>
      </c>
      <c r="C9738" t="s">
        <v>26</v>
      </c>
      <c r="D9738">
        <v>19</v>
      </c>
      <c r="E9738" t="s">
        <v>14</v>
      </c>
      <c r="F9738" t="s">
        <v>15</v>
      </c>
      <c r="G9738">
        <v>24250</v>
      </c>
      <c r="H9738">
        <v>14.22</v>
      </c>
      <c r="I9738">
        <v>1</v>
      </c>
      <c r="J9738">
        <v>0.21</v>
      </c>
      <c r="K9738" t="s">
        <v>16</v>
      </c>
      <c r="L9738">
        <v>14</v>
      </c>
      <c r="M9738">
        <f t="shared" si="152"/>
        <v>1</v>
      </c>
    </row>
    <row r="9739" spans="1:13" x14ac:dyDescent="0.3">
      <c r="A9739">
        <v>36</v>
      </c>
      <c r="B9739">
        <v>60000</v>
      </c>
      <c r="C9739" t="s">
        <v>13</v>
      </c>
      <c r="D9739">
        <v>2</v>
      </c>
      <c r="E9739" t="s">
        <v>27</v>
      </c>
      <c r="F9739" t="s">
        <v>19</v>
      </c>
      <c r="G9739">
        <v>15000</v>
      </c>
      <c r="I9739">
        <v>0</v>
      </c>
      <c r="J9739">
        <v>0.25</v>
      </c>
      <c r="K9739" t="s">
        <v>16</v>
      </c>
      <c r="L9739">
        <v>16</v>
      </c>
      <c r="M9739">
        <f t="shared" si="152"/>
        <v>0</v>
      </c>
    </row>
    <row r="9740" spans="1:13" x14ac:dyDescent="0.3">
      <c r="A9740">
        <v>40</v>
      </c>
      <c r="B9740">
        <v>130000</v>
      </c>
      <c r="C9740" t="s">
        <v>26</v>
      </c>
      <c r="D9740">
        <v>0</v>
      </c>
      <c r="E9740" t="s">
        <v>25</v>
      </c>
      <c r="F9740" t="s">
        <v>21</v>
      </c>
      <c r="G9740">
        <v>24250</v>
      </c>
      <c r="H9740">
        <v>6.17</v>
      </c>
      <c r="I9740">
        <v>0</v>
      </c>
      <c r="J9740">
        <v>0.19</v>
      </c>
      <c r="K9740" t="s">
        <v>16</v>
      </c>
      <c r="L9740">
        <v>16</v>
      </c>
      <c r="M9740">
        <f t="shared" si="152"/>
        <v>1</v>
      </c>
    </row>
    <row r="9741" spans="1:13" x14ac:dyDescent="0.3">
      <c r="A9741">
        <v>40</v>
      </c>
      <c r="B9741">
        <v>132000</v>
      </c>
      <c r="C9741" t="s">
        <v>26</v>
      </c>
      <c r="D9741">
        <v>7</v>
      </c>
      <c r="E9741" t="s">
        <v>28</v>
      </c>
      <c r="F9741" t="s">
        <v>21</v>
      </c>
      <c r="G9741">
        <v>7500</v>
      </c>
      <c r="H9741">
        <v>7.29</v>
      </c>
      <c r="I9741">
        <v>0</v>
      </c>
      <c r="J9741">
        <v>0.06</v>
      </c>
      <c r="K9741" t="s">
        <v>16</v>
      </c>
      <c r="L9741">
        <v>15</v>
      </c>
      <c r="M9741">
        <f t="shared" si="152"/>
        <v>1</v>
      </c>
    </row>
    <row r="9742" spans="1:13" x14ac:dyDescent="0.3">
      <c r="A9742">
        <v>36</v>
      </c>
      <c r="B9742">
        <v>65000</v>
      </c>
      <c r="C9742" t="s">
        <v>13</v>
      </c>
      <c r="D9742">
        <v>7</v>
      </c>
      <c r="E9742" t="s">
        <v>14</v>
      </c>
      <c r="F9742" t="s">
        <v>15</v>
      </c>
      <c r="G9742">
        <v>15000</v>
      </c>
      <c r="H9742">
        <v>13.72</v>
      </c>
      <c r="I9742">
        <v>0</v>
      </c>
      <c r="J9742">
        <v>0.23</v>
      </c>
      <c r="K9742" t="s">
        <v>16</v>
      </c>
      <c r="L9742">
        <v>11</v>
      </c>
      <c r="M9742">
        <f t="shared" si="152"/>
        <v>1</v>
      </c>
    </row>
    <row r="9743" spans="1:13" x14ac:dyDescent="0.3">
      <c r="A9743">
        <v>39</v>
      </c>
      <c r="B9743">
        <v>134000</v>
      </c>
      <c r="C9743" t="s">
        <v>26</v>
      </c>
      <c r="E9743" t="s">
        <v>27</v>
      </c>
      <c r="F9743" t="s">
        <v>19</v>
      </c>
      <c r="G9743">
        <v>25000</v>
      </c>
      <c r="H9743">
        <v>10.25</v>
      </c>
      <c r="I9743">
        <v>0</v>
      </c>
      <c r="J9743">
        <v>0.19</v>
      </c>
      <c r="K9743" t="s">
        <v>16</v>
      </c>
      <c r="L9743">
        <v>17</v>
      </c>
      <c r="M9743">
        <f t="shared" si="152"/>
        <v>0</v>
      </c>
    </row>
    <row r="9744" spans="1:13" x14ac:dyDescent="0.3">
      <c r="A9744">
        <v>41</v>
      </c>
      <c r="B9744">
        <v>68000</v>
      </c>
      <c r="C9744" t="s">
        <v>13</v>
      </c>
      <c r="D9744">
        <v>0</v>
      </c>
      <c r="E9744" t="s">
        <v>18</v>
      </c>
      <c r="F9744" t="s">
        <v>15</v>
      </c>
      <c r="G9744">
        <v>15000</v>
      </c>
      <c r="H9744">
        <v>13.47</v>
      </c>
      <c r="I9744">
        <v>0</v>
      </c>
      <c r="J9744">
        <v>0.22</v>
      </c>
      <c r="K9744" t="s">
        <v>17</v>
      </c>
      <c r="L9744">
        <v>12</v>
      </c>
      <c r="M9744">
        <f t="shared" si="152"/>
        <v>1</v>
      </c>
    </row>
    <row r="9745" spans="1:13" x14ac:dyDescent="0.3">
      <c r="A9745">
        <v>36</v>
      </c>
      <c r="B9745">
        <v>62962</v>
      </c>
      <c r="C9745" t="s">
        <v>13</v>
      </c>
      <c r="D9745">
        <v>2</v>
      </c>
      <c r="E9745" t="s">
        <v>18</v>
      </c>
      <c r="F9745" t="s">
        <v>19</v>
      </c>
      <c r="G9745">
        <v>15000</v>
      </c>
      <c r="H9745">
        <v>11.71</v>
      </c>
      <c r="I9745">
        <v>1</v>
      </c>
      <c r="J9745">
        <v>0.24</v>
      </c>
      <c r="K9745" t="s">
        <v>16</v>
      </c>
      <c r="L9745">
        <v>13</v>
      </c>
      <c r="M9745">
        <f t="shared" si="152"/>
        <v>1</v>
      </c>
    </row>
    <row r="9746" spans="1:13" x14ac:dyDescent="0.3">
      <c r="A9746">
        <v>36</v>
      </c>
      <c r="B9746">
        <v>136000</v>
      </c>
      <c r="C9746" t="s">
        <v>26</v>
      </c>
      <c r="D9746">
        <v>0</v>
      </c>
      <c r="E9746" t="s">
        <v>27</v>
      </c>
      <c r="F9746" t="s">
        <v>15</v>
      </c>
      <c r="G9746">
        <v>4800</v>
      </c>
      <c r="H9746">
        <v>14.72</v>
      </c>
      <c r="I9746">
        <v>0</v>
      </c>
      <c r="J9746">
        <v>0.04</v>
      </c>
      <c r="K9746" t="s">
        <v>16</v>
      </c>
      <c r="L9746">
        <v>15</v>
      </c>
      <c r="M9746">
        <f t="shared" si="152"/>
        <v>1</v>
      </c>
    </row>
    <row r="9747" spans="1:13" x14ac:dyDescent="0.3">
      <c r="A9747">
        <v>45</v>
      </c>
      <c r="B9747">
        <v>139380</v>
      </c>
      <c r="C9747" t="s">
        <v>23</v>
      </c>
      <c r="D9747">
        <v>4</v>
      </c>
      <c r="E9747" t="s">
        <v>28</v>
      </c>
      <c r="F9747" t="s">
        <v>21</v>
      </c>
      <c r="G9747">
        <v>9000</v>
      </c>
      <c r="H9747">
        <v>7.51</v>
      </c>
      <c r="I9747">
        <v>0</v>
      </c>
      <c r="J9747">
        <v>0.06</v>
      </c>
      <c r="K9747" t="s">
        <v>16</v>
      </c>
      <c r="L9747">
        <v>12</v>
      </c>
      <c r="M9747">
        <f t="shared" si="152"/>
        <v>1</v>
      </c>
    </row>
    <row r="9748" spans="1:13" x14ac:dyDescent="0.3">
      <c r="A9748">
        <v>45</v>
      </c>
      <c r="B9748">
        <v>140000</v>
      </c>
      <c r="C9748" t="s">
        <v>26</v>
      </c>
      <c r="D9748">
        <v>9</v>
      </c>
      <c r="E9748" t="s">
        <v>28</v>
      </c>
      <c r="F9748" t="s">
        <v>21</v>
      </c>
      <c r="G9748">
        <v>7500</v>
      </c>
      <c r="H9748">
        <v>6.62</v>
      </c>
      <c r="I9748">
        <v>0</v>
      </c>
      <c r="J9748">
        <v>0.05</v>
      </c>
      <c r="K9748" t="s">
        <v>16</v>
      </c>
      <c r="L9748">
        <v>15</v>
      </c>
      <c r="M9748">
        <f t="shared" si="152"/>
        <v>1</v>
      </c>
    </row>
    <row r="9749" spans="1:13" x14ac:dyDescent="0.3">
      <c r="A9749">
        <v>48</v>
      </c>
      <c r="B9749">
        <v>140000</v>
      </c>
      <c r="C9749" t="s">
        <v>26</v>
      </c>
      <c r="D9749">
        <v>4</v>
      </c>
      <c r="E9749" t="s">
        <v>18</v>
      </c>
      <c r="F9749" t="s">
        <v>19</v>
      </c>
      <c r="G9749">
        <v>18000</v>
      </c>
      <c r="H9749">
        <v>9.99</v>
      </c>
      <c r="I9749">
        <v>0</v>
      </c>
      <c r="J9749">
        <v>0.13</v>
      </c>
      <c r="K9749" t="s">
        <v>16</v>
      </c>
      <c r="L9749">
        <v>11</v>
      </c>
      <c r="M9749">
        <f t="shared" si="152"/>
        <v>1</v>
      </c>
    </row>
    <row r="9750" spans="1:13" x14ac:dyDescent="0.3">
      <c r="A9750">
        <v>36</v>
      </c>
      <c r="B9750">
        <v>140000</v>
      </c>
      <c r="C9750" t="s">
        <v>26</v>
      </c>
      <c r="D9750">
        <v>21</v>
      </c>
      <c r="E9750" t="s">
        <v>20</v>
      </c>
      <c r="F9750" t="s">
        <v>21</v>
      </c>
      <c r="G9750">
        <v>8000</v>
      </c>
      <c r="H9750">
        <v>6.99</v>
      </c>
      <c r="I9750">
        <v>0</v>
      </c>
      <c r="J9750">
        <v>0.06</v>
      </c>
      <c r="K9750" t="s">
        <v>16</v>
      </c>
      <c r="L9750">
        <v>11</v>
      </c>
      <c r="M9750">
        <f t="shared" si="152"/>
        <v>1</v>
      </c>
    </row>
    <row r="9751" spans="1:13" x14ac:dyDescent="0.3">
      <c r="A9751">
        <v>37</v>
      </c>
      <c r="B9751">
        <v>74784</v>
      </c>
      <c r="C9751" t="s">
        <v>13</v>
      </c>
      <c r="D9751">
        <v>8</v>
      </c>
      <c r="E9751" t="s">
        <v>28</v>
      </c>
      <c r="F9751" t="s">
        <v>29</v>
      </c>
      <c r="G9751">
        <v>15000</v>
      </c>
      <c r="H9751">
        <v>14.5</v>
      </c>
      <c r="I9751">
        <v>0</v>
      </c>
      <c r="J9751">
        <v>0.2</v>
      </c>
      <c r="K9751" t="s">
        <v>16</v>
      </c>
      <c r="L9751">
        <v>15</v>
      </c>
      <c r="M9751">
        <f t="shared" si="152"/>
        <v>1</v>
      </c>
    </row>
    <row r="9752" spans="1:13" x14ac:dyDescent="0.3">
      <c r="A9752">
        <v>50</v>
      </c>
      <c r="B9752">
        <v>69000</v>
      </c>
      <c r="C9752" t="s">
        <v>13</v>
      </c>
      <c r="D9752">
        <v>8</v>
      </c>
      <c r="E9752" t="s">
        <v>25</v>
      </c>
      <c r="F9752" t="s">
        <v>30</v>
      </c>
      <c r="G9752">
        <v>15000</v>
      </c>
      <c r="I9752">
        <v>1</v>
      </c>
      <c r="J9752">
        <v>0.22</v>
      </c>
      <c r="K9752" t="s">
        <v>16</v>
      </c>
      <c r="L9752">
        <v>17</v>
      </c>
      <c r="M9752">
        <f t="shared" si="152"/>
        <v>0</v>
      </c>
    </row>
    <row r="9753" spans="1:13" x14ac:dyDescent="0.3">
      <c r="A9753">
        <v>36</v>
      </c>
      <c r="B9753">
        <v>140004</v>
      </c>
      <c r="C9753" t="s">
        <v>26</v>
      </c>
      <c r="D9753">
        <v>4</v>
      </c>
      <c r="E9753" t="s">
        <v>25</v>
      </c>
      <c r="F9753" t="s">
        <v>21</v>
      </c>
      <c r="G9753">
        <v>10000</v>
      </c>
      <c r="H9753">
        <v>6.92</v>
      </c>
      <c r="I9753">
        <v>0</v>
      </c>
      <c r="J9753">
        <v>7.0000000000000007E-2</v>
      </c>
      <c r="K9753" t="s">
        <v>16</v>
      </c>
      <c r="L9753">
        <v>11</v>
      </c>
      <c r="M9753">
        <f t="shared" si="152"/>
        <v>1</v>
      </c>
    </row>
    <row r="9754" spans="1:13" x14ac:dyDescent="0.3">
      <c r="A9754">
        <v>43</v>
      </c>
      <c r="B9754">
        <v>142500</v>
      </c>
      <c r="C9754" t="s">
        <v>26</v>
      </c>
      <c r="D9754">
        <v>7</v>
      </c>
      <c r="E9754" t="s">
        <v>14</v>
      </c>
      <c r="F9754" t="s">
        <v>19</v>
      </c>
      <c r="G9754">
        <v>20000</v>
      </c>
      <c r="H9754">
        <v>11.49</v>
      </c>
      <c r="I9754">
        <v>0</v>
      </c>
      <c r="J9754">
        <v>0.14000000000000001</v>
      </c>
      <c r="K9754" t="s">
        <v>16</v>
      </c>
      <c r="L9754">
        <v>15</v>
      </c>
      <c r="M9754">
        <f t="shared" si="152"/>
        <v>1</v>
      </c>
    </row>
    <row r="9755" spans="1:13" x14ac:dyDescent="0.3">
      <c r="A9755">
        <v>39</v>
      </c>
      <c r="B9755">
        <v>69000</v>
      </c>
      <c r="C9755" t="s">
        <v>13</v>
      </c>
      <c r="D9755">
        <v>0</v>
      </c>
      <c r="E9755" t="s">
        <v>20</v>
      </c>
      <c r="F9755" t="s">
        <v>30</v>
      </c>
      <c r="G9755">
        <v>15000</v>
      </c>
      <c r="H9755">
        <v>14.42</v>
      </c>
      <c r="I9755">
        <v>1</v>
      </c>
      <c r="J9755">
        <v>0.22</v>
      </c>
      <c r="K9755" t="s">
        <v>16</v>
      </c>
      <c r="L9755">
        <v>12</v>
      </c>
      <c r="M9755">
        <f t="shared" si="152"/>
        <v>1</v>
      </c>
    </row>
    <row r="9756" spans="1:13" x14ac:dyDescent="0.3">
      <c r="A9756">
        <v>36</v>
      </c>
      <c r="B9756">
        <v>144000</v>
      </c>
      <c r="C9756" t="s">
        <v>26</v>
      </c>
      <c r="D9756">
        <v>0</v>
      </c>
      <c r="E9756" t="s">
        <v>20</v>
      </c>
      <c r="F9756" t="s">
        <v>15</v>
      </c>
      <c r="G9756">
        <v>7600</v>
      </c>
      <c r="H9756">
        <v>15.23</v>
      </c>
      <c r="I9756">
        <v>0</v>
      </c>
      <c r="J9756">
        <v>0.05</v>
      </c>
      <c r="K9756" t="s">
        <v>16</v>
      </c>
      <c r="L9756">
        <v>16</v>
      </c>
      <c r="M9756">
        <f t="shared" si="152"/>
        <v>1</v>
      </c>
    </row>
    <row r="9757" spans="1:13" x14ac:dyDescent="0.3">
      <c r="A9757">
        <v>40</v>
      </c>
      <c r="B9757">
        <v>148350</v>
      </c>
      <c r="C9757" t="s">
        <v>26</v>
      </c>
      <c r="D9757">
        <v>11</v>
      </c>
      <c r="E9757" t="s">
        <v>28</v>
      </c>
      <c r="F9757" t="s">
        <v>21</v>
      </c>
      <c r="G9757">
        <v>5000</v>
      </c>
      <c r="H9757">
        <v>6.03</v>
      </c>
      <c r="I9757">
        <v>0</v>
      </c>
      <c r="J9757">
        <v>0.03</v>
      </c>
      <c r="K9757" t="s">
        <v>16</v>
      </c>
      <c r="L9757">
        <v>16</v>
      </c>
      <c r="M9757">
        <f t="shared" si="152"/>
        <v>1</v>
      </c>
    </row>
    <row r="9758" spans="1:13" x14ac:dyDescent="0.3">
      <c r="A9758">
        <v>42</v>
      </c>
      <c r="B9758">
        <v>150000</v>
      </c>
      <c r="C9758" t="s">
        <v>26</v>
      </c>
      <c r="D9758">
        <v>0</v>
      </c>
      <c r="E9758" t="s">
        <v>28</v>
      </c>
      <c r="F9758" t="s">
        <v>21</v>
      </c>
      <c r="G9758">
        <v>16000</v>
      </c>
      <c r="H9758">
        <v>8.49</v>
      </c>
      <c r="I9758">
        <v>0</v>
      </c>
      <c r="J9758">
        <v>0.11</v>
      </c>
      <c r="K9758" t="s">
        <v>16</v>
      </c>
      <c r="L9758">
        <v>12</v>
      </c>
      <c r="M9758">
        <f t="shared" si="152"/>
        <v>1</v>
      </c>
    </row>
    <row r="9759" spans="1:13" x14ac:dyDescent="0.3">
      <c r="A9759">
        <v>36</v>
      </c>
      <c r="B9759">
        <v>150000</v>
      </c>
      <c r="C9759" t="s">
        <v>26</v>
      </c>
      <c r="D9759">
        <v>5</v>
      </c>
      <c r="E9759" t="s">
        <v>18</v>
      </c>
      <c r="F9759" t="s">
        <v>21</v>
      </c>
      <c r="G9759">
        <v>7000</v>
      </c>
      <c r="H9759">
        <v>7.29</v>
      </c>
      <c r="I9759">
        <v>0</v>
      </c>
      <c r="J9759">
        <v>0.05</v>
      </c>
      <c r="K9759" t="s">
        <v>16</v>
      </c>
      <c r="L9759">
        <v>15</v>
      </c>
      <c r="M9759">
        <f t="shared" si="152"/>
        <v>1</v>
      </c>
    </row>
    <row r="9760" spans="1:13" x14ac:dyDescent="0.3">
      <c r="A9760">
        <v>40</v>
      </c>
      <c r="B9760">
        <v>150000</v>
      </c>
      <c r="C9760" t="s">
        <v>26</v>
      </c>
      <c r="D9760">
        <v>5</v>
      </c>
      <c r="E9760" t="s">
        <v>20</v>
      </c>
      <c r="F9760" t="s">
        <v>19</v>
      </c>
      <c r="G9760">
        <v>12000</v>
      </c>
      <c r="H9760">
        <v>10.37</v>
      </c>
      <c r="I9760">
        <v>0</v>
      </c>
      <c r="J9760">
        <v>0.08</v>
      </c>
      <c r="K9760" t="s">
        <v>16</v>
      </c>
      <c r="L9760">
        <v>12</v>
      </c>
      <c r="M9760">
        <f t="shared" si="152"/>
        <v>1</v>
      </c>
    </row>
    <row r="9761" spans="1:13" x14ac:dyDescent="0.3">
      <c r="A9761">
        <v>38</v>
      </c>
      <c r="B9761">
        <v>18720</v>
      </c>
      <c r="C9761" t="s">
        <v>23</v>
      </c>
      <c r="D9761">
        <v>22</v>
      </c>
      <c r="E9761" t="s">
        <v>27</v>
      </c>
      <c r="F9761" t="s">
        <v>19</v>
      </c>
      <c r="G9761">
        <v>2500</v>
      </c>
      <c r="H9761">
        <v>11.86</v>
      </c>
      <c r="I9761">
        <v>0</v>
      </c>
      <c r="J9761">
        <v>0.13</v>
      </c>
      <c r="K9761" t="s">
        <v>16</v>
      </c>
      <c r="L9761">
        <v>15</v>
      </c>
      <c r="M9761">
        <f t="shared" si="152"/>
        <v>1</v>
      </c>
    </row>
    <row r="9762" spans="1:13" x14ac:dyDescent="0.3">
      <c r="A9762">
        <v>38</v>
      </c>
      <c r="B9762">
        <v>150000</v>
      </c>
      <c r="C9762" t="s">
        <v>23</v>
      </c>
      <c r="D9762">
        <v>0</v>
      </c>
      <c r="E9762" t="s">
        <v>27</v>
      </c>
      <c r="F9762" t="s">
        <v>19</v>
      </c>
      <c r="G9762">
        <v>24000</v>
      </c>
      <c r="H9762">
        <v>11.83</v>
      </c>
      <c r="I9762">
        <v>0</v>
      </c>
      <c r="J9762">
        <v>0.16</v>
      </c>
      <c r="K9762" t="s">
        <v>16</v>
      </c>
      <c r="L9762">
        <v>13</v>
      </c>
      <c r="M9762">
        <f t="shared" si="152"/>
        <v>1</v>
      </c>
    </row>
    <row r="9763" spans="1:13" x14ac:dyDescent="0.3">
      <c r="A9763">
        <v>39</v>
      </c>
      <c r="B9763">
        <v>150500</v>
      </c>
      <c r="C9763" t="s">
        <v>26</v>
      </c>
      <c r="D9763">
        <v>24</v>
      </c>
      <c r="E9763" t="s">
        <v>25</v>
      </c>
      <c r="F9763" t="s">
        <v>21</v>
      </c>
      <c r="G9763">
        <v>21000</v>
      </c>
      <c r="I9763">
        <v>0</v>
      </c>
      <c r="J9763">
        <v>0.14000000000000001</v>
      </c>
      <c r="K9763" t="s">
        <v>16</v>
      </c>
      <c r="L9763">
        <v>12</v>
      </c>
      <c r="M9763">
        <f t="shared" si="152"/>
        <v>0</v>
      </c>
    </row>
    <row r="9764" spans="1:13" x14ac:dyDescent="0.3">
      <c r="A9764">
        <v>39</v>
      </c>
      <c r="B9764">
        <v>49000</v>
      </c>
      <c r="C9764" t="s">
        <v>13</v>
      </c>
      <c r="D9764">
        <v>0</v>
      </c>
      <c r="E9764" t="s">
        <v>25</v>
      </c>
      <c r="F9764" t="s">
        <v>22</v>
      </c>
      <c r="G9764">
        <v>15175</v>
      </c>
      <c r="H9764">
        <v>19.13</v>
      </c>
      <c r="I9764">
        <v>1</v>
      </c>
      <c r="J9764">
        <v>0.31</v>
      </c>
      <c r="K9764" t="s">
        <v>17</v>
      </c>
      <c r="L9764">
        <v>11</v>
      </c>
      <c r="M9764">
        <f t="shared" si="152"/>
        <v>1</v>
      </c>
    </row>
    <row r="9765" spans="1:13" x14ac:dyDescent="0.3">
      <c r="A9765">
        <v>36</v>
      </c>
      <c r="B9765">
        <v>155000</v>
      </c>
      <c r="C9765" t="s">
        <v>26</v>
      </c>
      <c r="D9765">
        <v>9</v>
      </c>
      <c r="E9765" t="s">
        <v>25</v>
      </c>
      <c r="F9765" t="s">
        <v>21</v>
      </c>
      <c r="G9765">
        <v>30000</v>
      </c>
      <c r="H9765">
        <v>7.9</v>
      </c>
      <c r="I9765">
        <v>0</v>
      </c>
      <c r="J9765">
        <v>0.19</v>
      </c>
      <c r="K9765" t="s">
        <v>16</v>
      </c>
      <c r="L9765">
        <v>17</v>
      </c>
      <c r="M9765">
        <f t="shared" si="152"/>
        <v>1</v>
      </c>
    </row>
    <row r="9766" spans="1:13" x14ac:dyDescent="0.3">
      <c r="A9766">
        <v>37</v>
      </c>
      <c r="B9766">
        <v>155000</v>
      </c>
      <c r="C9766" t="s">
        <v>26</v>
      </c>
      <c r="D9766">
        <v>11</v>
      </c>
      <c r="E9766" t="s">
        <v>28</v>
      </c>
      <c r="F9766" t="s">
        <v>21</v>
      </c>
      <c r="G9766">
        <v>20000</v>
      </c>
      <c r="H9766">
        <v>6.54</v>
      </c>
      <c r="I9766">
        <v>0</v>
      </c>
      <c r="J9766">
        <v>0.13</v>
      </c>
      <c r="K9766" t="s">
        <v>16</v>
      </c>
      <c r="L9766">
        <v>15</v>
      </c>
      <c r="M9766">
        <f t="shared" si="152"/>
        <v>1</v>
      </c>
    </row>
    <row r="9767" spans="1:13" x14ac:dyDescent="0.3">
      <c r="A9767">
        <v>47</v>
      </c>
      <c r="B9767">
        <v>156000</v>
      </c>
      <c r="C9767" t="s">
        <v>26</v>
      </c>
      <c r="D9767">
        <v>5</v>
      </c>
      <c r="E9767" t="s">
        <v>18</v>
      </c>
      <c r="F9767" t="s">
        <v>19</v>
      </c>
      <c r="G9767">
        <v>18000</v>
      </c>
      <c r="H9767">
        <v>11.99</v>
      </c>
      <c r="I9767">
        <v>0</v>
      </c>
      <c r="J9767">
        <v>0.12</v>
      </c>
      <c r="K9767" t="s">
        <v>16</v>
      </c>
      <c r="L9767">
        <v>17</v>
      </c>
      <c r="M9767">
        <f t="shared" si="152"/>
        <v>1</v>
      </c>
    </row>
    <row r="9768" spans="1:13" x14ac:dyDescent="0.3">
      <c r="A9768">
        <v>39</v>
      </c>
      <c r="B9768">
        <v>156000</v>
      </c>
      <c r="C9768" t="s">
        <v>26</v>
      </c>
      <c r="D9768">
        <v>2</v>
      </c>
      <c r="E9768" t="s">
        <v>25</v>
      </c>
      <c r="F9768" t="s">
        <v>19</v>
      </c>
      <c r="G9768">
        <v>15000</v>
      </c>
      <c r="H9768">
        <v>11.89</v>
      </c>
      <c r="I9768">
        <v>0</v>
      </c>
      <c r="J9768">
        <v>0.1</v>
      </c>
      <c r="K9768" t="s">
        <v>16</v>
      </c>
      <c r="L9768">
        <v>11</v>
      </c>
      <c r="M9768">
        <f t="shared" si="152"/>
        <v>1</v>
      </c>
    </row>
    <row r="9769" spans="1:13" x14ac:dyDescent="0.3">
      <c r="A9769">
        <v>40</v>
      </c>
      <c r="B9769">
        <v>66000</v>
      </c>
      <c r="C9769" t="s">
        <v>13</v>
      </c>
      <c r="D9769">
        <v>0</v>
      </c>
      <c r="E9769" t="s">
        <v>25</v>
      </c>
      <c r="F9769" t="s">
        <v>15</v>
      </c>
      <c r="G9769">
        <v>15575</v>
      </c>
      <c r="H9769">
        <v>14.27</v>
      </c>
      <c r="I9769">
        <v>0</v>
      </c>
      <c r="J9769">
        <v>0.24</v>
      </c>
      <c r="K9769" t="s">
        <v>17</v>
      </c>
      <c r="L9769">
        <v>13</v>
      </c>
      <c r="M9769">
        <f t="shared" si="152"/>
        <v>1</v>
      </c>
    </row>
    <row r="9770" spans="1:13" x14ac:dyDescent="0.3">
      <c r="A9770">
        <v>38</v>
      </c>
      <c r="B9770">
        <v>160000</v>
      </c>
      <c r="C9770" t="s">
        <v>26</v>
      </c>
      <c r="D9770">
        <v>12</v>
      </c>
      <c r="E9770" t="s">
        <v>27</v>
      </c>
      <c r="F9770" t="s">
        <v>21</v>
      </c>
      <c r="G9770">
        <v>14000</v>
      </c>
      <c r="H9770">
        <v>6.62</v>
      </c>
      <c r="I9770">
        <v>0</v>
      </c>
      <c r="J9770">
        <v>0.09</v>
      </c>
      <c r="K9770" t="s">
        <v>16</v>
      </c>
      <c r="L9770">
        <v>13</v>
      </c>
      <c r="M9770">
        <f t="shared" si="152"/>
        <v>1</v>
      </c>
    </row>
    <row r="9771" spans="1:13" x14ac:dyDescent="0.3">
      <c r="A9771">
        <v>37</v>
      </c>
      <c r="B9771">
        <v>53000</v>
      </c>
      <c r="C9771" t="s">
        <v>13</v>
      </c>
      <c r="D9771">
        <v>3</v>
      </c>
      <c r="E9771" t="s">
        <v>14</v>
      </c>
      <c r="F9771" t="s">
        <v>15</v>
      </c>
      <c r="G9771">
        <v>15600</v>
      </c>
      <c r="I9771">
        <v>0</v>
      </c>
      <c r="J9771">
        <v>0.28999999999999998</v>
      </c>
      <c r="K9771" t="s">
        <v>16</v>
      </c>
      <c r="L9771">
        <v>15</v>
      </c>
      <c r="M9771">
        <f t="shared" si="152"/>
        <v>0</v>
      </c>
    </row>
    <row r="9772" spans="1:13" x14ac:dyDescent="0.3">
      <c r="A9772">
        <v>40</v>
      </c>
      <c r="B9772">
        <v>56472</v>
      </c>
      <c r="C9772" t="s">
        <v>13</v>
      </c>
      <c r="D9772">
        <v>4</v>
      </c>
      <c r="E9772" t="s">
        <v>18</v>
      </c>
      <c r="F9772" t="s">
        <v>19</v>
      </c>
      <c r="G9772">
        <v>15775</v>
      </c>
      <c r="H9772">
        <v>10.59</v>
      </c>
      <c r="I9772">
        <v>0</v>
      </c>
      <c r="J9772">
        <v>0.28000000000000003</v>
      </c>
      <c r="K9772" t="s">
        <v>16</v>
      </c>
      <c r="L9772">
        <v>14</v>
      </c>
      <c r="M9772">
        <f t="shared" si="152"/>
        <v>1</v>
      </c>
    </row>
    <row r="9773" spans="1:13" x14ac:dyDescent="0.3">
      <c r="A9773">
        <v>39</v>
      </c>
      <c r="B9773">
        <v>164000</v>
      </c>
      <c r="C9773" t="s">
        <v>26</v>
      </c>
      <c r="D9773">
        <v>18</v>
      </c>
      <c r="E9773" t="s">
        <v>27</v>
      </c>
      <c r="F9773" t="s">
        <v>15</v>
      </c>
      <c r="G9773">
        <v>35000</v>
      </c>
      <c r="H9773">
        <v>13.99</v>
      </c>
      <c r="I9773">
        <v>0</v>
      </c>
      <c r="J9773">
        <v>0.21</v>
      </c>
      <c r="K9773" t="s">
        <v>17</v>
      </c>
      <c r="L9773">
        <v>14</v>
      </c>
      <c r="M9773">
        <f t="shared" si="152"/>
        <v>1</v>
      </c>
    </row>
    <row r="9774" spans="1:13" x14ac:dyDescent="0.3">
      <c r="A9774">
        <v>47</v>
      </c>
      <c r="B9774">
        <v>168000</v>
      </c>
      <c r="C9774" t="s">
        <v>26</v>
      </c>
      <c r="D9774">
        <v>13</v>
      </c>
      <c r="E9774" t="s">
        <v>18</v>
      </c>
      <c r="F9774" t="s">
        <v>21</v>
      </c>
      <c r="G9774">
        <v>8775</v>
      </c>
      <c r="H9774">
        <v>8.49</v>
      </c>
      <c r="I9774">
        <v>0</v>
      </c>
      <c r="J9774">
        <v>0.05</v>
      </c>
      <c r="K9774" t="s">
        <v>16</v>
      </c>
      <c r="L9774">
        <v>12</v>
      </c>
      <c r="M9774">
        <f t="shared" si="152"/>
        <v>1</v>
      </c>
    </row>
    <row r="9775" spans="1:13" x14ac:dyDescent="0.3">
      <c r="A9775">
        <v>46</v>
      </c>
      <c r="B9775">
        <v>82000</v>
      </c>
      <c r="C9775" t="s">
        <v>13</v>
      </c>
      <c r="D9775">
        <v>2</v>
      </c>
      <c r="E9775" t="s">
        <v>18</v>
      </c>
      <c r="F9775" t="s">
        <v>19</v>
      </c>
      <c r="G9775">
        <v>16000</v>
      </c>
      <c r="H9775">
        <v>10.99</v>
      </c>
      <c r="I9775">
        <v>0</v>
      </c>
      <c r="J9775">
        <v>0.2</v>
      </c>
      <c r="K9775" t="s">
        <v>16</v>
      </c>
      <c r="L9775">
        <v>16</v>
      </c>
      <c r="M9775">
        <f t="shared" si="152"/>
        <v>1</v>
      </c>
    </row>
    <row r="9776" spans="1:13" x14ac:dyDescent="0.3">
      <c r="A9776">
        <v>41</v>
      </c>
      <c r="B9776">
        <v>88712</v>
      </c>
      <c r="C9776" t="s">
        <v>13</v>
      </c>
      <c r="D9776">
        <v>2</v>
      </c>
      <c r="E9776" t="s">
        <v>27</v>
      </c>
      <c r="F9776" t="s">
        <v>19</v>
      </c>
      <c r="G9776">
        <v>16000</v>
      </c>
      <c r="H9776">
        <v>10.95</v>
      </c>
      <c r="I9776">
        <v>0</v>
      </c>
      <c r="J9776">
        <v>0.18</v>
      </c>
      <c r="K9776" t="s">
        <v>16</v>
      </c>
      <c r="L9776">
        <v>15</v>
      </c>
      <c r="M9776">
        <f t="shared" si="152"/>
        <v>1</v>
      </c>
    </row>
    <row r="9777" spans="1:13" x14ac:dyDescent="0.3">
      <c r="A9777">
        <v>41</v>
      </c>
      <c r="B9777">
        <v>138550</v>
      </c>
      <c r="C9777" t="s">
        <v>26</v>
      </c>
      <c r="D9777">
        <v>8</v>
      </c>
      <c r="E9777" t="s">
        <v>14</v>
      </c>
      <c r="F9777" t="s">
        <v>30</v>
      </c>
      <c r="G9777">
        <v>23000</v>
      </c>
      <c r="H9777">
        <v>14.96</v>
      </c>
      <c r="I9777">
        <v>1</v>
      </c>
      <c r="J9777">
        <v>0.14000000000000001</v>
      </c>
      <c r="K9777" t="s">
        <v>16</v>
      </c>
      <c r="L9777">
        <v>12</v>
      </c>
      <c r="M9777">
        <f t="shared" si="152"/>
        <v>1</v>
      </c>
    </row>
    <row r="9778" spans="1:13" x14ac:dyDescent="0.3">
      <c r="A9778">
        <v>38</v>
      </c>
      <c r="B9778">
        <v>175000</v>
      </c>
      <c r="C9778" t="s">
        <v>26</v>
      </c>
      <c r="D9778">
        <v>21</v>
      </c>
      <c r="E9778" t="s">
        <v>27</v>
      </c>
      <c r="F9778" t="s">
        <v>19</v>
      </c>
      <c r="G9778">
        <v>10000</v>
      </c>
      <c r="H9778">
        <v>11.26</v>
      </c>
      <c r="I9778">
        <v>0</v>
      </c>
      <c r="J9778">
        <v>0.06</v>
      </c>
      <c r="K9778" t="s">
        <v>16</v>
      </c>
      <c r="L9778">
        <v>17</v>
      </c>
      <c r="M9778">
        <f t="shared" si="152"/>
        <v>1</v>
      </c>
    </row>
    <row r="9779" spans="1:13" x14ac:dyDescent="0.3">
      <c r="A9779">
        <v>40</v>
      </c>
      <c r="B9779">
        <v>187000</v>
      </c>
      <c r="C9779" t="s">
        <v>26</v>
      </c>
      <c r="D9779">
        <v>0</v>
      </c>
      <c r="E9779" t="s">
        <v>25</v>
      </c>
      <c r="F9779" t="s">
        <v>21</v>
      </c>
      <c r="G9779">
        <v>10000</v>
      </c>
      <c r="H9779">
        <v>7.9</v>
      </c>
      <c r="I9779">
        <v>0</v>
      </c>
      <c r="J9779">
        <v>0.05</v>
      </c>
      <c r="K9779" t="s">
        <v>16</v>
      </c>
      <c r="L9779">
        <v>17</v>
      </c>
      <c r="M9779">
        <f t="shared" si="152"/>
        <v>1</v>
      </c>
    </row>
    <row r="9780" spans="1:13" x14ac:dyDescent="0.3">
      <c r="A9780">
        <v>38</v>
      </c>
      <c r="B9780">
        <v>98000</v>
      </c>
      <c r="C9780" t="s">
        <v>13</v>
      </c>
      <c r="D9780">
        <v>4</v>
      </c>
      <c r="E9780" t="s">
        <v>25</v>
      </c>
      <c r="F9780" t="s">
        <v>29</v>
      </c>
      <c r="G9780">
        <v>16000</v>
      </c>
      <c r="H9780">
        <v>16.399999999999999</v>
      </c>
      <c r="I9780">
        <v>1</v>
      </c>
      <c r="J9780">
        <v>0.16</v>
      </c>
      <c r="K9780" t="s">
        <v>17</v>
      </c>
      <c r="L9780">
        <v>15</v>
      </c>
      <c r="M9780">
        <f t="shared" si="152"/>
        <v>1</v>
      </c>
    </row>
    <row r="9781" spans="1:13" x14ac:dyDescent="0.3">
      <c r="A9781">
        <v>43</v>
      </c>
      <c r="B9781">
        <v>195000</v>
      </c>
      <c r="C9781" t="s">
        <v>26</v>
      </c>
      <c r="D9781">
        <v>4</v>
      </c>
      <c r="E9781" t="s">
        <v>18</v>
      </c>
      <c r="F9781" t="s">
        <v>15</v>
      </c>
      <c r="G9781">
        <v>10000</v>
      </c>
      <c r="H9781">
        <v>12.73</v>
      </c>
      <c r="I9781">
        <v>0</v>
      </c>
      <c r="J9781">
        <v>0.05</v>
      </c>
      <c r="K9781" t="s">
        <v>16</v>
      </c>
      <c r="L9781">
        <v>12</v>
      </c>
      <c r="M9781">
        <f t="shared" si="152"/>
        <v>1</v>
      </c>
    </row>
    <row r="9782" spans="1:13" x14ac:dyDescent="0.3">
      <c r="A9782">
        <v>44</v>
      </c>
      <c r="B9782">
        <v>200000</v>
      </c>
      <c r="C9782" t="s">
        <v>26</v>
      </c>
      <c r="E9782" t="s">
        <v>27</v>
      </c>
      <c r="F9782" t="s">
        <v>21</v>
      </c>
      <c r="G9782">
        <v>20000</v>
      </c>
      <c r="H9782">
        <v>7.51</v>
      </c>
      <c r="I9782">
        <v>0</v>
      </c>
      <c r="J9782">
        <v>0.1</v>
      </c>
      <c r="K9782" t="s">
        <v>16</v>
      </c>
      <c r="L9782">
        <v>11</v>
      </c>
      <c r="M9782">
        <f t="shared" si="152"/>
        <v>0</v>
      </c>
    </row>
    <row r="9783" spans="1:13" x14ac:dyDescent="0.3">
      <c r="A9783">
        <v>38</v>
      </c>
      <c r="B9783">
        <v>200000</v>
      </c>
      <c r="C9783" t="s">
        <v>26</v>
      </c>
      <c r="D9783">
        <v>0</v>
      </c>
      <c r="E9783" t="s">
        <v>18</v>
      </c>
      <c r="F9783" t="s">
        <v>21</v>
      </c>
      <c r="G9783">
        <v>3000</v>
      </c>
      <c r="H9783">
        <v>7.68</v>
      </c>
      <c r="I9783">
        <v>0</v>
      </c>
      <c r="J9783">
        <v>0.01</v>
      </c>
      <c r="K9783" t="s">
        <v>16</v>
      </c>
      <c r="L9783">
        <v>15</v>
      </c>
      <c r="M9783">
        <f t="shared" si="152"/>
        <v>1</v>
      </c>
    </row>
    <row r="9784" spans="1:13" x14ac:dyDescent="0.3">
      <c r="A9784">
        <v>47</v>
      </c>
      <c r="B9784">
        <v>204000</v>
      </c>
      <c r="C9784" t="s">
        <v>26</v>
      </c>
      <c r="D9784">
        <v>6</v>
      </c>
      <c r="E9784" t="s">
        <v>18</v>
      </c>
      <c r="F9784" t="s">
        <v>15</v>
      </c>
      <c r="G9784">
        <v>10000</v>
      </c>
      <c r="H9784">
        <v>13.06</v>
      </c>
      <c r="I9784">
        <v>0</v>
      </c>
      <c r="J9784">
        <v>0.05</v>
      </c>
      <c r="K9784" t="s">
        <v>17</v>
      </c>
      <c r="L9784">
        <v>13</v>
      </c>
      <c r="M9784">
        <f t="shared" si="152"/>
        <v>1</v>
      </c>
    </row>
    <row r="9785" spans="1:13" x14ac:dyDescent="0.3">
      <c r="A9785">
        <v>36</v>
      </c>
      <c r="B9785">
        <v>171870</v>
      </c>
      <c r="C9785" t="s">
        <v>26</v>
      </c>
      <c r="D9785">
        <v>4</v>
      </c>
      <c r="E9785" t="s">
        <v>14</v>
      </c>
      <c r="F9785" t="s">
        <v>30</v>
      </c>
      <c r="G9785">
        <v>9400</v>
      </c>
      <c r="H9785">
        <v>15.62</v>
      </c>
      <c r="I9785">
        <v>1</v>
      </c>
      <c r="J9785">
        <v>0.05</v>
      </c>
      <c r="K9785" t="s">
        <v>17</v>
      </c>
      <c r="L9785">
        <v>11</v>
      </c>
      <c r="M9785">
        <f t="shared" si="152"/>
        <v>1</v>
      </c>
    </row>
    <row r="9786" spans="1:13" x14ac:dyDescent="0.3">
      <c r="A9786">
        <v>42</v>
      </c>
      <c r="B9786">
        <v>300000</v>
      </c>
      <c r="C9786" t="s">
        <v>13</v>
      </c>
      <c r="D9786">
        <v>26</v>
      </c>
      <c r="E9786" t="s">
        <v>14</v>
      </c>
      <c r="F9786" t="s">
        <v>21</v>
      </c>
      <c r="G9786">
        <v>16000</v>
      </c>
      <c r="H9786">
        <v>9.6300000000000008</v>
      </c>
      <c r="I9786">
        <v>0</v>
      </c>
      <c r="J9786">
        <v>0.05</v>
      </c>
      <c r="K9786" t="s">
        <v>16</v>
      </c>
      <c r="L9786">
        <v>15</v>
      </c>
      <c r="M9786">
        <f t="shared" si="152"/>
        <v>1</v>
      </c>
    </row>
    <row r="9787" spans="1:13" x14ac:dyDescent="0.3">
      <c r="A9787">
        <v>40</v>
      </c>
      <c r="B9787">
        <v>250000</v>
      </c>
      <c r="C9787" t="s">
        <v>26</v>
      </c>
      <c r="D9787">
        <v>8</v>
      </c>
      <c r="E9787" t="s">
        <v>18</v>
      </c>
      <c r="F9787" t="s">
        <v>21</v>
      </c>
      <c r="G9787">
        <v>28000</v>
      </c>
      <c r="H9787">
        <v>7.9</v>
      </c>
      <c r="I9787">
        <v>0</v>
      </c>
      <c r="J9787">
        <v>0.11</v>
      </c>
      <c r="K9787" t="s">
        <v>16</v>
      </c>
      <c r="L9787">
        <v>13</v>
      </c>
      <c r="M9787">
        <f t="shared" si="152"/>
        <v>1</v>
      </c>
    </row>
    <row r="9788" spans="1:13" x14ac:dyDescent="0.3">
      <c r="A9788">
        <v>39</v>
      </c>
      <c r="B9788">
        <v>250000</v>
      </c>
      <c r="C9788" t="s">
        <v>26</v>
      </c>
      <c r="D9788">
        <v>21</v>
      </c>
      <c r="E9788" t="s">
        <v>27</v>
      </c>
      <c r="F9788" t="s">
        <v>15</v>
      </c>
      <c r="G9788">
        <v>4000</v>
      </c>
      <c r="H9788">
        <v>15.23</v>
      </c>
      <c r="I9788">
        <v>0</v>
      </c>
      <c r="J9788">
        <v>0.02</v>
      </c>
      <c r="K9788" t="s">
        <v>16</v>
      </c>
      <c r="L9788">
        <v>13</v>
      </c>
      <c r="M9788">
        <f t="shared" si="152"/>
        <v>1</v>
      </c>
    </row>
    <row r="9789" spans="1:13" x14ac:dyDescent="0.3">
      <c r="A9789">
        <v>37</v>
      </c>
      <c r="B9789">
        <v>250000</v>
      </c>
      <c r="C9789" t="s">
        <v>26</v>
      </c>
      <c r="D9789">
        <v>2</v>
      </c>
      <c r="E9789" t="s">
        <v>18</v>
      </c>
      <c r="F9789" t="s">
        <v>15</v>
      </c>
      <c r="G9789">
        <v>34000</v>
      </c>
      <c r="H9789">
        <v>14.79</v>
      </c>
      <c r="I9789">
        <v>0</v>
      </c>
      <c r="J9789">
        <v>0.14000000000000001</v>
      </c>
      <c r="K9789" t="s">
        <v>16</v>
      </c>
      <c r="L9789">
        <v>16</v>
      </c>
      <c r="M9789">
        <f t="shared" si="152"/>
        <v>1</v>
      </c>
    </row>
    <row r="9790" spans="1:13" x14ac:dyDescent="0.3">
      <c r="A9790">
        <v>37</v>
      </c>
      <c r="B9790">
        <v>74000</v>
      </c>
      <c r="C9790" t="s">
        <v>13</v>
      </c>
      <c r="D9790">
        <v>9</v>
      </c>
      <c r="E9790" t="s">
        <v>28</v>
      </c>
      <c r="F9790" t="s">
        <v>15</v>
      </c>
      <c r="G9790">
        <v>19200</v>
      </c>
      <c r="H9790">
        <v>12.87</v>
      </c>
      <c r="I9790">
        <v>1</v>
      </c>
      <c r="J9790">
        <v>0.26</v>
      </c>
      <c r="K9790" t="s">
        <v>17</v>
      </c>
      <c r="L9790">
        <v>12</v>
      </c>
      <c r="M9790">
        <f t="shared" si="152"/>
        <v>1</v>
      </c>
    </row>
    <row r="9791" spans="1:13" x14ac:dyDescent="0.3">
      <c r="A9791">
        <v>36</v>
      </c>
      <c r="B9791">
        <v>238000</v>
      </c>
      <c r="C9791" t="s">
        <v>26</v>
      </c>
      <c r="D9791">
        <v>2</v>
      </c>
      <c r="E9791" t="s">
        <v>25</v>
      </c>
      <c r="F9791" t="s">
        <v>29</v>
      </c>
      <c r="G9791">
        <v>25000</v>
      </c>
      <c r="H9791">
        <v>15.95</v>
      </c>
      <c r="I9791">
        <v>1</v>
      </c>
      <c r="J9791">
        <v>0.11</v>
      </c>
      <c r="K9791" t="s">
        <v>16</v>
      </c>
      <c r="L9791">
        <v>17</v>
      </c>
      <c r="M9791">
        <f t="shared" si="152"/>
        <v>1</v>
      </c>
    </row>
    <row r="9792" spans="1:13" x14ac:dyDescent="0.3">
      <c r="A9792">
        <v>45</v>
      </c>
      <c r="B9792">
        <v>89000</v>
      </c>
      <c r="C9792" t="s">
        <v>13</v>
      </c>
      <c r="D9792">
        <v>5</v>
      </c>
      <c r="E9792" t="s">
        <v>20</v>
      </c>
      <c r="F9792" t="s">
        <v>19</v>
      </c>
      <c r="G9792">
        <v>19200</v>
      </c>
      <c r="I9792">
        <v>0</v>
      </c>
      <c r="J9792">
        <v>0.22</v>
      </c>
      <c r="K9792" t="s">
        <v>16</v>
      </c>
      <c r="L9792">
        <v>12</v>
      </c>
      <c r="M9792">
        <f t="shared" si="152"/>
        <v>0</v>
      </c>
    </row>
    <row r="9793" spans="1:13" x14ac:dyDescent="0.3">
      <c r="A9793">
        <v>40</v>
      </c>
      <c r="B9793">
        <v>275004</v>
      </c>
      <c r="C9793" t="s">
        <v>26</v>
      </c>
      <c r="D9793">
        <v>2</v>
      </c>
      <c r="E9793" t="s">
        <v>14</v>
      </c>
      <c r="F9793" t="s">
        <v>19</v>
      </c>
      <c r="G9793">
        <v>24500</v>
      </c>
      <c r="H9793">
        <v>10.99</v>
      </c>
      <c r="I9793">
        <v>0</v>
      </c>
      <c r="J9793">
        <v>0.09</v>
      </c>
      <c r="K9793" t="s">
        <v>16</v>
      </c>
      <c r="L9793">
        <v>13</v>
      </c>
      <c r="M9793">
        <f t="shared" si="152"/>
        <v>1</v>
      </c>
    </row>
    <row r="9794" spans="1:13" x14ac:dyDescent="0.3">
      <c r="A9794">
        <v>36</v>
      </c>
      <c r="B9794">
        <v>290000</v>
      </c>
      <c r="C9794" t="s">
        <v>26</v>
      </c>
      <c r="D9794">
        <v>6</v>
      </c>
      <c r="E9794" t="s">
        <v>20</v>
      </c>
      <c r="F9794" t="s">
        <v>30</v>
      </c>
      <c r="G9794">
        <v>25000</v>
      </c>
      <c r="H9794">
        <v>15.65</v>
      </c>
      <c r="I9794">
        <v>0</v>
      </c>
      <c r="J9794">
        <v>0.09</v>
      </c>
      <c r="K9794" t="s">
        <v>16</v>
      </c>
      <c r="L9794">
        <v>16</v>
      </c>
      <c r="M9794">
        <f t="shared" ref="M9794:M9857" si="153">COUNTIFS($A$2:$A$10001,A9794,$B$2:$B$10001,B9794,$C$2:$C$10001,C9794,$D$2:$D$10001,D9794,$E$2:$E$10001,E9794,$F$2:$F$10001,F9794,$G$2:$G$10001,G9794,$H$2:$H$10001,H9794,$I$2:$I$10001,I9794,$J$2:$J$10001,J9794,$K$2:$K$10001,K9794,$L$2:$L$10001,L9794)</f>
        <v>1</v>
      </c>
    </row>
    <row r="9795" spans="1:13" x14ac:dyDescent="0.3">
      <c r="A9795">
        <v>40</v>
      </c>
      <c r="B9795">
        <v>300000</v>
      </c>
      <c r="C9795" t="s">
        <v>26</v>
      </c>
      <c r="D9795">
        <v>3</v>
      </c>
      <c r="E9795" t="s">
        <v>27</v>
      </c>
      <c r="F9795" t="s">
        <v>15</v>
      </c>
      <c r="G9795">
        <v>16000</v>
      </c>
      <c r="H9795">
        <v>14.17</v>
      </c>
      <c r="I9795">
        <v>0</v>
      </c>
      <c r="J9795">
        <v>0.05</v>
      </c>
      <c r="K9795" t="s">
        <v>17</v>
      </c>
      <c r="L9795">
        <v>14</v>
      </c>
      <c r="M9795">
        <f t="shared" si="153"/>
        <v>1</v>
      </c>
    </row>
    <row r="9796" spans="1:13" x14ac:dyDescent="0.3">
      <c r="A9796">
        <v>38</v>
      </c>
      <c r="B9796">
        <v>313000</v>
      </c>
      <c r="C9796" t="s">
        <v>26</v>
      </c>
      <c r="D9796">
        <v>0</v>
      </c>
      <c r="E9796" t="s">
        <v>25</v>
      </c>
      <c r="F9796" t="s">
        <v>15</v>
      </c>
      <c r="G9796">
        <v>21600</v>
      </c>
      <c r="I9796">
        <v>0</v>
      </c>
      <c r="J9796">
        <v>7.0000000000000007E-2</v>
      </c>
      <c r="K9796" t="s">
        <v>17</v>
      </c>
      <c r="L9796">
        <v>16</v>
      </c>
      <c r="M9796">
        <f t="shared" si="153"/>
        <v>0</v>
      </c>
    </row>
    <row r="9797" spans="1:13" x14ac:dyDescent="0.3">
      <c r="A9797">
        <v>42</v>
      </c>
      <c r="B9797">
        <v>316800</v>
      </c>
      <c r="C9797" t="s">
        <v>26</v>
      </c>
      <c r="D9797">
        <v>3</v>
      </c>
      <c r="E9797" t="s">
        <v>20</v>
      </c>
      <c r="F9797" t="s">
        <v>30</v>
      </c>
      <c r="G9797">
        <v>19400</v>
      </c>
      <c r="I9797">
        <v>0</v>
      </c>
      <c r="J9797">
        <v>0.06</v>
      </c>
      <c r="K9797" t="s">
        <v>17</v>
      </c>
      <c r="L9797">
        <v>13</v>
      </c>
      <c r="M9797">
        <f t="shared" si="153"/>
        <v>0</v>
      </c>
    </row>
    <row r="9798" spans="1:13" x14ac:dyDescent="0.3">
      <c r="A9798">
        <v>36</v>
      </c>
      <c r="B9798">
        <v>261800</v>
      </c>
      <c r="C9798" t="s">
        <v>26</v>
      </c>
      <c r="D9798">
        <v>16</v>
      </c>
      <c r="E9798" t="s">
        <v>14</v>
      </c>
      <c r="F9798" t="s">
        <v>19</v>
      </c>
      <c r="G9798">
        <v>24000</v>
      </c>
      <c r="H9798">
        <v>10.62</v>
      </c>
      <c r="I9798">
        <v>1</v>
      </c>
      <c r="J9798">
        <v>0.08</v>
      </c>
      <c r="K9798" t="s">
        <v>16</v>
      </c>
      <c r="L9798">
        <v>16</v>
      </c>
      <c r="M9798">
        <f t="shared" si="153"/>
        <v>1</v>
      </c>
    </row>
    <row r="9799" spans="1:13" x14ac:dyDescent="0.3">
      <c r="A9799">
        <v>39</v>
      </c>
      <c r="B9799">
        <v>325000</v>
      </c>
      <c r="C9799" t="s">
        <v>26</v>
      </c>
      <c r="D9799">
        <v>14</v>
      </c>
      <c r="E9799" t="s">
        <v>20</v>
      </c>
      <c r="F9799" t="s">
        <v>30</v>
      </c>
      <c r="G9799">
        <v>18000</v>
      </c>
      <c r="H9799">
        <v>14.96</v>
      </c>
      <c r="I9799">
        <v>0</v>
      </c>
      <c r="J9799">
        <v>0.06</v>
      </c>
      <c r="K9799" t="s">
        <v>17</v>
      </c>
      <c r="L9799">
        <v>14</v>
      </c>
      <c r="M9799">
        <f t="shared" si="153"/>
        <v>1</v>
      </c>
    </row>
    <row r="9800" spans="1:13" x14ac:dyDescent="0.3">
      <c r="A9800">
        <v>42</v>
      </c>
      <c r="B9800">
        <v>360000</v>
      </c>
      <c r="C9800" t="s">
        <v>26</v>
      </c>
      <c r="D9800">
        <v>11</v>
      </c>
      <c r="E9800" t="s">
        <v>18</v>
      </c>
      <c r="F9800" t="s">
        <v>19</v>
      </c>
      <c r="G9800">
        <v>25000</v>
      </c>
      <c r="H9800">
        <v>9.99</v>
      </c>
      <c r="I9800">
        <v>0</v>
      </c>
      <c r="J9800">
        <v>7.0000000000000007E-2</v>
      </c>
      <c r="K9800" t="s">
        <v>16</v>
      </c>
      <c r="L9800">
        <v>14</v>
      </c>
      <c r="M9800">
        <f t="shared" si="153"/>
        <v>1</v>
      </c>
    </row>
    <row r="9801" spans="1:13" x14ac:dyDescent="0.3">
      <c r="A9801">
        <v>41</v>
      </c>
      <c r="B9801">
        <v>444000</v>
      </c>
      <c r="C9801" t="s">
        <v>26</v>
      </c>
      <c r="D9801">
        <v>4</v>
      </c>
      <c r="E9801" t="s">
        <v>18</v>
      </c>
      <c r="F9801" t="s">
        <v>30</v>
      </c>
      <c r="G9801">
        <v>2500</v>
      </c>
      <c r="H9801">
        <v>15.31</v>
      </c>
      <c r="I9801">
        <v>0</v>
      </c>
      <c r="J9801">
        <v>0.01</v>
      </c>
      <c r="K9801" t="s">
        <v>16</v>
      </c>
      <c r="L9801">
        <v>11</v>
      </c>
      <c r="M9801">
        <f t="shared" si="153"/>
        <v>1</v>
      </c>
    </row>
    <row r="9802" spans="1:13" x14ac:dyDescent="0.3">
      <c r="A9802">
        <v>36</v>
      </c>
      <c r="B9802">
        <v>828000</v>
      </c>
      <c r="C9802" t="s">
        <v>26</v>
      </c>
      <c r="D9802">
        <v>3</v>
      </c>
      <c r="E9802" t="s">
        <v>28</v>
      </c>
      <c r="F9802" t="s">
        <v>19</v>
      </c>
      <c r="G9802">
        <v>4200</v>
      </c>
      <c r="I9802">
        <v>0</v>
      </c>
      <c r="J9802">
        <v>0.01</v>
      </c>
      <c r="K9802" t="s">
        <v>16</v>
      </c>
      <c r="L9802">
        <v>16</v>
      </c>
      <c r="M9802">
        <f t="shared" si="153"/>
        <v>0</v>
      </c>
    </row>
    <row r="9803" spans="1:13" x14ac:dyDescent="0.3">
      <c r="A9803">
        <v>42</v>
      </c>
      <c r="B9803">
        <v>39000</v>
      </c>
      <c r="C9803" t="s">
        <v>13</v>
      </c>
      <c r="D9803">
        <v>4</v>
      </c>
      <c r="E9803" t="s">
        <v>28</v>
      </c>
      <c r="F9803" t="s">
        <v>19</v>
      </c>
      <c r="G9803">
        <v>19750</v>
      </c>
      <c r="H9803">
        <v>10.65</v>
      </c>
      <c r="I9803">
        <v>1</v>
      </c>
      <c r="J9803">
        <v>0.51</v>
      </c>
      <c r="K9803" t="s">
        <v>16</v>
      </c>
      <c r="L9803">
        <v>14</v>
      </c>
      <c r="M9803">
        <f t="shared" si="153"/>
        <v>1</v>
      </c>
    </row>
    <row r="9804" spans="1:13" x14ac:dyDescent="0.3">
      <c r="A9804">
        <v>47</v>
      </c>
      <c r="B9804">
        <v>1362000</v>
      </c>
      <c r="C9804" t="s">
        <v>26</v>
      </c>
      <c r="D9804">
        <v>9</v>
      </c>
      <c r="E9804" t="s">
        <v>27</v>
      </c>
      <c r="F9804" t="s">
        <v>21</v>
      </c>
      <c r="G9804">
        <v>6600</v>
      </c>
      <c r="H9804">
        <v>7.74</v>
      </c>
      <c r="I9804">
        <v>0</v>
      </c>
      <c r="J9804">
        <v>0</v>
      </c>
      <c r="K9804" t="s">
        <v>16</v>
      </c>
      <c r="L9804">
        <v>17</v>
      </c>
      <c r="M9804">
        <f t="shared" si="153"/>
        <v>1</v>
      </c>
    </row>
    <row r="9805" spans="1:13" x14ac:dyDescent="0.3">
      <c r="A9805">
        <v>36</v>
      </c>
      <c r="B9805">
        <v>9600</v>
      </c>
      <c r="C9805" t="s">
        <v>26</v>
      </c>
      <c r="D9805">
        <v>1</v>
      </c>
      <c r="E9805" t="s">
        <v>27</v>
      </c>
      <c r="F9805" t="s">
        <v>19</v>
      </c>
      <c r="G9805">
        <v>3250</v>
      </c>
      <c r="H9805">
        <v>11.49</v>
      </c>
      <c r="I9805">
        <v>1</v>
      </c>
      <c r="J9805">
        <v>0.34</v>
      </c>
      <c r="K9805" t="s">
        <v>16</v>
      </c>
      <c r="L9805">
        <v>15</v>
      </c>
      <c r="M9805">
        <f t="shared" si="153"/>
        <v>1</v>
      </c>
    </row>
    <row r="9806" spans="1:13" x14ac:dyDescent="0.3">
      <c r="A9806">
        <v>47</v>
      </c>
      <c r="B9806">
        <v>79500</v>
      </c>
      <c r="C9806" t="s">
        <v>26</v>
      </c>
      <c r="D9806">
        <v>0</v>
      </c>
      <c r="E9806" t="s">
        <v>14</v>
      </c>
      <c r="F9806" t="s">
        <v>21</v>
      </c>
      <c r="G9806">
        <v>16000</v>
      </c>
      <c r="H9806">
        <v>7.51</v>
      </c>
      <c r="I9806">
        <v>0</v>
      </c>
      <c r="J9806">
        <v>0.2</v>
      </c>
      <c r="K9806" t="s">
        <v>16</v>
      </c>
      <c r="L9806">
        <v>14</v>
      </c>
      <c r="M9806">
        <f t="shared" si="153"/>
        <v>1</v>
      </c>
    </row>
    <row r="9807" spans="1:13" x14ac:dyDescent="0.3">
      <c r="A9807">
        <v>47</v>
      </c>
      <c r="B9807">
        <v>48000</v>
      </c>
      <c r="C9807" t="s">
        <v>13</v>
      </c>
      <c r="D9807">
        <v>14</v>
      </c>
      <c r="E9807" t="s">
        <v>25</v>
      </c>
      <c r="F9807" t="s">
        <v>15</v>
      </c>
      <c r="G9807">
        <v>2500</v>
      </c>
      <c r="H9807">
        <v>14.65</v>
      </c>
      <c r="I9807">
        <v>0</v>
      </c>
      <c r="J9807">
        <v>0.05</v>
      </c>
      <c r="K9807" t="s">
        <v>17</v>
      </c>
      <c r="L9807">
        <v>17</v>
      </c>
      <c r="M9807">
        <f t="shared" si="153"/>
        <v>1</v>
      </c>
    </row>
    <row r="9808" spans="1:13" x14ac:dyDescent="0.3">
      <c r="A9808">
        <v>39</v>
      </c>
      <c r="B9808">
        <v>70000</v>
      </c>
      <c r="C9808" t="s">
        <v>26</v>
      </c>
      <c r="D9808">
        <v>7</v>
      </c>
      <c r="E9808" t="s">
        <v>27</v>
      </c>
      <c r="F9808" t="s">
        <v>21</v>
      </c>
      <c r="G9808">
        <v>12500</v>
      </c>
      <c r="H9808">
        <v>7.9</v>
      </c>
      <c r="I9808">
        <v>0</v>
      </c>
      <c r="J9808">
        <v>0.18</v>
      </c>
      <c r="K9808" t="s">
        <v>16</v>
      </c>
      <c r="L9808">
        <v>13</v>
      </c>
      <c r="M9808">
        <f t="shared" si="153"/>
        <v>1</v>
      </c>
    </row>
    <row r="9809" spans="1:13" x14ac:dyDescent="0.3">
      <c r="A9809">
        <v>44</v>
      </c>
      <c r="B9809">
        <v>94128</v>
      </c>
      <c r="C9809" t="s">
        <v>26</v>
      </c>
      <c r="D9809">
        <v>14</v>
      </c>
      <c r="E9809" t="s">
        <v>14</v>
      </c>
      <c r="F9809" t="s">
        <v>21</v>
      </c>
      <c r="G9809">
        <v>4400</v>
      </c>
      <c r="H9809">
        <v>7.29</v>
      </c>
      <c r="I9809">
        <v>0</v>
      </c>
      <c r="J9809">
        <v>0.05</v>
      </c>
      <c r="K9809" t="s">
        <v>16</v>
      </c>
      <c r="L9809">
        <v>11</v>
      </c>
      <c r="M9809">
        <f t="shared" si="153"/>
        <v>1</v>
      </c>
    </row>
    <row r="9810" spans="1:13" x14ac:dyDescent="0.3">
      <c r="A9810">
        <v>40</v>
      </c>
      <c r="B9810">
        <v>35820</v>
      </c>
      <c r="C9810" t="s">
        <v>13</v>
      </c>
      <c r="D9810">
        <v>0</v>
      </c>
      <c r="E9810" t="s">
        <v>20</v>
      </c>
      <c r="F9810" t="s">
        <v>19</v>
      </c>
      <c r="G9810">
        <v>3275</v>
      </c>
      <c r="H9810">
        <v>8.8800000000000008</v>
      </c>
      <c r="I9810">
        <v>0</v>
      </c>
      <c r="J9810">
        <v>0.09</v>
      </c>
      <c r="K9810" t="s">
        <v>16</v>
      </c>
      <c r="L9810">
        <v>13</v>
      </c>
      <c r="M9810">
        <f t="shared" si="153"/>
        <v>1</v>
      </c>
    </row>
    <row r="9811" spans="1:13" x14ac:dyDescent="0.3">
      <c r="A9811">
        <v>38</v>
      </c>
      <c r="B9811">
        <v>160000</v>
      </c>
      <c r="C9811" t="s">
        <v>26</v>
      </c>
      <c r="D9811">
        <v>12</v>
      </c>
      <c r="E9811" t="s">
        <v>18</v>
      </c>
      <c r="F9811" t="s">
        <v>21</v>
      </c>
      <c r="G9811">
        <v>14000</v>
      </c>
      <c r="H9811">
        <v>6.62</v>
      </c>
      <c r="I9811">
        <v>0</v>
      </c>
      <c r="J9811">
        <v>0.09</v>
      </c>
      <c r="K9811" t="s">
        <v>16</v>
      </c>
      <c r="L9811">
        <v>16</v>
      </c>
      <c r="M9811">
        <f t="shared" si="153"/>
        <v>1</v>
      </c>
    </row>
    <row r="9812" spans="1:13" x14ac:dyDescent="0.3">
      <c r="A9812">
        <v>37</v>
      </c>
      <c r="B9812">
        <v>52000</v>
      </c>
      <c r="C9812" t="s">
        <v>13</v>
      </c>
      <c r="D9812">
        <v>0</v>
      </c>
      <c r="E9812" t="s">
        <v>27</v>
      </c>
      <c r="F9812" t="s">
        <v>15</v>
      </c>
      <c r="G9812">
        <v>14000</v>
      </c>
      <c r="H9812">
        <v>13.16</v>
      </c>
      <c r="I9812">
        <v>0</v>
      </c>
      <c r="J9812">
        <v>0.27</v>
      </c>
      <c r="K9812" t="s">
        <v>17</v>
      </c>
      <c r="L9812">
        <v>15</v>
      </c>
      <c r="M9812">
        <f t="shared" si="153"/>
        <v>1</v>
      </c>
    </row>
    <row r="9813" spans="1:13" x14ac:dyDescent="0.3">
      <c r="A9813">
        <v>36</v>
      </c>
      <c r="B9813">
        <v>155000</v>
      </c>
      <c r="C9813" t="s">
        <v>26</v>
      </c>
      <c r="D9813">
        <v>9</v>
      </c>
      <c r="E9813" t="s">
        <v>14</v>
      </c>
      <c r="F9813" t="s">
        <v>21</v>
      </c>
      <c r="G9813">
        <v>30000</v>
      </c>
      <c r="H9813">
        <v>7.9</v>
      </c>
      <c r="I9813">
        <v>0</v>
      </c>
      <c r="J9813">
        <v>0.19</v>
      </c>
      <c r="K9813" t="s">
        <v>16</v>
      </c>
      <c r="L9813">
        <v>14</v>
      </c>
      <c r="M9813">
        <f t="shared" si="153"/>
        <v>1</v>
      </c>
    </row>
    <row r="9814" spans="1:13" x14ac:dyDescent="0.3">
      <c r="A9814">
        <v>38</v>
      </c>
      <c r="B9814">
        <v>81000</v>
      </c>
      <c r="C9814" t="s">
        <v>26</v>
      </c>
      <c r="D9814">
        <v>0</v>
      </c>
      <c r="E9814" t="s">
        <v>28</v>
      </c>
      <c r="F9814" t="s">
        <v>19</v>
      </c>
      <c r="G9814">
        <v>11000</v>
      </c>
      <c r="H9814">
        <v>10.36</v>
      </c>
      <c r="I9814">
        <v>0</v>
      </c>
      <c r="J9814">
        <v>0.14000000000000001</v>
      </c>
      <c r="K9814" t="s">
        <v>16</v>
      </c>
      <c r="L9814">
        <v>14</v>
      </c>
      <c r="M9814">
        <f t="shared" si="153"/>
        <v>1</v>
      </c>
    </row>
    <row r="9815" spans="1:13" x14ac:dyDescent="0.3">
      <c r="A9815">
        <v>37</v>
      </c>
      <c r="B9815">
        <v>33280</v>
      </c>
      <c r="C9815" t="s">
        <v>13</v>
      </c>
      <c r="D9815">
        <v>2</v>
      </c>
      <c r="E9815" t="s">
        <v>27</v>
      </c>
      <c r="F9815" t="s">
        <v>15</v>
      </c>
      <c r="G9815">
        <v>8400</v>
      </c>
      <c r="H9815">
        <v>13.92</v>
      </c>
      <c r="I9815">
        <v>0</v>
      </c>
      <c r="J9815">
        <v>0.25</v>
      </c>
      <c r="K9815" t="s">
        <v>17</v>
      </c>
      <c r="L9815">
        <v>17</v>
      </c>
      <c r="M9815">
        <f t="shared" si="153"/>
        <v>1</v>
      </c>
    </row>
    <row r="9816" spans="1:13" x14ac:dyDescent="0.3">
      <c r="A9816">
        <v>47</v>
      </c>
      <c r="B9816">
        <v>65000</v>
      </c>
      <c r="C9816" t="s">
        <v>13</v>
      </c>
      <c r="D9816">
        <v>1</v>
      </c>
      <c r="E9816" t="s">
        <v>14</v>
      </c>
      <c r="F9816" t="s">
        <v>15</v>
      </c>
      <c r="G9816">
        <v>3100</v>
      </c>
      <c r="H9816">
        <v>13.49</v>
      </c>
      <c r="I9816">
        <v>0</v>
      </c>
      <c r="J9816">
        <v>0.05</v>
      </c>
      <c r="K9816" t="s">
        <v>16</v>
      </c>
      <c r="L9816">
        <v>16</v>
      </c>
      <c r="M9816">
        <f t="shared" si="153"/>
        <v>1</v>
      </c>
    </row>
    <row r="9817" spans="1:13" x14ac:dyDescent="0.3">
      <c r="A9817">
        <v>38</v>
      </c>
      <c r="B9817">
        <v>110000</v>
      </c>
      <c r="C9817" t="s">
        <v>23</v>
      </c>
      <c r="D9817">
        <v>6</v>
      </c>
      <c r="E9817" t="s">
        <v>27</v>
      </c>
      <c r="F9817" t="s">
        <v>15</v>
      </c>
      <c r="G9817">
        <v>12000</v>
      </c>
      <c r="H9817">
        <v>12.99</v>
      </c>
      <c r="I9817">
        <v>0</v>
      </c>
      <c r="J9817">
        <v>0.11</v>
      </c>
      <c r="K9817" t="s">
        <v>16</v>
      </c>
      <c r="L9817">
        <v>11</v>
      </c>
      <c r="M9817">
        <f t="shared" si="153"/>
        <v>1</v>
      </c>
    </row>
    <row r="9818" spans="1:13" x14ac:dyDescent="0.3">
      <c r="A9818">
        <v>38</v>
      </c>
      <c r="B9818">
        <v>18720</v>
      </c>
      <c r="C9818" t="s">
        <v>23</v>
      </c>
      <c r="D9818">
        <v>22</v>
      </c>
      <c r="E9818" t="s">
        <v>27</v>
      </c>
      <c r="F9818" t="s">
        <v>19</v>
      </c>
      <c r="G9818">
        <v>2500</v>
      </c>
      <c r="H9818">
        <v>11.86</v>
      </c>
      <c r="I9818">
        <v>0</v>
      </c>
      <c r="J9818">
        <v>0.13</v>
      </c>
      <c r="K9818" t="s">
        <v>16</v>
      </c>
      <c r="L9818">
        <v>16</v>
      </c>
      <c r="M9818">
        <f t="shared" si="153"/>
        <v>1</v>
      </c>
    </row>
    <row r="9819" spans="1:13" x14ac:dyDescent="0.3">
      <c r="A9819">
        <v>42</v>
      </c>
      <c r="B9819">
        <v>360000</v>
      </c>
      <c r="C9819" t="s">
        <v>26</v>
      </c>
      <c r="D9819">
        <v>11</v>
      </c>
      <c r="E9819" t="s">
        <v>28</v>
      </c>
      <c r="F9819" t="s">
        <v>19</v>
      </c>
      <c r="G9819">
        <v>25000</v>
      </c>
      <c r="H9819">
        <v>9.99</v>
      </c>
      <c r="I9819">
        <v>0</v>
      </c>
      <c r="J9819">
        <v>7.0000000000000007E-2</v>
      </c>
      <c r="K9819" t="s">
        <v>16</v>
      </c>
      <c r="L9819">
        <v>17</v>
      </c>
      <c r="M9819">
        <f t="shared" si="153"/>
        <v>1</v>
      </c>
    </row>
    <row r="9820" spans="1:13" x14ac:dyDescent="0.3">
      <c r="A9820">
        <v>39</v>
      </c>
      <c r="B9820">
        <v>12000</v>
      </c>
      <c r="C9820" t="s">
        <v>13</v>
      </c>
      <c r="E9820" t="s">
        <v>25</v>
      </c>
      <c r="F9820" t="s">
        <v>19</v>
      </c>
      <c r="G9820">
        <v>2000</v>
      </c>
      <c r="H9820">
        <v>10.65</v>
      </c>
      <c r="I9820">
        <v>1</v>
      </c>
      <c r="J9820">
        <v>0.17</v>
      </c>
      <c r="K9820" t="s">
        <v>16</v>
      </c>
      <c r="L9820">
        <v>16</v>
      </c>
      <c r="M9820">
        <f t="shared" si="153"/>
        <v>0</v>
      </c>
    </row>
    <row r="9821" spans="1:13" x14ac:dyDescent="0.3">
      <c r="A9821">
        <v>41</v>
      </c>
      <c r="B9821">
        <v>140000</v>
      </c>
      <c r="C9821" t="s">
        <v>26</v>
      </c>
      <c r="D9821">
        <v>2</v>
      </c>
      <c r="E9821" t="s">
        <v>18</v>
      </c>
      <c r="F9821" t="s">
        <v>29</v>
      </c>
      <c r="G9821">
        <v>15000</v>
      </c>
      <c r="H9821">
        <v>17.88</v>
      </c>
      <c r="I9821">
        <v>0</v>
      </c>
      <c r="J9821">
        <v>0.11</v>
      </c>
      <c r="K9821" t="s">
        <v>16</v>
      </c>
      <c r="L9821">
        <v>11</v>
      </c>
      <c r="M9821">
        <f t="shared" si="153"/>
        <v>1</v>
      </c>
    </row>
    <row r="9822" spans="1:13" x14ac:dyDescent="0.3">
      <c r="A9822">
        <v>36</v>
      </c>
      <c r="B9822">
        <v>50000</v>
      </c>
      <c r="C9822" t="s">
        <v>13</v>
      </c>
      <c r="D9822">
        <v>6</v>
      </c>
      <c r="E9822" t="s">
        <v>27</v>
      </c>
      <c r="F9822" t="s">
        <v>15</v>
      </c>
      <c r="G9822">
        <v>7200</v>
      </c>
      <c r="H9822">
        <v>13.98</v>
      </c>
      <c r="I9822">
        <v>0</v>
      </c>
      <c r="J9822">
        <v>0.14000000000000001</v>
      </c>
      <c r="K9822" t="s">
        <v>16</v>
      </c>
      <c r="L9822">
        <v>17</v>
      </c>
      <c r="M9822">
        <f t="shared" si="153"/>
        <v>1</v>
      </c>
    </row>
    <row r="9823" spans="1:13" x14ac:dyDescent="0.3">
      <c r="A9823">
        <v>36</v>
      </c>
      <c r="B9823">
        <v>33600</v>
      </c>
      <c r="C9823" t="s">
        <v>13</v>
      </c>
      <c r="D9823">
        <v>3</v>
      </c>
      <c r="E9823" t="s">
        <v>18</v>
      </c>
      <c r="F9823" t="s">
        <v>19</v>
      </c>
      <c r="G9823">
        <v>12000</v>
      </c>
      <c r="H9823">
        <v>11.36</v>
      </c>
      <c r="I9823">
        <v>1</v>
      </c>
      <c r="J9823">
        <v>0.36</v>
      </c>
      <c r="K9823" t="s">
        <v>16</v>
      </c>
      <c r="L9823">
        <v>16</v>
      </c>
      <c r="M9823">
        <f t="shared" si="153"/>
        <v>1</v>
      </c>
    </row>
    <row r="9824" spans="1:13" x14ac:dyDescent="0.3">
      <c r="A9824">
        <v>36</v>
      </c>
      <c r="B9824">
        <v>62000</v>
      </c>
      <c r="C9824" t="s">
        <v>13</v>
      </c>
      <c r="D9824">
        <v>3</v>
      </c>
      <c r="E9824" t="s">
        <v>28</v>
      </c>
      <c r="F9824" t="s">
        <v>19</v>
      </c>
      <c r="G9824">
        <v>8000</v>
      </c>
      <c r="H9824">
        <v>11.12</v>
      </c>
      <c r="I9824">
        <v>0</v>
      </c>
      <c r="J9824">
        <v>0.13</v>
      </c>
      <c r="K9824" t="s">
        <v>16</v>
      </c>
      <c r="L9824">
        <v>12</v>
      </c>
      <c r="M9824">
        <f t="shared" si="153"/>
        <v>1</v>
      </c>
    </row>
    <row r="9825" spans="1:13" x14ac:dyDescent="0.3">
      <c r="A9825">
        <v>36</v>
      </c>
      <c r="B9825">
        <v>56900</v>
      </c>
      <c r="C9825" t="s">
        <v>26</v>
      </c>
      <c r="D9825">
        <v>16</v>
      </c>
      <c r="E9825" t="s">
        <v>14</v>
      </c>
      <c r="F9825" t="s">
        <v>31</v>
      </c>
      <c r="G9825">
        <v>6200</v>
      </c>
      <c r="I9825">
        <v>1</v>
      </c>
      <c r="J9825">
        <v>0.11</v>
      </c>
      <c r="K9825" t="s">
        <v>16</v>
      </c>
      <c r="L9825">
        <v>13</v>
      </c>
      <c r="M9825">
        <f t="shared" si="153"/>
        <v>0</v>
      </c>
    </row>
    <row r="9826" spans="1:13" x14ac:dyDescent="0.3">
      <c r="A9826">
        <v>37</v>
      </c>
      <c r="B9826">
        <v>75000</v>
      </c>
      <c r="C9826" t="s">
        <v>13</v>
      </c>
      <c r="D9826">
        <v>3</v>
      </c>
      <c r="E9826" t="s">
        <v>28</v>
      </c>
      <c r="F9826" t="s">
        <v>15</v>
      </c>
      <c r="G9826">
        <v>10000</v>
      </c>
      <c r="I9826">
        <v>0</v>
      </c>
      <c r="J9826">
        <v>0.13</v>
      </c>
      <c r="K9826" t="s">
        <v>17</v>
      </c>
      <c r="L9826">
        <v>17</v>
      </c>
      <c r="M9826">
        <f t="shared" si="153"/>
        <v>0</v>
      </c>
    </row>
    <row r="9827" spans="1:13" x14ac:dyDescent="0.3">
      <c r="A9827">
        <v>47</v>
      </c>
      <c r="B9827">
        <v>37000</v>
      </c>
      <c r="C9827" t="s">
        <v>26</v>
      </c>
      <c r="D9827">
        <v>6</v>
      </c>
      <c r="E9827" t="s">
        <v>28</v>
      </c>
      <c r="F9827" t="s">
        <v>21</v>
      </c>
      <c r="G9827">
        <v>7400</v>
      </c>
      <c r="H9827">
        <v>8</v>
      </c>
      <c r="I9827">
        <v>0</v>
      </c>
      <c r="J9827">
        <v>0.2</v>
      </c>
      <c r="K9827" t="s">
        <v>16</v>
      </c>
      <c r="L9827">
        <v>15</v>
      </c>
      <c r="M9827">
        <f t="shared" si="153"/>
        <v>1</v>
      </c>
    </row>
    <row r="9828" spans="1:13" x14ac:dyDescent="0.3">
      <c r="A9828">
        <v>36</v>
      </c>
      <c r="B9828">
        <v>110000</v>
      </c>
      <c r="C9828" t="s">
        <v>26</v>
      </c>
      <c r="D9828">
        <v>3</v>
      </c>
      <c r="E9828" t="s">
        <v>18</v>
      </c>
      <c r="F9828" t="s">
        <v>21</v>
      </c>
      <c r="G9828">
        <v>9000</v>
      </c>
      <c r="I9828">
        <v>0</v>
      </c>
      <c r="J9828">
        <v>0.08</v>
      </c>
      <c r="K9828" t="s">
        <v>16</v>
      </c>
      <c r="L9828">
        <v>13</v>
      </c>
      <c r="M9828">
        <f t="shared" si="153"/>
        <v>0</v>
      </c>
    </row>
    <row r="9829" spans="1:13" x14ac:dyDescent="0.3">
      <c r="A9829">
        <v>44</v>
      </c>
      <c r="B9829">
        <v>60000</v>
      </c>
      <c r="C9829" t="s">
        <v>26</v>
      </c>
      <c r="D9829">
        <v>4</v>
      </c>
      <c r="E9829" t="s">
        <v>28</v>
      </c>
      <c r="F9829" t="s">
        <v>19</v>
      </c>
      <c r="G9829">
        <v>15000</v>
      </c>
      <c r="I9829">
        <v>0</v>
      </c>
      <c r="J9829">
        <v>0.25</v>
      </c>
      <c r="K9829" t="s">
        <v>16</v>
      </c>
      <c r="L9829">
        <v>11</v>
      </c>
      <c r="M9829">
        <f t="shared" si="153"/>
        <v>0</v>
      </c>
    </row>
    <row r="9830" spans="1:13" x14ac:dyDescent="0.3">
      <c r="A9830">
        <v>42</v>
      </c>
      <c r="B9830">
        <v>39996</v>
      </c>
      <c r="C9830" t="s">
        <v>26</v>
      </c>
      <c r="D9830">
        <v>2</v>
      </c>
      <c r="E9830" t="s">
        <v>28</v>
      </c>
      <c r="F9830" t="s">
        <v>21</v>
      </c>
      <c r="G9830">
        <v>2500</v>
      </c>
      <c r="H9830">
        <v>5.42</v>
      </c>
      <c r="I9830">
        <v>0</v>
      </c>
      <c r="J9830">
        <v>0.06</v>
      </c>
      <c r="K9830" t="s">
        <v>16</v>
      </c>
      <c r="L9830">
        <v>12</v>
      </c>
      <c r="M9830">
        <f t="shared" si="153"/>
        <v>1</v>
      </c>
    </row>
    <row r="9831" spans="1:13" x14ac:dyDescent="0.3">
      <c r="A9831">
        <v>36</v>
      </c>
      <c r="B9831">
        <v>25000</v>
      </c>
      <c r="C9831" t="s">
        <v>26</v>
      </c>
      <c r="D9831">
        <v>0</v>
      </c>
      <c r="E9831" t="s">
        <v>14</v>
      </c>
      <c r="F9831" t="s">
        <v>19</v>
      </c>
      <c r="G9831">
        <v>3000</v>
      </c>
      <c r="H9831">
        <v>8.6999999999999993</v>
      </c>
      <c r="I9831">
        <v>0</v>
      </c>
      <c r="J9831">
        <v>0.12</v>
      </c>
      <c r="K9831" t="s">
        <v>16</v>
      </c>
      <c r="L9831">
        <v>14</v>
      </c>
      <c r="M9831">
        <f t="shared" si="153"/>
        <v>1</v>
      </c>
    </row>
    <row r="9832" spans="1:13" x14ac:dyDescent="0.3">
      <c r="A9832">
        <v>41</v>
      </c>
      <c r="B9832">
        <v>95000</v>
      </c>
      <c r="C9832" t="s">
        <v>23</v>
      </c>
      <c r="D9832">
        <v>2</v>
      </c>
      <c r="E9832" t="s">
        <v>14</v>
      </c>
      <c r="F9832" t="s">
        <v>15</v>
      </c>
      <c r="G9832">
        <v>21600</v>
      </c>
      <c r="H9832">
        <v>13.92</v>
      </c>
      <c r="I9832">
        <v>0</v>
      </c>
      <c r="J9832">
        <v>0.23</v>
      </c>
      <c r="K9832" t="s">
        <v>17</v>
      </c>
      <c r="L9832">
        <v>12</v>
      </c>
      <c r="M9832">
        <f t="shared" si="153"/>
        <v>1</v>
      </c>
    </row>
    <row r="9833" spans="1:13" x14ac:dyDescent="0.3">
      <c r="A9833">
        <v>38</v>
      </c>
      <c r="B9833">
        <v>104800</v>
      </c>
      <c r="C9833" t="s">
        <v>26</v>
      </c>
      <c r="D9833">
        <v>6</v>
      </c>
      <c r="E9833" t="s">
        <v>27</v>
      </c>
      <c r="F9833" t="s">
        <v>21</v>
      </c>
      <c r="G9833">
        <v>14000</v>
      </c>
      <c r="H9833">
        <v>6.03</v>
      </c>
      <c r="I9833">
        <v>0</v>
      </c>
      <c r="J9833">
        <v>0.13</v>
      </c>
      <c r="K9833" t="s">
        <v>16</v>
      </c>
      <c r="L9833">
        <v>14</v>
      </c>
      <c r="M9833">
        <f t="shared" si="153"/>
        <v>1</v>
      </c>
    </row>
    <row r="9834" spans="1:13" x14ac:dyDescent="0.3">
      <c r="A9834">
        <v>39</v>
      </c>
      <c r="B9834">
        <v>55059</v>
      </c>
      <c r="C9834" t="s">
        <v>13</v>
      </c>
      <c r="D9834">
        <v>16</v>
      </c>
      <c r="E9834" t="s">
        <v>28</v>
      </c>
      <c r="F9834" t="s">
        <v>19</v>
      </c>
      <c r="G9834">
        <v>24000</v>
      </c>
      <c r="H9834">
        <v>12.53</v>
      </c>
      <c r="I9834">
        <v>1</v>
      </c>
      <c r="J9834">
        <v>0.44</v>
      </c>
      <c r="K9834" t="s">
        <v>16</v>
      </c>
      <c r="L9834">
        <v>11</v>
      </c>
      <c r="M9834">
        <f t="shared" si="153"/>
        <v>1</v>
      </c>
    </row>
    <row r="9835" spans="1:13" x14ac:dyDescent="0.3">
      <c r="A9835">
        <v>37</v>
      </c>
      <c r="B9835">
        <v>72000</v>
      </c>
      <c r="C9835" t="s">
        <v>26</v>
      </c>
      <c r="D9835">
        <v>9</v>
      </c>
      <c r="E9835" t="s">
        <v>20</v>
      </c>
      <c r="F9835" t="s">
        <v>15</v>
      </c>
      <c r="G9835">
        <v>1600</v>
      </c>
      <c r="H9835">
        <v>13.92</v>
      </c>
      <c r="I9835">
        <v>0</v>
      </c>
      <c r="J9835">
        <v>0.02</v>
      </c>
      <c r="K9835" t="s">
        <v>16</v>
      </c>
      <c r="L9835">
        <v>12</v>
      </c>
      <c r="M9835">
        <f t="shared" si="153"/>
        <v>1</v>
      </c>
    </row>
    <row r="9836" spans="1:13" x14ac:dyDescent="0.3">
      <c r="A9836">
        <v>39</v>
      </c>
      <c r="B9836">
        <v>182500</v>
      </c>
      <c r="C9836" t="s">
        <v>13</v>
      </c>
      <c r="D9836">
        <v>2</v>
      </c>
      <c r="E9836" t="s">
        <v>28</v>
      </c>
      <c r="F9836" t="s">
        <v>21</v>
      </c>
      <c r="G9836">
        <v>12500</v>
      </c>
      <c r="H9836">
        <v>5.42</v>
      </c>
      <c r="I9836">
        <v>0</v>
      </c>
      <c r="J9836">
        <v>7.0000000000000007E-2</v>
      </c>
      <c r="K9836" t="s">
        <v>16</v>
      </c>
      <c r="L9836">
        <v>11</v>
      </c>
      <c r="M9836">
        <f t="shared" si="153"/>
        <v>1</v>
      </c>
    </row>
    <row r="9837" spans="1:13" x14ac:dyDescent="0.3">
      <c r="A9837">
        <v>37</v>
      </c>
      <c r="B9837">
        <v>22800</v>
      </c>
      <c r="C9837" t="s">
        <v>23</v>
      </c>
      <c r="D9837">
        <v>18</v>
      </c>
      <c r="E9837" t="s">
        <v>18</v>
      </c>
      <c r="F9837" t="s">
        <v>21</v>
      </c>
      <c r="G9837">
        <v>7000</v>
      </c>
      <c r="H9837">
        <v>6.03</v>
      </c>
      <c r="I9837">
        <v>0</v>
      </c>
      <c r="J9837">
        <v>0.31</v>
      </c>
      <c r="K9837" t="s">
        <v>16</v>
      </c>
      <c r="L9837">
        <v>12</v>
      </c>
      <c r="M9837">
        <f t="shared" si="153"/>
        <v>1</v>
      </c>
    </row>
    <row r="9838" spans="1:13" x14ac:dyDescent="0.3">
      <c r="A9838">
        <v>36</v>
      </c>
      <c r="B9838">
        <v>214200</v>
      </c>
      <c r="C9838" t="s">
        <v>26</v>
      </c>
      <c r="D9838">
        <v>4</v>
      </c>
      <c r="E9838" t="s">
        <v>28</v>
      </c>
      <c r="F9838" t="s">
        <v>30</v>
      </c>
      <c r="G9838">
        <v>9400</v>
      </c>
      <c r="H9838">
        <v>15.62</v>
      </c>
      <c r="I9838">
        <v>0</v>
      </c>
      <c r="J9838">
        <v>0.04</v>
      </c>
      <c r="K9838" t="s">
        <v>17</v>
      </c>
      <c r="L9838">
        <v>12</v>
      </c>
      <c r="M9838">
        <f t="shared" si="153"/>
        <v>1</v>
      </c>
    </row>
    <row r="9839" spans="1:13" x14ac:dyDescent="0.3">
      <c r="A9839">
        <v>40</v>
      </c>
      <c r="B9839">
        <v>74004</v>
      </c>
      <c r="C9839" t="s">
        <v>26</v>
      </c>
      <c r="D9839">
        <v>12</v>
      </c>
      <c r="E9839" t="s">
        <v>18</v>
      </c>
      <c r="F9839" t="s">
        <v>21</v>
      </c>
      <c r="G9839">
        <v>7125</v>
      </c>
      <c r="H9839">
        <v>6.62</v>
      </c>
      <c r="I9839">
        <v>0</v>
      </c>
      <c r="J9839">
        <v>0.1</v>
      </c>
      <c r="K9839" t="s">
        <v>16</v>
      </c>
      <c r="L9839">
        <v>14</v>
      </c>
      <c r="M9839">
        <f t="shared" si="153"/>
        <v>1</v>
      </c>
    </row>
    <row r="9840" spans="1:13" x14ac:dyDescent="0.3">
      <c r="A9840">
        <v>41</v>
      </c>
      <c r="B9840">
        <v>38500</v>
      </c>
      <c r="C9840" t="s">
        <v>13</v>
      </c>
      <c r="D9840">
        <v>6</v>
      </c>
      <c r="E9840" t="s">
        <v>25</v>
      </c>
      <c r="F9840" t="s">
        <v>21</v>
      </c>
      <c r="G9840">
        <v>7500</v>
      </c>
      <c r="H9840">
        <v>8.49</v>
      </c>
      <c r="I9840">
        <v>0</v>
      </c>
      <c r="J9840">
        <v>0.19</v>
      </c>
      <c r="K9840" t="s">
        <v>16</v>
      </c>
      <c r="L9840">
        <v>12</v>
      </c>
      <c r="M9840">
        <f t="shared" si="153"/>
        <v>1</v>
      </c>
    </row>
    <row r="9841" spans="1:13" x14ac:dyDescent="0.3">
      <c r="A9841">
        <v>37</v>
      </c>
      <c r="B9841">
        <v>97000</v>
      </c>
      <c r="C9841" t="s">
        <v>26</v>
      </c>
      <c r="D9841">
        <v>7</v>
      </c>
      <c r="E9841" t="s">
        <v>25</v>
      </c>
      <c r="F9841" t="s">
        <v>21</v>
      </c>
      <c r="G9841">
        <v>10000</v>
      </c>
      <c r="I9841">
        <v>0</v>
      </c>
      <c r="J9841">
        <v>0.1</v>
      </c>
      <c r="K9841" t="s">
        <v>16</v>
      </c>
      <c r="L9841">
        <v>15</v>
      </c>
      <c r="M9841">
        <f t="shared" si="153"/>
        <v>0</v>
      </c>
    </row>
    <row r="9842" spans="1:13" x14ac:dyDescent="0.3">
      <c r="A9842">
        <v>42</v>
      </c>
      <c r="B9842">
        <v>114000</v>
      </c>
      <c r="C9842" t="s">
        <v>26</v>
      </c>
      <c r="D9842">
        <v>4</v>
      </c>
      <c r="E9842" t="s">
        <v>25</v>
      </c>
      <c r="F9842" t="s">
        <v>19</v>
      </c>
      <c r="G9842">
        <v>19200</v>
      </c>
      <c r="H9842">
        <v>11.36</v>
      </c>
      <c r="I9842">
        <v>0</v>
      </c>
      <c r="J9842">
        <v>0.17</v>
      </c>
      <c r="K9842" t="s">
        <v>16</v>
      </c>
      <c r="L9842">
        <v>17</v>
      </c>
      <c r="M9842">
        <f t="shared" si="153"/>
        <v>1</v>
      </c>
    </row>
    <row r="9843" spans="1:13" x14ac:dyDescent="0.3">
      <c r="A9843">
        <v>42</v>
      </c>
      <c r="B9843">
        <v>65000</v>
      </c>
      <c r="C9843" t="s">
        <v>23</v>
      </c>
      <c r="D9843">
        <v>6</v>
      </c>
      <c r="E9843" t="s">
        <v>27</v>
      </c>
      <c r="F9843" t="s">
        <v>21</v>
      </c>
      <c r="G9843">
        <v>22750</v>
      </c>
      <c r="H9843">
        <v>8.9</v>
      </c>
      <c r="I9843">
        <v>0</v>
      </c>
      <c r="J9843">
        <v>0.35</v>
      </c>
      <c r="K9843" t="s">
        <v>16</v>
      </c>
      <c r="L9843">
        <v>17</v>
      </c>
      <c r="M9843">
        <f t="shared" si="153"/>
        <v>1</v>
      </c>
    </row>
    <row r="9844" spans="1:13" x14ac:dyDescent="0.3">
      <c r="A9844">
        <v>44</v>
      </c>
      <c r="B9844">
        <v>37000</v>
      </c>
      <c r="C9844" t="s">
        <v>13</v>
      </c>
      <c r="D9844">
        <v>0</v>
      </c>
      <c r="E9844" t="s">
        <v>20</v>
      </c>
      <c r="F9844" t="s">
        <v>15</v>
      </c>
      <c r="G9844">
        <v>3500</v>
      </c>
      <c r="H9844">
        <v>12.87</v>
      </c>
      <c r="I9844">
        <v>0</v>
      </c>
      <c r="J9844">
        <v>0.09</v>
      </c>
      <c r="K9844" t="s">
        <v>16</v>
      </c>
      <c r="L9844">
        <v>13</v>
      </c>
      <c r="M9844">
        <f t="shared" si="153"/>
        <v>1</v>
      </c>
    </row>
    <row r="9845" spans="1:13" x14ac:dyDescent="0.3">
      <c r="A9845">
        <v>48</v>
      </c>
      <c r="B9845">
        <v>28000</v>
      </c>
      <c r="C9845" t="s">
        <v>26</v>
      </c>
      <c r="D9845">
        <v>7</v>
      </c>
      <c r="E9845" t="s">
        <v>18</v>
      </c>
      <c r="F9845" t="s">
        <v>21</v>
      </c>
      <c r="G9845">
        <v>7500</v>
      </c>
      <c r="H9845">
        <v>7.74</v>
      </c>
      <c r="I9845">
        <v>0</v>
      </c>
      <c r="J9845">
        <v>0.27</v>
      </c>
      <c r="K9845" t="s">
        <v>16</v>
      </c>
      <c r="L9845">
        <v>17</v>
      </c>
      <c r="M9845">
        <f t="shared" si="153"/>
        <v>1</v>
      </c>
    </row>
    <row r="9846" spans="1:13" x14ac:dyDescent="0.3">
      <c r="A9846">
        <v>38</v>
      </c>
      <c r="B9846">
        <v>60000</v>
      </c>
      <c r="C9846" t="s">
        <v>23</v>
      </c>
      <c r="D9846">
        <v>2</v>
      </c>
      <c r="E9846" t="s">
        <v>20</v>
      </c>
      <c r="F9846" t="s">
        <v>30</v>
      </c>
      <c r="G9846">
        <v>6000</v>
      </c>
      <c r="H9846">
        <v>14.96</v>
      </c>
      <c r="I9846">
        <v>0</v>
      </c>
      <c r="J9846">
        <v>0.1</v>
      </c>
      <c r="K9846" t="s">
        <v>16</v>
      </c>
      <c r="L9846">
        <v>11</v>
      </c>
      <c r="M9846">
        <f t="shared" si="153"/>
        <v>1</v>
      </c>
    </row>
    <row r="9847" spans="1:13" x14ac:dyDescent="0.3">
      <c r="A9847">
        <v>36</v>
      </c>
      <c r="B9847">
        <v>250000</v>
      </c>
      <c r="C9847" t="s">
        <v>13</v>
      </c>
      <c r="D9847">
        <v>2</v>
      </c>
      <c r="E9847" t="s">
        <v>25</v>
      </c>
      <c r="F9847" t="s">
        <v>21</v>
      </c>
      <c r="G9847">
        <v>20000</v>
      </c>
      <c r="H9847">
        <v>7.88</v>
      </c>
      <c r="I9847">
        <v>0</v>
      </c>
      <c r="J9847">
        <v>0.08</v>
      </c>
      <c r="K9847" t="s">
        <v>16</v>
      </c>
      <c r="L9847">
        <v>17</v>
      </c>
      <c r="M9847">
        <f t="shared" si="153"/>
        <v>1</v>
      </c>
    </row>
    <row r="9848" spans="1:13" x14ac:dyDescent="0.3">
      <c r="A9848">
        <v>47</v>
      </c>
      <c r="B9848">
        <v>18000</v>
      </c>
      <c r="C9848" t="s">
        <v>26</v>
      </c>
      <c r="E9848" t="s">
        <v>25</v>
      </c>
      <c r="F9848" t="s">
        <v>21</v>
      </c>
      <c r="G9848">
        <v>3000</v>
      </c>
      <c r="H9848">
        <v>5.42</v>
      </c>
      <c r="I9848">
        <v>1</v>
      </c>
      <c r="J9848">
        <v>0.17</v>
      </c>
      <c r="K9848" t="s">
        <v>16</v>
      </c>
      <c r="L9848">
        <v>13</v>
      </c>
      <c r="M9848">
        <f t="shared" si="153"/>
        <v>0</v>
      </c>
    </row>
    <row r="9849" spans="1:13" x14ac:dyDescent="0.3">
      <c r="A9849">
        <v>39</v>
      </c>
      <c r="B9849">
        <v>201000</v>
      </c>
      <c r="C9849" t="s">
        <v>13</v>
      </c>
      <c r="D9849">
        <v>6</v>
      </c>
      <c r="E9849" t="s">
        <v>27</v>
      </c>
      <c r="F9849" t="s">
        <v>19</v>
      </c>
      <c r="G9849">
        <v>13500</v>
      </c>
      <c r="H9849">
        <v>11.49</v>
      </c>
      <c r="I9849">
        <v>0</v>
      </c>
      <c r="J9849">
        <v>7.0000000000000007E-2</v>
      </c>
      <c r="K9849" t="s">
        <v>16</v>
      </c>
      <c r="L9849">
        <v>16</v>
      </c>
      <c r="M9849">
        <f t="shared" si="153"/>
        <v>1</v>
      </c>
    </row>
    <row r="9850" spans="1:13" x14ac:dyDescent="0.3">
      <c r="A9850">
        <v>37</v>
      </c>
      <c r="B9850">
        <v>74400</v>
      </c>
      <c r="C9850" t="s">
        <v>23</v>
      </c>
      <c r="D9850">
        <v>21</v>
      </c>
      <c r="E9850" t="s">
        <v>27</v>
      </c>
      <c r="F9850" t="s">
        <v>21</v>
      </c>
      <c r="G9850">
        <v>7500</v>
      </c>
      <c r="H9850">
        <v>7.05</v>
      </c>
      <c r="I9850">
        <v>0</v>
      </c>
      <c r="J9850">
        <v>0.1</v>
      </c>
      <c r="K9850" t="s">
        <v>16</v>
      </c>
      <c r="L9850">
        <v>14</v>
      </c>
      <c r="M9850">
        <f t="shared" si="153"/>
        <v>1</v>
      </c>
    </row>
    <row r="9851" spans="1:13" x14ac:dyDescent="0.3">
      <c r="A9851">
        <v>39</v>
      </c>
      <c r="B9851">
        <v>37800</v>
      </c>
      <c r="C9851" t="s">
        <v>13</v>
      </c>
      <c r="D9851">
        <v>5</v>
      </c>
      <c r="E9851" t="s">
        <v>25</v>
      </c>
      <c r="F9851" t="s">
        <v>19</v>
      </c>
      <c r="G9851">
        <v>7000</v>
      </c>
      <c r="H9851">
        <v>11.49</v>
      </c>
      <c r="I9851">
        <v>0</v>
      </c>
      <c r="J9851">
        <v>0.19</v>
      </c>
      <c r="K9851" t="s">
        <v>16</v>
      </c>
      <c r="L9851">
        <v>16</v>
      </c>
      <c r="M9851">
        <f t="shared" si="153"/>
        <v>1</v>
      </c>
    </row>
    <row r="9852" spans="1:13" x14ac:dyDescent="0.3">
      <c r="A9852">
        <v>40</v>
      </c>
      <c r="B9852">
        <v>71599</v>
      </c>
      <c r="C9852" t="s">
        <v>13</v>
      </c>
      <c r="D9852">
        <v>0</v>
      </c>
      <c r="E9852" t="s">
        <v>20</v>
      </c>
      <c r="F9852" t="s">
        <v>21</v>
      </c>
      <c r="G9852">
        <v>6000</v>
      </c>
      <c r="H9852">
        <v>9.6300000000000008</v>
      </c>
      <c r="I9852">
        <v>0</v>
      </c>
      <c r="J9852">
        <v>0.08</v>
      </c>
      <c r="K9852" t="s">
        <v>16</v>
      </c>
      <c r="L9852">
        <v>14</v>
      </c>
      <c r="M9852">
        <f t="shared" si="153"/>
        <v>1</v>
      </c>
    </row>
    <row r="9853" spans="1:13" x14ac:dyDescent="0.3">
      <c r="A9853">
        <v>36</v>
      </c>
      <c r="B9853">
        <v>65000</v>
      </c>
      <c r="C9853" t="s">
        <v>26</v>
      </c>
      <c r="D9853">
        <v>3</v>
      </c>
      <c r="E9853" t="s">
        <v>18</v>
      </c>
      <c r="F9853" t="s">
        <v>21</v>
      </c>
      <c r="G9853">
        <v>6500</v>
      </c>
      <c r="H9853">
        <v>5.79</v>
      </c>
      <c r="I9853">
        <v>0</v>
      </c>
      <c r="J9853">
        <v>0.1</v>
      </c>
      <c r="K9853" t="s">
        <v>16</v>
      </c>
      <c r="L9853">
        <v>12</v>
      </c>
      <c r="M9853">
        <f t="shared" si="153"/>
        <v>1</v>
      </c>
    </row>
    <row r="9854" spans="1:13" x14ac:dyDescent="0.3">
      <c r="A9854">
        <v>42</v>
      </c>
      <c r="B9854">
        <v>125000</v>
      </c>
      <c r="C9854" t="s">
        <v>26</v>
      </c>
      <c r="D9854">
        <v>5</v>
      </c>
      <c r="E9854" t="s">
        <v>27</v>
      </c>
      <c r="F9854" t="s">
        <v>21</v>
      </c>
      <c r="G9854">
        <v>35000</v>
      </c>
      <c r="H9854">
        <v>7.9</v>
      </c>
      <c r="I9854">
        <v>0</v>
      </c>
      <c r="J9854">
        <v>0.28000000000000003</v>
      </c>
      <c r="K9854" t="s">
        <v>16</v>
      </c>
      <c r="L9854">
        <v>17</v>
      </c>
      <c r="M9854">
        <f t="shared" si="153"/>
        <v>1</v>
      </c>
    </row>
    <row r="9855" spans="1:13" x14ac:dyDescent="0.3">
      <c r="A9855">
        <v>40</v>
      </c>
      <c r="B9855">
        <v>32878</v>
      </c>
      <c r="C9855" t="s">
        <v>13</v>
      </c>
      <c r="D9855">
        <v>6</v>
      </c>
      <c r="E9855" t="s">
        <v>28</v>
      </c>
      <c r="F9855" t="s">
        <v>15</v>
      </c>
      <c r="G9855">
        <v>13775</v>
      </c>
      <c r="H9855">
        <v>12.98</v>
      </c>
      <c r="I9855">
        <v>1</v>
      </c>
      <c r="J9855">
        <v>0.42</v>
      </c>
      <c r="K9855" t="s">
        <v>16</v>
      </c>
      <c r="L9855">
        <v>11</v>
      </c>
      <c r="M9855">
        <f t="shared" si="153"/>
        <v>1</v>
      </c>
    </row>
    <row r="9856" spans="1:13" x14ac:dyDescent="0.3">
      <c r="A9856">
        <v>47</v>
      </c>
      <c r="B9856">
        <v>52000</v>
      </c>
      <c r="C9856" t="s">
        <v>26</v>
      </c>
      <c r="D9856">
        <v>4</v>
      </c>
      <c r="E9856" t="s">
        <v>25</v>
      </c>
      <c r="F9856" t="s">
        <v>21</v>
      </c>
      <c r="G9856">
        <v>12000</v>
      </c>
      <c r="H9856">
        <v>7.29</v>
      </c>
      <c r="I9856">
        <v>0</v>
      </c>
      <c r="J9856">
        <v>0.23</v>
      </c>
      <c r="K9856" t="s">
        <v>16</v>
      </c>
      <c r="L9856">
        <v>13</v>
      </c>
      <c r="M9856">
        <f t="shared" si="153"/>
        <v>1</v>
      </c>
    </row>
    <row r="9857" spans="1:13" x14ac:dyDescent="0.3">
      <c r="A9857">
        <v>38</v>
      </c>
      <c r="B9857">
        <v>66000</v>
      </c>
      <c r="C9857" t="s">
        <v>26</v>
      </c>
      <c r="D9857">
        <v>8</v>
      </c>
      <c r="E9857" t="s">
        <v>25</v>
      </c>
      <c r="F9857" t="s">
        <v>30</v>
      </c>
      <c r="G9857">
        <v>5000</v>
      </c>
      <c r="H9857">
        <v>12.92</v>
      </c>
      <c r="I9857">
        <v>1</v>
      </c>
      <c r="J9857">
        <v>0.08</v>
      </c>
      <c r="K9857" t="s">
        <v>16</v>
      </c>
      <c r="L9857">
        <v>16</v>
      </c>
      <c r="M9857">
        <f t="shared" si="153"/>
        <v>1</v>
      </c>
    </row>
    <row r="9858" spans="1:13" x14ac:dyDescent="0.3">
      <c r="A9858">
        <v>43</v>
      </c>
      <c r="B9858">
        <v>55000</v>
      </c>
      <c r="C9858" t="s">
        <v>13</v>
      </c>
      <c r="D9858">
        <v>3</v>
      </c>
      <c r="E9858" t="s">
        <v>25</v>
      </c>
      <c r="F9858" t="s">
        <v>19</v>
      </c>
      <c r="G9858">
        <v>11750</v>
      </c>
      <c r="H9858">
        <v>10.99</v>
      </c>
      <c r="I9858">
        <v>0</v>
      </c>
      <c r="J9858">
        <v>0.21</v>
      </c>
      <c r="K9858" t="s">
        <v>16</v>
      </c>
      <c r="L9858">
        <v>16</v>
      </c>
      <c r="M9858">
        <f t="shared" ref="M9858:M9921" si="154">COUNTIFS($A$2:$A$10001,A9858,$B$2:$B$10001,B9858,$C$2:$C$10001,C9858,$D$2:$D$10001,D9858,$E$2:$E$10001,E9858,$F$2:$F$10001,F9858,$G$2:$G$10001,G9858,$H$2:$H$10001,H9858,$I$2:$I$10001,I9858,$J$2:$J$10001,J9858,$K$2:$K$10001,K9858,$L$2:$L$10001,L9858)</f>
        <v>1</v>
      </c>
    </row>
    <row r="9859" spans="1:13" x14ac:dyDescent="0.3">
      <c r="A9859">
        <v>40</v>
      </c>
      <c r="B9859">
        <v>45996</v>
      </c>
      <c r="C9859" t="s">
        <v>13</v>
      </c>
      <c r="D9859">
        <v>4</v>
      </c>
      <c r="E9859" t="s">
        <v>25</v>
      </c>
      <c r="F9859" t="s">
        <v>30</v>
      </c>
      <c r="G9859">
        <v>20000</v>
      </c>
      <c r="H9859">
        <v>14.61</v>
      </c>
      <c r="I9859">
        <v>1</v>
      </c>
      <c r="J9859">
        <v>0.43</v>
      </c>
      <c r="K9859" t="s">
        <v>17</v>
      </c>
      <c r="L9859">
        <v>13</v>
      </c>
      <c r="M9859">
        <f t="shared" si="154"/>
        <v>1</v>
      </c>
    </row>
    <row r="9860" spans="1:13" x14ac:dyDescent="0.3">
      <c r="A9860">
        <v>41</v>
      </c>
      <c r="B9860">
        <v>100000</v>
      </c>
      <c r="C9860" t="s">
        <v>13</v>
      </c>
      <c r="D9860">
        <v>3</v>
      </c>
      <c r="E9860" t="s">
        <v>27</v>
      </c>
      <c r="F9860" t="s">
        <v>19</v>
      </c>
      <c r="G9860">
        <v>12000</v>
      </c>
      <c r="H9860">
        <v>10.74</v>
      </c>
      <c r="I9860">
        <v>0</v>
      </c>
      <c r="J9860">
        <v>0.12</v>
      </c>
      <c r="K9860" t="s">
        <v>16</v>
      </c>
      <c r="L9860">
        <v>12</v>
      </c>
      <c r="M9860">
        <f t="shared" si="154"/>
        <v>1</v>
      </c>
    </row>
    <row r="9861" spans="1:13" x14ac:dyDescent="0.3">
      <c r="A9861">
        <v>41</v>
      </c>
      <c r="B9861">
        <v>38200</v>
      </c>
      <c r="C9861" t="s">
        <v>13</v>
      </c>
      <c r="D9861">
        <v>4</v>
      </c>
      <c r="E9861" t="s">
        <v>14</v>
      </c>
      <c r="F9861" t="s">
        <v>29</v>
      </c>
      <c r="G9861">
        <v>8875</v>
      </c>
      <c r="H9861">
        <v>19.03</v>
      </c>
      <c r="I9861">
        <v>0</v>
      </c>
      <c r="J9861">
        <v>0.23</v>
      </c>
      <c r="K9861" t="s">
        <v>17</v>
      </c>
      <c r="L9861">
        <v>11</v>
      </c>
      <c r="M9861">
        <f t="shared" si="154"/>
        <v>1</v>
      </c>
    </row>
    <row r="9862" spans="1:13" x14ac:dyDescent="0.3">
      <c r="A9862">
        <v>36</v>
      </c>
      <c r="B9862">
        <v>42000</v>
      </c>
      <c r="C9862" t="s">
        <v>23</v>
      </c>
      <c r="D9862">
        <v>2</v>
      </c>
      <c r="E9862" t="s">
        <v>27</v>
      </c>
      <c r="F9862" t="s">
        <v>15</v>
      </c>
      <c r="G9862">
        <v>2000</v>
      </c>
      <c r="H9862">
        <v>15.62</v>
      </c>
      <c r="I9862">
        <v>0</v>
      </c>
      <c r="J9862">
        <v>0.05</v>
      </c>
      <c r="K9862" t="s">
        <v>17</v>
      </c>
      <c r="L9862">
        <v>14</v>
      </c>
      <c r="M9862">
        <f t="shared" si="154"/>
        <v>1</v>
      </c>
    </row>
    <row r="9863" spans="1:13" x14ac:dyDescent="0.3">
      <c r="A9863">
        <v>36</v>
      </c>
      <c r="B9863">
        <v>72800</v>
      </c>
      <c r="C9863" t="s">
        <v>13</v>
      </c>
      <c r="D9863">
        <v>3</v>
      </c>
      <c r="E9863" t="s">
        <v>28</v>
      </c>
      <c r="F9863" t="s">
        <v>30</v>
      </c>
      <c r="G9863">
        <v>24000</v>
      </c>
      <c r="H9863">
        <v>14.09</v>
      </c>
      <c r="I9863">
        <v>1</v>
      </c>
      <c r="J9863">
        <v>0.33</v>
      </c>
      <c r="K9863" t="s">
        <v>16</v>
      </c>
      <c r="L9863">
        <v>16</v>
      </c>
      <c r="M9863">
        <f t="shared" si="154"/>
        <v>1</v>
      </c>
    </row>
    <row r="9864" spans="1:13" x14ac:dyDescent="0.3">
      <c r="A9864">
        <v>37</v>
      </c>
      <c r="B9864">
        <v>50000</v>
      </c>
      <c r="C9864" t="s">
        <v>13</v>
      </c>
      <c r="D9864">
        <v>0</v>
      </c>
      <c r="E9864" t="s">
        <v>27</v>
      </c>
      <c r="F9864" t="s">
        <v>19</v>
      </c>
      <c r="G9864">
        <v>5000</v>
      </c>
      <c r="H9864">
        <v>11.89</v>
      </c>
      <c r="I9864">
        <v>0</v>
      </c>
      <c r="J9864">
        <v>0.1</v>
      </c>
      <c r="K9864" t="s">
        <v>16</v>
      </c>
      <c r="L9864">
        <v>12</v>
      </c>
      <c r="M9864">
        <f t="shared" si="154"/>
        <v>1</v>
      </c>
    </row>
    <row r="9865" spans="1:13" x14ac:dyDescent="0.3">
      <c r="A9865">
        <v>37</v>
      </c>
      <c r="B9865">
        <v>186000</v>
      </c>
      <c r="C9865" t="s">
        <v>23</v>
      </c>
      <c r="D9865">
        <v>7</v>
      </c>
      <c r="E9865" t="s">
        <v>27</v>
      </c>
      <c r="F9865" t="s">
        <v>21</v>
      </c>
      <c r="G9865">
        <v>3000</v>
      </c>
      <c r="H9865">
        <v>6.39</v>
      </c>
      <c r="I9865">
        <v>0</v>
      </c>
      <c r="J9865">
        <v>0.02</v>
      </c>
      <c r="K9865" t="s">
        <v>16</v>
      </c>
      <c r="L9865">
        <v>13</v>
      </c>
      <c r="M9865">
        <f t="shared" si="154"/>
        <v>1</v>
      </c>
    </row>
    <row r="9866" spans="1:13" x14ac:dyDescent="0.3">
      <c r="A9866">
        <v>36</v>
      </c>
      <c r="B9866">
        <v>80000</v>
      </c>
      <c r="C9866" t="s">
        <v>26</v>
      </c>
      <c r="D9866">
        <v>9</v>
      </c>
      <c r="E9866" t="s">
        <v>27</v>
      </c>
      <c r="F9866" t="s">
        <v>15</v>
      </c>
      <c r="G9866">
        <v>6000</v>
      </c>
      <c r="I9866">
        <v>0</v>
      </c>
      <c r="J9866">
        <v>7.0000000000000007E-2</v>
      </c>
      <c r="K9866" t="s">
        <v>17</v>
      </c>
      <c r="L9866">
        <v>14</v>
      </c>
      <c r="M9866">
        <f t="shared" si="154"/>
        <v>0</v>
      </c>
    </row>
    <row r="9867" spans="1:13" x14ac:dyDescent="0.3">
      <c r="A9867">
        <v>37</v>
      </c>
      <c r="B9867">
        <v>65000</v>
      </c>
      <c r="C9867" t="s">
        <v>13</v>
      </c>
      <c r="D9867">
        <v>7</v>
      </c>
      <c r="E9867" t="s">
        <v>18</v>
      </c>
      <c r="F9867" t="s">
        <v>21</v>
      </c>
      <c r="G9867">
        <v>9000</v>
      </c>
      <c r="H9867">
        <v>6.91</v>
      </c>
      <c r="I9867">
        <v>0</v>
      </c>
      <c r="J9867">
        <v>0.14000000000000001</v>
      </c>
      <c r="K9867" t="s">
        <v>16</v>
      </c>
      <c r="L9867">
        <v>14</v>
      </c>
      <c r="M9867">
        <f t="shared" si="154"/>
        <v>1</v>
      </c>
    </row>
    <row r="9868" spans="1:13" x14ac:dyDescent="0.3">
      <c r="A9868">
        <v>41</v>
      </c>
      <c r="B9868">
        <v>30000</v>
      </c>
      <c r="C9868" t="s">
        <v>13</v>
      </c>
      <c r="D9868">
        <v>3</v>
      </c>
      <c r="E9868" t="s">
        <v>20</v>
      </c>
      <c r="F9868" t="s">
        <v>21</v>
      </c>
      <c r="G9868">
        <v>8875</v>
      </c>
      <c r="H9868">
        <v>5.42</v>
      </c>
      <c r="I9868">
        <v>0</v>
      </c>
      <c r="J9868">
        <v>0.3</v>
      </c>
      <c r="K9868" t="s">
        <v>16</v>
      </c>
      <c r="L9868">
        <v>16</v>
      </c>
      <c r="M9868">
        <f t="shared" si="154"/>
        <v>1</v>
      </c>
    </row>
    <row r="9869" spans="1:13" x14ac:dyDescent="0.3">
      <c r="A9869">
        <v>41</v>
      </c>
      <c r="B9869">
        <v>381450</v>
      </c>
      <c r="C9869" t="s">
        <v>26</v>
      </c>
      <c r="D9869">
        <v>10</v>
      </c>
      <c r="E9869" t="s">
        <v>20</v>
      </c>
      <c r="F9869" t="s">
        <v>15</v>
      </c>
      <c r="G9869">
        <v>35000</v>
      </c>
      <c r="H9869">
        <v>13.49</v>
      </c>
      <c r="I9869">
        <v>0</v>
      </c>
      <c r="J9869">
        <v>0.09</v>
      </c>
      <c r="K9869" t="s">
        <v>17</v>
      </c>
      <c r="L9869">
        <v>16</v>
      </c>
      <c r="M9869">
        <f t="shared" si="154"/>
        <v>1</v>
      </c>
    </row>
    <row r="9870" spans="1:13" x14ac:dyDescent="0.3">
      <c r="A9870">
        <v>36</v>
      </c>
      <c r="B9870">
        <v>34000</v>
      </c>
      <c r="C9870" t="s">
        <v>26</v>
      </c>
      <c r="D9870">
        <v>2</v>
      </c>
      <c r="E9870" t="s">
        <v>20</v>
      </c>
      <c r="F9870" t="s">
        <v>19</v>
      </c>
      <c r="G9870">
        <v>5000</v>
      </c>
      <c r="H9870">
        <v>10.65</v>
      </c>
      <c r="I9870">
        <v>0</v>
      </c>
      <c r="J9870">
        <v>0.15</v>
      </c>
      <c r="K9870" t="s">
        <v>16</v>
      </c>
      <c r="L9870">
        <v>15</v>
      </c>
      <c r="M9870">
        <f t="shared" si="154"/>
        <v>1</v>
      </c>
    </row>
    <row r="9871" spans="1:13" x14ac:dyDescent="0.3">
      <c r="A9871">
        <v>37</v>
      </c>
      <c r="B9871">
        <v>58000</v>
      </c>
      <c r="C9871" t="s">
        <v>13</v>
      </c>
      <c r="D9871">
        <v>9</v>
      </c>
      <c r="E9871" t="s">
        <v>27</v>
      </c>
      <c r="F9871" t="s">
        <v>19</v>
      </c>
      <c r="G9871">
        <v>18200</v>
      </c>
      <c r="H9871">
        <v>10.99</v>
      </c>
      <c r="I9871">
        <v>1</v>
      </c>
      <c r="J9871">
        <v>0.31</v>
      </c>
      <c r="K9871" t="s">
        <v>16</v>
      </c>
      <c r="L9871">
        <v>17</v>
      </c>
      <c r="M9871">
        <f t="shared" si="154"/>
        <v>1</v>
      </c>
    </row>
    <row r="9872" spans="1:13" x14ac:dyDescent="0.3">
      <c r="A9872">
        <v>42</v>
      </c>
      <c r="B9872">
        <v>52400</v>
      </c>
      <c r="C9872" t="s">
        <v>26</v>
      </c>
      <c r="D9872">
        <v>14</v>
      </c>
      <c r="E9872" t="s">
        <v>20</v>
      </c>
      <c r="F9872" t="s">
        <v>19</v>
      </c>
      <c r="G9872">
        <v>21000</v>
      </c>
      <c r="H9872">
        <v>10.38</v>
      </c>
      <c r="I9872">
        <v>0</v>
      </c>
      <c r="J9872">
        <v>0.4</v>
      </c>
      <c r="K9872" t="s">
        <v>16</v>
      </c>
      <c r="L9872">
        <v>15</v>
      </c>
      <c r="M9872">
        <f t="shared" si="154"/>
        <v>1</v>
      </c>
    </row>
    <row r="9873" spans="1:13" x14ac:dyDescent="0.3">
      <c r="A9873">
        <v>41</v>
      </c>
      <c r="B9873">
        <v>102300</v>
      </c>
      <c r="C9873" t="s">
        <v>26</v>
      </c>
      <c r="D9873">
        <v>9</v>
      </c>
      <c r="E9873" t="s">
        <v>18</v>
      </c>
      <c r="F9873" t="s">
        <v>19</v>
      </c>
      <c r="G9873">
        <v>8800</v>
      </c>
      <c r="H9873">
        <v>11.58</v>
      </c>
      <c r="I9873">
        <v>0</v>
      </c>
      <c r="J9873">
        <v>0.09</v>
      </c>
      <c r="K9873" t="s">
        <v>16</v>
      </c>
      <c r="L9873">
        <v>11</v>
      </c>
      <c r="M9873">
        <f t="shared" si="154"/>
        <v>1</v>
      </c>
    </row>
    <row r="9874" spans="1:13" x14ac:dyDescent="0.3">
      <c r="A9874">
        <v>38</v>
      </c>
      <c r="B9874">
        <v>126000</v>
      </c>
      <c r="C9874" t="s">
        <v>26</v>
      </c>
      <c r="D9874">
        <v>3</v>
      </c>
      <c r="E9874" t="s">
        <v>27</v>
      </c>
      <c r="F9874" t="s">
        <v>30</v>
      </c>
      <c r="G9874">
        <v>2400</v>
      </c>
      <c r="I9874">
        <v>0</v>
      </c>
      <c r="J9874">
        <v>0.02</v>
      </c>
      <c r="K9874" t="s">
        <v>16</v>
      </c>
      <c r="L9874">
        <v>14</v>
      </c>
      <c r="M9874">
        <f t="shared" si="154"/>
        <v>0</v>
      </c>
    </row>
    <row r="9875" spans="1:13" x14ac:dyDescent="0.3">
      <c r="A9875">
        <v>37</v>
      </c>
      <c r="B9875">
        <v>20004</v>
      </c>
      <c r="C9875" t="s">
        <v>13</v>
      </c>
      <c r="D9875">
        <v>0</v>
      </c>
      <c r="E9875" t="s">
        <v>27</v>
      </c>
      <c r="F9875" t="s">
        <v>19</v>
      </c>
      <c r="G9875">
        <v>5000</v>
      </c>
      <c r="I9875">
        <v>0</v>
      </c>
      <c r="J9875">
        <v>0.25</v>
      </c>
      <c r="K9875" t="s">
        <v>16</v>
      </c>
      <c r="L9875">
        <v>14</v>
      </c>
      <c r="M9875">
        <f t="shared" si="154"/>
        <v>0</v>
      </c>
    </row>
    <row r="9876" spans="1:13" x14ac:dyDescent="0.3">
      <c r="A9876">
        <v>36</v>
      </c>
      <c r="B9876">
        <v>145000</v>
      </c>
      <c r="C9876" t="s">
        <v>26</v>
      </c>
      <c r="D9876">
        <v>4</v>
      </c>
      <c r="E9876" t="s">
        <v>25</v>
      </c>
      <c r="F9876" t="s">
        <v>19</v>
      </c>
      <c r="G9876">
        <v>5000</v>
      </c>
      <c r="H9876">
        <v>9.6199999999999992</v>
      </c>
      <c r="I9876">
        <v>0</v>
      </c>
      <c r="J9876">
        <v>0.03</v>
      </c>
      <c r="K9876" t="s">
        <v>16</v>
      </c>
      <c r="L9876">
        <v>12</v>
      </c>
      <c r="M9876">
        <f t="shared" si="154"/>
        <v>1</v>
      </c>
    </row>
    <row r="9877" spans="1:13" x14ac:dyDescent="0.3">
      <c r="A9877">
        <v>36</v>
      </c>
      <c r="B9877">
        <v>72000</v>
      </c>
      <c r="C9877" t="s">
        <v>26</v>
      </c>
      <c r="D9877">
        <v>3</v>
      </c>
      <c r="E9877" t="s">
        <v>27</v>
      </c>
      <c r="F9877" t="s">
        <v>21</v>
      </c>
      <c r="G9877">
        <v>8000</v>
      </c>
      <c r="H9877">
        <v>6.92</v>
      </c>
      <c r="I9877">
        <v>0</v>
      </c>
      <c r="J9877">
        <v>0.11</v>
      </c>
      <c r="K9877" t="s">
        <v>16</v>
      </c>
      <c r="L9877">
        <v>16</v>
      </c>
      <c r="M9877">
        <f t="shared" si="154"/>
        <v>1</v>
      </c>
    </row>
    <row r="9878" spans="1:13" x14ac:dyDescent="0.3">
      <c r="A9878">
        <v>47</v>
      </c>
      <c r="B9878">
        <v>50000</v>
      </c>
      <c r="C9878" t="s">
        <v>26</v>
      </c>
      <c r="D9878">
        <v>3</v>
      </c>
      <c r="E9878" t="s">
        <v>27</v>
      </c>
      <c r="F9878" t="s">
        <v>15</v>
      </c>
      <c r="G9878">
        <v>4000</v>
      </c>
      <c r="I9878">
        <v>0</v>
      </c>
      <c r="J9878">
        <v>0.08</v>
      </c>
      <c r="K9878" t="s">
        <v>17</v>
      </c>
      <c r="L9878">
        <v>17</v>
      </c>
      <c r="M9878">
        <f t="shared" si="154"/>
        <v>0</v>
      </c>
    </row>
    <row r="9879" spans="1:13" x14ac:dyDescent="0.3">
      <c r="A9879">
        <v>44</v>
      </c>
      <c r="B9879">
        <v>61000</v>
      </c>
      <c r="C9879" t="s">
        <v>13</v>
      </c>
      <c r="D9879">
        <v>2</v>
      </c>
      <c r="E9879" t="s">
        <v>25</v>
      </c>
      <c r="F9879" t="s">
        <v>30</v>
      </c>
      <c r="G9879">
        <v>11000</v>
      </c>
      <c r="H9879">
        <v>16.02</v>
      </c>
      <c r="I9879">
        <v>1</v>
      </c>
      <c r="J9879">
        <v>0.18</v>
      </c>
      <c r="K9879" t="s">
        <v>17</v>
      </c>
      <c r="L9879">
        <v>12</v>
      </c>
      <c r="M9879">
        <f t="shared" si="154"/>
        <v>1</v>
      </c>
    </row>
    <row r="9880" spans="1:13" x14ac:dyDescent="0.3">
      <c r="A9880">
        <v>37</v>
      </c>
      <c r="B9880">
        <v>42000</v>
      </c>
      <c r="C9880" t="s">
        <v>13</v>
      </c>
      <c r="D9880">
        <v>2</v>
      </c>
      <c r="E9880" t="s">
        <v>14</v>
      </c>
      <c r="F9880" t="s">
        <v>15</v>
      </c>
      <c r="G9880">
        <v>8400</v>
      </c>
      <c r="H9880">
        <v>13.49</v>
      </c>
      <c r="I9880">
        <v>0</v>
      </c>
      <c r="J9880">
        <v>0.2</v>
      </c>
      <c r="K9880" t="s">
        <v>16</v>
      </c>
      <c r="L9880">
        <v>14</v>
      </c>
      <c r="M9880">
        <f t="shared" si="154"/>
        <v>1</v>
      </c>
    </row>
    <row r="9881" spans="1:13" x14ac:dyDescent="0.3">
      <c r="A9881">
        <v>46</v>
      </c>
      <c r="B9881">
        <v>72194</v>
      </c>
      <c r="C9881" t="s">
        <v>13</v>
      </c>
      <c r="D9881">
        <v>8</v>
      </c>
      <c r="E9881" t="s">
        <v>28</v>
      </c>
      <c r="F9881" t="s">
        <v>19</v>
      </c>
      <c r="G9881">
        <v>17000</v>
      </c>
      <c r="H9881">
        <v>8.8800000000000008</v>
      </c>
      <c r="I9881">
        <v>0</v>
      </c>
      <c r="J9881">
        <v>0.24</v>
      </c>
      <c r="K9881" t="s">
        <v>16</v>
      </c>
      <c r="L9881">
        <v>14</v>
      </c>
      <c r="M9881">
        <f t="shared" si="154"/>
        <v>1</v>
      </c>
    </row>
    <row r="9882" spans="1:13" x14ac:dyDescent="0.3">
      <c r="A9882">
        <v>36</v>
      </c>
      <c r="B9882">
        <v>24000</v>
      </c>
      <c r="C9882" t="s">
        <v>26</v>
      </c>
      <c r="D9882">
        <v>2</v>
      </c>
      <c r="E9882" t="s">
        <v>14</v>
      </c>
      <c r="F9882" t="s">
        <v>21</v>
      </c>
      <c r="G9882">
        <v>1500</v>
      </c>
      <c r="H9882">
        <v>9.6300000000000008</v>
      </c>
      <c r="I9882">
        <v>0</v>
      </c>
      <c r="J9882">
        <v>0.06</v>
      </c>
      <c r="K9882" t="s">
        <v>16</v>
      </c>
      <c r="L9882">
        <v>14</v>
      </c>
      <c r="M9882">
        <f t="shared" si="154"/>
        <v>1</v>
      </c>
    </row>
    <row r="9883" spans="1:13" x14ac:dyDescent="0.3">
      <c r="A9883">
        <v>41</v>
      </c>
      <c r="B9883">
        <v>52106</v>
      </c>
      <c r="C9883" t="s">
        <v>13</v>
      </c>
      <c r="D9883">
        <v>4</v>
      </c>
      <c r="E9883" t="s">
        <v>18</v>
      </c>
      <c r="F9883" t="s">
        <v>15</v>
      </c>
      <c r="G9883">
        <v>5000</v>
      </c>
      <c r="H9883">
        <v>12.84</v>
      </c>
      <c r="I9883">
        <v>1</v>
      </c>
      <c r="J9883">
        <v>0.1</v>
      </c>
      <c r="K9883" t="s">
        <v>16</v>
      </c>
      <c r="L9883">
        <v>13</v>
      </c>
      <c r="M9883">
        <f t="shared" si="154"/>
        <v>1</v>
      </c>
    </row>
    <row r="9884" spans="1:13" x14ac:dyDescent="0.3">
      <c r="A9884">
        <v>36</v>
      </c>
      <c r="B9884">
        <v>24168</v>
      </c>
      <c r="C9884" t="s">
        <v>13</v>
      </c>
      <c r="D9884">
        <v>2</v>
      </c>
      <c r="E9884" t="s">
        <v>14</v>
      </c>
      <c r="F9884" t="s">
        <v>15</v>
      </c>
      <c r="G9884">
        <v>9925</v>
      </c>
      <c r="H9884">
        <v>13.06</v>
      </c>
      <c r="I9884">
        <v>1</v>
      </c>
      <c r="J9884">
        <v>0.41</v>
      </c>
      <c r="K9884" t="s">
        <v>17</v>
      </c>
      <c r="L9884">
        <v>12</v>
      </c>
      <c r="M9884">
        <f t="shared" si="154"/>
        <v>1</v>
      </c>
    </row>
    <row r="9885" spans="1:13" x14ac:dyDescent="0.3">
      <c r="A9885">
        <v>40</v>
      </c>
      <c r="B9885">
        <v>59484</v>
      </c>
      <c r="C9885" t="s">
        <v>26</v>
      </c>
      <c r="D9885">
        <v>13</v>
      </c>
      <c r="E9885" t="s">
        <v>25</v>
      </c>
      <c r="F9885" t="s">
        <v>21</v>
      </c>
      <c r="G9885">
        <v>5500</v>
      </c>
      <c r="H9885">
        <v>7.14</v>
      </c>
      <c r="I9885">
        <v>0</v>
      </c>
      <c r="J9885">
        <v>0.09</v>
      </c>
      <c r="K9885" t="s">
        <v>16</v>
      </c>
      <c r="L9885">
        <v>14</v>
      </c>
      <c r="M9885">
        <f t="shared" si="154"/>
        <v>1</v>
      </c>
    </row>
    <row r="9886" spans="1:13" x14ac:dyDescent="0.3">
      <c r="A9886">
        <v>36</v>
      </c>
      <c r="B9886">
        <v>98240</v>
      </c>
      <c r="C9886" t="s">
        <v>26</v>
      </c>
      <c r="D9886">
        <v>4</v>
      </c>
      <c r="E9886" t="s">
        <v>27</v>
      </c>
      <c r="F9886" t="s">
        <v>29</v>
      </c>
      <c r="G9886">
        <v>20000</v>
      </c>
      <c r="H9886">
        <v>16.350000000000001</v>
      </c>
      <c r="I9886">
        <v>0</v>
      </c>
      <c r="J9886">
        <v>0.2</v>
      </c>
      <c r="K9886" t="s">
        <v>17</v>
      </c>
      <c r="L9886">
        <v>12</v>
      </c>
      <c r="M9886">
        <f t="shared" si="154"/>
        <v>1</v>
      </c>
    </row>
    <row r="9887" spans="1:13" x14ac:dyDescent="0.3">
      <c r="A9887">
        <v>46</v>
      </c>
      <c r="B9887">
        <v>88400</v>
      </c>
      <c r="C9887" t="s">
        <v>26</v>
      </c>
      <c r="D9887">
        <v>1</v>
      </c>
      <c r="E9887" t="s">
        <v>14</v>
      </c>
      <c r="F9887" t="s">
        <v>29</v>
      </c>
      <c r="G9887">
        <v>30000</v>
      </c>
      <c r="H9887">
        <v>18.39</v>
      </c>
      <c r="I9887">
        <v>1</v>
      </c>
      <c r="J9887">
        <v>0.28999999999999998</v>
      </c>
      <c r="K9887" t="s">
        <v>16</v>
      </c>
      <c r="L9887">
        <v>16</v>
      </c>
      <c r="M9887">
        <f t="shared" si="154"/>
        <v>1</v>
      </c>
    </row>
    <row r="9888" spans="1:13" x14ac:dyDescent="0.3">
      <c r="A9888">
        <v>40</v>
      </c>
      <c r="B9888">
        <v>64200</v>
      </c>
      <c r="C9888" t="s">
        <v>13</v>
      </c>
      <c r="D9888">
        <v>2</v>
      </c>
      <c r="E9888" t="s">
        <v>25</v>
      </c>
      <c r="F9888" t="s">
        <v>21</v>
      </c>
      <c r="G9888">
        <v>3000</v>
      </c>
      <c r="H9888">
        <v>7.74</v>
      </c>
      <c r="I9888">
        <v>0</v>
      </c>
      <c r="J9888">
        <v>0.05</v>
      </c>
      <c r="K9888" t="s">
        <v>16</v>
      </c>
      <c r="L9888">
        <v>17</v>
      </c>
      <c r="M9888">
        <f t="shared" si="154"/>
        <v>1</v>
      </c>
    </row>
    <row r="9889" spans="1:13" x14ac:dyDescent="0.3">
      <c r="A9889">
        <v>49</v>
      </c>
      <c r="B9889">
        <v>15000</v>
      </c>
      <c r="C9889" t="s">
        <v>13</v>
      </c>
      <c r="D9889">
        <v>6</v>
      </c>
      <c r="E9889" t="s">
        <v>14</v>
      </c>
      <c r="F9889" t="s">
        <v>19</v>
      </c>
      <c r="G9889">
        <v>2400</v>
      </c>
      <c r="H9889">
        <v>9.91</v>
      </c>
      <c r="I9889">
        <v>1</v>
      </c>
      <c r="J9889">
        <v>0.16</v>
      </c>
      <c r="K9889" t="s">
        <v>16</v>
      </c>
      <c r="L9889">
        <v>13</v>
      </c>
      <c r="M9889">
        <f t="shared" si="154"/>
        <v>1</v>
      </c>
    </row>
    <row r="9890" spans="1:13" x14ac:dyDescent="0.3">
      <c r="A9890">
        <v>38</v>
      </c>
      <c r="B9890">
        <v>55000</v>
      </c>
      <c r="C9890" t="s">
        <v>13</v>
      </c>
      <c r="D9890">
        <v>2</v>
      </c>
      <c r="E9890" t="s">
        <v>20</v>
      </c>
      <c r="F9890" t="s">
        <v>19</v>
      </c>
      <c r="G9890">
        <v>14000</v>
      </c>
      <c r="H9890">
        <v>11.48</v>
      </c>
      <c r="I9890">
        <v>0</v>
      </c>
      <c r="J9890">
        <v>0.25</v>
      </c>
      <c r="K9890" t="s">
        <v>16</v>
      </c>
      <c r="L9890">
        <v>14</v>
      </c>
      <c r="M9890">
        <f t="shared" si="154"/>
        <v>1</v>
      </c>
    </row>
    <row r="9891" spans="1:13" x14ac:dyDescent="0.3">
      <c r="A9891">
        <v>36</v>
      </c>
      <c r="B9891">
        <v>180000</v>
      </c>
      <c r="C9891" t="s">
        <v>24</v>
      </c>
      <c r="D9891">
        <v>11</v>
      </c>
      <c r="E9891" t="s">
        <v>20</v>
      </c>
      <c r="F9891" t="s">
        <v>19</v>
      </c>
      <c r="G9891">
        <v>20000</v>
      </c>
      <c r="H9891">
        <v>11.48</v>
      </c>
      <c r="I9891">
        <v>1</v>
      </c>
      <c r="J9891">
        <v>0.11</v>
      </c>
      <c r="K9891" t="s">
        <v>16</v>
      </c>
      <c r="L9891">
        <v>15</v>
      </c>
      <c r="M9891">
        <f t="shared" si="154"/>
        <v>1</v>
      </c>
    </row>
    <row r="9892" spans="1:13" x14ac:dyDescent="0.3">
      <c r="A9892">
        <v>42</v>
      </c>
      <c r="B9892">
        <v>70000</v>
      </c>
      <c r="C9892" t="s">
        <v>13</v>
      </c>
      <c r="D9892">
        <v>6</v>
      </c>
      <c r="E9892" t="s">
        <v>20</v>
      </c>
      <c r="F9892" t="s">
        <v>19</v>
      </c>
      <c r="G9892">
        <v>12000</v>
      </c>
      <c r="I9892">
        <v>0</v>
      </c>
      <c r="J9892">
        <v>0.17</v>
      </c>
      <c r="K9892" t="s">
        <v>16</v>
      </c>
      <c r="L9892">
        <v>17</v>
      </c>
      <c r="M9892">
        <f t="shared" si="154"/>
        <v>0</v>
      </c>
    </row>
    <row r="9893" spans="1:13" x14ac:dyDescent="0.3">
      <c r="A9893">
        <v>47</v>
      </c>
      <c r="B9893">
        <v>100000</v>
      </c>
      <c r="C9893" t="s">
        <v>26</v>
      </c>
      <c r="D9893">
        <v>4</v>
      </c>
      <c r="E9893" t="s">
        <v>27</v>
      </c>
      <c r="F9893" t="s">
        <v>19</v>
      </c>
      <c r="G9893">
        <v>2500</v>
      </c>
      <c r="H9893">
        <v>9.99</v>
      </c>
      <c r="I9893">
        <v>0</v>
      </c>
      <c r="J9893">
        <v>0.03</v>
      </c>
      <c r="K9893" t="s">
        <v>16</v>
      </c>
      <c r="L9893">
        <v>16</v>
      </c>
      <c r="M9893">
        <f t="shared" si="154"/>
        <v>1</v>
      </c>
    </row>
    <row r="9894" spans="1:13" x14ac:dyDescent="0.3">
      <c r="A9894">
        <v>40</v>
      </c>
      <c r="B9894">
        <v>24000</v>
      </c>
      <c r="C9894" t="s">
        <v>13</v>
      </c>
      <c r="D9894">
        <v>3</v>
      </c>
      <c r="E9894" t="s">
        <v>20</v>
      </c>
      <c r="F9894" t="s">
        <v>15</v>
      </c>
      <c r="G9894">
        <v>2700</v>
      </c>
      <c r="H9894">
        <v>14.27</v>
      </c>
      <c r="I9894">
        <v>0</v>
      </c>
      <c r="J9894">
        <v>0.11</v>
      </c>
      <c r="K9894" t="s">
        <v>17</v>
      </c>
      <c r="L9894">
        <v>11</v>
      </c>
      <c r="M9894">
        <f t="shared" si="154"/>
        <v>1</v>
      </c>
    </row>
    <row r="9895" spans="1:13" x14ac:dyDescent="0.3">
      <c r="A9895">
        <v>41</v>
      </c>
      <c r="B9895">
        <v>113000</v>
      </c>
      <c r="C9895" t="s">
        <v>13</v>
      </c>
      <c r="D9895">
        <v>1</v>
      </c>
      <c r="E9895" t="s">
        <v>20</v>
      </c>
      <c r="F9895" t="s">
        <v>30</v>
      </c>
      <c r="G9895">
        <v>12000</v>
      </c>
      <c r="H9895">
        <v>16</v>
      </c>
      <c r="I9895">
        <v>1</v>
      </c>
      <c r="J9895">
        <v>0.11</v>
      </c>
      <c r="K9895" t="s">
        <v>16</v>
      </c>
      <c r="L9895">
        <v>15</v>
      </c>
      <c r="M9895">
        <f t="shared" si="154"/>
        <v>1</v>
      </c>
    </row>
    <row r="9896" spans="1:13" x14ac:dyDescent="0.3">
      <c r="A9896">
        <v>40</v>
      </c>
      <c r="B9896">
        <v>50000</v>
      </c>
      <c r="C9896" t="s">
        <v>26</v>
      </c>
      <c r="D9896">
        <v>1</v>
      </c>
      <c r="E9896" t="s">
        <v>20</v>
      </c>
      <c r="F9896" t="s">
        <v>19</v>
      </c>
      <c r="G9896">
        <v>12000</v>
      </c>
      <c r="I9896">
        <v>0</v>
      </c>
      <c r="J9896">
        <v>0.24</v>
      </c>
      <c r="K9896" t="s">
        <v>16</v>
      </c>
      <c r="L9896">
        <v>17</v>
      </c>
      <c r="M9896">
        <f t="shared" si="154"/>
        <v>0</v>
      </c>
    </row>
    <row r="9897" spans="1:13" x14ac:dyDescent="0.3">
      <c r="A9897">
        <v>38</v>
      </c>
      <c r="B9897">
        <v>91200</v>
      </c>
      <c r="C9897" t="s">
        <v>26</v>
      </c>
      <c r="D9897">
        <v>0</v>
      </c>
      <c r="E9897" t="s">
        <v>18</v>
      </c>
      <c r="F9897" t="s">
        <v>15</v>
      </c>
      <c r="G9897">
        <v>9000</v>
      </c>
      <c r="H9897">
        <v>12.68</v>
      </c>
      <c r="I9897">
        <v>0</v>
      </c>
      <c r="J9897">
        <v>0.1</v>
      </c>
      <c r="K9897" t="s">
        <v>16</v>
      </c>
      <c r="L9897">
        <v>11</v>
      </c>
      <c r="M9897">
        <f t="shared" si="154"/>
        <v>1</v>
      </c>
    </row>
    <row r="9898" spans="1:13" x14ac:dyDescent="0.3">
      <c r="A9898">
        <v>40</v>
      </c>
      <c r="B9898">
        <v>86000</v>
      </c>
      <c r="C9898" t="s">
        <v>13</v>
      </c>
      <c r="D9898">
        <v>0</v>
      </c>
      <c r="E9898" t="s">
        <v>18</v>
      </c>
      <c r="F9898" t="s">
        <v>30</v>
      </c>
      <c r="G9898">
        <v>20000</v>
      </c>
      <c r="H9898">
        <v>14.54</v>
      </c>
      <c r="I9898">
        <v>1</v>
      </c>
      <c r="J9898">
        <v>0.23</v>
      </c>
      <c r="K9898" t="s">
        <v>17</v>
      </c>
      <c r="L9898">
        <v>13</v>
      </c>
      <c r="M9898">
        <f t="shared" si="154"/>
        <v>1</v>
      </c>
    </row>
    <row r="9899" spans="1:13" x14ac:dyDescent="0.3">
      <c r="A9899">
        <v>39</v>
      </c>
      <c r="B9899">
        <v>24000</v>
      </c>
      <c r="C9899" t="s">
        <v>13</v>
      </c>
      <c r="D9899">
        <v>1</v>
      </c>
      <c r="E9899" t="s">
        <v>25</v>
      </c>
      <c r="F9899" t="s">
        <v>21</v>
      </c>
      <c r="G9899">
        <v>8500</v>
      </c>
      <c r="H9899">
        <v>7.49</v>
      </c>
      <c r="I9899">
        <v>1</v>
      </c>
      <c r="J9899">
        <v>0.35</v>
      </c>
      <c r="K9899" t="s">
        <v>16</v>
      </c>
      <c r="L9899">
        <v>12</v>
      </c>
      <c r="M9899">
        <f t="shared" si="154"/>
        <v>1</v>
      </c>
    </row>
    <row r="9900" spans="1:13" x14ac:dyDescent="0.3">
      <c r="A9900">
        <v>43</v>
      </c>
      <c r="B9900">
        <v>54000</v>
      </c>
      <c r="C9900" t="s">
        <v>13</v>
      </c>
      <c r="D9900">
        <v>0</v>
      </c>
      <c r="E9900" t="s">
        <v>20</v>
      </c>
      <c r="F9900" t="s">
        <v>30</v>
      </c>
      <c r="G9900">
        <v>9000</v>
      </c>
      <c r="H9900">
        <v>15.65</v>
      </c>
      <c r="I9900">
        <v>1</v>
      </c>
      <c r="J9900">
        <v>0.17</v>
      </c>
      <c r="K9900" t="s">
        <v>17</v>
      </c>
      <c r="L9900">
        <v>14</v>
      </c>
      <c r="M9900">
        <f t="shared" si="154"/>
        <v>1</v>
      </c>
    </row>
    <row r="9901" spans="1:13" x14ac:dyDescent="0.3">
      <c r="A9901">
        <v>43</v>
      </c>
      <c r="B9901">
        <v>138000</v>
      </c>
      <c r="C9901" t="s">
        <v>26</v>
      </c>
      <c r="D9901">
        <v>4</v>
      </c>
      <c r="E9901" t="s">
        <v>18</v>
      </c>
      <c r="F9901" t="s">
        <v>21</v>
      </c>
      <c r="G9901">
        <v>9900</v>
      </c>
      <c r="H9901">
        <v>6.99</v>
      </c>
      <c r="I9901">
        <v>0</v>
      </c>
      <c r="J9901">
        <v>7.0000000000000007E-2</v>
      </c>
      <c r="K9901" t="s">
        <v>16</v>
      </c>
      <c r="L9901">
        <v>14</v>
      </c>
      <c r="M9901">
        <f t="shared" si="154"/>
        <v>1</v>
      </c>
    </row>
    <row r="9902" spans="1:13" x14ac:dyDescent="0.3">
      <c r="A9902">
        <v>37</v>
      </c>
      <c r="B9902">
        <v>80000</v>
      </c>
      <c r="C9902" t="s">
        <v>26</v>
      </c>
      <c r="D9902">
        <v>8</v>
      </c>
      <c r="E9902" t="s">
        <v>25</v>
      </c>
      <c r="F9902" t="s">
        <v>21</v>
      </c>
      <c r="G9902">
        <v>13000</v>
      </c>
      <c r="H9902">
        <v>6.62</v>
      </c>
      <c r="I9902">
        <v>0</v>
      </c>
      <c r="J9902">
        <v>0.16</v>
      </c>
      <c r="K9902" t="s">
        <v>16</v>
      </c>
      <c r="L9902">
        <v>16</v>
      </c>
      <c r="M9902">
        <f t="shared" si="154"/>
        <v>1</v>
      </c>
    </row>
    <row r="9903" spans="1:13" x14ac:dyDescent="0.3">
      <c r="A9903">
        <v>44</v>
      </c>
      <c r="B9903">
        <v>95000</v>
      </c>
      <c r="C9903" t="s">
        <v>26</v>
      </c>
      <c r="D9903">
        <v>4</v>
      </c>
      <c r="E9903" t="s">
        <v>18</v>
      </c>
      <c r="F9903" t="s">
        <v>19</v>
      </c>
      <c r="G9903">
        <v>10000</v>
      </c>
      <c r="H9903">
        <v>10.95</v>
      </c>
      <c r="I9903">
        <v>0</v>
      </c>
      <c r="J9903">
        <v>0.11</v>
      </c>
      <c r="K9903" t="s">
        <v>16</v>
      </c>
      <c r="L9903">
        <v>11</v>
      </c>
      <c r="M9903">
        <f t="shared" si="154"/>
        <v>1</v>
      </c>
    </row>
    <row r="9904" spans="1:13" x14ac:dyDescent="0.3">
      <c r="A9904">
        <v>39</v>
      </c>
      <c r="B9904">
        <v>52273</v>
      </c>
      <c r="C9904" t="s">
        <v>13</v>
      </c>
      <c r="D9904">
        <v>3</v>
      </c>
      <c r="E9904" t="s">
        <v>18</v>
      </c>
      <c r="F9904" t="s">
        <v>19</v>
      </c>
      <c r="G9904">
        <v>5000</v>
      </c>
      <c r="I9904">
        <v>0</v>
      </c>
      <c r="J9904">
        <v>0.1</v>
      </c>
      <c r="K9904" t="s">
        <v>16</v>
      </c>
      <c r="L9904">
        <v>12</v>
      </c>
      <c r="M9904">
        <f t="shared" si="154"/>
        <v>0</v>
      </c>
    </row>
    <row r="9905" spans="1:13" x14ac:dyDescent="0.3">
      <c r="A9905">
        <v>37</v>
      </c>
      <c r="B9905">
        <v>65000</v>
      </c>
      <c r="C9905" t="s">
        <v>13</v>
      </c>
      <c r="D9905">
        <v>7</v>
      </c>
      <c r="E9905" t="s">
        <v>28</v>
      </c>
      <c r="F9905" t="s">
        <v>15</v>
      </c>
      <c r="G9905">
        <v>12000</v>
      </c>
      <c r="H9905">
        <v>13.98</v>
      </c>
      <c r="I9905">
        <v>0</v>
      </c>
      <c r="J9905">
        <v>0.18</v>
      </c>
      <c r="K9905" t="s">
        <v>16</v>
      </c>
      <c r="L9905">
        <v>12</v>
      </c>
      <c r="M9905">
        <f t="shared" si="154"/>
        <v>1</v>
      </c>
    </row>
    <row r="9906" spans="1:13" x14ac:dyDescent="0.3">
      <c r="A9906">
        <v>47</v>
      </c>
      <c r="B9906">
        <v>47000</v>
      </c>
      <c r="C9906" t="s">
        <v>26</v>
      </c>
      <c r="D9906">
        <v>9</v>
      </c>
      <c r="E9906" t="s">
        <v>14</v>
      </c>
      <c r="F9906" t="s">
        <v>21</v>
      </c>
      <c r="G9906">
        <v>7500</v>
      </c>
      <c r="H9906">
        <v>6.62</v>
      </c>
      <c r="I9906">
        <v>0</v>
      </c>
      <c r="J9906">
        <v>0.16</v>
      </c>
      <c r="K9906" t="s">
        <v>16</v>
      </c>
      <c r="L9906">
        <v>13</v>
      </c>
      <c r="M9906">
        <f t="shared" si="154"/>
        <v>1</v>
      </c>
    </row>
    <row r="9907" spans="1:13" x14ac:dyDescent="0.3">
      <c r="A9907">
        <v>37</v>
      </c>
      <c r="B9907">
        <v>68480</v>
      </c>
      <c r="C9907" t="s">
        <v>13</v>
      </c>
      <c r="D9907">
        <v>2</v>
      </c>
      <c r="E9907" t="s">
        <v>14</v>
      </c>
      <c r="F9907" t="s">
        <v>15</v>
      </c>
      <c r="G9907">
        <v>3600</v>
      </c>
      <c r="H9907">
        <v>15.23</v>
      </c>
      <c r="I9907">
        <v>0</v>
      </c>
      <c r="J9907">
        <v>0.05</v>
      </c>
      <c r="K9907" t="s">
        <v>17</v>
      </c>
      <c r="L9907">
        <v>11</v>
      </c>
      <c r="M9907">
        <f t="shared" si="154"/>
        <v>1</v>
      </c>
    </row>
    <row r="9908" spans="1:13" x14ac:dyDescent="0.3">
      <c r="A9908">
        <v>42</v>
      </c>
      <c r="B9908">
        <v>45000</v>
      </c>
      <c r="C9908" t="s">
        <v>13</v>
      </c>
      <c r="D9908">
        <v>1</v>
      </c>
      <c r="E9908" t="s">
        <v>14</v>
      </c>
      <c r="F9908" t="s">
        <v>19</v>
      </c>
      <c r="G9908">
        <v>18200</v>
      </c>
      <c r="H9908">
        <v>10.83</v>
      </c>
      <c r="I9908">
        <v>1</v>
      </c>
      <c r="J9908">
        <v>0.4</v>
      </c>
      <c r="K9908" t="s">
        <v>16</v>
      </c>
      <c r="L9908">
        <v>16</v>
      </c>
      <c r="M9908">
        <f t="shared" si="154"/>
        <v>1</v>
      </c>
    </row>
    <row r="9909" spans="1:13" x14ac:dyDescent="0.3">
      <c r="A9909">
        <v>38</v>
      </c>
      <c r="B9909">
        <v>59475</v>
      </c>
      <c r="C9909" t="s">
        <v>26</v>
      </c>
      <c r="D9909">
        <v>10</v>
      </c>
      <c r="E9909" t="s">
        <v>14</v>
      </c>
      <c r="F9909" t="s">
        <v>30</v>
      </c>
      <c r="G9909">
        <v>18125</v>
      </c>
      <c r="H9909">
        <v>14.84</v>
      </c>
      <c r="I9909">
        <v>1</v>
      </c>
      <c r="J9909">
        <v>0.26</v>
      </c>
      <c r="K9909" t="s">
        <v>17</v>
      </c>
      <c r="L9909">
        <v>13</v>
      </c>
      <c r="M9909">
        <f t="shared" si="154"/>
        <v>1</v>
      </c>
    </row>
    <row r="9910" spans="1:13" x14ac:dyDescent="0.3">
      <c r="A9910">
        <v>38</v>
      </c>
      <c r="B9910">
        <v>67870</v>
      </c>
      <c r="C9910" t="s">
        <v>26</v>
      </c>
      <c r="D9910">
        <v>6</v>
      </c>
      <c r="E9910" t="s">
        <v>14</v>
      </c>
      <c r="F9910" t="s">
        <v>19</v>
      </c>
      <c r="G9910">
        <v>5000</v>
      </c>
      <c r="I9910">
        <v>0</v>
      </c>
      <c r="J9910">
        <v>7.0000000000000007E-2</v>
      </c>
      <c r="K9910" t="s">
        <v>16</v>
      </c>
      <c r="L9910">
        <v>13</v>
      </c>
      <c r="M9910">
        <f t="shared" si="154"/>
        <v>0</v>
      </c>
    </row>
    <row r="9911" spans="1:13" x14ac:dyDescent="0.3">
      <c r="A9911">
        <v>39</v>
      </c>
      <c r="B9911">
        <v>80000</v>
      </c>
      <c r="C9911" t="s">
        <v>26</v>
      </c>
      <c r="D9911">
        <v>18</v>
      </c>
      <c r="E9911" t="s">
        <v>14</v>
      </c>
      <c r="F9911" t="s">
        <v>15</v>
      </c>
      <c r="G9911">
        <v>5600</v>
      </c>
      <c r="H9911">
        <v>13.43</v>
      </c>
      <c r="I9911">
        <v>0</v>
      </c>
      <c r="J9911">
        <v>7.0000000000000007E-2</v>
      </c>
      <c r="K9911" t="s">
        <v>16</v>
      </c>
      <c r="L9911">
        <v>17</v>
      </c>
      <c r="M9911">
        <f t="shared" si="154"/>
        <v>1</v>
      </c>
    </row>
    <row r="9912" spans="1:13" x14ac:dyDescent="0.3">
      <c r="A9912">
        <v>48</v>
      </c>
      <c r="B9912">
        <v>120000</v>
      </c>
      <c r="C9912" t="s">
        <v>26</v>
      </c>
      <c r="D9912">
        <v>18</v>
      </c>
      <c r="E9912" t="s">
        <v>28</v>
      </c>
      <c r="F9912" t="s">
        <v>15</v>
      </c>
      <c r="G9912">
        <v>3600</v>
      </c>
      <c r="I9912">
        <v>0</v>
      </c>
      <c r="J9912">
        <v>0.03</v>
      </c>
      <c r="K9912" t="s">
        <v>16</v>
      </c>
      <c r="L9912">
        <v>16</v>
      </c>
      <c r="M9912">
        <f t="shared" si="154"/>
        <v>0</v>
      </c>
    </row>
    <row r="9913" spans="1:13" x14ac:dyDescent="0.3">
      <c r="A9913">
        <v>37</v>
      </c>
      <c r="B9913">
        <v>32000</v>
      </c>
      <c r="C9913" t="s">
        <v>13</v>
      </c>
      <c r="D9913">
        <v>4</v>
      </c>
      <c r="E9913" t="s">
        <v>14</v>
      </c>
      <c r="F9913" t="s">
        <v>15</v>
      </c>
      <c r="G9913">
        <v>10000</v>
      </c>
      <c r="H9913">
        <v>13.79</v>
      </c>
      <c r="I9913">
        <v>1</v>
      </c>
      <c r="J9913">
        <v>0.31</v>
      </c>
      <c r="K9913" t="s">
        <v>16</v>
      </c>
      <c r="L9913">
        <v>14</v>
      </c>
      <c r="M9913">
        <f t="shared" si="154"/>
        <v>1</v>
      </c>
    </row>
    <row r="9914" spans="1:13" x14ac:dyDescent="0.3">
      <c r="A9914">
        <v>41</v>
      </c>
      <c r="B9914">
        <v>90000</v>
      </c>
      <c r="C9914" t="s">
        <v>26</v>
      </c>
      <c r="D9914">
        <v>3</v>
      </c>
      <c r="E9914" t="s">
        <v>20</v>
      </c>
      <c r="F9914" t="s">
        <v>21</v>
      </c>
      <c r="G9914">
        <v>3000</v>
      </c>
      <c r="H9914">
        <v>7.14</v>
      </c>
      <c r="I9914">
        <v>0</v>
      </c>
      <c r="J9914">
        <v>0.03</v>
      </c>
      <c r="K9914" t="s">
        <v>16</v>
      </c>
      <c r="L9914">
        <v>17</v>
      </c>
      <c r="M9914">
        <f t="shared" si="154"/>
        <v>1</v>
      </c>
    </row>
    <row r="9915" spans="1:13" x14ac:dyDescent="0.3">
      <c r="A9915">
        <v>46</v>
      </c>
      <c r="B9915">
        <v>60000</v>
      </c>
      <c r="C9915" t="s">
        <v>13</v>
      </c>
      <c r="D9915">
        <v>9</v>
      </c>
      <c r="E9915" t="s">
        <v>28</v>
      </c>
      <c r="F9915" t="s">
        <v>30</v>
      </c>
      <c r="G9915">
        <v>15000</v>
      </c>
      <c r="H9915">
        <v>16.32</v>
      </c>
      <c r="I9915">
        <v>0</v>
      </c>
      <c r="J9915">
        <v>0.25</v>
      </c>
      <c r="K9915" t="s">
        <v>16</v>
      </c>
      <c r="L9915">
        <v>16</v>
      </c>
      <c r="M9915">
        <f t="shared" si="154"/>
        <v>1</v>
      </c>
    </row>
    <row r="9916" spans="1:13" x14ac:dyDescent="0.3">
      <c r="A9916">
        <v>41</v>
      </c>
      <c r="B9916">
        <v>24000</v>
      </c>
      <c r="C9916" t="s">
        <v>23</v>
      </c>
      <c r="D9916">
        <v>3</v>
      </c>
      <c r="E9916" t="s">
        <v>18</v>
      </c>
      <c r="F9916" t="s">
        <v>15</v>
      </c>
      <c r="G9916">
        <v>4500</v>
      </c>
      <c r="H9916">
        <v>12.99</v>
      </c>
      <c r="I9916">
        <v>0</v>
      </c>
      <c r="J9916">
        <v>0.19</v>
      </c>
      <c r="K9916" t="s">
        <v>17</v>
      </c>
      <c r="L9916">
        <v>12</v>
      </c>
      <c r="M9916">
        <f t="shared" si="154"/>
        <v>1</v>
      </c>
    </row>
    <row r="9917" spans="1:13" x14ac:dyDescent="0.3">
      <c r="A9917">
        <v>36</v>
      </c>
      <c r="B9917">
        <v>48686</v>
      </c>
      <c r="C9917" t="s">
        <v>13</v>
      </c>
      <c r="D9917">
        <v>21</v>
      </c>
      <c r="E9917" t="s">
        <v>14</v>
      </c>
      <c r="F9917" t="s">
        <v>30</v>
      </c>
      <c r="G9917">
        <v>12000</v>
      </c>
      <c r="H9917">
        <v>13.99</v>
      </c>
      <c r="I9917">
        <v>0</v>
      </c>
      <c r="J9917">
        <v>0.25</v>
      </c>
      <c r="K9917" t="s">
        <v>16</v>
      </c>
      <c r="L9917">
        <v>13</v>
      </c>
      <c r="M9917">
        <f t="shared" si="154"/>
        <v>1</v>
      </c>
    </row>
    <row r="9918" spans="1:13" x14ac:dyDescent="0.3">
      <c r="A9918">
        <v>37</v>
      </c>
      <c r="B9918">
        <v>90000</v>
      </c>
      <c r="C9918" t="s">
        <v>26</v>
      </c>
      <c r="D9918">
        <v>11</v>
      </c>
      <c r="E9918" t="s">
        <v>25</v>
      </c>
      <c r="F9918" t="s">
        <v>21</v>
      </c>
      <c r="G9918">
        <v>4000</v>
      </c>
      <c r="H9918">
        <v>6.62</v>
      </c>
      <c r="I9918">
        <v>0</v>
      </c>
      <c r="J9918">
        <v>0.04</v>
      </c>
      <c r="K9918" t="s">
        <v>16</v>
      </c>
      <c r="L9918">
        <v>15</v>
      </c>
      <c r="M9918">
        <f t="shared" si="154"/>
        <v>1</v>
      </c>
    </row>
    <row r="9919" spans="1:13" x14ac:dyDescent="0.3">
      <c r="A9919">
        <v>42</v>
      </c>
      <c r="B9919">
        <v>600000</v>
      </c>
      <c r="C9919" t="s">
        <v>24</v>
      </c>
      <c r="D9919">
        <v>2</v>
      </c>
      <c r="E9919" t="s">
        <v>28</v>
      </c>
      <c r="F9919" t="s">
        <v>30</v>
      </c>
      <c r="G9919">
        <v>25000</v>
      </c>
      <c r="H9919">
        <v>14.74</v>
      </c>
      <c r="I9919">
        <v>0</v>
      </c>
      <c r="J9919">
        <v>0.04</v>
      </c>
      <c r="K9919" t="s">
        <v>17</v>
      </c>
      <c r="L9919">
        <v>16</v>
      </c>
      <c r="M9919">
        <f t="shared" si="154"/>
        <v>1</v>
      </c>
    </row>
    <row r="9920" spans="1:13" x14ac:dyDescent="0.3">
      <c r="A9920">
        <v>42</v>
      </c>
      <c r="B9920">
        <v>101000</v>
      </c>
      <c r="C9920" t="s">
        <v>26</v>
      </c>
      <c r="D9920">
        <v>6</v>
      </c>
      <c r="E9920" t="s">
        <v>25</v>
      </c>
      <c r="F9920" t="s">
        <v>22</v>
      </c>
      <c r="G9920">
        <v>25000</v>
      </c>
      <c r="H9920">
        <v>16.149999999999999</v>
      </c>
      <c r="I9920">
        <v>1</v>
      </c>
      <c r="J9920">
        <v>0.25</v>
      </c>
      <c r="K9920" t="s">
        <v>17</v>
      </c>
      <c r="L9920">
        <v>14</v>
      </c>
      <c r="M9920">
        <f t="shared" si="154"/>
        <v>1</v>
      </c>
    </row>
    <row r="9921" spans="1:13" x14ac:dyDescent="0.3">
      <c r="A9921">
        <v>51</v>
      </c>
      <c r="B9921">
        <v>667680</v>
      </c>
      <c r="C9921" t="s">
        <v>26</v>
      </c>
      <c r="D9921">
        <v>19</v>
      </c>
      <c r="E9921" t="s">
        <v>20</v>
      </c>
      <c r="F9921" t="s">
        <v>15</v>
      </c>
      <c r="G9921">
        <v>10000</v>
      </c>
      <c r="H9921">
        <v>13.98</v>
      </c>
      <c r="I9921">
        <v>0</v>
      </c>
      <c r="J9921">
        <v>0.01</v>
      </c>
      <c r="K9921" t="s">
        <v>17</v>
      </c>
      <c r="L9921">
        <v>22</v>
      </c>
      <c r="M9921">
        <f t="shared" si="154"/>
        <v>1</v>
      </c>
    </row>
    <row r="9922" spans="1:13" x14ac:dyDescent="0.3">
      <c r="A9922">
        <v>51</v>
      </c>
      <c r="B9922">
        <v>500000</v>
      </c>
      <c r="C9922" t="s">
        <v>26</v>
      </c>
      <c r="D9922">
        <v>1</v>
      </c>
      <c r="E9922" t="s">
        <v>20</v>
      </c>
      <c r="F9922" t="s">
        <v>19</v>
      </c>
      <c r="G9922">
        <v>20000</v>
      </c>
      <c r="H9922">
        <v>10.37</v>
      </c>
      <c r="I9922">
        <v>0</v>
      </c>
      <c r="J9922">
        <v>0.04</v>
      </c>
      <c r="K9922" t="s">
        <v>16</v>
      </c>
      <c r="L9922">
        <v>19</v>
      </c>
      <c r="M9922">
        <f t="shared" ref="M9922:M9985" si="155">COUNTIFS($A$2:$A$10001,A9922,$B$2:$B$10001,B9922,$C$2:$C$10001,C9922,$D$2:$D$10001,D9922,$E$2:$E$10001,E9922,$F$2:$F$10001,F9922,$G$2:$G$10001,G9922,$H$2:$H$10001,H9922,$I$2:$I$10001,I9922,$J$2:$J$10001,J9922,$K$2:$K$10001,K9922,$L$2:$L$10001,L9922)</f>
        <v>1</v>
      </c>
    </row>
    <row r="9923" spans="1:13" x14ac:dyDescent="0.3">
      <c r="A9923">
        <v>61</v>
      </c>
      <c r="B9923">
        <v>160000</v>
      </c>
      <c r="C9923" t="s">
        <v>13</v>
      </c>
      <c r="D9923">
        <v>3</v>
      </c>
      <c r="E9923" t="s">
        <v>20</v>
      </c>
      <c r="F9923" t="s">
        <v>30</v>
      </c>
      <c r="G9923">
        <v>30000</v>
      </c>
      <c r="I9923">
        <v>0</v>
      </c>
      <c r="J9923">
        <v>0.19</v>
      </c>
      <c r="K9923" t="s">
        <v>17</v>
      </c>
      <c r="L9923">
        <v>27</v>
      </c>
      <c r="M9923">
        <f t="shared" si="155"/>
        <v>0</v>
      </c>
    </row>
    <row r="9924" spans="1:13" x14ac:dyDescent="0.3">
      <c r="A9924">
        <v>54</v>
      </c>
      <c r="B9924">
        <v>53700</v>
      </c>
      <c r="C9924" t="s">
        <v>13</v>
      </c>
      <c r="D9924">
        <v>1</v>
      </c>
      <c r="E9924" t="s">
        <v>28</v>
      </c>
      <c r="F9924" t="s">
        <v>30</v>
      </c>
      <c r="G9924">
        <v>29850</v>
      </c>
      <c r="I9924">
        <v>1</v>
      </c>
      <c r="J9924">
        <v>0.56000000000000005</v>
      </c>
      <c r="K9924" t="s">
        <v>17</v>
      </c>
      <c r="L9924">
        <v>28</v>
      </c>
      <c r="M9924">
        <f t="shared" si="155"/>
        <v>0</v>
      </c>
    </row>
    <row r="9925" spans="1:13" x14ac:dyDescent="0.3">
      <c r="A9925">
        <v>51</v>
      </c>
      <c r="B9925">
        <v>260000</v>
      </c>
      <c r="C9925" t="s">
        <v>26</v>
      </c>
      <c r="D9925">
        <v>1</v>
      </c>
      <c r="E9925" t="s">
        <v>20</v>
      </c>
      <c r="F9925" t="s">
        <v>21</v>
      </c>
      <c r="G9925">
        <v>14000</v>
      </c>
      <c r="H9925">
        <v>7.66</v>
      </c>
      <c r="I9925">
        <v>0</v>
      </c>
      <c r="J9925">
        <v>0.05</v>
      </c>
      <c r="K9925" t="s">
        <v>16</v>
      </c>
      <c r="L9925">
        <v>26</v>
      </c>
      <c r="M9925">
        <f t="shared" si="155"/>
        <v>1</v>
      </c>
    </row>
    <row r="9926" spans="1:13" x14ac:dyDescent="0.3">
      <c r="A9926">
        <v>66</v>
      </c>
      <c r="B9926">
        <v>60000</v>
      </c>
      <c r="C9926" t="s">
        <v>13</v>
      </c>
      <c r="D9926">
        <v>4</v>
      </c>
      <c r="E9926" t="s">
        <v>14</v>
      </c>
      <c r="F9926" t="s">
        <v>15</v>
      </c>
      <c r="G9926">
        <v>27050</v>
      </c>
      <c r="I9926">
        <v>1</v>
      </c>
      <c r="J9926">
        <v>0.45</v>
      </c>
      <c r="K9926" t="s">
        <v>17</v>
      </c>
      <c r="L9926">
        <v>28</v>
      </c>
      <c r="M9926">
        <f t="shared" si="155"/>
        <v>0</v>
      </c>
    </row>
    <row r="9927" spans="1:13" x14ac:dyDescent="0.3">
      <c r="A9927">
        <v>62</v>
      </c>
      <c r="B9927">
        <v>68375</v>
      </c>
      <c r="C9927" t="s">
        <v>13</v>
      </c>
      <c r="D9927">
        <v>4</v>
      </c>
      <c r="E9927" t="s">
        <v>14</v>
      </c>
      <c r="F9927" t="s">
        <v>15</v>
      </c>
      <c r="G9927">
        <v>24250</v>
      </c>
      <c r="H9927">
        <v>12.73</v>
      </c>
      <c r="I9927">
        <v>1</v>
      </c>
      <c r="J9927">
        <v>0.35</v>
      </c>
      <c r="K9927" t="s">
        <v>16</v>
      </c>
      <c r="L9927">
        <v>28</v>
      </c>
      <c r="M9927">
        <f t="shared" si="155"/>
        <v>1</v>
      </c>
    </row>
    <row r="9928" spans="1:13" x14ac:dyDescent="0.3">
      <c r="A9928">
        <v>51</v>
      </c>
      <c r="B9928">
        <v>18408</v>
      </c>
      <c r="C9928" t="s">
        <v>13</v>
      </c>
      <c r="E9928" t="s">
        <v>20</v>
      </c>
      <c r="F9928" t="s">
        <v>15</v>
      </c>
      <c r="G9928">
        <v>1000</v>
      </c>
      <c r="H9928">
        <v>14.65</v>
      </c>
      <c r="I9928">
        <v>1</v>
      </c>
      <c r="J9928">
        <v>0.05</v>
      </c>
      <c r="K9928" t="s">
        <v>17</v>
      </c>
      <c r="L9928">
        <v>20</v>
      </c>
      <c r="M9928">
        <f t="shared" si="155"/>
        <v>0</v>
      </c>
    </row>
    <row r="9929" spans="1:13" x14ac:dyDescent="0.3">
      <c r="A9929">
        <v>52</v>
      </c>
      <c r="B9929">
        <v>84000</v>
      </c>
      <c r="C9929" t="s">
        <v>13</v>
      </c>
      <c r="D9929">
        <v>3</v>
      </c>
      <c r="E9929" t="s">
        <v>27</v>
      </c>
      <c r="F9929" t="s">
        <v>21</v>
      </c>
      <c r="G9929">
        <v>18000</v>
      </c>
      <c r="H9929">
        <v>8.49</v>
      </c>
      <c r="I9929">
        <v>0</v>
      </c>
      <c r="J9929">
        <v>0.21</v>
      </c>
      <c r="K9929" t="s">
        <v>16</v>
      </c>
      <c r="L9929">
        <v>24</v>
      </c>
      <c r="M9929">
        <f t="shared" si="155"/>
        <v>1</v>
      </c>
    </row>
    <row r="9930" spans="1:13" x14ac:dyDescent="0.3">
      <c r="A9930">
        <v>58</v>
      </c>
      <c r="B9930">
        <v>33600</v>
      </c>
      <c r="C9930" t="s">
        <v>13</v>
      </c>
      <c r="D9930">
        <v>6</v>
      </c>
      <c r="E9930" t="s">
        <v>18</v>
      </c>
      <c r="F9930" t="s">
        <v>15</v>
      </c>
      <c r="G9930">
        <v>1500</v>
      </c>
      <c r="H9930">
        <v>14.79</v>
      </c>
      <c r="I9930">
        <v>0</v>
      </c>
      <c r="J9930">
        <v>0.04</v>
      </c>
      <c r="K9930" t="s">
        <v>16</v>
      </c>
      <c r="L9930">
        <v>28</v>
      </c>
      <c r="M9930">
        <f t="shared" si="155"/>
        <v>1</v>
      </c>
    </row>
    <row r="9931" spans="1:13" x14ac:dyDescent="0.3">
      <c r="A9931">
        <v>52</v>
      </c>
      <c r="B9931">
        <v>54000</v>
      </c>
      <c r="C9931" t="s">
        <v>13</v>
      </c>
      <c r="D9931">
        <v>0</v>
      </c>
      <c r="E9931" t="s">
        <v>20</v>
      </c>
      <c r="F9931" t="s">
        <v>21</v>
      </c>
      <c r="G9931">
        <v>1500</v>
      </c>
      <c r="H9931">
        <v>8.49</v>
      </c>
      <c r="I9931">
        <v>1</v>
      </c>
      <c r="J9931">
        <v>0.03</v>
      </c>
      <c r="K9931" t="s">
        <v>16</v>
      </c>
      <c r="L9931">
        <v>24</v>
      </c>
      <c r="M9931">
        <f t="shared" si="155"/>
        <v>1</v>
      </c>
    </row>
    <row r="9932" spans="1:13" x14ac:dyDescent="0.3">
      <c r="A9932">
        <v>53</v>
      </c>
      <c r="B9932">
        <v>138000</v>
      </c>
      <c r="C9932" t="s">
        <v>13</v>
      </c>
      <c r="D9932">
        <v>4</v>
      </c>
      <c r="E9932" t="s">
        <v>20</v>
      </c>
      <c r="F9932" t="s">
        <v>19</v>
      </c>
      <c r="G9932">
        <v>15000</v>
      </c>
      <c r="H9932">
        <v>12.69</v>
      </c>
      <c r="I9932">
        <v>1</v>
      </c>
      <c r="J9932">
        <v>0.11</v>
      </c>
      <c r="K9932" t="s">
        <v>16</v>
      </c>
      <c r="L9932">
        <v>21</v>
      </c>
      <c r="M9932">
        <f t="shared" si="155"/>
        <v>1</v>
      </c>
    </row>
    <row r="9933" spans="1:13" x14ac:dyDescent="0.3">
      <c r="A9933">
        <v>58</v>
      </c>
      <c r="B9933">
        <v>51252</v>
      </c>
      <c r="C9933" t="s">
        <v>13</v>
      </c>
      <c r="D9933">
        <v>0</v>
      </c>
      <c r="E9933" t="s">
        <v>20</v>
      </c>
      <c r="F9933" t="s">
        <v>19</v>
      </c>
      <c r="G9933">
        <v>13500</v>
      </c>
      <c r="H9933">
        <v>11.58</v>
      </c>
      <c r="I9933">
        <v>0</v>
      </c>
      <c r="J9933">
        <v>0.26</v>
      </c>
      <c r="K9933" t="s">
        <v>16</v>
      </c>
      <c r="L9933">
        <v>21</v>
      </c>
      <c r="M9933">
        <f t="shared" si="155"/>
        <v>1</v>
      </c>
    </row>
    <row r="9934" spans="1:13" x14ac:dyDescent="0.3">
      <c r="A9934">
        <v>51</v>
      </c>
      <c r="B9934">
        <v>38000</v>
      </c>
      <c r="C9934" t="s">
        <v>13</v>
      </c>
      <c r="D9934">
        <v>7</v>
      </c>
      <c r="E9934" t="s">
        <v>20</v>
      </c>
      <c r="F9934" t="s">
        <v>19</v>
      </c>
      <c r="G9934">
        <v>13000</v>
      </c>
      <c r="H9934">
        <v>12.42</v>
      </c>
      <c r="I9934">
        <v>1</v>
      </c>
      <c r="J9934">
        <v>0.34</v>
      </c>
      <c r="K9934" t="s">
        <v>16</v>
      </c>
      <c r="L9934">
        <v>18</v>
      </c>
      <c r="M9934">
        <f t="shared" si="155"/>
        <v>1</v>
      </c>
    </row>
    <row r="9935" spans="1:13" x14ac:dyDescent="0.3">
      <c r="A9935">
        <v>58</v>
      </c>
      <c r="B9935">
        <v>39996</v>
      </c>
      <c r="C9935" t="s">
        <v>13</v>
      </c>
      <c r="D9935">
        <v>2</v>
      </c>
      <c r="E9935" t="s">
        <v>27</v>
      </c>
      <c r="F9935" t="s">
        <v>19</v>
      </c>
      <c r="G9935">
        <v>2500</v>
      </c>
      <c r="H9935">
        <v>10.37</v>
      </c>
      <c r="I9935">
        <v>0</v>
      </c>
      <c r="J9935">
        <v>0.06</v>
      </c>
      <c r="K9935" t="s">
        <v>16</v>
      </c>
      <c r="L9935">
        <v>27</v>
      </c>
      <c r="M9935">
        <f t="shared" si="155"/>
        <v>1</v>
      </c>
    </row>
    <row r="9936" spans="1:13" x14ac:dyDescent="0.3">
      <c r="A9936">
        <v>51</v>
      </c>
      <c r="B9936">
        <v>37200</v>
      </c>
      <c r="C9936" t="s">
        <v>13</v>
      </c>
      <c r="D9936">
        <v>4</v>
      </c>
      <c r="E9936" t="s">
        <v>14</v>
      </c>
      <c r="F9936" t="s">
        <v>19</v>
      </c>
      <c r="G9936">
        <v>3000</v>
      </c>
      <c r="H9936">
        <v>10.62</v>
      </c>
      <c r="I9936">
        <v>1</v>
      </c>
      <c r="J9936">
        <v>0.08</v>
      </c>
      <c r="K9936" t="s">
        <v>16</v>
      </c>
      <c r="L9936">
        <v>30</v>
      </c>
      <c r="M9936">
        <f t="shared" si="155"/>
        <v>1</v>
      </c>
    </row>
    <row r="9937" spans="1:13" x14ac:dyDescent="0.3">
      <c r="A9937">
        <v>53</v>
      </c>
      <c r="B9937">
        <v>34000</v>
      </c>
      <c r="C9937" t="s">
        <v>26</v>
      </c>
      <c r="D9937">
        <v>0</v>
      </c>
      <c r="E9937" t="s">
        <v>14</v>
      </c>
      <c r="F9937" t="s">
        <v>19</v>
      </c>
      <c r="G9937">
        <v>10000</v>
      </c>
      <c r="H9937">
        <v>10.39</v>
      </c>
      <c r="I9937">
        <v>1</v>
      </c>
      <c r="J9937">
        <v>0.28999999999999998</v>
      </c>
      <c r="K9937" t="s">
        <v>16</v>
      </c>
      <c r="L9937">
        <v>30</v>
      </c>
      <c r="M9937">
        <f t="shared" si="155"/>
        <v>1</v>
      </c>
    </row>
    <row r="9938" spans="1:13" x14ac:dyDescent="0.3">
      <c r="A9938">
        <v>65</v>
      </c>
      <c r="B9938">
        <v>46000</v>
      </c>
      <c r="C9938" t="s">
        <v>13</v>
      </c>
      <c r="D9938">
        <v>5</v>
      </c>
      <c r="E9938" t="s">
        <v>27</v>
      </c>
      <c r="F9938" t="s">
        <v>29</v>
      </c>
      <c r="G9938">
        <v>10500</v>
      </c>
      <c r="H9938">
        <v>16.32</v>
      </c>
      <c r="I9938">
        <v>0</v>
      </c>
      <c r="J9938">
        <v>0.23</v>
      </c>
      <c r="K9938" t="s">
        <v>17</v>
      </c>
      <c r="L9938">
        <v>24</v>
      </c>
      <c r="M9938">
        <f t="shared" si="155"/>
        <v>1</v>
      </c>
    </row>
    <row r="9939" spans="1:13" x14ac:dyDescent="0.3">
      <c r="A9939">
        <v>58</v>
      </c>
      <c r="B9939">
        <v>20000</v>
      </c>
      <c r="C9939" t="s">
        <v>13</v>
      </c>
      <c r="D9939">
        <v>0</v>
      </c>
      <c r="E9939" t="s">
        <v>18</v>
      </c>
      <c r="F9939" t="s">
        <v>19</v>
      </c>
      <c r="G9939">
        <v>4000</v>
      </c>
      <c r="H9939">
        <v>9.99</v>
      </c>
      <c r="I9939">
        <v>0</v>
      </c>
      <c r="J9939">
        <v>0.2</v>
      </c>
      <c r="K9939" t="s">
        <v>16</v>
      </c>
      <c r="L9939">
        <v>30</v>
      </c>
      <c r="M9939">
        <f t="shared" si="155"/>
        <v>1</v>
      </c>
    </row>
    <row r="9940" spans="1:13" x14ac:dyDescent="0.3">
      <c r="A9940">
        <v>53</v>
      </c>
      <c r="B9940">
        <v>40000</v>
      </c>
      <c r="C9940" t="s">
        <v>13</v>
      </c>
      <c r="D9940">
        <v>6</v>
      </c>
      <c r="E9940" t="s">
        <v>27</v>
      </c>
      <c r="F9940" t="s">
        <v>15</v>
      </c>
      <c r="G9940">
        <v>4000</v>
      </c>
      <c r="H9940">
        <v>12.99</v>
      </c>
      <c r="I9940">
        <v>0</v>
      </c>
      <c r="J9940">
        <v>0.1</v>
      </c>
      <c r="K9940" t="s">
        <v>17</v>
      </c>
      <c r="L9940">
        <v>22</v>
      </c>
      <c r="M9940">
        <f t="shared" si="155"/>
        <v>1</v>
      </c>
    </row>
    <row r="9941" spans="1:13" x14ac:dyDescent="0.3">
      <c r="A9941">
        <v>54</v>
      </c>
      <c r="B9941">
        <v>39000</v>
      </c>
      <c r="C9941" t="s">
        <v>26</v>
      </c>
      <c r="D9941">
        <v>4</v>
      </c>
      <c r="E9941" t="s">
        <v>20</v>
      </c>
      <c r="F9941" t="s">
        <v>19</v>
      </c>
      <c r="G9941">
        <v>20000</v>
      </c>
      <c r="H9941">
        <v>10.71</v>
      </c>
      <c r="I9941">
        <v>0</v>
      </c>
      <c r="J9941">
        <v>0.51</v>
      </c>
      <c r="K9941" t="s">
        <v>16</v>
      </c>
      <c r="L9941">
        <v>19</v>
      </c>
      <c r="M9941">
        <f t="shared" si="155"/>
        <v>1</v>
      </c>
    </row>
    <row r="9942" spans="1:13" x14ac:dyDescent="0.3">
      <c r="A9942">
        <v>58</v>
      </c>
      <c r="B9942">
        <v>72000</v>
      </c>
      <c r="C9942" t="s">
        <v>13</v>
      </c>
      <c r="D9942">
        <v>5</v>
      </c>
      <c r="E9942" t="s">
        <v>18</v>
      </c>
      <c r="F9942" t="s">
        <v>19</v>
      </c>
      <c r="G9942">
        <v>4500</v>
      </c>
      <c r="I9942">
        <v>0</v>
      </c>
      <c r="J9942">
        <v>0.06</v>
      </c>
      <c r="K9942" t="s">
        <v>16</v>
      </c>
      <c r="L9942">
        <v>18</v>
      </c>
      <c r="M9942">
        <f t="shared" si="155"/>
        <v>0</v>
      </c>
    </row>
    <row r="9943" spans="1:13" x14ac:dyDescent="0.3">
      <c r="A9943">
        <v>60</v>
      </c>
      <c r="B9943">
        <v>31500</v>
      </c>
      <c r="C9943" t="s">
        <v>13</v>
      </c>
      <c r="D9943">
        <v>2</v>
      </c>
      <c r="E9943" t="s">
        <v>25</v>
      </c>
      <c r="F9943" t="s">
        <v>15</v>
      </c>
      <c r="G9943">
        <v>4650</v>
      </c>
      <c r="H9943">
        <v>13.23</v>
      </c>
      <c r="I9943">
        <v>0</v>
      </c>
      <c r="J9943">
        <v>0.15</v>
      </c>
      <c r="K9943" t="s">
        <v>16</v>
      </c>
      <c r="L9943">
        <v>27</v>
      </c>
      <c r="M9943">
        <f t="shared" si="155"/>
        <v>1</v>
      </c>
    </row>
    <row r="9944" spans="1:13" x14ac:dyDescent="0.3">
      <c r="A9944">
        <v>64</v>
      </c>
      <c r="B9944">
        <v>46000</v>
      </c>
      <c r="C9944" t="s">
        <v>13</v>
      </c>
      <c r="D9944">
        <v>2</v>
      </c>
      <c r="E9944" t="s">
        <v>20</v>
      </c>
      <c r="F9944" t="s">
        <v>15</v>
      </c>
      <c r="G9944">
        <v>4800</v>
      </c>
      <c r="H9944">
        <v>11.09</v>
      </c>
      <c r="I9944">
        <v>0</v>
      </c>
      <c r="J9944">
        <v>0.1</v>
      </c>
      <c r="K9944" t="s">
        <v>17</v>
      </c>
      <c r="L9944">
        <v>24</v>
      </c>
      <c r="M9944">
        <f t="shared" si="155"/>
        <v>1</v>
      </c>
    </row>
    <row r="9945" spans="1:13" x14ac:dyDescent="0.3">
      <c r="A9945">
        <v>69</v>
      </c>
      <c r="B9945">
        <v>80000</v>
      </c>
      <c r="C9945" t="s">
        <v>13</v>
      </c>
      <c r="D9945">
        <v>12</v>
      </c>
      <c r="E9945" t="s">
        <v>14</v>
      </c>
      <c r="F9945" t="s">
        <v>15</v>
      </c>
      <c r="G9945">
        <v>4800</v>
      </c>
      <c r="H9945">
        <v>14.79</v>
      </c>
      <c r="I9945">
        <v>0</v>
      </c>
      <c r="J9945">
        <v>0.06</v>
      </c>
      <c r="K9945" t="s">
        <v>17</v>
      </c>
      <c r="L9945">
        <v>22</v>
      </c>
      <c r="M9945">
        <f t="shared" si="155"/>
        <v>1</v>
      </c>
    </row>
    <row r="9946" spans="1:13" x14ac:dyDescent="0.3">
      <c r="A9946">
        <v>73</v>
      </c>
      <c r="B9946">
        <v>42000</v>
      </c>
      <c r="C9946" t="s">
        <v>26</v>
      </c>
      <c r="D9946">
        <v>7</v>
      </c>
      <c r="E9946" t="s">
        <v>20</v>
      </c>
      <c r="F9946" t="s">
        <v>21</v>
      </c>
      <c r="G9946">
        <v>5000</v>
      </c>
      <c r="H9946">
        <v>7.49</v>
      </c>
      <c r="I9946">
        <v>0</v>
      </c>
      <c r="J9946">
        <v>0.12</v>
      </c>
      <c r="K9946" t="s">
        <v>16</v>
      </c>
      <c r="L9946">
        <v>28</v>
      </c>
      <c r="M9946">
        <f t="shared" si="155"/>
        <v>1</v>
      </c>
    </row>
    <row r="9947" spans="1:13" x14ac:dyDescent="0.3">
      <c r="A9947">
        <v>70</v>
      </c>
      <c r="B9947">
        <v>30000</v>
      </c>
      <c r="C9947" t="s">
        <v>13</v>
      </c>
      <c r="D9947">
        <v>1</v>
      </c>
      <c r="E9947" t="s">
        <v>14</v>
      </c>
      <c r="F9947" t="s">
        <v>19</v>
      </c>
      <c r="G9947">
        <v>5000</v>
      </c>
      <c r="H9947">
        <v>10.96</v>
      </c>
      <c r="I9947">
        <v>0</v>
      </c>
      <c r="J9947">
        <v>0.17</v>
      </c>
      <c r="K9947" t="s">
        <v>16</v>
      </c>
      <c r="L9947">
        <v>28</v>
      </c>
      <c r="M9947">
        <f t="shared" si="155"/>
        <v>1</v>
      </c>
    </row>
    <row r="9948" spans="1:13" x14ac:dyDescent="0.3">
      <c r="A9948">
        <v>70</v>
      </c>
      <c r="B9948">
        <v>44000</v>
      </c>
      <c r="C9948" t="s">
        <v>26</v>
      </c>
      <c r="D9948">
        <v>3</v>
      </c>
      <c r="E9948" t="s">
        <v>20</v>
      </c>
      <c r="F9948" t="s">
        <v>15</v>
      </c>
      <c r="G9948">
        <v>7000</v>
      </c>
      <c r="H9948">
        <v>11.66</v>
      </c>
      <c r="I9948">
        <v>0</v>
      </c>
      <c r="J9948">
        <v>0.16</v>
      </c>
      <c r="K9948" t="s">
        <v>16</v>
      </c>
      <c r="L9948">
        <v>24</v>
      </c>
      <c r="M9948">
        <f t="shared" si="155"/>
        <v>1</v>
      </c>
    </row>
    <row r="9949" spans="1:13" x14ac:dyDescent="0.3">
      <c r="A9949">
        <v>52</v>
      </c>
      <c r="B9949">
        <v>64500</v>
      </c>
      <c r="C9949" t="s">
        <v>13</v>
      </c>
      <c r="D9949">
        <v>0</v>
      </c>
      <c r="E9949" t="s">
        <v>20</v>
      </c>
      <c r="F9949" t="s">
        <v>19</v>
      </c>
      <c r="G9949">
        <v>5000</v>
      </c>
      <c r="H9949">
        <v>11.26</v>
      </c>
      <c r="I9949">
        <v>0</v>
      </c>
      <c r="J9949">
        <v>0.08</v>
      </c>
      <c r="K9949" t="s">
        <v>16</v>
      </c>
      <c r="L9949">
        <v>25</v>
      </c>
      <c r="M9949">
        <f t="shared" si="155"/>
        <v>1</v>
      </c>
    </row>
    <row r="9950" spans="1:13" x14ac:dyDescent="0.3">
      <c r="A9950">
        <v>58</v>
      </c>
      <c r="B9950">
        <v>45600</v>
      </c>
      <c r="C9950" t="s">
        <v>26</v>
      </c>
      <c r="D9950">
        <v>20</v>
      </c>
      <c r="E9950" t="s">
        <v>20</v>
      </c>
      <c r="F9950" t="s">
        <v>15</v>
      </c>
      <c r="G9950">
        <v>6000</v>
      </c>
      <c r="H9950">
        <v>12.99</v>
      </c>
      <c r="I9950">
        <v>0</v>
      </c>
      <c r="J9950">
        <v>0.13</v>
      </c>
      <c r="K9950" t="s">
        <v>16</v>
      </c>
      <c r="L9950">
        <v>25</v>
      </c>
      <c r="M9950">
        <f t="shared" si="155"/>
        <v>1</v>
      </c>
    </row>
    <row r="9951" spans="1:13" x14ac:dyDescent="0.3">
      <c r="A9951">
        <v>53</v>
      </c>
      <c r="B9951">
        <v>46000</v>
      </c>
      <c r="C9951" t="s">
        <v>23</v>
      </c>
      <c r="D9951">
        <v>9</v>
      </c>
      <c r="E9951" t="s">
        <v>20</v>
      </c>
      <c r="F9951" t="s">
        <v>19</v>
      </c>
      <c r="G9951">
        <v>4925</v>
      </c>
      <c r="H9951">
        <v>11.71</v>
      </c>
      <c r="I9951">
        <v>0</v>
      </c>
      <c r="J9951">
        <v>0.11</v>
      </c>
      <c r="K9951" t="s">
        <v>16</v>
      </c>
      <c r="L9951">
        <v>28</v>
      </c>
      <c r="M9951">
        <f t="shared" si="155"/>
        <v>1</v>
      </c>
    </row>
    <row r="9952" spans="1:13" x14ac:dyDescent="0.3">
      <c r="A9952">
        <v>55</v>
      </c>
      <c r="B9952">
        <v>54000</v>
      </c>
      <c r="C9952" t="s">
        <v>13</v>
      </c>
      <c r="D9952">
        <v>20</v>
      </c>
      <c r="E9952" t="s">
        <v>27</v>
      </c>
      <c r="F9952" t="s">
        <v>21</v>
      </c>
      <c r="G9952">
        <v>5800</v>
      </c>
      <c r="H9952">
        <v>6.76</v>
      </c>
      <c r="I9952">
        <v>0</v>
      </c>
      <c r="J9952">
        <v>0.11</v>
      </c>
      <c r="K9952" t="s">
        <v>16</v>
      </c>
      <c r="L9952">
        <v>24</v>
      </c>
      <c r="M9952">
        <f t="shared" si="155"/>
        <v>1</v>
      </c>
    </row>
    <row r="9953" spans="1:13" x14ac:dyDescent="0.3">
      <c r="A9953">
        <v>52</v>
      </c>
      <c r="B9953">
        <v>35000</v>
      </c>
      <c r="C9953" t="s">
        <v>13</v>
      </c>
      <c r="D9953">
        <v>0</v>
      </c>
      <c r="E9953" t="s">
        <v>20</v>
      </c>
      <c r="F9953" t="s">
        <v>19</v>
      </c>
      <c r="G9953">
        <v>6000</v>
      </c>
      <c r="I9953">
        <v>0</v>
      </c>
      <c r="J9953">
        <v>0.17</v>
      </c>
      <c r="K9953" t="s">
        <v>16</v>
      </c>
      <c r="L9953">
        <v>22</v>
      </c>
      <c r="M9953">
        <f t="shared" si="155"/>
        <v>0</v>
      </c>
    </row>
    <row r="9954" spans="1:13" x14ac:dyDescent="0.3">
      <c r="A9954">
        <v>53</v>
      </c>
      <c r="B9954">
        <v>50004</v>
      </c>
      <c r="C9954" t="s">
        <v>26</v>
      </c>
      <c r="D9954">
        <v>16</v>
      </c>
      <c r="E9954" t="s">
        <v>20</v>
      </c>
      <c r="F9954" t="s">
        <v>21</v>
      </c>
      <c r="G9954">
        <v>4500</v>
      </c>
      <c r="I9954">
        <v>0</v>
      </c>
      <c r="J9954">
        <v>0.09</v>
      </c>
      <c r="K9954" t="s">
        <v>16</v>
      </c>
      <c r="L9954">
        <v>18</v>
      </c>
      <c r="M9954">
        <f t="shared" si="155"/>
        <v>0</v>
      </c>
    </row>
    <row r="9955" spans="1:13" x14ac:dyDescent="0.3">
      <c r="A9955">
        <v>53</v>
      </c>
      <c r="B9955">
        <v>110000</v>
      </c>
      <c r="C9955" t="s">
        <v>13</v>
      </c>
      <c r="D9955">
        <v>3</v>
      </c>
      <c r="E9955" t="s">
        <v>27</v>
      </c>
      <c r="F9955" t="s">
        <v>21</v>
      </c>
      <c r="G9955">
        <v>6000</v>
      </c>
      <c r="H9955">
        <v>7.9</v>
      </c>
      <c r="I9955">
        <v>0</v>
      </c>
      <c r="J9955">
        <v>0.05</v>
      </c>
      <c r="K9955" t="s">
        <v>16</v>
      </c>
      <c r="L9955">
        <v>23</v>
      </c>
      <c r="M9955">
        <f t="shared" si="155"/>
        <v>1</v>
      </c>
    </row>
    <row r="9956" spans="1:13" x14ac:dyDescent="0.3">
      <c r="A9956">
        <v>52</v>
      </c>
      <c r="B9956">
        <v>75400</v>
      </c>
      <c r="C9956" t="s">
        <v>13</v>
      </c>
      <c r="D9956">
        <v>0</v>
      </c>
      <c r="E9956" t="s">
        <v>25</v>
      </c>
      <c r="F9956" t="s">
        <v>21</v>
      </c>
      <c r="G9956">
        <v>6125</v>
      </c>
      <c r="H9956">
        <v>7.74</v>
      </c>
      <c r="I9956">
        <v>0</v>
      </c>
      <c r="J9956">
        <v>0.08</v>
      </c>
      <c r="K9956" t="s">
        <v>16</v>
      </c>
      <c r="L9956">
        <v>18</v>
      </c>
      <c r="M9956">
        <f t="shared" si="155"/>
        <v>1</v>
      </c>
    </row>
    <row r="9957" spans="1:13" x14ac:dyDescent="0.3">
      <c r="A9957">
        <v>52</v>
      </c>
      <c r="B9957">
        <v>52000</v>
      </c>
      <c r="C9957" t="s">
        <v>26</v>
      </c>
      <c r="D9957">
        <v>2</v>
      </c>
      <c r="E9957" t="s">
        <v>20</v>
      </c>
      <c r="F9957" t="s">
        <v>21</v>
      </c>
      <c r="G9957">
        <v>10000</v>
      </c>
      <c r="I9957">
        <v>0</v>
      </c>
      <c r="J9957">
        <v>0.19</v>
      </c>
      <c r="K9957" t="s">
        <v>16</v>
      </c>
      <c r="L9957">
        <v>29</v>
      </c>
      <c r="M9957">
        <f t="shared" si="155"/>
        <v>0</v>
      </c>
    </row>
    <row r="9958" spans="1:13" x14ac:dyDescent="0.3">
      <c r="A9958">
        <v>57</v>
      </c>
      <c r="B9958">
        <v>70000</v>
      </c>
      <c r="C9958" t="s">
        <v>13</v>
      </c>
      <c r="D9958">
        <v>0</v>
      </c>
      <c r="E9958" t="s">
        <v>27</v>
      </c>
      <c r="F9958" t="s">
        <v>19</v>
      </c>
      <c r="G9958">
        <v>6600</v>
      </c>
      <c r="H9958">
        <v>10.99</v>
      </c>
      <c r="I9958">
        <v>0</v>
      </c>
      <c r="J9958">
        <v>0.09</v>
      </c>
      <c r="K9958" t="s">
        <v>16</v>
      </c>
      <c r="L9958">
        <v>21</v>
      </c>
      <c r="M9958">
        <f t="shared" si="155"/>
        <v>1</v>
      </c>
    </row>
    <row r="9959" spans="1:13" x14ac:dyDescent="0.3">
      <c r="A9959">
        <v>80</v>
      </c>
      <c r="B9959">
        <v>64000</v>
      </c>
      <c r="C9959" t="s">
        <v>13</v>
      </c>
      <c r="D9959">
        <v>7</v>
      </c>
      <c r="E9959" t="s">
        <v>14</v>
      </c>
      <c r="F9959" t="s">
        <v>19</v>
      </c>
      <c r="G9959">
        <v>6800</v>
      </c>
      <c r="H9959">
        <v>11.71</v>
      </c>
      <c r="I9959">
        <v>0</v>
      </c>
      <c r="J9959">
        <v>0.11</v>
      </c>
      <c r="K9959" t="s">
        <v>16</v>
      </c>
      <c r="L9959">
        <v>25</v>
      </c>
      <c r="M9959">
        <f t="shared" si="155"/>
        <v>1</v>
      </c>
    </row>
    <row r="9960" spans="1:13" x14ac:dyDescent="0.3">
      <c r="A9960">
        <v>59</v>
      </c>
      <c r="B9960">
        <v>55000</v>
      </c>
      <c r="C9960" t="s">
        <v>26</v>
      </c>
      <c r="D9960">
        <v>15</v>
      </c>
      <c r="E9960" t="s">
        <v>20</v>
      </c>
      <c r="F9960" t="s">
        <v>19</v>
      </c>
      <c r="G9960">
        <v>1000</v>
      </c>
      <c r="H9960">
        <v>10.59</v>
      </c>
      <c r="I9960">
        <v>0</v>
      </c>
      <c r="J9960">
        <v>0.02</v>
      </c>
      <c r="K9960" t="s">
        <v>16</v>
      </c>
      <c r="L9960">
        <v>29</v>
      </c>
      <c r="M9960">
        <f t="shared" si="155"/>
        <v>1</v>
      </c>
    </row>
    <row r="9961" spans="1:13" x14ac:dyDescent="0.3">
      <c r="A9961">
        <v>66</v>
      </c>
      <c r="B9961">
        <v>40000</v>
      </c>
      <c r="C9961" t="s">
        <v>13</v>
      </c>
      <c r="D9961">
        <v>2</v>
      </c>
      <c r="E9961" t="s">
        <v>18</v>
      </c>
      <c r="F9961" t="s">
        <v>29</v>
      </c>
      <c r="G9961">
        <v>7000</v>
      </c>
      <c r="H9961">
        <v>15.68</v>
      </c>
      <c r="I9961">
        <v>1</v>
      </c>
      <c r="J9961">
        <v>0.17</v>
      </c>
      <c r="K9961" t="s">
        <v>17</v>
      </c>
      <c r="L9961">
        <v>29</v>
      </c>
      <c r="M9961">
        <f t="shared" si="155"/>
        <v>1</v>
      </c>
    </row>
    <row r="9962" spans="1:13" x14ac:dyDescent="0.3">
      <c r="A9962">
        <v>51</v>
      </c>
      <c r="B9962">
        <v>28000</v>
      </c>
      <c r="C9962" t="s">
        <v>13</v>
      </c>
      <c r="D9962">
        <v>3</v>
      </c>
      <c r="E9962" t="s">
        <v>27</v>
      </c>
      <c r="F9962" t="s">
        <v>19</v>
      </c>
      <c r="G9962">
        <v>8000</v>
      </c>
      <c r="H9962">
        <v>11.86</v>
      </c>
      <c r="I9962">
        <v>0</v>
      </c>
      <c r="J9962">
        <v>0.28999999999999998</v>
      </c>
      <c r="K9962" t="s">
        <v>16</v>
      </c>
      <c r="L9962">
        <v>26</v>
      </c>
      <c r="M9962">
        <f t="shared" si="155"/>
        <v>1</v>
      </c>
    </row>
    <row r="9963" spans="1:13" x14ac:dyDescent="0.3">
      <c r="A9963">
        <v>62</v>
      </c>
      <c r="B9963">
        <v>60000</v>
      </c>
      <c r="C9963" t="s">
        <v>26</v>
      </c>
      <c r="D9963">
        <v>5</v>
      </c>
      <c r="E9963" t="s">
        <v>20</v>
      </c>
      <c r="F9963" t="s">
        <v>21</v>
      </c>
      <c r="G9963">
        <v>16000</v>
      </c>
      <c r="H9963">
        <v>8.9</v>
      </c>
      <c r="I9963">
        <v>0</v>
      </c>
      <c r="J9963">
        <v>0.27</v>
      </c>
      <c r="K9963" t="s">
        <v>16</v>
      </c>
      <c r="L9963">
        <v>19</v>
      </c>
      <c r="M9963">
        <f t="shared" si="155"/>
        <v>1</v>
      </c>
    </row>
    <row r="9964" spans="1:13" x14ac:dyDescent="0.3">
      <c r="A9964">
        <v>60</v>
      </c>
      <c r="B9964">
        <v>60000</v>
      </c>
      <c r="C9964" t="s">
        <v>23</v>
      </c>
      <c r="D9964">
        <v>5</v>
      </c>
      <c r="E9964" t="s">
        <v>20</v>
      </c>
      <c r="F9964" t="s">
        <v>15</v>
      </c>
      <c r="G9964">
        <v>9000</v>
      </c>
      <c r="H9964">
        <v>13.8</v>
      </c>
      <c r="I9964">
        <v>0</v>
      </c>
      <c r="J9964">
        <v>0.15</v>
      </c>
      <c r="K9964" t="s">
        <v>16</v>
      </c>
      <c r="L9964">
        <v>27</v>
      </c>
      <c r="M9964">
        <f t="shared" si="155"/>
        <v>1</v>
      </c>
    </row>
    <row r="9965" spans="1:13" x14ac:dyDescent="0.3">
      <c r="A9965">
        <v>55</v>
      </c>
      <c r="B9965">
        <v>51000</v>
      </c>
      <c r="C9965" t="s">
        <v>13</v>
      </c>
      <c r="D9965">
        <v>2</v>
      </c>
      <c r="E9965" t="s">
        <v>20</v>
      </c>
      <c r="F9965" t="s">
        <v>21</v>
      </c>
      <c r="G9965">
        <v>8000</v>
      </c>
      <c r="H9965">
        <v>5.79</v>
      </c>
      <c r="I9965">
        <v>0</v>
      </c>
      <c r="J9965">
        <v>0.16</v>
      </c>
      <c r="K9965" t="s">
        <v>16</v>
      </c>
      <c r="L9965">
        <v>26</v>
      </c>
      <c r="M9965">
        <f t="shared" si="155"/>
        <v>1</v>
      </c>
    </row>
    <row r="9966" spans="1:13" x14ac:dyDescent="0.3">
      <c r="A9966">
        <v>53</v>
      </c>
      <c r="B9966">
        <v>24000</v>
      </c>
      <c r="C9966" t="s">
        <v>13</v>
      </c>
      <c r="D9966">
        <v>0</v>
      </c>
      <c r="E9966" t="s">
        <v>18</v>
      </c>
      <c r="F9966" t="s">
        <v>30</v>
      </c>
      <c r="G9966">
        <v>5000</v>
      </c>
      <c r="H9966">
        <v>14.42</v>
      </c>
      <c r="I9966">
        <v>1</v>
      </c>
      <c r="J9966">
        <v>0.21</v>
      </c>
      <c r="K9966" t="s">
        <v>17</v>
      </c>
      <c r="L9966">
        <v>27</v>
      </c>
      <c r="M9966">
        <f t="shared" si="155"/>
        <v>1</v>
      </c>
    </row>
    <row r="9967" spans="1:13" x14ac:dyDescent="0.3">
      <c r="A9967">
        <v>52</v>
      </c>
      <c r="B9967">
        <v>25000</v>
      </c>
      <c r="C9967" t="s">
        <v>13</v>
      </c>
      <c r="D9967">
        <v>23</v>
      </c>
      <c r="E9967" t="s">
        <v>14</v>
      </c>
      <c r="F9967" t="s">
        <v>30</v>
      </c>
      <c r="G9967">
        <v>5000</v>
      </c>
      <c r="H9967">
        <v>12.61</v>
      </c>
      <c r="I9967">
        <v>1</v>
      </c>
      <c r="J9967">
        <v>0.2</v>
      </c>
      <c r="K9967" t="s">
        <v>17</v>
      </c>
      <c r="L9967">
        <v>22</v>
      </c>
      <c r="M9967">
        <f t="shared" si="155"/>
        <v>1</v>
      </c>
    </row>
    <row r="9968" spans="1:13" x14ac:dyDescent="0.3">
      <c r="A9968">
        <v>53</v>
      </c>
      <c r="B9968">
        <v>85000</v>
      </c>
      <c r="C9968" t="s">
        <v>13</v>
      </c>
      <c r="D9968">
        <v>2</v>
      </c>
      <c r="E9968" t="s">
        <v>14</v>
      </c>
      <c r="F9968" t="s">
        <v>21</v>
      </c>
      <c r="G9968">
        <v>8000</v>
      </c>
      <c r="H9968">
        <v>7.74</v>
      </c>
      <c r="I9968">
        <v>0</v>
      </c>
      <c r="J9968">
        <v>0.09</v>
      </c>
      <c r="K9968" t="s">
        <v>16</v>
      </c>
      <c r="L9968">
        <v>28</v>
      </c>
      <c r="M9968">
        <f t="shared" si="155"/>
        <v>1</v>
      </c>
    </row>
    <row r="9969" spans="1:13" x14ac:dyDescent="0.3">
      <c r="A9969">
        <v>51</v>
      </c>
      <c r="B9969">
        <v>45000</v>
      </c>
      <c r="C9969" t="s">
        <v>13</v>
      </c>
      <c r="D9969">
        <v>2</v>
      </c>
      <c r="E9969" t="s">
        <v>14</v>
      </c>
      <c r="F9969" t="s">
        <v>15</v>
      </c>
      <c r="G9969">
        <v>8400</v>
      </c>
      <c r="H9969">
        <v>13.11</v>
      </c>
      <c r="I9969">
        <v>0</v>
      </c>
      <c r="J9969">
        <v>0.19</v>
      </c>
      <c r="K9969" t="s">
        <v>17</v>
      </c>
      <c r="L9969">
        <v>18</v>
      </c>
      <c r="M9969">
        <f t="shared" si="155"/>
        <v>1</v>
      </c>
    </row>
    <row r="9970" spans="1:13" x14ac:dyDescent="0.3">
      <c r="A9970">
        <v>51</v>
      </c>
      <c r="B9970">
        <v>67619</v>
      </c>
      <c r="C9970" t="s">
        <v>26</v>
      </c>
      <c r="D9970">
        <v>11</v>
      </c>
      <c r="E9970" t="s">
        <v>20</v>
      </c>
      <c r="F9970" t="s">
        <v>15</v>
      </c>
      <c r="G9970">
        <v>15000</v>
      </c>
      <c r="H9970">
        <v>13.11</v>
      </c>
      <c r="I9970">
        <v>0</v>
      </c>
      <c r="J9970">
        <v>0.22</v>
      </c>
      <c r="K9970" t="s">
        <v>16</v>
      </c>
      <c r="L9970">
        <v>27</v>
      </c>
      <c r="M9970">
        <f t="shared" si="155"/>
        <v>1</v>
      </c>
    </row>
    <row r="9971" spans="1:13" x14ac:dyDescent="0.3">
      <c r="A9971">
        <v>53</v>
      </c>
      <c r="B9971">
        <v>43200</v>
      </c>
      <c r="C9971" t="s">
        <v>13</v>
      </c>
      <c r="D9971">
        <v>0</v>
      </c>
      <c r="E9971" t="s">
        <v>27</v>
      </c>
      <c r="F9971" t="s">
        <v>19</v>
      </c>
      <c r="G9971">
        <v>10000</v>
      </c>
      <c r="H9971">
        <v>9.8800000000000008</v>
      </c>
      <c r="I9971">
        <v>0</v>
      </c>
      <c r="J9971">
        <v>0.23</v>
      </c>
      <c r="K9971" t="s">
        <v>16</v>
      </c>
      <c r="L9971">
        <v>30</v>
      </c>
      <c r="M9971">
        <f t="shared" si="155"/>
        <v>1</v>
      </c>
    </row>
    <row r="9972" spans="1:13" x14ac:dyDescent="0.3">
      <c r="A9972">
        <v>56</v>
      </c>
      <c r="B9972">
        <v>59200</v>
      </c>
      <c r="C9972" t="s">
        <v>13</v>
      </c>
      <c r="D9972">
        <v>1</v>
      </c>
      <c r="E9972" t="s">
        <v>25</v>
      </c>
      <c r="F9972" t="s">
        <v>15</v>
      </c>
      <c r="G9972">
        <v>10000</v>
      </c>
      <c r="H9972">
        <v>13.61</v>
      </c>
      <c r="I9972">
        <v>0</v>
      </c>
      <c r="J9972">
        <v>0.17</v>
      </c>
      <c r="K9972" t="s">
        <v>17</v>
      </c>
      <c r="L9972">
        <v>20</v>
      </c>
      <c r="M9972">
        <f t="shared" si="155"/>
        <v>1</v>
      </c>
    </row>
    <row r="9973" spans="1:13" x14ac:dyDescent="0.3">
      <c r="A9973">
        <v>53</v>
      </c>
      <c r="B9973">
        <v>54000</v>
      </c>
      <c r="C9973" t="s">
        <v>13</v>
      </c>
      <c r="E9973" t="s">
        <v>14</v>
      </c>
      <c r="F9973" t="s">
        <v>30</v>
      </c>
      <c r="G9973">
        <v>10000</v>
      </c>
      <c r="H9973">
        <v>14.59</v>
      </c>
      <c r="I9973">
        <v>1</v>
      </c>
      <c r="J9973">
        <v>0.19</v>
      </c>
      <c r="K9973" t="s">
        <v>17</v>
      </c>
      <c r="L9973">
        <v>27</v>
      </c>
      <c r="M9973">
        <f t="shared" si="155"/>
        <v>0</v>
      </c>
    </row>
    <row r="9974" spans="1:13" x14ac:dyDescent="0.3">
      <c r="A9974">
        <v>51</v>
      </c>
      <c r="B9974">
        <v>74628</v>
      </c>
      <c r="C9974" t="s">
        <v>26</v>
      </c>
      <c r="D9974">
        <v>3</v>
      </c>
      <c r="E9974" t="s">
        <v>20</v>
      </c>
      <c r="F9974" t="s">
        <v>15</v>
      </c>
      <c r="G9974">
        <v>3000</v>
      </c>
      <c r="H9974">
        <v>13.49</v>
      </c>
      <c r="I9974">
        <v>0</v>
      </c>
      <c r="J9974">
        <v>0.04</v>
      </c>
      <c r="K9974" t="s">
        <v>17</v>
      </c>
      <c r="L9974">
        <v>18</v>
      </c>
      <c r="M9974">
        <f t="shared" si="155"/>
        <v>1</v>
      </c>
    </row>
    <row r="9975" spans="1:13" x14ac:dyDescent="0.3">
      <c r="A9975">
        <v>55</v>
      </c>
      <c r="B9975">
        <v>75000</v>
      </c>
      <c r="C9975" t="s">
        <v>26</v>
      </c>
      <c r="D9975">
        <v>6</v>
      </c>
      <c r="E9975" t="s">
        <v>20</v>
      </c>
      <c r="F9975" t="s">
        <v>30</v>
      </c>
      <c r="G9975">
        <v>7700</v>
      </c>
      <c r="H9975">
        <v>14.84</v>
      </c>
      <c r="I9975">
        <v>0</v>
      </c>
      <c r="J9975">
        <v>0.1</v>
      </c>
      <c r="K9975" t="s">
        <v>17</v>
      </c>
      <c r="L9975">
        <v>18</v>
      </c>
      <c r="M9975">
        <f t="shared" si="155"/>
        <v>1</v>
      </c>
    </row>
    <row r="9976" spans="1:13" x14ac:dyDescent="0.3">
      <c r="A9976">
        <v>61</v>
      </c>
      <c r="B9976">
        <v>90000</v>
      </c>
      <c r="C9976" t="s">
        <v>13</v>
      </c>
      <c r="D9976">
        <v>1</v>
      </c>
      <c r="E9976" t="s">
        <v>14</v>
      </c>
      <c r="F9976" t="s">
        <v>21</v>
      </c>
      <c r="G9976">
        <v>10000</v>
      </c>
      <c r="H9976">
        <v>5.79</v>
      </c>
      <c r="I9976">
        <v>0</v>
      </c>
      <c r="J9976">
        <v>0.11</v>
      </c>
      <c r="K9976" t="s">
        <v>16</v>
      </c>
      <c r="L9976">
        <v>20</v>
      </c>
      <c r="M9976">
        <f t="shared" si="155"/>
        <v>1</v>
      </c>
    </row>
    <row r="9977" spans="1:13" x14ac:dyDescent="0.3">
      <c r="A9977">
        <v>51</v>
      </c>
      <c r="B9977">
        <v>76960</v>
      </c>
      <c r="C9977" t="s">
        <v>26</v>
      </c>
      <c r="D9977">
        <v>0</v>
      </c>
      <c r="E9977" t="s">
        <v>20</v>
      </c>
      <c r="F9977" t="s">
        <v>19</v>
      </c>
      <c r="G9977">
        <v>15000</v>
      </c>
      <c r="H9977">
        <v>9.99</v>
      </c>
      <c r="I9977">
        <v>0</v>
      </c>
      <c r="J9977">
        <v>0.19</v>
      </c>
      <c r="K9977" t="s">
        <v>16</v>
      </c>
      <c r="L9977">
        <v>20</v>
      </c>
      <c r="M9977">
        <f t="shared" si="155"/>
        <v>1</v>
      </c>
    </row>
    <row r="9978" spans="1:13" x14ac:dyDescent="0.3">
      <c r="A9978">
        <v>53</v>
      </c>
      <c r="B9978">
        <v>80000</v>
      </c>
      <c r="C9978" t="s">
        <v>23</v>
      </c>
      <c r="D9978">
        <v>8</v>
      </c>
      <c r="E9978" t="s">
        <v>20</v>
      </c>
      <c r="F9978" t="s">
        <v>21</v>
      </c>
      <c r="G9978">
        <v>15000</v>
      </c>
      <c r="H9978">
        <v>6.62</v>
      </c>
      <c r="I9978">
        <v>0</v>
      </c>
      <c r="J9978">
        <v>0.19</v>
      </c>
      <c r="K9978" t="s">
        <v>16</v>
      </c>
      <c r="L9978">
        <v>24</v>
      </c>
      <c r="M9978">
        <f t="shared" si="155"/>
        <v>1</v>
      </c>
    </row>
    <row r="9979" spans="1:13" x14ac:dyDescent="0.3">
      <c r="A9979">
        <v>55</v>
      </c>
      <c r="B9979">
        <v>34000</v>
      </c>
      <c r="C9979" t="s">
        <v>13</v>
      </c>
      <c r="D9979">
        <v>0</v>
      </c>
      <c r="E9979" t="s">
        <v>25</v>
      </c>
      <c r="F9979" t="s">
        <v>21</v>
      </c>
      <c r="G9979">
        <v>12000</v>
      </c>
      <c r="H9979">
        <v>6.92</v>
      </c>
      <c r="I9979">
        <v>1</v>
      </c>
      <c r="J9979">
        <v>0.35</v>
      </c>
      <c r="K9979" t="s">
        <v>16</v>
      </c>
      <c r="L9979">
        <v>30</v>
      </c>
      <c r="M9979">
        <f t="shared" si="155"/>
        <v>1</v>
      </c>
    </row>
    <row r="9980" spans="1:13" x14ac:dyDescent="0.3">
      <c r="A9980">
        <v>55</v>
      </c>
      <c r="B9980">
        <v>78000</v>
      </c>
      <c r="C9980" t="s">
        <v>26</v>
      </c>
      <c r="D9980">
        <v>2</v>
      </c>
      <c r="E9980" t="s">
        <v>25</v>
      </c>
      <c r="F9980" t="s">
        <v>30</v>
      </c>
      <c r="G9980">
        <v>8000</v>
      </c>
      <c r="I9980">
        <v>1</v>
      </c>
      <c r="J9980">
        <v>0.1</v>
      </c>
      <c r="K9980" t="s">
        <v>16</v>
      </c>
      <c r="L9980">
        <v>29</v>
      </c>
      <c r="M9980">
        <f t="shared" si="155"/>
        <v>0</v>
      </c>
    </row>
    <row r="9981" spans="1:13" x14ac:dyDescent="0.3">
      <c r="A9981">
        <v>64</v>
      </c>
      <c r="B9981">
        <v>87000</v>
      </c>
      <c r="C9981" t="s">
        <v>26</v>
      </c>
      <c r="D9981">
        <v>12</v>
      </c>
      <c r="E9981" t="s">
        <v>20</v>
      </c>
      <c r="F9981" t="s">
        <v>21</v>
      </c>
      <c r="G9981">
        <v>15000</v>
      </c>
      <c r="H9981">
        <v>7.51</v>
      </c>
      <c r="I9981">
        <v>0</v>
      </c>
      <c r="J9981">
        <v>0.17</v>
      </c>
      <c r="K9981" t="s">
        <v>16</v>
      </c>
      <c r="L9981">
        <v>27</v>
      </c>
      <c r="M9981">
        <f t="shared" si="155"/>
        <v>1</v>
      </c>
    </row>
    <row r="9982" spans="1:13" x14ac:dyDescent="0.3">
      <c r="A9982">
        <v>53</v>
      </c>
      <c r="B9982">
        <v>95000</v>
      </c>
      <c r="C9982" t="s">
        <v>23</v>
      </c>
      <c r="D9982">
        <v>24</v>
      </c>
      <c r="E9982" t="s">
        <v>20</v>
      </c>
      <c r="F9982" t="s">
        <v>21</v>
      </c>
      <c r="G9982">
        <v>6000</v>
      </c>
      <c r="H9982">
        <v>5.42</v>
      </c>
      <c r="I9982">
        <v>0</v>
      </c>
      <c r="J9982">
        <v>0.06</v>
      </c>
      <c r="K9982" t="s">
        <v>16</v>
      </c>
      <c r="L9982">
        <v>30</v>
      </c>
      <c r="M9982">
        <f t="shared" si="155"/>
        <v>1</v>
      </c>
    </row>
    <row r="9983" spans="1:13" x14ac:dyDescent="0.3">
      <c r="A9983">
        <v>58</v>
      </c>
      <c r="B9983">
        <v>100000</v>
      </c>
      <c r="C9983" t="s">
        <v>26</v>
      </c>
      <c r="D9983">
        <v>6</v>
      </c>
      <c r="E9983" t="s">
        <v>20</v>
      </c>
      <c r="F9983" t="s">
        <v>21</v>
      </c>
      <c r="G9983">
        <v>6000</v>
      </c>
      <c r="H9983">
        <v>5.42</v>
      </c>
      <c r="I9983">
        <v>0</v>
      </c>
      <c r="J9983">
        <v>0.06</v>
      </c>
      <c r="K9983" t="s">
        <v>16</v>
      </c>
      <c r="L9983">
        <v>19</v>
      </c>
      <c r="M9983">
        <f t="shared" si="155"/>
        <v>1</v>
      </c>
    </row>
    <row r="9984" spans="1:13" x14ac:dyDescent="0.3">
      <c r="A9984">
        <v>55</v>
      </c>
      <c r="B9984">
        <v>28800</v>
      </c>
      <c r="C9984" t="s">
        <v>23</v>
      </c>
      <c r="D9984">
        <v>1</v>
      </c>
      <c r="E9984" t="s">
        <v>20</v>
      </c>
      <c r="F9984" t="s">
        <v>30</v>
      </c>
      <c r="G9984">
        <v>5000</v>
      </c>
      <c r="H9984">
        <v>15.33</v>
      </c>
      <c r="I9984">
        <v>0</v>
      </c>
      <c r="J9984">
        <v>0.17</v>
      </c>
      <c r="K9984" t="s">
        <v>16</v>
      </c>
      <c r="L9984">
        <v>22</v>
      </c>
      <c r="M9984">
        <f t="shared" si="155"/>
        <v>1</v>
      </c>
    </row>
    <row r="9985" spans="1:13" x14ac:dyDescent="0.3">
      <c r="A9985">
        <v>57</v>
      </c>
      <c r="B9985">
        <v>40000</v>
      </c>
      <c r="C9985" t="s">
        <v>13</v>
      </c>
      <c r="D9985">
        <v>1</v>
      </c>
      <c r="E9985" t="s">
        <v>25</v>
      </c>
      <c r="F9985" t="s">
        <v>21</v>
      </c>
      <c r="G9985">
        <v>15000</v>
      </c>
      <c r="H9985">
        <v>8.9</v>
      </c>
      <c r="I9985">
        <v>1</v>
      </c>
      <c r="J9985">
        <v>0.38</v>
      </c>
      <c r="K9985" t="s">
        <v>16</v>
      </c>
      <c r="L9985">
        <v>20</v>
      </c>
      <c r="M9985">
        <f t="shared" si="155"/>
        <v>1</v>
      </c>
    </row>
    <row r="9986" spans="1:13" x14ac:dyDescent="0.3">
      <c r="A9986">
        <v>51</v>
      </c>
      <c r="B9986">
        <v>115900</v>
      </c>
      <c r="C9986" t="s">
        <v>26</v>
      </c>
      <c r="D9986">
        <v>16</v>
      </c>
      <c r="E9986" t="s">
        <v>20</v>
      </c>
      <c r="F9986" t="s">
        <v>21</v>
      </c>
      <c r="G9986">
        <v>12000</v>
      </c>
      <c r="H9986">
        <v>7.88</v>
      </c>
      <c r="I9986">
        <v>0</v>
      </c>
      <c r="J9986">
        <v>0.1</v>
      </c>
      <c r="K9986" t="s">
        <v>16</v>
      </c>
      <c r="L9986">
        <v>29</v>
      </c>
      <c r="M9986">
        <f t="shared" ref="M9986:M10001" si="156">COUNTIFS($A$2:$A$10001,A9986,$B$2:$B$10001,B9986,$C$2:$C$10001,C9986,$D$2:$D$10001,D9986,$E$2:$E$10001,E9986,$F$2:$F$10001,F9986,$G$2:$G$10001,G9986,$H$2:$H$10001,H9986,$I$2:$I$10001,I9986,$J$2:$J$10001,J9986,$K$2:$K$10001,K9986,$L$2:$L$10001,L9986)</f>
        <v>1</v>
      </c>
    </row>
    <row r="9987" spans="1:13" x14ac:dyDescent="0.3">
      <c r="A9987">
        <v>70</v>
      </c>
      <c r="B9987">
        <v>48000</v>
      </c>
      <c r="C9987" t="s">
        <v>13</v>
      </c>
      <c r="D9987">
        <v>0</v>
      </c>
      <c r="E9987" t="s">
        <v>14</v>
      </c>
      <c r="F9987" t="s">
        <v>21</v>
      </c>
      <c r="G9987">
        <v>15000</v>
      </c>
      <c r="H9987">
        <v>6.99</v>
      </c>
      <c r="I9987">
        <v>1</v>
      </c>
      <c r="J9987">
        <v>0.31</v>
      </c>
      <c r="K9987" t="s">
        <v>16</v>
      </c>
      <c r="L9987">
        <v>24</v>
      </c>
      <c r="M9987">
        <f t="shared" si="156"/>
        <v>1</v>
      </c>
    </row>
    <row r="9988" spans="1:13" x14ac:dyDescent="0.3">
      <c r="A9988">
        <v>51</v>
      </c>
      <c r="B9988">
        <v>120000</v>
      </c>
      <c r="C9988" t="s">
        <v>26</v>
      </c>
      <c r="D9988">
        <v>2</v>
      </c>
      <c r="E9988" t="s">
        <v>20</v>
      </c>
      <c r="F9988" t="s">
        <v>21</v>
      </c>
      <c r="G9988">
        <v>30000</v>
      </c>
      <c r="H9988">
        <v>7.9</v>
      </c>
      <c r="I9988">
        <v>0</v>
      </c>
      <c r="J9988">
        <v>0.25</v>
      </c>
      <c r="K9988" t="s">
        <v>16</v>
      </c>
      <c r="L9988">
        <v>22</v>
      </c>
      <c r="M9988">
        <f t="shared" si="156"/>
        <v>1</v>
      </c>
    </row>
    <row r="9989" spans="1:13" x14ac:dyDescent="0.3">
      <c r="A9989">
        <v>69</v>
      </c>
      <c r="B9989">
        <v>120000</v>
      </c>
      <c r="C9989" t="s">
        <v>26</v>
      </c>
      <c r="D9989">
        <v>3</v>
      </c>
      <c r="E9989" t="s">
        <v>20</v>
      </c>
      <c r="F9989" t="s">
        <v>30</v>
      </c>
      <c r="G9989">
        <v>20000</v>
      </c>
      <c r="H9989">
        <v>14.84</v>
      </c>
      <c r="I9989">
        <v>0</v>
      </c>
      <c r="J9989">
        <v>0.17</v>
      </c>
      <c r="K9989" t="s">
        <v>16</v>
      </c>
      <c r="L9989">
        <v>27</v>
      </c>
      <c r="M9989">
        <f t="shared" si="156"/>
        <v>1</v>
      </c>
    </row>
    <row r="9990" spans="1:13" x14ac:dyDescent="0.3">
      <c r="A9990">
        <v>55</v>
      </c>
      <c r="B9990">
        <v>123000</v>
      </c>
      <c r="C9990" t="s">
        <v>26</v>
      </c>
      <c r="D9990">
        <v>3</v>
      </c>
      <c r="E9990" t="s">
        <v>20</v>
      </c>
      <c r="F9990" t="s">
        <v>19</v>
      </c>
      <c r="G9990">
        <v>10000</v>
      </c>
      <c r="H9990">
        <v>10.99</v>
      </c>
      <c r="I9990">
        <v>0</v>
      </c>
      <c r="J9990">
        <v>0.08</v>
      </c>
      <c r="K9990" t="s">
        <v>16</v>
      </c>
      <c r="L9990">
        <v>26</v>
      </c>
      <c r="M9990">
        <f t="shared" si="156"/>
        <v>1</v>
      </c>
    </row>
    <row r="9991" spans="1:13" x14ac:dyDescent="0.3">
      <c r="A9991">
        <v>54</v>
      </c>
      <c r="B9991">
        <v>129000</v>
      </c>
      <c r="C9991" t="s">
        <v>26</v>
      </c>
      <c r="D9991">
        <v>6</v>
      </c>
      <c r="E9991" t="s">
        <v>18</v>
      </c>
      <c r="F9991" t="s">
        <v>19</v>
      </c>
      <c r="G9991">
        <v>9000</v>
      </c>
      <c r="H9991">
        <v>11.49</v>
      </c>
      <c r="I9991">
        <v>1</v>
      </c>
      <c r="J9991">
        <v>7.0000000000000007E-2</v>
      </c>
      <c r="K9991" t="s">
        <v>16</v>
      </c>
      <c r="L9991">
        <v>18</v>
      </c>
      <c r="M9991">
        <f t="shared" si="156"/>
        <v>1</v>
      </c>
    </row>
    <row r="9992" spans="1:13" x14ac:dyDescent="0.3">
      <c r="A9992">
        <v>61</v>
      </c>
      <c r="B9992">
        <v>148000</v>
      </c>
      <c r="C9992" t="s">
        <v>26</v>
      </c>
      <c r="D9992">
        <v>30</v>
      </c>
      <c r="E9992" t="s">
        <v>25</v>
      </c>
      <c r="F9992" t="s">
        <v>19</v>
      </c>
      <c r="G9992">
        <v>24000</v>
      </c>
      <c r="H9992">
        <v>10.38</v>
      </c>
      <c r="I9992">
        <v>1</v>
      </c>
      <c r="J9992">
        <v>0.16</v>
      </c>
      <c r="K9992" t="s">
        <v>16</v>
      </c>
      <c r="L9992">
        <v>20</v>
      </c>
      <c r="M9992">
        <f t="shared" si="156"/>
        <v>1</v>
      </c>
    </row>
    <row r="9993" spans="1:13" x14ac:dyDescent="0.3">
      <c r="A9993">
        <v>67</v>
      </c>
      <c r="B9993">
        <v>200000</v>
      </c>
      <c r="C9993" t="s">
        <v>26</v>
      </c>
      <c r="D9993">
        <v>2</v>
      </c>
      <c r="E9993" t="s">
        <v>20</v>
      </c>
      <c r="F9993" t="s">
        <v>15</v>
      </c>
      <c r="G9993">
        <v>3000</v>
      </c>
      <c r="H9993">
        <v>10.28</v>
      </c>
      <c r="I9993">
        <v>0</v>
      </c>
      <c r="J9993">
        <v>0.01</v>
      </c>
      <c r="K9993" t="s">
        <v>16</v>
      </c>
      <c r="L9993">
        <v>26</v>
      </c>
      <c r="M9993">
        <f t="shared" si="156"/>
        <v>1</v>
      </c>
    </row>
    <row r="9994" spans="1:13" x14ac:dyDescent="0.3">
      <c r="A9994">
        <v>51</v>
      </c>
      <c r="B9994">
        <v>80000</v>
      </c>
      <c r="C9994" t="s">
        <v>13</v>
      </c>
      <c r="D9994">
        <v>3</v>
      </c>
      <c r="E9994" t="s">
        <v>28</v>
      </c>
      <c r="F9994" t="s">
        <v>22</v>
      </c>
      <c r="G9994">
        <v>18000</v>
      </c>
      <c r="H9994">
        <v>18.78</v>
      </c>
      <c r="I9994">
        <v>0</v>
      </c>
      <c r="J9994">
        <v>0.23</v>
      </c>
      <c r="K9994" t="s">
        <v>17</v>
      </c>
      <c r="L9994">
        <v>20</v>
      </c>
      <c r="M9994">
        <f t="shared" si="156"/>
        <v>1</v>
      </c>
    </row>
    <row r="9995" spans="1:13" x14ac:dyDescent="0.3">
      <c r="A9995">
        <v>55</v>
      </c>
      <c r="B9995">
        <v>50000</v>
      </c>
      <c r="C9995" t="s">
        <v>13</v>
      </c>
      <c r="D9995">
        <v>2</v>
      </c>
      <c r="E9995" t="s">
        <v>25</v>
      </c>
      <c r="F9995" t="s">
        <v>21</v>
      </c>
      <c r="G9995">
        <v>20000</v>
      </c>
      <c r="H9995">
        <v>7.51</v>
      </c>
      <c r="I9995">
        <v>1</v>
      </c>
      <c r="J9995">
        <v>0.4</v>
      </c>
      <c r="K9995" t="s">
        <v>16</v>
      </c>
      <c r="L9995">
        <v>28</v>
      </c>
      <c r="M9995">
        <f t="shared" si="156"/>
        <v>1</v>
      </c>
    </row>
    <row r="9996" spans="1:13" x14ac:dyDescent="0.3">
      <c r="A9996">
        <v>57</v>
      </c>
      <c r="B9996">
        <v>77385</v>
      </c>
      <c r="C9996" t="s">
        <v>13</v>
      </c>
      <c r="D9996">
        <v>4</v>
      </c>
      <c r="E9996" t="s">
        <v>20</v>
      </c>
      <c r="F9996" t="s">
        <v>21</v>
      </c>
      <c r="G9996">
        <v>6625</v>
      </c>
      <c r="H9996">
        <v>7.66</v>
      </c>
      <c r="I9996">
        <v>0</v>
      </c>
      <c r="J9996">
        <v>0.09</v>
      </c>
      <c r="K9996" t="s">
        <v>16</v>
      </c>
      <c r="L9996">
        <v>27</v>
      </c>
      <c r="M9996">
        <f t="shared" si="156"/>
        <v>1</v>
      </c>
    </row>
    <row r="9997" spans="1:13" x14ac:dyDescent="0.3">
      <c r="A9997">
        <v>54</v>
      </c>
      <c r="B9997">
        <v>129000</v>
      </c>
      <c r="C9997" t="s">
        <v>26</v>
      </c>
      <c r="D9997">
        <v>6</v>
      </c>
      <c r="E9997" t="s">
        <v>18</v>
      </c>
      <c r="F9997" t="s">
        <v>19</v>
      </c>
      <c r="G9997">
        <v>9000</v>
      </c>
      <c r="H9997">
        <v>11.49</v>
      </c>
      <c r="I9997">
        <v>1</v>
      </c>
      <c r="J9997">
        <v>7.0000000000000007E-2</v>
      </c>
      <c r="K9997" t="s">
        <v>16</v>
      </c>
      <c r="L9997">
        <v>24</v>
      </c>
      <c r="M9997">
        <f t="shared" si="156"/>
        <v>1</v>
      </c>
    </row>
    <row r="9998" spans="1:13" x14ac:dyDescent="0.3">
      <c r="A9998">
        <v>53</v>
      </c>
      <c r="B9998">
        <v>45000</v>
      </c>
      <c r="C9998" t="s">
        <v>13</v>
      </c>
      <c r="D9998">
        <v>0</v>
      </c>
      <c r="E9998" t="s">
        <v>20</v>
      </c>
      <c r="F9998" t="s">
        <v>15</v>
      </c>
      <c r="G9998">
        <v>5600</v>
      </c>
      <c r="H9998">
        <v>13.79</v>
      </c>
      <c r="I9998">
        <v>0</v>
      </c>
      <c r="J9998">
        <v>0.12</v>
      </c>
      <c r="K9998" t="s">
        <v>16</v>
      </c>
      <c r="L9998">
        <v>28</v>
      </c>
      <c r="M9998">
        <f t="shared" si="156"/>
        <v>1</v>
      </c>
    </row>
    <row r="9999" spans="1:13" x14ac:dyDescent="0.3">
      <c r="A9999">
        <v>52</v>
      </c>
      <c r="B9999">
        <v>30000</v>
      </c>
      <c r="C9999" t="s">
        <v>13</v>
      </c>
      <c r="D9999">
        <v>6</v>
      </c>
      <c r="E9999" t="s">
        <v>27</v>
      </c>
      <c r="F9999" t="s">
        <v>15</v>
      </c>
      <c r="G9999">
        <v>5000</v>
      </c>
      <c r="H9999">
        <v>12.73</v>
      </c>
      <c r="I9999">
        <v>0</v>
      </c>
      <c r="J9999">
        <v>0.17</v>
      </c>
      <c r="K9999" t="s">
        <v>16</v>
      </c>
      <c r="L9999">
        <v>18</v>
      </c>
      <c r="M9999">
        <f t="shared" si="156"/>
        <v>1</v>
      </c>
    </row>
    <row r="10000" spans="1:13" x14ac:dyDescent="0.3">
      <c r="A10000">
        <v>58</v>
      </c>
      <c r="B10000">
        <v>72000</v>
      </c>
      <c r="C10000" t="s">
        <v>13</v>
      </c>
      <c r="D10000">
        <v>5</v>
      </c>
      <c r="E10000" t="s">
        <v>28</v>
      </c>
      <c r="F10000" t="s">
        <v>19</v>
      </c>
      <c r="G10000">
        <v>4500</v>
      </c>
      <c r="I10000">
        <v>0</v>
      </c>
      <c r="J10000">
        <v>0.06</v>
      </c>
      <c r="K10000" t="s">
        <v>16</v>
      </c>
      <c r="L10000">
        <v>23</v>
      </c>
      <c r="M10000">
        <f t="shared" si="156"/>
        <v>0</v>
      </c>
    </row>
    <row r="10001" spans="1:13" x14ac:dyDescent="0.3">
      <c r="A10001">
        <v>65</v>
      </c>
      <c r="B10001">
        <v>76000</v>
      </c>
      <c r="C10001" t="s">
        <v>13</v>
      </c>
      <c r="D10001">
        <v>3</v>
      </c>
      <c r="E10001" t="s">
        <v>28</v>
      </c>
      <c r="F10001" t="s">
        <v>19</v>
      </c>
      <c r="G10001">
        <v>35000</v>
      </c>
      <c r="H10001">
        <v>10.99</v>
      </c>
      <c r="I10001">
        <v>1</v>
      </c>
      <c r="J10001">
        <v>0.46</v>
      </c>
      <c r="K10001" t="s">
        <v>16</v>
      </c>
      <c r="L10001">
        <v>28</v>
      </c>
      <c r="M10001">
        <f t="shared" si="156"/>
        <v>1</v>
      </c>
    </row>
  </sheetData>
  <autoFilter ref="A1:M10001" xr:uid="{00000000-0009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9984"/>
  <sheetViews>
    <sheetView topLeftCell="J1" zoomScale="102" workbookViewId="0">
      <pane ySplit="1" topLeftCell="A2" activePane="bottomLeft" state="frozen"/>
      <selection pane="bottomLeft" activeCell="R9" sqref="R9"/>
    </sheetView>
  </sheetViews>
  <sheetFormatPr defaultRowHeight="14.4" x14ac:dyDescent="0.3"/>
  <cols>
    <col min="1" max="1" width="12" customWidth="1"/>
    <col min="2" max="2" width="15" customWidth="1"/>
    <col min="3" max="3" width="26.21875" customWidth="1"/>
    <col min="4" max="4" width="20.6640625" customWidth="1"/>
    <col min="5" max="5" width="19" customWidth="1"/>
    <col min="6" max="7" width="12" customWidth="1"/>
    <col min="8" max="8" width="16.77734375" customWidth="1"/>
    <col min="9" max="9" width="13" customWidth="1"/>
    <col min="10" max="10" width="21" customWidth="1"/>
    <col min="11" max="11" width="27" customWidth="1"/>
    <col min="12" max="12" width="28" customWidth="1"/>
  </cols>
  <sheetData>
    <row r="1" spans="1:12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3">
      <c r="A2">
        <v>23</v>
      </c>
      <c r="B2">
        <v>65500</v>
      </c>
      <c r="C2" t="s">
        <v>13</v>
      </c>
      <c r="D2">
        <v>4</v>
      </c>
      <c r="E2" t="s">
        <v>14</v>
      </c>
      <c r="F2" t="s">
        <v>15</v>
      </c>
      <c r="G2">
        <v>35000</v>
      </c>
      <c r="H2">
        <v>15.23</v>
      </c>
      <c r="I2">
        <v>1</v>
      </c>
      <c r="J2">
        <v>0.53</v>
      </c>
      <c r="K2" t="s">
        <v>16</v>
      </c>
      <c r="L2">
        <v>2</v>
      </c>
    </row>
    <row r="3" spans="1:12" x14ac:dyDescent="0.3">
      <c r="A3">
        <v>24</v>
      </c>
      <c r="B3">
        <v>54400</v>
      </c>
      <c r="C3" t="s">
        <v>13</v>
      </c>
      <c r="D3">
        <v>8</v>
      </c>
      <c r="E3" t="s">
        <v>14</v>
      </c>
      <c r="F3" t="s">
        <v>15</v>
      </c>
      <c r="G3">
        <v>35000</v>
      </c>
      <c r="H3">
        <v>14.27</v>
      </c>
      <c r="I3">
        <v>1</v>
      </c>
      <c r="J3">
        <v>0.55000000000000004</v>
      </c>
      <c r="K3" t="s">
        <v>17</v>
      </c>
      <c r="L3">
        <v>4</v>
      </c>
    </row>
    <row r="4" spans="1:12" x14ac:dyDescent="0.3">
      <c r="A4">
        <v>26</v>
      </c>
      <c r="B4">
        <v>77100</v>
      </c>
      <c r="C4" t="s">
        <v>13</v>
      </c>
      <c r="D4">
        <v>8</v>
      </c>
      <c r="E4" t="s">
        <v>18</v>
      </c>
      <c r="F4" t="s">
        <v>19</v>
      </c>
      <c r="G4">
        <v>35000</v>
      </c>
      <c r="H4">
        <v>12.42</v>
      </c>
      <c r="I4">
        <v>1</v>
      </c>
      <c r="J4">
        <v>0.45</v>
      </c>
      <c r="K4" t="s">
        <v>16</v>
      </c>
      <c r="L4">
        <v>3</v>
      </c>
    </row>
    <row r="5" spans="1:12" x14ac:dyDescent="0.3">
      <c r="A5">
        <v>24</v>
      </c>
      <c r="B5">
        <v>78956</v>
      </c>
      <c r="C5" t="s">
        <v>13</v>
      </c>
      <c r="D5">
        <v>5</v>
      </c>
      <c r="E5" t="s">
        <v>14</v>
      </c>
      <c r="F5" t="s">
        <v>19</v>
      </c>
      <c r="G5">
        <v>35000</v>
      </c>
      <c r="H5">
        <v>11.11</v>
      </c>
      <c r="I5">
        <v>1</v>
      </c>
      <c r="J5">
        <v>0.44</v>
      </c>
      <c r="K5" t="s">
        <v>16</v>
      </c>
      <c r="L5">
        <v>4</v>
      </c>
    </row>
    <row r="6" spans="1:12" x14ac:dyDescent="0.3">
      <c r="A6">
        <v>24</v>
      </c>
      <c r="B6">
        <v>83000</v>
      </c>
      <c r="C6" t="s">
        <v>13</v>
      </c>
      <c r="D6">
        <v>8</v>
      </c>
      <c r="E6" t="s">
        <v>20</v>
      </c>
      <c r="F6" t="s">
        <v>21</v>
      </c>
      <c r="G6">
        <v>35000</v>
      </c>
      <c r="H6">
        <v>8.9</v>
      </c>
      <c r="I6">
        <v>1</v>
      </c>
      <c r="J6">
        <v>0.42</v>
      </c>
      <c r="K6" t="s">
        <v>16</v>
      </c>
      <c r="L6">
        <v>2</v>
      </c>
    </row>
    <row r="7" spans="1:12" x14ac:dyDescent="0.3">
      <c r="A7">
        <v>23</v>
      </c>
      <c r="B7">
        <v>92111</v>
      </c>
      <c r="C7" t="s">
        <v>13</v>
      </c>
      <c r="D7">
        <v>7</v>
      </c>
      <c r="E7" t="s">
        <v>14</v>
      </c>
      <c r="F7" t="s">
        <v>22</v>
      </c>
      <c r="G7">
        <v>35000</v>
      </c>
      <c r="H7">
        <v>20.25</v>
      </c>
      <c r="I7">
        <v>1</v>
      </c>
      <c r="J7">
        <v>0.32</v>
      </c>
      <c r="K7" t="s">
        <v>16</v>
      </c>
      <c r="L7">
        <v>4</v>
      </c>
    </row>
    <row r="8" spans="1:12" x14ac:dyDescent="0.3">
      <c r="A8">
        <v>24</v>
      </c>
      <c r="B8">
        <v>10980</v>
      </c>
      <c r="C8" t="s">
        <v>23</v>
      </c>
      <c r="D8">
        <v>0</v>
      </c>
      <c r="E8" t="s">
        <v>20</v>
      </c>
      <c r="F8" t="s">
        <v>21</v>
      </c>
      <c r="G8">
        <v>1500</v>
      </c>
      <c r="H8">
        <v>7.29</v>
      </c>
      <c r="I8">
        <v>0</v>
      </c>
      <c r="J8">
        <v>0.14000000000000001</v>
      </c>
      <c r="K8" t="s">
        <v>16</v>
      </c>
      <c r="L8">
        <v>3</v>
      </c>
    </row>
    <row r="9" spans="1:12" x14ac:dyDescent="0.3">
      <c r="A9">
        <v>21</v>
      </c>
      <c r="B9">
        <v>11389</v>
      </c>
      <c r="C9" t="s">
        <v>24</v>
      </c>
      <c r="D9">
        <v>5</v>
      </c>
      <c r="E9" t="s">
        <v>18</v>
      </c>
      <c r="F9" t="s">
        <v>15</v>
      </c>
      <c r="G9">
        <v>4000</v>
      </c>
      <c r="H9">
        <v>12.84</v>
      </c>
      <c r="I9">
        <v>1</v>
      </c>
      <c r="J9">
        <v>0.35</v>
      </c>
      <c r="K9" t="s">
        <v>17</v>
      </c>
      <c r="L9">
        <v>2</v>
      </c>
    </row>
    <row r="10" spans="1:12" x14ac:dyDescent="0.3">
      <c r="A10">
        <v>21</v>
      </c>
      <c r="B10">
        <v>11520</v>
      </c>
      <c r="C10" t="s">
        <v>23</v>
      </c>
      <c r="D10">
        <v>5</v>
      </c>
      <c r="E10" t="s">
        <v>14</v>
      </c>
      <c r="F10" t="s">
        <v>19</v>
      </c>
      <c r="G10">
        <v>2000</v>
      </c>
      <c r="H10">
        <v>11.12</v>
      </c>
      <c r="I10">
        <v>1</v>
      </c>
      <c r="J10">
        <v>0.17</v>
      </c>
      <c r="K10" t="s">
        <v>16</v>
      </c>
      <c r="L10">
        <v>3</v>
      </c>
    </row>
    <row r="11" spans="1:12" x14ac:dyDescent="0.3">
      <c r="A11">
        <v>25</v>
      </c>
      <c r="B11">
        <v>306000</v>
      </c>
      <c r="C11" t="s">
        <v>13</v>
      </c>
      <c r="D11">
        <v>2</v>
      </c>
      <c r="E11" t="s">
        <v>25</v>
      </c>
      <c r="F11" t="s">
        <v>15</v>
      </c>
      <c r="G11">
        <v>24250</v>
      </c>
      <c r="H11">
        <v>13.85</v>
      </c>
      <c r="I11">
        <v>0</v>
      </c>
      <c r="J11">
        <v>0.08</v>
      </c>
      <c r="K11" t="s">
        <v>16</v>
      </c>
      <c r="L11">
        <v>3</v>
      </c>
    </row>
    <row r="12" spans="1:12" x14ac:dyDescent="0.3">
      <c r="A12">
        <v>26</v>
      </c>
      <c r="B12">
        <v>300000</v>
      </c>
      <c r="C12" t="s">
        <v>26</v>
      </c>
      <c r="D12">
        <v>10</v>
      </c>
      <c r="E12" t="s">
        <v>14</v>
      </c>
      <c r="F12" t="s">
        <v>15</v>
      </c>
      <c r="G12">
        <v>7800</v>
      </c>
      <c r="H12">
        <v>13.49</v>
      </c>
      <c r="I12">
        <v>0</v>
      </c>
      <c r="J12">
        <v>0.03</v>
      </c>
      <c r="K12" t="s">
        <v>16</v>
      </c>
      <c r="L12">
        <v>4</v>
      </c>
    </row>
    <row r="13" spans="1:12" x14ac:dyDescent="0.3">
      <c r="A13">
        <v>21</v>
      </c>
      <c r="B13">
        <v>12000</v>
      </c>
      <c r="C13" t="s">
        <v>23</v>
      </c>
      <c r="D13">
        <v>5</v>
      </c>
      <c r="E13" t="s">
        <v>18</v>
      </c>
      <c r="F13" t="s">
        <v>21</v>
      </c>
      <c r="G13">
        <v>2500</v>
      </c>
      <c r="H13">
        <v>7.51</v>
      </c>
      <c r="I13">
        <v>1</v>
      </c>
      <c r="J13">
        <v>0.21</v>
      </c>
      <c r="K13" t="s">
        <v>16</v>
      </c>
      <c r="L13">
        <v>4</v>
      </c>
    </row>
    <row r="14" spans="1:12" x14ac:dyDescent="0.3">
      <c r="A14">
        <v>24</v>
      </c>
      <c r="B14">
        <v>12000</v>
      </c>
      <c r="C14" t="s">
        <v>23</v>
      </c>
      <c r="D14">
        <v>4</v>
      </c>
      <c r="E14" t="s">
        <v>27</v>
      </c>
      <c r="F14" t="s">
        <v>19</v>
      </c>
      <c r="G14">
        <v>2500</v>
      </c>
      <c r="H14">
        <v>12.69</v>
      </c>
      <c r="I14">
        <v>1</v>
      </c>
      <c r="J14">
        <v>0.21</v>
      </c>
      <c r="K14" t="s">
        <v>16</v>
      </c>
      <c r="L14">
        <v>3</v>
      </c>
    </row>
    <row r="15" spans="1:12" x14ac:dyDescent="0.3">
      <c r="A15">
        <v>23</v>
      </c>
      <c r="B15">
        <v>300000</v>
      </c>
      <c r="C15" t="s">
        <v>23</v>
      </c>
      <c r="D15">
        <v>1</v>
      </c>
      <c r="E15" t="s">
        <v>18</v>
      </c>
      <c r="F15" t="s">
        <v>22</v>
      </c>
      <c r="G15">
        <v>24250</v>
      </c>
      <c r="H15">
        <v>19.41</v>
      </c>
      <c r="I15">
        <v>0</v>
      </c>
      <c r="J15">
        <v>0.08</v>
      </c>
      <c r="K15" t="s">
        <v>17</v>
      </c>
      <c r="L15">
        <v>2</v>
      </c>
    </row>
    <row r="16" spans="1:12" x14ac:dyDescent="0.3">
      <c r="A16">
        <v>26</v>
      </c>
      <c r="B16">
        <v>300000</v>
      </c>
      <c r="C16" t="s">
        <v>23</v>
      </c>
      <c r="D16">
        <v>9</v>
      </c>
      <c r="E16" t="s">
        <v>28</v>
      </c>
      <c r="F16" t="s">
        <v>19</v>
      </c>
      <c r="G16">
        <v>10000</v>
      </c>
      <c r="H16">
        <v>10.38</v>
      </c>
      <c r="I16">
        <v>0</v>
      </c>
      <c r="J16">
        <v>0.03</v>
      </c>
      <c r="K16" t="s">
        <v>16</v>
      </c>
      <c r="L16">
        <v>4</v>
      </c>
    </row>
    <row r="17" spans="1:12" x14ac:dyDescent="0.3">
      <c r="A17">
        <v>25</v>
      </c>
      <c r="B17">
        <v>300000</v>
      </c>
      <c r="C17" t="s">
        <v>26</v>
      </c>
      <c r="D17">
        <v>9</v>
      </c>
      <c r="E17" t="s">
        <v>28</v>
      </c>
      <c r="F17" t="s">
        <v>29</v>
      </c>
      <c r="G17">
        <v>18000</v>
      </c>
      <c r="H17">
        <v>16.45</v>
      </c>
      <c r="I17">
        <v>0</v>
      </c>
      <c r="J17">
        <v>0.06</v>
      </c>
      <c r="K17" t="s">
        <v>16</v>
      </c>
      <c r="L17">
        <v>3</v>
      </c>
    </row>
    <row r="18" spans="1:12" x14ac:dyDescent="0.3">
      <c r="A18">
        <v>23</v>
      </c>
      <c r="B18">
        <v>92004</v>
      </c>
      <c r="C18" t="s">
        <v>13</v>
      </c>
      <c r="D18">
        <v>6</v>
      </c>
      <c r="E18" t="s">
        <v>20</v>
      </c>
      <c r="F18" t="s">
        <v>15</v>
      </c>
      <c r="G18">
        <v>30000</v>
      </c>
      <c r="H18">
        <v>15.23</v>
      </c>
      <c r="I18">
        <v>1</v>
      </c>
      <c r="J18">
        <v>0.33</v>
      </c>
      <c r="K18" t="s">
        <v>17</v>
      </c>
      <c r="L18">
        <v>3</v>
      </c>
    </row>
    <row r="19" spans="1:12" x14ac:dyDescent="0.3">
      <c r="A19">
        <v>25</v>
      </c>
      <c r="B19">
        <v>120000</v>
      </c>
      <c r="C19" t="s">
        <v>13</v>
      </c>
      <c r="D19">
        <v>9</v>
      </c>
      <c r="E19" t="s">
        <v>18</v>
      </c>
      <c r="F19" t="s">
        <v>21</v>
      </c>
      <c r="G19">
        <v>30000</v>
      </c>
      <c r="H19">
        <v>7.9</v>
      </c>
      <c r="I19">
        <v>0</v>
      </c>
      <c r="J19">
        <v>0.25</v>
      </c>
      <c r="K19" t="s">
        <v>16</v>
      </c>
      <c r="L19">
        <v>4</v>
      </c>
    </row>
    <row r="20" spans="1:12" x14ac:dyDescent="0.3">
      <c r="A20">
        <v>23</v>
      </c>
      <c r="B20">
        <v>277000</v>
      </c>
      <c r="C20" t="s">
        <v>23</v>
      </c>
      <c r="D20">
        <v>3</v>
      </c>
      <c r="E20" t="s">
        <v>20</v>
      </c>
      <c r="F20" t="s">
        <v>21</v>
      </c>
      <c r="G20">
        <v>35000</v>
      </c>
      <c r="I20">
        <v>0</v>
      </c>
      <c r="J20">
        <v>0.13</v>
      </c>
      <c r="K20" t="s">
        <v>16</v>
      </c>
      <c r="L20">
        <v>4</v>
      </c>
    </row>
    <row r="21" spans="1:12" x14ac:dyDescent="0.3">
      <c r="A21">
        <v>25</v>
      </c>
      <c r="B21">
        <v>250000</v>
      </c>
      <c r="C21" t="s">
        <v>13</v>
      </c>
      <c r="D21">
        <v>2</v>
      </c>
      <c r="E21" t="s">
        <v>14</v>
      </c>
      <c r="F21" t="s">
        <v>15</v>
      </c>
      <c r="G21">
        <v>25000</v>
      </c>
      <c r="H21">
        <v>13.49</v>
      </c>
      <c r="I21">
        <v>0</v>
      </c>
      <c r="J21">
        <v>0.1</v>
      </c>
      <c r="K21" t="s">
        <v>16</v>
      </c>
      <c r="L21">
        <v>4</v>
      </c>
    </row>
    <row r="22" spans="1:12" x14ac:dyDescent="0.3">
      <c r="A22">
        <v>25</v>
      </c>
      <c r="B22">
        <v>12000</v>
      </c>
      <c r="C22" t="s">
        <v>23</v>
      </c>
      <c r="D22">
        <v>0</v>
      </c>
      <c r="E22" t="s">
        <v>14</v>
      </c>
      <c r="F22" t="s">
        <v>15</v>
      </c>
      <c r="G22">
        <v>3000</v>
      </c>
      <c r="I22">
        <v>1</v>
      </c>
      <c r="J22">
        <v>0.25</v>
      </c>
      <c r="K22" t="s">
        <v>16</v>
      </c>
      <c r="L22">
        <v>3</v>
      </c>
    </row>
    <row r="23" spans="1:12" x14ac:dyDescent="0.3">
      <c r="A23">
        <v>26</v>
      </c>
      <c r="B23">
        <v>12000</v>
      </c>
      <c r="C23" t="s">
        <v>23</v>
      </c>
      <c r="D23">
        <v>2</v>
      </c>
      <c r="E23" t="s">
        <v>18</v>
      </c>
      <c r="F23" t="s">
        <v>21</v>
      </c>
      <c r="G23">
        <v>6100</v>
      </c>
      <c r="H23">
        <v>7.51</v>
      </c>
      <c r="I23">
        <v>1</v>
      </c>
      <c r="J23">
        <v>0.51</v>
      </c>
      <c r="K23" t="s">
        <v>16</v>
      </c>
      <c r="L23">
        <v>3</v>
      </c>
    </row>
    <row r="24" spans="1:12" x14ac:dyDescent="0.3">
      <c r="A24">
        <v>26</v>
      </c>
      <c r="B24">
        <v>110000</v>
      </c>
      <c r="C24" t="s">
        <v>13</v>
      </c>
      <c r="D24">
        <v>10</v>
      </c>
      <c r="E24" t="s">
        <v>18</v>
      </c>
      <c r="F24" t="s">
        <v>21</v>
      </c>
      <c r="G24">
        <v>28000</v>
      </c>
      <c r="H24">
        <v>8.9</v>
      </c>
      <c r="I24">
        <v>0</v>
      </c>
      <c r="J24">
        <v>0.25</v>
      </c>
      <c r="K24" t="s">
        <v>16</v>
      </c>
      <c r="L24">
        <v>2</v>
      </c>
    </row>
    <row r="25" spans="1:12" x14ac:dyDescent="0.3">
      <c r="A25">
        <v>22</v>
      </c>
      <c r="B25">
        <v>108000</v>
      </c>
      <c r="C25" t="s">
        <v>13</v>
      </c>
      <c r="D25">
        <v>6</v>
      </c>
      <c r="E25" t="s">
        <v>18</v>
      </c>
      <c r="F25" t="s">
        <v>19</v>
      </c>
      <c r="G25">
        <v>28000</v>
      </c>
      <c r="I25">
        <v>1</v>
      </c>
      <c r="J25">
        <v>0.26</v>
      </c>
      <c r="K25" t="s">
        <v>16</v>
      </c>
      <c r="L25">
        <v>4</v>
      </c>
    </row>
    <row r="26" spans="1:12" x14ac:dyDescent="0.3">
      <c r="A26">
        <v>21</v>
      </c>
      <c r="B26">
        <v>12000</v>
      </c>
      <c r="C26" t="s">
        <v>26</v>
      </c>
      <c r="D26">
        <v>5</v>
      </c>
      <c r="E26" t="s">
        <v>25</v>
      </c>
      <c r="F26" t="s">
        <v>29</v>
      </c>
      <c r="G26">
        <v>3250</v>
      </c>
      <c r="H26">
        <v>15.68</v>
      </c>
      <c r="I26">
        <v>1</v>
      </c>
      <c r="J26">
        <v>0.27</v>
      </c>
      <c r="K26" t="s">
        <v>17</v>
      </c>
      <c r="L26">
        <v>3</v>
      </c>
    </row>
    <row r="27" spans="1:12" x14ac:dyDescent="0.3">
      <c r="A27">
        <v>26</v>
      </c>
      <c r="B27">
        <v>73200</v>
      </c>
      <c r="C27" t="s">
        <v>13</v>
      </c>
      <c r="D27">
        <v>5</v>
      </c>
      <c r="E27" t="s">
        <v>27</v>
      </c>
      <c r="F27" t="s">
        <v>30</v>
      </c>
      <c r="G27">
        <v>27050</v>
      </c>
      <c r="H27">
        <v>15.62</v>
      </c>
      <c r="I27">
        <v>1</v>
      </c>
      <c r="J27">
        <v>0.37</v>
      </c>
      <c r="K27" t="s">
        <v>17</v>
      </c>
      <c r="L27">
        <v>2</v>
      </c>
    </row>
    <row r="28" spans="1:12" x14ac:dyDescent="0.3">
      <c r="A28">
        <v>24</v>
      </c>
      <c r="B28">
        <v>83000</v>
      </c>
      <c r="C28" t="s">
        <v>13</v>
      </c>
      <c r="D28">
        <v>5</v>
      </c>
      <c r="E28" t="s">
        <v>20</v>
      </c>
      <c r="F28" t="s">
        <v>15</v>
      </c>
      <c r="G28">
        <v>27000</v>
      </c>
      <c r="H28">
        <v>13.49</v>
      </c>
      <c r="I28">
        <v>1</v>
      </c>
      <c r="J28">
        <v>0.33</v>
      </c>
      <c r="K28" t="s">
        <v>17</v>
      </c>
      <c r="L28">
        <v>2</v>
      </c>
    </row>
    <row r="29" spans="1:12" x14ac:dyDescent="0.3">
      <c r="A29">
        <v>24</v>
      </c>
      <c r="B29">
        <v>12360</v>
      </c>
      <c r="C29" t="s">
        <v>23</v>
      </c>
      <c r="D29">
        <v>2</v>
      </c>
      <c r="E29" t="s">
        <v>14</v>
      </c>
      <c r="F29" t="s">
        <v>15</v>
      </c>
      <c r="G29">
        <v>1600</v>
      </c>
      <c r="H29">
        <v>13.57</v>
      </c>
      <c r="I29">
        <v>0</v>
      </c>
      <c r="J29">
        <v>0.13</v>
      </c>
      <c r="K29" t="s">
        <v>16</v>
      </c>
      <c r="L29">
        <v>3</v>
      </c>
    </row>
    <row r="30" spans="1:12" x14ac:dyDescent="0.3">
      <c r="A30">
        <v>24</v>
      </c>
      <c r="B30">
        <v>234000</v>
      </c>
      <c r="C30" t="s">
        <v>23</v>
      </c>
      <c r="D30">
        <v>8</v>
      </c>
      <c r="E30" t="s">
        <v>28</v>
      </c>
      <c r="F30" t="s">
        <v>19</v>
      </c>
      <c r="G30">
        <v>20000</v>
      </c>
      <c r="H30">
        <v>8.8800000000000008</v>
      </c>
      <c r="I30">
        <v>0</v>
      </c>
      <c r="J30">
        <v>0.09</v>
      </c>
      <c r="K30" t="s">
        <v>16</v>
      </c>
      <c r="L30">
        <v>4</v>
      </c>
    </row>
    <row r="31" spans="1:12" x14ac:dyDescent="0.3">
      <c r="A31">
        <v>26</v>
      </c>
      <c r="B31">
        <v>234000</v>
      </c>
      <c r="C31" t="s">
        <v>26</v>
      </c>
      <c r="D31">
        <v>10</v>
      </c>
      <c r="E31" t="s">
        <v>28</v>
      </c>
      <c r="F31" t="s">
        <v>19</v>
      </c>
      <c r="G31">
        <v>21600</v>
      </c>
      <c r="H31">
        <v>12.18</v>
      </c>
      <c r="I31">
        <v>0</v>
      </c>
      <c r="J31">
        <v>0.09</v>
      </c>
      <c r="K31" t="s">
        <v>16</v>
      </c>
      <c r="L31">
        <v>3</v>
      </c>
    </row>
    <row r="32" spans="1:12" x14ac:dyDescent="0.3">
      <c r="A32">
        <v>25</v>
      </c>
      <c r="B32">
        <v>221004</v>
      </c>
      <c r="C32" t="s">
        <v>26</v>
      </c>
      <c r="D32">
        <v>6</v>
      </c>
      <c r="E32" t="s">
        <v>25</v>
      </c>
      <c r="F32" t="s">
        <v>30</v>
      </c>
      <c r="G32">
        <v>11900</v>
      </c>
      <c r="H32">
        <v>14.42</v>
      </c>
      <c r="I32">
        <v>1</v>
      </c>
      <c r="J32">
        <v>0.05</v>
      </c>
      <c r="K32" t="s">
        <v>17</v>
      </c>
      <c r="L32">
        <v>3</v>
      </c>
    </row>
    <row r="33" spans="1:12" x14ac:dyDescent="0.3">
      <c r="A33">
        <v>26</v>
      </c>
      <c r="B33">
        <v>232500</v>
      </c>
      <c r="C33" t="s">
        <v>26</v>
      </c>
      <c r="D33">
        <v>0</v>
      </c>
      <c r="E33" t="s">
        <v>14</v>
      </c>
      <c r="F33" t="s">
        <v>15</v>
      </c>
      <c r="G33">
        <v>25000</v>
      </c>
      <c r="H33">
        <v>14.17</v>
      </c>
      <c r="I33">
        <v>0</v>
      </c>
      <c r="J33">
        <v>0.11</v>
      </c>
      <c r="K33" t="s">
        <v>17</v>
      </c>
      <c r="L33">
        <v>2</v>
      </c>
    </row>
    <row r="34" spans="1:12" x14ac:dyDescent="0.3">
      <c r="A34">
        <v>25</v>
      </c>
      <c r="B34">
        <v>230000</v>
      </c>
      <c r="C34" t="s">
        <v>26</v>
      </c>
      <c r="D34">
        <v>5</v>
      </c>
      <c r="E34" t="s">
        <v>14</v>
      </c>
      <c r="F34" t="s">
        <v>15</v>
      </c>
      <c r="G34">
        <v>35000</v>
      </c>
      <c r="H34">
        <v>13.99</v>
      </c>
      <c r="I34">
        <v>0</v>
      </c>
      <c r="J34">
        <v>0.15</v>
      </c>
      <c r="K34" t="s">
        <v>16</v>
      </c>
      <c r="L34">
        <v>4</v>
      </c>
    </row>
    <row r="35" spans="1:12" x14ac:dyDescent="0.3">
      <c r="A35">
        <v>24</v>
      </c>
      <c r="B35">
        <v>12960</v>
      </c>
      <c r="C35" t="s">
        <v>26</v>
      </c>
      <c r="D35">
        <v>0</v>
      </c>
      <c r="E35" t="s">
        <v>25</v>
      </c>
      <c r="F35" t="s">
        <v>19</v>
      </c>
      <c r="G35">
        <v>4500</v>
      </c>
      <c r="H35">
        <v>11.83</v>
      </c>
      <c r="I35">
        <v>1</v>
      </c>
      <c r="J35">
        <v>0.35</v>
      </c>
      <c r="K35" t="s">
        <v>16</v>
      </c>
      <c r="L35">
        <v>4</v>
      </c>
    </row>
    <row r="36" spans="1:12" x14ac:dyDescent="0.3">
      <c r="A36">
        <v>25</v>
      </c>
      <c r="B36">
        <v>12996</v>
      </c>
      <c r="C36" t="s">
        <v>23</v>
      </c>
      <c r="D36">
        <v>1</v>
      </c>
      <c r="E36" t="s">
        <v>14</v>
      </c>
      <c r="F36" t="s">
        <v>30</v>
      </c>
      <c r="G36">
        <v>3600</v>
      </c>
      <c r="H36">
        <v>14.59</v>
      </c>
      <c r="I36">
        <v>1</v>
      </c>
      <c r="J36">
        <v>0.28000000000000003</v>
      </c>
      <c r="K36" t="s">
        <v>16</v>
      </c>
      <c r="L36">
        <v>3</v>
      </c>
    </row>
    <row r="37" spans="1:12" x14ac:dyDescent="0.3">
      <c r="A37">
        <v>25</v>
      </c>
      <c r="B37">
        <v>42360</v>
      </c>
      <c r="C37" t="s">
        <v>13</v>
      </c>
      <c r="D37">
        <v>1</v>
      </c>
      <c r="E37" t="s">
        <v>18</v>
      </c>
      <c r="F37" t="s">
        <v>29</v>
      </c>
      <c r="G37">
        <v>25000</v>
      </c>
      <c r="H37">
        <v>16.350000000000001</v>
      </c>
      <c r="I37">
        <v>1</v>
      </c>
      <c r="J37">
        <v>0.59</v>
      </c>
      <c r="K37" t="s">
        <v>17</v>
      </c>
      <c r="L37">
        <v>3</v>
      </c>
    </row>
    <row r="38" spans="1:12" x14ac:dyDescent="0.3">
      <c r="A38">
        <v>26</v>
      </c>
      <c r="B38">
        <v>225000</v>
      </c>
      <c r="C38" t="s">
        <v>13</v>
      </c>
      <c r="D38">
        <v>1</v>
      </c>
      <c r="E38" t="s">
        <v>18</v>
      </c>
      <c r="F38" t="s">
        <v>21</v>
      </c>
      <c r="G38">
        <v>3000</v>
      </c>
      <c r="H38">
        <v>9.32</v>
      </c>
      <c r="I38">
        <v>0</v>
      </c>
      <c r="J38">
        <v>0.01</v>
      </c>
      <c r="K38" t="s">
        <v>16</v>
      </c>
      <c r="L38">
        <v>4</v>
      </c>
    </row>
    <row r="39" spans="1:12" x14ac:dyDescent="0.3">
      <c r="A39">
        <v>22</v>
      </c>
      <c r="B39">
        <v>49464</v>
      </c>
      <c r="C39" t="s">
        <v>13</v>
      </c>
      <c r="D39">
        <v>5</v>
      </c>
      <c r="E39" t="s">
        <v>20</v>
      </c>
      <c r="F39" t="s">
        <v>19</v>
      </c>
      <c r="G39">
        <v>25000</v>
      </c>
      <c r="H39">
        <v>11.83</v>
      </c>
      <c r="I39">
        <v>1</v>
      </c>
      <c r="J39">
        <v>0.51</v>
      </c>
      <c r="K39" t="s">
        <v>16</v>
      </c>
      <c r="L39">
        <v>3</v>
      </c>
    </row>
    <row r="40" spans="1:12" x14ac:dyDescent="0.3">
      <c r="A40">
        <v>22</v>
      </c>
      <c r="B40">
        <v>50004</v>
      </c>
      <c r="C40" t="s">
        <v>13</v>
      </c>
      <c r="D40">
        <v>3</v>
      </c>
      <c r="E40" t="s">
        <v>27</v>
      </c>
      <c r="F40" t="s">
        <v>15</v>
      </c>
      <c r="G40">
        <v>25000</v>
      </c>
      <c r="H40">
        <v>12.23</v>
      </c>
      <c r="I40">
        <v>1</v>
      </c>
      <c r="J40">
        <v>0.5</v>
      </c>
      <c r="K40" t="s">
        <v>16</v>
      </c>
      <c r="L40">
        <v>3</v>
      </c>
    </row>
    <row r="41" spans="1:12" x14ac:dyDescent="0.3">
      <c r="A41">
        <v>22</v>
      </c>
      <c r="B41">
        <v>52000</v>
      </c>
      <c r="C41" t="s">
        <v>13</v>
      </c>
      <c r="D41">
        <v>2</v>
      </c>
      <c r="E41" t="s">
        <v>18</v>
      </c>
      <c r="F41" t="s">
        <v>19</v>
      </c>
      <c r="G41">
        <v>25000</v>
      </c>
      <c r="H41">
        <v>11.11</v>
      </c>
      <c r="I41">
        <v>1</v>
      </c>
      <c r="J41">
        <v>0.48</v>
      </c>
      <c r="K41" t="s">
        <v>16</v>
      </c>
      <c r="L41">
        <v>4</v>
      </c>
    </row>
    <row r="42" spans="1:12" x14ac:dyDescent="0.3">
      <c r="A42">
        <v>26</v>
      </c>
      <c r="B42">
        <v>216000</v>
      </c>
      <c r="C42" t="s">
        <v>26</v>
      </c>
      <c r="D42">
        <v>10</v>
      </c>
      <c r="E42" t="s">
        <v>18</v>
      </c>
      <c r="F42" t="s">
        <v>15</v>
      </c>
      <c r="G42">
        <v>20000</v>
      </c>
      <c r="H42">
        <v>14.22</v>
      </c>
      <c r="I42">
        <v>0</v>
      </c>
      <c r="J42">
        <v>0.09</v>
      </c>
      <c r="K42" t="s">
        <v>17</v>
      </c>
      <c r="L42">
        <v>2</v>
      </c>
    </row>
    <row r="43" spans="1:12" x14ac:dyDescent="0.3">
      <c r="A43">
        <v>22</v>
      </c>
      <c r="B43">
        <v>53000</v>
      </c>
      <c r="C43" t="s">
        <v>13</v>
      </c>
      <c r="D43">
        <v>5</v>
      </c>
      <c r="E43" t="s">
        <v>18</v>
      </c>
      <c r="F43" t="s">
        <v>15</v>
      </c>
      <c r="G43">
        <v>25000</v>
      </c>
      <c r="H43">
        <v>13.43</v>
      </c>
      <c r="I43">
        <v>1</v>
      </c>
      <c r="J43">
        <v>0.47</v>
      </c>
      <c r="K43" t="s">
        <v>17</v>
      </c>
      <c r="L43">
        <v>4</v>
      </c>
    </row>
    <row r="44" spans="1:12" x14ac:dyDescent="0.3">
      <c r="A44">
        <v>23</v>
      </c>
      <c r="B44">
        <v>47000</v>
      </c>
      <c r="C44" t="s">
        <v>13</v>
      </c>
      <c r="D44">
        <v>1</v>
      </c>
      <c r="E44" t="s">
        <v>27</v>
      </c>
      <c r="F44" t="s">
        <v>29</v>
      </c>
      <c r="G44">
        <v>25000</v>
      </c>
      <c r="H44">
        <v>17.93</v>
      </c>
      <c r="I44">
        <v>1</v>
      </c>
      <c r="J44">
        <v>0.53</v>
      </c>
      <c r="K44" t="s">
        <v>16</v>
      </c>
      <c r="L44">
        <v>2</v>
      </c>
    </row>
    <row r="45" spans="1:12" x14ac:dyDescent="0.3">
      <c r="A45">
        <v>23</v>
      </c>
      <c r="B45">
        <v>13200</v>
      </c>
      <c r="C45" t="s">
        <v>26</v>
      </c>
      <c r="D45">
        <v>2</v>
      </c>
      <c r="E45" t="s">
        <v>18</v>
      </c>
      <c r="F45" t="s">
        <v>19</v>
      </c>
      <c r="G45">
        <v>1400</v>
      </c>
      <c r="H45">
        <v>9.25</v>
      </c>
      <c r="I45">
        <v>0</v>
      </c>
      <c r="J45">
        <v>0.11</v>
      </c>
      <c r="K45" t="s">
        <v>16</v>
      </c>
      <c r="L45">
        <v>4</v>
      </c>
    </row>
    <row r="46" spans="1:12" x14ac:dyDescent="0.3">
      <c r="A46">
        <v>26</v>
      </c>
      <c r="B46">
        <v>210000</v>
      </c>
      <c r="C46" t="s">
        <v>23</v>
      </c>
      <c r="D46">
        <v>10</v>
      </c>
      <c r="E46" t="s">
        <v>20</v>
      </c>
      <c r="F46" t="s">
        <v>19</v>
      </c>
      <c r="G46">
        <v>22000</v>
      </c>
      <c r="H46">
        <v>11.83</v>
      </c>
      <c r="I46">
        <v>0</v>
      </c>
      <c r="J46">
        <v>0.1</v>
      </c>
      <c r="K46" t="s">
        <v>16</v>
      </c>
      <c r="L46">
        <v>4</v>
      </c>
    </row>
    <row r="47" spans="1:12" x14ac:dyDescent="0.3">
      <c r="A47">
        <v>21</v>
      </c>
      <c r="B47">
        <v>200000</v>
      </c>
      <c r="C47" t="s">
        <v>26</v>
      </c>
      <c r="D47">
        <v>5</v>
      </c>
      <c r="E47" t="s">
        <v>18</v>
      </c>
      <c r="F47" t="s">
        <v>15</v>
      </c>
      <c r="G47">
        <v>16000</v>
      </c>
      <c r="H47">
        <v>14.65</v>
      </c>
      <c r="I47">
        <v>0</v>
      </c>
      <c r="J47">
        <v>0.08</v>
      </c>
      <c r="K47" t="s">
        <v>16</v>
      </c>
      <c r="L47">
        <v>4</v>
      </c>
    </row>
    <row r="48" spans="1:12" x14ac:dyDescent="0.3">
      <c r="A48">
        <v>25</v>
      </c>
      <c r="B48">
        <v>54000</v>
      </c>
      <c r="C48" t="s">
        <v>13</v>
      </c>
      <c r="D48">
        <v>3</v>
      </c>
      <c r="E48" t="s">
        <v>28</v>
      </c>
      <c r="F48" t="s">
        <v>29</v>
      </c>
      <c r="G48">
        <v>25000</v>
      </c>
      <c r="H48">
        <v>16.82</v>
      </c>
      <c r="I48">
        <v>1</v>
      </c>
      <c r="J48">
        <v>0.46</v>
      </c>
      <c r="K48" t="s">
        <v>16</v>
      </c>
      <c r="L48">
        <v>4</v>
      </c>
    </row>
    <row r="49" spans="1:12" x14ac:dyDescent="0.3">
      <c r="A49">
        <v>23</v>
      </c>
      <c r="B49">
        <v>60000</v>
      </c>
      <c r="C49" t="s">
        <v>13</v>
      </c>
      <c r="D49">
        <v>7</v>
      </c>
      <c r="E49" t="s">
        <v>20</v>
      </c>
      <c r="F49" t="s">
        <v>19</v>
      </c>
      <c r="G49">
        <v>25000</v>
      </c>
      <c r="H49">
        <v>10.25</v>
      </c>
      <c r="I49">
        <v>1</v>
      </c>
      <c r="J49">
        <v>0.42</v>
      </c>
      <c r="K49" t="s">
        <v>16</v>
      </c>
      <c r="L49">
        <v>4</v>
      </c>
    </row>
    <row r="50" spans="1:12" x14ac:dyDescent="0.3">
      <c r="A50">
        <v>22</v>
      </c>
      <c r="B50">
        <v>56400</v>
      </c>
      <c r="C50" t="s">
        <v>13</v>
      </c>
      <c r="D50">
        <v>2</v>
      </c>
      <c r="E50" t="s">
        <v>28</v>
      </c>
      <c r="F50" t="s">
        <v>30</v>
      </c>
      <c r="G50">
        <v>25000</v>
      </c>
      <c r="H50">
        <v>14.96</v>
      </c>
      <c r="I50">
        <v>1</v>
      </c>
      <c r="J50">
        <v>0.44</v>
      </c>
      <c r="K50" t="s">
        <v>17</v>
      </c>
      <c r="L50">
        <v>3</v>
      </c>
    </row>
    <row r="51" spans="1:12" x14ac:dyDescent="0.3">
      <c r="A51">
        <v>21</v>
      </c>
      <c r="B51">
        <v>200000</v>
      </c>
      <c r="C51" t="s">
        <v>26</v>
      </c>
      <c r="D51">
        <v>2</v>
      </c>
      <c r="E51" t="s">
        <v>25</v>
      </c>
      <c r="F51" t="s">
        <v>15</v>
      </c>
      <c r="G51">
        <v>25000</v>
      </c>
      <c r="H51">
        <v>13.99</v>
      </c>
      <c r="I51">
        <v>0</v>
      </c>
      <c r="J51">
        <v>0.13</v>
      </c>
      <c r="K51" t="s">
        <v>16</v>
      </c>
      <c r="L51">
        <v>2</v>
      </c>
    </row>
    <row r="52" spans="1:12" x14ac:dyDescent="0.3">
      <c r="A52">
        <v>24</v>
      </c>
      <c r="B52">
        <v>66000</v>
      </c>
      <c r="C52" t="s">
        <v>13</v>
      </c>
      <c r="D52">
        <v>3</v>
      </c>
      <c r="E52" t="s">
        <v>18</v>
      </c>
      <c r="F52" t="s">
        <v>19</v>
      </c>
      <c r="G52">
        <v>25000</v>
      </c>
      <c r="H52">
        <v>9.91</v>
      </c>
      <c r="I52">
        <v>1</v>
      </c>
      <c r="J52">
        <v>0.38</v>
      </c>
      <c r="K52" t="s">
        <v>16</v>
      </c>
      <c r="L52">
        <v>2</v>
      </c>
    </row>
    <row r="53" spans="1:12" x14ac:dyDescent="0.3">
      <c r="A53">
        <v>25</v>
      </c>
      <c r="B53">
        <v>200000</v>
      </c>
      <c r="C53" t="s">
        <v>26</v>
      </c>
      <c r="D53">
        <v>2</v>
      </c>
      <c r="E53" t="s">
        <v>27</v>
      </c>
      <c r="F53" t="s">
        <v>19</v>
      </c>
      <c r="G53">
        <v>12000</v>
      </c>
      <c r="H53">
        <v>10.38</v>
      </c>
      <c r="I53">
        <v>0</v>
      </c>
      <c r="J53">
        <v>0.06</v>
      </c>
      <c r="K53" t="s">
        <v>16</v>
      </c>
      <c r="L53">
        <v>2</v>
      </c>
    </row>
    <row r="54" spans="1:12" x14ac:dyDescent="0.3">
      <c r="A54">
        <v>24</v>
      </c>
      <c r="B54">
        <v>60000</v>
      </c>
      <c r="C54" t="s">
        <v>13</v>
      </c>
      <c r="D54">
        <v>2</v>
      </c>
      <c r="E54" t="s">
        <v>25</v>
      </c>
      <c r="F54" t="s">
        <v>29</v>
      </c>
      <c r="G54">
        <v>25000</v>
      </c>
      <c r="I54">
        <v>1</v>
      </c>
      <c r="J54">
        <v>0.42</v>
      </c>
      <c r="K54" t="s">
        <v>17</v>
      </c>
      <c r="L54">
        <v>2</v>
      </c>
    </row>
    <row r="55" spans="1:12" x14ac:dyDescent="0.3">
      <c r="A55">
        <v>25</v>
      </c>
      <c r="B55">
        <v>69000</v>
      </c>
      <c r="C55" t="s">
        <v>13</v>
      </c>
      <c r="D55">
        <v>9</v>
      </c>
      <c r="E55" t="s">
        <v>20</v>
      </c>
      <c r="F55" t="s">
        <v>30</v>
      </c>
      <c r="G55">
        <v>25000</v>
      </c>
      <c r="H55">
        <v>17.489999999999998</v>
      </c>
      <c r="I55">
        <v>1</v>
      </c>
      <c r="J55">
        <v>0.36</v>
      </c>
      <c r="K55" t="s">
        <v>16</v>
      </c>
      <c r="L55">
        <v>2</v>
      </c>
    </row>
    <row r="56" spans="1:12" x14ac:dyDescent="0.3">
      <c r="A56">
        <v>26</v>
      </c>
      <c r="B56">
        <v>188000</v>
      </c>
      <c r="C56" t="s">
        <v>26</v>
      </c>
      <c r="D56">
        <v>10</v>
      </c>
      <c r="E56" t="s">
        <v>27</v>
      </c>
      <c r="F56" t="s">
        <v>29</v>
      </c>
      <c r="G56">
        <v>20000</v>
      </c>
      <c r="H56">
        <v>17.739999999999998</v>
      </c>
      <c r="I56">
        <v>1</v>
      </c>
      <c r="J56">
        <v>0.11</v>
      </c>
      <c r="K56" t="s">
        <v>16</v>
      </c>
      <c r="L56">
        <v>2</v>
      </c>
    </row>
    <row r="57" spans="1:12" x14ac:dyDescent="0.3">
      <c r="A57">
        <v>22</v>
      </c>
      <c r="B57">
        <v>14400</v>
      </c>
      <c r="C57" t="s">
        <v>23</v>
      </c>
      <c r="D57">
        <v>2</v>
      </c>
      <c r="E57" t="s">
        <v>14</v>
      </c>
      <c r="F57" t="s">
        <v>19</v>
      </c>
      <c r="G57">
        <v>4000</v>
      </c>
      <c r="H57">
        <v>10.99</v>
      </c>
      <c r="I57">
        <v>1</v>
      </c>
      <c r="J57">
        <v>0.28000000000000003</v>
      </c>
      <c r="K57" t="s">
        <v>16</v>
      </c>
      <c r="L57">
        <v>3</v>
      </c>
    </row>
    <row r="58" spans="1:12" x14ac:dyDescent="0.3">
      <c r="A58">
        <v>24</v>
      </c>
      <c r="B58">
        <v>70000</v>
      </c>
      <c r="C58" t="s">
        <v>13</v>
      </c>
      <c r="D58">
        <v>3</v>
      </c>
      <c r="E58" t="s">
        <v>18</v>
      </c>
      <c r="F58" t="s">
        <v>19</v>
      </c>
      <c r="G58">
        <v>25000</v>
      </c>
      <c r="H58">
        <v>11.86</v>
      </c>
      <c r="I58">
        <v>1</v>
      </c>
      <c r="J58">
        <v>0.36</v>
      </c>
      <c r="K58" t="s">
        <v>16</v>
      </c>
      <c r="L58">
        <v>4</v>
      </c>
    </row>
    <row r="59" spans="1:12" x14ac:dyDescent="0.3">
      <c r="A59">
        <v>25</v>
      </c>
      <c r="B59">
        <v>75000</v>
      </c>
      <c r="C59" t="s">
        <v>13</v>
      </c>
      <c r="D59">
        <v>9</v>
      </c>
      <c r="E59" t="s">
        <v>25</v>
      </c>
      <c r="F59" t="s">
        <v>19</v>
      </c>
      <c r="G59">
        <v>25000</v>
      </c>
      <c r="H59">
        <v>10.36</v>
      </c>
      <c r="I59">
        <v>1</v>
      </c>
      <c r="J59">
        <v>0.33</v>
      </c>
      <c r="K59" t="s">
        <v>16</v>
      </c>
      <c r="L59">
        <v>2</v>
      </c>
    </row>
    <row r="60" spans="1:12" x14ac:dyDescent="0.3">
      <c r="A60">
        <v>21</v>
      </c>
      <c r="B60">
        <v>192000</v>
      </c>
      <c r="C60" t="s">
        <v>26</v>
      </c>
      <c r="D60">
        <v>123</v>
      </c>
      <c r="E60" t="s">
        <v>27</v>
      </c>
      <c r="F60" t="s">
        <v>21</v>
      </c>
      <c r="G60">
        <v>20000</v>
      </c>
      <c r="H60">
        <v>6.54</v>
      </c>
      <c r="I60">
        <v>0</v>
      </c>
      <c r="J60">
        <v>0.1</v>
      </c>
      <c r="K60" t="s">
        <v>16</v>
      </c>
      <c r="L60">
        <v>4</v>
      </c>
    </row>
    <row r="61" spans="1:12" x14ac:dyDescent="0.3">
      <c r="A61">
        <v>24</v>
      </c>
      <c r="B61">
        <v>75000</v>
      </c>
      <c r="C61" t="s">
        <v>13</v>
      </c>
      <c r="D61">
        <v>4</v>
      </c>
      <c r="E61" t="s">
        <v>18</v>
      </c>
      <c r="F61" t="s">
        <v>19</v>
      </c>
      <c r="G61">
        <v>25000</v>
      </c>
      <c r="H61">
        <v>10.25</v>
      </c>
      <c r="I61">
        <v>1</v>
      </c>
      <c r="J61">
        <v>0.33</v>
      </c>
      <c r="K61" t="s">
        <v>16</v>
      </c>
      <c r="L61">
        <v>4</v>
      </c>
    </row>
    <row r="62" spans="1:12" x14ac:dyDescent="0.3">
      <c r="A62">
        <v>26</v>
      </c>
      <c r="B62">
        <v>190000</v>
      </c>
      <c r="C62" t="s">
        <v>26</v>
      </c>
      <c r="D62">
        <v>3</v>
      </c>
      <c r="E62" t="s">
        <v>27</v>
      </c>
      <c r="F62" t="s">
        <v>19</v>
      </c>
      <c r="G62">
        <v>20000</v>
      </c>
      <c r="H62">
        <v>12.18</v>
      </c>
      <c r="I62">
        <v>0</v>
      </c>
      <c r="J62">
        <v>0.11</v>
      </c>
      <c r="K62" t="s">
        <v>16</v>
      </c>
      <c r="L62">
        <v>4</v>
      </c>
    </row>
    <row r="63" spans="1:12" x14ac:dyDescent="0.3">
      <c r="A63">
        <v>23</v>
      </c>
      <c r="B63">
        <v>189996</v>
      </c>
      <c r="C63" t="s">
        <v>23</v>
      </c>
      <c r="D63">
        <v>0</v>
      </c>
      <c r="E63" t="s">
        <v>20</v>
      </c>
      <c r="F63" t="s">
        <v>19</v>
      </c>
      <c r="G63">
        <v>24000</v>
      </c>
      <c r="H63">
        <v>11.83</v>
      </c>
      <c r="I63">
        <v>0</v>
      </c>
      <c r="J63">
        <v>0.13</v>
      </c>
      <c r="K63" t="s">
        <v>16</v>
      </c>
      <c r="L63">
        <v>3</v>
      </c>
    </row>
    <row r="64" spans="1:12" x14ac:dyDescent="0.3">
      <c r="A64">
        <v>23</v>
      </c>
      <c r="B64">
        <v>78000</v>
      </c>
      <c r="C64" t="s">
        <v>13</v>
      </c>
      <c r="D64">
        <v>7</v>
      </c>
      <c r="E64" t="s">
        <v>25</v>
      </c>
      <c r="F64" t="s">
        <v>15</v>
      </c>
      <c r="G64">
        <v>25000</v>
      </c>
      <c r="I64">
        <v>1</v>
      </c>
      <c r="J64">
        <v>0.32</v>
      </c>
      <c r="K64" t="s">
        <v>17</v>
      </c>
      <c r="L64">
        <v>2</v>
      </c>
    </row>
    <row r="65" spans="1:12" x14ac:dyDescent="0.3">
      <c r="A65">
        <v>23</v>
      </c>
      <c r="B65">
        <v>78000</v>
      </c>
      <c r="C65" t="s">
        <v>13</v>
      </c>
      <c r="D65">
        <v>1</v>
      </c>
      <c r="E65" t="s">
        <v>27</v>
      </c>
      <c r="F65" t="s">
        <v>19</v>
      </c>
      <c r="G65">
        <v>25000</v>
      </c>
      <c r="H65">
        <v>10.62</v>
      </c>
      <c r="I65">
        <v>1</v>
      </c>
      <c r="J65">
        <v>0.32</v>
      </c>
      <c r="K65" t="s">
        <v>16</v>
      </c>
      <c r="L65">
        <v>3</v>
      </c>
    </row>
    <row r="66" spans="1:12" x14ac:dyDescent="0.3">
      <c r="A66">
        <v>25</v>
      </c>
      <c r="B66">
        <v>186000</v>
      </c>
      <c r="C66" t="s">
        <v>23</v>
      </c>
      <c r="D66">
        <v>9</v>
      </c>
      <c r="E66" t="s">
        <v>27</v>
      </c>
      <c r="F66" t="s">
        <v>19</v>
      </c>
      <c r="G66">
        <v>10000</v>
      </c>
      <c r="H66">
        <v>10.25</v>
      </c>
      <c r="I66">
        <v>0</v>
      </c>
      <c r="J66">
        <v>0.05</v>
      </c>
      <c r="K66" t="s">
        <v>16</v>
      </c>
      <c r="L66">
        <v>4</v>
      </c>
    </row>
    <row r="67" spans="1:12" x14ac:dyDescent="0.3">
      <c r="A67">
        <v>24</v>
      </c>
      <c r="B67">
        <v>185000</v>
      </c>
      <c r="C67" t="s">
        <v>26</v>
      </c>
      <c r="E67" t="s">
        <v>18</v>
      </c>
      <c r="F67" t="s">
        <v>19</v>
      </c>
      <c r="G67">
        <v>35000</v>
      </c>
      <c r="H67">
        <v>12.42</v>
      </c>
      <c r="I67">
        <v>0</v>
      </c>
      <c r="J67">
        <v>0.19</v>
      </c>
      <c r="K67" t="s">
        <v>16</v>
      </c>
      <c r="L67">
        <v>2</v>
      </c>
    </row>
    <row r="68" spans="1:12" x14ac:dyDescent="0.3">
      <c r="A68">
        <v>24</v>
      </c>
      <c r="B68">
        <v>79631</v>
      </c>
      <c r="C68" t="s">
        <v>13</v>
      </c>
      <c r="D68">
        <v>8</v>
      </c>
      <c r="E68" t="s">
        <v>20</v>
      </c>
      <c r="F68" t="s">
        <v>30</v>
      </c>
      <c r="G68">
        <v>25000</v>
      </c>
      <c r="H68">
        <v>15.7</v>
      </c>
      <c r="I68">
        <v>1</v>
      </c>
      <c r="J68">
        <v>0.31</v>
      </c>
      <c r="K68" t="s">
        <v>17</v>
      </c>
      <c r="L68">
        <v>2</v>
      </c>
    </row>
    <row r="69" spans="1:12" x14ac:dyDescent="0.3">
      <c r="A69">
        <v>24</v>
      </c>
      <c r="B69">
        <v>80000</v>
      </c>
      <c r="C69" t="s">
        <v>13</v>
      </c>
      <c r="D69">
        <v>6</v>
      </c>
      <c r="E69" t="s">
        <v>18</v>
      </c>
      <c r="F69" t="s">
        <v>21</v>
      </c>
      <c r="G69">
        <v>25000</v>
      </c>
      <c r="H69">
        <v>6.62</v>
      </c>
      <c r="I69">
        <v>1</v>
      </c>
      <c r="J69">
        <v>0.31</v>
      </c>
      <c r="K69" t="s">
        <v>16</v>
      </c>
      <c r="L69">
        <v>2</v>
      </c>
    </row>
    <row r="70" spans="1:12" x14ac:dyDescent="0.3">
      <c r="A70">
        <v>26</v>
      </c>
      <c r="B70">
        <v>80000</v>
      </c>
      <c r="C70" t="s">
        <v>13</v>
      </c>
      <c r="D70">
        <v>5</v>
      </c>
      <c r="E70" t="s">
        <v>25</v>
      </c>
      <c r="F70" t="s">
        <v>15</v>
      </c>
      <c r="G70">
        <v>25000</v>
      </c>
      <c r="H70">
        <v>13.61</v>
      </c>
      <c r="I70">
        <v>1</v>
      </c>
      <c r="J70">
        <v>0.31</v>
      </c>
      <c r="K70" t="s">
        <v>16</v>
      </c>
      <c r="L70">
        <v>4</v>
      </c>
    </row>
    <row r="71" spans="1:12" x14ac:dyDescent="0.3">
      <c r="A71">
        <v>25</v>
      </c>
      <c r="B71">
        <v>182952</v>
      </c>
      <c r="C71" t="s">
        <v>26</v>
      </c>
      <c r="D71">
        <v>9</v>
      </c>
      <c r="E71" t="s">
        <v>20</v>
      </c>
      <c r="F71" t="s">
        <v>21</v>
      </c>
      <c r="G71">
        <v>15000</v>
      </c>
      <c r="H71">
        <v>6.03</v>
      </c>
      <c r="I71">
        <v>0</v>
      </c>
      <c r="J71">
        <v>0.08</v>
      </c>
      <c r="K71" t="s">
        <v>16</v>
      </c>
      <c r="L71">
        <v>3</v>
      </c>
    </row>
    <row r="72" spans="1:12" x14ac:dyDescent="0.3">
      <c r="A72">
        <v>23</v>
      </c>
      <c r="B72">
        <v>81600</v>
      </c>
      <c r="C72" t="s">
        <v>13</v>
      </c>
      <c r="D72">
        <v>1</v>
      </c>
      <c r="E72" t="s">
        <v>14</v>
      </c>
      <c r="F72" t="s">
        <v>19</v>
      </c>
      <c r="G72">
        <v>25000</v>
      </c>
      <c r="H72">
        <v>11.36</v>
      </c>
      <c r="I72">
        <v>1</v>
      </c>
      <c r="J72">
        <v>0.31</v>
      </c>
      <c r="K72" t="s">
        <v>16</v>
      </c>
      <c r="L72">
        <v>3</v>
      </c>
    </row>
    <row r="73" spans="1:12" x14ac:dyDescent="0.3">
      <c r="A73">
        <v>24</v>
      </c>
      <c r="B73">
        <v>180000</v>
      </c>
      <c r="C73" t="s">
        <v>13</v>
      </c>
      <c r="D73">
        <v>8</v>
      </c>
      <c r="E73" t="s">
        <v>18</v>
      </c>
      <c r="F73" t="s">
        <v>29</v>
      </c>
      <c r="G73">
        <v>18000</v>
      </c>
      <c r="H73">
        <v>18.64</v>
      </c>
      <c r="I73">
        <v>0</v>
      </c>
      <c r="J73">
        <v>0.1</v>
      </c>
      <c r="K73" t="s">
        <v>17</v>
      </c>
      <c r="L73">
        <v>4</v>
      </c>
    </row>
    <row r="74" spans="1:12" x14ac:dyDescent="0.3">
      <c r="A74">
        <v>22</v>
      </c>
      <c r="B74">
        <v>14400</v>
      </c>
      <c r="C74" t="s">
        <v>23</v>
      </c>
      <c r="D74">
        <v>0</v>
      </c>
      <c r="E74" t="s">
        <v>20</v>
      </c>
      <c r="F74" t="s">
        <v>19</v>
      </c>
      <c r="G74">
        <v>2100</v>
      </c>
      <c r="H74">
        <v>11.14</v>
      </c>
      <c r="I74">
        <v>0</v>
      </c>
      <c r="J74">
        <v>0.15</v>
      </c>
      <c r="K74" t="s">
        <v>16</v>
      </c>
      <c r="L74">
        <v>4</v>
      </c>
    </row>
    <row r="75" spans="1:12" x14ac:dyDescent="0.3">
      <c r="A75">
        <v>22</v>
      </c>
      <c r="B75">
        <v>84500</v>
      </c>
      <c r="C75" t="s">
        <v>13</v>
      </c>
      <c r="D75">
        <v>6</v>
      </c>
      <c r="E75" t="s">
        <v>20</v>
      </c>
      <c r="F75" t="s">
        <v>22</v>
      </c>
      <c r="G75">
        <v>25000</v>
      </c>
      <c r="H75">
        <v>18.3</v>
      </c>
      <c r="I75">
        <v>0</v>
      </c>
      <c r="J75">
        <v>0.3</v>
      </c>
      <c r="K75" t="s">
        <v>16</v>
      </c>
      <c r="L75">
        <v>4</v>
      </c>
    </row>
    <row r="76" spans="1:12" x14ac:dyDescent="0.3">
      <c r="A76">
        <v>24</v>
      </c>
      <c r="B76">
        <v>87000</v>
      </c>
      <c r="C76" t="s">
        <v>13</v>
      </c>
      <c r="D76">
        <v>8</v>
      </c>
      <c r="E76" t="s">
        <v>28</v>
      </c>
      <c r="F76" t="s">
        <v>30</v>
      </c>
      <c r="G76">
        <v>25000</v>
      </c>
      <c r="H76">
        <v>14.84</v>
      </c>
      <c r="I76">
        <v>0</v>
      </c>
      <c r="J76">
        <v>0.28999999999999998</v>
      </c>
      <c r="K76" t="s">
        <v>16</v>
      </c>
      <c r="L76">
        <v>3</v>
      </c>
    </row>
    <row r="77" spans="1:12" x14ac:dyDescent="0.3">
      <c r="A77">
        <v>23</v>
      </c>
      <c r="B77">
        <v>76000</v>
      </c>
      <c r="C77" t="s">
        <v>13</v>
      </c>
      <c r="D77">
        <v>7</v>
      </c>
      <c r="E77" t="s">
        <v>25</v>
      </c>
      <c r="F77" t="s">
        <v>30</v>
      </c>
      <c r="G77">
        <v>25000</v>
      </c>
      <c r="H77">
        <v>16.02</v>
      </c>
      <c r="I77">
        <v>1</v>
      </c>
      <c r="J77">
        <v>0.33</v>
      </c>
      <c r="K77" t="s">
        <v>16</v>
      </c>
      <c r="L77">
        <v>4</v>
      </c>
    </row>
    <row r="78" spans="1:12" x14ac:dyDescent="0.3">
      <c r="A78">
        <v>25</v>
      </c>
      <c r="B78">
        <v>90000</v>
      </c>
      <c r="C78" t="s">
        <v>13</v>
      </c>
      <c r="D78">
        <v>9</v>
      </c>
      <c r="E78" t="s">
        <v>14</v>
      </c>
      <c r="F78" t="s">
        <v>19</v>
      </c>
      <c r="G78">
        <v>25000</v>
      </c>
      <c r="H78">
        <v>10.99</v>
      </c>
      <c r="I78">
        <v>0</v>
      </c>
      <c r="J78">
        <v>0.28000000000000003</v>
      </c>
      <c r="K78" t="s">
        <v>16</v>
      </c>
      <c r="L78">
        <v>4</v>
      </c>
    </row>
    <row r="79" spans="1:12" x14ac:dyDescent="0.3">
      <c r="A79">
        <v>26</v>
      </c>
      <c r="B79">
        <v>180000</v>
      </c>
      <c r="C79" t="s">
        <v>23</v>
      </c>
      <c r="D79">
        <v>2</v>
      </c>
      <c r="E79" t="s">
        <v>20</v>
      </c>
      <c r="F79" t="s">
        <v>19</v>
      </c>
      <c r="G79">
        <v>25000</v>
      </c>
      <c r="H79">
        <v>10.99</v>
      </c>
      <c r="I79">
        <v>0</v>
      </c>
      <c r="J79">
        <v>0.14000000000000001</v>
      </c>
      <c r="K79" t="s">
        <v>16</v>
      </c>
      <c r="L79">
        <v>4</v>
      </c>
    </row>
    <row r="80" spans="1:12" x14ac:dyDescent="0.3">
      <c r="A80">
        <v>24</v>
      </c>
      <c r="B80">
        <v>180000</v>
      </c>
      <c r="C80" t="s">
        <v>23</v>
      </c>
      <c r="D80">
        <v>8</v>
      </c>
      <c r="E80" t="s">
        <v>18</v>
      </c>
      <c r="F80" t="s">
        <v>19</v>
      </c>
      <c r="G80">
        <v>21000</v>
      </c>
      <c r="H80">
        <v>11.48</v>
      </c>
      <c r="I80">
        <v>0</v>
      </c>
      <c r="J80">
        <v>0.12</v>
      </c>
      <c r="K80" t="s">
        <v>16</v>
      </c>
      <c r="L80">
        <v>3</v>
      </c>
    </row>
    <row r="81" spans="1:12" x14ac:dyDescent="0.3">
      <c r="A81">
        <v>25</v>
      </c>
      <c r="B81">
        <v>180000</v>
      </c>
      <c r="C81" t="s">
        <v>23</v>
      </c>
      <c r="D81">
        <v>9</v>
      </c>
      <c r="E81" t="s">
        <v>14</v>
      </c>
      <c r="F81" t="s">
        <v>15</v>
      </c>
      <c r="G81">
        <v>20000</v>
      </c>
      <c r="H81">
        <v>14.26</v>
      </c>
      <c r="I81">
        <v>0</v>
      </c>
      <c r="J81">
        <v>0.11</v>
      </c>
      <c r="K81" t="s">
        <v>17</v>
      </c>
      <c r="L81">
        <v>4</v>
      </c>
    </row>
    <row r="82" spans="1:12" x14ac:dyDescent="0.3">
      <c r="A82">
        <v>26</v>
      </c>
      <c r="B82">
        <v>180000</v>
      </c>
      <c r="C82" t="s">
        <v>23</v>
      </c>
      <c r="D82">
        <v>0</v>
      </c>
      <c r="E82" t="s">
        <v>28</v>
      </c>
      <c r="F82" t="s">
        <v>21</v>
      </c>
      <c r="G82">
        <v>10000</v>
      </c>
      <c r="H82">
        <v>8</v>
      </c>
      <c r="I82">
        <v>0</v>
      </c>
      <c r="J82">
        <v>0.06</v>
      </c>
      <c r="K82" t="s">
        <v>16</v>
      </c>
      <c r="L82">
        <v>4</v>
      </c>
    </row>
    <row r="83" spans="1:12" x14ac:dyDescent="0.3">
      <c r="A83">
        <v>24</v>
      </c>
      <c r="B83">
        <v>91800</v>
      </c>
      <c r="C83" t="s">
        <v>13</v>
      </c>
      <c r="D83">
        <v>4</v>
      </c>
      <c r="E83" t="s">
        <v>20</v>
      </c>
      <c r="F83" t="s">
        <v>15</v>
      </c>
      <c r="G83">
        <v>25000</v>
      </c>
      <c r="H83">
        <v>13.43</v>
      </c>
      <c r="I83">
        <v>0</v>
      </c>
      <c r="J83">
        <v>0.27</v>
      </c>
      <c r="K83" t="s">
        <v>17</v>
      </c>
      <c r="L83">
        <v>3</v>
      </c>
    </row>
    <row r="84" spans="1:12" x14ac:dyDescent="0.3">
      <c r="A84">
        <v>25</v>
      </c>
      <c r="B84">
        <v>92000</v>
      </c>
      <c r="C84" t="s">
        <v>13</v>
      </c>
      <c r="D84">
        <v>6</v>
      </c>
      <c r="E84" t="s">
        <v>28</v>
      </c>
      <c r="F84" t="s">
        <v>19</v>
      </c>
      <c r="G84">
        <v>25000</v>
      </c>
      <c r="H84">
        <v>12.69</v>
      </c>
      <c r="I84">
        <v>0</v>
      </c>
      <c r="J84">
        <v>0.27</v>
      </c>
      <c r="K84" t="s">
        <v>16</v>
      </c>
      <c r="L84">
        <v>3</v>
      </c>
    </row>
    <row r="85" spans="1:12" x14ac:dyDescent="0.3">
      <c r="A85">
        <v>23</v>
      </c>
      <c r="B85">
        <v>70550</v>
      </c>
      <c r="C85" t="s">
        <v>13</v>
      </c>
      <c r="D85">
        <v>3</v>
      </c>
      <c r="E85" t="s">
        <v>14</v>
      </c>
      <c r="F85" t="s">
        <v>22</v>
      </c>
      <c r="G85">
        <v>25000</v>
      </c>
      <c r="H85">
        <v>19.04</v>
      </c>
      <c r="I85">
        <v>1</v>
      </c>
      <c r="J85">
        <v>0.3</v>
      </c>
      <c r="K85" t="s">
        <v>17</v>
      </c>
      <c r="L85">
        <v>4</v>
      </c>
    </row>
    <row r="86" spans="1:12" x14ac:dyDescent="0.3">
      <c r="A86">
        <v>25</v>
      </c>
      <c r="B86">
        <v>83800</v>
      </c>
      <c r="C86" t="s">
        <v>13</v>
      </c>
      <c r="D86">
        <v>2</v>
      </c>
      <c r="E86" t="s">
        <v>25</v>
      </c>
      <c r="F86" t="s">
        <v>30</v>
      </c>
      <c r="G86">
        <v>25000</v>
      </c>
      <c r="H86">
        <v>15.95</v>
      </c>
      <c r="I86">
        <v>1</v>
      </c>
      <c r="J86">
        <v>0.3</v>
      </c>
      <c r="K86" t="s">
        <v>17</v>
      </c>
      <c r="L86">
        <v>3</v>
      </c>
    </row>
    <row r="87" spans="1:12" x14ac:dyDescent="0.3">
      <c r="A87">
        <v>26</v>
      </c>
      <c r="B87">
        <v>175000</v>
      </c>
      <c r="C87" t="s">
        <v>26</v>
      </c>
      <c r="D87">
        <v>3</v>
      </c>
      <c r="E87" t="s">
        <v>27</v>
      </c>
      <c r="F87" t="s">
        <v>21</v>
      </c>
      <c r="G87">
        <v>2600</v>
      </c>
      <c r="H87">
        <v>8.9</v>
      </c>
      <c r="I87">
        <v>0</v>
      </c>
      <c r="J87">
        <v>0.01</v>
      </c>
      <c r="K87" t="s">
        <v>16</v>
      </c>
      <c r="L87">
        <v>4</v>
      </c>
    </row>
    <row r="88" spans="1:12" x14ac:dyDescent="0.3">
      <c r="A88">
        <v>23</v>
      </c>
      <c r="B88">
        <v>175000</v>
      </c>
      <c r="C88" t="s">
        <v>26</v>
      </c>
      <c r="D88">
        <v>8</v>
      </c>
      <c r="E88" t="s">
        <v>20</v>
      </c>
      <c r="F88" t="s">
        <v>19</v>
      </c>
      <c r="G88">
        <v>21000</v>
      </c>
      <c r="H88">
        <v>11.99</v>
      </c>
      <c r="I88">
        <v>0</v>
      </c>
      <c r="J88">
        <v>0.12</v>
      </c>
      <c r="K88" t="s">
        <v>16</v>
      </c>
      <c r="L88">
        <v>3</v>
      </c>
    </row>
    <row r="89" spans="1:12" x14ac:dyDescent="0.3">
      <c r="A89">
        <v>25</v>
      </c>
      <c r="B89">
        <v>88000</v>
      </c>
      <c r="C89" t="s">
        <v>13</v>
      </c>
      <c r="D89">
        <v>0</v>
      </c>
      <c r="E89" t="s">
        <v>27</v>
      </c>
      <c r="F89" t="s">
        <v>30</v>
      </c>
      <c r="G89">
        <v>25000</v>
      </c>
      <c r="H89">
        <v>14.96</v>
      </c>
      <c r="I89">
        <v>1</v>
      </c>
      <c r="J89">
        <v>0.28000000000000003</v>
      </c>
      <c r="K89" t="s">
        <v>16</v>
      </c>
      <c r="L89">
        <v>4</v>
      </c>
    </row>
    <row r="90" spans="1:12" x14ac:dyDescent="0.3">
      <c r="A90">
        <v>26</v>
      </c>
      <c r="B90">
        <v>88000</v>
      </c>
      <c r="C90" t="s">
        <v>13</v>
      </c>
      <c r="D90">
        <v>2</v>
      </c>
      <c r="E90" t="s">
        <v>27</v>
      </c>
      <c r="F90" t="s">
        <v>30</v>
      </c>
      <c r="G90">
        <v>25000</v>
      </c>
      <c r="H90">
        <v>15.65</v>
      </c>
      <c r="I90">
        <v>1</v>
      </c>
      <c r="J90">
        <v>0.28000000000000003</v>
      </c>
      <c r="K90" t="s">
        <v>16</v>
      </c>
      <c r="L90">
        <v>3</v>
      </c>
    </row>
    <row r="91" spans="1:12" x14ac:dyDescent="0.3">
      <c r="A91">
        <v>25</v>
      </c>
      <c r="B91">
        <v>100000</v>
      </c>
      <c r="C91" t="s">
        <v>13</v>
      </c>
      <c r="D91">
        <v>1</v>
      </c>
      <c r="E91" t="s">
        <v>27</v>
      </c>
      <c r="F91" t="s">
        <v>19</v>
      </c>
      <c r="G91">
        <v>25000</v>
      </c>
      <c r="H91">
        <v>9.33</v>
      </c>
      <c r="I91">
        <v>0</v>
      </c>
      <c r="J91">
        <v>0.25</v>
      </c>
      <c r="K91" t="s">
        <v>16</v>
      </c>
      <c r="L91">
        <v>4</v>
      </c>
    </row>
    <row r="92" spans="1:12" x14ac:dyDescent="0.3">
      <c r="A92">
        <v>25</v>
      </c>
      <c r="B92">
        <v>174000</v>
      </c>
      <c r="C92" t="s">
        <v>26</v>
      </c>
      <c r="D92">
        <v>2</v>
      </c>
      <c r="E92" t="s">
        <v>25</v>
      </c>
      <c r="F92" t="s">
        <v>15</v>
      </c>
      <c r="G92">
        <v>8800</v>
      </c>
      <c r="H92">
        <v>14.27</v>
      </c>
      <c r="I92">
        <v>0</v>
      </c>
      <c r="J92">
        <v>0.05</v>
      </c>
      <c r="K92" t="s">
        <v>16</v>
      </c>
      <c r="L92">
        <v>3</v>
      </c>
    </row>
    <row r="93" spans="1:12" x14ac:dyDescent="0.3">
      <c r="A93">
        <v>25</v>
      </c>
      <c r="B93">
        <v>170004</v>
      </c>
      <c r="C93" t="s">
        <v>26</v>
      </c>
      <c r="D93">
        <v>3</v>
      </c>
      <c r="E93" t="s">
        <v>14</v>
      </c>
      <c r="F93" t="s">
        <v>19</v>
      </c>
      <c r="G93">
        <v>10000</v>
      </c>
      <c r="H93">
        <v>11.11</v>
      </c>
      <c r="I93">
        <v>0</v>
      </c>
      <c r="J93">
        <v>0.06</v>
      </c>
      <c r="K93" t="s">
        <v>16</v>
      </c>
      <c r="L93">
        <v>4</v>
      </c>
    </row>
    <row r="94" spans="1:12" x14ac:dyDescent="0.3">
      <c r="A94">
        <v>24</v>
      </c>
      <c r="B94">
        <v>158004</v>
      </c>
      <c r="C94" t="s">
        <v>13</v>
      </c>
      <c r="D94">
        <v>0</v>
      </c>
      <c r="E94" t="s">
        <v>28</v>
      </c>
      <c r="F94" t="s">
        <v>30</v>
      </c>
      <c r="G94">
        <v>25000</v>
      </c>
      <c r="H94">
        <v>14.59</v>
      </c>
      <c r="I94">
        <v>1</v>
      </c>
      <c r="J94">
        <v>0.16</v>
      </c>
      <c r="K94" t="s">
        <v>17</v>
      </c>
      <c r="L94">
        <v>2</v>
      </c>
    </row>
    <row r="95" spans="1:12" x14ac:dyDescent="0.3">
      <c r="A95">
        <v>26</v>
      </c>
      <c r="B95">
        <v>170000</v>
      </c>
      <c r="C95" t="s">
        <v>13</v>
      </c>
      <c r="D95">
        <v>0</v>
      </c>
      <c r="E95" t="s">
        <v>27</v>
      </c>
      <c r="F95" t="s">
        <v>19</v>
      </c>
      <c r="G95">
        <v>13000</v>
      </c>
      <c r="H95">
        <v>12.42</v>
      </c>
      <c r="I95">
        <v>0</v>
      </c>
      <c r="J95">
        <v>0.08</v>
      </c>
      <c r="K95" t="s">
        <v>16</v>
      </c>
      <c r="L95">
        <v>3</v>
      </c>
    </row>
    <row r="96" spans="1:12" x14ac:dyDescent="0.3">
      <c r="A96">
        <v>24</v>
      </c>
      <c r="B96">
        <v>110000</v>
      </c>
      <c r="C96" t="s">
        <v>13</v>
      </c>
      <c r="D96">
        <v>7</v>
      </c>
      <c r="E96" t="s">
        <v>28</v>
      </c>
      <c r="F96" t="s">
        <v>30</v>
      </c>
      <c r="G96">
        <v>25000</v>
      </c>
      <c r="H96">
        <v>15.7</v>
      </c>
      <c r="I96">
        <v>0</v>
      </c>
      <c r="J96">
        <v>0.23</v>
      </c>
      <c r="K96" t="s">
        <v>17</v>
      </c>
      <c r="L96">
        <v>2</v>
      </c>
    </row>
    <row r="97" spans="1:12" x14ac:dyDescent="0.3">
      <c r="A97">
        <v>22</v>
      </c>
      <c r="B97">
        <v>15360</v>
      </c>
      <c r="C97" t="s">
        <v>23</v>
      </c>
      <c r="D97">
        <v>7</v>
      </c>
      <c r="E97" t="s">
        <v>28</v>
      </c>
      <c r="F97" t="s">
        <v>19</v>
      </c>
      <c r="G97">
        <v>2500</v>
      </c>
      <c r="H97">
        <v>12.53</v>
      </c>
      <c r="I97">
        <v>1</v>
      </c>
      <c r="J97">
        <v>0.16</v>
      </c>
      <c r="K97" t="s">
        <v>16</v>
      </c>
      <c r="L97">
        <v>3</v>
      </c>
    </row>
    <row r="98" spans="1:12" x14ac:dyDescent="0.3">
      <c r="A98">
        <v>24</v>
      </c>
      <c r="B98">
        <v>120000</v>
      </c>
      <c r="C98" t="s">
        <v>13</v>
      </c>
      <c r="D98">
        <v>8</v>
      </c>
      <c r="E98" t="s">
        <v>18</v>
      </c>
      <c r="F98" t="s">
        <v>19</v>
      </c>
      <c r="G98">
        <v>25000</v>
      </c>
      <c r="H98">
        <v>10.65</v>
      </c>
      <c r="I98">
        <v>0</v>
      </c>
      <c r="J98">
        <v>0.21</v>
      </c>
      <c r="K98" t="s">
        <v>16</v>
      </c>
      <c r="L98">
        <v>4</v>
      </c>
    </row>
    <row r="99" spans="1:12" x14ac:dyDescent="0.3">
      <c r="A99">
        <v>25</v>
      </c>
      <c r="B99">
        <v>120000</v>
      </c>
      <c r="C99" t="s">
        <v>13</v>
      </c>
      <c r="D99">
        <v>6</v>
      </c>
      <c r="E99" t="s">
        <v>14</v>
      </c>
      <c r="F99" t="s">
        <v>19</v>
      </c>
      <c r="G99">
        <v>25000</v>
      </c>
      <c r="H99">
        <v>10.74</v>
      </c>
      <c r="I99">
        <v>0</v>
      </c>
      <c r="J99">
        <v>0.21</v>
      </c>
      <c r="K99" t="s">
        <v>16</v>
      </c>
      <c r="L99">
        <v>2</v>
      </c>
    </row>
    <row r="100" spans="1:12" x14ac:dyDescent="0.3">
      <c r="A100">
        <v>23</v>
      </c>
      <c r="B100">
        <v>120000</v>
      </c>
      <c r="C100" t="s">
        <v>13</v>
      </c>
      <c r="D100">
        <v>7</v>
      </c>
      <c r="E100" t="s">
        <v>18</v>
      </c>
      <c r="F100" t="s">
        <v>19</v>
      </c>
      <c r="G100">
        <v>25000</v>
      </c>
      <c r="H100">
        <v>9.99</v>
      </c>
      <c r="I100">
        <v>0</v>
      </c>
      <c r="J100">
        <v>0.21</v>
      </c>
      <c r="K100" t="s">
        <v>16</v>
      </c>
      <c r="L100">
        <v>2</v>
      </c>
    </row>
    <row r="101" spans="1:12" x14ac:dyDescent="0.3">
      <c r="A101">
        <v>26</v>
      </c>
      <c r="B101">
        <v>108000</v>
      </c>
      <c r="C101" t="s">
        <v>13</v>
      </c>
      <c r="D101">
        <v>2</v>
      </c>
      <c r="E101" t="s">
        <v>20</v>
      </c>
      <c r="F101" t="s">
        <v>30</v>
      </c>
      <c r="G101">
        <v>25000</v>
      </c>
      <c r="H101">
        <v>15.05</v>
      </c>
      <c r="I101">
        <v>1</v>
      </c>
      <c r="J101">
        <v>0.23</v>
      </c>
      <c r="K101" t="s">
        <v>16</v>
      </c>
      <c r="L101">
        <v>3</v>
      </c>
    </row>
    <row r="102" spans="1:12" x14ac:dyDescent="0.3">
      <c r="A102">
        <v>26</v>
      </c>
      <c r="B102">
        <v>129996</v>
      </c>
      <c r="C102" t="s">
        <v>13</v>
      </c>
      <c r="D102">
        <v>6</v>
      </c>
      <c r="E102" t="s">
        <v>20</v>
      </c>
      <c r="F102" t="s">
        <v>19</v>
      </c>
      <c r="G102">
        <v>25000</v>
      </c>
      <c r="H102">
        <v>10.75</v>
      </c>
      <c r="I102">
        <v>0</v>
      </c>
      <c r="J102">
        <v>0.19</v>
      </c>
      <c r="K102" t="s">
        <v>16</v>
      </c>
      <c r="L102">
        <v>3</v>
      </c>
    </row>
    <row r="103" spans="1:12" x14ac:dyDescent="0.3">
      <c r="A103">
        <v>25</v>
      </c>
      <c r="B103">
        <v>170000</v>
      </c>
      <c r="C103" t="s">
        <v>23</v>
      </c>
      <c r="D103">
        <v>4</v>
      </c>
      <c r="E103" t="s">
        <v>18</v>
      </c>
      <c r="F103" t="s">
        <v>19</v>
      </c>
      <c r="G103">
        <v>20000</v>
      </c>
      <c r="H103">
        <v>12.53</v>
      </c>
      <c r="I103">
        <v>0</v>
      </c>
      <c r="J103">
        <v>0.12</v>
      </c>
      <c r="K103" t="s">
        <v>16</v>
      </c>
      <c r="L103">
        <v>4</v>
      </c>
    </row>
    <row r="104" spans="1:12" x14ac:dyDescent="0.3">
      <c r="A104">
        <v>23</v>
      </c>
      <c r="B104">
        <v>168600</v>
      </c>
      <c r="C104" t="s">
        <v>13</v>
      </c>
      <c r="D104">
        <v>3</v>
      </c>
      <c r="E104" t="s">
        <v>18</v>
      </c>
      <c r="F104" t="s">
        <v>19</v>
      </c>
      <c r="G104">
        <v>20000</v>
      </c>
      <c r="H104">
        <v>11.58</v>
      </c>
      <c r="I104">
        <v>0</v>
      </c>
      <c r="J104">
        <v>0.12</v>
      </c>
      <c r="K104" t="s">
        <v>16</v>
      </c>
      <c r="L104">
        <v>3</v>
      </c>
    </row>
    <row r="105" spans="1:12" x14ac:dyDescent="0.3">
      <c r="A105">
        <v>24</v>
      </c>
      <c r="B105">
        <v>168288</v>
      </c>
      <c r="C105" t="s">
        <v>13</v>
      </c>
      <c r="D105">
        <v>5</v>
      </c>
      <c r="E105" t="s">
        <v>28</v>
      </c>
      <c r="F105" t="s">
        <v>19</v>
      </c>
      <c r="G105">
        <v>1800</v>
      </c>
      <c r="H105">
        <v>11.12</v>
      </c>
      <c r="I105">
        <v>0</v>
      </c>
      <c r="J105">
        <v>0.01</v>
      </c>
      <c r="K105" t="s">
        <v>16</v>
      </c>
      <c r="L105">
        <v>3</v>
      </c>
    </row>
    <row r="106" spans="1:12" x14ac:dyDescent="0.3">
      <c r="A106">
        <v>25</v>
      </c>
      <c r="B106">
        <v>15600</v>
      </c>
      <c r="C106" t="s">
        <v>23</v>
      </c>
      <c r="D106">
        <v>0</v>
      </c>
      <c r="E106" t="s">
        <v>27</v>
      </c>
      <c r="F106" t="s">
        <v>22</v>
      </c>
      <c r="G106">
        <v>3200</v>
      </c>
      <c r="H106">
        <v>18.09</v>
      </c>
      <c r="I106">
        <v>1</v>
      </c>
      <c r="J106">
        <v>0.21</v>
      </c>
      <c r="K106" t="s">
        <v>16</v>
      </c>
      <c r="L106">
        <v>2</v>
      </c>
    </row>
    <row r="107" spans="1:12" x14ac:dyDescent="0.3">
      <c r="A107">
        <v>26</v>
      </c>
      <c r="B107">
        <v>135660</v>
      </c>
      <c r="C107" t="s">
        <v>13</v>
      </c>
      <c r="D107">
        <v>10</v>
      </c>
      <c r="E107" t="s">
        <v>25</v>
      </c>
      <c r="F107" t="s">
        <v>19</v>
      </c>
      <c r="G107">
        <v>25000</v>
      </c>
      <c r="H107">
        <v>12.53</v>
      </c>
      <c r="I107">
        <v>0</v>
      </c>
      <c r="J107">
        <v>0.18</v>
      </c>
      <c r="K107" t="s">
        <v>16</v>
      </c>
      <c r="L107">
        <v>4</v>
      </c>
    </row>
    <row r="108" spans="1:12" x14ac:dyDescent="0.3">
      <c r="A108">
        <v>25</v>
      </c>
      <c r="B108">
        <v>145000</v>
      </c>
      <c r="C108" t="s">
        <v>13</v>
      </c>
      <c r="D108">
        <v>0</v>
      </c>
      <c r="E108" t="s">
        <v>18</v>
      </c>
      <c r="F108" t="s">
        <v>19</v>
      </c>
      <c r="G108">
        <v>25000</v>
      </c>
      <c r="H108">
        <v>9.99</v>
      </c>
      <c r="I108">
        <v>0</v>
      </c>
      <c r="J108">
        <v>0.17</v>
      </c>
      <c r="K108" t="s">
        <v>16</v>
      </c>
      <c r="L108">
        <v>4</v>
      </c>
    </row>
    <row r="109" spans="1:12" x14ac:dyDescent="0.3">
      <c r="A109">
        <v>23</v>
      </c>
      <c r="B109">
        <v>150000</v>
      </c>
      <c r="C109" t="s">
        <v>13</v>
      </c>
      <c r="D109">
        <v>4</v>
      </c>
      <c r="E109" t="s">
        <v>18</v>
      </c>
      <c r="F109" t="s">
        <v>19</v>
      </c>
      <c r="G109">
        <v>25000</v>
      </c>
      <c r="H109">
        <v>10.36</v>
      </c>
      <c r="I109">
        <v>0</v>
      </c>
      <c r="J109">
        <v>0.17</v>
      </c>
      <c r="K109" t="s">
        <v>16</v>
      </c>
      <c r="L109">
        <v>3</v>
      </c>
    </row>
    <row r="110" spans="1:12" x14ac:dyDescent="0.3">
      <c r="A110">
        <v>23</v>
      </c>
      <c r="B110">
        <v>165000</v>
      </c>
      <c r="C110" t="s">
        <v>26</v>
      </c>
      <c r="D110">
        <v>3</v>
      </c>
      <c r="E110" t="s">
        <v>18</v>
      </c>
      <c r="F110" t="s">
        <v>21</v>
      </c>
      <c r="G110">
        <v>9600</v>
      </c>
      <c r="H110">
        <v>5.99</v>
      </c>
      <c r="I110">
        <v>0</v>
      </c>
      <c r="J110">
        <v>0.06</v>
      </c>
      <c r="K110" t="s">
        <v>16</v>
      </c>
      <c r="L110">
        <v>3</v>
      </c>
    </row>
    <row r="111" spans="1:12" x14ac:dyDescent="0.3">
      <c r="A111">
        <v>25</v>
      </c>
      <c r="B111">
        <v>165000</v>
      </c>
      <c r="C111" t="s">
        <v>26</v>
      </c>
      <c r="D111">
        <v>0</v>
      </c>
      <c r="E111" t="s">
        <v>28</v>
      </c>
      <c r="F111" t="s">
        <v>22</v>
      </c>
      <c r="G111">
        <v>25000</v>
      </c>
      <c r="H111">
        <v>19.739999999999998</v>
      </c>
      <c r="I111">
        <v>0</v>
      </c>
      <c r="J111">
        <v>0.15</v>
      </c>
      <c r="K111" t="s">
        <v>16</v>
      </c>
      <c r="L111">
        <v>4</v>
      </c>
    </row>
    <row r="112" spans="1:12" x14ac:dyDescent="0.3">
      <c r="A112">
        <v>23</v>
      </c>
      <c r="B112">
        <v>16000</v>
      </c>
      <c r="C112" t="s">
        <v>23</v>
      </c>
      <c r="D112">
        <v>7</v>
      </c>
      <c r="E112" t="s">
        <v>14</v>
      </c>
      <c r="F112" t="s">
        <v>21</v>
      </c>
      <c r="G112">
        <v>6000</v>
      </c>
      <c r="H112">
        <v>7.9</v>
      </c>
      <c r="I112">
        <v>1</v>
      </c>
      <c r="J112">
        <v>0.38</v>
      </c>
      <c r="K112" t="s">
        <v>16</v>
      </c>
      <c r="L112">
        <v>2</v>
      </c>
    </row>
    <row r="113" spans="1:12" x14ac:dyDescent="0.3">
      <c r="A113">
        <v>24</v>
      </c>
      <c r="B113">
        <v>16020</v>
      </c>
      <c r="C113" t="s">
        <v>23</v>
      </c>
      <c r="D113">
        <v>3</v>
      </c>
      <c r="E113" t="s">
        <v>27</v>
      </c>
      <c r="F113" t="s">
        <v>29</v>
      </c>
      <c r="G113">
        <v>3625</v>
      </c>
      <c r="H113">
        <v>17.14</v>
      </c>
      <c r="I113">
        <v>1</v>
      </c>
      <c r="J113">
        <v>0.23</v>
      </c>
      <c r="K113" t="s">
        <v>17</v>
      </c>
      <c r="L113">
        <v>2</v>
      </c>
    </row>
    <row r="114" spans="1:12" x14ac:dyDescent="0.3">
      <c r="A114">
        <v>22</v>
      </c>
      <c r="B114">
        <v>16200</v>
      </c>
      <c r="C114" t="s">
        <v>23</v>
      </c>
      <c r="D114">
        <v>6</v>
      </c>
      <c r="E114" t="s">
        <v>20</v>
      </c>
      <c r="F114" t="s">
        <v>19</v>
      </c>
      <c r="G114">
        <v>2000</v>
      </c>
      <c r="H114">
        <v>12.42</v>
      </c>
      <c r="I114">
        <v>0</v>
      </c>
      <c r="J114">
        <v>0.12</v>
      </c>
      <c r="K114" t="s">
        <v>16</v>
      </c>
      <c r="L114">
        <v>3</v>
      </c>
    </row>
    <row r="115" spans="1:12" x14ac:dyDescent="0.3">
      <c r="A115">
        <v>25</v>
      </c>
      <c r="B115">
        <v>49500</v>
      </c>
      <c r="C115" t="s">
        <v>13</v>
      </c>
      <c r="D115">
        <v>6</v>
      </c>
      <c r="E115" t="s">
        <v>20</v>
      </c>
      <c r="F115" t="s">
        <v>15</v>
      </c>
      <c r="G115">
        <v>24750</v>
      </c>
      <c r="H115">
        <v>14.22</v>
      </c>
      <c r="I115">
        <v>1</v>
      </c>
      <c r="J115">
        <v>0.5</v>
      </c>
      <c r="K115" t="s">
        <v>16</v>
      </c>
      <c r="L115">
        <v>3</v>
      </c>
    </row>
    <row r="116" spans="1:12" x14ac:dyDescent="0.3">
      <c r="A116">
        <v>24</v>
      </c>
      <c r="B116">
        <v>84200</v>
      </c>
      <c r="C116" t="s">
        <v>13</v>
      </c>
      <c r="D116">
        <v>8</v>
      </c>
      <c r="E116" t="s">
        <v>14</v>
      </c>
      <c r="F116" t="s">
        <v>15</v>
      </c>
      <c r="G116">
        <v>24500</v>
      </c>
      <c r="H116">
        <v>13.85</v>
      </c>
      <c r="I116">
        <v>0</v>
      </c>
      <c r="J116">
        <v>0.28999999999999998</v>
      </c>
      <c r="K116" t="s">
        <v>16</v>
      </c>
      <c r="L116">
        <v>4</v>
      </c>
    </row>
    <row r="117" spans="1:12" x14ac:dyDescent="0.3">
      <c r="A117">
        <v>24</v>
      </c>
      <c r="B117">
        <v>160000</v>
      </c>
      <c r="C117" t="s">
        <v>26</v>
      </c>
      <c r="D117">
        <v>9</v>
      </c>
      <c r="E117" t="s">
        <v>27</v>
      </c>
      <c r="F117" t="s">
        <v>29</v>
      </c>
      <c r="G117">
        <v>12000</v>
      </c>
      <c r="H117">
        <v>16.77</v>
      </c>
      <c r="I117">
        <v>0</v>
      </c>
      <c r="J117">
        <v>7.0000000000000007E-2</v>
      </c>
      <c r="K117" t="s">
        <v>16</v>
      </c>
      <c r="L117">
        <v>4</v>
      </c>
    </row>
    <row r="118" spans="1:12" x14ac:dyDescent="0.3">
      <c r="A118">
        <v>25</v>
      </c>
      <c r="B118">
        <v>125800</v>
      </c>
      <c r="C118" t="s">
        <v>26</v>
      </c>
      <c r="D118">
        <v>0</v>
      </c>
      <c r="E118" t="s">
        <v>14</v>
      </c>
      <c r="F118" t="s">
        <v>30</v>
      </c>
      <c r="G118">
        <v>10000</v>
      </c>
      <c r="H118">
        <v>14.09</v>
      </c>
      <c r="I118">
        <v>1</v>
      </c>
      <c r="J118">
        <v>7.0000000000000007E-2</v>
      </c>
      <c r="K118" t="s">
        <v>16</v>
      </c>
      <c r="L118">
        <v>4</v>
      </c>
    </row>
    <row r="119" spans="1:12" x14ac:dyDescent="0.3">
      <c r="A119">
        <v>25</v>
      </c>
      <c r="B119">
        <v>68400</v>
      </c>
      <c r="C119" t="s">
        <v>13</v>
      </c>
      <c r="D119">
        <v>9</v>
      </c>
      <c r="E119" t="s">
        <v>20</v>
      </c>
      <c r="F119" t="s">
        <v>29</v>
      </c>
      <c r="G119">
        <v>24250</v>
      </c>
      <c r="H119">
        <v>17.559999999999999</v>
      </c>
      <c r="I119">
        <v>1</v>
      </c>
      <c r="J119">
        <v>0.35</v>
      </c>
      <c r="K119" t="s">
        <v>16</v>
      </c>
      <c r="L119">
        <v>4</v>
      </c>
    </row>
    <row r="120" spans="1:12" x14ac:dyDescent="0.3">
      <c r="A120">
        <v>22</v>
      </c>
      <c r="B120">
        <v>74000</v>
      </c>
      <c r="C120" t="s">
        <v>13</v>
      </c>
      <c r="D120">
        <v>7</v>
      </c>
      <c r="E120" t="s">
        <v>25</v>
      </c>
      <c r="F120" t="s">
        <v>30</v>
      </c>
      <c r="G120">
        <v>24250</v>
      </c>
      <c r="H120">
        <v>15.65</v>
      </c>
      <c r="I120">
        <v>1</v>
      </c>
      <c r="J120">
        <v>0.33</v>
      </c>
      <c r="K120" t="s">
        <v>17</v>
      </c>
      <c r="L120">
        <v>2</v>
      </c>
    </row>
    <row r="121" spans="1:12" x14ac:dyDescent="0.3">
      <c r="A121">
        <v>24</v>
      </c>
      <c r="B121">
        <v>65453</v>
      </c>
      <c r="C121" t="s">
        <v>13</v>
      </c>
      <c r="D121">
        <v>9</v>
      </c>
      <c r="E121" t="s">
        <v>14</v>
      </c>
      <c r="F121" t="s">
        <v>30</v>
      </c>
      <c r="G121">
        <v>24250</v>
      </c>
      <c r="H121">
        <v>15.7</v>
      </c>
      <c r="I121">
        <v>1</v>
      </c>
      <c r="J121">
        <v>0.31</v>
      </c>
      <c r="K121" t="s">
        <v>16</v>
      </c>
      <c r="L121">
        <v>2</v>
      </c>
    </row>
    <row r="122" spans="1:12" x14ac:dyDescent="0.3">
      <c r="A122">
        <v>26</v>
      </c>
      <c r="B122">
        <v>78000</v>
      </c>
      <c r="C122" t="s">
        <v>13</v>
      </c>
      <c r="D122">
        <v>0</v>
      </c>
      <c r="E122" t="s">
        <v>28</v>
      </c>
      <c r="F122" t="s">
        <v>29</v>
      </c>
      <c r="G122">
        <v>24250</v>
      </c>
      <c r="H122">
        <v>17.559999999999999</v>
      </c>
      <c r="I122">
        <v>1</v>
      </c>
      <c r="J122">
        <v>0.31</v>
      </c>
      <c r="K122" t="s">
        <v>17</v>
      </c>
      <c r="L122">
        <v>3</v>
      </c>
    </row>
    <row r="123" spans="1:12" x14ac:dyDescent="0.3">
      <c r="A123">
        <v>25</v>
      </c>
      <c r="B123">
        <v>160000</v>
      </c>
      <c r="C123" t="s">
        <v>26</v>
      </c>
      <c r="D123">
        <v>2</v>
      </c>
      <c r="E123" t="s">
        <v>18</v>
      </c>
      <c r="F123" t="s">
        <v>21</v>
      </c>
      <c r="G123">
        <v>9000</v>
      </c>
      <c r="I123">
        <v>0</v>
      </c>
      <c r="J123">
        <v>0.06</v>
      </c>
      <c r="K123" t="s">
        <v>16</v>
      </c>
      <c r="L123">
        <v>3</v>
      </c>
    </row>
    <row r="124" spans="1:12" x14ac:dyDescent="0.3">
      <c r="A124">
        <v>25</v>
      </c>
      <c r="B124">
        <v>111996</v>
      </c>
      <c r="C124" t="s">
        <v>13</v>
      </c>
      <c r="D124">
        <v>9</v>
      </c>
      <c r="E124" t="s">
        <v>20</v>
      </c>
      <c r="F124" t="s">
        <v>30</v>
      </c>
      <c r="G124">
        <v>24250</v>
      </c>
      <c r="I124">
        <v>0</v>
      </c>
      <c r="J124">
        <v>0.22</v>
      </c>
      <c r="K124" t="s">
        <v>16</v>
      </c>
      <c r="L124">
        <v>3</v>
      </c>
    </row>
    <row r="125" spans="1:12" x14ac:dyDescent="0.3">
      <c r="A125">
        <v>21</v>
      </c>
      <c r="B125">
        <v>16800</v>
      </c>
      <c r="C125" t="s">
        <v>26</v>
      </c>
      <c r="D125">
        <v>0</v>
      </c>
      <c r="E125" t="s">
        <v>27</v>
      </c>
      <c r="F125" t="s">
        <v>19</v>
      </c>
      <c r="G125">
        <v>6000</v>
      </c>
      <c r="H125">
        <v>10.39</v>
      </c>
      <c r="I125">
        <v>1</v>
      </c>
      <c r="J125">
        <v>0.36</v>
      </c>
      <c r="K125" t="s">
        <v>16</v>
      </c>
      <c r="L125">
        <v>4</v>
      </c>
    </row>
    <row r="126" spans="1:12" x14ac:dyDescent="0.3">
      <c r="A126">
        <v>22</v>
      </c>
      <c r="B126">
        <v>108000</v>
      </c>
      <c r="C126" t="s">
        <v>13</v>
      </c>
      <c r="D126">
        <v>1</v>
      </c>
      <c r="E126" t="s">
        <v>28</v>
      </c>
      <c r="F126" t="s">
        <v>30</v>
      </c>
      <c r="G126">
        <v>24150</v>
      </c>
      <c r="H126">
        <v>14.96</v>
      </c>
      <c r="I126">
        <v>1</v>
      </c>
      <c r="J126">
        <v>0.22</v>
      </c>
      <c r="K126" t="s">
        <v>17</v>
      </c>
      <c r="L126">
        <v>3</v>
      </c>
    </row>
    <row r="127" spans="1:12" x14ac:dyDescent="0.3">
      <c r="A127">
        <v>22</v>
      </c>
      <c r="B127">
        <v>17352</v>
      </c>
      <c r="C127" t="s">
        <v>26</v>
      </c>
      <c r="E127" t="s">
        <v>18</v>
      </c>
      <c r="F127" t="s">
        <v>15</v>
      </c>
      <c r="G127">
        <v>2250</v>
      </c>
      <c r="H127">
        <v>15.27</v>
      </c>
      <c r="I127">
        <v>0</v>
      </c>
      <c r="J127">
        <v>0.13</v>
      </c>
      <c r="K127" t="s">
        <v>17</v>
      </c>
      <c r="L127">
        <v>3</v>
      </c>
    </row>
    <row r="128" spans="1:12" x14ac:dyDescent="0.3">
      <c r="A128">
        <v>24</v>
      </c>
      <c r="B128">
        <v>47000</v>
      </c>
      <c r="C128" t="s">
        <v>13</v>
      </c>
      <c r="D128">
        <v>3</v>
      </c>
      <c r="E128" t="s">
        <v>20</v>
      </c>
      <c r="F128" t="s">
        <v>22</v>
      </c>
      <c r="G128">
        <v>24000</v>
      </c>
      <c r="H128">
        <v>17.8</v>
      </c>
      <c r="I128">
        <v>1</v>
      </c>
      <c r="J128">
        <v>0.51</v>
      </c>
      <c r="K128" t="s">
        <v>16</v>
      </c>
      <c r="L128">
        <v>2</v>
      </c>
    </row>
    <row r="129" spans="1:12" x14ac:dyDescent="0.3">
      <c r="A129">
        <v>22</v>
      </c>
      <c r="B129">
        <v>49000</v>
      </c>
      <c r="C129" t="s">
        <v>13</v>
      </c>
      <c r="D129">
        <v>2</v>
      </c>
      <c r="E129" t="s">
        <v>14</v>
      </c>
      <c r="F129" t="s">
        <v>29</v>
      </c>
      <c r="G129">
        <v>24000</v>
      </c>
      <c r="H129">
        <v>17.559999999999999</v>
      </c>
      <c r="I129">
        <v>1</v>
      </c>
      <c r="J129">
        <v>0.49</v>
      </c>
      <c r="K129" t="s">
        <v>16</v>
      </c>
      <c r="L129">
        <v>4</v>
      </c>
    </row>
    <row r="130" spans="1:12" x14ac:dyDescent="0.3">
      <c r="A130">
        <v>26</v>
      </c>
      <c r="B130">
        <v>62004</v>
      </c>
      <c r="C130" t="s">
        <v>13</v>
      </c>
      <c r="D130">
        <v>9</v>
      </c>
      <c r="E130" t="s">
        <v>25</v>
      </c>
      <c r="F130" t="s">
        <v>21</v>
      </c>
      <c r="G130">
        <v>24000</v>
      </c>
      <c r="H130">
        <v>7.9</v>
      </c>
      <c r="I130">
        <v>1</v>
      </c>
      <c r="J130">
        <v>0.39</v>
      </c>
      <c r="K130" t="s">
        <v>16</v>
      </c>
      <c r="L130">
        <v>3</v>
      </c>
    </row>
    <row r="131" spans="1:12" x14ac:dyDescent="0.3">
      <c r="A131">
        <v>25</v>
      </c>
      <c r="B131">
        <v>66143</v>
      </c>
      <c r="C131" t="s">
        <v>13</v>
      </c>
      <c r="D131">
        <v>9</v>
      </c>
      <c r="E131" t="s">
        <v>18</v>
      </c>
      <c r="F131" t="s">
        <v>21</v>
      </c>
      <c r="G131">
        <v>24000</v>
      </c>
      <c r="H131">
        <v>6.99</v>
      </c>
      <c r="I131">
        <v>1</v>
      </c>
      <c r="J131">
        <v>0.36</v>
      </c>
      <c r="K131" t="s">
        <v>16</v>
      </c>
      <c r="L131">
        <v>3</v>
      </c>
    </row>
    <row r="132" spans="1:12" x14ac:dyDescent="0.3">
      <c r="A132">
        <v>22</v>
      </c>
      <c r="B132">
        <v>62250</v>
      </c>
      <c r="C132" t="s">
        <v>13</v>
      </c>
      <c r="D132">
        <v>3</v>
      </c>
      <c r="E132" t="s">
        <v>20</v>
      </c>
      <c r="F132" t="s">
        <v>29</v>
      </c>
      <c r="G132">
        <v>24000</v>
      </c>
      <c r="H132">
        <v>16.45</v>
      </c>
      <c r="I132">
        <v>1</v>
      </c>
      <c r="J132">
        <v>0.39</v>
      </c>
      <c r="K132" t="s">
        <v>17</v>
      </c>
      <c r="L132">
        <v>4</v>
      </c>
    </row>
    <row r="133" spans="1:12" x14ac:dyDescent="0.3">
      <c r="A133">
        <v>22</v>
      </c>
      <c r="B133">
        <v>75000</v>
      </c>
      <c r="C133" t="s">
        <v>13</v>
      </c>
      <c r="D133">
        <v>6</v>
      </c>
      <c r="E133" t="s">
        <v>18</v>
      </c>
      <c r="F133" t="s">
        <v>19</v>
      </c>
      <c r="G133">
        <v>24000</v>
      </c>
      <c r="H133">
        <v>12.69</v>
      </c>
      <c r="I133">
        <v>1</v>
      </c>
      <c r="J133">
        <v>0.32</v>
      </c>
      <c r="K133" t="s">
        <v>16</v>
      </c>
      <c r="L133">
        <v>4</v>
      </c>
    </row>
    <row r="134" spans="1:12" x14ac:dyDescent="0.3">
      <c r="A134">
        <v>24</v>
      </c>
      <c r="B134">
        <v>75000</v>
      </c>
      <c r="C134" t="s">
        <v>13</v>
      </c>
      <c r="D134">
        <v>9</v>
      </c>
      <c r="E134" t="s">
        <v>14</v>
      </c>
      <c r="F134" t="s">
        <v>19</v>
      </c>
      <c r="G134">
        <v>24000</v>
      </c>
      <c r="H134">
        <v>10.37</v>
      </c>
      <c r="I134">
        <v>1</v>
      </c>
      <c r="J134">
        <v>0.32</v>
      </c>
      <c r="K134" t="s">
        <v>16</v>
      </c>
      <c r="L134">
        <v>3</v>
      </c>
    </row>
    <row r="135" spans="1:12" x14ac:dyDescent="0.3">
      <c r="A135">
        <v>24</v>
      </c>
      <c r="B135">
        <v>75000</v>
      </c>
      <c r="C135" t="s">
        <v>13</v>
      </c>
      <c r="D135">
        <v>7</v>
      </c>
      <c r="E135" t="s">
        <v>28</v>
      </c>
      <c r="F135" t="s">
        <v>15</v>
      </c>
      <c r="G135">
        <v>24000</v>
      </c>
      <c r="I135">
        <v>1</v>
      </c>
      <c r="J135">
        <v>0.32</v>
      </c>
      <c r="K135" t="s">
        <v>16</v>
      </c>
      <c r="L135">
        <v>3</v>
      </c>
    </row>
    <row r="136" spans="1:12" x14ac:dyDescent="0.3">
      <c r="A136">
        <v>26</v>
      </c>
      <c r="B136">
        <v>69000</v>
      </c>
      <c r="C136" t="s">
        <v>13</v>
      </c>
      <c r="D136">
        <v>0</v>
      </c>
      <c r="E136" t="s">
        <v>25</v>
      </c>
      <c r="F136" t="s">
        <v>22</v>
      </c>
      <c r="G136">
        <v>24000</v>
      </c>
      <c r="H136">
        <v>15.83</v>
      </c>
      <c r="I136">
        <v>1</v>
      </c>
      <c r="J136">
        <v>0.35</v>
      </c>
      <c r="K136" t="s">
        <v>16</v>
      </c>
      <c r="L136">
        <v>3</v>
      </c>
    </row>
    <row r="137" spans="1:12" x14ac:dyDescent="0.3">
      <c r="A137">
        <v>22</v>
      </c>
      <c r="B137">
        <v>18000</v>
      </c>
      <c r="C137" t="s">
        <v>23</v>
      </c>
      <c r="D137">
        <v>1</v>
      </c>
      <c r="E137" t="s">
        <v>28</v>
      </c>
      <c r="F137" t="s">
        <v>21</v>
      </c>
      <c r="G137">
        <v>3500</v>
      </c>
      <c r="H137">
        <v>7.49</v>
      </c>
      <c r="I137">
        <v>1</v>
      </c>
      <c r="J137">
        <v>0.19</v>
      </c>
      <c r="K137" t="s">
        <v>16</v>
      </c>
      <c r="L137">
        <v>4</v>
      </c>
    </row>
    <row r="138" spans="1:12" x14ac:dyDescent="0.3">
      <c r="A138">
        <v>26</v>
      </c>
      <c r="B138">
        <v>88596</v>
      </c>
      <c r="C138" t="s">
        <v>13</v>
      </c>
      <c r="D138">
        <v>3</v>
      </c>
      <c r="E138" t="s">
        <v>20</v>
      </c>
      <c r="F138" t="s">
        <v>19</v>
      </c>
      <c r="G138">
        <v>24000</v>
      </c>
      <c r="H138">
        <v>11.58</v>
      </c>
      <c r="I138">
        <v>0</v>
      </c>
      <c r="J138">
        <v>0.27</v>
      </c>
      <c r="K138" t="s">
        <v>16</v>
      </c>
      <c r="L138">
        <v>3</v>
      </c>
    </row>
    <row r="139" spans="1:12" x14ac:dyDescent="0.3">
      <c r="A139">
        <v>22</v>
      </c>
      <c r="B139">
        <v>98000</v>
      </c>
      <c r="C139" t="s">
        <v>13</v>
      </c>
      <c r="D139">
        <v>7</v>
      </c>
      <c r="E139" t="s">
        <v>25</v>
      </c>
      <c r="F139" t="s">
        <v>22</v>
      </c>
      <c r="G139">
        <v>24000</v>
      </c>
      <c r="I139">
        <v>1</v>
      </c>
      <c r="J139">
        <v>0.24</v>
      </c>
      <c r="K139" t="s">
        <v>17</v>
      </c>
      <c r="L139">
        <v>2</v>
      </c>
    </row>
    <row r="140" spans="1:12" x14ac:dyDescent="0.3">
      <c r="A140">
        <v>24</v>
      </c>
      <c r="B140">
        <v>120000</v>
      </c>
      <c r="C140" t="s">
        <v>13</v>
      </c>
      <c r="D140">
        <v>1</v>
      </c>
      <c r="E140" t="s">
        <v>27</v>
      </c>
      <c r="F140" t="s">
        <v>19</v>
      </c>
      <c r="G140">
        <v>24000</v>
      </c>
      <c r="H140">
        <v>12.69</v>
      </c>
      <c r="I140">
        <v>0</v>
      </c>
      <c r="J140">
        <v>0.2</v>
      </c>
      <c r="K140" t="s">
        <v>16</v>
      </c>
      <c r="L140">
        <v>4</v>
      </c>
    </row>
    <row r="141" spans="1:12" x14ac:dyDescent="0.3">
      <c r="A141">
        <v>26</v>
      </c>
      <c r="B141">
        <v>108000</v>
      </c>
      <c r="C141" t="s">
        <v>13</v>
      </c>
      <c r="D141">
        <v>9</v>
      </c>
      <c r="E141" t="s">
        <v>18</v>
      </c>
      <c r="F141" t="s">
        <v>31</v>
      </c>
      <c r="G141">
        <v>24000</v>
      </c>
      <c r="H141">
        <v>20.16</v>
      </c>
      <c r="I141">
        <v>1</v>
      </c>
      <c r="J141">
        <v>0.22</v>
      </c>
      <c r="K141" t="s">
        <v>16</v>
      </c>
      <c r="L141">
        <v>3</v>
      </c>
    </row>
    <row r="142" spans="1:12" x14ac:dyDescent="0.3">
      <c r="A142">
        <v>24</v>
      </c>
      <c r="B142">
        <v>135000</v>
      </c>
      <c r="C142" t="s">
        <v>13</v>
      </c>
      <c r="D142">
        <v>4</v>
      </c>
      <c r="E142" t="s">
        <v>28</v>
      </c>
      <c r="F142" t="s">
        <v>15</v>
      </c>
      <c r="G142">
        <v>24000</v>
      </c>
      <c r="H142">
        <v>13.79</v>
      </c>
      <c r="I142">
        <v>0</v>
      </c>
      <c r="J142">
        <v>0.18</v>
      </c>
      <c r="K142" t="s">
        <v>16</v>
      </c>
      <c r="L142">
        <v>2</v>
      </c>
    </row>
    <row r="143" spans="1:12" x14ac:dyDescent="0.3">
      <c r="A143">
        <v>23</v>
      </c>
      <c r="B143">
        <v>114750</v>
      </c>
      <c r="C143" t="s">
        <v>13</v>
      </c>
      <c r="D143">
        <v>2</v>
      </c>
      <c r="E143" t="s">
        <v>14</v>
      </c>
      <c r="F143" t="s">
        <v>31</v>
      </c>
      <c r="G143">
        <v>24000</v>
      </c>
      <c r="H143">
        <v>20.03</v>
      </c>
      <c r="I143">
        <v>1</v>
      </c>
      <c r="J143">
        <v>0.18</v>
      </c>
      <c r="K143" t="s">
        <v>17</v>
      </c>
      <c r="L143">
        <v>3</v>
      </c>
    </row>
    <row r="144" spans="1:12" x14ac:dyDescent="0.3">
      <c r="A144">
        <v>23</v>
      </c>
      <c r="B144">
        <v>138000</v>
      </c>
      <c r="C144" t="s">
        <v>13</v>
      </c>
      <c r="D144">
        <v>7</v>
      </c>
      <c r="E144" t="s">
        <v>25</v>
      </c>
      <c r="F144" t="s">
        <v>30</v>
      </c>
      <c r="G144">
        <v>24000</v>
      </c>
      <c r="H144">
        <v>16</v>
      </c>
      <c r="I144">
        <v>1</v>
      </c>
      <c r="J144">
        <v>0.17</v>
      </c>
      <c r="K144" t="s">
        <v>17</v>
      </c>
      <c r="L144">
        <v>2</v>
      </c>
    </row>
    <row r="145" spans="1:12" x14ac:dyDescent="0.3">
      <c r="A145">
        <v>26</v>
      </c>
      <c r="B145">
        <v>155000</v>
      </c>
      <c r="C145" t="s">
        <v>13</v>
      </c>
      <c r="D145">
        <v>7</v>
      </c>
      <c r="E145" t="s">
        <v>25</v>
      </c>
      <c r="F145" t="s">
        <v>19</v>
      </c>
      <c r="G145">
        <v>24000</v>
      </c>
      <c r="H145">
        <v>10.99</v>
      </c>
      <c r="I145">
        <v>0</v>
      </c>
      <c r="J145">
        <v>0.15</v>
      </c>
      <c r="K145" t="s">
        <v>16</v>
      </c>
      <c r="L145">
        <v>4</v>
      </c>
    </row>
    <row r="146" spans="1:12" x14ac:dyDescent="0.3">
      <c r="A146">
        <v>26</v>
      </c>
      <c r="B146">
        <v>170000</v>
      </c>
      <c r="C146" t="s">
        <v>13</v>
      </c>
      <c r="D146">
        <v>3</v>
      </c>
      <c r="E146" t="s">
        <v>25</v>
      </c>
      <c r="F146" t="s">
        <v>15</v>
      </c>
      <c r="G146">
        <v>24000</v>
      </c>
      <c r="I146">
        <v>0</v>
      </c>
      <c r="J146">
        <v>0.14000000000000001</v>
      </c>
      <c r="K146" t="s">
        <v>17</v>
      </c>
      <c r="L146">
        <v>2</v>
      </c>
    </row>
    <row r="147" spans="1:12" x14ac:dyDescent="0.3">
      <c r="A147">
        <v>21</v>
      </c>
      <c r="B147">
        <v>18000</v>
      </c>
      <c r="C147" t="s">
        <v>23</v>
      </c>
      <c r="D147">
        <v>1</v>
      </c>
      <c r="E147" t="s">
        <v>20</v>
      </c>
      <c r="F147" t="s">
        <v>19</v>
      </c>
      <c r="G147">
        <v>2500</v>
      </c>
      <c r="H147">
        <v>11.36</v>
      </c>
      <c r="I147">
        <v>0</v>
      </c>
      <c r="J147">
        <v>0.14000000000000001</v>
      </c>
      <c r="K147" t="s">
        <v>16</v>
      </c>
      <c r="L147">
        <v>3</v>
      </c>
    </row>
    <row r="148" spans="1:12" x14ac:dyDescent="0.3">
      <c r="A148">
        <v>24</v>
      </c>
      <c r="B148">
        <v>43896</v>
      </c>
      <c r="C148" t="s">
        <v>13</v>
      </c>
      <c r="D148">
        <v>8</v>
      </c>
      <c r="E148" t="s">
        <v>28</v>
      </c>
      <c r="F148" t="s">
        <v>19</v>
      </c>
      <c r="G148">
        <v>23975</v>
      </c>
      <c r="I148">
        <v>1</v>
      </c>
      <c r="J148">
        <v>0.55000000000000004</v>
      </c>
      <c r="K148" t="s">
        <v>16</v>
      </c>
      <c r="L148">
        <v>2</v>
      </c>
    </row>
    <row r="149" spans="1:12" x14ac:dyDescent="0.3">
      <c r="A149">
        <v>24</v>
      </c>
      <c r="B149">
        <v>18000</v>
      </c>
      <c r="C149" t="s">
        <v>26</v>
      </c>
      <c r="D149">
        <v>0</v>
      </c>
      <c r="E149" t="s">
        <v>25</v>
      </c>
      <c r="F149" t="s">
        <v>19</v>
      </c>
      <c r="G149">
        <v>10000</v>
      </c>
      <c r="H149">
        <v>12.18</v>
      </c>
      <c r="I149">
        <v>1</v>
      </c>
      <c r="J149">
        <v>0.56000000000000005</v>
      </c>
      <c r="K149" t="s">
        <v>16</v>
      </c>
      <c r="L149">
        <v>2</v>
      </c>
    </row>
    <row r="150" spans="1:12" x14ac:dyDescent="0.3">
      <c r="A150">
        <v>25</v>
      </c>
      <c r="B150">
        <v>18000</v>
      </c>
      <c r="C150" t="s">
        <v>26</v>
      </c>
      <c r="D150">
        <v>1</v>
      </c>
      <c r="E150" t="s">
        <v>14</v>
      </c>
      <c r="F150" t="s">
        <v>19</v>
      </c>
      <c r="G150">
        <v>4000</v>
      </c>
      <c r="I150">
        <v>1</v>
      </c>
      <c r="J150">
        <v>0.22</v>
      </c>
      <c r="K150" t="s">
        <v>16</v>
      </c>
      <c r="L150">
        <v>3</v>
      </c>
    </row>
    <row r="151" spans="1:12" x14ac:dyDescent="0.3">
      <c r="A151">
        <v>22</v>
      </c>
      <c r="B151">
        <v>66960</v>
      </c>
      <c r="C151" t="s">
        <v>13</v>
      </c>
      <c r="D151">
        <v>1</v>
      </c>
      <c r="E151" t="s">
        <v>27</v>
      </c>
      <c r="F151" t="s">
        <v>21</v>
      </c>
      <c r="G151">
        <v>23400</v>
      </c>
      <c r="H151">
        <v>7.49</v>
      </c>
      <c r="I151">
        <v>1</v>
      </c>
      <c r="J151">
        <v>0.35</v>
      </c>
      <c r="K151" t="s">
        <v>16</v>
      </c>
      <c r="L151">
        <v>2</v>
      </c>
    </row>
    <row r="152" spans="1:12" x14ac:dyDescent="0.3">
      <c r="A152">
        <v>25</v>
      </c>
      <c r="B152">
        <v>56544</v>
      </c>
      <c r="C152" t="s">
        <v>13</v>
      </c>
      <c r="D152">
        <v>3</v>
      </c>
      <c r="E152" t="s">
        <v>18</v>
      </c>
      <c r="F152" t="s">
        <v>19</v>
      </c>
      <c r="G152">
        <v>23000</v>
      </c>
      <c r="I152">
        <v>1</v>
      </c>
      <c r="J152">
        <v>0.41</v>
      </c>
      <c r="K152" t="s">
        <v>16</v>
      </c>
      <c r="L152">
        <v>2</v>
      </c>
    </row>
    <row r="153" spans="1:12" x14ac:dyDescent="0.3">
      <c r="A153">
        <v>24</v>
      </c>
      <c r="B153">
        <v>18000</v>
      </c>
      <c r="C153" t="s">
        <v>26</v>
      </c>
      <c r="D153">
        <v>3</v>
      </c>
      <c r="E153" t="s">
        <v>27</v>
      </c>
      <c r="F153" t="s">
        <v>15</v>
      </c>
      <c r="G153">
        <v>1200</v>
      </c>
      <c r="H153">
        <v>11.34</v>
      </c>
      <c r="I153">
        <v>0</v>
      </c>
      <c r="J153">
        <v>7.0000000000000007E-2</v>
      </c>
      <c r="K153" t="s">
        <v>17</v>
      </c>
      <c r="L153">
        <v>4</v>
      </c>
    </row>
    <row r="154" spans="1:12" x14ac:dyDescent="0.3">
      <c r="A154">
        <v>24</v>
      </c>
      <c r="B154">
        <v>65000</v>
      </c>
      <c r="C154" t="s">
        <v>13</v>
      </c>
      <c r="D154">
        <v>0</v>
      </c>
      <c r="E154" t="s">
        <v>28</v>
      </c>
      <c r="F154" t="s">
        <v>19</v>
      </c>
      <c r="G154">
        <v>23000</v>
      </c>
      <c r="H154">
        <v>11.99</v>
      </c>
      <c r="I154">
        <v>1</v>
      </c>
      <c r="J154">
        <v>0.35</v>
      </c>
      <c r="K154" t="s">
        <v>16</v>
      </c>
      <c r="L154">
        <v>4</v>
      </c>
    </row>
    <row r="155" spans="1:12" x14ac:dyDescent="0.3">
      <c r="A155">
        <v>22</v>
      </c>
      <c r="B155">
        <v>18000</v>
      </c>
      <c r="C155" t="s">
        <v>23</v>
      </c>
      <c r="D155">
        <v>1</v>
      </c>
      <c r="E155" t="s">
        <v>25</v>
      </c>
      <c r="F155" t="s">
        <v>19</v>
      </c>
      <c r="G155">
        <v>3000</v>
      </c>
      <c r="H155">
        <v>9.9600000000000009</v>
      </c>
      <c r="I155">
        <v>1</v>
      </c>
      <c r="J155">
        <v>0.17</v>
      </c>
      <c r="K155" t="s">
        <v>16</v>
      </c>
      <c r="L155">
        <v>3</v>
      </c>
    </row>
    <row r="156" spans="1:12" x14ac:dyDescent="0.3">
      <c r="A156">
        <v>25</v>
      </c>
      <c r="B156">
        <v>80000</v>
      </c>
      <c r="C156" t="s">
        <v>13</v>
      </c>
      <c r="D156">
        <v>9</v>
      </c>
      <c r="E156" t="s">
        <v>27</v>
      </c>
      <c r="F156" t="s">
        <v>15</v>
      </c>
      <c r="G156">
        <v>23000</v>
      </c>
      <c r="I156">
        <v>0</v>
      </c>
      <c r="J156">
        <v>0.28999999999999998</v>
      </c>
      <c r="K156" t="s">
        <v>16</v>
      </c>
      <c r="L156">
        <v>2</v>
      </c>
    </row>
    <row r="157" spans="1:12" x14ac:dyDescent="0.3">
      <c r="A157">
        <v>22</v>
      </c>
      <c r="B157">
        <v>58600</v>
      </c>
      <c r="C157" t="s">
        <v>13</v>
      </c>
      <c r="D157">
        <v>5</v>
      </c>
      <c r="E157" t="s">
        <v>14</v>
      </c>
      <c r="F157" t="s">
        <v>19</v>
      </c>
      <c r="G157">
        <v>22750</v>
      </c>
      <c r="H157">
        <v>11.36</v>
      </c>
      <c r="I157">
        <v>1</v>
      </c>
      <c r="J157">
        <v>0.39</v>
      </c>
      <c r="K157" t="s">
        <v>16</v>
      </c>
      <c r="L157">
        <v>4</v>
      </c>
    </row>
    <row r="158" spans="1:12" x14ac:dyDescent="0.3">
      <c r="A158">
        <v>24</v>
      </c>
      <c r="B158">
        <v>73000</v>
      </c>
      <c r="C158" t="s">
        <v>13</v>
      </c>
      <c r="D158">
        <v>0</v>
      </c>
      <c r="E158" t="s">
        <v>27</v>
      </c>
      <c r="F158" t="s">
        <v>29</v>
      </c>
      <c r="G158">
        <v>22400</v>
      </c>
      <c r="H158">
        <v>16.7</v>
      </c>
      <c r="I158">
        <v>1</v>
      </c>
      <c r="J158">
        <v>0.31</v>
      </c>
      <c r="K158" t="s">
        <v>17</v>
      </c>
      <c r="L158">
        <v>4</v>
      </c>
    </row>
    <row r="159" spans="1:12" x14ac:dyDescent="0.3">
      <c r="A159">
        <v>23</v>
      </c>
      <c r="B159">
        <v>60000</v>
      </c>
      <c r="C159" t="s">
        <v>13</v>
      </c>
      <c r="D159">
        <v>6</v>
      </c>
      <c r="E159" t="s">
        <v>25</v>
      </c>
      <c r="F159" t="s">
        <v>19</v>
      </c>
      <c r="G159">
        <v>22000</v>
      </c>
      <c r="H159">
        <v>10.25</v>
      </c>
      <c r="I159">
        <v>1</v>
      </c>
      <c r="J159">
        <v>0.37</v>
      </c>
      <c r="K159" t="s">
        <v>16</v>
      </c>
      <c r="L159">
        <v>4</v>
      </c>
    </row>
    <row r="160" spans="1:12" x14ac:dyDescent="0.3">
      <c r="A160">
        <v>25</v>
      </c>
      <c r="B160">
        <v>18840</v>
      </c>
      <c r="C160" t="s">
        <v>26</v>
      </c>
      <c r="D160">
        <v>5</v>
      </c>
      <c r="E160" t="s">
        <v>18</v>
      </c>
      <c r="F160" t="s">
        <v>19</v>
      </c>
      <c r="G160">
        <v>3000</v>
      </c>
      <c r="H160">
        <v>9.91</v>
      </c>
      <c r="I160">
        <v>1</v>
      </c>
      <c r="J160">
        <v>0.16</v>
      </c>
      <c r="K160" t="s">
        <v>16</v>
      </c>
      <c r="L160">
        <v>2</v>
      </c>
    </row>
    <row r="161" spans="1:12" x14ac:dyDescent="0.3">
      <c r="A161">
        <v>22</v>
      </c>
      <c r="B161">
        <v>70000</v>
      </c>
      <c r="C161" t="s">
        <v>13</v>
      </c>
      <c r="D161">
        <v>3</v>
      </c>
      <c r="E161" t="s">
        <v>18</v>
      </c>
      <c r="F161" t="s">
        <v>19</v>
      </c>
      <c r="G161">
        <v>22000</v>
      </c>
      <c r="H161">
        <v>11.36</v>
      </c>
      <c r="I161">
        <v>1</v>
      </c>
      <c r="J161">
        <v>0.31</v>
      </c>
      <c r="K161" t="s">
        <v>16</v>
      </c>
      <c r="L161">
        <v>4</v>
      </c>
    </row>
    <row r="162" spans="1:12" x14ac:dyDescent="0.3">
      <c r="A162">
        <v>23</v>
      </c>
      <c r="B162">
        <v>74064</v>
      </c>
      <c r="C162" t="s">
        <v>13</v>
      </c>
      <c r="D162">
        <v>3</v>
      </c>
      <c r="E162" t="s">
        <v>25</v>
      </c>
      <c r="F162" t="s">
        <v>19</v>
      </c>
      <c r="G162">
        <v>22000</v>
      </c>
      <c r="H162">
        <v>10.59</v>
      </c>
      <c r="I162">
        <v>0</v>
      </c>
      <c r="J162">
        <v>0.3</v>
      </c>
      <c r="K162" t="s">
        <v>16</v>
      </c>
      <c r="L162">
        <v>3</v>
      </c>
    </row>
    <row r="163" spans="1:12" x14ac:dyDescent="0.3">
      <c r="A163">
        <v>24</v>
      </c>
      <c r="B163">
        <v>76597</v>
      </c>
      <c r="C163" t="s">
        <v>13</v>
      </c>
      <c r="D163">
        <v>5</v>
      </c>
      <c r="E163" t="s">
        <v>18</v>
      </c>
      <c r="F163" t="s">
        <v>19</v>
      </c>
      <c r="G163">
        <v>22000</v>
      </c>
      <c r="H163">
        <v>9.25</v>
      </c>
      <c r="I163">
        <v>0</v>
      </c>
      <c r="J163">
        <v>0.28999999999999998</v>
      </c>
      <c r="K163" t="s">
        <v>16</v>
      </c>
      <c r="L163">
        <v>2</v>
      </c>
    </row>
    <row r="164" spans="1:12" x14ac:dyDescent="0.3">
      <c r="A164">
        <v>24</v>
      </c>
      <c r="B164">
        <v>19000</v>
      </c>
      <c r="C164" t="s">
        <v>23</v>
      </c>
      <c r="D164">
        <v>3</v>
      </c>
      <c r="E164" t="s">
        <v>14</v>
      </c>
      <c r="F164" t="s">
        <v>15</v>
      </c>
      <c r="G164">
        <v>7400</v>
      </c>
      <c r="H164">
        <v>13.85</v>
      </c>
      <c r="I164">
        <v>1</v>
      </c>
      <c r="J164">
        <v>0.39</v>
      </c>
      <c r="K164" t="s">
        <v>16</v>
      </c>
      <c r="L164">
        <v>2</v>
      </c>
    </row>
    <row r="165" spans="1:12" x14ac:dyDescent="0.3">
      <c r="A165">
        <v>25</v>
      </c>
      <c r="B165">
        <v>82000</v>
      </c>
      <c r="C165" t="s">
        <v>13</v>
      </c>
      <c r="D165">
        <v>1</v>
      </c>
      <c r="E165" t="s">
        <v>18</v>
      </c>
      <c r="F165" t="s">
        <v>29</v>
      </c>
      <c r="G165">
        <v>22000</v>
      </c>
      <c r="H165">
        <v>17.510000000000002</v>
      </c>
      <c r="I165">
        <v>1</v>
      </c>
      <c r="J165">
        <v>0.27</v>
      </c>
      <c r="K165" t="s">
        <v>16</v>
      </c>
      <c r="L165">
        <v>2</v>
      </c>
    </row>
    <row r="166" spans="1:12" x14ac:dyDescent="0.3">
      <c r="A166">
        <v>22</v>
      </c>
      <c r="B166">
        <v>19200</v>
      </c>
      <c r="C166" t="s">
        <v>26</v>
      </c>
      <c r="D166">
        <v>6</v>
      </c>
      <c r="E166" t="s">
        <v>20</v>
      </c>
      <c r="F166" t="s">
        <v>19</v>
      </c>
      <c r="G166">
        <v>4950</v>
      </c>
      <c r="H166">
        <v>11.71</v>
      </c>
      <c r="I166">
        <v>1</v>
      </c>
      <c r="J166">
        <v>0.26</v>
      </c>
      <c r="K166" t="s">
        <v>16</v>
      </c>
      <c r="L166">
        <v>2</v>
      </c>
    </row>
    <row r="167" spans="1:12" x14ac:dyDescent="0.3">
      <c r="A167">
        <v>24</v>
      </c>
      <c r="B167">
        <v>59000</v>
      </c>
      <c r="C167" t="s">
        <v>13</v>
      </c>
      <c r="D167">
        <v>5</v>
      </c>
      <c r="E167" t="s">
        <v>14</v>
      </c>
      <c r="F167" t="s">
        <v>30</v>
      </c>
      <c r="G167">
        <v>21500</v>
      </c>
      <c r="H167">
        <v>16.89</v>
      </c>
      <c r="I167">
        <v>1</v>
      </c>
      <c r="J167">
        <v>0.36</v>
      </c>
      <c r="K167" t="s">
        <v>16</v>
      </c>
      <c r="L167">
        <v>3</v>
      </c>
    </row>
    <row r="168" spans="1:12" x14ac:dyDescent="0.3">
      <c r="A168">
        <v>24</v>
      </c>
      <c r="B168">
        <v>70000</v>
      </c>
      <c r="C168" t="s">
        <v>13</v>
      </c>
      <c r="D168">
        <v>5</v>
      </c>
      <c r="E168" t="s">
        <v>28</v>
      </c>
      <c r="F168" t="s">
        <v>19</v>
      </c>
      <c r="G168">
        <v>21500</v>
      </c>
      <c r="H168">
        <v>9.99</v>
      </c>
      <c r="I168">
        <v>1</v>
      </c>
      <c r="J168">
        <v>0.31</v>
      </c>
      <c r="K168" t="s">
        <v>16</v>
      </c>
      <c r="L168">
        <v>3</v>
      </c>
    </row>
    <row r="169" spans="1:12" x14ac:dyDescent="0.3">
      <c r="A169">
        <v>25</v>
      </c>
      <c r="B169">
        <v>47052</v>
      </c>
      <c r="C169" t="s">
        <v>13</v>
      </c>
      <c r="D169">
        <v>5</v>
      </c>
      <c r="E169" t="s">
        <v>27</v>
      </c>
      <c r="F169" t="s">
        <v>19</v>
      </c>
      <c r="G169">
        <v>21250</v>
      </c>
      <c r="H169">
        <v>10.99</v>
      </c>
      <c r="I169">
        <v>1</v>
      </c>
      <c r="J169">
        <v>0.45</v>
      </c>
      <c r="K169" t="s">
        <v>16</v>
      </c>
      <c r="L169">
        <v>2</v>
      </c>
    </row>
    <row r="170" spans="1:12" x14ac:dyDescent="0.3">
      <c r="A170">
        <v>22</v>
      </c>
      <c r="B170">
        <v>19200</v>
      </c>
      <c r="C170" t="s">
        <v>26</v>
      </c>
      <c r="D170">
        <v>6</v>
      </c>
      <c r="E170" t="s">
        <v>25</v>
      </c>
      <c r="F170" t="s">
        <v>15</v>
      </c>
      <c r="G170">
        <v>5000</v>
      </c>
      <c r="H170">
        <v>14.17</v>
      </c>
      <c r="I170">
        <v>1</v>
      </c>
      <c r="J170">
        <v>0.26</v>
      </c>
      <c r="K170" t="s">
        <v>17</v>
      </c>
      <c r="L170">
        <v>2</v>
      </c>
    </row>
    <row r="171" spans="1:12" x14ac:dyDescent="0.3">
      <c r="A171">
        <v>24</v>
      </c>
      <c r="B171">
        <v>65000</v>
      </c>
      <c r="C171" t="s">
        <v>13</v>
      </c>
      <c r="D171">
        <v>4</v>
      </c>
      <c r="E171" t="s">
        <v>18</v>
      </c>
      <c r="F171" t="s">
        <v>30</v>
      </c>
      <c r="G171">
        <v>21250</v>
      </c>
      <c r="H171">
        <v>15.95</v>
      </c>
      <c r="I171">
        <v>1</v>
      </c>
      <c r="J171">
        <v>0.33</v>
      </c>
      <c r="K171" t="s">
        <v>17</v>
      </c>
      <c r="L171">
        <v>4</v>
      </c>
    </row>
    <row r="172" spans="1:12" x14ac:dyDescent="0.3">
      <c r="A172">
        <v>25</v>
      </c>
      <c r="B172">
        <v>19200</v>
      </c>
      <c r="C172" t="s">
        <v>23</v>
      </c>
      <c r="D172">
        <v>2</v>
      </c>
      <c r="E172" t="s">
        <v>27</v>
      </c>
      <c r="F172" t="s">
        <v>19</v>
      </c>
      <c r="G172">
        <v>1000</v>
      </c>
      <c r="I172">
        <v>0</v>
      </c>
      <c r="J172">
        <v>0.05</v>
      </c>
      <c r="K172" t="s">
        <v>16</v>
      </c>
      <c r="L172">
        <v>3</v>
      </c>
    </row>
    <row r="173" spans="1:12" x14ac:dyDescent="0.3">
      <c r="A173">
        <v>26</v>
      </c>
      <c r="B173">
        <v>19200</v>
      </c>
      <c r="C173" t="s">
        <v>26</v>
      </c>
      <c r="D173">
        <v>5</v>
      </c>
      <c r="E173" t="s">
        <v>27</v>
      </c>
      <c r="F173" t="s">
        <v>21</v>
      </c>
      <c r="G173">
        <v>4000</v>
      </c>
      <c r="H173">
        <v>7.51</v>
      </c>
      <c r="I173">
        <v>1</v>
      </c>
      <c r="J173">
        <v>0.21</v>
      </c>
      <c r="K173" t="s">
        <v>16</v>
      </c>
      <c r="L173">
        <v>4</v>
      </c>
    </row>
    <row r="174" spans="1:12" x14ac:dyDescent="0.3">
      <c r="A174">
        <v>22</v>
      </c>
      <c r="B174">
        <v>75000</v>
      </c>
      <c r="C174" t="s">
        <v>13</v>
      </c>
      <c r="D174">
        <v>2</v>
      </c>
      <c r="E174" t="s">
        <v>18</v>
      </c>
      <c r="F174" t="s">
        <v>19</v>
      </c>
      <c r="G174">
        <v>21000</v>
      </c>
      <c r="H174">
        <v>10</v>
      </c>
      <c r="I174">
        <v>0</v>
      </c>
      <c r="J174">
        <v>0.28000000000000003</v>
      </c>
      <c r="K174" t="s">
        <v>16</v>
      </c>
      <c r="L174">
        <v>3</v>
      </c>
    </row>
    <row r="175" spans="1:12" x14ac:dyDescent="0.3">
      <c r="A175">
        <v>26</v>
      </c>
      <c r="B175">
        <v>97000</v>
      </c>
      <c r="C175" t="s">
        <v>13</v>
      </c>
      <c r="D175">
        <v>1</v>
      </c>
      <c r="E175" t="s">
        <v>18</v>
      </c>
      <c r="F175" t="s">
        <v>21</v>
      </c>
      <c r="G175">
        <v>21000</v>
      </c>
      <c r="H175">
        <v>7.9</v>
      </c>
      <c r="I175">
        <v>0</v>
      </c>
      <c r="J175">
        <v>0.22</v>
      </c>
      <c r="K175" t="s">
        <v>16</v>
      </c>
      <c r="L175">
        <v>3</v>
      </c>
    </row>
    <row r="176" spans="1:12" x14ac:dyDescent="0.3">
      <c r="A176">
        <v>23</v>
      </c>
      <c r="B176">
        <v>70000</v>
      </c>
      <c r="C176" t="s">
        <v>13</v>
      </c>
      <c r="D176">
        <v>2</v>
      </c>
      <c r="E176" t="s">
        <v>18</v>
      </c>
      <c r="F176" t="s">
        <v>15</v>
      </c>
      <c r="G176">
        <v>20500</v>
      </c>
      <c r="H176">
        <v>13.16</v>
      </c>
      <c r="I176">
        <v>0</v>
      </c>
      <c r="J176">
        <v>0.28999999999999998</v>
      </c>
      <c r="K176" t="s">
        <v>17</v>
      </c>
      <c r="L176">
        <v>3</v>
      </c>
    </row>
    <row r="177" spans="1:12" x14ac:dyDescent="0.3">
      <c r="A177">
        <v>24</v>
      </c>
      <c r="B177">
        <v>33000</v>
      </c>
      <c r="C177" t="s">
        <v>13</v>
      </c>
      <c r="D177">
        <v>1</v>
      </c>
      <c r="E177" t="s">
        <v>25</v>
      </c>
      <c r="F177" t="s">
        <v>19</v>
      </c>
      <c r="G177">
        <v>20000</v>
      </c>
      <c r="H177">
        <v>10.99</v>
      </c>
      <c r="I177">
        <v>1</v>
      </c>
      <c r="J177">
        <v>0.61</v>
      </c>
      <c r="K177" t="s">
        <v>16</v>
      </c>
      <c r="L177">
        <v>3</v>
      </c>
    </row>
    <row r="178" spans="1:12" x14ac:dyDescent="0.3">
      <c r="A178">
        <v>23</v>
      </c>
      <c r="B178">
        <v>20000</v>
      </c>
      <c r="C178" t="s">
        <v>23</v>
      </c>
      <c r="D178">
        <v>0</v>
      </c>
      <c r="E178" t="s">
        <v>20</v>
      </c>
      <c r="F178" t="s">
        <v>19</v>
      </c>
      <c r="G178">
        <v>5000</v>
      </c>
      <c r="H178">
        <v>11.71</v>
      </c>
      <c r="I178">
        <v>0</v>
      </c>
      <c r="J178">
        <v>0.25</v>
      </c>
      <c r="K178" t="s">
        <v>16</v>
      </c>
      <c r="L178">
        <v>4</v>
      </c>
    </row>
    <row r="179" spans="1:12" x14ac:dyDescent="0.3">
      <c r="A179">
        <v>23</v>
      </c>
      <c r="B179">
        <v>20000</v>
      </c>
      <c r="C179" t="s">
        <v>26</v>
      </c>
      <c r="D179">
        <v>2</v>
      </c>
      <c r="E179" t="s">
        <v>14</v>
      </c>
      <c r="F179" t="s">
        <v>19</v>
      </c>
      <c r="G179">
        <v>6400</v>
      </c>
      <c r="H179">
        <v>10.65</v>
      </c>
      <c r="I179">
        <v>0</v>
      </c>
      <c r="J179">
        <v>0.32</v>
      </c>
      <c r="K179" t="s">
        <v>16</v>
      </c>
      <c r="L179">
        <v>4</v>
      </c>
    </row>
    <row r="180" spans="1:12" x14ac:dyDescent="0.3">
      <c r="A180">
        <v>22</v>
      </c>
      <c r="B180">
        <v>37212</v>
      </c>
      <c r="C180" t="s">
        <v>13</v>
      </c>
      <c r="D180">
        <v>6</v>
      </c>
      <c r="E180" t="s">
        <v>25</v>
      </c>
      <c r="F180" t="s">
        <v>29</v>
      </c>
      <c r="G180">
        <v>20000</v>
      </c>
      <c r="H180">
        <v>16.690000000000001</v>
      </c>
      <c r="I180">
        <v>1</v>
      </c>
      <c r="J180">
        <v>0.54</v>
      </c>
      <c r="K180" t="s">
        <v>16</v>
      </c>
      <c r="L180">
        <v>3</v>
      </c>
    </row>
    <row r="181" spans="1:12" x14ac:dyDescent="0.3">
      <c r="A181">
        <v>23</v>
      </c>
      <c r="B181">
        <v>20000</v>
      </c>
      <c r="C181" t="s">
        <v>23</v>
      </c>
      <c r="D181">
        <v>7</v>
      </c>
      <c r="E181" t="s">
        <v>14</v>
      </c>
      <c r="F181" t="s">
        <v>21</v>
      </c>
      <c r="G181">
        <v>1200</v>
      </c>
      <c r="H181">
        <v>7.49</v>
      </c>
      <c r="I181">
        <v>0</v>
      </c>
      <c r="J181">
        <v>0.06</v>
      </c>
      <c r="K181" t="s">
        <v>16</v>
      </c>
      <c r="L181">
        <v>3</v>
      </c>
    </row>
    <row r="182" spans="1:12" x14ac:dyDescent="0.3">
      <c r="A182">
        <v>22</v>
      </c>
      <c r="B182">
        <v>42000</v>
      </c>
      <c r="C182" t="s">
        <v>13</v>
      </c>
      <c r="D182">
        <v>1</v>
      </c>
      <c r="E182" t="s">
        <v>20</v>
      </c>
      <c r="F182" t="s">
        <v>30</v>
      </c>
      <c r="G182">
        <v>20000</v>
      </c>
      <c r="H182">
        <v>12.99</v>
      </c>
      <c r="I182">
        <v>1</v>
      </c>
      <c r="J182">
        <v>0.48</v>
      </c>
      <c r="K182" t="s">
        <v>16</v>
      </c>
      <c r="L182">
        <v>3</v>
      </c>
    </row>
    <row r="183" spans="1:12" x14ac:dyDescent="0.3">
      <c r="A183">
        <v>22</v>
      </c>
      <c r="B183">
        <v>48500</v>
      </c>
      <c r="C183" t="s">
        <v>13</v>
      </c>
      <c r="D183">
        <v>1</v>
      </c>
      <c r="E183" t="s">
        <v>27</v>
      </c>
      <c r="F183" t="s">
        <v>19</v>
      </c>
      <c r="G183">
        <v>20000</v>
      </c>
      <c r="H183">
        <v>11.36</v>
      </c>
      <c r="I183">
        <v>1</v>
      </c>
      <c r="J183">
        <v>0.41</v>
      </c>
      <c r="K183" t="s">
        <v>16</v>
      </c>
      <c r="L183">
        <v>4</v>
      </c>
    </row>
    <row r="184" spans="1:12" x14ac:dyDescent="0.3">
      <c r="A184">
        <v>25</v>
      </c>
      <c r="B184">
        <v>50000</v>
      </c>
      <c r="C184" t="s">
        <v>13</v>
      </c>
      <c r="D184">
        <v>10</v>
      </c>
      <c r="E184" t="s">
        <v>25</v>
      </c>
      <c r="F184" t="s">
        <v>21</v>
      </c>
      <c r="G184">
        <v>20000</v>
      </c>
      <c r="H184">
        <v>7.49</v>
      </c>
      <c r="I184">
        <v>1</v>
      </c>
      <c r="J184">
        <v>0.4</v>
      </c>
      <c r="K184" t="s">
        <v>16</v>
      </c>
      <c r="L184">
        <v>3</v>
      </c>
    </row>
    <row r="185" spans="1:12" x14ac:dyDescent="0.3">
      <c r="A185">
        <v>24</v>
      </c>
      <c r="B185">
        <v>50866</v>
      </c>
      <c r="C185" t="s">
        <v>13</v>
      </c>
      <c r="D185">
        <v>6</v>
      </c>
      <c r="E185" t="s">
        <v>14</v>
      </c>
      <c r="F185" t="s">
        <v>19</v>
      </c>
      <c r="G185">
        <v>20000</v>
      </c>
      <c r="I185">
        <v>1</v>
      </c>
      <c r="J185">
        <v>0.39</v>
      </c>
      <c r="K185" t="s">
        <v>16</v>
      </c>
      <c r="L185">
        <v>3</v>
      </c>
    </row>
    <row r="186" spans="1:12" x14ac:dyDescent="0.3">
      <c r="A186">
        <v>24</v>
      </c>
      <c r="B186">
        <v>51000</v>
      </c>
      <c r="C186" t="s">
        <v>13</v>
      </c>
      <c r="D186">
        <v>8</v>
      </c>
      <c r="E186" t="s">
        <v>27</v>
      </c>
      <c r="F186" t="s">
        <v>19</v>
      </c>
      <c r="G186">
        <v>20000</v>
      </c>
      <c r="H186">
        <v>10.38</v>
      </c>
      <c r="I186">
        <v>1</v>
      </c>
      <c r="J186">
        <v>0.39</v>
      </c>
      <c r="K186" t="s">
        <v>16</v>
      </c>
      <c r="L186">
        <v>3</v>
      </c>
    </row>
    <row r="187" spans="1:12" x14ac:dyDescent="0.3">
      <c r="A187">
        <v>22</v>
      </c>
      <c r="B187">
        <v>51000</v>
      </c>
      <c r="C187" t="s">
        <v>13</v>
      </c>
      <c r="D187">
        <v>0</v>
      </c>
      <c r="E187" t="s">
        <v>18</v>
      </c>
      <c r="F187" t="s">
        <v>15</v>
      </c>
      <c r="G187">
        <v>20000</v>
      </c>
      <c r="H187">
        <v>13.47</v>
      </c>
      <c r="I187">
        <v>1</v>
      </c>
      <c r="J187">
        <v>0.39</v>
      </c>
      <c r="K187" t="s">
        <v>16</v>
      </c>
      <c r="L187">
        <v>2</v>
      </c>
    </row>
    <row r="188" spans="1:12" x14ac:dyDescent="0.3">
      <c r="A188">
        <v>24</v>
      </c>
      <c r="B188">
        <v>51500</v>
      </c>
      <c r="C188" t="s">
        <v>13</v>
      </c>
      <c r="D188">
        <v>6</v>
      </c>
      <c r="E188" t="s">
        <v>27</v>
      </c>
      <c r="F188" t="s">
        <v>19</v>
      </c>
      <c r="G188">
        <v>20000</v>
      </c>
      <c r="H188">
        <v>12.21</v>
      </c>
      <c r="I188">
        <v>1</v>
      </c>
      <c r="J188">
        <v>0.39</v>
      </c>
      <c r="K188" t="s">
        <v>16</v>
      </c>
      <c r="L188">
        <v>4</v>
      </c>
    </row>
    <row r="189" spans="1:12" x14ac:dyDescent="0.3">
      <c r="A189">
        <v>22</v>
      </c>
      <c r="B189">
        <v>46000</v>
      </c>
      <c r="C189" t="s">
        <v>13</v>
      </c>
      <c r="D189">
        <v>2</v>
      </c>
      <c r="E189" t="s">
        <v>25</v>
      </c>
      <c r="F189" t="s">
        <v>30</v>
      </c>
      <c r="G189">
        <v>20000</v>
      </c>
      <c r="H189">
        <v>16</v>
      </c>
      <c r="I189">
        <v>1</v>
      </c>
      <c r="J189">
        <v>0.43</v>
      </c>
      <c r="K189" t="s">
        <v>17</v>
      </c>
      <c r="L189">
        <v>4</v>
      </c>
    </row>
    <row r="190" spans="1:12" x14ac:dyDescent="0.3">
      <c r="A190">
        <v>26</v>
      </c>
      <c r="B190">
        <v>20000</v>
      </c>
      <c r="C190" t="s">
        <v>26</v>
      </c>
      <c r="D190">
        <v>1</v>
      </c>
      <c r="E190" t="s">
        <v>20</v>
      </c>
      <c r="F190" t="s">
        <v>21</v>
      </c>
      <c r="G190">
        <v>1500</v>
      </c>
      <c r="H190">
        <v>7.74</v>
      </c>
      <c r="I190">
        <v>0</v>
      </c>
      <c r="J190">
        <v>7.0000000000000007E-2</v>
      </c>
      <c r="K190" t="s">
        <v>16</v>
      </c>
      <c r="L190">
        <v>3</v>
      </c>
    </row>
    <row r="191" spans="1:12" x14ac:dyDescent="0.3">
      <c r="A191">
        <v>24</v>
      </c>
      <c r="B191">
        <v>52000</v>
      </c>
      <c r="C191" t="s">
        <v>13</v>
      </c>
      <c r="D191">
        <v>8</v>
      </c>
      <c r="E191" t="s">
        <v>18</v>
      </c>
      <c r="F191" t="s">
        <v>30</v>
      </c>
      <c r="G191">
        <v>20000</v>
      </c>
      <c r="H191">
        <v>15.65</v>
      </c>
      <c r="I191">
        <v>1</v>
      </c>
      <c r="J191">
        <v>0.38</v>
      </c>
      <c r="K191" t="s">
        <v>17</v>
      </c>
      <c r="L191">
        <v>2</v>
      </c>
    </row>
    <row r="192" spans="1:12" x14ac:dyDescent="0.3">
      <c r="A192">
        <v>26</v>
      </c>
      <c r="B192">
        <v>54996</v>
      </c>
      <c r="C192" t="s">
        <v>13</v>
      </c>
      <c r="D192">
        <v>8</v>
      </c>
      <c r="E192" t="s">
        <v>18</v>
      </c>
      <c r="F192" t="s">
        <v>19</v>
      </c>
      <c r="G192">
        <v>20000</v>
      </c>
      <c r="H192">
        <v>12.18</v>
      </c>
      <c r="I192">
        <v>1</v>
      </c>
      <c r="J192">
        <v>0.36</v>
      </c>
      <c r="K192" t="s">
        <v>16</v>
      </c>
      <c r="L192">
        <v>4</v>
      </c>
    </row>
    <row r="193" spans="1:12" x14ac:dyDescent="0.3">
      <c r="A193">
        <v>26</v>
      </c>
      <c r="B193">
        <v>49000</v>
      </c>
      <c r="C193" t="s">
        <v>13</v>
      </c>
      <c r="D193">
        <v>0</v>
      </c>
      <c r="E193" t="s">
        <v>28</v>
      </c>
      <c r="F193" t="s">
        <v>22</v>
      </c>
      <c r="G193">
        <v>20000</v>
      </c>
      <c r="H193">
        <v>19.79</v>
      </c>
      <c r="I193">
        <v>1</v>
      </c>
      <c r="J193">
        <v>0.41</v>
      </c>
      <c r="K193" t="s">
        <v>16</v>
      </c>
      <c r="L193">
        <v>3</v>
      </c>
    </row>
    <row r="194" spans="1:12" x14ac:dyDescent="0.3">
      <c r="A194">
        <v>22</v>
      </c>
      <c r="B194">
        <v>20000</v>
      </c>
      <c r="C194" t="s">
        <v>26</v>
      </c>
      <c r="D194">
        <v>0</v>
      </c>
      <c r="E194" t="s">
        <v>20</v>
      </c>
      <c r="F194" t="s">
        <v>19</v>
      </c>
      <c r="G194">
        <v>16600</v>
      </c>
      <c r="H194">
        <v>9.76</v>
      </c>
      <c r="I194">
        <v>0</v>
      </c>
      <c r="J194">
        <v>0.83</v>
      </c>
      <c r="K194" t="s">
        <v>16</v>
      </c>
      <c r="L194">
        <v>3</v>
      </c>
    </row>
    <row r="195" spans="1:12" x14ac:dyDescent="0.3">
      <c r="A195">
        <v>23</v>
      </c>
      <c r="B195">
        <v>57000</v>
      </c>
      <c r="C195" t="s">
        <v>13</v>
      </c>
      <c r="D195">
        <v>3</v>
      </c>
      <c r="E195" t="s">
        <v>18</v>
      </c>
      <c r="F195" t="s">
        <v>30</v>
      </c>
      <c r="G195">
        <v>20000</v>
      </c>
      <c r="H195">
        <v>16.89</v>
      </c>
      <c r="I195">
        <v>1</v>
      </c>
      <c r="J195">
        <v>0.35</v>
      </c>
      <c r="K195" t="s">
        <v>16</v>
      </c>
      <c r="L195">
        <v>2</v>
      </c>
    </row>
    <row r="196" spans="1:12" x14ac:dyDescent="0.3">
      <c r="A196">
        <v>26</v>
      </c>
      <c r="B196">
        <v>20004</v>
      </c>
      <c r="C196" t="s">
        <v>26</v>
      </c>
      <c r="D196">
        <v>4</v>
      </c>
      <c r="E196" t="s">
        <v>28</v>
      </c>
      <c r="F196" t="s">
        <v>19</v>
      </c>
      <c r="G196">
        <v>3600</v>
      </c>
      <c r="I196">
        <v>0</v>
      </c>
      <c r="J196">
        <v>0.18</v>
      </c>
      <c r="K196" t="s">
        <v>16</v>
      </c>
      <c r="L196">
        <v>2</v>
      </c>
    </row>
    <row r="197" spans="1:12" x14ac:dyDescent="0.3">
      <c r="A197">
        <v>23</v>
      </c>
      <c r="B197">
        <v>58800</v>
      </c>
      <c r="C197" t="s">
        <v>13</v>
      </c>
      <c r="D197">
        <v>7</v>
      </c>
      <c r="E197" t="s">
        <v>25</v>
      </c>
      <c r="F197" t="s">
        <v>21</v>
      </c>
      <c r="G197">
        <v>20000</v>
      </c>
      <c r="H197">
        <v>7.66</v>
      </c>
      <c r="I197">
        <v>1</v>
      </c>
      <c r="J197">
        <v>0.34</v>
      </c>
      <c r="K197" t="s">
        <v>16</v>
      </c>
      <c r="L197">
        <v>3</v>
      </c>
    </row>
    <row r="198" spans="1:12" x14ac:dyDescent="0.3">
      <c r="A198">
        <v>26</v>
      </c>
      <c r="B198">
        <v>53000</v>
      </c>
      <c r="C198" t="s">
        <v>13</v>
      </c>
      <c r="D198">
        <v>1</v>
      </c>
      <c r="E198" t="s">
        <v>20</v>
      </c>
      <c r="F198" t="s">
        <v>29</v>
      </c>
      <c r="G198">
        <v>20000</v>
      </c>
      <c r="H198">
        <v>16.350000000000001</v>
      </c>
      <c r="I198">
        <v>1</v>
      </c>
      <c r="J198">
        <v>0.38</v>
      </c>
      <c r="K198" t="s">
        <v>17</v>
      </c>
      <c r="L198">
        <v>4</v>
      </c>
    </row>
    <row r="199" spans="1:12" x14ac:dyDescent="0.3">
      <c r="A199">
        <v>26</v>
      </c>
      <c r="B199">
        <v>20280</v>
      </c>
      <c r="C199" t="s">
        <v>26</v>
      </c>
      <c r="D199">
        <v>5</v>
      </c>
      <c r="E199" t="s">
        <v>28</v>
      </c>
      <c r="F199" t="s">
        <v>21</v>
      </c>
      <c r="G199">
        <v>7000</v>
      </c>
      <c r="H199">
        <v>8</v>
      </c>
      <c r="I199">
        <v>0</v>
      </c>
      <c r="J199">
        <v>0.35</v>
      </c>
      <c r="K199" t="s">
        <v>16</v>
      </c>
      <c r="L199">
        <v>2</v>
      </c>
    </row>
    <row r="200" spans="1:12" x14ac:dyDescent="0.3">
      <c r="A200">
        <v>24</v>
      </c>
      <c r="B200">
        <v>60000</v>
      </c>
      <c r="C200" t="s">
        <v>13</v>
      </c>
      <c r="D200">
        <v>0</v>
      </c>
      <c r="E200" t="s">
        <v>20</v>
      </c>
      <c r="F200" t="s">
        <v>19</v>
      </c>
      <c r="G200">
        <v>20000</v>
      </c>
      <c r="H200">
        <v>10.99</v>
      </c>
      <c r="I200">
        <v>1</v>
      </c>
      <c r="J200">
        <v>0.33</v>
      </c>
      <c r="K200" t="s">
        <v>16</v>
      </c>
      <c r="L200">
        <v>2</v>
      </c>
    </row>
    <row r="201" spans="1:12" x14ac:dyDescent="0.3">
      <c r="A201">
        <v>24</v>
      </c>
      <c r="B201">
        <v>20352</v>
      </c>
      <c r="C201" t="s">
        <v>23</v>
      </c>
      <c r="D201">
        <v>3</v>
      </c>
      <c r="E201" t="s">
        <v>27</v>
      </c>
      <c r="F201" t="s">
        <v>21</v>
      </c>
      <c r="G201">
        <v>7750</v>
      </c>
      <c r="H201">
        <v>6.91</v>
      </c>
      <c r="I201">
        <v>0</v>
      </c>
      <c r="J201">
        <v>0.38</v>
      </c>
      <c r="K201" t="s">
        <v>16</v>
      </c>
      <c r="L201">
        <v>3</v>
      </c>
    </row>
    <row r="202" spans="1:12" x14ac:dyDescent="0.3">
      <c r="A202">
        <v>22</v>
      </c>
      <c r="B202">
        <v>20400</v>
      </c>
      <c r="C202" t="s">
        <v>26</v>
      </c>
      <c r="D202">
        <v>6</v>
      </c>
      <c r="E202" t="s">
        <v>18</v>
      </c>
      <c r="F202" t="s">
        <v>30</v>
      </c>
      <c r="G202">
        <v>6000</v>
      </c>
      <c r="H202">
        <v>15.99</v>
      </c>
      <c r="I202">
        <v>0</v>
      </c>
      <c r="J202">
        <v>0.28999999999999998</v>
      </c>
      <c r="K202" t="s">
        <v>17</v>
      </c>
      <c r="L202">
        <v>4</v>
      </c>
    </row>
    <row r="203" spans="1:12" x14ac:dyDescent="0.3">
      <c r="A203">
        <v>24</v>
      </c>
      <c r="B203">
        <v>54000</v>
      </c>
      <c r="C203" t="s">
        <v>13</v>
      </c>
      <c r="D203">
        <v>1</v>
      </c>
      <c r="E203" t="s">
        <v>20</v>
      </c>
      <c r="F203" t="s">
        <v>29</v>
      </c>
      <c r="G203">
        <v>20000</v>
      </c>
      <c r="H203">
        <v>17.04</v>
      </c>
      <c r="I203">
        <v>1</v>
      </c>
      <c r="J203">
        <v>0.37</v>
      </c>
      <c r="K203" t="s">
        <v>17</v>
      </c>
      <c r="L203">
        <v>3</v>
      </c>
    </row>
    <row r="204" spans="1:12" x14ac:dyDescent="0.3">
      <c r="A204">
        <v>24</v>
      </c>
      <c r="B204">
        <v>60000</v>
      </c>
      <c r="C204" t="s">
        <v>13</v>
      </c>
      <c r="D204">
        <v>8</v>
      </c>
      <c r="E204" t="s">
        <v>20</v>
      </c>
      <c r="F204" t="s">
        <v>30</v>
      </c>
      <c r="G204">
        <v>20000</v>
      </c>
      <c r="H204">
        <v>13.87</v>
      </c>
      <c r="I204">
        <v>1</v>
      </c>
      <c r="J204">
        <v>0.33</v>
      </c>
      <c r="K204" t="s">
        <v>16</v>
      </c>
      <c r="L204">
        <v>4</v>
      </c>
    </row>
    <row r="205" spans="1:12" x14ac:dyDescent="0.3">
      <c r="A205">
        <v>24</v>
      </c>
      <c r="B205">
        <v>56000</v>
      </c>
      <c r="C205" t="s">
        <v>13</v>
      </c>
      <c r="D205">
        <v>3</v>
      </c>
      <c r="E205" t="s">
        <v>18</v>
      </c>
      <c r="F205" t="s">
        <v>30</v>
      </c>
      <c r="G205">
        <v>20000</v>
      </c>
      <c r="H205">
        <v>14.61</v>
      </c>
      <c r="I205">
        <v>1</v>
      </c>
      <c r="J205">
        <v>0.36</v>
      </c>
      <c r="K205" t="s">
        <v>17</v>
      </c>
      <c r="L205">
        <v>4</v>
      </c>
    </row>
    <row r="206" spans="1:12" x14ac:dyDescent="0.3">
      <c r="A206">
        <v>24</v>
      </c>
      <c r="B206">
        <v>62400</v>
      </c>
      <c r="C206" t="s">
        <v>13</v>
      </c>
      <c r="D206">
        <v>8</v>
      </c>
      <c r="E206" t="s">
        <v>28</v>
      </c>
      <c r="F206" t="s">
        <v>19</v>
      </c>
      <c r="G206">
        <v>20000</v>
      </c>
      <c r="H206">
        <v>11.12</v>
      </c>
      <c r="I206">
        <v>1</v>
      </c>
      <c r="J206">
        <v>0.32</v>
      </c>
      <c r="K206" t="s">
        <v>16</v>
      </c>
      <c r="L206">
        <v>2</v>
      </c>
    </row>
    <row r="207" spans="1:12" x14ac:dyDescent="0.3">
      <c r="A207">
        <v>24</v>
      </c>
      <c r="B207">
        <v>20800</v>
      </c>
      <c r="C207" t="s">
        <v>23</v>
      </c>
      <c r="D207">
        <v>0</v>
      </c>
      <c r="E207" t="s">
        <v>20</v>
      </c>
      <c r="F207" t="s">
        <v>30</v>
      </c>
      <c r="G207">
        <v>5000</v>
      </c>
      <c r="H207">
        <v>16.29</v>
      </c>
      <c r="I207">
        <v>0</v>
      </c>
      <c r="J207">
        <v>0.24</v>
      </c>
      <c r="K207" t="s">
        <v>17</v>
      </c>
      <c r="L207">
        <v>3</v>
      </c>
    </row>
    <row r="208" spans="1:12" x14ac:dyDescent="0.3">
      <c r="A208">
        <v>21</v>
      </c>
      <c r="B208">
        <v>21000</v>
      </c>
      <c r="C208" t="s">
        <v>26</v>
      </c>
      <c r="D208">
        <v>5</v>
      </c>
      <c r="E208" t="s">
        <v>25</v>
      </c>
      <c r="F208" t="s">
        <v>30</v>
      </c>
      <c r="G208">
        <v>3500</v>
      </c>
      <c r="H208">
        <v>17.27</v>
      </c>
      <c r="I208">
        <v>1</v>
      </c>
      <c r="J208">
        <v>0.17</v>
      </c>
      <c r="K208" t="s">
        <v>17</v>
      </c>
      <c r="L208">
        <v>2</v>
      </c>
    </row>
    <row r="209" spans="1:12" x14ac:dyDescent="0.3">
      <c r="A209">
        <v>26</v>
      </c>
      <c r="B209">
        <v>65004</v>
      </c>
      <c r="C209" t="s">
        <v>13</v>
      </c>
      <c r="D209">
        <v>7</v>
      </c>
      <c r="E209" t="s">
        <v>25</v>
      </c>
      <c r="F209" t="s">
        <v>19</v>
      </c>
      <c r="G209">
        <v>20000</v>
      </c>
      <c r="H209">
        <v>11.99</v>
      </c>
      <c r="I209">
        <v>1</v>
      </c>
      <c r="J209">
        <v>0.31</v>
      </c>
      <c r="K209" t="s">
        <v>16</v>
      </c>
      <c r="L209">
        <v>2</v>
      </c>
    </row>
    <row r="210" spans="1:12" x14ac:dyDescent="0.3">
      <c r="A210">
        <v>23</v>
      </c>
      <c r="B210">
        <v>67000</v>
      </c>
      <c r="C210" t="s">
        <v>13</v>
      </c>
      <c r="D210">
        <v>0</v>
      </c>
      <c r="E210" t="s">
        <v>14</v>
      </c>
      <c r="F210" t="s">
        <v>19</v>
      </c>
      <c r="G210">
        <v>20000</v>
      </c>
      <c r="H210">
        <v>11.11</v>
      </c>
      <c r="I210">
        <v>0</v>
      </c>
      <c r="J210">
        <v>0.3</v>
      </c>
      <c r="K210" t="s">
        <v>16</v>
      </c>
      <c r="L210">
        <v>2</v>
      </c>
    </row>
    <row r="211" spans="1:12" x14ac:dyDescent="0.3">
      <c r="A211">
        <v>24</v>
      </c>
      <c r="B211">
        <v>67000</v>
      </c>
      <c r="C211" t="s">
        <v>13</v>
      </c>
      <c r="D211">
        <v>5</v>
      </c>
      <c r="E211" t="s">
        <v>28</v>
      </c>
      <c r="F211" t="s">
        <v>15</v>
      </c>
      <c r="G211">
        <v>20000</v>
      </c>
      <c r="H211">
        <v>13.48</v>
      </c>
      <c r="I211">
        <v>0</v>
      </c>
      <c r="J211">
        <v>0.3</v>
      </c>
      <c r="K211" t="s">
        <v>17</v>
      </c>
      <c r="L211">
        <v>2</v>
      </c>
    </row>
    <row r="212" spans="1:12" x14ac:dyDescent="0.3">
      <c r="A212">
        <v>24</v>
      </c>
      <c r="B212">
        <v>62400</v>
      </c>
      <c r="C212" t="s">
        <v>13</v>
      </c>
      <c r="D212">
        <v>4</v>
      </c>
      <c r="E212" t="s">
        <v>25</v>
      </c>
      <c r="F212" t="s">
        <v>30</v>
      </c>
      <c r="G212">
        <v>20000</v>
      </c>
      <c r="H212">
        <v>14.84</v>
      </c>
      <c r="I212">
        <v>1</v>
      </c>
      <c r="J212">
        <v>0.32</v>
      </c>
      <c r="K212" t="s">
        <v>16</v>
      </c>
      <c r="L212">
        <v>4</v>
      </c>
    </row>
    <row r="213" spans="1:12" x14ac:dyDescent="0.3">
      <c r="A213">
        <v>22</v>
      </c>
      <c r="B213">
        <v>70000</v>
      </c>
      <c r="C213" t="s">
        <v>13</v>
      </c>
      <c r="D213">
        <v>2</v>
      </c>
      <c r="E213" t="s">
        <v>20</v>
      </c>
      <c r="F213" t="s">
        <v>21</v>
      </c>
      <c r="G213">
        <v>20000</v>
      </c>
      <c r="H213">
        <v>6.91</v>
      </c>
      <c r="I213">
        <v>0</v>
      </c>
      <c r="J213">
        <v>0.28999999999999998</v>
      </c>
      <c r="K213" t="s">
        <v>16</v>
      </c>
      <c r="L213">
        <v>4</v>
      </c>
    </row>
    <row r="214" spans="1:12" x14ac:dyDescent="0.3">
      <c r="A214">
        <v>24</v>
      </c>
      <c r="B214">
        <v>72000</v>
      </c>
      <c r="C214" t="s">
        <v>13</v>
      </c>
      <c r="D214">
        <v>5</v>
      </c>
      <c r="E214" t="s">
        <v>14</v>
      </c>
      <c r="F214" t="s">
        <v>19</v>
      </c>
      <c r="G214">
        <v>20000</v>
      </c>
      <c r="H214">
        <v>11.83</v>
      </c>
      <c r="I214">
        <v>0</v>
      </c>
      <c r="J214">
        <v>0.28000000000000003</v>
      </c>
      <c r="K214" t="s">
        <v>16</v>
      </c>
      <c r="L214">
        <v>2</v>
      </c>
    </row>
    <row r="215" spans="1:12" x14ac:dyDescent="0.3">
      <c r="A215">
        <v>24</v>
      </c>
      <c r="B215">
        <v>21000</v>
      </c>
      <c r="C215" t="s">
        <v>24</v>
      </c>
      <c r="D215">
        <v>4</v>
      </c>
      <c r="E215" t="s">
        <v>20</v>
      </c>
      <c r="F215" t="s">
        <v>19</v>
      </c>
      <c r="G215">
        <v>6000</v>
      </c>
      <c r="H215">
        <v>12.21</v>
      </c>
      <c r="I215">
        <v>0</v>
      </c>
      <c r="J215">
        <v>0.28999999999999998</v>
      </c>
      <c r="K215" t="s">
        <v>16</v>
      </c>
      <c r="L215">
        <v>2</v>
      </c>
    </row>
    <row r="216" spans="1:12" x14ac:dyDescent="0.3">
      <c r="A216">
        <v>24</v>
      </c>
      <c r="B216">
        <v>72000</v>
      </c>
      <c r="C216" t="s">
        <v>13</v>
      </c>
      <c r="D216">
        <v>4</v>
      </c>
      <c r="E216" t="s">
        <v>28</v>
      </c>
      <c r="F216" t="s">
        <v>30</v>
      </c>
      <c r="G216">
        <v>20000</v>
      </c>
      <c r="H216">
        <v>14.74</v>
      </c>
      <c r="I216">
        <v>0</v>
      </c>
      <c r="J216">
        <v>0.28000000000000003</v>
      </c>
      <c r="K216" t="s">
        <v>17</v>
      </c>
      <c r="L216">
        <v>3</v>
      </c>
    </row>
    <row r="217" spans="1:12" x14ac:dyDescent="0.3">
      <c r="A217">
        <v>22</v>
      </c>
      <c r="B217">
        <v>21120</v>
      </c>
      <c r="C217" t="s">
        <v>26</v>
      </c>
      <c r="D217">
        <v>3</v>
      </c>
      <c r="E217" t="s">
        <v>25</v>
      </c>
      <c r="F217" t="s">
        <v>30</v>
      </c>
      <c r="G217">
        <v>1625</v>
      </c>
      <c r="H217">
        <v>16.89</v>
      </c>
      <c r="I217">
        <v>1</v>
      </c>
      <c r="J217">
        <v>0.08</v>
      </c>
      <c r="K217" t="s">
        <v>17</v>
      </c>
      <c r="L217">
        <v>3</v>
      </c>
    </row>
    <row r="218" spans="1:12" x14ac:dyDescent="0.3">
      <c r="A218">
        <v>26</v>
      </c>
      <c r="B218">
        <v>75000</v>
      </c>
      <c r="C218" t="s">
        <v>13</v>
      </c>
      <c r="D218">
        <v>5</v>
      </c>
      <c r="E218" t="s">
        <v>14</v>
      </c>
      <c r="F218" t="s">
        <v>21</v>
      </c>
      <c r="G218">
        <v>20000</v>
      </c>
      <c r="H218">
        <v>6.91</v>
      </c>
      <c r="I218">
        <v>0</v>
      </c>
      <c r="J218">
        <v>0.27</v>
      </c>
      <c r="K218" t="s">
        <v>16</v>
      </c>
      <c r="L218">
        <v>4</v>
      </c>
    </row>
    <row r="219" spans="1:12" x14ac:dyDescent="0.3">
      <c r="A219">
        <v>22</v>
      </c>
      <c r="B219">
        <v>75000</v>
      </c>
      <c r="C219" t="s">
        <v>13</v>
      </c>
      <c r="D219">
        <v>2</v>
      </c>
      <c r="E219" t="s">
        <v>27</v>
      </c>
      <c r="F219" t="s">
        <v>15</v>
      </c>
      <c r="G219">
        <v>20000</v>
      </c>
      <c r="I219">
        <v>0</v>
      </c>
      <c r="J219">
        <v>0.27</v>
      </c>
      <c r="K219" t="s">
        <v>16</v>
      </c>
      <c r="L219">
        <v>2</v>
      </c>
    </row>
    <row r="220" spans="1:12" x14ac:dyDescent="0.3">
      <c r="A220">
        <v>23</v>
      </c>
      <c r="B220">
        <v>75600</v>
      </c>
      <c r="C220" t="s">
        <v>13</v>
      </c>
      <c r="D220">
        <v>3</v>
      </c>
      <c r="E220" t="s">
        <v>20</v>
      </c>
      <c r="F220" t="s">
        <v>29</v>
      </c>
      <c r="G220">
        <v>20000</v>
      </c>
      <c r="H220">
        <v>16.32</v>
      </c>
      <c r="I220">
        <v>0</v>
      </c>
      <c r="J220">
        <v>0.26</v>
      </c>
      <c r="K220" t="s">
        <v>17</v>
      </c>
      <c r="L220">
        <v>3</v>
      </c>
    </row>
    <row r="221" spans="1:12" x14ac:dyDescent="0.3">
      <c r="A221">
        <v>23</v>
      </c>
      <c r="B221">
        <v>59497</v>
      </c>
      <c r="C221" t="s">
        <v>13</v>
      </c>
      <c r="D221">
        <v>0</v>
      </c>
      <c r="E221" t="s">
        <v>14</v>
      </c>
      <c r="F221" t="s">
        <v>29</v>
      </c>
      <c r="G221">
        <v>20000</v>
      </c>
      <c r="H221">
        <v>16</v>
      </c>
      <c r="I221">
        <v>1</v>
      </c>
      <c r="J221">
        <v>0.28999999999999998</v>
      </c>
      <c r="K221" t="s">
        <v>16</v>
      </c>
      <c r="L221">
        <v>3</v>
      </c>
    </row>
    <row r="222" spans="1:12" x14ac:dyDescent="0.3">
      <c r="A222">
        <v>23</v>
      </c>
      <c r="B222">
        <v>76000</v>
      </c>
      <c r="C222" t="s">
        <v>13</v>
      </c>
      <c r="D222">
        <v>7</v>
      </c>
      <c r="E222" t="s">
        <v>14</v>
      </c>
      <c r="F222" t="s">
        <v>19</v>
      </c>
      <c r="G222">
        <v>20000</v>
      </c>
      <c r="H222">
        <v>10.37</v>
      </c>
      <c r="I222">
        <v>0</v>
      </c>
      <c r="J222">
        <v>0.26</v>
      </c>
      <c r="K222" t="s">
        <v>16</v>
      </c>
      <c r="L222">
        <v>3</v>
      </c>
    </row>
    <row r="223" spans="1:12" x14ac:dyDescent="0.3">
      <c r="A223">
        <v>26</v>
      </c>
      <c r="B223">
        <v>70000</v>
      </c>
      <c r="C223" t="s">
        <v>13</v>
      </c>
      <c r="D223">
        <v>7</v>
      </c>
      <c r="E223" t="s">
        <v>25</v>
      </c>
      <c r="F223" t="s">
        <v>15</v>
      </c>
      <c r="G223">
        <v>20000</v>
      </c>
      <c r="H223">
        <v>13.16</v>
      </c>
      <c r="I223">
        <v>1</v>
      </c>
      <c r="J223">
        <v>0.28999999999999998</v>
      </c>
      <c r="K223" t="s">
        <v>16</v>
      </c>
      <c r="L223">
        <v>3</v>
      </c>
    </row>
    <row r="224" spans="1:12" x14ac:dyDescent="0.3">
      <c r="A224">
        <v>22</v>
      </c>
      <c r="B224">
        <v>77004</v>
      </c>
      <c r="C224" t="s">
        <v>13</v>
      </c>
      <c r="D224">
        <v>6</v>
      </c>
      <c r="E224" t="s">
        <v>25</v>
      </c>
      <c r="F224" t="s">
        <v>15</v>
      </c>
      <c r="G224">
        <v>20000</v>
      </c>
      <c r="H224">
        <v>13.98</v>
      </c>
      <c r="I224">
        <v>0</v>
      </c>
      <c r="J224">
        <v>0.26</v>
      </c>
      <c r="K224" t="s">
        <v>16</v>
      </c>
      <c r="L224">
        <v>4</v>
      </c>
    </row>
    <row r="225" spans="1:12" x14ac:dyDescent="0.3">
      <c r="A225">
        <v>22</v>
      </c>
      <c r="B225">
        <v>21600</v>
      </c>
      <c r="C225" t="s">
        <v>26</v>
      </c>
      <c r="E225" t="s">
        <v>18</v>
      </c>
      <c r="F225" t="s">
        <v>21</v>
      </c>
      <c r="G225">
        <v>4025</v>
      </c>
      <c r="H225">
        <v>5.42</v>
      </c>
      <c r="I225">
        <v>0</v>
      </c>
      <c r="J225">
        <v>0.19</v>
      </c>
      <c r="K225" t="s">
        <v>16</v>
      </c>
      <c r="L225">
        <v>4</v>
      </c>
    </row>
    <row r="226" spans="1:12" x14ac:dyDescent="0.3">
      <c r="A226">
        <v>24</v>
      </c>
      <c r="B226">
        <v>21600</v>
      </c>
      <c r="C226" t="s">
        <v>26</v>
      </c>
      <c r="D226">
        <v>8</v>
      </c>
      <c r="E226" t="s">
        <v>14</v>
      </c>
      <c r="F226" t="s">
        <v>21</v>
      </c>
      <c r="G226">
        <v>8000</v>
      </c>
      <c r="H226">
        <v>5.42</v>
      </c>
      <c r="I226">
        <v>0</v>
      </c>
      <c r="J226">
        <v>0.37</v>
      </c>
      <c r="K226" t="s">
        <v>16</v>
      </c>
      <c r="L226">
        <v>2</v>
      </c>
    </row>
    <row r="227" spans="1:12" x14ac:dyDescent="0.3">
      <c r="A227">
        <v>22</v>
      </c>
      <c r="B227">
        <v>21600</v>
      </c>
      <c r="C227" t="s">
        <v>26</v>
      </c>
      <c r="E227" t="s">
        <v>20</v>
      </c>
      <c r="F227" t="s">
        <v>15</v>
      </c>
      <c r="G227">
        <v>4000</v>
      </c>
      <c r="H227">
        <v>12.99</v>
      </c>
      <c r="I227">
        <v>0</v>
      </c>
      <c r="J227">
        <v>0.19</v>
      </c>
      <c r="K227" t="s">
        <v>16</v>
      </c>
      <c r="L227">
        <v>2</v>
      </c>
    </row>
    <row r="228" spans="1:12" x14ac:dyDescent="0.3">
      <c r="A228">
        <v>123</v>
      </c>
      <c r="B228">
        <v>78000</v>
      </c>
      <c r="C228" t="s">
        <v>13</v>
      </c>
      <c r="D228">
        <v>7</v>
      </c>
      <c r="E228" t="s">
        <v>27</v>
      </c>
      <c r="F228" t="s">
        <v>19</v>
      </c>
      <c r="G228">
        <v>20000</v>
      </c>
      <c r="I228">
        <v>0</v>
      </c>
      <c r="J228">
        <v>0.26</v>
      </c>
      <c r="K228" t="s">
        <v>16</v>
      </c>
      <c r="L228">
        <v>4</v>
      </c>
    </row>
    <row r="229" spans="1:12" x14ac:dyDescent="0.3">
      <c r="A229">
        <v>23</v>
      </c>
      <c r="B229">
        <v>61200</v>
      </c>
      <c r="C229" t="s">
        <v>13</v>
      </c>
      <c r="D229">
        <v>4</v>
      </c>
      <c r="E229" t="s">
        <v>14</v>
      </c>
      <c r="F229" t="s">
        <v>19</v>
      </c>
      <c r="G229">
        <v>20000</v>
      </c>
      <c r="H229">
        <v>11.14</v>
      </c>
      <c r="I229">
        <v>1</v>
      </c>
      <c r="J229">
        <v>0.28000000000000003</v>
      </c>
      <c r="K229" t="s">
        <v>16</v>
      </c>
      <c r="L229">
        <v>2</v>
      </c>
    </row>
    <row r="230" spans="1:12" x14ac:dyDescent="0.3">
      <c r="A230">
        <v>23</v>
      </c>
      <c r="B230">
        <v>78500</v>
      </c>
      <c r="C230" t="s">
        <v>13</v>
      </c>
      <c r="D230">
        <v>7</v>
      </c>
      <c r="E230" t="s">
        <v>14</v>
      </c>
      <c r="F230" t="s">
        <v>15</v>
      </c>
      <c r="G230">
        <v>20000</v>
      </c>
      <c r="H230">
        <v>13.85</v>
      </c>
      <c r="I230">
        <v>0</v>
      </c>
      <c r="J230">
        <v>0.25</v>
      </c>
      <c r="K230" t="s">
        <v>17</v>
      </c>
      <c r="L230">
        <v>4</v>
      </c>
    </row>
    <row r="231" spans="1:12" x14ac:dyDescent="0.3">
      <c r="A231">
        <v>22</v>
      </c>
      <c r="B231">
        <v>62900</v>
      </c>
      <c r="C231" t="s">
        <v>13</v>
      </c>
      <c r="D231">
        <v>6</v>
      </c>
      <c r="E231" t="s">
        <v>14</v>
      </c>
      <c r="F231" t="s">
        <v>30</v>
      </c>
      <c r="G231">
        <v>20000</v>
      </c>
      <c r="H231">
        <v>14.91</v>
      </c>
      <c r="I231">
        <v>1</v>
      </c>
      <c r="J231">
        <v>0.27</v>
      </c>
      <c r="K231" t="s">
        <v>16</v>
      </c>
      <c r="L231">
        <v>4</v>
      </c>
    </row>
    <row r="232" spans="1:12" x14ac:dyDescent="0.3">
      <c r="A232">
        <v>23</v>
      </c>
      <c r="B232">
        <v>21600</v>
      </c>
      <c r="C232" t="s">
        <v>26</v>
      </c>
      <c r="D232">
        <v>7</v>
      </c>
      <c r="E232" t="s">
        <v>18</v>
      </c>
      <c r="F232" t="s">
        <v>21</v>
      </c>
      <c r="G232">
        <v>2000</v>
      </c>
      <c r="H232">
        <v>6.17</v>
      </c>
      <c r="I232">
        <v>0</v>
      </c>
      <c r="J232">
        <v>0.09</v>
      </c>
      <c r="K232" t="s">
        <v>16</v>
      </c>
      <c r="L232">
        <v>4</v>
      </c>
    </row>
    <row r="233" spans="1:12" x14ac:dyDescent="0.3">
      <c r="A233">
        <v>26</v>
      </c>
      <c r="B233">
        <v>62900</v>
      </c>
      <c r="C233" t="s">
        <v>13</v>
      </c>
      <c r="D233">
        <v>2</v>
      </c>
      <c r="E233" t="s">
        <v>14</v>
      </c>
      <c r="F233" t="s">
        <v>15</v>
      </c>
      <c r="G233">
        <v>20000</v>
      </c>
      <c r="H233">
        <v>13.85</v>
      </c>
      <c r="I233">
        <v>1</v>
      </c>
      <c r="J233">
        <v>0.27</v>
      </c>
      <c r="K233" t="s">
        <v>16</v>
      </c>
      <c r="L233">
        <v>3</v>
      </c>
    </row>
    <row r="234" spans="1:12" x14ac:dyDescent="0.3">
      <c r="A234">
        <v>23</v>
      </c>
      <c r="B234">
        <v>80700</v>
      </c>
      <c r="C234" t="s">
        <v>13</v>
      </c>
      <c r="D234">
        <v>7</v>
      </c>
      <c r="E234" t="s">
        <v>14</v>
      </c>
      <c r="F234" t="s">
        <v>19</v>
      </c>
      <c r="G234">
        <v>20000</v>
      </c>
      <c r="H234">
        <v>11.71</v>
      </c>
      <c r="I234">
        <v>0</v>
      </c>
      <c r="J234">
        <v>0.25</v>
      </c>
      <c r="K234" t="s">
        <v>16</v>
      </c>
      <c r="L234">
        <v>2</v>
      </c>
    </row>
    <row r="235" spans="1:12" x14ac:dyDescent="0.3">
      <c r="A235">
        <v>24</v>
      </c>
      <c r="B235">
        <v>83500</v>
      </c>
      <c r="C235" t="s">
        <v>13</v>
      </c>
      <c r="D235">
        <v>1</v>
      </c>
      <c r="E235" t="s">
        <v>18</v>
      </c>
      <c r="F235" t="s">
        <v>15</v>
      </c>
      <c r="G235">
        <v>20000</v>
      </c>
      <c r="H235">
        <v>13.48</v>
      </c>
      <c r="I235">
        <v>0</v>
      </c>
      <c r="J235">
        <v>0.24</v>
      </c>
      <c r="K235" t="s">
        <v>16</v>
      </c>
      <c r="L235">
        <v>3</v>
      </c>
    </row>
    <row r="236" spans="1:12" x14ac:dyDescent="0.3">
      <c r="A236">
        <v>25</v>
      </c>
      <c r="B236">
        <v>84000</v>
      </c>
      <c r="C236" t="s">
        <v>13</v>
      </c>
      <c r="D236">
        <v>9</v>
      </c>
      <c r="E236" t="s">
        <v>18</v>
      </c>
      <c r="F236" t="s">
        <v>15</v>
      </c>
      <c r="G236">
        <v>20000</v>
      </c>
      <c r="H236">
        <v>13.92</v>
      </c>
      <c r="I236">
        <v>0</v>
      </c>
      <c r="J236">
        <v>0.24</v>
      </c>
      <c r="K236" t="s">
        <v>16</v>
      </c>
      <c r="L236">
        <v>2</v>
      </c>
    </row>
    <row r="237" spans="1:12" x14ac:dyDescent="0.3">
      <c r="A237">
        <v>23</v>
      </c>
      <c r="B237">
        <v>21600</v>
      </c>
      <c r="C237" t="s">
        <v>23</v>
      </c>
      <c r="D237">
        <v>0</v>
      </c>
      <c r="E237" t="s">
        <v>18</v>
      </c>
      <c r="F237" t="s">
        <v>19</v>
      </c>
      <c r="G237">
        <v>4400</v>
      </c>
      <c r="H237">
        <v>12.53</v>
      </c>
      <c r="I237">
        <v>0</v>
      </c>
      <c r="J237">
        <v>0.2</v>
      </c>
      <c r="K237" t="s">
        <v>16</v>
      </c>
      <c r="L237">
        <v>2</v>
      </c>
    </row>
    <row r="238" spans="1:12" x14ac:dyDescent="0.3">
      <c r="A238">
        <v>23</v>
      </c>
      <c r="B238">
        <v>78000</v>
      </c>
      <c r="C238" t="s">
        <v>13</v>
      </c>
      <c r="D238">
        <v>0</v>
      </c>
      <c r="E238" t="s">
        <v>28</v>
      </c>
      <c r="F238" t="s">
        <v>22</v>
      </c>
      <c r="G238">
        <v>20000</v>
      </c>
      <c r="H238">
        <v>18.25</v>
      </c>
      <c r="I238">
        <v>1</v>
      </c>
      <c r="J238">
        <v>0.26</v>
      </c>
      <c r="K238" t="s">
        <v>17</v>
      </c>
      <c r="L238">
        <v>2</v>
      </c>
    </row>
    <row r="239" spans="1:12" x14ac:dyDescent="0.3">
      <c r="A239">
        <v>24</v>
      </c>
      <c r="B239">
        <v>90000</v>
      </c>
      <c r="C239" t="s">
        <v>13</v>
      </c>
      <c r="D239">
        <v>9</v>
      </c>
      <c r="E239" t="s">
        <v>25</v>
      </c>
      <c r="F239" t="s">
        <v>21</v>
      </c>
      <c r="G239">
        <v>20000</v>
      </c>
      <c r="H239">
        <v>6.54</v>
      </c>
      <c r="I239">
        <v>0</v>
      </c>
      <c r="J239">
        <v>0.22</v>
      </c>
      <c r="K239" t="s">
        <v>16</v>
      </c>
      <c r="L239">
        <v>3</v>
      </c>
    </row>
    <row r="240" spans="1:12" x14ac:dyDescent="0.3">
      <c r="A240">
        <v>23</v>
      </c>
      <c r="B240">
        <v>90000</v>
      </c>
      <c r="C240" t="s">
        <v>13</v>
      </c>
      <c r="D240">
        <v>2</v>
      </c>
      <c r="E240" t="s">
        <v>14</v>
      </c>
      <c r="F240" t="s">
        <v>19</v>
      </c>
      <c r="G240">
        <v>20000</v>
      </c>
      <c r="H240">
        <v>11.49</v>
      </c>
      <c r="I240">
        <v>0</v>
      </c>
      <c r="J240">
        <v>0.22</v>
      </c>
      <c r="K240" t="s">
        <v>16</v>
      </c>
      <c r="L240">
        <v>4</v>
      </c>
    </row>
    <row r="241" spans="1:12" x14ac:dyDescent="0.3">
      <c r="A241">
        <v>25</v>
      </c>
      <c r="B241">
        <v>91229</v>
      </c>
      <c r="C241" t="s">
        <v>13</v>
      </c>
      <c r="D241">
        <v>2</v>
      </c>
      <c r="E241" t="s">
        <v>18</v>
      </c>
      <c r="F241" t="s">
        <v>15</v>
      </c>
      <c r="G241">
        <v>20000</v>
      </c>
      <c r="H241">
        <v>14.35</v>
      </c>
      <c r="I241">
        <v>0</v>
      </c>
      <c r="J241">
        <v>0.22</v>
      </c>
      <c r="K241" t="s">
        <v>16</v>
      </c>
      <c r="L241">
        <v>3</v>
      </c>
    </row>
    <row r="242" spans="1:12" x14ac:dyDescent="0.3">
      <c r="A242">
        <v>24</v>
      </c>
      <c r="B242">
        <v>22000</v>
      </c>
      <c r="C242" t="s">
        <v>26</v>
      </c>
      <c r="D242">
        <v>8</v>
      </c>
      <c r="E242" t="s">
        <v>20</v>
      </c>
      <c r="F242" t="s">
        <v>21</v>
      </c>
      <c r="G242">
        <v>8000</v>
      </c>
      <c r="H242">
        <v>5.42</v>
      </c>
      <c r="I242">
        <v>0</v>
      </c>
      <c r="J242">
        <v>0.36</v>
      </c>
      <c r="K242" t="s">
        <v>16</v>
      </c>
      <c r="L242">
        <v>4</v>
      </c>
    </row>
    <row r="243" spans="1:12" x14ac:dyDescent="0.3">
      <c r="A243">
        <v>26</v>
      </c>
      <c r="B243">
        <v>93492</v>
      </c>
      <c r="C243" t="s">
        <v>13</v>
      </c>
      <c r="D243">
        <v>0</v>
      </c>
      <c r="E243" t="s">
        <v>25</v>
      </c>
      <c r="F243" t="s">
        <v>19</v>
      </c>
      <c r="G243">
        <v>20000</v>
      </c>
      <c r="H243">
        <v>9.4499999999999993</v>
      </c>
      <c r="I243">
        <v>0</v>
      </c>
      <c r="J243">
        <v>0.21</v>
      </c>
      <c r="K243" t="s">
        <v>16</v>
      </c>
      <c r="L243">
        <v>4</v>
      </c>
    </row>
    <row r="244" spans="1:12" x14ac:dyDescent="0.3">
      <c r="A244">
        <v>22</v>
      </c>
      <c r="B244">
        <v>94500</v>
      </c>
      <c r="C244" t="s">
        <v>13</v>
      </c>
      <c r="D244">
        <v>2</v>
      </c>
      <c r="E244" t="s">
        <v>20</v>
      </c>
      <c r="F244" t="s">
        <v>19</v>
      </c>
      <c r="G244">
        <v>20000</v>
      </c>
      <c r="I244">
        <v>0</v>
      </c>
      <c r="J244">
        <v>0.21</v>
      </c>
      <c r="K244" t="s">
        <v>16</v>
      </c>
      <c r="L244">
        <v>2</v>
      </c>
    </row>
    <row r="245" spans="1:12" x14ac:dyDescent="0.3">
      <c r="A245">
        <v>21</v>
      </c>
      <c r="B245">
        <v>22000</v>
      </c>
      <c r="C245" t="s">
        <v>23</v>
      </c>
      <c r="D245">
        <v>5</v>
      </c>
      <c r="E245" t="s">
        <v>27</v>
      </c>
      <c r="F245" t="s">
        <v>21</v>
      </c>
      <c r="G245">
        <v>7350</v>
      </c>
      <c r="H245">
        <v>7.66</v>
      </c>
      <c r="I245">
        <v>0</v>
      </c>
      <c r="J245">
        <v>0.33</v>
      </c>
      <c r="K245" t="s">
        <v>16</v>
      </c>
      <c r="L245">
        <v>2</v>
      </c>
    </row>
    <row r="246" spans="1:12" x14ac:dyDescent="0.3">
      <c r="A246">
        <v>22</v>
      </c>
      <c r="B246">
        <v>22000</v>
      </c>
      <c r="C246" t="s">
        <v>26</v>
      </c>
      <c r="D246">
        <v>6</v>
      </c>
      <c r="E246" t="s">
        <v>20</v>
      </c>
      <c r="F246" t="s">
        <v>21</v>
      </c>
      <c r="G246">
        <v>7200</v>
      </c>
      <c r="H246">
        <v>7.14</v>
      </c>
      <c r="I246">
        <v>0</v>
      </c>
      <c r="J246">
        <v>0.33</v>
      </c>
      <c r="K246" t="s">
        <v>16</v>
      </c>
      <c r="L246">
        <v>2</v>
      </c>
    </row>
    <row r="247" spans="1:12" x14ac:dyDescent="0.3">
      <c r="A247">
        <v>22</v>
      </c>
      <c r="B247">
        <v>85200</v>
      </c>
      <c r="C247" t="s">
        <v>13</v>
      </c>
      <c r="D247">
        <v>6</v>
      </c>
      <c r="E247" t="s">
        <v>27</v>
      </c>
      <c r="F247" t="s">
        <v>30</v>
      </c>
      <c r="G247">
        <v>20000</v>
      </c>
      <c r="H247">
        <v>15.65</v>
      </c>
      <c r="I247">
        <v>1</v>
      </c>
      <c r="J247">
        <v>0.23</v>
      </c>
      <c r="K247" t="s">
        <v>17</v>
      </c>
      <c r="L247">
        <v>4</v>
      </c>
    </row>
    <row r="248" spans="1:12" x14ac:dyDescent="0.3">
      <c r="A248">
        <v>22</v>
      </c>
      <c r="B248">
        <v>98000</v>
      </c>
      <c r="C248" t="s">
        <v>13</v>
      </c>
      <c r="D248">
        <v>2</v>
      </c>
      <c r="E248" t="s">
        <v>18</v>
      </c>
      <c r="F248" t="s">
        <v>19</v>
      </c>
      <c r="G248">
        <v>20000</v>
      </c>
      <c r="H248">
        <v>11.83</v>
      </c>
      <c r="I248">
        <v>0</v>
      </c>
      <c r="J248">
        <v>0.2</v>
      </c>
      <c r="K248" t="s">
        <v>16</v>
      </c>
      <c r="L248">
        <v>4</v>
      </c>
    </row>
    <row r="249" spans="1:12" x14ac:dyDescent="0.3">
      <c r="A249">
        <v>25</v>
      </c>
      <c r="B249">
        <v>87996</v>
      </c>
      <c r="C249" t="s">
        <v>13</v>
      </c>
      <c r="D249">
        <v>0</v>
      </c>
      <c r="E249" t="s">
        <v>28</v>
      </c>
      <c r="F249" t="s">
        <v>29</v>
      </c>
      <c r="G249">
        <v>20000</v>
      </c>
      <c r="H249">
        <v>16.350000000000001</v>
      </c>
      <c r="I249">
        <v>1</v>
      </c>
      <c r="J249">
        <v>0.23</v>
      </c>
      <c r="K249" t="s">
        <v>16</v>
      </c>
      <c r="L249">
        <v>3</v>
      </c>
    </row>
    <row r="250" spans="1:12" x14ac:dyDescent="0.3">
      <c r="A250">
        <v>26</v>
      </c>
      <c r="B250">
        <v>22000</v>
      </c>
      <c r="C250" t="s">
        <v>23</v>
      </c>
      <c r="D250">
        <v>6</v>
      </c>
      <c r="E250" t="s">
        <v>27</v>
      </c>
      <c r="F250" t="s">
        <v>19</v>
      </c>
      <c r="G250">
        <v>7500</v>
      </c>
      <c r="H250">
        <v>10.96</v>
      </c>
      <c r="I250">
        <v>0</v>
      </c>
      <c r="J250">
        <v>0.34</v>
      </c>
      <c r="K250" t="s">
        <v>16</v>
      </c>
      <c r="L250">
        <v>2</v>
      </c>
    </row>
    <row r="251" spans="1:12" x14ac:dyDescent="0.3">
      <c r="A251">
        <v>25</v>
      </c>
      <c r="B251">
        <v>100000</v>
      </c>
      <c r="C251" t="s">
        <v>13</v>
      </c>
      <c r="D251">
        <v>9</v>
      </c>
      <c r="E251" t="s">
        <v>28</v>
      </c>
      <c r="F251" t="s">
        <v>15</v>
      </c>
      <c r="G251">
        <v>20000</v>
      </c>
      <c r="H251">
        <v>13.06</v>
      </c>
      <c r="I251">
        <v>0</v>
      </c>
      <c r="J251">
        <v>0.2</v>
      </c>
      <c r="K251" t="s">
        <v>16</v>
      </c>
      <c r="L251">
        <v>2</v>
      </c>
    </row>
    <row r="252" spans="1:12" x14ac:dyDescent="0.3">
      <c r="A252">
        <v>23</v>
      </c>
      <c r="B252">
        <v>74800</v>
      </c>
      <c r="C252" t="s">
        <v>13</v>
      </c>
      <c r="D252">
        <v>1</v>
      </c>
      <c r="E252" t="s">
        <v>14</v>
      </c>
      <c r="F252" t="s">
        <v>29</v>
      </c>
      <c r="G252">
        <v>20000</v>
      </c>
      <c r="H252">
        <v>17.04</v>
      </c>
      <c r="I252">
        <v>1</v>
      </c>
      <c r="J252">
        <v>0.23</v>
      </c>
      <c r="K252" t="s">
        <v>17</v>
      </c>
      <c r="L252">
        <v>2</v>
      </c>
    </row>
    <row r="253" spans="1:12" x14ac:dyDescent="0.3">
      <c r="A253">
        <v>25</v>
      </c>
      <c r="B253">
        <v>22260</v>
      </c>
      <c r="C253" t="s">
        <v>26</v>
      </c>
      <c r="D253">
        <v>9</v>
      </c>
      <c r="E253" t="s">
        <v>20</v>
      </c>
      <c r="F253" t="s">
        <v>21</v>
      </c>
      <c r="G253">
        <v>6400</v>
      </c>
      <c r="H253">
        <v>7.88</v>
      </c>
      <c r="I253">
        <v>0</v>
      </c>
      <c r="J253">
        <v>0.28999999999999998</v>
      </c>
      <c r="K253" t="s">
        <v>16</v>
      </c>
      <c r="L253">
        <v>4</v>
      </c>
    </row>
    <row r="254" spans="1:12" x14ac:dyDescent="0.3">
      <c r="A254">
        <v>26</v>
      </c>
      <c r="B254">
        <v>22296</v>
      </c>
      <c r="C254" t="s">
        <v>23</v>
      </c>
      <c r="E254" t="s">
        <v>20</v>
      </c>
      <c r="F254" t="s">
        <v>21</v>
      </c>
      <c r="G254">
        <v>5400</v>
      </c>
      <c r="H254">
        <v>5.42</v>
      </c>
      <c r="I254">
        <v>0</v>
      </c>
      <c r="J254">
        <v>0.24</v>
      </c>
      <c r="K254" t="s">
        <v>16</v>
      </c>
      <c r="L254">
        <v>3</v>
      </c>
    </row>
    <row r="255" spans="1:12" x14ac:dyDescent="0.3">
      <c r="A255">
        <v>23</v>
      </c>
      <c r="B255">
        <v>93000</v>
      </c>
      <c r="C255" t="s">
        <v>13</v>
      </c>
      <c r="D255">
        <v>6</v>
      </c>
      <c r="E255" t="s">
        <v>20</v>
      </c>
      <c r="F255" t="s">
        <v>15</v>
      </c>
      <c r="G255">
        <v>20000</v>
      </c>
      <c r="H255">
        <v>13.22</v>
      </c>
      <c r="I255">
        <v>1</v>
      </c>
      <c r="J255">
        <v>0.22</v>
      </c>
      <c r="K255" t="s">
        <v>16</v>
      </c>
      <c r="L255">
        <v>3</v>
      </c>
    </row>
    <row r="256" spans="1:12" x14ac:dyDescent="0.3">
      <c r="A256">
        <v>25</v>
      </c>
      <c r="B256">
        <v>108000</v>
      </c>
      <c r="C256" t="s">
        <v>13</v>
      </c>
      <c r="D256">
        <v>0</v>
      </c>
      <c r="E256" t="s">
        <v>28</v>
      </c>
      <c r="F256" t="s">
        <v>15</v>
      </c>
      <c r="G256">
        <v>20000</v>
      </c>
      <c r="I256">
        <v>0</v>
      </c>
      <c r="J256">
        <v>0.19</v>
      </c>
      <c r="K256" t="s">
        <v>16</v>
      </c>
      <c r="L256">
        <v>4</v>
      </c>
    </row>
    <row r="257" spans="1:12" x14ac:dyDescent="0.3">
      <c r="A257">
        <v>22</v>
      </c>
      <c r="B257">
        <v>110000</v>
      </c>
      <c r="C257" t="s">
        <v>13</v>
      </c>
      <c r="D257">
        <v>7</v>
      </c>
      <c r="E257" t="s">
        <v>18</v>
      </c>
      <c r="F257" t="s">
        <v>15</v>
      </c>
      <c r="G257">
        <v>20000</v>
      </c>
      <c r="H257">
        <v>14.17</v>
      </c>
      <c r="I257">
        <v>0</v>
      </c>
      <c r="J257">
        <v>0.18</v>
      </c>
      <c r="K257" t="s">
        <v>16</v>
      </c>
      <c r="L257">
        <v>3</v>
      </c>
    </row>
    <row r="258" spans="1:12" x14ac:dyDescent="0.3">
      <c r="A258">
        <v>25</v>
      </c>
      <c r="B258">
        <v>85000</v>
      </c>
      <c r="C258" t="s">
        <v>13</v>
      </c>
      <c r="D258">
        <v>7</v>
      </c>
      <c r="E258" t="s">
        <v>14</v>
      </c>
      <c r="F258" t="s">
        <v>29</v>
      </c>
      <c r="G258">
        <v>20000</v>
      </c>
      <c r="H258">
        <v>17.39</v>
      </c>
      <c r="I258">
        <v>1</v>
      </c>
      <c r="J258">
        <v>0.2</v>
      </c>
      <c r="K258" t="s">
        <v>16</v>
      </c>
      <c r="L258">
        <v>2</v>
      </c>
    </row>
    <row r="259" spans="1:12" x14ac:dyDescent="0.3">
      <c r="A259">
        <v>23</v>
      </c>
      <c r="B259">
        <v>22800</v>
      </c>
      <c r="C259" t="s">
        <v>26</v>
      </c>
      <c r="D259">
        <v>3</v>
      </c>
      <c r="E259" t="s">
        <v>20</v>
      </c>
      <c r="F259" t="s">
        <v>21</v>
      </c>
      <c r="G259">
        <v>4800</v>
      </c>
      <c r="H259">
        <v>5.79</v>
      </c>
      <c r="I259">
        <v>0</v>
      </c>
      <c r="J259">
        <v>0.21</v>
      </c>
      <c r="K259" t="s">
        <v>16</v>
      </c>
      <c r="L259">
        <v>2</v>
      </c>
    </row>
    <row r="260" spans="1:12" x14ac:dyDescent="0.3">
      <c r="A260">
        <v>22</v>
      </c>
      <c r="B260">
        <v>22800</v>
      </c>
      <c r="C260" t="s">
        <v>26</v>
      </c>
      <c r="D260">
        <v>0</v>
      </c>
      <c r="E260" t="s">
        <v>18</v>
      </c>
      <c r="F260" t="s">
        <v>21</v>
      </c>
      <c r="G260">
        <v>3000</v>
      </c>
      <c r="H260">
        <v>8.94</v>
      </c>
      <c r="I260">
        <v>0</v>
      </c>
      <c r="J260">
        <v>0.13</v>
      </c>
      <c r="K260" t="s">
        <v>16</v>
      </c>
      <c r="L260">
        <v>2</v>
      </c>
    </row>
    <row r="261" spans="1:12" x14ac:dyDescent="0.3">
      <c r="A261">
        <v>26</v>
      </c>
      <c r="B261">
        <v>130000</v>
      </c>
      <c r="C261" t="s">
        <v>13</v>
      </c>
      <c r="D261">
        <v>10</v>
      </c>
      <c r="E261" t="s">
        <v>25</v>
      </c>
      <c r="F261" t="s">
        <v>15</v>
      </c>
      <c r="G261">
        <v>20000</v>
      </c>
      <c r="H261">
        <v>13.11</v>
      </c>
      <c r="I261">
        <v>0</v>
      </c>
      <c r="J261">
        <v>0.15</v>
      </c>
      <c r="K261" t="s">
        <v>17</v>
      </c>
      <c r="L261">
        <v>4</v>
      </c>
    </row>
    <row r="262" spans="1:12" x14ac:dyDescent="0.3">
      <c r="A262">
        <v>21</v>
      </c>
      <c r="B262">
        <v>23000</v>
      </c>
      <c r="C262" t="s">
        <v>26</v>
      </c>
      <c r="D262">
        <v>2</v>
      </c>
      <c r="E262" t="s">
        <v>14</v>
      </c>
      <c r="F262" t="s">
        <v>21</v>
      </c>
      <c r="G262">
        <v>7000</v>
      </c>
      <c r="H262">
        <v>8.9</v>
      </c>
      <c r="I262">
        <v>0</v>
      </c>
      <c r="J262">
        <v>0.3</v>
      </c>
      <c r="K262" t="s">
        <v>16</v>
      </c>
      <c r="L262">
        <v>3</v>
      </c>
    </row>
    <row r="263" spans="1:12" x14ac:dyDescent="0.3">
      <c r="A263">
        <v>21</v>
      </c>
      <c r="B263">
        <v>23000</v>
      </c>
      <c r="C263" t="s">
        <v>26</v>
      </c>
      <c r="D263">
        <v>6</v>
      </c>
      <c r="E263" t="s">
        <v>25</v>
      </c>
      <c r="F263" t="s">
        <v>15</v>
      </c>
      <c r="G263">
        <v>3000</v>
      </c>
      <c r="H263">
        <v>13.35</v>
      </c>
      <c r="I263">
        <v>0</v>
      </c>
      <c r="J263">
        <v>0.13</v>
      </c>
      <c r="K263" t="s">
        <v>16</v>
      </c>
      <c r="L263">
        <v>3</v>
      </c>
    </row>
    <row r="264" spans="1:12" x14ac:dyDescent="0.3">
      <c r="A264">
        <v>25</v>
      </c>
      <c r="B264">
        <v>23000</v>
      </c>
      <c r="C264" t="s">
        <v>26</v>
      </c>
      <c r="D264">
        <v>4</v>
      </c>
      <c r="E264" t="s">
        <v>20</v>
      </c>
      <c r="F264" t="s">
        <v>15</v>
      </c>
      <c r="G264">
        <v>10000</v>
      </c>
      <c r="I264">
        <v>1</v>
      </c>
      <c r="J264">
        <v>0.43</v>
      </c>
      <c r="K264" t="s">
        <v>17</v>
      </c>
      <c r="L264">
        <v>2</v>
      </c>
    </row>
    <row r="265" spans="1:12" x14ac:dyDescent="0.3">
      <c r="A265">
        <v>21</v>
      </c>
      <c r="B265">
        <v>19000</v>
      </c>
      <c r="C265" t="s">
        <v>13</v>
      </c>
      <c r="D265">
        <v>0</v>
      </c>
      <c r="E265" t="s">
        <v>18</v>
      </c>
      <c r="F265" t="s">
        <v>15</v>
      </c>
      <c r="G265">
        <v>700</v>
      </c>
      <c r="H265">
        <v>12.29</v>
      </c>
      <c r="I265">
        <v>0</v>
      </c>
      <c r="J265">
        <v>0.04</v>
      </c>
      <c r="K265" t="s">
        <v>16</v>
      </c>
      <c r="L265">
        <v>2</v>
      </c>
    </row>
    <row r="266" spans="1:12" x14ac:dyDescent="0.3">
      <c r="A266">
        <v>25</v>
      </c>
      <c r="B266">
        <v>19000</v>
      </c>
      <c r="C266" t="s">
        <v>13</v>
      </c>
      <c r="D266">
        <v>0</v>
      </c>
      <c r="E266" t="s">
        <v>25</v>
      </c>
      <c r="F266" t="s">
        <v>15</v>
      </c>
      <c r="G266">
        <v>750</v>
      </c>
      <c r="H266">
        <v>12.29</v>
      </c>
      <c r="I266">
        <v>0</v>
      </c>
      <c r="J266">
        <v>0.04</v>
      </c>
      <c r="K266" t="s">
        <v>17</v>
      </c>
      <c r="L266">
        <v>4</v>
      </c>
    </row>
    <row r="267" spans="1:12" x14ac:dyDescent="0.3">
      <c r="A267">
        <v>21</v>
      </c>
      <c r="B267">
        <v>10140</v>
      </c>
      <c r="C267" t="s">
        <v>13</v>
      </c>
      <c r="E267" t="s">
        <v>28</v>
      </c>
      <c r="F267" t="s">
        <v>15</v>
      </c>
      <c r="G267">
        <v>1000</v>
      </c>
      <c r="H267">
        <v>13.43</v>
      </c>
      <c r="I267">
        <v>1</v>
      </c>
      <c r="J267">
        <v>0.1</v>
      </c>
      <c r="K267" t="s">
        <v>16</v>
      </c>
      <c r="L267">
        <v>4</v>
      </c>
    </row>
    <row r="268" spans="1:12" x14ac:dyDescent="0.3">
      <c r="A268">
        <v>22</v>
      </c>
      <c r="B268">
        <v>23000</v>
      </c>
      <c r="C268" t="s">
        <v>26</v>
      </c>
      <c r="D268">
        <v>1</v>
      </c>
      <c r="E268" t="s">
        <v>18</v>
      </c>
      <c r="F268" t="s">
        <v>21</v>
      </c>
      <c r="G268">
        <v>2400</v>
      </c>
      <c r="H268">
        <v>9.6300000000000008</v>
      </c>
      <c r="I268">
        <v>0</v>
      </c>
      <c r="J268">
        <v>0.1</v>
      </c>
      <c r="K268" t="s">
        <v>16</v>
      </c>
      <c r="L268">
        <v>4</v>
      </c>
    </row>
    <row r="269" spans="1:12" x14ac:dyDescent="0.3">
      <c r="A269">
        <v>21</v>
      </c>
      <c r="B269">
        <v>23000</v>
      </c>
      <c r="C269" t="s">
        <v>24</v>
      </c>
      <c r="D269">
        <v>0</v>
      </c>
      <c r="E269" t="s">
        <v>18</v>
      </c>
      <c r="F269" t="s">
        <v>19</v>
      </c>
      <c r="G269">
        <v>2400</v>
      </c>
      <c r="H269">
        <v>12.21</v>
      </c>
      <c r="I269">
        <v>0</v>
      </c>
      <c r="J269">
        <v>0.1</v>
      </c>
      <c r="K269" t="s">
        <v>16</v>
      </c>
      <c r="L269">
        <v>4</v>
      </c>
    </row>
    <row r="270" spans="1:12" x14ac:dyDescent="0.3">
      <c r="A270">
        <v>23</v>
      </c>
      <c r="B270">
        <v>11820</v>
      </c>
      <c r="C270" t="s">
        <v>13</v>
      </c>
      <c r="E270" t="s">
        <v>25</v>
      </c>
      <c r="F270" t="s">
        <v>15</v>
      </c>
      <c r="G270">
        <v>1000</v>
      </c>
      <c r="H270">
        <v>14.65</v>
      </c>
      <c r="I270">
        <v>0</v>
      </c>
      <c r="J270">
        <v>0.08</v>
      </c>
      <c r="K270" t="s">
        <v>16</v>
      </c>
      <c r="L270">
        <v>3</v>
      </c>
    </row>
    <row r="271" spans="1:12" x14ac:dyDescent="0.3">
      <c r="A271">
        <v>21</v>
      </c>
      <c r="B271">
        <v>14400</v>
      </c>
      <c r="C271" t="s">
        <v>13</v>
      </c>
      <c r="D271">
        <v>1</v>
      </c>
      <c r="E271" t="s">
        <v>27</v>
      </c>
      <c r="F271" t="s">
        <v>30</v>
      </c>
      <c r="G271">
        <v>1000</v>
      </c>
      <c r="H271">
        <v>16.29</v>
      </c>
      <c r="I271">
        <v>1</v>
      </c>
      <c r="J271">
        <v>7.0000000000000007E-2</v>
      </c>
      <c r="K271" t="s">
        <v>16</v>
      </c>
      <c r="L271">
        <v>4</v>
      </c>
    </row>
    <row r="272" spans="1:12" x14ac:dyDescent="0.3">
      <c r="A272">
        <v>22</v>
      </c>
      <c r="B272">
        <v>15000</v>
      </c>
      <c r="C272" t="s">
        <v>13</v>
      </c>
      <c r="D272">
        <v>0</v>
      </c>
      <c r="E272" t="s">
        <v>14</v>
      </c>
      <c r="F272" t="s">
        <v>30</v>
      </c>
      <c r="G272">
        <v>1000</v>
      </c>
      <c r="H272">
        <v>14.3</v>
      </c>
      <c r="I272">
        <v>1</v>
      </c>
      <c r="J272">
        <v>7.0000000000000007E-2</v>
      </c>
      <c r="K272" t="s">
        <v>17</v>
      </c>
      <c r="L272">
        <v>3</v>
      </c>
    </row>
    <row r="273" spans="1:12" x14ac:dyDescent="0.3">
      <c r="A273">
        <v>21</v>
      </c>
      <c r="B273">
        <v>16000</v>
      </c>
      <c r="C273" t="s">
        <v>13</v>
      </c>
      <c r="D273">
        <v>2</v>
      </c>
      <c r="E273" t="s">
        <v>27</v>
      </c>
      <c r="F273" t="s">
        <v>30</v>
      </c>
      <c r="G273">
        <v>1000</v>
      </c>
      <c r="H273">
        <v>15.65</v>
      </c>
      <c r="I273">
        <v>1</v>
      </c>
      <c r="J273">
        <v>0.06</v>
      </c>
      <c r="K273" t="s">
        <v>17</v>
      </c>
      <c r="L273">
        <v>3</v>
      </c>
    </row>
    <row r="274" spans="1:12" x14ac:dyDescent="0.3">
      <c r="A274">
        <v>22</v>
      </c>
      <c r="B274">
        <v>16800</v>
      </c>
      <c r="C274" t="s">
        <v>13</v>
      </c>
      <c r="D274">
        <v>2</v>
      </c>
      <c r="E274" t="s">
        <v>18</v>
      </c>
      <c r="F274" t="s">
        <v>15</v>
      </c>
      <c r="G274">
        <v>1000</v>
      </c>
      <c r="H274">
        <v>13.48</v>
      </c>
      <c r="I274">
        <v>0</v>
      </c>
      <c r="J274">
        <v>0.06</v>
      </c>
      <c r="K274" t="s">
        <v>17</v>
      </c>
      <c r="L274">
        <v>4</v>
      </c>
    </row>
    <row r="275" spans="1:12" x14ac:dyDescent="0.3">
      <c r="A275">
        <v>23</v>
      </c>
      <c r="B275">
        <v>39600</v>
      </c>
      <c r="C275" t="s">
        <v>13</v>
      </c>
      <c r="D275">
        <v>5</v>
      </c>
      <c r="E275" t="s">
        <v>18</v>
      </c>
      <c r="F275" t="s">
        <v>19</v>
      </c>
      <c r="G275">
        <v>19000</v>
      </c>
      <c r="H275">
        <v>10.62</v>
      </c>
      <c r="I275">
        <v>1</v>
      </c>
      <c r="J275">
        <v>0.48</v>
      </c>
      <c r="K275" t="s">
        <v>16</v>
      </c>
      <c r="L275">
        <v>2</v>
      </c>
    </row>
    <row r="276" spans="1:12" x14ac:dyDescent="0.3">
      <c r="A276">
        <v>24</v>
      </c>
      <c r="B276">
        <v>23500</v>
      </c>
      <c r="C276" t="s">
        <v>26</v>
      </c>
      <c r="D276">
        <v>2</v>
      </c>
      <c r="E276" t="s">
        <v>25</v>
      </c>
      <c r="F276" t="s">
        <v>19</v>
      </c>
      <c r="G276">
        <v>7000</v>
      </c>
      <c r="H276">
        <v>10.38</v>
      </c>
      <c r="I276">
        <v>0</v>
      </c>
      <c r="J276">
        <v>0.3</v>
      </c>
      <c r="K276" t="s">
        <v>16</v>
      </c>
      <c r="L276">
        <v>3</v>
      </c>
    </row>
    <row r="277" spans="1:12" x14ac:dyDescent="0.3">
      <c r="A277">
        <v>25</v>
      </c>
      <c r="B277">
        <v>54000</v>
      </c>
      <c r="C277" t="s">
        <v>13</v>
      </c>
      <c r="D277">
        <v>8</v>
      </c>
      <c r="E277" t="s">
        <v>25</v>
      </c>
      <c r="F277" t="s">
        <v>15</v>
      </c>
      <c r="G277">
        <v>19000</v>
      </c>
      <c r="I277">
        <v>1</v>
      </c>
      <c r="J277">
        <v>0.35</v>
      </c>
      <c r="K277" t="s">
        <v>17</v>
      </c>
      <c r="L277">
        <v>4</v>
      </c>
    </row>
    <row r="278" spans="1:12" x14ac:dyDescent="0.3">
      <c r="A278">
        <v>22</v>
      </c>
      <c r="B278">
        <v>70000</v>
      </c>
      <c r="C278" t="s">
        <v>13</v>
      </c>
      <c r="D278">
        <v>1</v>
      </c>
      <c r="E278" t="s">
        <v>14</v>
      </c>
      <c r="F278" t="s">
        <v>19</v>
      </c>
      <c r="G278">
        <v>19000</v>
      </c>
      <c r="H278">
        <v>8.8800000000000008</v>
      </c>
      <c r="I278">
        <v>0</v>
      </c>
      <c r="J278">
        <v>0.27</v>
      </c>
      <c r="K278" t="s">
        <v>16</v>
      </c>
      <c r="L278">
        <v>4</v>
      </c>
    </row>
    <row r="279" spans="1:12" x14ac:dyDescent="0.3">
      <c r="A279">
        <v>23</v>
      </c>
      <c r="B279">
        <v>72000</v>
      </c>
      <c r="C279" t="s">
        <v>13</v>
      </c>
      <c r="D279">
        <v>3</v>
      </c>
      <c r="E279" t="s">
        <v>14</v>
      </c>
      <c r="F279" t="s">
        <v>19</v>
      </c>
      <c r="G279">
        <v>19000</v>
      </c>
      <c r="H279">
        <v>10.99</v>
      </c>
      <c r="I279">
        <v>0</v>
      </c>
      <c r="J279">
        <v>0.26</v>
      </c>
      <c r="K279" t="s">
        <v>16</v>
      </c>
      <c r="L279">
        <v>4</v>
      </c>
    </row>
    <row r="280" spans="1:12" x14ac:dyDescent="0.3">
      <c r="A280">
        <v>24</v>
      </c>
      <c r="B280">
        <v>73000</v>
      </c>
      <c r="C280" t="s">
        <v>13</v>
      </c>
      <c r="D280">
        <v>8</v>
      </c>
      <c r="E280" t="s">
        <v>28</v>
      </c>
      <c r="F280" t="s">
        <v>19</v>
      </c>
      <c r="G280">
        <v>19000</v>
      </c>
      <c r="H280">
        <v>10.62</v>
      </c>
      <c r="I280">
        <v>0</v>
      </c>
      <c r="J280">
        <v>0.26</v>
      </c>
      <c r="K280" t="s">
        <v>16</v>
      </c>
      <c r="L280">
        <v>3</v>
      </c>
    </row>
    <row r="281" spans="1:12" x14ac:dyDescent="0.3">
      <c r="A281">
        <v>21</v>
      </c>
      <c r="B281">
        <v>36000</v>
      </c>
      <c r="C281" t="s">
        <v>13</v>
      </c>
      <c r="D281">
        <v>3</v>
      </c>
      <c r="E281" t="s">
        <v>18</v>
      </c>
      <c r="F281" t="s">
        <v>15</v>
      </c>
      <c r="G281">
        <v>18500</v>
      </c>
      <c r="H281">
        <v>10.91</v>
      </c>
      <c r="I281">
        <v>1</v>
      </c>
      <c r="J281">
        <v>0.51</v>
      </c>
      <c r="K281" t="s">
        <v>16</v>
      </c>
      <c r="L281">
        <v>3</v>
      </c>
    </row>
    <row r="282" spans="1:12" x14ac:dyDescent="0.3">
      <c r="A282">
        <v>22</v>
      </c>
      <c r="B282">
        <v>38000</v>
      </c>
      <c r="C282" t="s">
        <v>13</v>
      </c>
      <c r="D282">
        <v>2</v>
      </c>
      <c r="E282" t="s">
        <v>14</v>
      </c>
      <c r="F282" t="s">
        <v>21</v>
      </c>
      <c r="G282">
        <v>18500</v>
      </c>
      <c r="H282">
        <v>7.66</v>
      </c>
      <c r="I282">
        <v>1</v>
      </c>
      <c r="J282">
        <v>0.49</v>
      </c>
      <c r="K282" t="s">
        <v>16</v>
      </c>
      <c r="L282">
        <v>4</v>
      </c>
    </row>
    <row r="283" spans="1:12" x14ac:dyDescent="0.3">
      <c r="A283">
        <v>26</v>
      </c>
      <c r="B283">
        <v>145000</v>
      </c>
      <c r="C283" t="s">
        <v>13</v>
      </c>
      <c r="D283">
        <v>3</v>
      </c>
      <c r="E283" t="s">
        <v>18</v>
      </c>
      <c r="F283" t="s">
        <v>15</v>
      </c>
      <c r="G283">
        <v>18500</v>
      </c>
      <c r="H283">
        <v>12.87</v>
      </c>
      <c r="I283">
        <v>0</v>
      </c>
      <c r="J283">
        <v>0.13</v>
      </c>
      <c r="K283" t="s">
        <v>17</v>
      </c>
      <c r="L283">
        <v>3</v>
      </c>
    </row>
    <row r="284" spans="1:12" x14ac:dyDescent="0.3">
      <c r="A284">
        <v>22</v>
      </c>
      <c r="B284">
        <v>50000</v>
      </c>
      <c r="C284" t="s">
        <v>13</v>
      </c>
      <c r="D284">
        <v>2</v>
      </c>
      <c r="E284" t="s">
        <v>25</v>
      </c>
      <c r="F284" t="s">
        <v>19</v>
      </c>
      <c r="G284">
        <v>18400</v>
      </c>
      <c r="H284">
        <v>9.99</v>
      </c>
      <c r="I284">
        <v>1</v>
      </c>
      <c r="J284">
        <v>0.37</v>
      </c>
      <c r="K284" t="s">
        <v>16</v>
      </c>
      <c r="L284">
        <v>2</v>
      </c>
    </row>
    <row r="285" spans="1:12" x14ac:dyDescent="0.3">
      <c r="A285">
        <v>22</v>
      </c>
      <c r="B285">
        <v>34000</v>
      </c>
      <c r="C285" t="s">
        <v>13</v>
      </c>
      <c r="D285">
        <v>0</v>
      </c>
      <c r="E285" t="s">
        <v>27</v>
      </c>
      <c r="F285" t="s">
        <v>19</v>
      </c>
      <c r="G285">
        <v>18250</v>
      </c>
      <c r="H285">
        <v>10.25</v>
      </c>
      <c r="I285">
        <v>1</v>
      </c>
      <c r="J285">
        <v>0.54</v>
      </c>
      <c r="K285" t="s">
        <v>16</v>
      </c>
      <c r="L285">
        <v>3</v>
      </c>
    </row>
    <row r="286" spans="1:12" x14ac:dyDescent="0.3">
      <c r="A286">
        <v>25</v>
      </c>
      <c r="B286">
        <v>34500</v>
      </c>
      <c r="C286" t="s">
        <v>13</v>
      </c>
      <c r="D286">
        <v>1</v>
      </c>
      <c r="E286" t="s">
        <v>27</v>
      </c>
      <c r="F286" t="s">
        <v>29</v>
      </c>
      <c r="G286">
        <v>18250</v>
      </c>
      <c r="H286">
        <v>17.04</v>
      </c>
      <c r="I286">
        <v>1</v>
      </c>
      <c r="J286">
        <v>0.53</v>
      </c>
      <c r="K286" t="s">
        <v>16</v>
      </c>
      <c r="L286">
        <v>3</v>
      </c>
    </row>
    <row r="287" spans="1:12" x14ac:dyDescent="0.3">
      <c r="A287">
        <v>25</v>
      </c>
      <c r="B287">
        <v>55044</v>
      </c>
      <c r="C287" t="s">
        <v>13</v>
      </c>
      <c r="D287">
        <v>4</v>
      </c>
      <c r="E287" t="s">
        <v>27</v>
      </c>
      <c r="F287" t="s">
        <v>29</v>
      </c>
      <c r="G287">
        <v>18250</v>
      </c>
      <c r="H287">
        <v>17.559999999999999</v>
      </c>
      <c r="I287">
        <v>1</v>
      </c>
      <c r="J287">
        <v>0.33</v>
      </c>
      <c r="K287" t="s">
        <v>16</v>
      </c>
      <c r="L287">
        <v>2</v>
      </c>
    </row>
    <row r="288" spans="1:12" x14ac:dyDescent="0.3">
      <c r="A288">
        <v>25</v>
      </c>
      <c r="B288">
        <v>36400</v>
      </c>
      <c r="C288" t="s">
        <v>13</v>
      </c>
      <c r="D288">
        <v>2</v>
      </c>
      <c r="E288" t="s">
        <v>20</v>
      </c>
      <c r="F288" t="s">
        <v>19</v>
      </c>
      <c r="G288">
        <v>18200</v>
      </c>
      <c r="H288">
        <v>9.91</v>
      </c>
      <c r="I288">
        <v>1</v>
      </c>
      <c r="J288">
        <v>0.5</v>
      </c>
      <c r="K288" t="s">
        <v>16</v>
      </c>
      <c r="L288">
        <v>4</v>
      </c>
    </row>
    <row r="289" spans="1:12" x14ac:dyDescent="0.3">
      <c r="A289">
        <v>22</v>
      </c>
      <c r="B289">
        <v>36000</v>
      </c>
      <c r="C289" t="s">
        <v>13</v>
      </c>
      <c r="D289">
        <v>6</v>
      </c>
      <c r="E289" t="s">
        <v>25</v>
      </c>
      <c r="F289" t="s">
        <v>19</v>
      </c>
      <c r="G289">
        <v>18200</v>
      </c>
      <c r="H289">
        <v>11.71</v>
      </c>
      <c r="I289">
        <v>1</v>
      </c>
      <c r="J289">
        <v>0.51</v>
      </c>
      <c r="K289" t="s">
        <v>16</v>
      </c>
      <c r="L289">
        <v>3</v>
      </c>
    </row>
    <row r="290" spans="1:12" x14ac:dyDescent="0.3">
      <c r="A290">
        <v>23</v>
      </c>
      <c r="B290">
        <v>24000</v>
      </c>
      <c r="C290" t="s">
        <v>23</v>
      </c>
      <c r="D290">
        <v>2</v>
      </c>
      <c r="E290" t="s">
        <v>18</v>
      </c>
      <c r="F290" t="s">
        <v>30</v>
      </c>
      <c r="G290">
        <v>8000</v>
      </c>
      <c r="H290">
        <v>15.62</v>
      </c>
      <c r="I290">
        <v>0</v>
      </c>
      <c r="J290">
        <v>0.33</v>
      </c>
      <c r="K290" t="s">
        <v>16</v>
      </c>
      <c r="L290">
        <v>2</v>
      </c>
    </row>
    <row r="291" spans="1:12" x14ac:dyDescent="0.3">
      <c r="A291">
        <v>23</v>
      </c>
      <c r="B291">
        <v>33000</v>
      </c>
      <c r="C291" t="s">
        <v>13</v>
      </c>
      <c r="D291">
        <v>4</v>
      </c>
      <c r="E291" t="s">
        <v>27</v>
      </c>
      <c r="F291" t="s">
        <v>19</v>
      </c>
      <c r="G291">
        <v>18000</v>
      </c>
      <c r="H291">
        <v>9.91</v>
      </c>
      <c r="I291">
        <v>1</v>
      </c>
      <c r="J291">
        <v>0.55000000000000004</v>
      </c>
      <c r="K291" t="s">
        <v>16</v>
      </c>
      <c r="L291">
        <v>4</v>
      </c>
    </row>
    <row r="292" spans="1:12" x14ac:dyDescent="0.3">
      <c r="A292">
        <v>21</v>
      </c>
      <c r="B292">
        <v>36000</v>
      </c>
      <c r="C292" t="s">
        <v>13</v>
      </c>
      <c r="E292" t="s">
        <v>20</v>
      </c>
      <c r="F292" t="s">
        <v>19</v>
      </c>
      <c r="G292">
        <v>18000</v>
      </c>
      <c r="H292">
        <v>9.8800000000000008</v>
      </c>
      <c r="I292">
        <v>1</v>
      </c>
      <c r="J292">
        <v>0.5</v>
      </c>
      <c r="K292" t="s">
        <v>16</v>
      </c>
      <c r="L292">
        <v>3</v>
      </c>
    </row>
    <row r="293" spans="1:12" x14ac:dyDescent="0.3">
      <c r="A293">
        <v>25</v>
      </c>
      <c r="B293">
        <v>42000</v>
      </c>
      <c r="C293" t="s">
        <v>13</v>
      </c>
      <c r="D293">
        <v>3</v>
      </c>
      <c r="E293" t="s">
        <v>27</v>
      </c>
      <c r="F293" t="s">
        <v>21</v>
      </c>
      <c r="G293">
        <v>18000</v>
      </c>
      <c r="H293">
        <v>6.17</v>
      </c>
      <c r="I293">
        <v>1</v>
      </c>
      <c r="J293">
        <v>0.43</v>
      </c>
      <c r="K293" t="s">
        <v>16</v>
      </c>
      <c r="L293">
        <v>2</v>
      </c>
    </row>
    <row r="294" spans="1:12" x14ac:dyDescent="0.3">
      <c r="A294">
        <v>24</v>
      </c>
      <c r="B294">
        <v>24000</v>
      </c>
      <c r="C294" t="s">
        <v>26</v>
      </c>
      <c r="D294">
        <v>3</v>
      </c>
      <c r="E294" t="s">
        <v>14</v>
      </c>
      <c r="F294" t="s">
        <v>21</v>
      </c>
      <c r="G294">
        <v>8000</v>
      </c>
      <c r="H294">
        <v>5.99</v>
      </c>
      <c r="I294">
        <v>0</v>
      </c>
      <c r="J294">
        <v>0.33</v>
      </c>
      <c r="K294" t="s">
        <v>16</v>
      </c>
      <c r="L294">
        <v>4</v>
      </c>
    </row>
    <row r="295" spans="1:12" x14ac:dyDescent="0.3">
      <c r="A295">
        <v>22</v>
      </c>
      <c r="B295">
        <v>48000</v>
      </c>
      <c r="C295" t="s">
        <v>13</v>
      </c>
      <c r="D295">
        <v>5</v>
      </c>
      <c r="E295" t="s">
        <v>18</v>
      </c>
      <c r="F295" t="s">
        <v>19</v>
      </c>
      <c r="G295">
        <v>18000</v>
      </c>
      <c r="I295">
        <v>1</v>
      </c>
      <c r="J295">
        <v>0.38</v>
      </c>
      <c r="K295" t="s">
        <v>16</v>
      </c>
      <c r="L295">
        <v>2</v>
      </c>
    </row>
    <row r="296" spans="1:12" x14ac:dyDescent="0.3">
      <c r="A296">
        <v>24</v>
      </c>
      <c r="B296">
        <v>42000</v>
      </c>
      <c r="C296" t="s">
        <v>13</v>
      </c>
      <c r="D296">
        <v>8</v>
      </c>
      <c r="E296" t="s">
        <v>28</v>
      </c>
      <c r="F296" t="s">
        <v>30</v>
      </c>
      <c r="G296">
        <v>18000</v>
      </c>
      <c r="H296">
        <v>14.46</v>
      </c>
      <c r="I296">
        <v>1</v>
      </c>
      <c r="J296">
        <v>0.43</v>
      </c>
      <c r="K296" t="s">
        <v>17</v>
      </c>
      <c r="L296">
        <v>3</v>
      </c>
    </row>
    <row r="297" spans="1:12" x14ac:dyDescent="0.3">
      <c r="A297">
        <v>24</v>
      </c>
      <c r="B297">
        <v>50000</v>
      </c>
      <c r="C297" t="s">
        <v>13</v>
      </c>
      <c r="D297">
        <v>4</v>
      </c>
      <c r="E297" t="s">
        <v>27</v>
      </c>
      <c r="F297" t="s">
        <v>21</v>
      </c>
      <c r="G297">
        <v>18000</v>
      </c>
      <c r="H297">
        <v>7.9</v>
      </c>
      <c r="I297">
        <v>1</v>
      </c>
      <c r="J297">
        <v>0.36</v>
      </c>
      <c r="K297" t="s">
        <v>16</v>
      </c>
      <c r="L297">
        <v>4</v>
      </c>
    </row>
    <row r="298" spans="1:12" x14ac:dyDescent="0.3">
      <c r="A298">
        <v>23</v>
      </c>
      <c r="B298">
        <v>24000</v>
      </c>
      <c r="C298" t="s">
        <v>26</v>
      </c>
      <c r="D298">
        <v>2</v>
      </c>
      <c r="E298" t="s">
        <v>14</v>
      </c>
      <c r="F298" t="s">
        <v>30</v>
      </c>
      <c r="G298">
        <v>5000</v>
      </c>
      <c r="H298">
        <v>15.99</v>
      </c>
      <c r="I298">
        <v>1</v>
      </c>
      <c r="J298">
        <v>0.21</v>
      </c>
      <c r="K298" t="s">
        <v>17</v>
      </c>
      <c r="L298">
        <v>2</v>
      </c>
    </row>
    <row r="299" spans="1:12" x14ac:dyDescent="0.3">
      <c r="A299">
        <v>22</v>
      </c>
      <c r="B299">
        <v>24000</v>
      </c>
      <c r="C299" t="s">
        <v>23</v>
      </c>
      <c r="D299">
        <v>1</v>
      </c>
      <c r="E299" t="s">
        <v>14</v>
      </c>
      <c r="F299" t="s">
        <v>15</v>
      </c>
      <c r="G299">
        <v>6000</v>
      </c>
      <c r="H299">
        <v>12.68</v>
      </c>
      <c r="I299">
        <v>0</v>
      </c>
      <c r="J299">
        <v>0.25</v>
      </c>
      <c r="K299" t="s">
        <v>17</v>
      </c>
      <c r="L299">
        <v>4</v>
      </c>
    </row>
    <row r="300" spans="1:12" x14ac:dyDescent="0.3">
      <c r="A300">
        <v>22</v>
      </c>
      <c r="B300">
        <v>52000</v>
      </c>
      <c r="C300" t="s">
        <v>13</v>
      </c>
      <c r="D300">
        <v>1</v>
      </c>
      <c r="E300" t="s">
        <v>27</v>
      </c>
      <c r="F300" t="s">
        <v>15</v>
      </c>
      <c r="G300">
        <v>18000</v>
      </c>
      <c r="H300">
        <v>13.85</v>
      </c>
      <c r="I300">
        <v>1</v>
      </c>
      <c r="J300">
        <v>0.35</v>
      </c>
      <c r="K300" t="s">
        <v>17</v>
      </c>
      <c r="L300">
        <v>4</v>
      </c>
    </row>
    <row r="301" spans="1:12" x14ac:dyDescent="0.3">
      <c r="A301">
        <v>24</v>
      </c>
      <c r="B301">
        <v>48000</v>
      </c>
      <c r="C301" t="s">
        <v>13</v>
      </c>
      <c r="D301">
        <v>5</v>
      </c>
      <c r="E301" t="s">
        <v>20</v>
      </c>
      <c r="F301" t="s">
        <v>21</v>
      </c>
      <c r="G301">
        <v>18000</v>
      </c>
      <c r="H301">
        <v>6.54</v>
      </c>
      <c r="I301">
        <v>1</v>
      </c>
      <c r="J301">
        <v>0.38</v>
      </c>
      <c r="K301" t="s">
        <v>16</v>
      </c>
      <c r="L301">
        <v>2</v>
      </c>
    </row>
    <row r="302" spans="1:12" x14ac:dyDescent="0.3">
      <c r="A302">
        <v>22</v>
      </c>
      <c r="B302">
        <v>60000</v>
      </c>
      <c r="C302" t="s">
        <v>13</v>
      </c>
      <c r="D302">
        <v>3</v>
      </c>
      <c r="E302" t="s">
        <v>18</v>
      </c>
      <c r="F302" t="s">
        <v>30</v>
      </c>
      <c r="G302">
        <v>18000</v>
      </c>
      <c r="H302">
        <v>16.32</v>
      </c>
      <c r="I302">
        <v>0</v>
      </c>
      <c r="J302">
        <v>0.3</v>
      </c>
      <c r="K302" t="s">
        <v>16</v>
      </c>
      <c r="L302">
        <v>4</v>
      </c>
    </row>
    <row r="303" spans="1:12" x14ac:dyDescent="0.3">
      <c r="A303">
        <v>26</v>
      </c>
      <c r="B303">
        <v>24000</v>
      </c>
      <c r="C303" t="s">
        <v>26</v>
      </c>
      <c r="D303">
        <v>10</v>
      </c>
      <c r="E303" t="s">
        <v>14</v>
      </c>
      <c r="F303" t="s">
        <v>21</v>
      </c>
      <c r="G303">
        <v>5000</v>
      </c>
      <c r="H303">
        <v>7.66</v>
      </c>
      <c r="I303">
        <v>1</v>
      </c>
      <c r="J303">
        <v>0.21</v>
      </c>
      <c r="K303" t="s">
        <v>16</v>
      </c>
      <c r="L303">
        <v>3</v>
      </c>
    </row>
    <row r="304" spans="1:12" x14ac:dyDescent="0.3">
      <c r="A304">
        <v>23</v>
      </c>
      <c r="B304">
        <v>24000</v>
      </c>
      <c r="C304" t="s">
        <v>26</v>
      </c>
      <c r="D304">
        <v>1</v>
      </c>
      <c r="E304" t="s">
        <v>18</v>
      </c>
      <c r="F304" t="s">
        <v>19</v>
      </c>
      <c r="G304">
        <v>5600</v>
      </c>
      <c r="H304">
        <v>9.6300000000000008</v>
      </c>
      <c r="I304">
        <v>0</v>
      </c>
      <c r="J304">
        <v>0.23</v>
      </c>
      <c r="K304" t="s">
        <v>16</v>
      </c>
      <c r="L304">
        <v>3</v>
      </c>
    </row>
    <row r="305" spans="1:12" x14ac:dyDescent="0.3">
      <c r="A305">
        <v>24</v>
      </c>
      <c r="B305">
        <v>24000</v>
      </c>
      <c r="C305" t="s">
        <v>23</v>
      </c>
      <c r="D305">
        <v>2</v>
      </c>
      <c r="E305" t="s">
        <v>27</v>
      </c>
      <c r="F305" t="s">
        <v>21</v>
      </c>
      <c r="G305">
        <v>10000</v>
      </c>
      <c r="H305">
        <v>6.92</v>
      </c>
      <c r="I305">
        <v>0</v>
      </c>
      <c r="J305">
        <v>0.42</v>
      </c>
      <c r="K305" t="s">
        <v>16</v>
      </c>
      <c r="L305">
        <v>4</v>
      </c>
    </row>
    <row r="306" spans="1:12" x14ac:dyDescent="0.3">
      <c r="A306">
        <v>21</v>
      </c>
      <c r="B306">
        <v>68000</v>
      </c>
      <c r="C306" t="s">
        <v>13</v>
      </c>
      <c r="D306">
        <v>4</v>
      </c>
      <c r="E306" t="s">
        <v>18</v>
      </c>
      <c r="F306" t="s">
        <v>19</v>
      </c>
      <c r="G306">
        <v>18000</v>
      </c>
      <c r="H306">
        <v>10.65</v>
      </c>
      <c r="I306">
        <v>0</v>
      </c>
      <c r="J306">
        <v>0.26</v>
      </c>
      <c r="K306" t="s">
        <v>16</v>
      </c>
      <c r="L306">
        <v>2</v>
      </c>
    </row>
    <row r="307" spans="1:12" x14ac:dyDescent="0.3">
      <c r="A307">
        <v>25</v>
      </c>
      <c r="B307">
        <v>70200</v>
      </c>
      <c r="C307" t="s">
        <v>13</v>
      </c>
      <c r="D307">
        <v>9</v>
      </c>
      <c r="E307" t="s">
        <v>18</v>
      </c>
      <c r="F307" t="s">
        <v>29</v>
      </c>
      <c r="G307">
        <v>18000</v>
      </c>
      <c r="H307">
        <v>16.45</v>
      </c>
      <c r="I307">
        <v>0</v>
      </c>
      <c r="J307">
        <v>0.26</v>
      </c>
      <c r="K307" t="s">
        <v>16</v>
      </c>
      <c r="L307">
        <v>2</v>
      </c>
    </row>
    <row r="308" spans="1:12" x14ac:dyDescent="0.3">
      <c r="A308">
        <v>25</v>
      </c>
      <c r="B308">
        <v>65000</v>
      </c>
      <c r="C308" t="s">
        <v>13</v>
      </c>
      <c r="D308">
        <v>3</v>
      </c>
      <c r="E308" t="s">
        <v>20</v>
      </c>
      <c r="F308" t="s">
        <v>30</v>
      </c>
      <c r="G308">
        <v>18000</v>
      </c>
      <c r="H308">
        <v>15.33</v>
      </c>
      <c r="I308">
        <v>1</v>
      </c>
      <c r="J308">
        <v>0.28000000000000003</v>
      </c>
      <c r="K308" t="s">
        <v>16</v>
      </c>
      <c r="L308">
        <v>4</v>
      </c>
    </row>
    <row r="309" spans="1:12" x14ac:dyDescent="0.3">
      <c r="A309">
        <v>25</v>
      </c>
      <c r="B309">
        <v>24000</v>
      </c>
      <c r="C309" t="s">
        <v>26</v>
      </c>
      <c r="D309">
        <v>0</v>
      </c>
      <c r="E309" t="s">
        <v>27</v>
      </c>
      <c r="F309" t="s">
        <v>30</v>
      </c>
      <c r="G309">
        <v>1200</v>
      </c>
      <c r="H309">
        <v>15.21</v>
      </c>
      <c r="I309">
        <v>0</v>
      </c>
      <c r="J309">
        <v>0.05</v>
      </c>
      <c r="K309" t="s">
        <v>17</v>
      </c>
      <c r="L309">
        <v>4</v>
      </c>
    </row>
    <row r="310" spans="1:12" x14ac:dyDescent="0.3">
      <c r="A310">
        <v>23</v>
      </c>
      <c r="B310">
        <v>75000</v>
      </c>
      <c r="C310" t="s">
        <v>13</v>
      </c>
      <c r="D310">
        <v>7</v>
      </c>
      <c r="E310" t="s">
        <v>18</v>
      </c>
      <c r="F310" t="s">
        <v>15</v>
      </c>
      <c r="G310">
        <v>18000</v>
      </c>
      <c r="H310">
        <v>12.73</v>
      </c>
      <c r="I310">
        <v>0</v>
      </c>
      <c r="J310">
        <v>0.24</v>
      </c>
      <c r="K310" t="s">
        <v>17</v>
      </c>
      <c r="L310">
        <v>4</v>
      </c>
    </row>
    <row r="311" spans="1:12" x14ac:dyDescent="0.3">
      <c r="A311">
        <v>25</v>
      </c>
      <c r="B311">
        <v>24000</v>
      </c>
      <c r="C311" t="s">
        <v>26</v>
      </c>
      <c r="D311">
        <v>2</v>
      </c>
      <c r="E311" t="s">
        <v>20</v>
      </c>
      <c r="F311" t="s">
        <v>30</v>
      </c>
      <c r="G311">
        <v>3500</v>
      </c>
      <c r="H311">
        <v>15.58</v>
      </c>
      <c r="I311">
        <v>1</v>
      </c>
      <c r="J311">
        <v>0.15</v>
      </c>
      <c r="K311" t="s">
        <v>17</v>
      </c>
      <c r="L311">
        <v>2</v>
      </c>
    </row>
    <row r="312" spans="1:12" x14ac:dyDescent="0.3">
      <c r="A312">
        <v>23</v>
      </c>
      <c r="B312">
        <v>81000</v>
      </c>
      <c r="C312" t="s">
        <v>13</v>
      </c>
      <c r="D312">
        <v>7</v>
      </c>
      <c r="E312" t="s">
        <v>14</v>
      </c>
      <c r="F312" t="s">
        <v>15</v>
      </c>
      <c r="G312">
        <v>18000</v>
      </c>
      <c r="H312">
        <v>13.98</v>
      </c>
      <c r="I312">
        <v>0</v>
      </c>
      <c r="J312">
        <v>0.22</v>
      </c>
      <c r="K312" t="s">
        <v>16</v>
      </c>
      <c r="L312">
        <v>2</v>
      </c>
    </row>
    <row r="313" spans="1:12" x14ac:dyDescent="0.3">
      <c r="A313">
        <v>23</v>
      </c>
      <c r="B313">
        <v>82000</v>
      </c>
      <c r="C313" t="s">
        <v>13</v>
      </c>
      <c r="D313">
        <v>7</v>
      </c>
      <c r="E313" t="s">
        <v>14</v>
      </c>
      <c r="F313" t="s">
        <v>21</v>
      </c>
      <c r="G313">
        <v>18000</v>
      </c>
      <c r="I313">
        <v>0</v>
      </c>
      <c r="J313">
        <v>0.22</v>
      </c>
      <c r="K313" t="s">
        <v>16</v>
      </c>
      <c r="L313">
        <v>2</v>
      </c>
    </row>
    <row r="314" spans="1:12" x14ac:dyDescent="0.3">
      <c r="A314">
        <v>24</v>
      </c>
      <c r="B314">
        <v>24000</v>
      </c>
      <c r="C314" t="s">
        <v>26</v>
      </c>
      <c r="D314">
        <v>4</v>
      </c>
      <c r="E314" t="s">
        <v>18</v>
      </c>
      <c r="F314" t="s">
        <v>30</v>
      </c>
      <c r="G314">
        <v>8500</v>
      </c>
      <c r="H314">
        <v>15.7</v>
      </c>
      <c r="I314">
        <v>0</v>
      </c>
      <c r="J314">
        <v>0.35</v>
      </c>
      <c r="K314" t="s">
        <v>16</v>
      </c>
      <c r="L314">
        <v>2</v>
      </c>
    </row>
    <row r="315" spans="1:12" x14ac:dyDescent="0.3">
      <c r="A315">
        <v>26</v>
      </c>
      <c r="B315">
        <v>24000</v>
      </c>
      <c r="C315" t="s">
        <v>26</v>
      </c>
      <c r="D315">
        <v>1</v>
      </c>
      <c r="E315" t="s">
        <v>28</v>
      </c>
      <c r="F315" t="s">
        <v>19</v>
      </c>
      <c r="G315">
        <v>6000</v>
      </c>
      <c r="H315">
        <v>10.99</v>
      </c>
      <c r="I315">
        <v>0</v>
      </c>
      <c r="J315">
        <v>0.25</v>
      </c>
      <c r="K315" t="s">
        <v>16</v>
      </c>
      <c r="L315">
        <v>4</v>
      </c>
    </row>
    <row r="316" spans="1:12" x14ac:dyDescent="0.3">
      <c r="A316">
        <v>22</v>
      </c>
      <c r="B316">
        <v>24000</v>
      </c>
      <c r="C316" t="s">
        <v>26</v>
      </c>
      <c r="D316">
        <v>6</v>
      </c>
      <c r="E316" t="s">
        <v>14</v>
      </c>
      <c r="F316" t="s">
        <v>21</v>
      </c>
      <c r="G316">
        <v>2500</v>
      </c>
      <c r="H316">
        <v>7.14</v>
      </c>
      <c r="I316">
        <v>0</v>
      </c>
      <c r="J316">
        <v>0.1</v>
      </c>
      <c r="K316" t="s">
        <v>16</v>
      </c>
      <c r="L316">
        <v>2</v>
      </c>
    </row>
    <row r="317" spans="1:12" x14ac:dyDescent="0.3">
      <c r="A317">
        <v>25</v>
      </c>
      <c r="B317">
        <v>85000</v>
      </c>
      <c r="C317" t="s">
        <v>13</v>
      </c>
      <c r="D317">
        <v>0</v>
      </c>
      <c r="E317" t="s">
        <v>18</v>
      </c>
      <c r="F317" t="s">
        <v>19</v>
      </c>
      <c r="G317">
        <v>18000</v>
      </c>
      <c r="H317">
        <v>11.71</v>
      </c>
      <c r="I317">
        <v>0</v>
      </c>
      <c r="J317">
        <v>0.21</v>
      </c>
      <c r="K317" t="s">
        <v>16</v>
      </c>
      <c r="L317">
        <v>4</v>
      </c>
    </row>
    <row r="318" spans="1:12" x14ac:dyDescent="0.3">
      <c r="A318">
        <v>23</v>
      </c>
      <c r="B318">
        <v>88000</v>
      </c>
      <c r="C318" t="s">
        <v>13</v>
      </c>
      <c r="D318">
        <v>1</v>
      </c>
      <c r="E318" t="s">
        <v>18</v>
      </c>
      <c r="F318" t="s">
        <v>15</v>
      </c>
      <c r="G318">
        <v>18000</v>
      </c>
      <c r="H318">
        <v>13.16</v>
      </c>
      <c r="I318">
        <v>0</v>
      </c>
      <c r="J318">
        <v>0.2</v>
      </c>
      <c r="K318" t="s">
        <v>16</v>
      </c>
      <c r="L318">
        <v>4</v>
      </c>
    </row>
    <row r="319" spans="1:12" x14ac:dyDescent="0.3">
      <c r="A319">
        <v>24</v>
      </c>
      <c r="B319">
        <v>110000</v>
      </c>
      <c r="C319" t="s">
        <v>13</v>
      </c>
      <c r="D319">
        <v>4</v>
      </c>
      <c r="E319" t="s">
        <v>25</v>
      </c>
      <c r="F319" t="s">
        <v>19</v>
      </c>
      <c r="G319">
        <v>18000</v>
      </c>
      <c r="H319">
        <v>12.18</v>
      </c>
      <c r="I319">
        <v>0</v>
      </c>
      <c r="J319">
        <v>0.16</v>
      </c>
      <c r="K319" t="s">
        <v>16</v>
      </c>
      <c r="L319">
        <v>4</v>
      </c>
    </row>
    <row r="320" spans="1:12" x14ac:dyDescent="0.3">
      <c r="A320">
        <v>26</v>
      </c>
      <c r="B320">
        <v>116004</v>
      </c>
      <c r="C320" t="s">
        <v>13</v>
      </c>
      <c r="D320">
        <v>6</v>
      </c>
      <c r="E320" t="s">
        <v>27</v>
      </c>
      <c r="F320" t="s">
        <v>19</v>
      </c>
      <c r="G320">
        <v>18000</v>
      </c>
      <c r="H320">
        <v>11.83</v>
      </c>
      <c r="I320">
        <v>0</v>
      </c>
      <c r="J320">
        <v>0.16</v>
      </c>
      <c r="K320" t="s">
        <v>16</v>
      </c>
      <c r="L320">
        <v>4</v>
      </c>
    </row>
    <row r="321" spans="1:12" x14ac:dyDescent="0.3">
      <c r="A321">
        <v>22</v>
      </c>
      <c r="B321">
        <v>125000</v>
      </c>
      <c r="C321" t="s">
        <v>13</v>
      </c>
      <c r="D321">
        <v>3</v>
      </c>
      <c r="E321" t="s">
        <v>14</v>
      </c>
      <c r="F321" t="s">
        <v>15</v>
      </c>
      <c r="G321">
        <v>18000</v>
      </c>
      <c r="H321">
        <v>14.79</v>
      </c>
      <c r="I321">
        <v>0</v>
      </c>
      <c r="J321">
        <v>0.14000000000000001</v>
      </c>
      <c r="K321" t="s">
        <v>17</v>
      </c>
      <c r="L321">
        <v>3</v>
      </c>
    </row>
    <row r="322" spans="1:12" x14ac:dyDescent="0.3">
      <c r="A322">
        <v>22</v>
      </c>
      <c r="B322">
        <v>48000</v>
      </c>
      <c r="C322" t="s">
        <v>13</v>
      </c>
      <c r="D322">
        <v>0</v>
      </c>
      <c r="E322" t="s">
        <v>25</v>
      </c>
      <c r="F322" t="s">
        <v>15</v>
      </c>
      <c r="G322">
        <v>17750</v>
      </c>
      <c r="H322">
        <v>13.49</v>
      </c>
      <c r="I322">
        <v>1</v>
      </c>
      <c r="J322">
        <v>0.37</v>
      </c>
      <c r="K322" t="s">
        <v>16</v>
      </c>
      <c r="L322">
        <v>4</v>
      </c>
    </row>
    <row r="323" spans="1:12" x14ac:dyDescent="0.3">
      <c r="A323">
        <v>24</v>
      </c>
      <c r="B323">
        <v>24000</v>
      </c>
      <c r="C323" t="s">
        <v>26</v>
      </c>
      <c r="D323">
        <v>3</v>
      </c>
      <c r="E323" t="s">
        <v>18</v>
      </c>
      <c r="F323" t="s">
        <v>15</v>
      </c>
      <c r="G323">
        <v>8000</v>
      </c>
      <c r="H323">
        <v>11.34</v>
      </c>
      <c r="I323">
        <v>0</v>
      </c>
      <c r="J323">
        <v>0.33</v>
      </c>
      <c r="K323" t="s">
        <v>17</v>
      </c>
      <c r="L323">
        <v>4</v>
      </c>
    </row>
    <row r="324" spans="1:12" x14ac:dyDescent="0.3">
      <c r="A324">
        <v>24</v>
      </c>
      <c r="B324">
        <v>70000</v>
      </c>
      <c r="C324" t="s">
        <v>13</v>
      </c>
      <c r="D324">
        <v>1</v>
      </c>
      <c r="E324" t="s">
        <v>28</v>
      </c>
      <c r="F324" t="s">
        <v>19</v>
      </c>
      <c r="G324">
        <v>17600</v>
      </c>
      <c r="H324">
        <v>10.62</v>
      </c>
      <c r="I324">
        <v>0</v>
      </c>
      <c r="J324">
        <v>0.25</v>
      </c>
      <c r="K324" t="s">
        <v>16</v>
      </c>
      <c r="L324">
        <v>2</v>
      </c>
    </row>
    <row r="325" spans="1:12" x14ac:dyDescent="0.3">
      <c r="A325">
        <v>24</v>
      </c>
      <c r="B325">
        <v>71480</v>
      </c>
      <c r="C325" t="s">
        <v>13</v>
      </c>
      <c r="D325">
        <v>8</v>
      </c>
      <c r="E325" t="s">
        <v>28</v>
      </c>
      <c r="F325" t="s">
        <v>22</v>
      </c>
      <c r="G325">
        <v>17600</v>
      </c>
      <c r="I325">
        <v>0</v>
      </c>
      <c r="J325">
        <v>0.25</v>
      </c>
      <c r="K325" t="s">
        <v>16</v>
      </c>
      <c r="L325">
        <v>4</v>
      </c>
    </row>
    <row r="326" spans="1:12" x14ac:dyDescent="0.3">
      <c r="A326">
        <v>23</v>
      </c>
      <c r="B326">
        <v>24091</v>
      </c>
      <c r="C326" t="s">
        <v>26</v>
      </c>
      <c r="D326">
        <v>5</v>
      </c>
      <c r="E326" t="s">
        <v>20</v>
      </c>
      <c r="F326" t="s">
        <v>15</v>
      </c>
      <c r="G326">
        <v>3500</v>
      </c>
      <c r="H326">
        <v>12.99</v>
      </c>
      <c r="I326">
        <v>0</v>
      </c>
      <c r="J326">
        <v>0.15</v>
      </c>
      <c r="K326" t="s">
        <v>17</v>
      </c>
      <c r="L326">
        <v>2</v>
      </c>
    </row>
    <row r="327" spans="1:12" x14ac:dyDescent="0.3">
      <c r="A327">
        <v>24</v>
      </c>
      <c r="B327">
        <v>72250</v>
      </c>
      <c r="C327" t="s">
        <v>13</v>
      </c>
      <c r="D327">
        <v>5</v>
      </c>
      <c r="E327" t="s">
        <v>14</v>
      </c>
      <c r="F327" t="s">
        <v>29</v>
      </c>
      <c r="G327">
        <v>17600</v>
      </c>
      <c r="H327">
        <v>17.190000000000001</v>
      </c>
      <c r="I327">
        <v>1</v>
      </c>
      <c r="J327">
        <v>0.21</v>
      </c>
      <c r="K327" t="s">
        <v>17</v>
      </c>
      <c r="L327">
        <v>4</v>
      </c>
    </row>
    <row r="328" spans="1:12" x14ac:dyDescent="0.3">
      <c r="A328">
        <v>21</v>
      </c>
      <c r="B328">
        <v>37232</v>
      </c>
      <c r="C328" t="s">
        <v>13</v>
      </c>
      <c r="D328">
        <v>3</v>
      </c>
      <c r="E328" t="s">
        <v>14</v>
      </c>
      <c r="F328" t="s">
        <v>19</v>
      </c>
      <c r="G328">
        <v>17500</v>
      </c>
      <c r="H328">
        <v>12.53</v>
      </c>
      <c r="I328">
        <v>1</v>
      </c>
      <c r="J328">
        <v>0.47</v>
      </c>
      <c r="K328" t="s">
        <v>16</v>
      </c>
      <c r="L328">
        <v>2</v>
      </c>
    </row>
    <row r="329" spans="1:12" x14ac:dyDescent="0.3">
      <c r="A329">
        <v>21</v>
      </c>
      <c r="B329">
        <v>24396</v>
      </c>
      <c r="C329" t="s">
        <v>26</v>
      </c>
      <c r="D329">
        <v>2</v>
      </c>
      <c r="E329" t="s">
        <v>27</v>
      </c>
      <c r="F329" t="s">
        <v>30</v>
      </c>
      <c r="G329">
        <v>4000</v>
      </c>
      <c r="H329">
        <v>15.05</v>
      </c>
      <c r="I329">
        <v>0</v>
      </c>
      <c r="J329">
        <v>0.16</v>
      </c>
      <c r="K329" t="s">
        <v>16</v>
      </c>
      <c r="L329">
        <v>4</v>
      </c>
    </row>
    <row r="330" spans="1:12" x14ac:dyDescent="0.3">
      <c r="A330">
        <v>23</v>
      </c>
      <c r="B330">
        <v>59000</v>
      </c>
      <c r="C330" t="s">
        <v>13</v>
      </c>
      <c r="D330">
        <v>1</v>
      </c>
      <c r="E330" t="s">
        <v>18</v>
      </c>
      <c r="F330" t="s">
        <v>19</v>
      </c>
      <c r="G330">
        <v>17500</v>
      </c>
      <c r="H330">
        <v>9.25</v>
      </c>
      <c r="I330">
        <v>0</v>
      </c>
      <c r="J330">
        <v>0.3</v>
      </c>
      <c r="K330" t="s">
        <v>16</v>
      </c>
      <c r="L330">
        <v>4</v>
      </c>
    </row>
    <row r="331" spans="1:12" x14ac:dyDescent="0.3">
      <c r="A331">
        <v>22</v>
      </c>
      <c r="B331">
        <v>24900</v>
      </c>
      <c r="C331" t="s">
        <v>26</v>
      </c>
      <c r="D331">
        <v>1</v>
      </c>
      <c r="E331" t="s">
        <v>14</v>
      </c>
      <c r="F331" t="s">
        <v>15</v>
      </c>
      <c r="G331">
        <v>5500</v>
      </c>
      <c r="H331">
        <v>13.16</v>
      </c>
      <c r="I331">
        <v>1</v>
      </c>
      <c r="J331">
        <v>0.22</v>
      </c>
      <c r="K331" t="s">
        <v>16</v>
      </c>
      <c r="L331">
        <v>2</v>
      </c>
    </row>
    <row r="332" spans="1:12" x14ac:dyDescent="0.3">
      <c r="A332">
        <v>25</v>
      </c>
      <c r="B332">
        <v>95950</v>
      </c>
      <c r="C332" t="s">
        <v>13</v>
      </c>
      <c r="D332">
        <v>2</v>
      </c>
      <c r="E332" t="s">
        <v>28</v>
      </c>
      <c r="F332" t="s">
        <v>19</v>
      </c>
      <c r="G332">
        <v>17500</v>
      </c>
      <c r="H332">
        <v>11.71</v>
      </c>
      <c r="I332">
        <v>0</v>
      </c>
      <c r="J332">
        <v>0.18</v>
      </c>
      <c r="K332" t="s">
        <v>16</v>
      </c>
      <c r="L332">
        <v>2</v>
      </c>
    </row>
    <row r="333" spans="1:12" x14ac:dyDescent="0.3">
      <c r="A333">
        <v>21</v>
      </c>
      <c r="B333">
        <v>24960</v>
      </c>
      <c r="C333" t="s">
        <v>26</v>
      </c>
      <c r="D333">
        <v>0</v>
      </c>
      <c r="E333" t="s">
        <v>20</v>
      </c>
      <c r="F333" t="s">
        <v>15</v>
      </c>
      <c r="G333">
        <v>2000</v>
      </c>
      <c r="H333">
        <v>13.99</v>
      </c>
      <c r="I333">
        <v>0</v>
      </c>
      <c r="J333">
        <v>0.08</v>
      </c>
      <c r="K333" t="s">
        <v>17</v>
      </c>
      <c r="L333">
        <v>3</v>
      </c>
    </row>
    <row r="334" spans="1:12" x14ac:dyDescent="0.3">
      <c r="A334">
        <v>23</v>
      </c>
      <c r="B334">
        <v>40000</v>
      </c>
      <c r="C334" t="s">
        <v>13</v>
      </c>
      <c r="D334">
        <v>2</v>
      </c>
      <c r="E334" t="s">
        <v>18</v>
      </c>
      <c r="F334" t="s">
        <v>19</v>
      </c>
      <c r="G334">
        <v>17475</v>
      </c>
      <c r="H334">
        <v>9.91</v>
      </c>
      <c r="I334">
        <v>1</v>
      </c>
      <c r="J334">
        <v>0.44</v>
      </c>
      <c r="K334" t="s">
        <v>16</v>
      </c>
      <c r="L334">
        <v>2</v>
      </c>
    </row>
    <row r="335" spans="1:12" x14ac:dyDescent="0.3">
      <c r="A335">
        <v>24</v>
      </c>
      <c r="B335">
        <v>82000</v>
      </c>
      <c r="C335" t="s">
        <v>13</v>
      </c>
      <c r="D335">
        <v>7</v>
      </c>
      <c r="E335" t="s">
        <v>20</v>
      </c>
      <c r="F335" t="s">
        <v>19</v>
      </c>
      <c r="G335">
        <v>17400</v>
      </c>
      <c r="H335">
        <v>11.99</v>
      </c>
      <c r="I335">
        <v>0</v>
      </c>
      <c r="J335">
        <v>0.21</v>
      </c>
      <c r="K335" t="s">
        <v>16</v>
      </c>
      <c r="L335">
        <v>4</v>
      </c>
    </row>
    <row r="336" spans="1:12" x14ac:dyDescent="0.3">
      <c r="A336">
        <v>24</v>
      </c>
      <c r="B336">
        <v>96000</v>
      </c>
      <c r="C336" t="s">
        <v>13</v>
      </c>
      <c r="D336">
        <v>1</v>
      </c>
      <c r="E336" t="s">
        <v>25</v>
      </c>
      <c r="F336" t="s">
        <v>19</v>
      </c>
      <c r="G336">
        <v>17400</v>
      </c>
      <c r="H336">
        <v>10.37</v>
      </c>
      <c r="I336">
        <v>0</v>
      </c>
      <c r="J336">
        <v>0.18</v>
      </c>
      <c r="K336" t="s">
        <v>16</v>
      </c>
      <c r="L336">
        <v>2</v>
      </c>
    </row>
    <row r="337" spans="1:12" x14ac:dyDescent="0.3">
      <c r="A337">
        <v>26</v>
      </c>
      <c r="B337">
        <v>29400</v>
      </c>
      <c r="C337" t="s">
        <v>13</v>
      </c>
      <c r="D337">
        <v>1</v>
      </c>
      <c r="E337" t="s">
        <v>28</v>
      </c>
      <c r="F337" t="s">
        <v>15</v>
      </c>
      <c r="G337">
        <v>17000</v>
      </c>
      <c r="H337">
        <v>12.99</v>
      </c>
      <c r="I337">
        <v>1</v>
      </c>
      <c r="J337">
        <v>0.57999999999999996</v>
      </c>
      <c r="K337" t="s">
        <v>17</v>
      </c>
      <c r="L337">
        <v>2</v>
      </c>
    </row>
    <row r="338" spans="1:12" x14ac:dyDescent="0.3">
      <c r="A338">
        <v>22</v>
      </c>
      <c r="B338">
        <v>41400</v>
      </c>
      <c r="C338" t="s">
        <v>13</v>
      </c>
      <c r="D338">
        <v>2</v>
      </c>
      <c r="E338" t="s">
        <v>14</v>
      </c>
      <c r="F338" t="s">
        <v>15</v>
      </c>
      <c r="G338">
        <v>17000</v>
      </c>
      <c r="H338">
        <v>12.87</v>
      </c>
      <c r="I338">
        <v>1</v>
      </c>
      <c r="J338">
        <v>0.41</v>
      </c>
      <c r="K338" t="s">
        <v>16</v>
      </c>
      <c r="L338">
        <v>3</v>
      </c>
    </row>
    <row r="339" spans="1:12" x14ac:dyDescent="0.3">
      <c r="A339">
        <v>22</v>
      </c>
      <c r="B339">
        <v>42000</v>
      </c>
      <c r="C339" t="s">
        <v>13</v>
      </c>
      <c r="D339">
        <v>5</v>
      </c>
      <c r="E339" t="s">
        <v>25</v>
      </c>
      <c r="F339" t="s">
        <v>21</v>
      </c>
      <c r="G339">
        <v>17000</v>
      </c>
      <c r="H339">
        <v>7.66</v>
      </c>
      <c r="I339">
        <v>1</v>
      </c>
      <c r="J339">
        <v>0.4</v>
      </c>
      <c r="K339" t="s">
        <v>16</v>
      </c>
      <c r="L339">
        <v>4</v>
      </c>
    </row>
    <row r="340" spans="1:12" x14ac:dyDescent="0.3">
      <c r="A340">
        <v>24</v>
      </c>
      <c r="B340">
        <v>45000</v>
      </c>
      <c r="C340" t="s">
        <v>13</v>
      </c>
      <c r="E340" t="s">
        <v>18</v>
      </c>
      <c r="F340" t="s">
        <v>30</v>
      </c>
      <c r="G340">
        <v>17000</v>
      </c>
      <c r="H340">
        <v>14.96</v>
      </c>
      <c r="I340">
        <v>1</v>
      </c>
      <c r="J340">
        <v>0.38</v>
      </c>
      <c r="K340" t="s">
        <v>17</v>
      </c>
      <c r="L340">
        <v>2</v>
      </c>
    </row>
    <row r="341" spans="1:12" x14ac:dyDescent="0.3">
      <c r="A341">
        <v>21</v>
      </c>
      <c r="B341">
        <v>24996</v>
      </c>
      <c r="C341" t="s">
        <v>23</v>
      </c>
      <c r="D341">
        <v>5</v>
      </c>
      <c r="E341" t="s">
        <v>14</v>
      </c>
      <c r="F341" t="s">
        <v>15</v>
      </c>
      <c r="G341">
        <v>6500</v>
      </c>
      <c r="H341">
        <v>11.34</v>
      </c>
      <c r="I341">
        <v>0</v>
      </c>
      <c r="J341">
        <v>0.26</v>
      </c>
      <c r="K341" t="s">
        <v>17</v>
      </c>
      <c r="L341">
        <v>4</v>
      </c>
    </row>
    <row r="342" spans="1:12" x14ac:dyDescent="0.3">
      <c r="A342">
        <v>24</v>
      </c>
      <c r="B342">
        <v>55782</v>
      </c>
      <c r="C342" t="s">
        <v>13</v>
      </c>
      <c r="D342">
        <v>3</v>
      </c>
      <c r="E342" t="s">
        <v>25</v>
      </c>
      <c r="F342" t="s">
        <v>21</v>
      </c>
      <c r="G342">
        <v>17000</v>
      </c>
      <c r="H342">
        <v>7.51</v>
      </c>
      <c r="I342">
        <v>0</v>
      </c>
      <c r="J342">
        <v>0.3</v>
      </c>
      <c r="K342" t="s">
        <v>16</v>
      </c>
      <c r="L342">
        <v>3</v>
      </c>
    </row>
    <row r="343" spans="1:12" x14ac:dyDescent="0.3">
      <c r="A343">
        <v>25</v>
      </c>
      <c r="B343">
        <v>72000</v>
      </c>
      <c r="C343" t="s">
        <v>13</v>
      </c>
      <c r="E343" t="s">
        <v>14</v>
      </c>
      <c r="F343" t="s">
        <v>21</v>
      </c>
      <c r="G343">
        <v>17000</v>
      </c>
      <c r="H343">
        <v>7.88</v>
      </c>
      <c r="I343">
        <v>0</v>
      </c>
      <c r="J343">
        <v>0.24</v>
      </c>
      <c r="K343" t="s">
        <v>16</v>
      </c>
      <c r="L343">
        <v>3</v>
      </c>
    </row>
    <row r="344" spans="1:12" x14ac:dyDescent="0.3">
      <c r="A344">
        <v>22</v>
      </c>
      <c r="B344">
        <v>89004</v>
      </c>
      <c r="C344" t="s">
        <v>13</v>
      </c>
      <c r="D344">
        <v>7</v>
      </c>
      <c r="E344" t="s">
        <v>25</v>
      </c>
      <c r="F344" t="s">
        <v>21</v>
      </c>
      <c r="G344">
        <v>17000</v>
      </c>
      <c r="H344">
        <v>9.6300000000000008</v>
      </c>
      <c r="I344">
        <v>0</v>
      </c>
      <c r="J344">
        <v>0.19</v>
      </c>
      <c r="K344" t="s">
        <v>16</v>
      </c>
      <c r="L344">
        <v>4</v>
      </c>
    </row>
    <row r="345" spans="1:12" x14ac:dyDescent="0.3">
      <c r="A345">
        <v>23</v>
      </c>
      <c r="B345">
        <v>25000</v>
      </c>
      <c r="C345" t="s">
        <v>23</v>
      </c>
      <c r="D345">
        <v>5</v>
      </c>
      <c r="E345" t="s">
        <v>14</v>
      </c>
      <c r="F345" t="s">
        <v>21</v>
      </c>
      <c r="G345">
        <v>7200</v>
      </c>
      <c r="H345">
        <v>8.49</v>
      </c>
      <c r="I345">
        <v>0</v>
      </c>
      <c r="J345">
        <v>0.28999999999999998</v>
      </c>
      <c r="K345" t="s">
        <v>16</v>
      </c>
      <c r="L345">
        <v>2</v>
      </c>
    </row>
    <row r="346" spans="1:12" x14ac:dyDescent="0.3">
      <c r="A346">
        <v>22</v>
      </c>
      <c r="B346">
        <v>58650</v>
      </c>
      <c r="C346" t="s">
        <v>13</v>
      </c>
      <c r="D346">
        <v>6</v>
      </c>
      <c r="E346" t="s">
        <v>14</v>
      </c>
      <c r="F346" t="s">
        <v>30</v>
      </c>
      <c r="G346">
        <v>16800</v>
      </c>
      <c r="H346">
        <v>16.77</v>
      </c>
      <c r="I346">
        <v>1</v>
      </c>
      <c r="J346">
        <v>0.24</v>
      </c>
      <c r="K346" t="s">
        <v>16</v>
      </c>
      <c r="L346">
        <v>2</v>
      </c>
    </row>
    <row r="347" spans="1:12" x14ac:dyDescent="0.3">
      <c r="A347">
        <v>24</v>
      </c>
      <c r="B347">
        <v>74000</v>
      </c>
      <c r="C347" t="s">
        <v>13</v>
      </c>
      <c r="D347">
        <v>1</v>
      </c>
      <c r="E347" t="s">
        <v>28</v>
      </c>
      <c r="F347" t="s">
        <v>30</v>
      </c>
      <c r="G347">
        <v>16800</v>
      </c>
      <c r="H347">
        <v>15.65</v>
      </c>
      <c r="I347">
        <v>1</v>
      </c>
      <c r="J347">
        <v>0.23</v>
      </c>
      <c r="K347" t="s">
        <v>17</v>
      </c>
      <c r="L347">
        <v>3</v>
      </c>
    </row>
    <row r="348" spans="1:12" x14ac:dyDescent="0.3">
      <c r="A348">
        <v>24</v>
      </c>
      <c r="B348">
        <v>125000</v>
      </c>
      <c r="C348" t="s">
        <v>13</v>
      </c>
      <c r="D348">
        <v>8</v>
      </c>
      <c r="E348" t="s">
        <v>27</v>
      </c>
      <c r="F348" t="s">
        <v>19</v>
      </c>
      <c r="G348">
        <v>16800</v>
      </c>
      <c r="H348">
        <v>12.42</v>
      </c>
      <c r="I348">
        <v>0</v>
      </c>
      <c r="J348">
        <v>0.13</v>
      </c>
      <c r="K348" t="s">
        <v>16</v>
      </c>
      <c r="L348">
        <v>4</v>
      </c>
    </row>
    <row r="349" spans="1:12" x14ac:dyDescent="0.3">
      <c r="A349">
        <v>22</v>
      </c>
      <c r="B349">
        <v>44500</v>
      </c>
      <c r="C349" t="s">
        <v>13</v>
      </c>
      <c r="D349">
        <v>1</v>
      </c>
      <c r="E349" t="s">
        <v>25</v>
      </c>
      <c r="F349" t="s">
        <v>19</v>
      </c>
      <c r="G349">
        <v>16750</v>
      </c>
      <c r="H349">
        <v>10.75</v>
      </c>
      <c r="I349">
        <v>1</v>
      </c>
      <c r="J349">
        <v>0.38</v>
      </c>
      <c r="K349" t="s">
        <v>16</v>
      </c>
      <c r="L349">
        <v>4</v>
      </c>
    </row>
    <row r="350" spans="1:12" x14ac:dyDescent="0.3">
      <c r="A350">
        <v>26</v>
      </c>
      <c r="B350">
        <v>45000</v>
      </c>
      <c r="C350" t="s">
        <v>13</v>
      </c>
      <c r="D350">
        <v>10</v>
      </c>
      <c r="E350" t="s">
        <v>14</v>
      </c>
      <c r="F350" t="s">
        <v>15</v>
      </c>
      <c r="G350">
        <v>16750</v>
      </c>
      <c r="H350">
        <v>12.41</v>
      </c>
      <c r="I350">
        <v>1</v>
      </c>
      <c r="J350">
        <v>0.37</v>
      </c>
      <c r="K350" t="s">
        <v>16</v>
      </c>
      <c r="L350">
        <v>3</v>
      </c>
    </row>
    <row r="351" spans="1:12" x14ac:dyDescent="0.3">
      <c r="A351">
        <v>23</v>
      </c>
      <c r="B351">
        <v>54000</v>
      </c>
      <c r="C351" t="s">
        <v>13</v>
      </c>
      <c r="D351">
        <v>7</v>
      </c>
      <c r="E351" t="s">
        <v>27</v>
      </c>
      <c r="F351" t="s">
        <v>15</v>
      </c>
      <c r="G351">
        <v>16750</v>
      </c>
      <c r="I351">
        <v>1</v>
      </c>
      <c r="J351">
        <v>0.31</v>
      </c>
      <c r="K351" t="s">
        <v>16</v>
      </c>
      <c r="L351">
        <v>4</v>
      </c>
    </row>
    <row r="352" spans="1:12" x14ac:dyDescent="0.3">
      <c r="A352">
        <v>23</v>
      </c>
      <c r="B352">
        <v>54996</v>
      </c>
      <c r="C352" t="s">
        <v>13</v>
      </c>
      <c r="D352">
        <v>4</v>
      </c>
      <c r="E352" t="s">
        <v>18</v>
      </c>
      <c r="F352" t="s">
        <v>19</v>
      </c>
      <c r="G352">
        <v>16700</v>
      </c>
      <c r="H352">
        <v>10.37</v>
      </c>
      <c r="I352">
        <v>0</v>
      </c>
      <c r="J352">
        <v>0.3</v>
      </c>
      <c r="K352" t="s">
        <v>16</v>
      </c>
      <c r="L352">
        <v>3</v>
      </c>
    </row>
    <row r="353" spans="1:12" x14ac:dyDescent="0.3">
      <c r="A353">
        <v>26</v>
      </c>
      <c r="B353">
        <v>70000</v>
      </c>
      <c r="C353" t="s">
        <v>13</v>
      </c>
      <c r="D353">
        <v>9</v>
      </c>
      <c r="E353" t="s">
        <v>14</v>
      </c>
      <c r="F353" t="s">
        <v>15</v>
      </c>
      <c r="G353">
        <v>16525</v>
      </c>
      <c r="H353">
        <v>13.92</v>
      </c>
      <c r="I353">
        <v>0</v>
      </c>
      <c r="J353">
        <v>0.24</v>
      </c>
      <c r="K353" t="s">
        <v>17</v>
      </c>
      <c r="L353">
        <v>2</v>
      </c>
    </row>
    <row r="354" spans="1:12" x14ac:dyDescent="0.3">
      <c r="A354">
        <v>22</v>
      </c>
      <c r="B354">
        <v>48000</v>
      </c>
      <c r="C354" t="s">
        <v>13</v>
      </c>
      <c r="D354">
        <v>6</v>
      </c>
      <c r="E354" t="s">
        <v>14</v>
      </c>
      <c r="F354" t="s">
        <v>21</v>
      </c>
      <c r="G354">
        <v>16500</v>
      </c>
      <c r="H354">
        <v>8.9</v>
      </c>
      <c r="I354">
        <v>1</v>
      </c>
      <c r="J354">
        <v>0.34</v>
      </c>
      <c r="K354" t="s">
        <v>16</v>
      </c>
      <c r="L354">
        <v>4</v>
      </c>
    </row>
    <row r="355" spans="1:12" x14ac:dyDescent="0.3">
      <c r="A355">
        <v>24</v>
      </c>
      <c r="B355">
        <v>25000</v>
      </c>
      <c r="C355" t="s">
        <v>26</v>
      </c>
      <c r="D355">
        <v>3</v>
      </c>
      <c r="E355" t="s">
        <v>27</v>
      </c>
      <c r="F355" t="s">
        <v>21</v>
      </c>
      <c r="G355">
        <v>9000</v>
      </c>
      <c r="H355">
        <v>7.14</v>
      </c>
      <c r="I355">
        <v>0</v>
      </c>
      <c r="J355">
        <v>0.36</v>
      </c>
      <c r="K355" t="s">
        <v>16</v>
      </c>
      <c r="L355">
        <v>4</v>
      </c>
    </row>
    <row r="356" spans="1:12" x14ac:dyDescent="0.3">
      <c r="A356">
        <v>26</v>
      </c>
      <c r="B356">
        <v>25000</v>
      </c>
      <c r="C356" t="s">
        <v>23</v>
      </c>
      <c r="D356">
        <v>7</v>
      </c>
      <c r="E356" t="s">
        <v>27</v>
      </c>
      <c r="F356" t="s">
        <v>21</v>
      </c>
      <c r="G356">
        <v>11500</v>
      </c>
      <c r="H356">
        <v>7.88</v>
      </c>
      <c r="I356">
        <v>0</v>
      </c>
      <c r="J356">
        <v>0.46</v>
      </c>
      <c r="K356" t="s">
        <v>16</v>
      </c>
      <c r="L356">
        <v>3</v>
      </c>
    </row>
    <row r="357" spans="1:12" x14ac:dyDescent="0.3">
      <c r="A357">
        <v>24</v>
      </c>
      <c r="B357">
        <v>61000</v>
      </c>
      <c r="C357" t="s">
        <v>13</v>
      </c>
      <c r="D357">
        <v>3</v>
      </c>
      <c r="E357" t="s">
        <v>28</v>
      </c>
      <c r="F357" t="s">
        <v>19</v>
      </c>
      <c r="G357">
        <v>16400</v>
      </c>
      <c r="H357">
        <v>10.99</v>
      </c>
      <c r="I357">
        <v>0</v>
      </c>
      <c r="J357">
        <v>0.27</v>
      </c>
      <c r="K357" t="s">
        <v>16</v>
      </c>
      <c r="L357">
        <v>4</v>
      </c>
    </row>
    <row r="358" spans="1:12" x14ac:dyDescent="0.3">
      <c r="A358">
        <v>26</v>
      </c>
      <c r="B358">
        <v>25000</v>
      </c>
      <c r="C358" t="s">
        <v>26</v>
      </c>
      <c r="D358">
        <v>0</v>
      </c>
      <c r="E358" t="s">
        <v>14</v>
      </c>
      <c r="F358" t="s">
        <v>30</v>
      </c>
      <c r="G358">
        <v>6250</v>
      </c>
      <c r="H358">
        <v>15.31</v>
      </c>
      <c r="I358">
        <v>1</v>
      </c>
      <c r="J358">
        <v>0.25</v>
      </c>
      <c r="K358" t="s">
        <v>16</v>
      </c>
      <c r="L358">
        <v>4</v>
      </c>
    </row>
    <row r="359" spans="1:12" x14ac:dyDescent="0.3">
      <c r="A359">
        <v>24</v>
      </c>
      <c r="B359">
        <v>35000</v>
      </c>
      <c r="C359" t="s">
        <v>13</v>
      </c>
      <c r="D359">
        <v>2</v>
      </c>
      <c r="E359" t="s">
        <v>14</v>
      </c>
      <c r="F359" t="s">
        <v>19</v>
      </c>
      <c r="G359">
        <v>16000</v>
      </c>
      <c r="H359">
        <v>11.71</v>
      </c>
      <c r="I359">
        <v>1</v>
      </c>
      <c r="J359">
        <v>0.46</v>
      </c>
      <c r="K359" t="s">
        <v>16</v>
      </c>
      <c r="L359">
        <v>3</v>
      </c>
    </row>
    <row r="360" spans="1:12" x14ac:dyDescent="0.3">
      <c r="A360">
        <v>22</v>
      </c>
      <c r="B360">
        <v>25000</v>
      </c>
      <c r="C360" t="s">
        <v>23</v>
      </c>
      <c r="D360">
        <v>1</v>
      </c>
      <c r="E360" t="s">
        <v>27</v>
      </c>
      <c r="F360" t="s">
        <v>19</v>
      </c>
      <c r="G360">
        <v>6000</v>
      </c>
      <c r="H360">
        <v>11.89</v>
      </c>
      <c r="I360">
        <v>0</v>
      </c>
      <c r="J360">
        <v>0.24</v>
      </c>
      <c r="K360" t="s">
        <v>16</v>
      </c>
      <c r="L360">
        <v>2</v>
      </c>
    </row>
    <row r="361" spans="1:12" x14ac:dyDescent="0.3">
      <c r="A361">
        <v>25</v>
      </c>
      <c r="B361">
        <v>40000</v>
      </c>
      <c r="C361" t="s">
        <v>13</v>
      </c>
      <c r="D361">
        <v>3</v>
      </c>
      <c r="E361" t="s">
        <v>18</v>
      </c>
      <c r="F361" t="s">
        <v>19</v>
      </c>
      <c r="G361">
        <v>16000</v>
      </c>
      <c r="H361">
        <v>11.71</v>
      </c>
      <c r="I361">
        <v>1</v>
      </c>
      <c r="J361">
        <v>0.4</v>
      </c>
      <c r="K361" t="s">
        <v>16</v>
      </c>
      <c r="L361">
        <v>4</v>
      </c>
    </row>
    <row r="362" spans="1:12" x14ac:dyDescent="0.3">
      <c r="A362">
        <v>23</v>
      </c>
      <c r="B362">
        <v>40000</v>
      </c>
      <c r="C362" t="s">
        <v>13</v>
      </c>
      <c r="D362">
        <v>3</v>
      </c>
      <c r="E362" t="s">
        <v>18</v>
      </c>
      <c r="F362" t="s">
        <v>15</v>
      </c>
      <c r="G362">
        <v>16000</v>
      </c>
      <c r="H362">
        <v>12.99</v>
      </c>
      <c r="I362">
        <v>1</v>
      </c>
      <c r="J362">
        <v>0.4</v>
      </c>
      <c r="K362" t="s">
        <v>17</v>
      </c>
      <c r="L362">
        <v>2</v>
      </c>
    </row>
    <row r="363" spans="1:12" x14ac:dyDescent="0.3">
      <c r="A363">
        <v>21</v>
      </c>
      <c r="B363">
        <v>41900</v>
      </c>
      <c r="C363" t="s">
        <v>13</v>
      </c>
      <c r="D363">
        <v>2</v>
      </c>
      <c r="E363" t="s">
        <v>27</v>
      </c>
      <c r="F363" t="s">
        <v>15</v>
      </c>
      <c r="G363">
        <v>16000</v>
      </c>
      <c r="H363">
        <v>12.84</v>
      </c>
      <c r="I363">
        <v>1</v>
      </c>
      <c r="J363">
        <v>0.38</v>
      </c>
      <c r="K363" t="s">
        <v>17</v>
      </c>
      <c r="L363">
        <v>2</v>
      </c>
    </row>
    <row r="364" spans="1:12" x14ac:dyDescent="0.3">
      <c r="A364">
        <v>24</v>
      </c>
      <c r="B364">
        <v>42494</v>
      </c>
      <c r="C364" t="s">
        <v>13</v>
      </c>
      <c r="D364">
        <v>7</v>
      </c>
      <c r="E364" t="s">
        <v>27</v>
      </c>
      <c r="F364" t="s">
        <v>19</v>
      </c>
      <c r="G364">
        <v>16000</v>
      </c>
      <c r="H364">
        <v>11.71</v>
      </c>
      <c r="I364">
        <v>1</v>
      </c>
      <c r="J364">
        <v>0.38</v>
      </c>
      <c r="K364" t="s">
        <v>16</v>
      </c>
      <c r="L364">
        <v>3</v>
      </c>
    </row>
    <row r="365" spans="1:12" x14ac:dyDescent="0.3">
      <c r="A365">
        <v>23</v>
      </c>
      <c r="B365">
        <v>25000</v>
      </c>
      <c r="C365" t="s">
        <v>26</v>
      </c>
      <c r="D365">
        <v>4</v>
      </c>
      <c r="E365" t="s">
        <v>14</v>
      </c>
      <c r="F365" t="s">
        <v>21</v>
      </c>
      <c r="G365">
        <v>5000</v>
      </c>
      <c r="H365">
        <v>9.32</v>
      </c>
      <c r="I365">
        <v>0</v>
      </c>
      <c r="J365">
        <v>0.2</v>
      </c>
      <c r="K365" t="s">
        <v>16</v>
      </c>
      <c r="L365">
        <v>2</v>
      </c>
    </row>
    <row r="366" spans="1:12" x14ac:dyDescent="0.3">
      <c r="A366">
        <v>22</v>
      </c>
      <c r="B366">
        <v>38400</v>
      </c>
      <c r="C366" t="s">
        <v>13</v>
      </c>
      <c r="D366">
        <v>4</v>
      </c>
      <c r="E366" t="s">
        <v>27</v>
      </c>
      <c r="F366" t="s">
        <v>15</v>
      </c>
      <c r="G366">
        <v>16000</v>
      </c>
      <c r="H366">
        <v>11.54</v>
      </c>
      <c r="I366">
        <v>1</v>
      </c>
      <c r="J366">
        <v>0.42</v>
      </c>
      <c r="K366" t="s">
        <v>17</v>
      </c>
      <c r="L366">
        <v>3</v>
      </c>
    </row>
    <row r="367" spans="1:12" x14ac:dyDescent="0.3">
      <c r="A367">
        <v>22</v>
      </c>
      <c r="B367">
        <v>45000</v>
      </c>
      <c r="C367" t="s">
        <v>13</v>
      </c>
      <c r="D367">
        <v>6</v>
      </c>
      <c r="E367" t="s">
        <v>25</v>
      </c>
      <c r="F367" t="s">
        <v>19</v>
      </c>
      <c r="G367">
        <v>16000</v>
      </c>
      <c r="H367">
        <v>10.59</v>
      </c>
      <c r="I367">
        <v>1</v>
      </c>
      <c r="J367">
        <v>0.36</v>
      </c>
      <c r="K367" t="s">
        <v>16</v>
      </c>
      <c r="L367">
        <v>4</v>
      </c>
    </row>
    <row r="368" spans="1:12" x14ac:dyDescent="0.3">
      <c r="A368">
        <v>21</v>
      </c>
      <c r="B368">
        <v>25000</v>
      </c>
      <c r="C368" t="s">
        <v>23</v>
      </c>
      <c r="D368">
        <v>0</v>
      </c>
      <c r="E368" t="s">
        <v>14</v>
      </c>
      <c r="F368" t="s">
        <v>19</v>
      </c>
      <c r="G368">
        <v>8800</v>
      </c>
      <c r="H368">
        <v>9.33</v>
      </c>
      <c r="I368">
        <v>0</v>
      </c>
      <c r="J368">
        <v>0.35</v>
      </c>
      <c r="K368" t="s">
        <v>16</v>
      </c>
      <c r="L368">
        <v>3</v>
      </c>
    </row>
    <row r="369" spans="1:12" x14ac:dyDescent="0.3">
      <c r="A369">
        <v>22</v>
      </c>
      <c r="B369">
        <v>25200</v>
      </c>
      <c r="C369" t="s">
        <v>26</v>
      </c>
      <c r="D369">
        <v>2</v>
      </c>
      <c r="E369" t="s">
        <v>20</v>
      </c>
      <c r="F369" t="s">
        <v>21</v>
      </c>
      <c r="G369">
        <v>7000</v>
      </c>
      <c r="H369">
        <v>6.03</v>
      </c>
      <c r="I369">
        <v>0</v>
      </c>
      <c r="J369">
        <v>0.28000000000000003</v>
      </c>
      <c r="K369" t="s">
        <v>16</v>
      </c>
      <c r="L369">
        <v>4</v>
      </c>
    </row>
    <row r="370" spans="1:12" x14ac:dyDescent="0.3">
      <c r="A370">
        <v>23</v>
      </c>
      <c r="B370">
        <v>48000</v>
      </c>
      <c r="C370" t="s">
        <v>13</v>
      </c>
      <c r="D370">
        <v>2</v>
      </c>
      <c r="E370" t="s">
        <v>18</v>
      </c>
      <c r="F370" t="s">
        <v>19</v>
      </c>
      <c r="G370">
        <v>16000</v>
      </c>
      <c r="H370">
        <v>10</v>
      </c>
      <c r="I370">
        <v>1</v>
      </c>
      <c r="J370">
        <v>0.33</v>
      </c>
      <c r="K370" t="s">
        <v>16</v>
      </c>
      <c r="L370">
        <v>4</v>
      </c>
    </row>
    <row r="371" spans="1:12" x14ac:dyDescent="0.3">
      <c r="A371">
        <v>24</v>
      </c>
      <c r="B371">
        <v>25200</v>
      </c>
      <c r="C371" t="s">
        <v>23</v>
      </c>
      <c r="D371">
        <v>1</v>
      </c>
      <c r="E371" t="s">
        <v>14</v>
      </c>
      <c r="F371" t="s">
        <v>15</v>
      </c>
      <c r="G371">
        <v>3200</v>
      </c>
      <c r="H371">
        <v>15.23</v>
      </c>
      <c r="I371">
        <v>0</v>
      </c>
      <c r="J371">
        <v>0.13</v>
      </c>
      <c r="K371" t="s">
        <v>17</v>
      </c>
      <c r="L371">
        <v>2</v>
      </c>
    </row>
    <row r="372" spans="1:12" x14ac:dyDescent="0.3">
      <c r="A372">
        <v>24</v>
      </c>
      <c r="B372">
        <v>50000</v>
      </c>
      <c r="C372" t="s">
        <v>13</v>
      </c>
      <c r="D372">
        <v>6</v>
      </c>
      <c r="E372" t="s">
        <v>28</v>
      </c>
      <c r="F372" t="s">
        <v>15</v>
      </c>
      <c r="G372">
        <v>16000</v>
      </c>
      <c r="H372">
        <v>13.99</v>
      </c>
      <c r="I372">
        <v>1</v>
      </c>
      <c r="J372">
        <v>0.32</v>
      </c>
      <c r="K372" t="s">
        <v>17</v>
      </c>
      <c r="L372">
        <v>2</v>
      </c>
    </row>
    <row r="373" spans="1:12" x14ac:dyDescent="0.3">
      <c r="A373">
        <v>23</v>
      </c>
      <c r="B373">
        <v>45000</v>
      </c>
      <c r="C373" t="s">
        <v>13</v>
      </c>
      <c r="D373">
        <v>7</v>
      </c>
      <c r="E373" t="s">
        <v>14</v>
      </c>
      <c r="F373" t="s">
        <v>29</v>
      </c>
      <c r="G373">
        <v>16000</v>
      </c>
      <c r="H373">
        <v>16.45</v>
      </c>
      <c r="I373">
        <v>1</v>
      </c>
      <c r="J373">
        <v>0.36</v>
      </c>
      <c r="K373" t="s">
        <v>17</v>
      </c>
      <c r="L373">
        <v>4</v>
      </c>
    </row>
    <row r="374" spans="1:12" x14ac:dyDescent="0.3">
      <c r="A374">
        <v>22</v>
      </c>
      <c r="B374">
        <v>55000</v>
      </c>
      <c r="C374" t="s">
        <v>13</v>
      </c>
      <c r="D374">
        <v>6</v>
      </c>
      <c r="E374" t="s">
        <v>27</v>
      </c>
      <c r="F374" t="s">
        <v>15</v>
      </c>
      <c r="G374">
        <v>16000</v>
      </c>
      <c r="I374">
        <v>0</v>
      </c>
      <c r="J374">
        <v>0.28999999999999998</v>
      </c>
      <c r="K374" t="s">
        <v>17</v>
      </c>
      <c r="L374">
        <v>3</v>
      </c>
    </row>
    <row r="375" spans="1:12" x14ac:dyDescent="0.3">
      <c r="A375">
        <v>21</v>
      </c>
      <c r="B375">
        <v>25200</v>
      </c>
      <c r="C375" t="s">
        <v>26</v>
      </c>
      <c r="D375">
        <v>0</v>
      </c>
      <c r="E375" t="s">
        <v>20</v>
      </c>
      <c r="F375" t="s">
        <v>15</v>
      </c>
      <c r="G375">
        <v>6500</v>
      </c>
      <c r="H375">
        <v>14.26</v>
      </c>
      <c r="I375">
        <v>1</v>
      </c>
      <c r="J375">
        <v>0.26</v>
      </c>
      <c r="K375" t="s">
        <v>17</v>
      </c>
      <c r="L375">
        <v>2</v>
      </c>
    </row>
    <row r="376" spans="1:12" x14ac:dyDescent="0.3">
      <c r="A376">
        <v>25</v>
      </c>
      <c r="B376">
        <v>58000</v>
      </c>
      <c r="C376" t="s">
        <v>13</v>
      </c>
      <c r="D376">
        <v>9</v>
      </c>
      <c r="E376" t="s">
        <v>20</v>
      </c>
      <c r="F376" t="s">
        <v>21</v>
      </c>
      <c r="G376">
        <v>16000</v>
      </c>
      <c r="I376">
        <v>0</v>
      </c>
      <c r="J376">
        <v>0.28000000000000003</v>
      </c>
      <c r="K376" t="s">
        <v>16</v>
      </c>
      <c r="L376">
        <v>2</v>
      </c>
    </row>
    <row r="377" spans="1:12" x14ac:dyDescent="0.3">
      <c r="A377">
        <v>23</v>
      </c>
      <c r="B377">
        <v>25200</v>
      </c>
      <c r="C377" t="s">
        <v>23</v>
      </c>
      <c r="D377">
        <v>3</v>
      </c>
      <c r="E377" t="s">
        <v>18</v>
      </c>
      <c r="F377" t="s">
        <v>19</v>
      </c>
      <c r="G377">
        <v>1000</v>
      </c>
      <c r="H377">
        <v>11.48</v>
      </c>
      <c r="I377">
        <v>0</v>
      </c>
      <c r="J377">
        <v>0.04</v>
      </c>
      <c r="K377" t="s">
        <v>16</v>
      </c>
      <c r="L377">
        <v>4</v>
      </c>
    </row>
    <row r="378" spans="1:12" x14ac:dyDescent="0.3">
      <c r="A378">
        <v>22</v>
      </c>
      <c r="B378">
        <v>52500</v>
      </c>
      <c r="C378" t="s">
        <v>13</v>
      </c>
      <c r="D378">
        <v>1</v>
      </c>
      <c r="E378" t="s">
        <v>14</v>
      </c>
      <c r="F378" t="s">
        <v>19</v>
      </c>
      <c r="G378">
        <v>16000</v>
      </c>
      <c r="H378">
        <v>12.69</v>
      </c>
      <c r="I378">
        <v>1</v>
      </c>
      <c r="J378">
        <v>0.3</v>
      </c>
      <c r="K378" t="s">
        <v>16</v>
      </c>
      <c r="L378">
        <v>3</v>
      </c>
    </row>
    <row r="379" spans="1:12" x14ac:dyDescent="0.3">
      <c r="A379">
        <v>26</v>
      </c>
      <c r="B379">
        <v>60000</v>
      </c>
      <c r="C379" t="s">
        <v>13</v>
      </c>
      <c r="D379">
        <v>10</v>
      </c>
      <c r="E379" t="s">
        <v>25</v>
      </c>
      <c r="F379" t="s">
        <v>21</v>
      </c>
      <c r="G379">
        <v>16000</v>
      </c>
      <c r="H379">
        <v>7.49</v>
      </c>
      <c r="I379">
        <v>0</v>
      </c>
      <c r="J379">
        <v>0.27</v>
      </c>
      <c r="K379" t="s">
        <v>16</v>
      </c>
      <c r="L379">
        <v>2</v>
      </c>
    </row>
    <row r="380" spans="1:12" x14ac:dyDescent="0.3">
      <c r="A380">
        <v>24</v>
      </c>
      <c r="B380">
        <v>54000</v>
      </c>
      <c r="C380" t="s">
        <v>13</v>
      </c>
      <c r="D380">
        <v>0</v>
      </c>
      <c r="E380" t="s">
        <v>28</v>
      </c>
      <c r="F380" t="s">
        <v>30</v>
      </c>
      <c r="G380">
        <v>16000</v>
      </c>
      <c r="H380">
        <v>15.65</v>
      </c>
      <c r="I380">
        <v>1</v>
      </c>
      <c r="J380">
        <v>0.3</v>
      </c>
      <c r="K380" t="s">
        <v>16</v>
      </c>
      <c r="L380">
        <v>4</v>
      </c>
    </row>
    <row r="381" spans="1:12" x14ac:dyDescent="0.3">
      <c r="A381">
        <v>22</v>
      </c>
      <c r="B381">
        <v>61000</v>
      </c>
      <c r="C381" t="s">
        <v>13</v>
      </c>
      <c r="D381">
        <v>3</v>
      </c>
      <c r="E381" t="s">
        <v>27</v>
      </c>
      <c r="F381" t="s">
        <v>15</v>
      </c>
      <c r="G381">
        <v>16000</v>
      </c>
      <c r="I381">
        <v>0</v>
      </c>
      <c r="J381">
        <v>0.26</v>
      </c>
      <c r="K381" t="s">
        <v>17</v>
      </c>
      <c r="L381">
        <v>2</v>
      </c>
    </row>
    <row r="382" spans="1:12" x14ac:dyDescent="0.3">
      <c r="A382">
        <v>23</v>
      </c>
      <c r="B382">
        <v>25480</v>
      </c>
      <c r="C382" t="s">
        <v>26</v>
      </c>
      <c r="D382">
        <v>7</v>
      </c>
      <c r="E382" t="s">
        <v>20</v>
      </c>
      <c r="F382" t="s">
        <v>19</v>
      </c>
      <c r="G382">
        <v>5000</v>
      </c>
      <c r="H382">
        <v>9.99</v>
      </c>
      <c r="I382">
        <v>0</v>
      </c>
      <c r="J382">
        <v>0.2</v>
      </c>
      <c r="K382" t="s">
        <v>16</v>
      </c>
      <c r="L382">
        <v>3</v>
      </c>
    </row>
    <row r="383" spans="1:12" x14ac:dyDescent="0.3">
      <c r="A383">
        <v>23</v>
      </c>
      <c r="B383">
        <v>25500</v>
      </c>
      <c r="C383" t="s">
        <v>26</v>
      </c>
      <c r="D383">
        <v>2</v>
      </c>
      <c r="E383" t="s">
        <v>25</v>
      </c>
      <c r="F383" t="s">
        <v>15</v>
      </c>
      <c r="G383">
        <v>7850</v>
      </c>
      <c r="H383">
        <v>13.49</v>
      </c>
      <c r="I383">
        <v>0</v>
      </c>
      <c r="J383">
        <v>0.31</v>
      </c>
      <c r="K383" t="s">
        <v>16</v>
      </c>
      <c r="L383">
        <v>4</v>
      </c>
    </row>
    <row r="384" spans="1:12" x14ac:dyDescent="0.3">
      <c r="A384">
        <v>22</v>
      </c>
      <c r="B384">
        <v>57175</v>
      </c>
      <c r="C384" t="s">
        <v>13</v>
      </c>
      <c r="D384">
        <v>6</v>
      </c>
      <c r="E384" t="s">
        <v>28</v>
      </c>
      <c r="F384" t="s">
        <v>22</v>
      </c>
      <c r="G384">
        <v>16000</v>
      </c>
      <c r="H384">
        <v>17.149999999999999</v>
      </c>
      <c r="I384">
        <v>1</v>
      </c>
      <c r="J384">
        <v>0.28000000000000003</v>
      </c>
      <c r="K384" t="s">
        <v>16</v>
      </c>
      <c r="L384">
        <v>4</v>
      </c>
    </row>
    <row r="385" spans="1:12" x14ac:dyDescent="0.3">
      <c r="A385">
        <v>26</v>
      </c>
      <c r="B385">
        <v>25500</v>
      </c>
      <c r="C385" t="s">
        <v>26</v>
      </c>
      <c r="D385">
        <v>8</v>
      </c>
      <c r="E385" t="s">
        <v>28</v>
      </c>
      <c r="F385" t="s">
        <v>15</v>
      </c>
      <c r="G385">
        <v>5600</v>
      </c>
      <c r="H385">
        <v>11.91</v>
      </c>
      <c r="I385">
        <v>0</v>
      </c>
      <c r="J385">
        <v>0.22</v>
      </c>
      <c r="K385" t="s">
        <v>16</v>
      </c>
      <c r="L385">
        <v>4</v>
      </c>
    </row>
    <row r="386" spans="1:12" x14ac:dyDescent="0.3">
      <c r="A386">
        <v>21</v>
      </c>
      <c r="B386">
        <v>65000</v>
      </c>
      <c r="C386" t="s">
        <v>13</v>
      </c>
      <c r="D386">
        <v>5</v>
      </c>
      <c r="E386" t="s">
        <v>20</v>
      </c>
      <c r="F386" t="s">
        <v>19</v>
      </c>
      <c r="G386">
        <v>16000</v>
      </c>
      <c r="H386">
        <v>9.91</v>
      </c>
      <c r="I386">
        <v>0</v>
      </c>
      <c r="J386">
        <v>0.25</v>
      </c>
      <c r="K386" t="s">
        <v>16</v>
      </c>
      <c r="L386">
        <v>3</v>
      </c>
    </row>
    <row r="387" spans="1:12" x14ac:dyDescent="0.3">
      <c r="A387">
        <v>24</v>
      </c>
      <c r="B387">
        <v>25632</v>
      </c>
      <c r="C387" t="s">
        <v>26</v>
      </c>
      <c r="D387">
        <v>4</v>
      </c>
      <c r="E387" t="s">
        <v>18</v>
      </c>
      <c r="F387" t="s">
        <v>19</v>
      </c>
      <c r="G387">
        <v>1500</v>
      </c>
      <c r="H387">
        <v>9.91</v>
      </c>
      <c r="I387">
        <v>0</v>
      </c>
      <c r="J387">
        <v>0.06</v>
      </c>
      <c r="K387" t="s">
        <v>16</v>
      </c>
      <c r="L387">
        <v>3</v>
      </c>
    </row>
    <row r="388" spans="1:12" x14ac:dyDescent="0.3">
      <c r="A388">
        <v>24</v>
      </c>
      <c r="B388">
        <v>59000</v>
      </c>
      <c r="C388" t="s">
        <v>13</v>
      </c>
      <c r="D388">
        <v>2</v>
      </c>
      <c r="E388" t="s">
        <v>14</v>
      </c>
      <c r="F388" t="s">
        <v>29</v>
      </c>
      <c r="G388">
        <v>16000</v>
      </c>
      <c r="H388">
        <v>16.45</v>
      </c>
      <c r="I388">
        <v>1</v>
      </c>
      <c r="J388">
        <v>0.27</v>
      </c>
      <c r="K388" t="s">
        <v>16</v>
      </c>
      <c r="L388">
        <v>2</v>
      </c>
    </row>
    <row r="389" spans="1:12" x14ac:dyDescent="0.3">
      <c r="A389">
        <v>23</v>
      </c>
      <c r="B389">
        <v>65000</v>
      </c>
      <c r="C389" t="s">
        <v>13</v>
      </c>
      <c r="D389">
        <v>7</v>
      </c>
      <c r="E389" t="s">
        <v>20</v>
      </c>
      <c r="F389" t="s">
        <v>30</v>
      </c>
      <c r="G389">
        <v>16000</v>
      </c>
      <c r="H389">
        <v>14.59</v>
      </c>
      <c r="I389">
        <v>0</v>
      </c>
      <c r="J389">
        <v>0.25</v>
      </c>
      <c r="K389" t="s">
        <v>16</v>
      </c>
      <c r="L389">
        <v>4</v>
      </c>
    </row>
    <row r="390" spans="1:12" x14ac:dyDescent="0.3">
      <c r="A390">
        <v>23</v>
      </c>
      <c r="B390">
        <v>63000</v>
      </c>
      <c r="C390" t="s">
        <v>13</v>
      </c>
      <c r="D390">
        <v>0</v>
      </c>
      <c r="E390" t="s">
        <v>18</v>
      </c>
      <c r="F390" t="s">
        <v>30</v>
      </c>
      <c r="G390">
        <v>16000</v>
      </c>
      <c r="H390">
        <v>14.42</v>
      </c>
      <c r="I390">
        <v>1</v>
      </c>
      <c r="J390">
        <v>0.25</v>
      </c>
      <c r="K390" t="s">
        <v>16</v>
      </c>
      <c r="L390">
        <v>3</v>
      </c>
    </row>
    <row r="391" spans="1:12" x14ac:dyDescent="0.3">
      <c r="A391">
        <v>26</v>
      </c>
      <c r="B391">
        <v>26000</v>
      </c>
      <c r="C391" t="s">
        <v>26</v>
      </c>
      <c r="D391">
        <v>7</v>
      </c>
      <c r="E391" t="s">
        <v>28</v>
      </c>
      <c r="F391" t="s">
        <v>19</v>
      </c>
      <c r="G391">
        <v>7000</v>
      </c>
      <c r="H391">
        <v>10.99</v>
      </c>
      <c r="I391">
        <v>0</v>
      </c>
      <c r="J391">
        <v>0.27</v>
      </c>
      <c r="K391" t="s">
        <v>16</v>
      </c>
      <c r="L391">
        <v>4</v>
      </c>
    </row>
    <row r="392" spans="1:12" x14ac:dyDescent="0.3">
      <c r="A392">
        <v>26</v>
      </c>
      <c r="B392">
        <v>75000</v>
      </c>
      <c r="C392" t="s">
        <v>13</v>
      </c>
      <c r="D392">
        <v>2</v>
      </c>
      <c r="E392" t="s">
        <v>20</v>
      </c>
      <c r="F392" t="s">
        <v>15</v>
      </c>
      <c r="G392">
        <v>16000</v>
      </c>
      <c r="H392">
        <v>13.35</v>
      </c>
      <c r="I392">
        <v>0</v>
      </c>
      <c r="J392">
        <v>0.21</v>
      </c>
      <c r="K392" t="s">
        <v>17</v>
      </c>
      <c r="L392">
        <v>2</v>
      </c>
    </row>
    <row r="393" spans="1:12" x14ac:dyDescent="0.3">
      <c r="A393">
        <v>23</v>
      </c>
      <c r="B393">
        <v>26000</v>
      </c>
      <c r="C393" t="s">
        <v>26</v>
      </c>
      <c r="D393">
        <v>7</v>
      </c>
      <c r="E393" t="s">
        <v>14</v>
      </c>
      <c r="F393" t="s">
        <v>21</v>
      </c>
      <c r="G393">
        <v>5000</v>
      </c>
      <c r="H393">
        <v>7.91</v>
      </c>
      <c r="I393">
        <v>0</v>
      </c>
      <c r="J393">
        <v>0.19</v>
      </c>
      <c r="K393" t="s">
        <v>16</v>
      </c>
      <c r="L393">
        <v>2</v>
      </c>
    </row>
    <row r="394" spans="1:12" x14ac:dyDescent="0.3">
      <c r="A394">
        <v>22</v>
      </c>
      <c r="B394">
        <v>26000</v>
      </c>
      <c r="C394" t="s">
        <v>26</v>
      </c>
      <c r="D394">
        <v>4</v>
      </c>
      <c r="E394" t="s">
        <v>20</v>
      </c>
      <c r="F394" t="s">
        <v>19</v>
      </c>
      <c r="G394">
        <v>4000</v>
      </c>
      <c r="H394">
        <v>9.25</v>
      </c>
      <c r="I394">
        <v>0</v>
      </c>
      <c r="J394">
        <v>0.15</v>
      </c>
      <c r="K394" t="s">
        <v>16</v>
      </c>
      <c r="L394">
        <v>2</v>
      </c>
    </row>
    <row r="395" spans="1:12" x14ac:dyDescent="0.3">
      <c r="A395">
        <v>21</v>
      </c>
      <c r="B395">
        <v>26000</v>
      </c>
      <c r="C395" t="s">
        <v>23</v>
      </c>
      <c r="D395">
        <v>5</v>
      </c>
      <c r="E395" t="s">
        <v>18</v>
      </c>
      <c r="F395" t="s">
        <v>21</v>
      </c>
      <c r="G395">
        <v>6000</v>
      </c>
      <c r="H395">
        <v>5.79</v>
      </c>
      <c r="I395">
        <v>0</v>
      </c>
      <c r="J395">
        <v>0.23</v>
      </c>
      <c r="K395" t="s">
        <v>16</v>
      </c>
      <c r="L395">
        <v>2</v>
      </c>
    </row>
    <row r="396" spans="1:12" x14ac:dyDescent="0.3">
      <c r="A396">
        <v>25</v>
      </c>
      <c r="B396">
        <v>23712</v>
      </c>
      <c r="C396" t="s">
        <v>13</v>
      </c>
      <c r="D396">
        <v>9</v>
      </c>
      <c r="E396" t="s">
        <v>14</v>
      </c>
      <c r="F396" t="s">
        <v>19</v>
      </c>
      <c r="G396">
        <v>1000</v>
      </c>
      <c r="H396">
        <v>11.49</v>
      </c>
      <c r="I396">
        <v>0</v>
      </c>
      <c r="J396">
        <v>0.04</v>
      </c>
      <c r="K396" t="s">
        <v>16</v>
      </c>
      <c r="L396">
        <v>2</v>
      </c>
    </row>
    <row r="397" spans="1:12" x14ac:dyDescent="0.3">
      <c r="A397">
        <v>24</v>
      </c>
      <c r="B397">
        <v>24000</v>
      </c>
      <c r="C397" t="s">
        <v>13</v>
      </c>
      <c r="D397">
        <v>1</v>
      </c>
      <c r="E397" t="s">
        <v>20</v>
      </c>
      <c r="F397" t="s">
        <v>29</v>
      </c>
      <c r="G397">
        <v>1000</v>
      </c>
      <c r="H397">
        <v>17.989999999999998</v>
      </c>
      <c r="I397">
        <v>1</v>
      </c>
      <c r="J397">
        <v>0.04</v>
      </c>
      <c r="K397" t="s">
        <v>16</v>
      </c>
      <c r="L397">
        <v>3</v>
      </c>
    </row>
    <row r="398" spans="1:12" x14ac:dyDescent="0.3">
      <c r="A398">
        <v>22</v>
      </c>
      <c r="B398">
        <v>24000</v>
      </c>
      <c r="C398" t="s">
        <v>13</v>
      </c>
      <c r="D398">
        <v>3</v>
      </c>
      <c r="E398" t="s">
        <v>25</v>
      </c>
      <c r="F398" t="s">
        <v>15</v>
      </c>
      <c r="G398">
        <v>1000</v>
      </c>
      <c r="H398">
        <v>12.84</v>
      </c>
      <c r="I398">
        <v>0</v>
      </c>
      <c r="J398">
        <v>0.04</v>
      </c>
      <c r="K398" t="s">
        <v>17</v>
      </c>
      <c r="L398">
        <v>4</v>
      </c>
    </row>
    <row r="399" spans="1:12" x14ac:dyDescent="0.3">
      <c r="A399">
        <v>26</v>
      </c>
      <c r="B399">
        <v>25000</v>
      </c>
      <c r="C399" t="s">
        <v>13</v>
      </c>
      <c r="D399">
        <v>1</v>
      </c>
      <c r="E399" t="s">
        <v>14</v>
      </c>
      <c r="F399" t="s">
        <v>15</v>
      </c>
      <c r="G399">
        <v>1000</v>
      </c>
      <c r="H399">
        <v>14.65</v>
      </c>
      <c r="I399">
        <v>0</v>
      </c>
      <c r="J399">
        <v>0.04</v>
      </c>
      <c r="K399" t="s">
        <v>17</v>
      </c>
      <c r="L399">
        <v>3</v>
      </c>
    </row>
    <row r="400" spans="1:12" x14ac:dyDescent="0.3">
      <c r="A400">
        <v>22</v>
      </c>
      <c r="B400">
        <v>25000</v>
      </c>
      <c r="C400" t="s">
        <v>13</v>
      </c>
      <c r="D400">
        <v>3</v>
      </c>
      <c r="E400" t="s">
        <v>25</v>
      </c>
      <c r="F400" t="s">
        <v>30</v>
      </c>
      <c r="G400">
        <v>1000</v>
      </c>
      <c r="H400">
        <v>15.95</v>
      </c>
      <c r="I400">
        <v>1</v>
      </c>
      <c r="J400">
        <v>0.04</v>
      </c>
      <c r="K400" t="s">
        <v>16</v>
      </c>
      <c r="L400">
        <v>2</v>
      </c>
    </row>
    <row r="401" spans="1:12" x14ac:dyDescent="0.3">
      <c r="A401">
        <v>26</v>
      </c>
      <c r="B401">
        <v>26000</v>
      </c>
      <c r="C401" t="s">
        <v>23</v>
      </c>
      <c r="D401">
        <v>0</v>
      </c>
      <c r="E401" t="s">
        <v>25</v>
      </c>
      <c r="F401" t="s">
        <v>29</v>
      </c>
      <c r="G401">
        <v>8500</v>
      </c>
      <c r="H401">
        <v>16.45</v>
      </c>
      <c r="I401">
        <v>1</v>
      </c>
      <c r="J401">
        <v>0.33</v>
      </c>
      <c r="K401" t="s">
        <v>16</v>
      </c>
      <c r="L401">
        <v>3</v>
      </c>
    </row>
    <row r="402" spans="1:12" x14ac:dyDescent="0.3">
      <c r="A402">
        <v>21</v>
      </c>
      <c r="B402">
        <v>26000</v>
      </c>
      <c r="C402" t="s">
        <v>26</v>
      </c>
      <c r="D402">
        <v>5</v>
      </c>
      <c r="E402" t="s">
        <v>14</v>
      </c>
      <c r="F402" t="s">
        <v>30</v>
      </c>
      <c r="G402">
        <v>14500</v>
      </c>
      <c r="H402">
        <v>14.61</v>
      </c>
      <c r="I402">
        <v>1</v>
      </c>
      <c r="J402">
        <v>0.56000000000000005</v>
      </c>
      <c r="K402" t="s">
        <v>17</v>
      </c>
      <c r="L402">
        <v>2</v>
      </c>
    </row>
    <row r="403" spans="1:12" x14ac:dyDescent="0.3">
      <c r="A403">
        <v>23</v>
      </c>
      <c r="B403">
        <v>28600</v>
      </c>
      <c r="C403" t="s">
        <v>13</v>
      </c>
      <c r="D403">
        <v>7</v>
      </c>
      <c r="E403" t="s">
        <v>18</v>
      </c>
      <c r="F403" t="s">
        <v>21</v>
      </c>
      <c r="G403">
        <v>1000</v>
      </c>
      <c r="H403">
        <v>7.9</v>
      </c>
      <c r="I403">
        <v>0</v>
      </c>
      <c r="J403">
        <v>0.03</v>
      </c>
      <c r="K403" t="s">
        <v>16</v>
      </c>
      <c r="L403">
        <v>3</v>
      </c>
    </row>
    <row r="404" spans="1:12" x14ac:dyDescent="0.3">
      <c r="A404">
        <v>22</v>
      </c>
      <c r="B404">
        <v>29000</v>
      </c>
      <c r="C404" t="s">
        <v>13</v>
      </c>
      <c r="D404">
        <v>4</v>
      </c>
      <c r="E404" t="s">
        <v>27</v>
      </c>
      <c r="F404" t="s">
        <v>21</v>
      </c>
      <c r="G404">
        <v>1000</v>
      </c>
      <c r="H404">
        <v>7.29</v>
      </c>
      <c r="I404">
        <v>0</v>
      </c>
      <c r="J404">
        <v>0.03</v>
      </c>
      <c r="K404" t="s">
        <v>16</v>
      </c>
      <c r="L404">
        <v>4</v>
      </c>
    </row>
    <row r="405" spans="1:12" x14ac:dyDescent="0.3">
      <c r="A405">
        <v>26</v>
      </c>
      <c r="B405">
        <v>29000</v>
      </c>
      <c r="C405" t="s">
        <v>13</v>
      </c>
      <c r="D405">
        <v>2</v>
      </c>
      <c r="E405" t="s">
        <v>14</v>
      </c>
      <c r="F405" t="s">
        <v>21</v>
      </c>
      <c r="G405">
        <v>1000</v>
      </c>
      <c r="H405">
        <v>7.74</v>
      </c>
      <c r="I405">
        <v>0</v>
      </c>
      <c r="J405">
        <v>0.03</v>
      </c>
      <c r="K405" t="s">
        <v>16</v>
      </c>
      <c r="L405">
        <v>4</v>
      </c>
    </row>
    <row r="406" spans="1:12" x14ac:dyDescent="0.3">
      <c r="A406">
        <v>24</v>
      </c>
      <c r="B406">
        <v>30000</v>
      </c>
      <c r="C406" t="s">
        <v>13</v>
      </c>
      <c r="D406">
        <v>0</v>
      </c>
      <c r="E406" t="s">
        <v>18</v>
      </c>
      <c r="F406" t="s">
        <v>21</v>
      </c>
      <c r="G406">
        <v>1000</v>
      </c>
      <c r="H406">
        <v>7.51</v>
      </c>
      <c r="I406">
        <v>0</v>
      </c>
      <c r="J406">
        <v>0.03</v>
      </c>
      <c r="K406" t="s">
        <v>16</v>
      </c>
      <c r="L406">
        <v>2</v>
      </c>
    </row>
    <row r="407" spans="1:12" x14ac:dyDescent="0.3">
      <c r="A407">
        <v>22</v>
      </c>
      <c r="B407">
        <v>26000</v>
      </c>
      <c r="C407" t="s">
        <v>26</v>
      </c>
      <c r="D407">
        <v>3</v>
      </c>
      <c r="E407" t="s">
        <v>20</v>
      </c>
      <c r="F407" t="s">
        <v>19</v>
      </c>
      <c r="G407">
        <v>500</v>
      </c>
      <c r="H407">
        <v>10.46</v>
      </c>
      <c r="I407">
        <v>0</v>
      </c>
      <c r="J407">
        <v>0.02</v>
      </c>
      <c r="K407" t="s">
        <v>16</v>
      </c>
      <c r="L407">
        <v>4</v>
      </c>
    </row>
    <row r="408" spans="1:12" x14ac:dyDescent="0.3">
      <c r="A408">
        <v>26</v>
      </c>
      <c r="B408">
        <v>30000</v>
      </c>
      <c r="C408" t="s">
        <v>13</v>
      </c>
      <c r="D408">
        <v>2</v>
      </c>
      <c r="E408" t="s">
        <v>18</v>
      </c>
      <c r="F408" t="s">
        <v>21</v>
      </c>
      <c r="G408">
        <v>1000</v>
      </c>
      <c r="H408">
        <v>9.6300000000000008</v>
      </c>
      <c r="I408">
        <v>0</v>
      </c>
      <c r="J408">
        <v>0.03</v>
      </c>
      <c r="K408" t="s">
        <v>16</v>
      </c>
      <c r="L408">
        <v>3</v>
      </c>
    </row>
    <row r="409" spans="1:12" x14ac:dyDescent="0.3">
      <c r="A409">
        <v>26</v>
      </c>
      <c r="B409">
        <v>26004</v>
      </c>
      <c r="C409" t="s">
        <v>26</v>
      </c>
      <c r="D409">
        <v>2</v>
      </c>
      <c r="E409" t="s">
        <v>28</v>
      </c>
      <c r="F409" t="s">
        <v>19</v>
      </c>
      <c r="G409">
        <v>10000</v>
      </c>
      <c r="H409">
        <v>11.14</v>
      </c>
      <c r="I409">
        <v>0</v>
      </c>
      <c r="J409">
        <v>0.38</v>
      </c>
      <c r="K409" t="s">
        <v>16</v>
      </c>
      <c r="L409">
        <v>3</v>
      </c>
    </row>
    <row r="410" spans="1:12" x14ac:dyDescent="0.3">
      <c r="A410">
        <v>23</v>
      </c>
      <c r="B410">
        <v>34800</v>
      </c>
      <c r="C410" t="s">
        <v>13</v>
      </c>
      <c r="D410">
        <v>1</v>
      </c>
      <c r="E410" t="s">
        <v>27</v>
      </c>
      <c r="F410" t="s">
        <v>19</v>
      </c>
      <c r="G410">
        <v>1000</v>
      </c>
      <c r="H410">
        <v>11.99</v>
      </c>
      <c r="I410">
        <v>0</v>
      </c>
      <c r="J410">
        <v>0.03</v>
      </c>
      <c r="K410" t="s">
        <v>16</v>
      </c>
      <c r="L410">
        <v>4</v>
      </c>
    </row>
    <row r="411" spans="1:12" x14ac:dyDescent="0.3">
      <c r="A411">
        <v>25</v>
      </c>
      <c r="B411">
        <v>34800</v>
      </c>
      <c r="C411" t="s">
        <v>13</v>
      </c>
      <c r="D411">
        <v>0</v>
      </c>
      <c r="E411" t="s">
        <v>14</v>
      </c>
      <c r="F411" t="s">
        <v>15</v>
      </c>
      <c r="G411">
        <v>1000</v>
      </c>
      <c r="H411">
        <v>13.98</v>
      </c>
      <c r="I411">
        <v>0</v>
      </c>
      <c r="J411">
        <v>0.03</v>
      </c>
      <c r="K411" t="s">
        <v>17</v>
      </c>
      <c r="L411">
        <v>3</v>
      </c>
    </row>
    <row r="412" spans="1:12" x14ac:dyDescent="0.3">
      <c r="A412">
        <v>24</v>
      </c>
      <c r="B412">
        <v>26400</v>
      </c>
      <c r="C412" t="s">
        <v>26</v>
      </c>
      <c r="D412">
        <v>0</v>
      </c>
      <c r="E412" t="s">
        <v>25</v>
      </c>
      <c r="F412" t="s">
        <v>21</v>
      </c>
      <c r="G412">
        <v>6000</v>
      </c>
      <c r="H412">
        <v>8.9</v>
      </c>
      <c r="I412">
        <v>0</v>
      </c>
      <c r="J412">
        <v>0.23</v>
      </c>
      <c r="K412" t="s">
        <v>16</v>
      </c>
      <c r="L412">
        <v>4</v>
      </c>
    </row>
    <row r="413" spans="1:12" x14ac:dyDescent="0.3">
      <c r="A413">
        <v>23</v>
      </c>
      <c r="B413">
        <v>31000</v>
      </c>
      <c r="C413" t="s">
        <v>13</v>
      </c>
      <c r="D413">
        <v>1</v>
      </c>
      <c r="E413" t="s">
        <v>20</v>
      </c>
      <c r="F413" t="s">
        <v>30</v>
      </c>
      <c r="G413">
        <v>1000</v>
      </c>
      <c r="H413">
        <v>14.96</v>
      </c>
      <c r="I413">
        <v>1</v>
      </c>
      <c r="J413">
        <v>0.03</v>
      </c>
      <c r="K413" t="s">
        <v>17</v>
      </c>
      <c r="L413">
        <v>3</v>
      </c>
    </row>
    <row r="414" spans="1:12" x14ac:dyDescent="0.3">
      <c r="A414">
        <v>26</v>
      </c>
      <c r="B414">
        <v>38000</v>
      </c>
      <c r="C414" t="s">
        <v>13</v>
      </c>
      <c r="D414">
        <v>6</v>
      </c>
      <c r="E414" t="s">
        <v>20</v>
      </c>
      <c r="F414" t="s">
        <v>15</v>
      </c>
      <c r="G414">
        <v>1000</v>
      </c>
      <c r="H414">
        <v>15.27</v>
      </c>
      <c r="I414">
        <v>0</v>
      </c>
      <c r="J414">
        <v>0.03</v>
      </c>
      <c r="K414" t="s">
        <v>17</v>
      </c>
      <c r="L414">
        <v>3</v>
      </c>
    </row>
    <row r="415" spans="1:12" x14ac:dyDescent="0.3">
      <c r="A415">
        <v>23</v>
      </c>
      <c r="B415">
        <v>38400</v>
      </c>
      <c r="C415" t="s">
        <v>13</v>
      </c>
      <c r="D415">
        <v>6</v>
      </c>
      <c r="E415" t="s">
        <v>18</v>
      </c>
      <c r="F415" t="s">
        <v>19</v>
      </c>
      <c r="G415">
        <v>1000</v>
      </c>
      <c r="I415">
        <v>0</v>
      </c>
      <c r="J415">
        <v>0.03</v>
      </c>
      <c r="K415" t="s">
        <v>16</v>
      </c>
      <c r="L415">
        <v>3</v>
      </c>
    </row>
    <row r="416" spans="1:12" x14ac:dyDescent="0.3">
      <c r="A416">
        <v>22</v>
      </c>
      <c r="B416">
        <v>26400</v>
      </c>
      <c r="C416" t="s">
        <v>26</v>
      </c>
      <c r="E416" t="s">
        <v>28</v>
      </c>
      <c r="F416" t="s">
        <v>21</v>
      </c>
      <c r="G416">
        <v>1550</v>
      </c>
      <c r="I416">
        <v>1</v>
      </c>
      <c r="J416">
        <v>0.06</v>
      </c>
      <c r="K416" t="s">
        <v>16</v>
      </c>
      <c r="L416">
        <v>2</v>
      </c>
    </row>
    <row r="417" spans="1:12" x14ac:dyDescent="0.3">
      <c r="A417">
        <v>23</v>
      </c>
      <c r="B417">
        <v>40000</v>
      </c>
      <c r="C417" t="s">
        <v>13</v>
      </c>
      <c r="D417">
        <v>2</v>
      </c>
      <c r="E417" t="s">
        <v>18</v>
      </c>
      <c r="F417" t="s">
        <v>21</v>
      </c>
      <c r="G417">
        <v>1000</v>
      </c>
      <c r="H417">
        <v>6.03</v>
      </c>
      <c r="I417">
        <v>0</v>
      </c>
      <c r="J417">
        <v>0.03</v>
      </c>
      <c r="K417" t="s">
        <v>16</v>
      </c>
      <c r="L417">
        <v>2</v>
      </c>
    </row>
    <row r="418" spans="1:12" x14ac:dyDescent="0.3">
      <c r="A418">
        <v>22</v>
      </c>
      <c r="B418">
        <v>26400</v>
      </c>
      <c r="C418" t="s">
        <v>26</v>
      </c>
      <c r="E418" t="s">
        <v>20</v>
      </c>
      <c r="F418" t="s">
        <v>19</v>
      </c>
      <c r="G418">
        <v>1000</v>
      </c>
      <c r="I418">
        <v>1</v>
      </c>
      <c r="J418">
        <v>0.04</v>
      </c>
      <c r="K418" t="s">
        <v>16</v>
      </c>
      <c r="L418">
        <v>2</v>
      </c>
    </row>
    <row r="419" spans="1:12" x14ac:dyDescent="0.3">
      <c r="A419">
        <v>25</v>
      </c>
      <c r="B419">
        <v>26400</v>
      </c>
      <c r="C419" t="s">
        <v>26</v>
      </c>
      <c r="D419">
        <v>5</v>
      </c>
      <c r="E419" t="s">
        <v>14</v>
      </c>
      <c r="F419" t="s">
        <v>15</v>
      </c>
      <c r="G419">
        <v>5975</v>
      </c>
      <c r="H419">
        <v>12.99</v>
      </c>
      <c r="I419">
        <v>0</v>
      </c>
      <c r="J419">
        <v>0.23</v>
      </c>
      <c r="K419" t="s">
        <v>17</v>
      </c>
      <c r="L419">
        <v>4</v>
      </c>
    </row>
    <row r="420" spans="1:12" x14ac:dyDescent="0.3">
      <c r="A420">
        <v>23</v>
      </c>
      <c r="B420">
        <v>40000</v>
      </c>
      <c r="C420" t="s">
        <v>13</v>
      </c>
      <c r="D420">
        <v>3</v>
      </c>
      <c r="E420" t="s">
        <v>27</v>
      </c>
      <c r="F420" t="s">
        <v>19</v>
      </c>
      <c r="G420">
        <v>1000</v>
      </c>
      <c r="H420">
        <v>10.62</v>
      </c>
      <c r="I420">
        <v>0</v>
      </c>
      <c r="J420">
        <v>0.03</v>
      </c>
      <c r="K420" t="s">
        <v>16</v>
      </c>
      <c r="L420">
        <v>4</v>
      </c>
    </row>
    <row r="421" spans="1:12" x14ac:dyDescent="0.3">
      <c r="A421">
        <v>24</v>
      </c>
      <c r="B421">
        <v>40000</v>
      </c>
      <c r="C421" t="s">
        <v>13</v>
      </c>
      <c r="D421">
        <v>4</v>
      </c>
      <c r="E421" t="s">
        <v>18</v>
      </c>
      <c r="F421" t="s">
        <v>21</v>
      </c>
      <c r="G421">
        <v>1000</v>
      </c>
      <c r="H421">
        <v>6.76</v>
      </c>
      <c r="I421">
        <v>0</v>
      </c>
      <c r="J421">
        <v>0.03</v>
      </c>
      <c r="K421" t="s">
        <v>16</v>
      </c>
      <c r="L421">
        <v>4</v>
      </c>
    </row>
    <row r="422" spans="1:12" x14ac:dyDescent="0.3">
      <c r="A422">
        <v>21</v>
      </c>
      <c r="B422">
        <v>34500</v>
      </c>
      <c r="C422" t="s">
        <v>13</v>
      </c>
      <c r="D422">
        <v>4</v>
      </c>
      <c r="E422" t="s">
        <v>25</v>
      </c>
      <c r="F422" t="s">
        <v>29</v>
      </c>
      <c r="G422">
        <v>1000</v>
      </c>
      <c r="H422">
        <v>16.45</v>
      </c>
      <c r="I422">
        <v>1</v>
      </c>
      <c r="J422">
        <v>0.03</v>
      </c>
      <c r="K422" t="s">
        <v>16</v>
      </c>
      <c r="L422">
        <v>2</v>
      </c>
    </row>
    <row r="423" spans="1:12" x14ac:dyDescent="0.3">
      <c r="A423">
        <v>24</v>
      </c>
      <c r="B423">
        <v>42000</v>
      </c>
      <c r="C423" t="s">
        <v>13</v>
      </c>
      <c r="D423">
        <v>2</v>
      </c>
      <c r="E423" t="s">
        <v>27</v>
      </c>
      <c r="F423" t="s">
        <v>15</v>
      </c>
      <c r="G423">
        <v>1000</v>
      </c>
      <c r="H423">
        <v>13.16</v>
      </c>
      <c r="I423">
        <v>0</v>
      </c>
      <c r="J423">
        <v>0.02</v>
      </c>
      <c r="K423" t="s">
        <v>16</v>
      </c>
      <c r="L423">
        <v>2</v>
      </c>
    </row>
    <row r="424" spans="1:12" x14ac:dyDescent="0.3">
      <c r="A424">
        <v>24</v>
      </c>
      <c r="B424">
        <v>45000</v>
      </c>
      <c r="C424" t="s">
        <v>13</v>
      </c>
      <c r="D424">
        <v>5</v>
      </c>
      <c r="E424" t="s">
        <v>18</v>
      </c>
      <c r="F424" t="s">
        <v>21</v>
      </c>
      <c r="G424">
        <v>1000</v>
      </c>
      <c r="H424">
        <v>7.4</v>
      </c>
      <c r="I424">
        <v>0</v>
      </c>
      <c r="J424">
        <v>0.02</v>
      </c>
      <c r="K424" t="s">
        <v>16</v>
      </c>
      <c r="L424">
        <v>3</v>
      </c>
    </row>
    <row r="425" spans="1:12" x14ac:dyDescent="0.3">
      <c r="A425">
        <v>25</v>
      </c>
      <c r="B425">
        <v>49000</v>
      </c>
      <c r="C425" t="s">
        <v>13</v>
      </c>
      <c r="D425">
        <v>3</v>
      </c>
      <c r="E425" t="s">
        <v>18</v>
      </c>
      <c r="F425" t="s">
        <v>21</v>
      </c>
      <c r="G425">
        <v>1000</v>
      </c>
      <c r="H425">
        <v>7.66</v>
      </c>
      <c r="I425">
        <v>0</v>
      </c>
      <c r="J425">
        <v>0.02</v>
      </c>
      <c r="K425" t="s">
        <v>16</v>
      </c>
      <c r="L425">
        <v>3</v>
      </c>
    </row>
    <row r="426" spans="1:12" x14ac:dyDescent="0.3">
      <c r="A426">
        <v>21</v>
      </c>
      <c r="B426">
        <v>50000</v>
      </c>
      <c r="C426" t="s">
        <v>13</v>
      </c>
      <c r="D426">
        <v>5</v>
      </c>
      <c r="E426" t="s">
        <v>18</v>
      </c>
      <c r="F426" t="s">
        <v>15</v>
      </c>
      <c r="G426">
        <v>1000</v>
      </c>
      <c r="H426">
        <v>13.49</v>
      </c>
      <c r="I426">
        <v>0</v>
      </c>
      <c r="J426">
        <v>0.02</v>
      </c>
      <c r="K426" t="s">
        <v>16</v>
      </c>
      <c r="L426">
        <v>3</v>
      </c>
    </row>
    <row r="427" spans="1:12" x14ac:dyDescent="0.3">
      <c r="A427">
        <v>26</v>
      </c>
      <c r="B427">
        <v>26400</v>
      </c>
      <c r="C427" t="s">
        <v>26</v>
      </c>
      <c r="D427">
        <v>10</v>
      </c>
      <c r="E427" t="s">
        <v>20</v>
      </c>
      <c r="F427" t="s">
        <v>15</v>
      </c>
      <c r="G427">
        <v>8500</v>
      </c>
      <c r="H427">
        <v>13.23</v>
      </c>
      <c r="I427">
        <v>0</v>
      </c>
      <c r="J427">
        <v>0.32</v>
      </c>
      <c r="K427" t="s">
        <v>17</v>
      </c>
      <c r="L427">
        <v>3</v>
      </c>
    </row>
    <row r="428" spans="1:12" x14ac:dyDescent="0.3">
      <c r="A428">
        <v>22</v>
      </c>
      <c r="B428">
        <v>26400</v>
      </c>
      <c r="C428" t="s">
        <v>26</v>
      </c>
      <c r="D428">
        <v>2</v>
      </c>
      <c r="E428" t="s">
        <v>25</v>
      </c>
      <c r="F428" t="s">
        <v>19</v>
      </c>
      <c r="G428">
        <v>4400</v>
      </c>
      <c r="H428">
        <v>11.49</v>
      </c>
      <c r="I428">
        <v>0</v>
      </c>
      <c r="J428">
        <v>0.17</v>
      </c>
      <c r="K428" t="s">
        <v>16</v>
      </c>
      <c r="L428">
        <v>4</v>
      </c>
    </row>
    <row r="429" spans="1:12" x14ac:dyDescent="0.3">
      <c r="A429">
        <v>22</v>
      </c>
      <c r="B429">
        <v>56000</v>
      </c>
      <c r="C429" t="s">
        <v>13</v>
      </c>
      <c r="D429">
        <v>6</v>
      </c>
      <c r="E429" t="s">
        <v>18</v>
      </c>
      <c r="F429" t="s">
        <v>19</v>
      </c>
      <c r="G429">
        <v>1000</v>
      </c>
      <c r="H429">
        <v>11.49</v>
      </c>
      <c r="I429">
        <v>0</v>
      </c>
      <c r="J429">
        <v>0.02</v>
      </c>
      <c r="K429" t="s">
        <v>16</v>
      </c>
      <c r="L429">
        <v>2</v>
      </c>
    </row>
    <row r="430" spans="1:12" x14ac:dyDescent="0.3">
      <c r="A430">
        <v>23</v>
      </c>
      <c r="B430">
        <v>69000</v>
      </c>
      <c r="C430" t="s">
        <v>13</v>
      </c>
      <c r="D430">
        <v>0</v>
      </c>
      <c r="E430" t="s">
        <v>14</v>
      </c>
      <c r="F430" t="s">
        <v>21</v>
      </c>
      <c r="G430">
        <v>1000</v>
      </c>
      <c r="H430">
        <v>7.29</v>
      </c>
      <c r="I430">
        <v>0</v>
      </c>
      <c r="J430">
        <v>0.01</v>
      </c>
      <c r="K430" t="s">
        <v>16</v>
      </c>
      <c r="L430">
        <v>3</v>
      </c>
    </row>
    <row r="431" spans="1:12" x14ac:dyDescent="0.3">
      <c r="A431">
        <v>24</v>
      </c>
      <c r="B431">
        <v>70399</v>
      </c>
      <c r="C431" t="s">
        <v>13</v>
      </c>
      <c r="D431">
        <v>0</v>
      </c>
      <c r="E431" t="s">
        <v>25</v>
      </c>
      <c r="F431" t="s">
        <v>21</v>
      </c>
      <c r="G431">
        <v>1000</v>
      </c>
      <c r="H431">
        <v>8.59</v>
      </c>
      <c r="I431">
        <v>0</v>
      </c>
      <c r="J431">
        <v>0.01</v>
      </c>
      <c r="K431" t="s">
        <v>16</v>
      </c>
      <c r="L431">
        <v>2</v>
      </c>
    </row>
    <row r="432" spans="1:12" x14ac:dyDescent="0.3">
      <c r="A432">
        <v>23</v>
      </c>
      <c r="B432">
        <v>75000</v>
      </c>
      <c r="C432" t="s">
        <v>13</v>
      </c>
      <c r="D432">
        <v>0</v>
      </c>
      <c r="E432" t="s">
        <v>20</v>
      </c>
      <c r="F432" t="s">
        <v>15</v>
      </c>
      <c r="G432">
        <v>1000</v>
      </c>
      <c r="H432">
        <v>13.23</v>
      </c>
      <c r="I432">
        <v>0</v>
      </c>
      <c r="J432">
        <v>0.01</v>
      </c>
      <c r="K432" t="s">
        <v>17</v>
      </c>
      <c r="L432">
        <v>3</v>
      </c>
    </row>
    <row r="433" spans="1:12" x14ac:dyDescent="0.3">
      <c r="A433">
        <v>24</v>
      </c>
      <c r="B433">
        <v>87000</v>
      </c>
      <c r="C433" t="s">
        <v>13</v>
      </c>
      <c r="D433">
        <v>0</v>
      </c>
      <c r="E433" t="s">
        <v>20</v>
      </c>
      <c r="F433" t="s">
        <v>15</v>
      </c>
      <c r="G433">
        <v>1000</v>
      </c>
      <c r="H433">
        <v>13.99</v>
      </c>
      <c r="I433">
        <v>0</v>
      </c>
      <c r="J433">
        <v>0.01</v>
      </c>
      <c r="K433" t="s">
        <v>16</v>
      </c>
      <c r="L433">
        <v>4</v>
      </c>
    </row>
    <row r="434" spans="1:12" x14ac:dyDescent="0.3">
      <c r="A434">
        <v>26</v>
      </c>
      <c r="B434">
        <v>96000</v>
      </c>
      <c r="C434" t="s">
        <v>13</v>
      </c>
      <c r="D434">
        <v>0</v>
      </c>
      <c r="E434" t="s">
        <v>28</v>
      </c>
      <c r="F434" t="s">
        <v>19</v>
      </c>
      <c r="G434">
        <v>1000</v>
      </c>
      <c r="H434">
        <v>10.36</v>
      </c>
      <c r="I434">
        <v>0</v>
      </c>
      <c r="J434">
        <v>0.01</v>
      </c>
      <c r="K434" t="s">
        <v>16</v>
      </c>
      <c r="L434">
        <v>3</v>
      </c>
    </row>
    <row r="435" spans="1:12" x14ac:dyDescent="0.3">
      <c r="A435">
        <v>25</v>
      </c>
      <c r="B435">
        <v>35000</v>
      </c>
      <c r="C435" t="s">
        <v>13</v>
      </c>
      <c r="E435" t="s">
        <v>25</v>
      </c>
      <c r="F435" t="s">
        <v>21</v>
      </c>
      <c r="G435">
        <v>1100</v>
      </c>
      <c r="H435">
        <v>6.76</v>
      </c>
      <c r="I435">
        <v>0</v>
      </c>
      <c r="J435">
        <v>0.03</v>
      </c>
      <c r="K435" t="s">
        <v>16</v>
      </c>
      <c r="L435">
        <v>2</v>
      </c>
    </row>
    <row r="436" spans="1:12" x14ac:dyDescent="0.3">
      <c r="A436">
        <v>23</v>
      </c>
      <c r="B436">
        <v>77000</v>
      </c>
      <c r="C436" t="s">
        <v>13</v>
      </c>
      <c r="D436">
        <v>3</v>
      </c>
      <c r="E436" t="s">
        <v>27</v>
      </c>
      <c r="F436" t="s">
        <v>19</v>
      </c>
      <c r="G436">
        <v>1150</v>
      </c>
      <c r="H436">
        <v>10.95</v>
      </c>
      <c r="I436">
        <v>0</v>
      </c>
      <c r="J436">
        <v>0.01</v>
      </c>
      <c r="K436" t="s">
        <v>16</v>
      </c>
      <c r="L436">
        <v>2</v>
      </c>
    </row>
    <row r="437" spans="1:12" x14ac:dyDescent="0.3">
      <c r="A437">
        <v>23</v>
      </c>
      <c r="B437">
        <v>11000</v>
      </c>
      <c r="C437" t="s">
        <v>13</v>
      </c>
      <c r="E437" t="s">
        <v>18</v>
      </c>
      <c r="F437" t="s">
        <v>21</v>
      </c>
      <c r="G437">
        <v>1200</v>
      </c>
      <c r="H437">
        <v>6.91</v>
      </c>
      <c r="I437">
        <v>0</v>
      </c>
      <c r="J437">
        <v>0.11</v>
      </c>
      <c r="K437" t="s">
        <v>16</v>
      </c>
      <c r="L437">
        <v>3</v>
      </c>
    </row>
    <row r="438" spans="1:12" x14ac:dyDescent="0.3">
      <c r="A438">
        <v>22</v>
      </c>
      <c r="B438">
        <v>14400</v>
      </c>
      <c r="C438" t="s">
        <v>13</v>
      </c>
      <c r="D438">
        <v>0</v>
      </c>
      <c r="E438" t="s">
        <v>20</v>
      </c>
      <c r="F438" t="s">
        <v>19</v>
      </c>
      <c r="G438">
        <v>1200</v>
      </c>
      <c r="H438">
        <v>10.37</v>
      </c>
      <c r="I438">
        <v>0</v>
      </c>
      <c r="J438">
        <v>0.08</v>
      </c>
      <c r="K438" t="s">
        <v>16</v>
      </c>
      <c r="L438">
        <v>2</v>
      </c>
    </row>
    <row r="439" spans="1:12" x14ac:dyDescent="0.3">
      <c r="A439">
        <v>22</v>
      </c>
      <c r="B439">
        <v>26796</v>
      </c>
      <c r="C439" t="s">
        <v>26</v>
      </c>
      <c r="D439">
        <v>6</v>
      </c>
      <c r="E439" t="s">
        <v>27</v>
      </c>
      <c r="F439" t="s">
        <v>21</v>
      </c>
      <c r="G439">
        <v>3000</v>
      </c>
      <c r="H439">
        <v>8.32</v>
      </c>
      <c r="I439">
        <v>0</v>
      </c>
      <c r="J439">
        <v>0.11</v>
      </c>
      <c r="K439" t="s">
        <v>16</v>
      </c>
      <c r="L439">
        <v>3</v>
      </c>
    </row>
    <row r="440" spans="1:12" x14ac:dyDescent="0.3">
      <c r="A440">
        <v>21</v>
      </c>
      <c r="B440">
        <v>14400</v>
      </c>
      <c r="C440" t="s">
        <v>13</v>
      </c>
      <c r="D440">
        <v>2</v>
      </c>
      <c r="E440" t="s">
        <v>25</v>
      </c>
      <c r="F440" t="s">
        <v>21</v>
      </c>
      <c r="G440">
        <v>1200</v>
      </c>
      <c r="H440">
        <v>7.14</v>
      </c>
      <c r="I440">
        <v>0</v>
      </c>
      <c r="J440">
        <v>0.08</v>
      </c>
      <c r="K440" t="s">
        <v>16</v>
      </c>
      <c r="L440">
        <v>3</v>
      </c>
    </row>
    <row r="441" spans="1:12" x14ac:dyDescent="0.3">
      <c r="A441">
        <v>23</v>
      </c>
      <c r="B441">
        <v>15600</v>
      </c>
      <c r="C441" t="s">
        <v>13</v>
      </c>
      <c r="D441">
        <v>0</v>
      </c>
      <c r="E441" t="s">
        <v>27</v>
      </c>
      <c r="F441" t="s">
        <v>30</v>
      </c>
      <c r="G441">
        <v>1200</v>
      </c>
      <c r="H441">
        <v>14.91</v>
      </c>
      <c r="I441">
        <v>1</v>
      </c>
      <c r="J441">
        <v>0.08</v>
      </c>
      <c r="K441" t="s">
        <v>16</v>
      </c>
      <c r="L441">
        <v>4</v>
      </c>
    </row>
    <row r="442" spans="1:12" x14ac:dyDescent="0.3">
      <c r="A442">
        <v>24</v>
      </c>
      <c r="B442">
        <v>18000</v>
      </c>
      <c r="C442" t="s">
        <v>13</v>
      </c>
      <c r="D442">
        <v>0</v>
      </c>
      <c r="E442" t="s">
        <v>18</v>
      </c>
      <c r="F442" t="s">
        <v>19</v>
      </c>
      <c r="G442">
        <v>1200</v>
      </c>
      <c r="H442">
        <v>11.89</v>
      </c>
      <c r="I442">
        <v>0</v>
      </c>
      <c r="J442">
        <v>7.0000000000000007E-2</v>
      </c>
      <c r="K442" t="s">
        <v>16</v>
      </c>
      <c r="L442">
        <v>4</v>
      </c>
    </row>
    <row r="443" spans="1:12" x14ac:dyDescent="0.3">
      <c r="A443">
        <v>23</v>
      </c>
      <c r="B443">
        <v>20400</v>
      </c>
      <c r="C443" t="s">
        <v>13</v>
      </c>
      <c r="D443">
        <v>4</v>
      </c>
      <c r="E443" t="s">
        <v>18</v>
      </c>
      <c r="F443" t="s">
        <v>30</v>
      </c>
      <c r="G443">
        <v>1200</v>
      </c>
      <c r="H443">
        <v>18.25</v>
      </c>
      <c r="I443">
        <v>1</v>
      </c>
      <c r="J443">
        <v>0.06</v>
      </c>
      <c r="K443" t="s">
        <v>16</v>
      </c>
      <c r="L443">
        <v>4</v>
      </c>
    </row>
    <row r="444" spans="1:12" x14ac:dyDescent="0.3">
      <c r="A444">
        <v>23</v>
      </c>
      <c r="B444">
        <v>27000</v>
      </c>
      <c r="C444" t="s">
        <v>23</v>
      </c>
      <c r="E444" t="s">
        <v>18</v>
      </c>
      <c r="F444" t="s">
        <v>19</v>
      </c>
      <c r="G444">
        <v>5000</v>
      </c>
      <c r="H444">
        <v>10.65</v>
      </c>
      <c r="I444">
        <v>0</v>
      </c>
      <c r="J444">
        <v>0.19</v>
      </c>
      <c r="K444" t="s">
        <v>16</v>
      </c>
      <c r="L444">
        <v>4</v>
      </c>
    </row>
    <row r="445" spans="1:12" x14ac:dyDescent="0.3">
      <c r="A445">
        <v>23</v>
      </c>
      <c r="B445">
        <v>20400</v>
      </c>
      <c r="C445" t="s">
        <v>13</v>
      </c>
      <c r="D445">
        <v>2</v>
      </c>
      <c r="E445" t="s">
        <v>14</v>
      </c>
      <c r="F445" t="s">
        <v>21</v>
      </c>
      <c r="G445">
        <v>1200</v>
      </c>
      <c r="H445">
        <v>7.9</v>
      </c>
      <c r="I445">
        <v>0</v>
      </c>
      <c r="J445">
        <v>0.06</v>
      </c>
      <c r="K445" t="s">
        <v>16</v>
      </c>
      <c r="L445">
        <v>2</v>
      </c>
    </row>
    <row r="446" spans="1:12" x14ac:dyDescent="0.3">
      <c r="A446">
        <v>23</v>
      </c>
      <c r="B446">
        <v>27000</v>
      </c>
      <c r="C446" t="s">
        <v>26</v>
      </c>
      <c r="D446">
        <v>0</v>
      </c>
      <c r="E446" t="s">
        <v>28</v>
      </c>
      <c r="F446" t="s">
        <v>30</v>
      </c>
      <c r="G446">
        <v>1000</v>
      </c>
      <c r="H446">
        <v>15.99</v>
      </c>
      <c r="I446">
        <v>1</v>
      </c>
      <c r="J446">
        <v>0.04</v>
      </c>
      <c r="K446" t="s">
        <v>17</v>
      </c>
      <c r="L446">
        <v>3</v>
      </c>
    </row>
    <row r="447" spans="1:12" x14ac:dyDescent="0.3">
      <c r="A447">
        <v>23</v>
      </c>
      <c r="B447">
        <v>26400</v>
      </c>
      <c r="C447" t="s">
        <v>13</v>
      </c>
      <c r="D447">
        <v>3</v>
      </c>
      <c r="E447" t="s">
        <v>25</v>
      </c>
      <c r="F447" t="s">
        <v>15</v>
      </c>
      <c r="G447">
        <v>1200</v>
      </c>
      <c r="H447">
        <v>14.35</v>
      </c>
      <c r="I447">
        <v>1</v>
      </c>
      <c r="J447">
        <v>0.05</v>
      </c>
      <c r="K447" t="s">
        <v>17</v>
      </c>
      <c r="L447">
        <v>4</v>
      </c>
    </row>
    <row r="448" spans="1:12" x14ac:dyDescent="0.3">
      <c r="A448">
        <v>22</v>
      </c>
      <c r="B448">
        <v>31200</v>
      </c>
      <c r="C448" t="s">
        <v>13</v>
      </c>
      <c r="D448">
        <v>2</v>
      </c>
      <c r="E448" t="s">
        <v>20</v>
      </c>
      <c r="F448" t="s">
        <v>19</v>
      </c>
      <c r="G448">
        <v>1200</v>
      </c>
      <c r="H448">
        <v>12.21</v>
      </c>
      <c r="I448">
        <v>0</v>
      </c>
      <c r="J448">
        <v>0.04</v>
      </c>
      <c r="K448" t="s">
        <v>16</v>
      </c>
      <c r="L448">
        <v>4</v>
      </c>
    </row>
    <row r="449" spans="1:12" x14ac:dyDescent="0.3">
      <c r="A449">
        <v>23</v>
      </c>
      <c r="B449">
        <v>33000</v>
      </c>
      <c r="C449" t="s">
        <v>13</v>
      </c>
      <c r="D449">
        <v>3</v>
      </c>
      <c r="E449" t="s">
        <v>18</v>
      </c>
      <c r="F449" t="s">
        <v>21</v>
      </c>
      <c r="G449">
        <v>1200</v>
      </c>
      <c r="H449">
        <v>8.32</v>
      </c>
      <c r="I449">
        <v>0</v>
      </c>
      <c r="J449">
        <v>0.04</v>
      </c>
      <c r="K449" t="s">
        <v>16</v>
      </c>
      <c r="L449">
        <v>2</v>
      </c>
    </row>
    <row r="450" spans="1:12" x14ac:dyDescent="0.3">
      <c r="A450">
        <v>21</v>
      </c>
      <c r="B450">
        <v>34000</v>
      </c>
      <c r="C450" t="s">
        <v>13</v>
      </c>
      <c r="D450">
        <v>5</v>
      </c>
      <c r="E450" t="s">
        <v>28</v>
      </c>
      <c r="F450" t="s">
        <v>19</v>
      </c>
      <c r="G450">
        <v>1200</v>
      </c>
      <c r="H450">
        <v>12.69</v>
      </c>
      <c r="I450">
        <v>1</v>
      </c>
      <c r="J450">
        <v>0.04</v>
      </c>
      <c r="K450" t="s">
        <v>16</v>
      </c>
      <c r="L450">
        <v>4</v>
      </c>
    </row>
    <row r="451" spans="1:12" x14ac:dyDescent="0.3">
      <c r="A451">
        <v>26</v>
      </c>
      <c r="B451">
        <v>34000</v>
      </c>
      <c r="C451" t="s">
        <v>13</v>
      </c>
      <c r="D451">
        <v>0</v>
      </c>
      <c r="E451" t="s">
        <v>27</v>
      </c>
      <c r="F451" t="s">
        <v>19</v>
      </c>
      <c r="G451">
        <v>1200</v>
      </c>
      <c r="H451">
        <v>9.91</v>
      </c>
      <c r="I451">
        <v>0</v>
      </c>
      <c r="J451">
        <v>0.04</v>
      </c>
      <c r="K451" t="s">
        <v>16</v>
      </c>
      <c r="L451">
        <v>3</v>
      </c>
    </row>
    <row r="452" spans="1:12" x14ac:dyDescent="0.3">
      <c r="A452">
        <v>22</v>
      </c>
      <c r="B452">
        <v>29004</v>
      </c>
      <c r="C452" t="s">
        <v>13</v>
      </c>
      <c r="D452">
        <v>0</v>
      </c>
      <c r="E452" t="s">
        <v>28</v>
      </c>
      <c r="F452" t="s">
        <v>30</v>
      </c>
      <c r="G452">
        <v>1200</v>
      </c>
      <c r="H452">
        <v>15.7</v>
      </c>
      <c r="I452">
        <v>1</v>
      </c>
      <c r="J452">
        <v>0.04</v>
      </c>
      <c r="K452" t="s">
        <v>17</v>
      </c>
      <c r="L452">
        <v>4</v>
      </c>
    </row>
    <row r="453" spans="1:12" x14ac:dyDescent="0.3">
      <c r="A453">
        <v>26</v>
      </c>
      <c r="B453">
        <v>27000</v>
      </c>
      <c r="C453" t="s">
        <v>26</v>
      </c>
      <c r="D453">
        <v>2</v>
      </c>
      <c r="E453" t="s">
        <v>20</v>
      </c>
      <c r="F453" t="s">
        <v>30</v>
      </c>
      <c r="G453">
        <v>3025</v>
      </c>
      <c r="H453">
        <v>15.95</v>
      </c>
      <c r="I453">
        <v>0</v>
      </c>
      <c r="J453">
        <v>0.11</v>
      </c>
      <c r="K453" t="s">
        <v>16</v>
      </c>
      <c r="L453">
        <v>2</v>
      </c>
    </row>
    <row r="454" spans="1:12" x14ac:dyDescent="0.3">
      <c r="A454">
        <v>25</v>
      </c>
      <c r="B454">
        <v>43000</v>
      </c>
      <c r="C454" t="s">
        <v>13</v>
      </c>
      <c r="D454">
        <v>9</v>
      </c>
      <c r="E454" t="s">
        <v>14</v>
      </c>
      <c r="F454" t="s">
        <v>21</v>
      </c>
      <c r="G454">
        <v>1200</v>
      </c>
      <c r="H454">
        <v>8.49</v>
      </c>
      <c r="I454">
        <v>0</v>
      </c>
      <c r="J454">
        <v>0.03</v>
      </c>
      <c r="K454" t="s">
        <v>16</v>
      </c>
      <c r="L454">
        <v>2</v>
      </c>
    </row>
    <row r="455" spans="1:12" x14ac:dyDescent="0.3">
      <c r="A455">
        <v>25</v>
      </c>
      <c r="B455">
        <v>43200</v>
      </c>
      <c r="C455" t="s">
        <v>13</v>
      </c>
      <c r="E455" t="s">
        <v>27</v>
      </c>
      <c r="F455" t="s">
        <v>19</v>
      </c>
      <c r="G455">
        <v>1200</v>
      </c>
      <c r="H455">
        <v>9.91</v>
      </c>
      <c r="I455">
        <v>0</v>
      </c>
      <c r="J455">
        <v>0.03</v>
      </c>
      <c r="K455" t="s">
        <v>16</v>
      </c>
      <c r="L455">
        <v>4</v>
      </c>
    </row>
    <row r="456" spans="1:12" x14ac:dyDescent="0.3">
      <c r="A456">
        <v>24</v>
      </c>
      <c r="B456">
        <v>27000</v>
      </c>
      <c r="C456" t="s">
        <v>26</v>
      </c>
      <c r="D456">
        <v>7</v>
      </c>
      <c r="E456" t="s">
        <v>18</v>
      </c>
      <c r="F456" t="s">
        <v>19</v>
      </c>
      <c r="G456">
        <v>10000</v>
      </c>
      <c r="I456">
        <v>0</v>
      </c>
      <c r="J456">
        <v>0.37</v>
      </c>
      <c r="K456" t="s">
        <v>16</v>
      </c>
      <c r="L456">
        <v>2</v>
      </c>
    </row>
    <row r="457" spans="1:12" x14ac:dyDescent="0.3">
      <c r="A457">
        <v>23</v>
      </c>
      <c r="B457">
        <v>39000</v>
      </c>
      <c r="C457" t="s">
        <v>13</v>
      </c>
      <c r="D457">
        <v>2</v>
      </c>
      <c r="E457" t="s">
        <v>25</v>
      </c>
      <c r="F457" t="s">
        <v>30</v>
      </c>
      <c r="G457">
        <v>1200</v>
      </c>
      <c r="H457">
        <v>15.95</v>
      </c>
      <c r="I457">
        <v>1</v>
      </c>
      <c r="J457">
        <v>0.03</v>
      </c>
      <c r="K457" t="s">
        <v>16</v>
      </c>
      <c r="L457">
        <v>2</v>
      </c>
    </row>
    <row r="458" spans="1:12" x14ac:dyDescent="0.3">
      <c r="A458">
        <v>22</v>
      </c>
      <c r="B458">
        <v>27000</v>
      </c>
      <c r="C458" t="s">
        <v>26</v>
      </c>
      <c r="D458">
        <v>1</v>
      </c>
      <c r="E458" t="s">
        <v>18</v>
      </c>
      <c r="F458" t="s">
        <v>19</v>
      </c>
      <c r="G458">
        <v>12000</v>
      </c>
      <c r="I458">
        <v>1</v>
      </c>
      <c r="J458">
        <v>0.44</v>
      </c>
      <c r="K458" t="s">
        <v>16</v>
      </c>
      <c r="L458">
        <v>3</v>
      </c>
    </row>
    <row r="459" spans="1:12" x14ac:dyDescent="0.3">
      <c r="A459">
        <v>23</v>
      </c>
      <c r="B459">
        <v>58700</v>
      </c>
      <c r="C459" t="s">
        <v>13</v>
      </c>
      <c r="D459">
        <v>8</v>
      </c>
      <c r="E459" t="s">
        <v>20</v>
      </c>
      <c r="F459" t="s">
        <v>19</v>
      </c>
      <c r="G459">
        <v>1200</v>
      </c>
      <c r="H459">
        <v>11.71</v>
      </c>
      <c r="I459">
        <v>0</v>
      </c>
      <c r="J459">
        <v>0.02</v>
      </c>
      <c r="K459" t="s">
        <v>16</v>
      </c>
      <c r="L459">
        <v>4</v>
      </c>
    </row>
    <row r="460" spans="1:12" x14ac:dyDescent="0.3">
      <c r="A460">
        <v>22</v>
      </c>
      <c r="B460">
        <v>100000</v>
      </c>
      <c r="C460" t="s">
        <v>13</v>
      </c>
      <c r="D460">
        <v>3</v>
      </c>
      <c r="E460" t="s">
        <v>14</v>
      </c>
      <c r="F460" t="s">
        <v>21</v>
      </c>
      <c r="G460">
        <v>1200</v>
      </c>
      <c r="H460">
        <v>8.59</v>
      </c>
      <c r="I460">
        <v>0</v>
      </c>
      <c r="J460">
        <v>0.01</v>
      </c>
      <c r="K460" t="s">
        <v>16</v>
      </c>
      <c r="L460">
        <v>2</v>
      </c>
    </row>
    <row r="461" spans="1:12" x14ac:dyDescent="0.3">
      <c r="A461">
        <v>24</v>
      </c>
      <c r="B461">
        <v>9600</v>
      </c>
      <c r="C461" t="s">
        <v>13</v>
      </c>
      <c r="D461">
        <v>3</v>
      </c>
      <c r="E461" t="s">
        <v>18</v>
      </c>
      <c r="F461" t="s">
        <v>15</v>
      </c>
      <c r="G461">
        <v>1300</v>
      </c>
      <c r="H461">
        <v>12.73</v>
      </c>
      <c r="I461">
        <v>1</v>
      </c>
      <c r="J461">
        <v>0.14000000000000001</v>
      </c>
      <c r="K461" t="s">
        <v>16</v>
      </c>
      <c r="L461">
        <v>2</v>
      </c>
    </row>
    <row r="462" spans="1:12" x14ac:dyDescent="0.3">
      <c r="A462">
        <v>25</v>
      </c>
      <c r="B462">
        <v>27048</v>
      </c>
      <c r="C462" t="s">
        <v>24</v>
      </c>
      <c r="D462">
        <v>9</v>
      </c>
      <c r="E462" t="s">
        <v>14</v>
      </c>
      <c r="F462" t="s">
        <v>30</v>
      </c>
      <c r="G462">
        <v>8000</v>
      </c>
      <c r="H462">
        <v>15.05</v>
      </c>
      <c r="I462">
        <v>1</v>
      </c>
      <c r="J462">
        <v>0.3</v>
      </c>
      <c r="K462" t="s">
        <v>17</v>
      </c>
      <c r="L462">
        <v>2</v>
      </c>
    </row>
    <row r="463" spans="1:12" x14ac:dyDescent="0.3">
      <c r="A463">
        <v>24</v>
      </c>
      <c r="B463">
        <v>64000</v>
      </c>
      <c r="C463" t="s">
        <v>13</v>
      </c>
      <c r="D463">
        <v>8</v>
      </c>
      <c r="E463" t="s">
        <v>28</v>
      </c>
      <c r="F463" t="s">
        <v>15</v>
      </c>
      <c r="G463">
        <v>1300</v>
      </c>
      <c r="H463">
        <v>13.49</v>
      </c>
      <c r="I463">
        <v>1</v>
      </c>
      <c r="J463">
        <v>0.02</v>
      </c>
      <c r="K463" t="s">
        <v>16</v>
      </c>
      <c r="L463">
        <v>3</v>
      </c>
    </row>
    <row r="464" spans="1:12" x14ac:dyDescent="0.3">
      <c r="A464">
        <v>24</v>
      </c>
      <c r="B464">
        <v>44400</v>
      </c>
      <c r="C464" t="s">
        <v>13</v>
      </c>
      <c r="D464">
        <v>0</v>
      </c>
      <c r="E464" t="s">
        <v>20</v>
      </c>
      <c r="F464" t="s">
        <v>19</v>
      </c>
      <c r="G464">
        <v>1325</v>
      </c>
      <c r="H464">
        <v>10</v>
      </c>
      <c r="I464">
        <v>1</v>
      </c>
      <c r="J464">
        <v>0.03</v>
      </c>
      <c r="K464" t="s">
        <v>16</v>
      </c>
      <c r="L464">
        <v>4</v>
      </c>
    </row>
    <row r="465" spans="1:12" x14ac:dyDescent="0.3">
      <c r="A465">
        <v>25</v>
      </c>
      <c r="B465">
        <v>51500</v>
      </c>
      <c r="C465" t="s">
        <v>13</v>
      </c>
      <c r="D465">
        <v>5</v>
      </c>
      <c r="E465" t="s">
        <v>27</v>
      </c>
      <c r="F465" t="s">
        <v>15</v>
      </c>
      <c r="G465">
        <v>1325</v>
      </c>
      <c r="H465">
        <v>14.79</v>
      </c>
      <c r="I465">
        <v>0</v>
      </c>
      <c r="J465">
        <v>0.03</v>
      </c>
      <c r="K465" t="s">
        <v>16</v>
      </c>
      <c r="L465">
        <v>3</v>
      </c>
    </row>
    <row r="466" spans="1:12" x14ac:dyDescent="0.3">
      <c r="A466">
        <v>25</v>
      </c>
      <c r="B466">
        <v>42000</v>
      </c>
      <c r="C466" t="s">
        <v>13</v>
      </c>
      <c r="D466">
        <v>0</v>
      </c>
      <c r="E466" t="s">
        <v>25</v>
      </c>
      <c r="F466" t="s">
        <v>21</v>
      </c>
      <c r="G466">
        <v>1350</v>
      </c>
      <c r="H466">
        <v>5.42</v>
      </c>
      <c r="I466">
        <v>0</v>
      </c>
      <c r="J466">
        <v>0.03</v>
      </c>
      <c r="K466" t="s">
        <v>16</v>
      </c>
      <c r="L466">
        <v>2</v>
      </c>
    </row>
    <row r="467" spans="1:12" x14ac:dyDescent="0.3">
      <c r="A467">
        <v>24</v>
      </c>
      <c r="B467">
        <v>10000</v>
      </c>
      <c r="C467" t="s">
        <v>13</v>
      </c>
      <c r="D467">
        <v>0</v>
      </c>
      <c r="E467" t="s">
        <v>27</v>
      </c>
      <c r="F467" t="s">
        <v>19</v>
      </c>
      <c r="G467">
        <v>1400</v>
      </c>
      <c r="H467">
        <v>10.83</v>
      </c>
      <c r="I467">
        <v>0</v>
      </c>
      <c r="J467">
        <v>0.14000000000000001</v>
      </c>
      <c r="K467" t="s">
        <v>16</v>
      </c>
      <c r="L467">
        <v>4</v>
      </c>
    </row>
    <row r="468" spans="1:12" x14ac:dyDescent="0.3">
      <c r="A468">
        <v>23</v>
      </c>
      <c r="B468">
        <v>14650</v>
      </c>
      <c r="C468" t="s">
        <v>13</v>
      </c>
      <c r="D468">
        <v>0</v>
      </c>
      <c r="E468" t="s">
        <v>25</v>
      </c>
      <c r="F468" t="s">
        <v>30</v>
      </c>
      <c r="G468">
        <v>1400</v>
      </c>
      <c r="H468">
        <v>15.62</v>
      </c>
      <c r="I468">
        <v>1</v>
      </c>
      <c r="J468">
        <v>0.1</v>
      </c>
      <c r="K468" t="s">
        <v>17</v>
      </c>
      <c r="L468">
        <v>3</v>
      </c>
    </row>
    <row r="469" spans="1:12" x14ac:dyDescent="0.3">
      <c r="A469">
        <v>25</v>
      </c>
      <c r="B469">
        <v>27500</v>
      </c>
      <c r="C469" t="s">
        <v>26</v>
      </c>
      <c r="E469" t="s">
        <v>18</v>
      </c>
      <c r="F469" t="s">
        <v>21</v>
      </c>
      <c r="G469">
        <v>9000</v>
      </c>
      <c r="H469">
        <v>7.49</v>
      </c>
      <c r="I469">
        <v>0</v>
      </c>
      <c r="J469">
        <v>0.33</v>
      </c>
      <c r="K469" t="s">
        <v>16</v>
      </c>
      <c r="L469">
        <v>4</v>
      </c>
    </row>
    <row r="470" spans="1:12" x14ac:dyDescent="0.3">
      <c r="A470">
        <v>24</v>
      </c>
      <c r="B470">
        <v>30000</v>
      </c>
      <c r="C470" t="s">
        <v>13</v>
      </c>
      <c r="D470">
        <v>4</v>
      </c>
      <c r="E470" t="s">
        <v>14</v>
      </c>
      <c r="F470" t="s">
        <v>30</v>
      </c>
      <c r="G470">
        <v>1400</v>
      </c>
      <c r="H470">
        <v>15.62</v>
      </c>
      <c r="I470">
        <v>1</v>
      </c>
      <c r="J470">
        <v>0.05</v>
      </c>
      <c r="K470" t="s">
        <v>17</v>
      </c>
      <c r="L470">
        <v>4</v>
      </c>
    </row>
    <row r="471" spans="1:12" x14ac:dyDescent="0.3">
      <c r="A471">
        <v>21</v>
      </c>
      <c r="B471">
        <v>27568</v>
      </c>
      <c r="C471" t="s">
        <v>24</v>
      </c>
      <c r="D471">
        <v>0</v>
      </c>
      <c r="E471" t="s">
        <v>14</v>
      </c>
      <c r="F471" t="s">
        <v>30</v>
      </c>
      <c r="G471">
        <v>3500</v>
      </c>
      <c r="H471">
        <v>14.42</v>
      </c>
      <c r="I471">
        <v>1</v>
      </c>
      <c r="J471">
        <v>0.13</v>
      </c>
      <c r="K471" t="s">
        <v>16</v>
      </c>
      <c r="L471">
        <v>4</v>
      </c>
    </row>
    <row r="472" spans="1:12" x14ac:dyDescent="0.3">
      <c r="A472">
        <v>24</v>
      </c>
      <c r="B472">
        <v>27600</v>
      </c>
      <c r="C472" t="s">
        <v>26</v>
      </c>
      <c r="D472">
        <v>1</v>
      </c>
      <c r="E472" t="s">
        <v>20</v>
      </c>
      <c r="F472" t="s">
        <v>15</v>
      </c>
      <c r="G472">
        <v>2000</v>
      </c>
      <c r="H472">
        <v>14.27</v>
      </c>
      <c r="I472">
        <v>0</v>
      </c>
      <c r="J472">
        <v>7.0000000000000007E-2</v>
      </c>
      <c r="K472" t="s">
        <v>17</v>
      </c>
      <c r="L472">
        <v>2</v>
      </c>
    </row>
    <row r="473" spans="1:12" x14ac:dyDescent="0.3">
      <c r="A473">
        <v>25</v>
      </c>
      <c r="B473">
        <v>27600</v>
      </c>
      <c r="C473" t="s">
        <v>26</v>
      </c>
      <c r="D473">
        <v>1</v>
      </c>
      <c r="E473" t="s">
        <v>28</v>
      </c>
      <c r="F473" t="s">
        <v>21</v>
      </c>
      <c r="G473">
        <v>11500</v>
      </c>
      <c r="H473">
        <v>6.03</v>
      </c>
      <c r="I473">
        <v>1</v>
      </c>
      <c r="J473">
        <v>0.42</v>
      </c>
      <c r="K473" t="s">
        <v>16</v>
      </c>
      <c r="L473">
        <v>4</v>
      </c>
    </row>
    <row r="474" spans="1:12" x14ac:dyDescent="0.3">
      <c r="A474">
        <v>24</v>
      </c>
      <c r="B474">
        <v>27600</v>
      </c>
      <c r="C474" t="s">
        <v>26</v>
      </c>
      <c r="D474">
        <v>5</v>
      </c>
      <c r="E474" t="s">
        <v>14</v>
      </c>
      <c r="F474" t="s">
        <v>30</v>
      </c>
      <c r="G474">
        <v>6000</v>
      </c>
      <c r="H474">
        <v>15.62</v>
      </c>
      <c r="I474">
        <v>1</v>
      </c>
      <c r="J474">
        <v>0.22</v>
      </c>
      <c r="K474" t="s">
        <v>17</v>
      </c>
      <c r="L474">
        <v>2</v>
      </c>
    </row>
    <row r="475" spans="1:12" x14ac:dyDescent="0.3">
      <c r="A475">
        <v>24</v>
      </c>
      <c r="B475">
        <v>28596</v>
      </c>
      <c r="C475" t="s">
        <v>13</v>
      </c>
      <c r="D475">
        <v>5</v>
      </c>
      <c r="E475" t="s">
        <v>18</v>
      </c>
      <c r="F475" t="s">
        <v>19</v>
      </c>
      <c r="G475">
        <v>1500</v>
      </c>
      <c r="H475">
        <v>11.46</v>
      </c>
      <c r="I475">
        <v>0</v>
      </c>
      <c r="J475">
        <v>0.05</v>
      </c>
      <c r="K475" t="s">
        <v>16</v>
      </c>
      <c r="L475">
        <v>4</v>
      </c>
    </row>
    <row r="476" spans="1:12" x14ac:dyDescent="0.3">
      <c r="A476">
        <v>23</v>
      </c>
      <c r="B476">
        <v>28800</v>
      </c>
      <c r="C476" t="s">
        <v>13</v>
      </c>
      <c r="D476">
        <v>0</v>
      </c>
      <c r="E476" t="s">
        <v>14</v>
      </c>
      <c r="F476" t="s">
        <v>21</v>
      </c>
      <c r="G476">
        <v>1500</v>
      </c>
      <c r="H476">
        <v>7.74</v>
      </c>
      <c r="I476">
        <v>0</v>
      </c>
      <c r="J476">
        <v>0.05</v>
      </c>
      <c r="K476" t="s">
        <v>16</v>
      </c>
      <c r="L476">
        <v>3</v>
      </c>
    </row>
    <row r="477" spans="1:12" x14ac:dyDescent="0.3">
      <c r="A477">
        <v>23</v>
      </c>
      <c r="B477">
        <v>30000</v>
      </c>
      <c r="C477" t="s">
        <v>13</v>
      </c>
      <c r="D477">
        <v>1</v>
      </c>
      <c r="E477" t="s">
        <v>25</v>
      </c>
      <c r="F477" t="s">
        <v>21</v>
      </c>
      <c r="G477">
        <v>1500</v>
      </c>
      <c r="H477">
        <v>7.51</v>
      </c>
      <c r="I477">
        <v>0</v>
      </c>
      <c r="J477">
        <v>0.05</v>
      </c>
      <c r="K477" t="s">
        <v>16</v>
      </c>
      <c r="L477">
        <v>3</v>
      </c>
    </row>
    <row r="478" spans="1:12" x14ac:dyDescent="0.3">
      <c r="A478">
        <v>25</v>
      </c>
      <c r="B478">
        <v>27800</v>
      </c>
      <c r="C478" t="s">
        <v>23</v>
      </c>
      <c r="E478" t="s">
        <v>27</v>
      </c>
      <c r="F478" t="s">
        <v>21</v>
      </c>
      <c r="G478">
        <v>14125</v>
      </c>
      <c r="H478">
        <v>6.99</v>
      </c>
      <c r="I478">
        <v>0</v>
      </c>
      <c r="J478">
        <v>0.51</v>
      </c>
      <c r="K478" t="s">
        <v>16</v>
      </c>
      <c r="L478">
        <v>4</v>
      </c>
    </row>
    <row r="479" spans="1:12" x14ac:dyDescent="0.3">
      <c r="A479">
        <v>23</v>
      </c>
      <c r="B479">
        <v>31000</v>
      </c>
      <c r="C479" t="s">
        <v>13</v>
      </c>
      <c r="D479">
        <v>1</v>
      </c>
      <c r="E479" t="s">
        <v>25</v>
      </c>
      <c r="F479" t="s">
        <v>21</v>
      </c>
      <c r="G479">
        <v>1500</v>
      </c>
      <c r="H479">
        <v>8.94</v>
      </c>
      <c r="I479">
        <v>0</v>
      </c>
      <c r="J479">
        <v>0.05</v>
      </c>
      <c r="K479" t="s">
        <v>16</v>
      </c>
      <c r="L479">
        <v>3</v>
      </c>
    </row>
    <row r="480" spans="1:12" x14ac:dyDescent="0.3">
      <c r="A480">
        <v>26</v>
      </c>
      <c r="B480">
        <v>27983</v>
      </c>
      <c r="C480" t="s">
        <v>26</v>
      </c>
      <c r="D480">
        <v>7</v>
      </c>
      <c r="E480" t="s">
        <v>25</v>
      </c>
      <c r="F480" t="s">
        <v>21</v>
      </c>
      <c r="G480">
        <v>6000</v>
      </c>
      <c r="H480">
        <v>7.88</v>
      </c>
      <c r="I480">
        <v>0</v>
      </c>
      <c r="J480">
        <v>0.21</v>
      </c>
      <c r="K480" t="s">
        <v>16</v>
      </c>
      <c r="L480">
        <v>3</v>
      </c>
    </row>
    <row r="481" spans="1:12" x14ac:dyDescent="0.3">
      <c r="A481">
        <v>24</v>
      </c>
      <c r="B481">
        <v>32000</v>
      </c>
      <c r="C481" t="s">
        <v>13</v>
      </c>
      <c r="D481">
        <v>1</v>
      </c>
      <c r="E481" t="s">
        <v>18</v>
      </c>
      <c r="F481" t="s">
        <v>15</v>
      </c>
      <c r="G481">
        <v>1500</v>
      </c>
      <c r="H481">
        <v>13.92</v>
      </c>
      <c r="I481">
        <v>0</v>
      </c>
      <c r="J481">
        <v>0.05</v>
      </c>
      <c r="K481" t="s">
        <v>17</v>
      </c>
      <c r="L481">
        <v>4</v>
      </c>
    </row>
    <row r="482" spans="1:12" x14ac:dyDescent="0.3">
      <c r="A482">
        <v>25</v>
      </c>
      <c r="B482">
        <v>33000</v>
      </c>
      <c r="C482" t="s">
        <v>13</v>
      </c>
      <c r="D482">
        <v>5</v>
      </c>
      <c r="E482" t="s">
        <v>27</v>
      </c>
      <c r="F482" t="s">
        <v>19</v>
      </c>
      <c r="G482">
        <v>1500</v>
      </c>
      <c r="H482">
        <v>11.48</v>
      </c>
      <c r="I482">
        <v>0</v>
      </c>
      <c r="J482">
        <v>0.05</v>
      </c>
      <c r="K482" t="s">
        <v>16</v>
      </c>
      <c r="L482">
        <v>4</v>
      </c>
    </row>
    <row r="483" spans="1:12" x14ac:dyDescent="0.3">
      <c r="A483">
        <v>22</v>
      </c>
      <c r="B483">
        <v>27996</v>
      </c>
      <c r="C483" t="s">
        <v>23</v>
      </c>
      <c r="D483">
        <v>5</v>
      </c>
      <c r="E483" t="s">
        <v>14</v>
      </c>
      <c r="F483" t="s">
        <v>21</v>
      </c>
      <c r="G483">
        <v>5000</v>
      </c>
      <c r="H483">
        <v>5.79</v>
      </c>
      <c r="I483">
        <v>0</v>
      </c>
      <c r="J483">
        <v>0.18</v>
      </c>
      <c r="K483" t="s">
        <v>16</v>
      </c>
      <c r="L483">
        <v>2</v>
      </c>
    </row>
    <row r="484" spans="1:12" x14ac:dyDescent="0.3">
      <c r="A484">
        <v>23</v>
      </c>
      <c r="B484">
        <v>27996</v>
      </c>
      <c r="C484" t="s">
        <v>23</v>
      </c>
      <c r="D484">
        <v>2</v>
      </c>
      <c r="E484" t="s">
        <v>14</v>
      </c>
      <c r="F484" t="s">
        <v>19</v>
      </c>
      <c r="G484">
        <v>9250</v>
      </c>
      <c r="H484">
        <v>10.75</v>
      </c>
      <c r="I484">
        <v>0</v>
      </c>
      <c r="J484">
        <v>0.33</v>
      </c>
      <c r="K484" t="s">
        <v>16</v>
      </c>
      <c r="L484">
        <v>2</v>
      </c>
    </row>
    <row r="485" spans="1:12" x14ac:dyDescent="0.3">
      <c r="A485">
        <v>22</v>
      </c>
      <c r="B485">
        <v>27996</v>
      </c>
      <c r="C485" t="s">
        <v>26</v>
      </c>
      <c r="D485">
        <v>4</v>
      </c>
      <c r="E485" t="s">
        <v>14</v>
      </c>
      <c r="F485" t="s">
        <v>30</v>
      </c>
      <c r="G485">
        <v>3250</v>
      </c>
      <c r="H485">
        <v>15.21</v>
      </c>
      <c r="I485">
        <v>1</v>
      </c>
      <c r="J485">
        <v>0.12</v>
      </c>
      <c r="K485" t="s">
        <v>16</v>
      </c>
      <c r="L485">
        <v>2</v>
      </c>
    </row>
    <row r="486" spans="1:12" x14ac:dyDescent="0.3">
      <c r="A486">
        <v>21</v>
      </c>
      <c r="B486">
        <v>35000</v>
      </c>
      <c r="C486" t="s">
        <v>13</v>
      </c>
      <c r="D486">
        <v>3</v>
      </c>
      <c r="E486" t="s">
        <v>18</v>
      </c>
      <c r="F486" t="s">
        <v>21</v>
      </c>
      <c r="G486">
        <v>1500</v>
      </c>
      <c r="H486">
        <v>5.79</v>
      </c>
      <c r="I486">
        <v>0</v>
      </c>
      <c r="J486">
        <v>0.04</v>
      </c>
      <c r="K486" t="s">
        <v>16</v>
      </c>
      <c r="L486">
        <v>2</v>
      </c>
    </row>
    <row r="487" spans="1:12" x14ac:dyDescent="0.3">
      <c r="A487">
        <v>24</v>
      </c>
      <c r="B487">
        <v>35000</v>
      </c>
      <c r="C487" t="s">
        <v>13</v>
      </c>
      <c r="D487">
        <v>9</v>
      </c>
      <c r="E487" t="s">
        <v>18</v>
      </c>
      <c r="F487" t="s">
        <v>21</v>
      </c>
      <c r="G487">
        <v>1500</v>
      </c>
      <c r="I487">
        <v>0</v>
      </c>
      <c r="J487">
        <v>0.04</v>
      </c>
      <c r="K487" t="s">
        <v>16</v>
      </c>
      <c r="L487">
        <v>3</v>
      </c>
    </row>
    <row r="488" spans="1:12" x14ac:dyDescent="0.3">
      <c r="A488">
        <v>22</v>
      </c>
      <c r="B488">
        <v>28000</v>
      </c>
      <c r="C488" t="s">
        <v>23</v>
      </c>
      <c r="D488">
        <v>1</v>
      </c>
      <c r="E488" t="s">
        <v>27</v>
      </c>
      <c r="F488" t="s">
        <v>21</v>
      </c>
      <c r="G488">
        <v>12300</v>
      </c>
      <c r="H488">
        <v>6.62</v>
      </c>
      <c r="I488">
        <v>0</v>
      </c>
      <c r="J488">
        <v>0.44</v>
      </c>
      <c r="K488" t="s">
        <v>16</v>
      </c>
      <c r="L488">
        <v>2</v>
      </c>
    </row>
    <row r="489" spans="1:12" x14ac:dyDescent="0.3">
      <c r="A489">
        <v>24</v>
      </c>
      <c r="B489">
        <v>30996</v>
      </c>
      <c r="C489" t="s">
        <v>13</v>
      </c>
      <c r="D489">
        <v>0</v>
      </c>
      <c r="E489" t="s">
        <v>28</v>
      </c>
      <c r="F489" t="s">
        <v>30</v>
      </c>
      <c r="G489">
        <v>1500</v>
      </c>
      <c r="H489">
        <v>15.99</v>
      </c>
      <c r="I489">
        <v>1</v>
      </c>
      <c r="J489">
        <v>0.05</v>
      </c>
      <c r="K489" t="s">
        <v>17</v>
      </c>
      <c r="L489">
        <v>2</v>
      </c>
    </row>
    <row r="490" spans="1:12" x14ac:dyDescent="0.3">
      <c r="A490">
        <v>25</v>
      </c>
      <c r="B490">
        <v>28000</v>
      </c>
      <c r="C490" t="s">
        <v>26</v>
      </c>
      <c r="E490" t="s">
        <v>14</v>
      </c>
      <c r="F490" t="s">
        <v>21</v>
      </c>
      <c r="G490">
        <v>9600</v>
      </c>
      <c r="H490">
        <v>6.03</v>
      </c>
      <c r="I490">
        <v>0</v>
      </c>
      <c r="J490">
        <v>0.34</v>
      </c>
      <c r="K490" t="s">
        <v>16</v>
      </c>
      <c r="L490">
        <v>3</v>
      </c>
    </row>
    <row r="491" spans="1:12" x14ac:dyDescent="0.3">
      <c r="A491">
        <v>23</v>
      </c>
      <c r="B491">
        <v>38000</v>
      </c>
      <c r="C491" t="s">
        <v>13</v>
      </c>
      <c r="D491">
        <v>4</v>
      </c>
      <c r="E491" t="s">
        <v>27</v>
      </c>
      <c r="F491" t="s">
        <v>21</v>
      </c>
      <c r="G491">
        <v>1500</v>
      </c>
      <c r="H491">
        <v>8.32</v>
      </c>
      <c r="I491">
        <v>0</v>
      </c>
      <c r="J491">
        <v>0.04</v>
      </c>
      <c r="K491" t="s">
        <v>16</v>
      </c>
      <c r="L491">
        <v>3</v>
      </c>
    </row>
    <row r="492" spans="1:12" x14ac:dyDescent="0.3">
      <c r="A492">
        <v>25</v>
      </c>
      <c r="B492">
        <v>33996</v>
      </c>
      <c r="C492" t="s">
        <v>13</v>
      </c>
      <c r="D492">
        <v>8</v>
      </c>
      <c r="E492" t="s">
        <v>14</v>
      </c>
      <c r="F492" t="s">
        <v>29</v>
      </c>
      <c r="G492">
        <v>1500</v>
      </c>
      <c r="H492">
        <v>16.82</v>
      </c>
      <c r="I492">
        <v>1</v>
      </c>
      <c r="J492">
        <v>0.04</v>
      </c>
      <c r="K492" t="s">
        <v>16</v>
      </c>
      <c r="L492">
        <v>4</v>
      </c>
    </row>
    <row r="493" spans="1:12" x14ac:dyDescent="0.3">
      <c r="A493">
        <v>23</v>
      </c>
      <c r="B493">
        <v>40000</v>
      </c>
      <c r="C493" t="s">
        <v>13</v>
      </c>
      <c r="D493">
        <v>7</v>
      </c>
      <c r="E493" t="s">
        <v>27</v>
      </c>
      <c r="F493" t="s">
        <v>15</v>
      </c>
      <c r="G493">
        <v>1500</v>
      </c>
      <c r="H493">
        <v>13.99</v>
      </c>
      <c r="I493">
        <v>0</v>
      </c>
      <c r="J493">
        <v>0.04</v>
      </c>
      <c r="K493" t="s">
        <v>17</v>
      </c>
      <c r="L493">
        <v>2</v>
      </c>
    </row>
    <row r="494" spans="1:12" x14ac:dyDescent="0.3">
      <c r="A494">
        <v>21</v>
      </c>
      <c r="B494">
        <v>40000</v>
      </c>
      <c r="C494" t="s">
        <v>13</v>
      </c>
      <c r="D494">
        <v>5</v>
      </c>
      <c r="E494" t="s">
        <v>18</v>
      </c>
      <c r="F494" t="s">
        <v>19</v>
      </c>
      <c r="G494">
        <v>1500</v>
      </c>
      <c r="H494">
        <v>12.18</v>
      </c>
      <c r="I494">
        <v>0</v>
      </c>
      <c r="J494">
        <v>0.04</v>
      </c>
      <c r="K494" t="s">
        <v>16</v>
      </c>
      <c r="L494">
        <v>4</v>
      </c>
    </row>
    <row r="495" spans="1:12" x14ac:dyDescent="0.3">
      <c r="A495">
        <v>23</v>
      </c>
      <c r="B495">
        <v>40000</v>
      </c>
      <c r="C495" t="s">
        <v>13</v>
      </c>
      <c r="D495">
        <v>0</v>
      </c>
      <c r="E495" t="s">
        <v>27</v>
      </c>
      <c r="F495" t="s">
        <v>15</v>
      </c>
      <c r="G495">
        <v>1500</v>
      </c>
      <c r="H495">
        <v>11.78</v>
      </c>
      <c r="I495">
        <v>0</v>
      </c>
      <c r="J495">
        <v>0.04</v>
      </c>
      <c r="K495" t="s">
        <v>16</v>
      </c>
      <c r="L495">
        <v>2</v>
      </c>
    </row>
    <row r="496" spans="1:12" x14ac:dyDescent="0.3">
      <c r="A496">
        <v>26</v>
      </c>
      <c r="B496">
        <v>28000</v>
      </c>
      <c r="C496" t="s">
        <v>26</v>
      </c>
      <c r="D496">
        <v>8</v>
      </c>
      <c r="E496" t="s">
        <v>20</v>
      </c>
      <c r="F496" t="s">
        <v>21</v>
      </c>
      <c r="G496">
        <v>4500</v>
      </c>
      <c r="I496">
        <v>1</v>
      </c>
      <c r="J496">
        <v>0.16</v>
      </c>
      <c r="K496" t="s">
        <v>16</v>
      </c>
      <c r="L496">
        <v>2</v>
      </c>
    </row>
    <row r="497" spans="1:12" x14ac:dyDescent="0.3">
      <c r="A497">
        <v>22</v>
      </c>
      <c r="B497">
        <v>36000</v>
      </c>
      <c r="C497" t="s">
        <v>13</v>
      </c>
      <c r="D497">
        <v>0</v>
      </c>
      <c r="E497" t="s">
        <v>18</v>
      </c>
      <c r="F497" t="s">
        <v>15</v>
      </c>
      <c r="G497">
        <v>1500</v>
      </c>
      <c r="H497">
        <v>13.16</v>
      </c>
      <c r="I497">
        <v>1</v>
      </c>
      <c r="J497">
        <v>0.04</v>
      </c>
      <c r="K497" t="s">
        <v>17</v>
      </c>
      <c r="L497">
        <v>4</v>
      </c>
    </row>
    <row r="498" spans="1:12" x14ac:dyDescent="0.3">
      <c r="A498">
        <v>23</v>
      </c>
      <c r="B498">
        <v>42000</v>
      </c>
      <c r="C498" t="s">
        <v>13</v>
      </c>
      <c r="D498">
        <v>3</v>
      </c>
      <c r="E498" t="s">
        <v>25</v>
      </c>
      <c r="F498" t="s">
        <v>19</v>
      </c>
      <c r="G498">
        <v>1500</v>
      </c>
      <c r="H498">
        <v>10.71</v>
      </c>
      <c r="I498">
        <v>0</v>
      </c>
      <c r="J498">
        <v>0.04</v>
      </c>
      <c r="K498" t="s">
        <v>16</v>
      </c>
      <c r="L498">
        <v>2</v>
      </c>
    </row>
    <row r="499" spans="1:12" x14ac:dyDescent="0.3">
      <c r="A499">
        <v>25</v>
      </c>
      <c r="B499">
        <v>42769</v>
      </c>
      <c r="C499" t="s">
        <v>13</v>
      </c>
      <c r="D499">
        <v>3</v>
      </c>
      <c r="E499" t="s">
        <v>18</v>
      </c>
      <c r="F499" t="s">
        <v>21</v>
      </c>
      <c r="G499">
        <v>1500</v>
      </c>
      <c r="H499">
        <v>7.49</v>
      </c>
      <c r="I499">
        <v>0</v>
      </c>
      <c r="J499">
        <v>0.04</v>
      </c>
      <c r="K499" t="s">
        <v>16</v>
      </c>
      <c r="L499">
        <v>3</v>
      </c>
    </row>
    <row r="500" spans="1:12" x14ac:dyDescent="0.3">
      <c r="A500">
        <v>24</v>
      </c>
      <c r="B500">
        <v>39000</v>
      </c>
      <c r="C500" t="s">
        <v>13</v>
      </c>
      <c r="D500">
        <v>3</v>
      </c>
      <c r="E500" t="s">
        <v>18</v>
      </c>
      <c r="F500" t="s">
        <v>21</v>
      </c>
      <c r="G500">
        <v>1500</v>
      </c>
      <c r="H500">
        <v>8.49</v>
      </c>
      <c r="I500">
        <v>1</v>
      </c>
      <c r="J500">
        <v>0.04</v>
      </c>
      <c r="K500" t="s">
        <v>16</v>
      </c>
      <c r="L500">
        <v>3</v>
      </c>
    </row>
    <row r="501" spans="1:12" x14ac:dyDescent="0.3">
      <c r="A501">
        <v>21</v>
      </c>
      <c r="B501">
        <v>52000</v>
      </c>
      <c r="C501" t="s">
        <v>13</v>
      </c>
      <c r="D501">
        <v>5</v>
      </c>
      <c r="E501" t="s">
        <v>18</v>
      </c>
      <c r="F501" t="s">
        <v>19</v>
      </c>
      <c r="G501">
        <v>1500</v>
      </c>
      <c r="H501">
        <v>11.99</v>
      </c>
      <c r="I501">
        <v>0</v>
      </c>
      <c r="J501">
        <v>0.03</v>
      </c>
      <c r="K501" t="s">
        <v>16</v>
      </c>
      <c r="L501">
        <v>3</v>
      </c>
    </row>
    <row r="502" spans="1:12" x14ac:dyDescent="0.3">
      <c r="A502">
        <v>24</v>
      </c>
      <c r="B502">
        <v>54000</v>
      </c>
      <c r="C502" t="s">
        <v>13</v>
      </c>
      <c r="D502">
        <v>8</v>
      </c>
      <c r="E502" t="s">
        <v>14</v>
      </c>
      <c r="F502" t="s">
        <v>15</v>
      </c>
      <c r="G502">
        <v>1500</v>
      </c>
      <c r="H502">
        <v>14.17</v>
      </c>
      <c r="I502">
        <v>0</v>
      </c>
      <c r="J502">
        <v>0.03</v>
      </c>
      <c r="K502" t="s">
        <v>17</v>
      </c>
      <c r="L502">
        <v>2</v>
      </c>
    </row>
    <row r="503" spans="1:12" x14ac:dyDescent="0.3">
      <c r="A503">
        <v>23</v>
      </c>
      <c r="B503">
        <v>54000</v>
      </c>
      <c r="C503" t="s">
        <v>13</v>
      </c>
      <c r="D503">
        <v>7</v>
      </c>
      <c r="E503" t="s">
        <v>20</v>
      </c>
      <c r="F503" t="s">
        <v>19</v>
      </c>
      <c r="G503">
        <v>1500</v>
      </c>
      <c r="H503">
        <v>9.6199999999999992</v>
      </c>
      <c r="I503">
        <v>0</v>
      </c>
      <c r="J503">
        <v>0.03</v>
      </c>
      <c r="K503" t="s">
        <v>16</v>
      </c>
      <c r="L503">
        <v>3</v>
      </c>
    </row>
    <row r="504" spans="1:12" x14ac:dyDescent="0.3">
      <c r="A504">
        <v>25</v>
      </c>
      <c r="B504">
        <v>57000</v>
      </c>
      <c r="C504" t="s">
        <v>13</v>
      </c>
      <c r="D504">
        <v>9</v>
      </c>
      <c r="E504" t="s">
        <v>28</v>
      </c>
      <c r="F504" t="s">
        <v>15</v>
      </c>
      <c r="G504">
        <v>1500</v>
      </c>
      <c r="I504">
        <v>0</v>
      </c>
      <c r="J504">
        <v>0.03</v>
      </c>
      <c r="K504" t="s">
        <v>16</v>
      </c>
      <c r="L504">
        <v>3</v>
      </c>
    </row>
    <row r="505" spans="1:12" x14ac:dyDescent="0.3">
      <c r="A505">
        <v>22</v>
      </c>
      <c r="B505">
        <v>57160</v>
      </c>
      <c r="C505" t="s">
        <v>13</v>
      </c>
      <c r="D505">
        <v>2</v>
      </c>
      <c r="E505" t="s">
        <v>14</v>
      </c>
      <c r="F505" t="s">
        <v>19</v>
      </c>
      <c r="G505">
        <v>1500</v>
      </c>
      <c r="H505">
        <v>11.36</v>
      </c>
      <c r="I505">
        <v>0</v>
      </c>
      <c r="J505">
        <v>0.03</v>
      </c>
      <c r="K505" t="s">
        <v>16</v>
      </c>
      <c r="L505">
        <v>3</v>
      </c>
    </row>
    <row r="506" spans="1:12" x14ac:dyDescent="0.3">
      <c r="A506">
        <v>22</v>
      </c>
      <c r="B506">
        <v>58000</v>
      </c>
      <c r="C506" t="s">
        <v>13</v>
      </c>
      <c r="D506">
        <v>6</v>
      </c>
      <c r="E506" t="s">
        <v>18</v>
      </c>
      <c r="F506" t="s">
        <v>21</v>
      </c>
      <c r="G506">
        <v>1500</v>
      </c>
      <c r="H506">
        <v>5.42</v>
      </c>
      <c r="I506">
        <v>0</v>
      </c>
      <c r="J506">
        <v>0.03</v>
      </c>
      <c r="K506" t="s">
        <v>16</v>
      </c>
      <c r="L506">
        <v>2</v>
      </c>
    </row>
    <row r="507" spans="1:12" x14ac:dyDescent="0.3">
      <c r="A507">
        <v>25</v>
      </c>
      <c r="B507">
        <v>28176</v>
      </c>
      <c r="C507" t="s">
        <v>23</v>
      </c>
      <c r="D507">
        <v>3</v>
      </c>
      <c r="E507" t="s">
        <v>14</v>
      </c>
      <c r="F507" t="s">
        <v>19</v>
      </c>
      <c r="G507">
        <v>1000</v>
      </c>
      <c r="H507">
        <v>9.6300000000000008</v>
      </c>
      <c r="I507">
        <v>0</v>
      </c>
      <c r="J507">
        <v>0.04</v>
      </c>
      <c r="K507" t="s">
        <v>16</v>
      </c>
      <c r="L507">
        <v>4</v>
      </c>
    </row>
    <row r="508" spans="1:12" x14ac:dyDescent="0.3">
      <c r="A508">
        <v>24</v>
      </c>
      <c r="B508">
        <v>28440</v>
      </c>
      <c r="C508" t="s">
        <v>26</v>
      </c>
      <c r="E508" t="s">
        <v>14</v>
      </c>
      <c r="F508" t="s">
        <v>19</v>
      </c>
      <c r="G508">
        <v>6000</v>
      </c>
      <c r="H508">
        <v>9.99</v>
      </c>
      <c r="I508">
        <v>0</v>
      </c>
      <c r="J508">
        <v>0.21</v>
      </c>
      <c r="K508" t="s">
        <v>16</v>
      </c>
      <c r="L508">
        <v>3</v>
      </c>
    </row>
    <row r="509" spans="1:12" x14ac:dyDescent="0.3">
      <c r="A509">
        <v>21</v>
      </c>
      <c r="B509">
        <v>12000</v>
      </c>
      <c r="C509" t="s">
        <v>13</v>
      </c>
      <c r="D509">
        <v>3</v>
      </c>
      <c r="E509" t="s">
        <v>18</v>
      </c>
      <c r="F509" t="s">
        <v>19</v>
      </c>
      <c r="G509">
        <v>1600</v>
      </c>
      <c r="H509">
        <v>10.59</v>
      </c>
      <c r="I509">
        <v>1</v>
      </c>
      <c r="J509">
        <v>0.13</v>
      </c>
      <c r="K509" t="s">
        <v>16</v>
      </c>
      <c r="L509">
        <v>2</v>
      </c>
    </row>
    <row r="510" spans="1:12" x14ac:dyDescent="0.3">
      <c r="A510">
        <v>22</v>
      </c>
      <c r="B510">
        <v>21600</v>
      </c>
      <c r="C510" t="s">
        <v>13</v>
      </c>
      <c r="D510">
        <v>6</v>
      </c>
      <c r="E510" t="s">
        <v>20</v>
      </c>
      <c r="F510" t="s">
        <v>30</v>
      </c>
      <c r="G510">
        <v>1600</v>
      </c>
      <c r="I510">
        <v>0</v>
      </c>
      <c r="J510">
        <v>7.0000000000000007E-2</v>
      </c>
      <c r="K510" t="s">
        <v>17</v>
      </c>
      <c r="L510">
        <v>4</v>
      </c>
    </row>
    <row r="511" spans="1:12" x14ac:dyDescent="0.3">
      <c r="A511">
        <v>24</v>
      </c>
      <c r="B511">
        <v>28500</v>
      </c>
      <c r="C511" t="s">
        <v>23</v>
      </c>
      <c r="D511">
        <v>4</v>
      </c>
      <c r="E511" t="s">
        <v>27</v>
      </c>
      <c r="F511" t="s">
        <v>30</v>
      </c>
      <c r="G511">
        <v>3500</v>
      </c>
      <c r="H511">
        <v>14.59</v>
      </c>
      <c r="I511">
        <v>0</v>
      </c>
      <c r="J511">
        <v>0.12</v>
      </c>
      <c r="K511" t="s">
        <v>16</v>
      </c>
      <c r="L511">
        <v>3</v>
      </c>
    </row>
    <row r="512" spans="1:12" x14ac:dyDescent="0.3">
      <c r="A512">
        <v>23</v>
      </c>
      <c r="B512">
        <v>22800</v>
      </c>
      <c r="C512" t="s">
        <v>13</v>
      </c>
      <c r="D512">
        <v>0</v>
      </c>
      <c r="E512" t="s">
        <v>20</v>
      </c>
      <c r="F512" t="s">
        <v>15</v>
      </c>
      <c r="G512">
        <v>1600</v>
      </c>
      <c r="H512">
        <v>13.06</v>
      </c>
      <c r="I512">
        <v>0</v>
      </c>
      <c r="J512">
        <v>7.0000000000000007E-2</v>
      </c>
      <c r="K512" t="s">
        <v>16</v>
      </c>
      <c r="L512">
        <v>2</v>
      </c>
    </row>
    <row r="513" spans="1:12" x14ac:dyDescent="0.3">
      <c r="A513">
        <v>21</v>
      </c>
      <c r="B513">
        <v>28500</v>
      </c>
      <c r="C513" t="s">
        <v>23</v>
      </c>
      <c r="D513">
        <v>0</v>
      </c>
      <c r="E513" t="s">
        <v>18</v>
      </c>
      <c r="F513" t="s">
        <v>15</v>
      </c>
      <c r="G513">
        <v>4800</v>
      </c>
      <c r="H513">
        <v>12.87</v>
      </c>
      <c r="I513">
        <v>0</v>
      </c>
      <c r="J513">
        <v>0.17</v>
      </c>
      <c r="K513" t="s">
        <v>16</v>
      </c>
      <c r="L513">
        <v>3</v>
      </c>
    </row>
    <row r="514" spans="1:12" x14ac:dyDescent="0.3">
      <c r="A514">
        <v>23</v>
      </c>
      <c r="B514">
        <v>24960</v>
      </c>
      <c r="C514" t="s">
        <v>13</v>
      </c>
      <c r="D514">
        <v>3</v>
      </c>
      <c r="E514" t="s">
        <v>14</v>
      </c>
      <c r="F514" t="s">
        <v>19</v>
      </c>
      <c r="G514">
        <v>1675</v>
      </c>
      <c r="H514">
        <v>11.11</v>
      </c>
      <c r="I514">
        <v>0</v>
      </c>
      <c r="J514">
        <v>7.0000000000000007E-2</v>
      </c>
      <c r="K514" t="s">
        <v>16</v>
      </c>
      <c r="L514">
        <v>3</v>
      </c>
    </row>
    <row r="515" spans="1:12" x14ac:dyDescent="0.3">
      <c r="A515">
        <v>23</v>
      </c>
      <c r="B515">
        <v>46300</v>
      </c>
      <c r="C515" t="s">
        <v>13</v>
      </c>
      <c r="D515">
        <v>0</v>
      </c>
      <c r="E515" t="s">
        <v>20</v>
      </c>
      <c r="F515" t="s">
        <v>21</v>
      </c>
      <c r="G515">
        <v>1675</v>
      </c>
      <c r="H515">
        <v>6.54</v>
      </c>
      <c r="I515">
        <v>0</v>
      </c>
      <c r="J515">
        <v>0.04</v>
      </c>
      <c r="K515" t="s">
        <v>16</v>
      </c>
      <c r="L515">
        <v>3</v>
      </c>
    </row>
    <row r="516" spans="1:12" x14ac:dyDescent="0.3">
      <c r="A516">
        <v>21</v>
      </c>
      <c r="B516">
        <v>28692</v>
      </c>
      <c r="C516" t="s">
        <v>26</v>
      </c>
      <c r="D516">
        <v>5</v>
      </c>
      <c r="E516" t="s">
        <v>18</v>
      </c>
      <c r="F516" t="s">
        <v>19</v>
      </c>
      <c r="G516">
        <v>3000</v>
      </c>
      <c r="H516">
        <v>10.75</v>
      </c>
      <c r="I516">
        <v>0</v>
      </c>
      <c r="J516">
        <v>0.1</v>
      </c>
      <c r="K516" t="s">
        <v>16</v>
      </c>
      <c r="L516">
        <v>2</v>
      </c>
    </row>
    <row r="517" spans="1:12" x14ac:dyDescent="0.3">
      <c r="A517">
        <v>21</v>
      </c>
      <c r="B517">
        <v>9600</v>
      </c>
      <c r="C517" t="s">
        <v>13</v>
      </c>
      <c r="D517">
        <v>0</v>
      </c>
      <c r="E517" t="s">
        <v>18</v>
      </c>
      <c r="F517" t="s">
        <v>21</v>
      </c>
      <c r="G517">
        <v>1750</v>
      </c>
      <c r="H517">
        <v>8.94</v>
      </c>
      <c r="I517">
        <v>1</v>
      </c>
      <c r="J517">
        <v>0.18</v>
      </c>
      <c r="K517" t="s">
        <v>16</v>
      </c>
      <c r="L517">
        <v>2</v>
      </c>
    </row>
    <row r="518" spans="1:12" x14ac:dyDescent="0.3">
      <c r="A518">
        <v>22</v>
      </c>
      <c r="B518">
        <v>28800</v>
      </c>
      <c r="C518" t="s">
        <v>23</v>
      </c>
      <c r="D518">
        <v>6</v>
      </c>
      <c r="E518" t="s">
        <v>18</v>
      </c>
      <c r="F518" t="s">
        <v>21</v>
      </c>
      <c r="G518">
        <v>8875</v>
      </c>
      <c r="H518">
        <v>8.9</v>
      </c>
      <c r="I518">
        <v>0</v>
      </c>
      <c r="J518">
        <v>0.31</v>
      </c>
      <c r="K518" t="s">
        <v>16</v>
      </c>
      <c r="L518">
        <v>3</v>
      </c>
    </row>
    <row r="519" spans="1:12" x14ac:dyDescent="0.3">
      <c r="A519">
        <v>25</v>
      </c>
      <c r="B519">
        <v>10008</v>
      </c>
      <c r="C519" t="s">
        <v>13</v>
      </c>
      <c r="E519" t="s">
        <v>27</v>
      </c>
      <c r="F519" t="s">
        <v>21</v>
      </c>
      <c r="G519">
        <v>1750</v>
      </c>
      <c r="H519">
        <v>7.49</v>
      </c>
      <c r="I519">
        <v>1</v>
      </c>
      <c r="J519">
        <v>0.17</v>
      </c>
      <c r="K519" t="s">
        <v>16</v>
      </c>
      <c r="L519">
        <v>3</v>
      </c>
    </row>
    <row r="520" spans="1:12" x14ac:dyDescent="0.3">
      <c r="A520">
        <v>23</v>
      </c>
      <c r="B520">
        <v>22800</v>
      </c>
      <c r="C520" t="s">
        <v>13</v>
      </c>
      <c r="D520">
        <v>3</v>
      </c>
      <c r="E520" t="s">
        <v>20</v>
      </c>
      <c r="F520" t="s">
        <v>30</v>
      </c>
      <c r="G520">
        <v>1750</v>
      </c>
      <c r="H520">
        <v>15.7</v>
      </c>
      <c r="I520">
        <v>1</v>
      </c>
      <c r="J520">
        <v>0.08</v>
      </c>
      <c r="K520" t="s">
        <v>17</v>
      </c>
      <c r="L520">
        <v>2</v>
      </c>
    </row>
    <row r="521" spans="1:12" x14ac:dyDescent="0.3">
      <c r="A521">
        <v>21</v>
      </c>
      <c r="B521">
        <v>40000</v>
      </c>
      <c r="C521" t="s">
        <v>13</v>
      </c>
      <c r="D521">
        <v>0</v>
      </c>
      <c r="E521" t="s">
        <v>18</v>
      </c>
      <c r="F521" t="s">
        <v>21</v>
      </c>
      <c r="G521">
        <v>1775</v>
      </c>
      <c r="H521">
        <v>6.54</v>
      </c>
      <c r="I521">
        <v>0</v>
      </c>
      <c r="J521">
        <v>0.04</v>
      </c>
      <c r="K521" t="s">
        <v>16</v>
      </c>
      <c r="L521">
        <v>3</v>
      </c>
    </row>
    <row r="522" spans="1:12" x14ac:dyDescent="0.3">
      <c r="A522">
        <v>23</v>
      </c>
      <c r="B522">
        <v>28800</v>
      </c>
      <c r="C522" t="s">
        <v>26</v>
      </c>
      <c r="E522" t="s">
        <v>14</v>
      </c>
      <c r="F522" t="s">
        <v>21</v>
      </c>
      <c r="G522">
        <v>10625</v>
      </c>
      <c r="I522">
        <v>0</v>
      </c>
      <c r="J522">
        <v>0.37</v>
      </c>
      <c r="K522" t="s">
        <v>16</v>
      </c>
      <c r="L522">
        <v>2</v>
      </c>
    </row>
    <row r="523" spans="1:12" x14ac:dyDescent="0.3">
      <c r="A523">
        <v>22</v>
      </c>
      <c r="B523">
        <v>28800</v>
      </c>
      <c r="C523" t="s">
        <v>26</v>
      </c>
      <c r="D523">
        <v>2</v>
      </c>
      <c r="E523" t="s">
        <v>14</v>
      </c>
      <c r="F523" t="s">
        <v>21</v>
      </c>
      <c r="G523">
        <v>10000</v>
      </c>
      <c r="H523">
        <v>7.49</v>
      </c>
      <c r="I523">
        <v>0</v>
      </c>
      <c r="J523">
        <v>0.35</v>
      </c>
      <c r="K523" t="s">
        <v>16</v>
      </c>
      <c r="L523">
        <v>2</v>
      </c>
    </row>
    <row r="524" spans="1:12" x14ac:dyDescent="0.3">
      <c r="A524">
        <v>24</v>
      </c>
      <c r="B524">
        <v>21000</v>
      </c>
      <c r="C524" t="s">
        <v>13</v>
      </c>
      <c r="D524">
        <v>2</v>
      </c>
      <c r="E524" t="s">
        <v>14</v>
      </c>
      <c r="F524" t="s">
        <v>19</v>
      </c>
      <c r="G524">
        <v>1800</v>
      </c>
      <c r="H524">
        <v>10.65</v>
      </c>
      <c r="I524">
        <v>0</v>
      </c>
      <c r="J524">
        <v>0.09</v>
      </c>
      <c r="K524" t="s">
        <v>16</v>
      </c>
      <c r="L524">
        <v>2</v>
      </c>
    </row>
    <row r="525" spans="1:12" x14ac:dyDescent="0.3">
      <c r="A525">
        <v>23</v>
      </c>
      <c r="B525">
        <v>25000</v>
      </c>
      <c r="C525" t="s">
        <v>13</v>
      </c>
      <c r="D525">
        <v>2</v>
      </c>
      <c r="E525" t="s">
        <v>14</v>
      </c>
      <c r="F525" t="s">
        <v>19</v>
      </c>
      <c r="G525">
        <v>1800</v>
      </c>
      <c r="H525">
        <v>12.69</v>
      </c>
      <c r="I525">
        <v>1</v>
      </c>
      <c r="J525">
        <v>7.0000000000000007E-2</v>
      </c>
      <c r="K525" t="s">
        <v>16</v>
      </c>
      <c r="L525">
        <v>3</v>
      </c>
    </row>
    <row r="526" spans="1:12" x14ac:dyDescent="0.3">
      <c r="A526">
        <v>25</v>
      </c>
      <c r="B526">
        <v>28000</v>
      </c>
      <c r="C526" t="s">
        <v>13</v>
      </c>
      <c r="D526">
        <v>0</v>
      </c>
      <c r="E526" t="s">
        <v>14</v>
      </c>
      <c r="F526" t="s">
        <v>19</v>
      </c>
      <c r="G526">
        <v>1800</v>
      </c>
      <c r="H526">
        <v>12.53</v>
      </c>
      <c r="I526">
        <v>0</v>
      </c>
      <c r="J526">
        <v>0.06</v>
      </c>
      <c r="K526" t="s">
        <v>16</v>
      </c>
      <c r="L526">
        <v>3</v>
      </c>
    </row>
    <row r="527" spans="1:12" x14ac:dyDescent="0.3">
      <c r="A527">
        <v>25</v>
      </c>
      <c r="B527">
        <v>45000</v>
      </c>
      <c r="C527" t="s">
        <v>13</v>
      </c>
      <c r="D527">
        <v>2</v>
      </c>
      <c r="E527" t="s">
        <v>25</v>
      </c>
      <c r="F527" t="s">
        <v>15</v>
      </c>
      <c r="G527">
        <v>1800</v>
      </c>
      <c r="H527">
        <v>12.61</v>
      </c>
      <c r="I527">
        <v>0</v>
      </c>
      <c r="J527">
        <v>0.04</v>
      </c>
      <c r="K527" t="s">
        <v>17</v>
      </c>
      <c r="L527">
        <v>4</v>
      </c>
    </row>
    <row r="528" spans="1:12" x14ac:dyDescent="0.3">
      <c r="A528">
        <v>24</v>
      </c>
      <c r="B528">
        <v>28800</v>
      </c>
      <c r="C528" t="s">
        <v>23</v>
      </c>
      <c r="D528">
        <v>8</v>
      </c>
      <c r="E528" t="s">
        <v>27</v>
      </c>
      <c r="F528" t="s">
        <v>19</v>
      </c>
      <c r="G528">
        <v>6000</v>
      </c>
      <c r="H528">
        <v>10.74</v>
      </c>
      <c r="I528">
        <v>0</v>
      </c>
      <c r="J528">
        <v>0.21</v>
      </c>
      <c r="K528" t="s">
        <v>16</v>
      </c>
      <c r="L528">
        <v>2</v>
      </c>
    </row>
    <row r="529" spans="1:12" x14ac:dyDescent="0.3">
      <c r="A529">
        <v>21</v>
      </c>
      <c r="B529">
        <v>48000</v>
      </c>
      <c r="C529" t="s">
        <v>13</v>
      </c>
      <c r="D529">
        <v>1</v>
      </c>
      <c r="E529" t="s">
        <v>25</v>
      </c>
      <c r="F529" t="s">
        <v>15</v>
      </c>
      <c r="G529">
        <v>1800</v>
      </c>
      <c r="H529">
        <v>13.35</v>
      </c>
      <c r="I529">
        <v>0</v>
      </c>
      <c r="J529">
        <v>0.04</v>
      </c>
      <c r="K529" t="s">
        <v>17</v>
      </c>
      <c r="L529">
        <v>2</v>
      </c>
    </row>
    <row r="530" spans="1:12" x14ac:dyDescent="0.3">
      <c r="A530">
        <v>23</v>
      </c>
      <c r="B530">
        <v>50960</v>
      </c>
      <c r="C530" t="s">
        <v>13</v>
      </c>
      <c r="D530">
        <v>7</v>
      </c>
      <c r="E530" t="s">
        <v>27</v>
      </c>
      <c r="F530" t="s">
        <v>30</v>
      </c>
      <c r="G530">
        <v>1800</v>
      </c>
      <c r="H530">
        <v>16.02</v>
      </c>
      <c r="I530">
        <v>0</v>
      </c>
      <c r="J530">
        <v>0.04</v>
      </c>
      <c r="K530" t="s">
        <v>16</v>
      </c>
      <c r="L530">
        <v>2</v>
      </c>
    </row>
    <row r="531" spans="1:12" x14ac:dyDescent="0.3">
      <c r="A531">
        <v>26</v>
      </c>
      <c r="B531">
        <v>75000</v>
      </c>
      <c r="C531" t="s">
        <v>13</v>
      </c>
      <c r="D531">
        <v>1</v>
      </c>
      <c r="E531" t="s">
        <v>27</v>
      </c>
      <c r="F531" t="s">
        <v>19</v>
      </c>
      <c r="G531">
        <v>1800</v>
      </c>
      <c r="H531">
        <v>9.25</v>
      </c>
      <c r="I531">
        <v>0</v>
      </c>
      <c r="J531">
        <v>0.02</v>
      </c>
      <c r="K531" t="s">
        <v>16</v>
      </c>
      <c r="L531">
        <v>2</v>
      </c>
    </row>
    <row r="532" spans="1:12" x14ac:dyDescent="0.3">
      <c r="A532">
        <v>24</v>
      </c>
      <c r="B532">
        <v>75000</v>
      </c>
      <c r="C532" t="s">
        <v>13</v>
      </c>
      <c r="D532">
        <v>5</v>
      </c>
      <c r="E532" t="s">
        <v>28</v>
      </c>
      <c r="F532" t="s">
        <v>21</v>
      </c>
      <c r="G532">
        <v>1800</v>
      </c>
      <c r="H532">
        <v>8.94</v>
      </c>
      <c r="I532">
        <v>0</v>
      </c>
      <c r="J532">
        <v>0.02</v>
      </c>
      <c r="K532" t="s">
        <v>16</v>
      </c>
      <c r="L532">
        <v>4</v>
      </c>
    </row>
    <row r="533" spans="1:12" x14ac:dyDescent="0.3">
      <c r="A533">
        <v>24</v>
      </c>
      <c r="B533">
        <v>28800</v>
      </c>
      <c r="C533" t="s">
        <v>26</v>
      </c>
      <c r="D533">
        <v>5</v>
      </c>
      <c r="E533" t="s">
        <v>25</v>
      </c>
      <c r="F533" t="s">
        <v>15</v>
      </c>
      <c r="G533">
        <v>5500</v>
      </c>
      <c r="I533">
        <v>0</v>
      </c>
      <c r="J533">
        <v>0.19</v>
      </c>
      <c r="K533" t="s">
        <v>17</v>
      </c>
      <c r="L533">
        <v>3</v>
      </c>
    </row>
    <row r="534" spans="1:12" x14ac:dyDescent="0.3">
      <c r="A534">
        <v>24</v>
      </c>
      <c r="B534">
        <v>14400</v>
      </c>
      <c r="C534" t="s">
        <v>13</v>
      </c>
      <c r="D534">
        <v>1</v>
      </c>
      <c r="E534" t="s">
        <v>18</v>
      </c>
      <c r="F534" t="s">
        <v>15</v>
      </c>
      <c r="G534">
        <v>1875</v>
      </c>
      <c r="H534">
        <v>13.49</v>
      </c>
      <c r="I534">
        <v>0</v>
      </c>
      <c r="J534">
        <v>0.13</v>
      </c>
      <c r="K534" t="s">
        <v>17</v>
      </c>
      <c r="L534">
        <v>2</v>
      </c>
    </row>
    <row r="535" spans="1:12" x14ac:dyDescent="0.3">
      <c r="A535">
        <v>26</v>
      </c>
      <c r="B535">
        <v>19392</v>
      </c>
      <c r="C535" t="s">
        <v>13</v>
      </c>
      <c r="D535">
        <v>7</v>
      </c>
      <c r="E535" t="s">
        <v>25</v>
      </c>
      <c r="F535" t="s">
        <v>15</v>
      </c>
      <c r="G535">
        <v>1900</v>
      </c>
      <c r="I535">
        <v>0</v>
      </c>
      <c r="J535">
        <v>0.1</v>
      </c>
      <c r="K535" t="s">
        <v>17</v>
      </c>
      <c r="L535">
        <v>3</v>
      </c>
    </row>
    <row r="536" spans="1:12" x14ac:dyDescent="0.3">
      <c r="A536">
        <v>24</v>
      </c>
      <c r="B536">
        <v>32000</v>
      </c>
      <c r="C536" t="s">
        <v>13</v>
      </c>
      <c r="D536">
        <v>5</v>
      </c>
      <c r="E536" t="s">
        <v>14</v>
      </c>
      <c r="F536" t="s">
        <v>15</v>
      </c>
      <c r="G536">
        <v>1900</v>
      </c>
      <c r="H536">
        <v>13.49</v>
      </c>
      <c r="I536">
        <v>0</v>
      </c>
      <c r="J536">
        <v>0.06</v>
      </c>
      <c r="K536" t="s">
        <v>17</v>
      </c>
      <c r="L536">
        <v>2</v>
      </c>
    </row>
    <row r="537" spans="1:12" x14ac:dyDescent="0.3">
      <c r="A537">
        <v>25</v>
      </c>
      <c r="B537">
        <v>42000</v>
      </c>
      <c r="C537" t="s">
        <v>13</v>
      </c>
      <c r="D537">
        <v>4</v>
      </c>
      <c r="E537" t="s">
        <v>18</v>
      </c>
      <c r="F537" t="s">
        <v>21</v>
      </c>
      <c r="G537">
        <v>1925</v>
      </c>
      <c r="H537">
        <v>6.17</v>
      </c>
      <c r="I537">
        <v>0</v>
      </c>
      <c r="J537">
        <v>0.05</v>
      </c>
      <c r="K537" t="s">
        <v>16</v>
      </c>
      <c r="L537">
        <v>4</v>
      </c>
    </row>
    <row r="538" spans="1:12" x14ac:dyDescent="0.3">
      <c r="A538">
        <v>22</v>
      </c>
      <c r="B538">
        <v>28880</v>
      </c>
      <c r="C538" t="s">
        <v>26</v>
      </c>
      <c r="D538">
        <v>4</v>
      </c>
      <c r="E538" t="s">
        <v>14</v>
      </c>
      <c r="F538" t="s">
        <v>21</v>
      </c>
      <c r="G538">
        <v>2000</v>
      </c>
      <c r="H538">
        <v>8.59</v>
      </c>
      <c r="I538">
        <v>0</v>
      </c>
      <c r="J538">
        <v>7.0000000000000007E-2</v>
      </c>
      <c r="K538" t="s">
        <v>16</v>
      </c>
      <c r="L538">
        <v>3</v>
      </c>
    </row>
    <row r="539" spans="1:12" x14ac:dyDescent="0.3">
      <c r="A539">
        <v>24</v>
      </c>
      <c r="B539">
        <v>28900</v>
      </c>
      <c r="C539" t="s">
        <v>26</v>
      </c>
      <c r="D539">
        <v>2</v>
      </c>
      <c r="E539" t="s">
        <v>25</v>
      </c>
      <c r="F539" t="s">
        <v>15</v>
      </c>
      <c r="G539">
        <v>5500</v>
      </c>
      <c r="H539">
        <v>12.98</v>
      </c>
      <c r="I539">
        <v>0</v>
      </c>
      <c r="J539">
        <v>0.19</v>
      </c>
      <c r="K539" t="s">
        <v>17</v>
      </c>
      <c r="L539">
        <v>2</v>
      </c>
    </row>
    <row r="540" spans="1:12" x14ac:dyDescent="0.3">
      <c r="A540">
        <v>23</v>
      </c>
      <c r="B540">
        <v>12000</v>
      </c>
      <c r="C540" t="s">
        <v>13</v>
      </c>
      <c r="D540">
        <v>0</v>
      </c>
      <c r="E540" t="s">
        <v>18</v>
      </c>
      <c r="F540" t="s">
        <v>21</v>
      </c>
      <c r="G540">
        <v>2000</v>
      </c>
      <c r="H540">
        <v>7.74</v>
      </c>
      <c r="I540">
        <v>1</v>
      </c>
      <c r="J540">
        <v>0.17</v>
      </c>
      <c r="K540" t="s">
        <v>16</v>
      </c>
      <c r="L540">
        <v>4</v>
      </c>
    </row>
    <row r="541" spans="1:12" x14ac:dyDescent="0.3">
      <c r="A541">
        <v>26</v>
      </c>
      <c r="B541">
        <v>14400</v>
      </c>
      <c r="C541" t="s">
        <v>13</v>
      </c>
      <c r="D541">
        <v>4</v>
      </c>
      <c r="E541" t="s">
        <v>20</v>
      </c>
      <c r="F541" t="s">
        <v>19</v>
      </c>
      <c r="G541">
        <v>2000</v>
      </c>
      <c r="H541">
        <v>10.37</v>
      </c>
      <c r="I541">
        <v>0</v>
      </c>
      <c r="J541">
        <v>0.14000000000000001</v>
      </c>
      <c r="K541" t="s">
        <v>16</v>
      </c>
      <c r="L541">
        <v>2</v>
      </c>
    </row>
    <row r="542" spans="1:12" x14ac:dyDescent="0.3">
      <c r="A542">
        <v>24</v>
      </c>
      <c r="B542">
        <v>15915</v>
      </c>
      <c r="C542" t="s">
        <v>13</v>
      </c>
      <c r="D542">
        <v>0</v>
      </c>
      <c r="E542" t="s">
        <v>20</v>
      </c>
      <c r="F542" t="s">
        <v>30</v>
      </c>
      <c r="G542">
        <v>2000</v>
      </c>
      <c r="H542">
        <v>15.05</v>
      </c>
      <c r="I542">
        <v>1</v>
      </c>
      <c r="J542">
        <v>0.13</v>
      </c>
      <c r="K542" t="s">
        <v>17</v>
      </c>
      <c r="L542">
        <v>4</v>
      </c>
    </row>
    <row r="543" spans="1:12" x14ac:dyDescent="0.3">
      <c r="A543">
        <v>26</v>
      </c>
      <c r="B543">
        <v>18000</v>
      </c>
      <c r="C543" t="s">
        <v>13</v>
      </c>
      <c r="D543">
        <v>2</v>
      </c>
      <c r="E543" t="s">
        <v>18</v>
      </c>
      <c r="F543" t="s">
        <v>30</v>
      </c>
      <c r="G543">
        <v>2000</v>
      </c>
      <c r="H543">
        <v>13.3</v>
      </c>
      <c r="I543">
        <v>1</v>
      </c>
      <c r="J543">
        <v>0.11</v>
      </c>
      <c r="K543" t="s">
        <v>16</v>
      </c>
      <c r="L543">
        <v>2</v>
      </c>
    </row>
    <row r="544" spans="1:12" x14ac:dyDescent="0.3">
      <c r="A544">
        <v>23</v>
      </c>
      <c r="B544">
        <v>19200</v>
      </c>
      <c r="C544" t="s">
        <v>13</v>
      </c>
      <c r="D544">
        <v>2</v>
      </c>
      <c r="E544" t="s">
        <v>18</v>
      </c>
      <c r="F544" t="s">
        <v>19</v>
      </c>
      <c r="G544">
        <v>2000</v>
      </c>
      <c r="H544">
        <v>10.59</v>
      </c>
      <c r="I544">
        <v>0</v>
      </c>
      <c r="J544">
        <v>0.1</v>
      </c>
      <c r="K544" t="s">
        <v>16</v>
      </c>
      <c r="L544">
        <v>4</v>
      </c>
    </row>
    <row r="545" spans="1:12" x14ac:dyDescent="0.3">
      <c r="A545">
        <v>22</v>
      </c>
      <c r="B545">
        <v>21600</v>
      </c>
      <c r="C545" t="s">
        <v>13</v>
      </c>
      <c r="D545">
        <v>1</v>
      </c>
      <c r="E545" t="s">
        <v>25</v>
      </c>
      <c r="F545" t="s">
        <v>30</v>
      </c>
      <c r="G545">
        <v>2000</v>
      </c>
      <c r="H545">
        <v>16.89</v>
      </c>
      <c r="I545">
        <v>1</v>
      </c>
      <c r="J545">
        <v>0.09</v>
      </c>
      <c r="K545" t="s">
        <v>16</v>
      </c>
      <c r="L545">
        <v>2</v>
      </c>
    </row>
    <row r="546" spans="1:12" x14ac:dyDescent="0.3">
      <c r="A546">
        <v>22</v>
      </c>
      <c r="B546">
        <v>22000</v>
      </c>
      <c r="C546" t="s">
        <v>13</v>
      </c>
      <c r="D546">
        <v>0</v>
      </c>
      <c r="E546" t="s">
        <v>27</v>
      </c>
      <c r="F546" t="s">
        <v>21</v>
      </c>
      <c r="G546">
        <v>2000</v>
      </c>
      <c r="H546">
        <v>7.29</v>
      </c>
      <c r="I546">
        <v>0</v>
      </c>
      <c r="J546">
        <v>0.09</v>
      </c>
      <c r="K546" t="s">
        <v>16</v>
      </c>
      <c r="L546">
        <v>3</v>
      </c>
    </row>
    <row r="547" spans="1:12" x14ac:dyDescent="0.3">
      <c r="A547">
        <v>22</v>
      </c>
      <c r="B547">
        <v>23587</v>
      </c>
      <c r="C547" t="s">
        <v>13</v>
      </c>
      <c r="D547">
        <v>4</v>
      </c>
      <c r="E547" t="s">
        <v>28</v>
      </c>
      <c r="F547" t="s">
        <v>19</v>
      </c>
      <c r="G547">
        <v>2000</v>
      </c>
      <c r="H547">
        <v>11.89</v>
      </c>
      <c r="I547">
        <v>1</v>
      </c>
      <c r="J547">
        <v>0.08</v>
      </c>
      <c r="K547" t="s">
        <v>16</v>
      </c>
      <c r="L547">
        <v>4</v>
      </c>
    </row>
    <row r="548" spans="1:12" x14ac:dyDescent="0.3">
      <c r="A548">
        <v>23</v>
      </c>
      <c r="B548">
        <v>29120</v>
      </c>
      <c r="C548" t="s">
        <v>23</v>
      </c>
      <c r="D548">
        <v>0</v>
      </c>
      <c r="E548" t="s">
        <v>18</v>
      </c>
      <c r="F548" t="s">
        <v>21</v>
      </c>
      <c r="G548">
        <v>6400</v>
      </c>
      <c r="H548">
        <v>8.94</v>
      </c>
      <c r="I548">
        <v>0</v>
      </c>
      <c r="J548">
        <v>0.22</v>
      </c>
      <c r="K548" t="s">
        <v>16</v>
      </c>
      <c r="L548">
        <v>4</v>
      </c>
    </row>
    <row r="549" spans="1:12" x14ac:dyDescent="0.3">
      <c r="A549">
        <v>22</v>
      </c>
      <c r="B549">
        <v>24000</v>
      </c>
      <c r="C549" t="s">
        <v>13</v>
      </c>
      <c r="D549">
        <v>1</v>
      </c>
      <c r="E549" t="s">
        <v>18</v>
      </c>
      <c r="F549" t="s">
        <v>15</v>
      </c>
      <c r="G549">
        <v>2000</v>
      </c>
      <c r="H549">
        <v>13.11</v>
      </c>
      <c r="I549">
        <v>0</v>
      </c>
      <c r="J549">
        <v>0.08</v>
      </c>
      <c r="K549" t="s">
        <v>17</v>
      </c>
      <c r="L549">
        <v>4</v>
      </c>
    </row>
    <row r="550" spans="1:12" x14ac:dyDescent="0.3">
      <c r="A550">
        <v>24</v>
      </c>
      <c r="B550">
        <v>29232</v>
      </c>
      <c r="C550" t="s">
        <v>26</v>
      </c>
      <c r="D550">
        <v>1</v>
      </c>
      <c r="E550" t="s">
        <v>20</v>
      </c>
      <c r="F550" t="s">
        <v>19</v>
      </c>
      <c r="G550">
        <v>11000</v>
      </c>
      <c r="H550">
        <v>11.71</v>
      </c>
      <c r="I550">
        <v>1</v>
      </c>
      <c r="J550">
        <v>0.38</v>
      </c>
      <c r="K550" t="s">
        <v>16</v>
      </c>
      <c r="L550">
        <v>4</v>
      </c>
    </row>
    <row r="551" spans="1:12" x14ac:dyDescent="0.3">
      <c r="A551">
        <v>21</v>
      </c>
      <c r="B551">
        <v>24000</v>
      </c>
      <c r="C551" t="s">
        <v>13</v>
      </c>
      <c r="D551">
        <v>5</v>
      </c>
      <c r="E551" t="s">
        <v>18</v>
      </c>
      <c r="F551" t="s">
        <v>19</v>
      </c>
      <c r="G551">
        <v>2000</v>
      </c>
      <c r="H551">
        <v>11.14</v>
      </c>
      <c r="I551">
        <v>0</v>
      </c>
      <c r="J551">
        <v>0.08</v>
      </c>
      <c r="K551" t="s">
        <v>16</v>
      </c>
      <c r="L551">
        <v>4</v>
      </c>
    </row>
    <row r="552" spans="1:12" x14ac:dyDescent="0.3">
      <c r="A552">
        <v>24</v>
      </c>
      <c r="B552">
        <v>24000</v>
      </c>
      <c r="C552" t="s">
        <v>13</v>
      </c>
      <c r="D552">
        <v>1</v>
      </c>
      <c r="E552" t="s">
        <v>28</v>
      </c>
      <c r="F552" t="s">
        <v>30</v>
      </c>
      <c r="G552">
        <v>2000</v>
      </c>
      <c r="H552">
        <v>14.61</v>
      </c>
      <c r="I552">
        <v>1</v>
      </c>
      <c r="J552">
        <v>0.08</v>
      </c>
      <c r="K552" t="s">
        <v>17</v>
      </c>
      <c r="L552">
        <v>2</v>
      </c>
    </row>
    <row r="553" spans="1:12" x14ac:dyDescent="0.3">
      <c r="A553">
        <v>24</v>
      </c>
      <c r="B553">
        <v>24000</v>
      </c>
      <c r="C553" t="s">
        <v>13</v>
      </c>
      <c r="D553">
        <v>0</v>
      </c>
      <c r="E553" t="s">
        <v>27</v>
      </c>
      <c r="F553" t="s">
        <v>29</v>
      </c>
      <c r="G553">
        <v>2000</v>
      </c>
      <c r="H553">
        <v>16</v>
      </c>
      <c r="I553">
        <v>1</v>
      </c>
      <c r="J553">
        <v>0.08</v>
      </c>
      <c r="K553" t="s">
        <v>17</v>
      </c>
      <c r="L553">
        <v>2</v>
      </c>
    </row>
    <row r="554" spans="1:12" x14ac:dyDescent="0.3">
      <c r="A554">
        <v>22</v>
      </c>
      <c r="B554">
        <v>24432</v>
      </c>
      <c r="C554" t="s">
        <v>13</v>
      </c>
      <c r="D554">
        <v>0</v>
      </c>
      <c r="E554" t="s">
        <v>18</v>
      </c>
      <c r="F554" t="s">
        <v>19</v>
      </c>
      <c r="G554">
        <v>2000</v>
      </c>
      <c r="H554">
        <v>11.36</v>
      </c>
      <c r="I554">
        <v>0</v>
      </c>
      <c r="J554">
        <v>0.08</v>
      </c>
      <c r="K554" t="s">
        <v>16</v>
      </c>
      <c r="L554">
        <v>4</v>
      </c>
    </row>
    <row r="555" spans="1:12" x14ac:dyDescent="0.3">
      <c r="A555">
        <v>25</v>
      </c>
      <c r="B555">
        <v>25000</v>
      </c>
      <c r="C555" t="s">
        <v>13</v>
      </c>
      <c r="E555" t="s">
        <v>27</v>
      </c>
      <c r="F555" t="s">
        <v>19</v>
      </c>
      <c r="G555">
        <v>2000</v>
      </c>
      <c r="H555">
        <v>9.91</v>
      </c>
      <c r="I555">
        <v>0</v>
      </c>
      <c r="J555">
        <v>0.08</v>
      </c>
      <c r="K555" t="s">
        <v>16</v>
      </c>
      <c r="L555">
        <v>4</v>
      </c>
    </row>
    <row r="556" spans="1:12" x14ac:dyDescent="0.3">
      <c r="A556">
        <v>22</v>
      </c>
      <c r="B556">
        <v>29553</v>
      </c>
      <c r="C556" t="s">
        <v>23</v>
      </c>
      <c r="D556">
        <v>2</v>
      </c>
      <c r="E556" t="s">
        <v>27</v>
      </c>
      <c r="F556" t="s">
        <v>21</v>
      </c>
      <c r="G556">
        <v>6000</v>
      </c>
      <c r="H556">
        <v>7.49</v>
      </c>
      <c r="I556">
        <v>0</v>
      </c>
      <c r="J556">
        <v>0.2</v>
      </c>
      <c r="K556" t="s">
        <v>16</v>
      </c>
      <c r="L556">
        <v>4</v>
      </c>
    </row>
    <row r="557" spans="1:12" x14ac:dyDescent="0.3">
      <c r="A557">
        <v>23</v>
      </c>
      <c r="B557">
        <v>29666</v>
      </c>
      <c r="C557" t="s">
        <v>24</v>
      </c>
      <c r="D557">
        <v>1</v>
      </c>
      <c r="E557" t="s">
        <v>27</v>
      </c>
      <c r="F557" t="s">
        <v>21</v>
      </c>
      <c r="G557">
        <v>3000</v>
      </c>
      <c r="H557">
        <v>9.32</v>
      </c>
      <c r="I557">
        <v>0</v>
      </c>
      <c r="J557">
        <v>0.1</v>
      </c>
      <c r="K557" t="s">
        <v>16</v>
      </c>
      <c r="L557">
        <v>3</v>
      </c>
    </row>
    <row r="558" spans="1:12" x14ac:dyDescent="0.3">
      <c r="A558">
        <v>26</v>
      </c>
      <c r="B558">
        <v>30000</v>
      </c>
      <c r="C558" t="s">
        <v>13</v>
      </c>
      <c r="D558">
        <v>2</v>
      </c>
      <c r="E558" t="s">
        <v>18</v>
      </c>
      <c r="F558" t="s">
        <v>19</v>
      </c>
      <c r="G558">
        <v>2000</v>
      </c>
      <c r="H558">
        <v>11.71</v>
      </c>
      <c r="I558">
        <v>1</v>
      </c>
      <c r="J558">
        <v>7.0000000000000007E-2</v>
      </c>
      <c r="K558" t="s">
        <v>16</v>
      </c>
      <c r="L558">
        <v>2</v>
      </c>
    </row>
    <row r="559" spans="1:12" x14ac:dyDescent="0.3">
      <c r="A559">
        <v>24</v>
      </c>
      <c r="B559">
        <v>30000</v>
      </c>
      <c r="C559" t="s">
        <v>13</v>
      </c>
      <c r="D559">
        <v>5</v>
      </c>
      <c r="E559" t="s">
        <v>14</v>
      </c>
      <c r="F559" t="s">
        <v>31</v>
      </c>
      <c r="G559">
        <v>2000</v>
      </c>
      <c r="H559">
        <v>21.27</v>
      </c>
      <c r="I559">
        <v>1</v>
      </c>
      <c r="J559">
        <v>7.0000000000000007E-2</v>
      </c>
      <c r="K559" t="s">
        <v>17</v>
      </c>
      <c r="L559">
        <v>3</v>
      </c>
    </row>
    <row r="560" spans="1:12" x14ac:dyDescent="0.3">
      <c r="A560">
        <v>23</v>
      </c>
      <c r="B560">
        <v>82000</v>
      </c>
      <c r="C560" t="s">
        <v>13</v>
      </c>
      <c r="D560">
        <v>7</v>
      </c>
      <c r="E560" t="s">
        <v>28</v>
      </c>
      <c r="F560" t="s">
        <v>30</v>
      </c>
      <c r="G560">
        <v>15000</v>
      </c>
      <c r="H560">
        <v>18.25</v>
      </c>
      <c r="I560">
        <v>1</v>
      </c>
      <c r="J560">
        <v>0.18</v>
      </c>
      <c r="K560" t="s">
        <v>17</v>
      </c>
      <c r="L560">
        <v>2</v>
      </c>
    </row>
    <row r="561" spans="1:12" x14ac:dyDescent="0.3">
      <c r="A561">
        <v>22</v>
      </c>
      <c r="B561">
        <v>70550</v>
      </c>
      <c r="C561" t="s">
        <v>13</v>
      </c>
      <c r="D561">
        <v>6</v>
      </c>
      <c r="E561" t="s">
        <v>14</v>
      </c>
      <c r="F561" t="s">
        <v>30</v>
      </c>
      <c r="G561">
        <v>15000</v>
      </c>
      <c r="H561">
        <v>16.77</v>
      </c>
      <c r="I561">
        <v>1</v>
      </c>
      <c r="J561">
        <v>0.18</v>
      </c>
      <c r="K561" t="s">
        <v>17</v>
      </c>
      <c r="L561">
        <v>2</v>
      </c>
    </row>
    <row r="562" spans="1:12" x14ac:dyDescent="0.3">
      <c r="A562">
        <v>23</v>
      </c>
      <c r="B562">
        <v>95000</v>
      </c>
      <c r="C562" t="s">
        <v>13</v>
      </c>
      <c r="D562">
        <v>7</v>
      </c>
      <c r="E562" t="s">
        <v>27</v>
      </c>
      <c r="F562" t="s">
        <v>30</v>
      </c>
      <c r="G562">
        <v>15000</v>
      </c>
      <c r="H562">
        <v>15.05</v>
      </c>
      <c r="I562">
        <v>0</v>
      </c>
      <c r="J562">
        <v>0.16</v>
      </c>
      <c r="K562" t="s">
        <v>17</v>
      </c>
      <c r="L562">
        <v>2</v>
      </c>
    </row>
    <row r="563" spans="1:12" x14ac:dyDescent="0.3">
      <c r="A563">
        <v>25</v>
      </c>
      <c r="B563">
        <v>30000</v>
      </c>
      <c r="C563" t="s">
        <v>26</v>
      </c>
      <c r="D563">
        <v>9</v>
      </c>
      <c r="E563" t="s">
        <v>27</v>
      </c>
      <c r="F563" t="s">
        <v>21</v>
      </c>
      <c r="G563">
        <v>5000</v>
      </c>
      <c r="H563">
        <v>6.03</v>
      </c>
      <c r="I563">
        <v>0</v>
      </c>
      <c r="J563">
        <v>0.17</v>
      </c>
      <c r="K563" t="s">
        <v>16</v>
      </c>
      <c r="L563">
        <v>3</v>
      </c>
    </row>
    <row r="564" spans="1:12" x14ac:dyDescent="0.3">
      <c r="A564">
        <v>23</v>
      </c>
      <c r="B564">
        <v>83600</v>
      </c>
      <c r="C564" t="s">
        <v>13</v>
      </c>
      <c r="D564">
        <v>7</v>
      </c>
      <c r="E564" t="s">
        <v>25</v>
      </c>
      <c r="F564" t="s">
        <v>21</v>
      </c>
      <c r="G564">
        <v>15000</v>
      </c>
      <c r="H564">
        <v>8.49</v>
      </c>
      <c r="I564">
        <v>1</v>
      </c>
      <c r="J564">
        <v>0.18</v>
      </c>
      <c r="K564" t="s">
        <v>16</v>
      </c>
      <c r="L564">
        <v>2</v>
      </c>
    </row>
    <row r="565" spans="1:12" x14ac:dyDescent="0.3">
      <c r="A565">
        <v>24</v>
      </c>
      <c r="B565">
        <v>88000</v>
      </c>
      <c r="C565" t="s">
        <v>13</v>
      </c>
      <c r="D565">
        <v>2</v>
      </c>
      <c r="E565" t="s">
        <v>28</v>
      </c>
      <c r="F565" t="s">
        <v>19</v>
      </c>
      <c r="G565">
        <v>15000</v>
      </c>
      <c r="H565">
        <v>9.99</v>
      </c>
      <c r="I565">
        <v>1</v>
      </c>
      <c r="J565">
        <v>0.17</v>
      </c>
      <c r="K565" t="s">
        <v>16</v>
      </c>
      <c r="L565">
        <v>4</v>
      </c>
    </row>
    <row r="566" spans="1:12" x14ac:dyDescent="0.3">
      <c r="A566">
        <v>24</v>
      </c>
      <c r="B566">
        <v>100896</v>
      </c>
      <c r="C566" t="s">
        <v>13</v>
      </c>
      <c r="D566">
        <v>7</v>
      </c>
      <c r="E566" t="s">
        <v>28</v>
      </c>
      <c r="F566" t="s">
        <v>30</v>
      </c>
      <c r="G566">
        <v>15000</v>
      </c>
      <c r="H566">
        <v>14.42</v>
      </c>
      <c r="I566">
        <v>0</v>
      </c>
      <c r="J566">
        <v>0.15</v>
      </c>
      <c r="K566" t="s">
        <v>16</v>
      </c>
      <c r="L566">
        <v>2</v>
      </c>
    </row>
    <row r="567" spans="1:12" x14ac:dyDescent="0.3">
      <c r="A567">
        <v>24</v>
      </c>
      <c r="B567">
        <v>118300</v>
      </c>
      <c r="C567" t="s">
        <v>13</v>
      </c>
      <c r="D567">
        <v>1</v>
      </c>
      <c r="E567" t="s">
        <v>20</v>
      </c>
      <c r="F567" t="s">
        <v>15</v>
      </c>
      <c r="G567">
        <v>15000</v>
      </c>
      <c r="H567">
        <v>12.68</v>
      </c>
      <c r="I567">
        <v>0</v>
      </c>
      <c r="J567">
        <v>0.13</v>
      </c>
      <c r="K567" t="s">
        <v>16</v>
      </c>
      <c r="L567">
        <v>4</v>
      </c>
    </row>
    <row r="568" spans="1:12" x14ac:dyDescent="0.3">
      <c r="A568">
        <v>24</v>
      </c>
      <c r="B568">
        <v>120000</v>
      </c>
      <c r="C568" t="s">
        <v>13</v>
      </c>
      <c r="D568">
        <v>5</v>
      </c>
      <c r="E568" t="s">
        <v>14</v>
      </c>
      <c r="F568" t="s">
        <v>21</v>
      </c>
      <c r="G568">
        <v>15000</v>
      </c>
      <c r="I568">
        <v>0</v>
      </c>
      <c r="J568">
        <v>0.13</v>
      </c>
      <c r="K568" t="s">
        <v>16</v>
      </c>
      <c r="L568">
        <v>3</v>
      </c>
    </row>
    <row r="569" spans="1:12" x14ac:dyDescent="0.3">
      <c r="A569">
        <v>24</v>
      </c>
      <c r="B569">
        <v>122000</v>
      </c>
      <c r="C569" t="s">
        <v>13</v>
      </c>
      <c r="D569">
        <v>4</v>
      </c>
      <c r="E569" t="s">
        <v>18</v>
      </c>
      <c r="F569" t="s">
        <v>19</v>
      </c>
      <c r="G569">
        <v>15000</v>
      </c>
      <c r="H569">
        <v>11.58</v>
      </c>
      <c r="I569">
        <v>0</v>
      </c>
      <c r="J569">
        <v>0.12</v>
      </c>
      <c r="K569" t="s">
        <v>16</v>
      </c>
      <c r="L569">
        <v>3</v>
      </c>
    </row>
    <row r="570" spans="1:12" x14ac:dyDescent="0.3">
      <c r="A570">
        <v>25</v>
      </c>
      <c r="B570">
        <v>30000</v>
      </c>
      <c r="C570" t="s">
        <v>26</v>
      </c>
      <c r="D570">
        <v>2</v>
      </c>
      <c r="E570" t="s">
        <v>27</v>
      </c>
      <c r="F570" t="s">
        <v>19</v>
      </c>
      <c r="G570">
        <v>8000</v>
      </c>
      <c r="H570">
        <v>10.65</v>
      </c>
      <c r="I570">
        <v>0</v>
      </c>
      <c r="J570">
        <v>0.27</v>
      </c>
      <c r="K570" t="s">
        <v>16</v>
      </c>
      <c r="L570">
        <v>4</v>
      </c>
    </row>
    <row r="571" spans="1:12" x14ac:dyDescent="0.3">
      <c r="A571">
        <v>22</v>
      </c>
      <c r="B571">
        <v>140000</v>
      </c>
      <c r="C571" t="s">
        <v>13</v>
      </c>
      <c r="D571">
        <v>4</v>
      </c>
      <c r="E571" t="s">
        <v>27</v>
      </c>
      <c r="F571" t="s">
        <v>15</v>
      </c>
      <c r="G571">
        <v>15000</v>
      </c>
      <c r="H571">
        <v>14.17</v>
      </c>
      <c r="I571">
        <v>0</v>
      </c>
      <c r="J571">
        <v>0.11</v>
      </c>
      <c r="K571" t="s">
        <v>17</v>
      </c>
      <c r="L571">
        <v>3</v>
      </c>
    </row>
    <row r="572" spans="1:12" x14ac:dyDescent="0.3">
      <c r="A572">
        <v>24</v>
      </c>
      <c r="B572">
        <v>200004</v>
      </c>
      <c r="C572" t="s">
        <v>13</v>
      </c>
      <c r="D572">
        <v>5</v>
      </c>
      <c r="E572" t="s">
        <v>18</v>
      </c>
      <c r="F572" t="s">
        <v>19</v>
      </c>
      <c r="G572">
        <v>15000</v>
      </c>
      <c r="H572">
        <v>10.59</v>
      </c>
      <c r="I572">
        <v>0</v>
      </c>
      <c r="J572">
        <v>7.0000000000000007E-2</v>
      </c>
      <c r="K572" t="s">
        <v>16</v>
      </c>
      <c r="L572">
        <v>4</v>
      </c>
    </row>
    <row r="573" spans="1:12" x14ac:dyDescent="0.3">
      <c r="A573">
        <v>26</v>
      </c>
      <c r="B573">
        <v>210000</v>
      </c>
      <c r="C573" t="s">
        <v>13</v>
      </c>
      <c r="D573">
        <v>4</v>
      </c>
      <c r="E573" t="s">
        <v>20</v>
      </c>
      <c r="F573" t="s">
        <v>15</v>
      </c>
      <c r="G573">
        <v>15000</v>
      </c>
      <c r="H573">
        <v>12.99</v>
      </c>
      <c r="I573">
        <v>0</v>
      </c>
      <c r="J573">
        <v>7.0000000000000007E-2</v>
      </c>
      <c r="K573" t="s">
        <v>16</v>
      </c>
      <c r="L573">
        <v>4</v>
      </c>
    </row>
    <row r="574" spans="1:12" x14ac:dyDescent="0.3">
      <c r="A574">
        <v>25</v>
      </c>
      <c r="B574">
        <v>28800</v>
      </c>
      <c r="C574" t="s">
        <v>13</v>
      </c>
      <c r="D574">
        <v>6</v>
      </c>
      <c r="E574" t="s">
        <v>14</v>
      </c>
      <c r="F574" t="s">
        <v>21</v>
      </c>
      <c r="G574">
        <v>14800</v>
      </c>
      <c r="H574">
        <v>7.49</v>
      </c>
      <c r="I574">
        <v>1</v>
      </c>
      <c r="J574">
        <v>0.51</v>
      </c>
      <c r="K574" t="s">
        <v>16</v>
      </c>
      <c r="L574">
        <v>3</v>
      </c>
    </row>
    <row r="575" spans="1:12" x14ac:dyDescent="0.3">
      <c r="A575">
        <v>23</v>
      </c>
      <c r="B575">
        <v>30000</v>
      </c>
      <c r="C575" t="s">
        <v>26</v>
      </c>
      <c r="D575">
        <v>4</v>
      </c>
      <c r="E575" t="s">
        <v>25</v>
      </c>
      <c r="F575" t="s">
        <v>21</v>
      </c>
      <c r="G575">
        <v>1000</v>
      </c>
      <c r="H575">
        <v>6.62</v>
      </c>
      <c r="I575">
        <v>1</v>
      </c>
      <c r="J575">
        <v>0.03</v>
      </c>
      <c r="K575" t="s">
        <v>16</v>
      </c>
      <c r="L575">
        <v>3</v>
      </c>
    </row>
    <row r="576" spans="1:12" x14ac:dyDescent="0.3">
      <c r="A576">
        <v>23</v>
      </c>
      <c r="B576">
        <v>30000</v>
      </c>
      <c r="C576" t="s">
        <v>26</v>
      </c>
      <c r="D576">
        <v>2</v>
      </c>
      <c r="E576" t="s">
        <v>25</v>
      </c>
      <c r="F576" t="s">
        <v>21</v>
      </c>
      <c r="G576">
        <v>1400</v>
      </c>
      <c r="H576">
        <v>6.03</v>
      </c>
      <c r="I576">
        <v>0</v>
      </c>
      <c r="J576">
        <v>0.05</v>
      </c>
      <c r="K576" t="s">
        <v>16</v>
      </c>
      <c r="L576">
        <v>4</v>
      </c>
    </row>
    <row r="577" spans="1:12" x14ac:dyDescent="0.3">
      <c r="A577">
        <v>26</v>
      </c>
      <c r="B577">
        <v>32000</v>
      </c>
      <c r="C577" t="s">
        <v>13</v>
      </c>
      <c r="D577">
        <v>5</v>
      </c>
      <c r="E577" t="s">
        <v>25</v>
      </c>
      <c r="F577" t="s">
        <v>19</v>
      </c>
      <c r="G577">
        <v>2000</v>
      </c>
      <c r="H577">
        <v>11.49</v>
      </c>
      <c r="I577">
        <v>0</v>
      </c>
      <c r="J577">
        <v>0.06</v>
      </c>
      <c r="K577" t="s">
        <v>16</v>
      </c>
      <c r="L577">
        <v>3</v>
      </c>
    </row>
    <row r="578" spans="1:12" x14ac:dyDescent="0.3">
      <c r="A578">
        <v>22</v>
      </c>
      <c r="B578">
        <v>50400</v>
      </c>
      <c r="C578" t="s">
        <v>13</v>
      </c>
      <c r="D578">
        <v>3</v>
      </c>
      <c r="E578" t="s">
        <v>27</v>
      </c>
      <c r="F578" t="s">
        <v>19</v>
      </c>
      <c r="G578">
        <v>2000</v>
      </c>
      <c r="I578">
        <v>0</v>
      </c>
      <c r="J578">
        <v>0.04</v>
      </c>
      <c r="K578" t="s">
        <v>16</v>
      </c>
      <c r="L578">
        <v>4</v>
      </c>
    </row>
    <row r="579" spans="1:12" x14ac:dyDescent="0.3">
      <c r="A579">
        <v>25</v>
      </c>
      <c r="B579">
        <v>50450</v>
      </c>
      <c r="C579" t="s">
        <v>13</v>
      </c>
      <c r="D579">
        <v>3</v>
      </c>
      <c r="E579" t="s">
        <v>18</v>
      </c>
      <c r="F579" t="s">
        <v>19</v>
      </c>
      <c r="G579">
        <v>2000</v>
      </c>
      <c r="H579">
        <v>9.8800000000000008</v>
      </c>
      <c r="I579">
        <v>0</v>
      </c>
      <c r="J579">
        <v>0.04</v>
      </c>
      <c r="K579" t="s">
        <v>16</v>
      </c>
      <c r="L579">
        <v>3</v>
      </c>
    </row>
    <row r="580" spans="1:12" x14ac:dyDescent="0.3">
      <c r="A580">
        <v>23</v>
      </c>
      <c r="B580">
        <v>55000</v>
      </c>
      <c r="C580" t="s">
        <v>13</v>
      </c>
      <c r="D580">
        <v>2</v>
      </c>
      <c r="E580" t="s">
        <v>18</v>
      </c>
      <c r="F580" t="s">
        <v>21</v>
      </c>
      <c r="G580">
        <v>2000</v>
      </c>
      <c r="H580">
        <v>7.49</v>
      </c>
      <c r="I580">
        <v>0</v>
      </c>
      <c r="J580">
        <v>0.04</v>
      </c>
      <c r="K580" t="s">
        <v>16</v>
      </c>
      <c r="L580">
        <v>3</v>
      </c>
    </row>
    <row r="581" spans="1:12" x14ac:dyDescent="0.3">
      <c r="A581">
        <v>25</v>
      </c>
      <c r="B581">
        <v>30000</v>
      </c>
      <c r="C581" t="s">
        <v>23</v>
      </c>
      <c r="D581">
        <v>9</v>
      </c>
      <c r="E581" t="s">
        <v>27</v>
      </c>
      <c r="F581" t="s">
        <v>30</v>
      </c>
      <c r="G581">
        <v>7000</v>
      </c>
      <c r="I581">
        <v>0</v>
      </c>
      <c r="J581">
        <v>0.23</v>
      </c>
      <c r="K581" t="s">
        <v>16</v>
      </c>
      <c r="L581">
        <v>3</v>
      </c>
    </row>
    <row r="582" spans="1:12" x14ac:dyDescent="0.3">
      <c r="A582">
        <v>23</v>
      </c>
      <c r="B582">
        <v>60000</v>
      </c>
      <c r="C582" t="s">
        <v>13</v>
      </c>
      <c r="E582" t="s">
        <v>14</v>
      </c>
      <c r="F582" t="s">
        <v>15</v>
      </c>
      <c r="G582">
        <v>2000</v>
      </c>
      <c r="H582">
        <v>13.06</v>
      </c>
      <c r="I582">
        <v>0</v>
      </c>
      <c r="J582">
        <v>0.03</v>
      </c>
      <c r="K582" t="s">
        <v>17</v>
      </c>
      <c r="L582">
        <v>3</v>
      </c>
    </row>
    <row r="583" spans="1:12" x14ac:dyDescent="0.3">
      <c r="A583">
        <v>22</v>
      </c>
      <c r="B583">
        <v>54000</v>
      </c>
      <c r="C583" t="s">
        <v>13</v>
      </c>
      <c r="D583">
        <v>7</v>
      </c>
      <c r="E583" t="s">
        <v>14</v>
      </c>
      <c r="F583" t="s">
        <v>22</v>
      </c>
      <c r="G583">
        <v>2000</v>
      </c>
      <c r="H583">
        <v>18.3</v>
      </c>
      <c r="I583">
        <v>1</v>
      </c>
      <c r="J583">
        <v>0.04</v>
      </c>
      <c r="K583" t="s">
        <v>17</v>
      </c>
      <c r="L583">
        <v>4</v>
      </c>
    </row>
    <row r="584" spans="1:12" x14ac:dyDescent="0.3">
      <c r="A584">
        <v>24</v>
      </c>
      <c r="B584">
        <v>62000</v>
      </c>
      <c r="C584" t="s">
        <v>13</v>
      </c>
      <c r="D584">
        <v>4</v>
      </c>
      <c r="E584" t="s">
        <v>18</v>
      </c>
      <c r="F584" t="s">
        <v>15</v>
      </c>
      <c r="G584">
        <v>2000</v>
      </c>
      <c r="H584">
        <v>13.49</v>
      </c>
      <c r="I584">
        <v>0</v>
      </c>
      <c r="J584">
        <v>0.03</v>
      </c>
      <c r="K584" t="s">
        <v>16</v>
      </c>
      <c r="L584">
        <v>3</v>
      </c>
    </row>
    <row r="585" spans="1:12" x14ac:dyDescent="0.3">
      <c r="A585">
        <v>25</v>
      </c>
      <c r="B585">
        <v>30000</v>
      </c>
      <c r="C585" t="s">
        <v>26</v>
      </c>
      <c r="E585" t="s">
        <v>18</v>
      </c>
      <c r="F585" t="s">
        <v>30</v>
      </c>
      <c r="G585">
        <v>10625</v>
      </c>
      <c r="H585">
        <v>16.489999999999998</v>
      </c>
      <c r="I585">
        <v>0</v>
      </c>
      <c r="J585">
        <v>0.35</v>
      </c>
      <c r="K585" t="s">
        <v>16</v>
      </c>
      <c r="L585">
        <v>4</v>
      </c>
    </row>
    <row r="586" spans="1:12" x14ac:dyDescent="0.3">
      <c r="A586">
        <v>26</v>
      </c>
      <c r="B586">
        <v>70000</v>
      </c>
      <c r="C586" t="s">
        <v>13</v>
      </c>
      <c r="D586">
        <v>3</v>
      </c>
      <c r="E586" t="s">
        <v>18</v>
      </c>
      <c r="F586" t="s">
        <v>15</v>
      </c>
      <c r="G586">
        <v>2000</v>
      </c>
      <c r="H586">
        <v>12.84</v>
      </c>
      <c r="I586">
        <v>0</v>
      </c>
      <c r="J586">
        <v>0.03</v>
      </c>
      <c r="K586" t="s">
        <v>17</v>
      </c>
      <c r="L586">
        <v>2</v>
      </c>
    </row>
    <row r="587" spans="1:12" x14ac:dyDescent="0.3">
      <c r="A587">
        <v>22</v>
      </c>
      <c r="B587">
        <v>70028</v>
      </c>
      <c r="C587" t="s">
        <v>13</v>
      </c>
      <c r="D587">
        <v>7</v>
      </c>
      <c r="E587" t="s">
        <v>27</v>
      </c>
      <c r="F587" t="s">
        <v>19</v>
      </c>
      <c r="G587">
        <v>2000</v>
      </c>
      <c r="I587">
        <v>0</v>
      </c>
      <c r="J587">
        <v>0.03</v>
      </c>
      <c r="K587" t="s">
        <v>16</v>
      </c>
      <c r="L587">
        <v>3</v>
      </c>
    </row>
    <row r="588" spans="1:12" x14ac:dyDescent="0.3">
      <c r="A588">
        <v>23</v>
      </c>
      <c r="B588">
        <v>30000</v>
      </c>
      <c r="C588" t="s">
        <v>23</v>
      </c>
      <c r="E588" t="s">
        <v>27</v>
      </c>
      <c r="F588" t="s">
        <v>21</v>
      </c>
      <c r="G588">
        <v>7000</v>
      </c>
      <c r="H588">
        <v>7.49</v>
      </c>
      <c r="I588">
        <v>0</v>
      </c>
      <c r="J588">
        <v>0.23</v>
      </c>
      <c r="K588" t="s">
        <v>16</v>
      </c>
      <c r="L588">
        <v>3</v>
      </c>
    </row>
    <row r="589" spans="1:12" x14ac:dyDescent="0.3">
      <c r="A589">
        <v>23</v>
      </c>
      <c r="B589">
        <v>75000</v>
      </c>
      <c r="C589" t="s">
        <v>13</v>
      </c>
      <c r="D589">
        <v>3</v>
      </c>
      <c r="E589" t="s">
        <v>27</v>
      </c>
      <c r="F589" t="s">
        <v>21</v>
      </c>
      <c r="G589">
        <v>2000</v>
      </c>
      <c r="H589">
        <v>5.79</v>
      </c>
      <c r="I589">
        <v>0</v>
      </c>
      <c r="J589">
        <v>0.03</v>
      </c>
      <c r="K589" t="s">
        <v>16</v>
      </c>
      <c r="L589">
        <v>3</v>
      </c>
    </row>
    <row r="590" spans="1:12" x14ac:dyDescent="0.3">
      <c r="A590">
        <v>24</v>
      </c>
      <c r="B590">
        <v>76248</v>
      </c>
      <c r="C590" t="s">
        <v>13</v>
      </c>
      <c r="D590">
        <v>8</v>
      </c>
      <c r="E590" t="s">
        <v>18</v>
      </c>
      <c r="F590" t="s">
        <v>19</v>
      </c>
      <c r="G590">
        <v>2000</v>
      </c>
      <c r="I590">
        <v>0</v>
      </c>
      <c r="J590">
        <v>0.03</v>
      </c>
      <c r="K590" t="s">
        <v>16</v>
      </c>
      <c r="L590">
        <v>3</v>
      </c>
    </row>
    <row r="591" spans="1:12" x14ac:dyDescent="0.3">
      <c r="A591">
        <v>26</v>
      </c>
      <c r="B591">
        <v>30000</v>
      </c>
      <c r="C591" t="s">
        <v>26</v>
      </c>
      <c r="D591">
        <v>5</v>
      </c>
      <c r="E591" t="s">
        <v>28</v>
      </c>
      <c r="F591" t="s">
        <v>19</v>
      </c>
      <c r="G591">
        <v>2000</v>
      </c>
      <c r="H591">
        <v>11.99</v>
      </c>
      <c r="I591">
        <v>1</v>
      </c>
      <c r="J591">
        <v>7.0000000000000007E-2</v>
      </c>
      <c r="K591" t="s">
        <v>16</v>
      </c>
      <c r="L591">
        <v>2</v>
      </c>
    </row>
    <row r="592" spans="1:12" x14ac:dyDescent="0.3">
      <c r="A592">
        <v>23</v>
      </c>
      <c r="B592">
        <v>30000</v>
      </c>
      <c r="C592" t="s">
        <v>26</v>
      </c>
      <c r="D592">
        <v>3</v>
      </c>
      <c r="E592" t="s">
        <v>25</v>
      </c>
      <c r="F592" t="s">
        <v>21</v>
      </c>
      <c r="G592">
        <v>3800</v>
      </c>
      <c r="H592">
        <v>5.79</v>
      </c>
      <c r="I592">
        <v>0</v>
      </c>
      <c r="J592">
        <v>0.13</v>
      </c>
      <c r="K592" t="s">
        <v>16</v>
      </c>
      <c r="L592">
        <v>3</v>
      </c>
    </row>
    <row r="593" spans="1:12" x14ac:dyDescent="0.3">
      <c r="A593">
        <v>22</v>
      </c>
      <c r="B593">
        <v>25000</v>
      </c>
      <c r="C593" t="s">
        <v>13</v>
      </c>
      <c r="D593">
        <v>1</v>
      </c>
      <c r="E593" t="s">
        <v>27</v>
      </c>
      <c r="F593" t="s">
        <v>19</v>
      </c>
      <c r="G593">
        <v>2050</v>
      </c>
      <c r="H593">
        <v>10.59</v>
      </c>
      <c r="I593">
        <v>0</v>
      </c>
      <c r="J593">
        <v>0.08</v>
      </c>
      <c r="K593" t="s">
        <v>16</v>
      </c>
      <c r="L593">
        <v>2</v>
      </c>
    </row>
    <row r="594" spans="1:12" x14ac:dyDescent="0.3">
      <c r="A594">
        <v>22</v>
      </c>
      <c r="B594">
        <v>14400</v>
      </c>
      <c r="C594" t="s">
        <v>13</v>
      </c>
      <c r="D594">
        <v>0</v>
      </c>
      <c r="E594" t="s">
        <v>28</v>
      </c>
      <c r="F594" t="s">
        <v>30</v>
      </c>
      <c r="G594">
        <v>2100</v>
      </c>
      <c r="H594">
        <v>14.83</v>
      </c>
      <c r="I594">
        <v>1</v>
      </c>
      <c r="J594">
        <v>0.15</v>
      </c>
      <c r="K594" t="s">
        <v>16</v>
      </c>
      <c r="L594">
        <v>3</v>
      </c>
    </row>
    <row r="595" spans="1:12" x14ac:dyDescent="0.3">
      <c r="A595">
        <v>22</v>
      </c>
      <c r="B595">
        <v>21600</v>
      </c>
      <c r="C595" t="s">
        <v>13</v>
      </c>
      <c r="D595">
        <v>3</v>
      </c>
      <c r="E595" t="s">
        <v>14</v>
      </c>
      <c r="F595" t="s">
        <v>19</v>
      </c>
      <c r="G595">
        <v>2100</v>
      </c>
      <c r="H595">
        <v>9.99</v>
      </c>
      <c r="I595">
        <v>0</v>
      </c>
      <c r="J595">
        <v>0.1</v>
      </c>
      <c r="K595" t="s">
        <v>16</v>
      </c>
      <c r="L595">
        <v>4</v>
      </c>
    </row>
    <row r="596" spans="1:12" x14ac:dyDescent="0.3">
      <c r="A596">
        <v>22</v>
      </c>
      <c r="B596">
        <v>30000</v>
      </c>
      <c r="C596" t="s">
        <v>26</v>
      </c>
      <c r="D596">
        <v>6</v>
      </c>
      <c r="E596" t="s">
        <v>27</v>
      </c>
      <c r="F596" t="s">
        <v>21</v>
      </c>
      <c r="G596">
        <v>2000</v>
      </c>
      <c r="H596">
        <v>5.42</v>
      </c>
      <c r="I596">
        <v>0</v>
      </c>
      <c r="J596">
        <v>7.0000000000000007E-2</v>
      </c>
      <c r="K596" t="s">
        <v>16</v>
      </c>
      <c r="L596">
        <v>2</v>
      </c>
    </row>
    <row r="597" spans="1:12" x14ac:dyDescent="0.3">
      <c r="A597">
        <v>25</v>
      </c>
      <c r="B597">
        <v>44400</v>
      </c>
      <c r="C597" t="s">
        <v>13</v>
      </c>
      <c r="D597">
        <v>4</v>
      </c>
      <c r="E597" t="s">
        <v>20</v>
      </c>
      <c r="F597" t="s">
        <v>30</v>
      </c>
      <c r="G597">
        <v>2100</v>
      </c>
      <c r="H597">
        <v>17.27</v>
      </c>
      <c r="I597">
        <v>0</v>
      </c>
      <c r="J597">
        <v>0.05</v>
      </c>
      <c r="K597" t="s">
        <v>16</v>
      </c>
      <c r="L597">
        <v>4</v>
      </c>
    </row>
    <row r="598" spans="1:12" x14ac:dyDescent="0.3">
      <c r="A598">
        <v>22</v>
      </c>
      <c r="B598">
        <v>30000</v>
      </c>
      <c r="C598" t="s">
        <v>23</v>
      </c>
      <c r="D598">
        <v>6</v>
      </c>
      <c r="E598" t="s">
        <v>18</v>
      </c>
      <c r="F598" t="s">
        <v>21</v>
      </c>
      <c r="G598">
        <v>2500</v>
      </c>
      <c r="H598">
        <v>7.29</v>
      </c>
      <c r="I598">
        <v>0</v>
      </c>
      <c r="J598">
        <v>0.08</v>
      </c>
      <c r="K598" t="s">
        <v>16</v>
      </c>
      <c r="L598">
        <v>3</v>
      </c>
    </row>
    <row r="599" spans="1:12" x14ac:dyDescent="0.3">
      <c r="A599">
        <v>22</v>
      </c>
      <c r="B599">
        <v>60000</v>
      </c>
      <c r="C599" t="s">
        <v>13</v>
      </c>
      <c r="D599">
        <v>5</v>
      </c>
      <c r="E599" t="s">
        <v>25</v>
      </c>
      <c r="F599" t="s">
        <v>15</v>
      </c>
      <c r="G599">
        <v>2100</v>
      </c>
      <c r="H599">
        <v>14.65</v>
      </c>
      <c r="I599">
        <v>0</v>
      </c>
      <c r="J599">
        <v>0.04</v>
      </c>
      <c r="K599" t="s">
        <v>16</v>
      </c>
      <c r="L599">
        <v>2</v>
      </c>
    </row>
    <row r="600" spans="1:12" x14ac:dyDescent="0.3">
      <c r="A600">
        <v>22</v>
      </c>
      <c r="B600">
        <v>17772</v>
      </c>
      <c r="C600" t="s">
        <v>13</v>
      </c>
      <c r="D600">
        <v>0</v>
      </c>
      <c r="E600" t="s">
        <v>14</v>
      </c>
      <c r="F600" t="s">
        <v>21</v>
      </c>
      <c r="G600">
        <v>2150</v>
      </c>
      <c r="I600">
        <v>0</v>
      </c>
      <c r="J600">
        <v>0.12</v>
      </c>
      <c r="K600" t="s">
        <v>16</v>
      </c>
      <c r="L600">
        <v>4</v>
      </c>
    </row>
    <row r="601" spans="1:12" x14ac:dyDescent="0.3">
      <c r="A601">
        <v>22</v>
      </c>
      <c r="B601">
        <v>28800</v>
      </c>
      <c r="C601" t="s">
        <v>13</v>
      </c>
      <c r="D601">
        <v>2</v>
      </c>
      <c r="E601" t="s">
        <v>27</v>
      </c>
      <c r="F601" t="s">
        <v>21</v>
      </c>
      <c r="G601">
        <v>14000</v>
      </c>
      <c r="H601">
        <v>7.9</v>
      </c>
      <c r="I601">
        <v>1</v>
      </c>
      <c r="J601">
        <v>0.49</v>
      </c>
      <c r="K601" t="s">
        <v>16</v>
      </c>
      <c r="L601">
        <v>2</v>
      </c>
    </row>
    <row r="602" spans="1:12" x14ac:dyDescent="0.3">
      <c r="A602">
        <v>22</v>
      </c>
      <c r="B602">
        <v>32000</v>
      </c>
      <c r="C602" t="s">
        <v>13</v>
      </c>
      <c r="D602">
        <v>0</v>
      </c>
      <c r="E602" t="s">
        <v>25</v>
      </c>
      <c r="F602" t="s">
        <v>15</v>
      </c>
      <c r="G602">
        <v>14000</v>
      </c>
      <c r="H602">
        <v>13.49</v>
      </c>
      <c r="I602">
        <v>1</v>
      </c>
      <c r="J602">
        <v>0.44</v>
      </c>
      <c r="K602" t="s">
        <v>16</v>
      </c>
      <c r="L602">
        <v>2</v>
      </c>
    </row>
    <row r="603" spans="1:12" x14ac:dyDescent="0.3">
      <c r="A603">
        <v>22</v>
      </c>
      <c r="B603">
        <v>30000</v>
      </c>
      <c r="C603" t="s">
        <v>26</v>
      </c>
      <c r="D603">
        <v>6</v>
      </c>
      <c r="E603" t="s">
        <v>20</v>
      </c>
      <c r="F603" t="s">
        <v>15</v>
      </c>
      <c r="G603">
        <v>2000</v>
      </c>
      <c r="H603">
        <v>12.61</v>
      </c>
      <c r="I603">
        <v>0</v>
      </c>
      <c r="J603">
        <v>7.0000000000000007E-2</v>
      </c>
      <c r="K603" t="s">
        <v>16</v>
      </c>
      <c r="L603">
        <v>4</v>
      </c>
    </row>
    <row r="604" spans="1:12" x14ac:dyDescent="0.3">
      <c r="A604">
        <v>26</v>
      </c>
      <c r="B604">
        <v>32400</v>
      </c>
      <c r="C604" t="s">
        <v>13</v>
      </c>
      <c r="D604">
        <v>10</v>
      </c>
      <c r="E604" t="s">
        <v>18</v>
      </c>
      <c r="F604" t="s">
        <v>21</v>
      </c>
      <c r="G604">
        <v>14000</v>
      </c>
      <c r="H604">
        <v>7.51</v>
      </c>
      <c r="I604">
        <v>1</v>
      </c>
      <c r="J604">
        <v>0.43</v>
      </c>
      <c r="K604" t="s">
        <v>16</v>
      </c>
      <c r="L604">
        <v>4</v>
      </c>
    </row>
    <row r="605" spans="1:12" x14ac:dyDescent="0.3">
      <c r="A605">
        <v>22</v>
      </c>
      <c r="B605">
        <v>34000</v>
      </c>
      <c r="C605" t="s">
        <v>13</v>
      </c>
      <c r="D605">
        <v>6</v>
      </c>
      <c r="E605" t="s">
        <v>25</v>
      </c>
      <c r="F605" t="s">
        <v>19</v>
      </c>
      <c r="G605">
        <v>14000</v>
      </c>
      <c r="H605">
        <v>10.62</v>
      </c>
      <c r="I605">
        <v>1</v>
      </c>
      <c r="J605">
        <v>0.41</v>
      </c>
      <c r="K605" t="s">
        <v>16</v>
      </c>
      <c r="L605">
        <v>4</v>
      </c>
    </row>
    <row r="606" spans="1:12" x14ac:dyDescent="0.3">
      <c r="A606">
        <v>22</v>
      </c>
      <c r="B606">
        <v>37000</v>
      </c>
      <c r="C606" t="s">
        <v>13</v>
      </c>
      <c r="D606">
        <v>6</v>
      </c>
      <c r="E606" t="s">
        <v>20</v>
      </c>
      <c r="F606" t="s">
        <v>21</v>
      </c>
      <c r="G606">
        <v>14000</v>
      </c>
      <c r="H606">
        <v>6.92</v>
      </c>
      <c r="I606">
        <v>1</v>
      </c>
      <c r="J606">
        <v>0.38</v>
      </c>
      <c r="K606" t="s">
        <v>16</v>
      </c>
      <c r="L606">
        <v>2</v>
      </c>
    </row>
    <row r="607" spans="1:12" x14ac:dyDescent="0.3">
      <c r="A607">
        <v>26</v>
      </c>
      <c r="B607">
        <v>37000</v>
      </c>
      <c r="C607" t="s">
        <v>13</v>
      </c>
      <c r="D607">
        <v>0</v>
      </c>
      <c r="E607" t="s">
        <v>20</v>
      </c>
      <c r="F607" t="s">
        <v>19</v>
      </c>
      <c r="G607">
        <v>14000</v>
      </c>
      <c r="H607">
        <v>9.8800000000000008</v>
      </c>
      <c r="I607">
        <v>1</v>
      </c>
      <c r="J607">
        <v>0.38</v>
      </c>
      <c r="K607" t="s">
        <v>16</v>
      </c>
      <c r="L607">
        <v>4</v>
      </c>
    </row>
    <row r="608" spans="1:12" x14ac:dyDescent="0.3">
      <c r="A608">
        <v>22</v>
      </c>
      <c r="B608">
        <v>39000</v>
      </c>
      <c r="C608" t="s">
        <v>13</v>
      </c>
      <c r="D608">
        <v>4</v>
      </c>
      <c r="E608" t="s">
        <v>14</v>
      </c>
      <c r="F608" t="s">
        <v>19</v>
      </c>
      <c r="G608">
        <v>14000</v>
      </c>
      <c r="H608">
        <v>10.37</v>
      </c>
      <c r="I608">
        <v>1</v>
      </c>
      <c r="J608">
        <v>0.36</v>
      </c>
      <c r="K608" t="s">
        <v>16</v>
      </c>
      <c r="L608">
        <v>3</v>
      </c>
    </row>
    <row r="609" spans="1:12" x14ac:dyDescent="0.3">
      <c r="A609">
        <v>23</v>
      </c>
      <c r="B609">
        <v>30000</v>
      </c>
      <c r="C609" t="s">
        <v>26</v>
      </c>
      <c r="D609">
        <v>0</v>
      </c>
      <c r="E609" t="s">
        <v>25</v>
      </c>
      <c r="F609" t="s">
        <v>15</v>
      </c>
      <c r="G609">
        <v>1000</v>
      </c>
      <c r="H609">
        <v>13.72</v>
      </c>
      <c r="I609">
        <v>0</v>
      </c>
      <c r="J609">
        <v>0.03</v>
      </c>
      <c r="K609" t="s">
        <v>16</v>
      </c>
      <c r="L609">
        <v>4</v>
      </c>
    </row>
    <row r="610" spans="1:12" x14ac:dyDescent="0.3">
      <c r="A610">
        <v>21</v>
      </c>
      <c r="B610">
        <v>12000</v>
      </c>
      <c r="C610" t="s">
        <v>13</v>
      </c>
      <c r="D610">
        <v>0</v>
      </c>
      <c r="E610" t="s">
        <v>25</v>
      </c>
      <c r="F610" t="s">
        <v>15</v>
      </c>
      <c r="G610">
        <v>2200</v>
      </c>
      <c r="I610">
        <v>1</v>
      </c>
      <c r="J610">
        <v>0.18</v>
      </c>
      <c r="K610" t="s">
        <v>16</v>
      </c>
      <c r="L610">
        <v>3</v>
      </c>
    </row>
    <row r="611" spans="1:12" x14ac:dyDescent="0.3">
      <c r="A611">
        <v>25</v>
      </c>
      <c r="B611">
        <v>15000</v>
      </c>
      <c r="C611" t="s">
        <v>13</v>
      </c>
      <c r="D611">
        <v>0</v>
      </c>
      <c r="E611" t="s">
        <v>27</v>
      </c>
      <c r="F611" t="s">
        <v>21</v>
      </c>
      <c r="G611">
        <v>2200</v>
      </c>
      <c r="H611">
        <v>7.88</v>
      </c>
      <c r="I611">
        <v>0</v>
      </c>
      <c r="J611">
        <v>0.15</v>
      </c>
      <c r="K611" t="s">
        <v>16</v>
      </c>
      <c r="L611">
        <v>2</v>
      </c>
    </row>
    <row r="612" spans="1:12" x14ac:dyDescent="0.3">
      <c r="A612">
        <v>21</v>
      </c>
      <c r="B612">
        <v>16200</v>
      </c>
      <c r="C612" t="s">
        <v>13</v>
      </c>
      <c r="D612">
        <v>2</v>
      </c>
      <c r="E612" t="s">
        <v>14</v>
      </c>
      <c r="F612" t="s">
        <v>30</v>
      </c>
      <c r="G612">
        <v>2200</v>
      </c>
      <c r="H612">
        <v>16.489999999999998</v>
      </c>
      <c r="I612">
        <v>1</v>
      </c>
      <c r="J612">
        <v>0.14000000000000001</v>
      </c>
      <c r="K612" t="s">
        <v>16</v>
      </c>
      <c r="L612">
        <v>2</v>
      </c>
    </row>
    <row r="613" spans="1:12" x14ac:dyDescent="0.3">
      <c r="A613">
        <v>24</v>
      </c>
      <c r="B613">
        <v>22000</v>
      </c>
      <c r="C613" t="s">
        <v>13</v>
      </c>
      <c r="E613" t="s">
        <v>14</v>
      </c>
      <c r="F613" t="s">
        <v>21</v>
      </c>
      <c r="G613">
        <v>2200</v>
      </c>
      <c r="I613">
        <v>0</v>
      </c>
      <c r="J613">
        <v>0.1</v>
      </c>
      <c r="K613" t="s">
        <v>16</v>
      </c>
      <c r="L613">
        <v>3</v>
      </c>
    </row>
    <row r="614" spans="1:12" x14ac:dyDescent="0.3">
      <c r="A614">
        <v>22</v>
      </c>
      <c r="B614">
        <v>27996</v>
      </c>
      <c r="C614" t="s">
        <v>13</v>
      </c>
      <c r="D614">
        <v>0</v>
      </c>
      <c r="E614" t="s">
        <v>28</v>
      </c>
      <c r="F614" t="s">
        <v>30</v>
      </c>
      <c r="G614">
        <v>2200</v>
      </c>
      <c r="H614">
        <v>15.95</v>
      </c>
      <c r="I614">
        <v>1</v>
      </c>
      <c r="J614">
        <v>0.08</v>
      </c>
      <c r="K614" t="s">
        <v>17</v>
      </c>
      <c r="L614">
        <v>2</v>
      </c>
    </row>
    <row r="615" spans="1:12" x14ac:dyDescent="0.3">
      <c r="A615">
        <v>26</v>
      </c>
      <c r="B615">
        <v>30000</v>
      </c>
      <c r="C615" t="s">
        <v>23</v>
      </c>
      <c r="D615">
        <v>0</v>
      </c>
      <c r="E615" t="s">
        <v>20</v>
      </c>
      <c r="F615" t="s">
        <v>19</v>
      </c>
      <c r="G615">
        <v>5000</v>
      </c>
      <c r="H615">
        <v>10.38</v>
      </c>
      <c r="I615">
        <v>0</v>
      </c>
      <c r="J615">
        <v>0.17</v>
      </c>
      <c r="K615" t="s">
        <v>16</v>
      </c>
      <c r="L615">
        <v>4</v>
      </c>
    </row>
    <row r="616" spans="1:12" x14ac:dyDescent="0.3">
      <c r="A616">
        <v>22</v>
      </c>
      <c r="B616">
        <v>55000</v>
      </c>
      <c r="C616" t="s">
        <v>13</v>
      </c>
      <c r="D616">
        <v>3</v>
      </c>
      <c r="E616" t="s">
        <v>14</v>
      </c>
      <c r="F616" t="s">
        <v>21</v>
      </c>
      <c r="G616">
        <v>2200</v>
      </c>
      <c r="H616">
        <v>5.79</v>
      </c>
      <c r="I616">
        <v>0</v>
      </c>
      <c r="J616">
        <v>0.04</v>
      </c>
      <c r="K616" t="s">
        <v>16</v>
      </c>
      <c r="L616">
        <v>4</v>
      </c>
    </row>
    <row r="617" spans="1:12" x14ac:dyDescent="0.3">
      <c r="A617">
        <v>26</v>
      </c>
      <c r="B617">
        <v>42000</v>
      </c>
      <c r="C617" t="s">
        <v>13</v>
      </c>
      <c r="D617">
        <v>4</v>
      </c>
      <c r="E617" t="s">
        <v>25</v>
      </c>
      <c r="F617" t="s">
        <v>19</v>
      </c>
      <c r="G617">
        <v>2250</v>
      </c>
      <c r="H617">
        <v>10.38</v>
      </c>
      <c r="I617">
        <v>0</v>
      </c>
      <c r="J617">
        <v>0.05</v>
      </c>
      <c r="K617" t="s">
        <v>16</v>
      </c>
      <c r="L617">
        <v>4</v>
      </c>
    </row>
    <row r="618" spans="1:12" x14ac:dyDescent="0.3">
      <c r="A618">
        <v>25</v>
      </c>
      <c r="B618">
        <v>25920</v>
      </c>
      <c r="C618" t="s">
        <v>13</v>
      </c>
      <c r="D618">
        <v>0</v>
      </c>
      <c r="E618" t="s">
        <v>20</v>
      </c>
      <c r="F618" t="s">
        <v>19</v>
      </c>
      <c r="G618">
        <v>2300</v>
      </c>
      <c r="H618">
        <v>11.11</v>
      </c>
      <c r="I618">
        <v>0</v>
      </c>
      <c r="J618">
        <v>0.09</v>
      </c>
      <c r="K618" t="s">
        <v>16</v>
      </c>
      <c r="L618">
        <v>4</v>
      </c>
    </row>
    <row r="619" spans="1:12" x14ac:dyDescent="0.3">
      <c r="A619">
        <v>26</v>
      </c>
      <c r="B619">
        <v>30000</v>
      </c>
      <c r="C619" t="s">
        <v>13</v>
      </c>
      <c r="D619">
        <v>1</v>
      </c>
      <c r="E619" t="s">
        <v>14</v>
      </c>
      <c r="F619" t="s">
        <v>19</v>
      </c>
      <c r="G619">
        <v>2300</v>
      </c>
      <c r="H619">
        <v>10.99</v>
      </c>
      <c r="I619">
        <v>0</v>
      </c>
      <c r="J619">
        <v>0.08</v>
      </c>
      <c r="K619" t="s">
        <v>16</v>
      </c>
      <c r="L619">
        <v>2</v>
      </c>
    </row>
    <row r="620" spans="1:12" x14ac:dyDescent="0.3">
      <c r="A620">
        <v>23</v>
      </c>
      <c r="B620">
        <v>30000</v>
      </c>
      <c r="C620" t="s">
        <v>26</v>
      </c>
      <c r="D620">
        <v>6</v>
      </c>
      <c r="E620" t="s">
        <v>27</v>
      </c>
      <c r="F620" t="s">
        <v>19</v>
      </c>
      <c r="G620">
        <v>5000</v>
      </c>
      <c r="H620">
        <v>10.38</v>
      </c>
      <c r="I620">
        <v>0</v>
      </c>
      <c r="J620">
        <v>0.17</v>
      </c>
      <c r="K620" t="s">
        <v>16</v>
      </c>
      <c r="L620">
        <v>4</v>
      </c>
    </row>
    <row r="621" spans="1:12" x14ac:dyDescent="0.3">
      <c r="A621">
        <v>25</v>
      </c>
      <c r="B621">
        <v>30000</v>
      </c>
      <c r="C621" t="s">
        <v>26</v>
      </c>
      <c r="D621">
        <v>6</v>
      </c>
      <c r="E621" t="s">
        <v>20</v>
      </c>
      <c r="F621" t="s">
        <v>21</v>
      </c>
      <c r="G621">
        <v>4000</v>
      </c>
      <c r="H621">
        <v>7.14</v>
      </c>
      <c r="I621">
        <v>0</v>
      </c>
      <c r="J621">
        <v>0.13</v>
      </c>
      <c r="K621" t="s">
        <v>16</v>
      </c>
      <c r="L621">
        <v>2</v>
      </c>
    </row>
    <row r="622" spans="1:12" x14ac:dyDescent="0.3">
      <c r="A622">
        <v>26</v>
      </c>
      <c r="B622">
        <v>30000</v>
      </c>
      <c r="C622" t="s">
        <v>26</v>
      </c>
      <c r="D622">
        <v>3</v>
      </c>
      <c r="E622" t="s">
        <v>28</v>
      </c>
      <c r="F622" t="s">
        <v>19</v>
      </c>
      <c r="G622">
        <v>15000</v>
      </c>
      <c r="H622">
        <v>10.62</v>
      </c>
      <c r="I622">
        <v>0</v>
      </c>
      <c r="J622">
        <v>0.5</v>
      </c>
      <c r="K622" t="s">
        <v>16</v>
      </c>
      <c r="L622">
        <v>2</v>
      </c>
    </row>
    <row r="623" spans="1:12" x14ac:dyDescent="0.3">
      <c r="A623">
        <v>23</v>
      </c>
      <c r="B623">
        <v>30000</v>
      </c>
      <c r="C623" t="s">
        <v>26</v>
      </c>
      <c r="D623">
        <v>3</v>
      </c>
      <c r="E623" t="s">
        <v>20</v>
      </c>
      <c r="F623" t="s">
        <v>19</v>
      </c>
      <c r="G623">
        <v>4500</v>
      </c>
      <c r="H623">
        <v>10.62</v>
      </c>
      <c r="I623">
        <v>0</v>
      </c>
      <c r="J623">
        <v>0.15</v>
      </c>
      <c r="K623" t="s">
        <v>16</v>
      </c>
      <c r="L623">
        <v>3</v>
      </c>
    </row>
    <row r="624" spans="1:12" x14ac:dyDescent="0.3">
      <c r="A624">
        <v>22</v>
      </c>
      <c r="B624">
        <v>30000</v>
      </c>
      <c r="C624" t="s">
        <v>26</v>
      </c>
      <c r="D624">
        <v>6</v>
      </c>
      <c r="E624" t="s">
        <v>18</v>
      </c>
      <c r="F624" t="s">
        <v>15</v>
      </c>
      <c r="G624">
        <v>13750</v>
      </c>
      <c r="H624">
        <v>14.22</v>
      </c>
      <c r="I624">
        <v>0</v>
      </c>
      <c r="J624">
        <v>0.46</v>
      </c>
      <c r="K624" t="s">
        <v>16</v>
      </c>
      <c r="L624">
        <v>4</v>
      </c>
    </row>
    <row r="625" spans="1:12" x14ac:dyDescent="0.3">
      <c r="A625">
        <v>22</v>
      </c>
      <c r="B625">
        <v>21600</v>
      </c>
      <c r="C625" t="s">
        <v>13</v>
      </c>
      <c r="D625">
        <v>1</v>
      </c>
      <c r="E625" t="s">
        <v>28</v>
      </c>
      <c r="F625" t="s">
        <v>30</v>
      </c>
      <c r="G625">
        <v>2400</v>
      </c>
      <c r="H625">
        <v>16.29</v>
      </c>
      <c r="I625">
        <v>1</v>
      </c>
      <c r="J625">
        <v>0.11</v>
      </c>
      <c r="K625" t="s">
        <v>16</v>
      </c>
      <c r="L625">
        <v>4</v>
      </c>
    </row>
    <row r="626" spans="1:12" x14ac:dyDescent="0.3">
      <c r="A626">
        <v>23</v>
      </c>
      <c r="B626">
        <v>21600</v>
      </c>
      <c r="C626" t="s">
        <v>13</v>
      </c>
      <c r="D626">
        <v>1</v>
      </c>
      <c r="E626" t="s">
        <v>25</v>
      </c>
      <c r="F626" t="s">
        <v>15</v>
      </c>
      <c r="G626">
        <v>2400</v>
      </c>
      <c r="H626">
        <v>15.23</v>
      </c>
      <c r="I626">
        <v>1</v>
      </c>
      <c r="J626">
        <v>0.11</v>
      </c>
      <c r="K626" t="s">
        <v>16</v>
      </c>
      <c r="L626">
        <v>4</v>
      </c>
    </row>
    <row r="627" spans="1:12" x14ac:dyDescent="0.3">
      <c r="A627">
        <v>23</v>
      </c>
      <c r="B627">
        <v>22790</v>
      </c>
      <c r="C627" t="s">
        <v>13</v>
      </c>
      <c r="D627">
        <v>7</v>
      </c>
      <c r="E627" t="s">
        <v>27</v>
      </c>
      <c r="F627" t="s">
        <v>21</v>
      </c>
      <c r="G627">
        <v>2400</v>
      </c>
      <c r="H627">
        <v>8.94</v>
      </c>
      <c r="I627">
        <v>0</v>
      </c>
      <c r="J627">
        <v>0.11</v>
      </c>
      <c r="K627" t="s">
        <v>16</v>
      </c>
      <c r="L627">
        <v>4</v>
      </c>
    </row>
    <row r="628" spans="1:12" x14ac:dyDescent="0.3">
      <c r="A628">
        <v>22</v>
      </c>
      <c r="B628">
        <v>30000</v>
      </c>
      <c r="C628" t="s">
        <v>26</v>
      </c>
      <c r="D628">
        <v>0</v>
      </c>
      <c r="E628" t="s">
        <v>27</v>
      </c>
      <c r="F628" t="s">
        <v>19</v>
      </c>
      <c r="G628">
        <v>5000</v>
      </c>
      <c r="H628">
        <v>11.48</v>
      </c>
      <c r="I628">
        <v>0</v>
      </c>
      <c r="J628">
        <v>0.17</v>
      </c>
      <c r="K628" t="s">
        <v>16</v>
      </c>
      <c r="L628">
        <v>4</v>
      </c>
    </row>
    <row r="629" spans="1:12" x14ac:dyDescent="0.3">
      <c r="A629">
        <v>23</v>
      </c>
      <c r="B629">
        <v>23000</v>
      </c>
      <c r="C629" t="s">
        <v>13</v>
      </c>
      <c r="D629">
        <v>5</v>
      </c>
      <c r="E629" t="s">
        <v>18</v>
      </c>
      <c r="F629" t="s">
        <v>21</v>
      </c>
      <c r="G629">
        <v>2400</v>
      </c>
      <c r="H629">
        <v>5.99</v>
      </c>
      <c r="I629">
        <v>0</v>
      </c>
      <c r="J629">
        <v>0.1</v>
      </c>
      <c r="K629" t="s">
        <v>16</v>
      </c>
      <c r="L629">
        <v>3</v>
      </c>
    </row>
    <row r="630" spans="1:12" x14ac:dyDescent="0.3">
      <c r="A630">
        <v>24</v>
      </c>
      <c r="B630">
        <v>25000</v>
      </c>
      <c r="C630" t="s">
        <v>13</v>
      </c>
      <c r="E630" t="s">
        <v>27</v>
      </c>
      <c r="F630" t="s">
        <v>15</v>
      </c>
      <c r="G630">
        <v>2400</v>
      </c>
      <c r="H630">
        <v>13.8</v>
      </c>
      <c r="I630">
        <v>0</v>
      </c>
      <c r="J630">
        <v>0.1</v>
      </c>
      <c r="K630" t="s">
        <v>17</v>
      </c>
      <c r="L630">
        <v>4</v>
      </c>
    </row>
    <row r="631" spans="1:12" x14ac:dyDescent="0.3">
      <c r="A631">
        <v>25</v>
      </c>
      <c r="B631">
        <v>28000</v>
      </c>
      <c r="C631" t="s">
        <v>13</v>
      </c>
      <c r="D631">
        <v>8</v>
      </c>
      <c r="E631" t="s">
        <v>18</v>
      </c>
      <c r="F631" t="s">
        <v>19</v>
      </c>
      <c r="G631">
        <v>2400</v>
      </c>
      <c r="H631">
        <v>11.49</v>
      </c>
      <c r="I631">
        <v>0</v>
      </c>
      <c r="J631">
        <v>0.09</v>
      </c>
      <c r="K631" t="s">
        <v>16</v>
      </c>
      <c r="L631">
        <v>3</v>
      </c>
    </row>
    <row r="632" spans="1:12" x14ac:dyDescent="0.3">
      <c r="A632">
        <v>22</v>
      </c>
      <c r="B632">
        <v>32995</v>
      </c>
      <c r="C632" t="s">
        <v>13</v>
      </c>
      <c r="D632">
        <v>3</v>
      </c>
      <c r="E632" t="s">
        <v>25</v>
      </c>
      <c r="F632" t="s">
        <v>19</v>
      </c>
      <c r="G632">
        <v>2400</v>
      </c>
      <c r="H632">
        <v>11.48</v>
      </c>
      <c r="I632">
        <v>0</v>
      </c>
      <c r="J632">
        <v>7.0000000000000007E-2</v>
      </c>
      <c r="K632" t="s">
        <v>16</v>
      </c>
      <c r="L632">
        <v>4</v>
      </c>
    </row>
    <row r="633" spans="1:12" x14ac:dyDescent="0.3">
      <c r="A633">
        <v>23</v>
      </c>
      <c r="B633">
        <v>30000</v>
      </c>
      <c r="C633" t="s">
        <v>26</v>
      </c>
      <c r="D633">
        <v>7</v>
      </c>
      <c r="E633" t="s">
        <v>18</v>
      </c>
      <c r="F633" t="s">
        <v>21</v>
      </c>
      <c r="G633">
        <v>12000</v>
      </c>
      <c r="H633">
        <v>8.94</v>
      </c>
      <c r="I633">
        <v>0</v>
      </c>
      <c r="J633">
        <v>0.4</v>
      </c>
      <c r="K633" t="s">
        <v>16</v>
      </c>
      <c r="L633">
        <v>4</v>
      </c>
    </row>
    <row r="634" spans="1:12" x14ac:dyDescent="0.3">
      <c r="A634">
        <v>23</v>
      </c>
      <c r="B634">
        <v>40000</v>
      </c>
      <c r="C634" t="s">
        <v>13</v>
      </c>
      <c r="D634">
        <v>3</v>
      </c>
      <c r="E634" t="s">
        <v>25</v>
      </c>
      <c r="F634" t="s">
        <v>21</v>
      </c>
      <c r="G634">
        <v>2400</v>
      </c>
      <c r="H634">
        <v>8.9</v>
      </c>
      <c r="I634">
        <v>0</v>
      </c>
      <c r="J634">
        <v>0.06</v>
      </c>
      <c r="K634" t="s">
        <v>16</v>
      </c>
      <c r="L634">
        <v>3</v>
      </c>
    </row>
    <row r="635" spans="1:12" x14ac:dyDescent="0.3">
      <c r="A635">
        <v>24</v>
      </c>
      <c r="B635">
        <v>30000</v>
      </c>
      <c r="C635" t="s">
        <v>26</v>
      </c>
      <c r="D635">
        <v>0</v>
      </c>
      <c r="E635" t="s">
        <v>27</v>
      </c>
      <c r="F635" t="s">
        <v>15</v>
      </c>
      <c r="G635">
        <v>6000</v>
      </c>
      <c r="H635">
        <v>13.22</v>
      </c>
      <c r="I635">
        <v>0</v>
      </c>
      <c r="J635">
        <v>0.2</v>
      </c>
      <c r="K635" t="s">
        <v>16</v>
      </c>
      <c r="L635">
        <v>3</v>
      </c>
    </row>
    <row r="636" spans="1:12" x14ac:dyDescent="0.3">
      <c r="A636">
        <v>26</v>
      </c>
      <c r="B636">
        <v>30000</v>
      </c>
      <c r="C636" t="s">
        <v>26</v>
      </c>
      <c r="D636">
        <v>0</v>
      </c>
      <c r="E636" t="s">
        <v>27</v>
      </c>
      <c r="F636" t="s">
        <v>21</v>
      </c>
      <c r="G636">
        <v>3500</v>
      </c>
      <c r="H636">
        <v>8</v>
      </c>
      <c r="I636">
        <v>0</v>
      </c>
      <c r="J636">
        <v>0.12</v>
      </c>
      <c r="K636" t="s">
        <v>16</v>
      </c>
      <c r="L636">
        <v>4</v>
      </c>
    </row>
    <row r="637" spans="1:12" x14ac:dyDescent="0.3">
      <c r="A637">
        <v>22</v>
      </c>
      <c r="B637">
        <v>30000</v>
      </c>
      <c r="C637" t="s">
        <v>26</v>
      </c>
      <c r="D637">
        <v>4</v>
      </c>
      <c r="E637" t="s">
        <v>18</v>
      </c>
      <c r="F637" t="s">
        <v>19</v>
      </c>
      <c r="G637">
        <v>5000</v>
      </c>
      <c r="H637">
        <v>11.89</v>
      </c>
      <c r="I637">
        <v>1</v>
      </c>
      <c r="J637">
        <v>0.17</v>
      </c>
      <c r="K637" t="s">
        <v>16</v>
      </c>
      <c r="L637">
        <v>4</v>
      </c>
    </row>
    <row r="638" spans="1:12" x14ac:dyDescent="0.3">
      <c r="A638">
        <v>22</v>
      </c>
      <c r="B638">
        <v>43000</v>
      </c>
      <c r="C638" t="s">
        <v>13</v>
      </c>
      <c r="D638">
        <v>5</v>
      </c>
      <c r="E638" t="s">
        <v>27</v>
      </c>
      <c r="F638" t="s">
        <v>19</v>
      </c>
      <c r="G638">
        <v>2400</v>
      </c>
      <c r="H638">
        <v>10.99</v>
      </c>
      <c r="I638">
        <v>0</v>
      </c>
      <c r="J638">
        <v>0.06</v>
      </c>
      <c r="K638" t="s">
        <v>16</v>
      </c>
      <c r="L638">
        <v>4</v>
      </c>
    </row>
    <row r="639" spans="1:12" x14ac:dyDescent="0.3">
      <c r="A639">
        <v>25</v>
      </c>
      <c r="B639">
        <v>44000</v>
      </c>
      <c r="C639" t="s">
        <v>13</v>
      </c>
      <c r="D639">
        <v>5</v>
      </c>
      <c r="E639" t="s">
        <v>14</v>
      </c>
      <c r="F639" t="s">
        <v>21</v>
      </c>
      <c r="G639">
        <v>2400</v>
      </c>
      <c r="H639">
        <v>7.66</v>
      </c>
      <c r="I639">
        <v>0</v>
      </c>
      <c r="J639">
        <v>0.05</v>
      </c>
      <c r="K639" t="s">
        <v>16</v>
      </c>
      <c r="L639">
        <v>4</v>
      </c>
    </row>
    <row r="640" spans="1:12" x14ac:dyDescent="0.3">
      <c r="A640">
        <v>23</v>
      </c>
      <c r="B640">
        <v>44004</v>
      </c>
      <c r="C640" t="s">
        <v>13</v>
      </c>
      <c r="D640">
        <v>3</v>
      </c>
      <c r="E640" t="s">
        <v>18</v>
      </c>
      <c r="F640" t="s">
        <v>30</v>
      </c>
      <c r="G640">
        <v>2400</v>
      </c>
      <c r="H640">
        <v>14.09</v>
      </c>
      <c r="I640">
        <v>0</v>
      </c>
      <c r="J640">
        <v>0.05</v>
      </c>
      <c r="K640" t="s">
        <v>17</v>
      </c>
      <c r="L640">
        <v>4</v>
      </c>
    </row>
    <row r="641" spans="1:12" x14ac:dyDescent="0.3">
      <c r="A641">
        <v>23</v>
      </c>
      <c r="B641">
        <v>47000</v>
      </c>
      <c r="C641" t="s">
        <v>13</v>
      </c>
      <c r="D641">
        <v>7</v>
      </c>
      <c r="E641" t="s">
        <v>20</v>
      </c>
      <c r="F641" t="s">
        <v>29</v>
      </c>
      <c r="G641">
        <v>2400</v>
      </c>
      <c r="H641">
        <v>13.75</v>
      </c>
      <c r="I641">
        <v>0</v>
      </c>
      <c r="J641">
        <v>0.05</v>
      </c>
      <c r="K641" t="s">
        <v>17</v>
      </c>
      <c r="L641">
        <v>4</v>
      </c>
    </row>
    <row r="642" spans="1:12" x14ac:dyDescent="0.3">
      <c r="A642">
        <v>22</v>
      </c>
      <c r="B642">
        <v>30000</v>
      </c>
      <c r="C642" t="s">
        <v>26</v>
      </c>
      <c r="D642">
        <v>6</v>
      </c>
      <c r="E642" t="s">
        <v>20</v>
      </c>
      <c r="F642" t="s">
        <v>30</v>
      </c>
      <c r="G642">
        <v>6600</v>
      </c>
      <c r="H642">
        <v>14.42</v>
      </c>
      <c r="I642">
        <v>0</v>
      </c>
      <c r="J642">
        <v>0.22</v>
      </c>
      <c r="K642" t="s">
        <v>17</v>
      </c>
      <c r="L642">
        <v>4</v>
      </c>
    </row>
    <row r="643" spans="1:12" x14ac:dyDescent="0.3">
      <c r="A643">
        <v>23</v>
      </c>
      <c r="B643">
        <v>48000</v>
      </c>
      <c r="C643" t="s">
        <v>13</v>
      </c>
      <c r="D643">
        <v>1</v>
      </c>
      <c r="E643" t="s">
        <v>14</v>
      </c>
      <c r="F643" t="s">
        <v>21</v>
      </c>
      <c r="G643">
        <v>2400</v>
      </c>
      <c r="H643">
        <v>8.49</v>
      </c>
      <c r="I643">
        <v>0</v>
      </c>
      <c r="J643">
        <v>0.05</v>
      </c>
      <c r="K643" t="s">
        <v>16</v>
      </c>
      <c r="L643">
        <v>4</v>
      </c>
    </row>
    <row r="644" spans="1:12" x14ac:dyDescent="0.3">
      <c r="A644">
        <v>24</v>
      </c>
      <c r="B644">
        <v>48000</v>
      </c>
      <c r="C644" t="s">
        <v>13</v>
      </c>
      <c r="D644">
        <v>0</v>
      </c>
      <c r="E644" t="s">
        <v>20</v>
      </c>
      <c r="F644" t="s">
        <v>15</v>
      </c>
      <c r="G644">
        <v>2400</v>
      </c>
      <c r="H644">
        <v>12.99</v>
      </c>
      <c r="I644">
        <v>0</v>
      </c>
      <c r="J644">
        <v>0.05</v>
      </c>
      <c r="K644" t="s">
        <v>17</v>
      </c>
      <c r="L644">
        <v>4</v>
      </c>
    </row>
    <row r="645" spans="1:12" x14ac:dyDescent="0.3">
      <c r="A645">
        <v>22</v>
      </c>
      <c r="B645">
        <v>57500</v>
      </c>
      <c r="C645" t="s">
        <v>13</v>
      </c>
      <c r="D645">
        <v>3</v>
      </c>
      <c r="E645" t="s">
        <v>20</v>
      </c>
      <c r="F645" t="s">
        <v>15</v>
      </c>
      <c r="G645">
        <v>2400</v>
      </c>
      <c r="H645">
        <v>15.23</v>
      </c>
      <c r="I645">
        <v>0</v>
      </c>
      <c r="J645">
        <v>0.04</v>
      </c>
      <c r="K645" t="s">
        <v>16</v>
      </c>
      <c r="L645">
        <v>3</v>
      </c>
    </row>
    <row r="646" spans="1:12" x14ac:dyDescent="0.3">
      <c r="A646">
        <v>25</v>
      </c>
      <c r="B646">
        <v>60000</v>
      </c>
      <c r="C646" t="s">
        <v>13</v>
      </c>
      <c r="D646">
        <v>6</v>
      </c>
      <c r="E646" t="s">
        <v>27</v>
      </c>
      <c r="F646" t="s">
        <v>19</v>
      </c>
      <c r="G646">
        <v>2400</v>
      </c>
      <c r="H646">
        <v>11.49</v>
      </c>
      <c r="I646">
        <v>0</v>
      </c>
      <c r="J646">
        <v>0.04</v>
      </c>
      <c r="K646" t="s">
        <v>16</v>
      </c>
      <c r="L646">
        <v>3</v>
      </c>
    </row>
    <row r="647" spans="1:12" x14ac:dyDescent="0.3">
      <c r="A647">
        <v>25</v>
      </c>
      <c r="B647">
        <v>63000</v>
      </c>
      <c r="C647" t="s">
        <v>13</v>
      </c>
      <c r="D647">
        <v>3</v>
      </c>
      <c r="E647" t="s">
        <v>25</v>
      </c>
      <c r="F647" t="s">
        <v>21</v>
      </c>
      <c r="G647">
        <v>2400</v>
      </c>
      <c r="H647">
        <v>7.14</v>
      </c>
      <c r="I647">
        <v>0</v>
      </c>
      <c r="J647">
        <v>0.04</v>
      </c>
      <c r="K647" t="s">
        <v>16</v>
      </c>
      <c r="L647">
        <v>4</v>
      </c>
    </row>
    <row r="648" spans="1:12" x14ac:dyDescent="0.3">
      <c r="A648">
        <v>26</v>
      </c>
      <c r="B648">
        <v>95000</v>
      </c>
      <c r="C648" t="s">
        <v>13</v>
      </c>
      <c r="D648">
        <v>0</v>
      </c>
      <c r="E648" t="s">
        <v>27</v>
      </c>
      <c r="F648" t="s">
        <v>21</v>
      </c>
      <c r="G648">
        <v>2400</v>
      </c>
      <c r="I648">
        <v>0</v>
      </c>
      <c r="J648">
        <v>0.03</v>
      </c>
      <c r="K648" t="s">
        <v>16</v>
      </c>
      <c r="L648">
        <v>3</v>
      </c>
    </row>
    <row r="649" spans="1:12" x14ac:dyDescent="0.3">
      <c r="A649">
        <v>25</v>
      </c>
      <c r="B649">
        <v>87999</v>
      </c>
      <c r="C649" t="s">
        <v>13</v>
      </c>
      <c r="D649">
        <v>5</v>
      </c>
      <c r="E649" t="s">
        <v>20</v>
      </c>
      <c r="F649" t="s">
        <v>15</v>
      </c>
      <c r="G649">
        <v>2400</v>
      </c>
      <c r="H649">
        <v>14.79</v>
      </c>
      <c r="I649">
        <v>1</v>
      </c>
      <c r="J649">
        <v>0.03</v>
      </c>
      <c r="K649" t="s">
        <v>17</v>
      </c>
      <c r="L649">
        <v>4</v>
      </c>
    </row>
    <row r="650" spans="1:12" x14ac:dyDescent="0.3">
      <c r="A650">
        <v>26</v>
      </c>
      <c r="B650">
        <v>16000</v>
      </c>
      <c r="C650" t="s">
        <v>13</v>
      </c>
      <c r="D650">
        <v>1</v>
      </c>
      <c r="E650" t="s">
        <v>27</v>
      </c>
      <c r="F650" t="s">
        <v>30</v>
      </c>
      <c r="G650">
        <v>2450</v>
      </c>
      <c r="I650">
        <v>1</v>
      </c>
      <c r="J650">
        <v>0.15</v>
      </c>
      <c r="K650" t="s">
        <v>17</v>
      </c>
      <c r="L650">
        <v>2</v>
      </c>
    </row>
    <row r="651" spans="1:12" x14ac:dyDescent="0.3">
      <c r="A651">
        <v>21</v>
      </c>
      <c r="B651">
        <v>12000</v>
      </c>
      <c r="C651" t="s">
        <v>13</v>
      </c>
      <c r="E651" t="s">
        <v>14</v>
      </c>
      <c r="F651" t="s">
        <v>19</v>
      </c>
      <c r="G651">
        <v>2500</v>
      </c>
      <c r="H651">
        <v>11.99</v>
      </c>
      <c r="I651">
        <v>1</v>
      </c>
      <c r="J651">
        <v>0.21</v>
      </c>
      <c r="K651" t="s">
        <v>16</v>
      </c>
      <c r="L651">
        <v>4</v>
      </c>
    </row>
    <row r="652" spans="1:12" x14ac:dyDescent="0.3">
      <c r="A652">
        <v>24</v>
      </c>
      <c r="B652">
        <v>12600</v>
      </c>
      <c r="C652" t="s">
        <v>13</v>
      </c>
      <c r="D652">
        <v>2</v>
      </c>
      <c r="E652" t="s">
        <v>27</v>
      </c>
      <c r="F652" t="s">
        <v>15</v>
      </c>
      <c r="G652">
        <v>2500</v>
      </c>
      <c r="H652">
        <v>13.11</v>
      </c>
      <c r="I652">
        <v>1</v>
      </c>
      <c r="J652">
        <v>0.2</v>
      </c>
      <c r="K652" t="s">
        <v>17</v>
      </c>
      <c r="L652">
        <v>2</v>
      </c>
    </row>
    <row r="653" spans="1:12" x14ac:dyDescent="0.3">
      <c r="A653">
        <v>23</v>
      </c>
      <c r="B653">
        <v>95000</v>
      </c>
      <c r="C653" t="s">
        <v>13</v>
      </c>
      <c r="D653">
        <v>2</v>
      </c>
      <c r="E653" t="s">
        <v>27</v>
      </c>
      <c r="F653" t="s">
        <v>19</v>
      </c>
      <c r="G653">
        <v>13600</v>
      </c>
      <c r="H653">
        <v>11.11</v>
      </c>
      <c r="I653">
        <v>0</v>
      </c>
      <c r="J653">
        <v>0.14000000000000001</v>
      </c>
      <c r="K653" t="s">
        <v>16</v>
      </c>
      <c r="L653">
        <v>2</v>
      </c>
    </row>
    <row r="654" spans="1:12" x14ac:dyDescent="0.3">
      <c r="A654">
        <v>24</v>
      </c>
      <c r="B654">
        <v>57772</v>
      </c>
      <c r="C654" t="s">
        <v>13</v>
      </c>
      <c r="D654">
        <v>6</v>
      </c>
      <c r="E654" t="s">
        <v>27</v>
      </c>
      <c r="F654" t="s">
        <v>15</v>
      </c>
      <c r="G654">
        <v>13500</v>
      </c>
      <c r="H654">
        <v>13.99</v>
      </c>
      <c r="I654">
        <v>0</v>
      </c>
      <c r="J654">
        <v>0.23</v>
      </c>
      <c r="K654" t="s">
        <v>16</v>
      </c>
      <c r="L654">
        <v>2</v>
      </c>
    </row>
    <row r="655" spans="1:12" x14ac:dyDescent="0.3">
      <c r="A655">
        <v>25</v>
      </c>
      <c r="B655">
        <v>30576</v>
      </c>
      <c r="C655" t="s">
        <v>26</v>
      </c>
      <c r="D655">
        <v>5</v>
      </c>
      <c r="E655" t="s">
        <v>25</v>
      </c>
      <c r="F655" t="s">
        <v>21</v>
      </c>
      <c r="G655">
        <v>10000</v>
      </c>
      <c r="H655">
        <v>6.03</v>
      </c>
      <c r="I655">
        <v>0</v>
      </c>
      <c r="J655">
        <v>0.33</v>
      </c>
      <c r="K655" t="s">
        <v>16</v>
      </c>
      <c r="L655">
        <v>4</v>
      </c>
    </row>
    <row r="656" spans="1:12" x14ac:dyDescent="0.3">
      <c r="A656">
        <v>26</v>
      </c>
      <c r="B656">
        <v>100000</v>
      </c>
      <c r="C656" t="s">
        <v>13</v>
      </c>
      <c r="D656">
        <v>0</v>
      </c>
      <c r="E656" t="s">
        <v>20</v>
      </c>
      <c r="F656" t="s">
        <v>21</v>
      </c>
      <c r="G656">
        <v>13500</v>
      </c>
      <c r="H656">
        <v>7.14</v>
      </c>
      <c r="I656">
        <v>0</v>
      </c>
      <c r="J656">
        <v>0.14000000000000001</v>
      </c>
      <c r="K656" t="s">
        <v>16</v>
      </c>
      <c r="L656">
        <v>3</v>
      </c>
    </row>
    <row r="657" spans="1:12" x14ac:dyDescent="0.3">
      <c r="A657">
        <v>24</v>
      </c>
      <c r="B657">
        <v>35000</v>
      </c>
      <c r="C657" t="s">
        <v>13</v>
      </c>
      <c r="D657">
        <v>8</v>
      </c>
      <c r="E657" t="s">
        <v>14</v>
      </c>
      <c r="F657" t="s">
        <v>19</v>
      </c>
      <c r="G657">
        <v>13400</v>
      </c>
      <c r="I657">
        <v>1</v>
      </c>
      <c r="J657">
        <v>0.38</v>
      </c>
      <c r="K657" t="s">
        <v>16</v>
      </c>
      <c r="L657">
        <v>3</v>
      </c>
    </row>
    <row r="658" spans="1:12" x14ac:dyDescent="0.3">
      <c r="A658">
        <v>26</v>
      </c>
      <c r="B658">
        <v>38000</v>
      </c>
      <c r="C658" t="s">
        <v>13</v>
      </c>
      <c r="D658">
        <v>3</v>
      </c>
      <c r="E658" t="s">
        <v>18</v>
      </c>
      <c r="F658" t="s">
        <v>19</v>
      </c>
      <c r="G658">
        <v>13400</v>
      </c>
      <c r="H658">
        <v>9.99</v>
      </c>
      <c r="I658">
        <v>1</v>
      </c>
      <c r="J658">
        <v>0.35</v>
      </c>
      <c r="K658" t="s">
        <v>16</v>
      </c>
      <c r="L658">
        <v>2</v>
      </c>
    </row>
    <row r="659" spans="1:12" x14ac:dyDescent="0.3">
      <c r="A659">
        <v>24</v>
      </c>
      <c r="B659">
        <v>39875</v>
      </c>
      <c r="C659" t="s">
        <v>13</v>
      </c>
      <c r="D659">
        <v>7</v>
      </c>
      <c r="E659" t="s">
        <v>20</v>
      </c>
      <c r="F659" t="s">
        <v>30</v>
      </c>
      <c r="G659">
        <v>13300</v>
      </c>
      <c r="H659">
        <v>16</v>
      </c>
      <c r="I659">
        <v>1</v>
      </c>
      <c r="J659">
        <v>0.33</v>
      </c>
      <c r="K659" t="s">
        <v>17</v>
      </c>
      <c r="L659">
        <v>4</v>
      </c>
    </row>
    <row r="660" spans="1:12" x14ac:dyDescent="0.3">
      <c r="A660">
        <v>23</v>
      </c>
      <c r="B660">
        <v>54000</v>
      </c>
      <c r="C660" t="s">
        <v>13</v>
      </c>
      <c r="D660">
        <v>5</v>
      </c>
      <c r="E660" t="s">
        <v>27</v>
      </c>
      <c r="F660" t="s">
        <v>30</v>
      </c>
      <c r="G660">
        <v>13275</v>
      </c>
      <c r="H660">
        <v>17.579999999999998</v>
      </c>
      <c r="I660">
        <v>0</v>
      </c>
      <c r="J660">
        <v>0.25</v>
      </c>
      <c r="K660" t="s">
        <v>17</v>
      </c>
      <c r="L660">
        <v>2</v>
      </c>
    </row>
    <row r="661" spans="1:12" x14ac:dyDescent="0.3">
      <c r="A661">
        <v>25</v>
      </c>
      <c r="B661">
        <v>24000</v>
      </c>
      <c r="C661" t="s">
        <v>13</v>
      </c>
      <c r="D661">
        <v>3</v>
      </c>
      <c r="E661" t="s">
        <v>27</v>
      </c>
      <c r="F661" t="s">
        <v>19</v>
      </c>
      <c r="G661">
        <v>13250</v>
      </c>
      <c r="H661">
        <v>10.37</v>
      </c>
      <c r="I661">
        <v>1</v>
      </c>
      <c r="J661">
        <v>0.55000000000000004</v>
      </c>
      <c r="K661" t="s">
        <v>16</v>
      </c>
      <c r="L661">
        <v>2</v>
      </c>
    </row>
    <row r="662" spans="1:12" x14ac:dyDescent="0.3">
      <c r="A662">
        <v>23</v>
      </c>
      <c r="B662">
        <v>30873</v>
      </c>
      <c r="C662" t="s">
        <v>26</v>
      </c>
      <c r="D662">
        <v>8</v>
      </c>
      <c r="E662" t="s">
        <v>18</v>
      </c>
      <c r="F662" t="s">
        <v>19</v>
      </c>
      <c r="G662">
        <v>4200</v>
      </c>
      <c r="H662">
        <v>10.99</v>
      </c>
      <c r="I662">
        <v>0</v>
      </c>
      <c r="J662">
        <v>0.14000000000000001</v>
      </c>
      <c r="K662" t="s">
        <v>16</v>
      </c>
      <c r="L662">
        <v>4</v>
      </c>
    </row>
    <row r="663" spans="1:12" x14ac:dyDescent="0.3">
      <c r="A663">
        <v>22</v>
      </c>
      <c r="B663">
        <v>30000</v>
      </c>
      <c r="C663" t="s">
        <v>13</v>
      </c>
      <c r="D663">
        <v>4</v>
      </c>
      <c r="E663" t="s">
        <v>25</v>
      </c>
      <c r="F663" t="s">
        <v>29</v>
      </c>
      <c r="G663">
        <v>13250</v>
      </c>
      <c r="H663">
        <v>16.399999999999999</v>
      </c>
      <c r="I663">
        <v>1</v>
      </c>
      <c r="J663">
        <v>0.44</v>
      </c>
      <c r="K663" t="s">
        <v>17</v>
      </c>
      <c r="L663">
        <v>3</v>
      </c>
    </row>
    <row r="664" spans="1:12" x14ac:dyDescent="0.3">
      <c r="A664">
        <v>23</v>
      </c>
      <c r="B664">
        <v>38400</v>
      </c>
      <c r="C664" t="s">
        <v>13</v>
      </c>
      <c r="D664">
        <v>1</v>
      </c>
      <c r="E664" t="s">
        <v>27</v>
      </c>
      <c r="F664" t="s">
        <v>19</v>
      </c>
      <c r="G664">
        <v>13250</v>
      </c>
      <c r="H664">
        <v>10.99</v>
      </c>
      <c r="I664">
        <v>1</v>
      </c>
      <c r="J664">
        <v>0.35</v>
      </c>
      <c r="K664" t="s">
        <v>16</v>
      </c>
      <c r="L664">
        <v>4</v>
      </c>
    </row>
    <row r="665" spans="1:12" x14ac:dyDescent="0.3">
      <c r="A665">
        <v>26</v>
      </c>
      <c r="B665">
        <v>40000</v>
      </c>
      <c r="C665" t="s">
        <v>13</v>
      </c>
      <c r="D665">
        <v>3</v>
      </c>
      <c r="E665" t="s">
        <v>20</v>
      </c>
      <c r="F665" t="s">
        <v>19</v>
      </c>
      <c r="G665">
        <v>13250</v>
      </c>
      <c r="H665">
        <v>11.71</v>
      </c>
      <c r="I665">
        <v>1</v>
      </c>
      <c r="J665">
        <v>0.33</v>
      </c>
      <c r="K665" t="s">
        <v>16</v>
      </c>
      <c r="L665">
        <v>2</v>
      </c>
    </row>
    <row r="666" spans="1:12" x14ac:dyDescent="0.3">
      <c r="A666">
        <v>25</v>
      </c>
      <c r="B666">
        <v>40000</v>
      </c>
      <c r="C666" t="s">
        <v>13</v>
      </c>
      <c r="D666">
        <v>9</v>
      </c>
      <c r="E666" t="s">
        <v>20</v>
      </c>
      <c r="F666" t="s">
        <v>30</v>
      </c>
      <c r="G666">
        <v>13250</v>
      </c>
      <c r="I666">
        <v>1</v>
      </c>
      <c r="J666">
        <v>0.33</v>
      </c>
      <c r="K666" t="s">
        <v>16</v>
      </c>
      <c r="L666">
        <v>3</v>
      </c>
    </row>
    <row r="667" spans="1:12" x14ac:dyDescent="0.3">
      <c r="A667">
        <v>22</v>
      </c>
      <c r="B667">
        <v>31500</v>
      </c>
      <c r="C667" t="s">
        <v>13</v>
      </c>
      <c r="D667">
        <v>5</v>
      </c>
      <c r="E667" t="s">
        <v>18</v>
      </c>
      <c r="F667" t="s">
        <v>19</v>
      </c>
      <c r="G667">
        <v>13200</v>
      </c>
      <c r="H667">
        <v>11.71</v>
      </c>
      <c r="I667">
        <v>1</v>
      </c>
      <c r="J667">
        <v>0.42</v>
      </c>
      <c r="K667" t="s">
        <v>16</v>
      </c>
      <c r="L667">
        <v>4</v>
      </c>
    </row>
    <row r="668" spans="1:12" x14ac:dyDescent="0.3">
      <c r="A668">
        <v>23</v>
      </c>
      <c r="B668">
        <v>44248</v>
      </c>
      <c r="C668" t="s">
        <v>13</v>
      </c>
      <c r="E668" t="s">
        <v>18</v>
      </c>
      <c r="F668" t="s">
        <v>21</v>
      </c>
      <c r="G668">
        <v>13200</v>
      </c>
      <c r="I668">
        <v>0</v>
      </c>
      <c r="J668">
        <v>0.3</v>
      </c>
      <c r="K668" t="s">
        <v>16</v>
      </c>
      <c r="L668">
        <v>2</v>
      </c>
    </row>
    <row r="669" spans="1:12" x14ac:dyDescent="0.3">
      <c r="A669">
        <v>25</v>
      </c>
      <c r="B669">
        <v>46596</v>
      </c>
      <c r="C669" t="s">
        <v>13</v>
      </c>
      <c r="D669">
        <v>2</v>
      </c>
      <c r="E669" t="s">
        <v>25</v>
      </c>
      <c r="F669" t="s">
        <v>19</v>
      </c>
      <c r="G669">
        <v>13200</v>
      </c>
      <c r="H669">
        <v>12.53</v>
      </c>
      <c r="I669">
        <v>0</v>
      </c>
      <c r="J669">
        <v>0.28000000000000003</v>
      </c>
      <c r="K669" t="s">
        <v>16</v>
      </c>
      <c r="L669">
        <v>4</v>
      </c>
    </row>
    <row r="670" spans="1:12" x14ac:dyDescent="0.3">
      <c r="A670">
        <v>26</v>
      </c>
      <c r="B670">
        <v>31000</v>
      </c>
      <c r="C670" t="s">
        <v>26</v>
      </c>
      <c r="D670">
        <v>9</v>
      </c>
      <c r="E670" t="s">
        <v>28</v>
      </c>
      <c r="F670" t="s">
        <v>21</v>
      </c>
      <c r="G670">
        <v>15000</v>
      </c>
      <c r="H670">
        <v>7.9</v>
      </c>
      <c r="I670">
        <v>1</v>
      </c>
      <c r="J670">
        <v>0.48</v>
      </c>
      <c r="K670" t="s">
        <v>16</v>
      </c>
      <c r="L670">
        <v>4</v>
      </c>
    </row>
    <row r="671" spans="1:12" x14ac:dyDescent="0.3">
      <c r="A671">
        <v>26</v>
      </c>
      <c r="B671">
        <v>54000</v>
      </c>
      <c r="C671" t="s">
        <v>13</v>
      </c>
      <c r="D671">
        <v>0</v>
      </c>
      <c r="E671" t="s">
        <v>20</v>
      </c>
      <c r="F671" t="s">
        <v>30</v>
      </c>
      <c r="G671">
        <v>13200</v>
      </c>
      <c r="H671">
        <v>14.91</v>
      </c>
      <c r="I671">
        <v>1</v>
      </c>
      <c r="J671">
        <v>0.24</v>
      </c>
      <c r="K671" t="s">
        <v>17</v>
      </c>
      <c r="L671">
        <v>2</v>
      </c>
    </row>
    <row r="672" spans="1:12" x14ac:dyDescent="0.3">
      <c r="A672">
        <v>22</v>
      </c>
      <c r="B672">
        <v>62000</v>
      </c>
      <c r="C672" t="s">
        <v>13</v>
      </c>
      <c r="D672">
        <v>5</v>
      </c>
      <c r="E672" t="s">
        <v>27</v>
      </c>
      <c r="F672" t="s">
        <v>21</v>
      </c>
      <c r="G672">
        <v>13200</v>
      </c>
      <c r="I672">
        <v>0</v>
      </c>
      <c r="J672">
        <v>0.21</v>
      </c>
      <c r="K672" t="s">
        <v>16</v>
      </c>
      <c r="L672">
        <v>4</v>
      </c>
    </row>
    <row r="673" spans="1:12" x14ac:dyDescent="0.3">
      <c r="A673">
        <v>24</v>
      </c>
      <c r="B673">
        <v>72000</v>
      </c>
      <c r="C673" t="s">
        <v>13</v>
      </c>
      <c r="D673">
        <v>3</v>
      </c>
      <c r="E673" t="s">
        <v>28</v>
      </c>
      <c r="F673" t="s">
        <v>21</v>
      </c>
      <c r="G673">
        <v>13200</v>
      </c>
      <c r="H673">
        <v>7.29</v>
      </c>
      <c r="I673">
        <v>0</v>
      </c>
      <c r="J673">
        <v>0.18</v>
      </c>
      <c r="K673" t="s">
        <v>16</v>
      </c>
      <c r="L673">
        <v>3</v>
      </c>
    </row>
    <row r="674" spans="1:12" x14ac:dyDescent="0.3">
      <c r="A674">
        <v>25</v>
      </c>
      <c r="B674">
        <v>76000</v>
      </c>
      <c r="C674" t="s">
        <v>13</v>
      </c>
      <c r="D674">
        <v>4</v>
      </c>
      <c r="E674" t="s">
        <v>18</v>
      </c>
      <c r="F674" t="s">
        <v>15</v>
      </c>
      <c r="G674">
        <v>13200</v>
      </c>
      <c r="H674">
        <v>12.23</v>
      </c>
      <c r="I674">
        <v>0</v>
      </c>
      <c r="J674">
        <v>0.17</v>
      </c>
      <c r="K674" t="s">
        <v>16</v>
      </c>
      <c r="L674">
        <v>4</v>
      </c>
    </row>
    <row r="675" spans="1:12" x14ac:dyDescent="0.3">
      <c r="A675">
        <v>25</v>
      </c>
      <c r="B675">
        <v>31000</v>
      </c>
      <c r="C675" t="s">
        <v>23</v>
      </c>
      <c r="D675">
        <v>8</v>
      </c>
      <c r="E675" t="s">
        <v>20</v>
      </c>
      <c r="F675" t="s">
        <v>21</v>
      </c>
      <c r="G675">
        <v>12000</v>
      </c>
      <c r="I675">
        <v>0</v>
      </c>
      <c r="J675">
        <v>0.39</v>
      </c>
      <c r="K675" t="s">
        <v>16</v>
      </c>
      <c r="L675">
        <v>3</v>
      </c>
    </row>
    <row r="676" spans="1:12" x14ac:dyDescent="0.3">
      <c r="A676">
        <v>24</v>
      </c>
      <c r="B676">
        <v>31000</v>
      </c>
      <c r="C676" t="s">
        <v>26</v>
      </c>
      <c r="D676">
        <v>8</v>
      </c>
      <c r="E676" t="s">
        <v>18</v>
      </c>
      <c r="F676" t="s">
        <v>21</v>
      </c>
      <c r="G676">
        <v>5000</v>
      </c>
      <c r="H676">
        <v>5.42</v>
      </c>
      <c r="I676">
        <v>0</v>
      </c>
      <c r="J676">
        <v>0.16</v>
      </c>
      <c r="K676" t="s">
        <v>16</v>
      </c>
      <c r="L676">
        <v>2</v>
      </c>
    </row>
    <row r="677" spans="1:12" x14ac:dyDescent="0.3">
      <c r="A677">
        <v>25</v>
      </c>
      <c r="B677">
        <v>31000</v>
      </c>
      <c r="C677" t="s">
        <v>26</v>
      </c>
      <c r="D677">
        <v>7</v>
      </c>
      <c r="E677" t="s">
        <v>28</v>
      </c>
      <c r="F677" t="s">
        <v>21</v>
      </c>
      <c r="G677">
        <v>6000</v>
      </c>
      <c r="H677">
        <v>7.66</v>
      </c>
      <c r="I677">
        <v>0</v>
      </c>
      <c r="J677">
        <v>0.19</v>
      </c>
      <c r="K677" t="s">
        <v>16</v>
      </c>
      <c r="L677">
        <v>2</v>
      </c>
    </row>
    <row r="678" spans="1:12" x14ac:dyDescent="0.3">
      <c r="A678">
        <v>21</v>
      </c>
      <c r="B678">
        <v>24000</v>
      </c>
      <c r="C678" t="s">
        <v>13</v>
      </c>
      <c r="D678">
        <v>2</v>
      </c>
      <c r="E678" t="s">
        <v>27</v>
      </c>
      <c r="F678" t="s">
        <v>30</v>
      </c>
      <c r="G678">
        <v>13000</v>
      </c>
      <c r="H678">
        <v>15.7</v>
      </c>
      <c r="I678">
        <v>1</v>
      </c>
      <c r="J678">
        <v>0.54</v>
      </c>
      <c r="K678" t="s">
        <v>17</v>
      </c>
      <c r="L678">
        <v>3</v>
      </c>
    </row>
    <row r="679" spans="1:12" x14ac:dyDescent="0.3">
      <c r="A679">
        <v>26</v>
      </c>
      <c r="B679">
        <v>28000</v>
      </c>
      <c r="C679" t="s">
        <v>13</v>
      </c>
      <c r="D679">
        <v>10</v>
      </c>
      <c r="E679" t="s">
        <v>14</v>
      </c>
      <c r="F679" t="s">
        <v>30</v>
      </c>
      <c r="G679">
        <v>13000</v>
      </c>
      <c r="H679">
        <v>16.29</v>
      </c>
      <c r="I679">
        <v>1</v>
      </c>
      <c r="J679">
        <v>0.46</v>
      </c>
      <c r="K679" t="s">
        <v>17</v>
      </c>
      <c r="L679">
        <v>3</v>
      </c>
    </row>
    <row r="680" spans="1:12" x14ac:dyDescent="0.3">
      <c r="A680">
        <v>21</v>
      </c>
      <c r="B680">
        <v>31200</v>
      </c>
      <c r="C680" t="s">
        <v>13</v>
      </c>
      <c r="D680">
        <v>0</v>
      </c>
      <c r="E680" t="s">
        <v>18</v>
      </c>
      <c r="F680" t="s">
        <v>15</v>
      </c>
      <c r="G680">
        <v>13000</v>
      </c>
      <c r="H680">
        <v>13.11</v>
      </c>
      <c r="I680">
        <v>1</v>
      </c>
      <c r="J680">
        <v>0.42</v>
      </c>
      <c r="K680" t="s">
        <v>17</v>
      </c>
      <c r="L680">
        <v>2</v>
      </c>
    </row>
    <row r="681" spans="1:12" x14ac:dyDescent="0.3">
      <c r="A681">
        <v>26</v>
      </c>
      <c r="B681">
        <v>34000</v>
      </c>
      <c r="C681" t="s">
        <v>13</v>
      </c>
      <c r="D681">
        <v>2</v>
      </c>
      <c r="E681" t="s">
        <v>14</v>
      </c>
      <c r="F681" t="s">
        <v>19</v>
      </c>
      <c r="G681">
        <v>13000</v>
      </c>
      <c r="H681">
        <v>9.6300000000000008</v>
      </c>
      <c r="I681">
        <v>1</v>
      </c>
      <c r="J681">
        <v>0.38</v>
      </c>
      <c r="K681" t="s">
        <v>16</v>
      </c>
      <c r="L681">
        <v>2</v>
      </c>
    </row>
    <row r="682" spans="1:12" x14ac:dyDescent="0.3">
      <c r="A682">
        <v>24</v>
      </c>
      <c r="B682">
        <v>36000</v>
      </c>
      <c r="C682" t="s">
        <v>13</v>
      </c>
      <c r="D682">
        <v>8</v>
      </c>
      <c r="E682" t="s">
        <v>18</v>
      </c>
      <c r="F682" t="s">
        <v>30</v>
      </c>
      <c r="G682">
        <v>13000</v>
      </c>
      <c r="H682">
        <v>17.27</v>
      </c>
      <c r="I682">
        <v>1</v>
      </c>
      <c r="J682">
        <v>0.36</v>
      </c>
      <c r="K682" t="s">
        <v>16</v>
      </c>
      <c r="L682">
        <v>4</v>
      </c>
    </row>
    <row r="683" spans="1:12" x14ac:dyDescent="0.3">
      <c r="A683">
        <v>23</v>
      </c>
      <c r="B683">
        <v>30000</v>
      </c>
      <c r="C683" t="s">
        <v>13</v>
      </c>
      <c r="D683">
        <v>4</v>
      </c>
      <c r="E683" t="s">
        <v>25</v>
      </c>
      <c r="F683" t="s">
        <v>15</v>
      </c>
      <c r="G683">
        <v>13000</v>
      </c>
      <c r="H683">
        <v>13.57</v>
      </c>
      <c r="I683">
        <v>1</v>
      </c>
      <c r="J683">
        <v>0.43</v>
      </c>
      <c r="K683" t="s">
        <v>17</v>
      </c>
      <c r="L683">
        <v>2</v>
      </c>
    </row>
    <row r="684" spans="1:12" x14ac:dyDescent="0.3">
      <c r="A684">
        <v>23</v>
      </c>
      <c r="B684">
        <v>38000</v>
      </c>
      <c r="C684" t="s">
        <v>13</v>
      </c>
      <c r="D684">
        <v>4</v>
      </c>
      <c r="E684" t="s">
        <v>18</v>
      </c>
      <c r="F684" t="s">
        <v>30</v>
      </c>
      <c r="G684">
        <v>13000</v>
      </c>
      <c r="I684">
        <v>1</v>
      </c>
      <c r="J684">
        <v>0.34</v>
      </c>
      <c r="K684" t="s">
        <v>16</v>
      </c>
      <c r="L684">
        <v>4</v>
      </c>
    </row>
    <row r="685" spans="1:12" x14ac:dyDescent="0.3">
      <c r="A685">
        <v>23</v>
      </c>
      <c r="B685">
        <v>38400</v>
      </c>
      <c r="C685" t="s">
        <v>13</v>
      </c>
      <c r="D685">
        <v>5</v>
      </c>
      <c r="E685" t="s">
        <v>18</v>
      </c>
      <c r="F685" t="s">
        <v>19</v>
      </c>
      <c r="G685">
        <v>13000</v>
      </c>
      <c r="H685">
        <v>11.71</v>
      </c>
      <c r="I685">
        <v>1</v>
      </c>
      <c r="J685">
        <v>0.34</v>
      </c>
      <c r="K685" t="s">
        <v>16</v>
      </c>
      <c r="L685">
        <v>3</v>
      </c>
    </row>
    <row r="686" spans="1:12" x14ac:dyDescent="0.3">
      <c r="A686">
        <v>25</v>
      </c>
      <c r="B686">
        <v>38400</v>
      </c>
      <c r="C686" t="s">
        <v>13</v>
      </c>
      <c r="D686">
        <v>0</v>
      </c>
      <c r="E686" t="s">
        <v>25</v>
      </c>
      <c r="F686" t="s">
        <v>19</v>
      </c>
      <c r="G686">
        <v>13000</v>
      </c>
      <c r="H686">
        <v>10.74</v>
      </c>
      <c r="I686">
        <v>1</v>
      </c>
      <c r="J686">
        <v>0.34</v>
      </c>
      <c r="K686" t="s">
        <v>16</v>
      </c>
      <c r="L686">
        <v>3</v>
      </c>
    </row>
    <row r="687" spans="1:12" x14ac:dyDescent="0.3">
      <c r="A687">
        <v>26</v>
      </c>
      <c r="B687">
        <v>31200</v>
      </c>
      <c r="C687" t="s">
        <v>26</v>
      </c>
      <c r="D687">
        <v>6</v>
      </c>
      <c r="E687" t="s">
        <v>20</v>
      </c>
      <c r="F687" t="s">
        <v>21</v>
      </c>
      <c r="G687">
        <v>9250</v>
      </c>
      <c r="H687">
        <v>7.9</v>
      </c>
      <c r="I687">
        <v>0</v>
      </c>
      <c r="J687">
        <v>0.3</v>
      </c>
      <c r="K687" t="s">
        <v>16</v>
      </c>
      <c r="L687">
        <v>2</v>
      </c>
    </row>
    <row r="688" spans="1:12" x14ac:dyDescent="0.3">
      <c r="A688">
        <v>25</v>
      </c>
      <c r="B688">
        <v>40000</v>
      </c>
      <c r="C688" t="s">
        <v>13</v>
      </c>
      <c r="D688">
        <v>9</v>
      </c>
      <c r="E688" t="s">
        <v>20</v>
      </c>
      <c r="F688" t="s">
        <v>19</v>
      </c>
      <c r="G688">
        <v>13000</v>
      </c>
      <c r="H688">
        <v>10.99</v>
      </c>
      <c r="I688">
        <v>1</v>
      </c>
      <c r="J688">
        <v>0.33</v>
      </c>
      <c r="K688" t="s">
        <v>16</v>
      </c>
      <c r="L688">
        <v>3</v>
      </c>
    </row>
    <row r="689" spans="1:12" x14ac:dyDescent="0.3">
      <c r="A689">
        <v>24</v>
      </c>
      <c r="B689">
        <v>40000</v>
      </c>
      <c r="C689" t="s">
        <v>13</v>
      </c>
      <c r="D689">
        <v>5</v>
      </c>
      <c r="E689" t="s">
        <v>25</v>
      </c>
      <c r="F689" t="s">
        <v>15</v>
      </c>
      <c r="G689">
        <v>13000</v>
      </c>
      <c r="H689">
        <v>14.26</v>
      </c>
      <c r="I689">
        <v>1</v>
      </c>
      <c r="J689">
        <v>0.33</v>
      </c>
      <c r="K689" t="s">
        <v>16</v>
      </c>
      <c r="L689">
        <v>3</v>
      </c>
    </row>
    <row r="690" spans="1:12" x14ac:dyDescent="0.3">
      <c r="A690">
        <v>22</v>
      </c>
      <c r="B690">
        <v>31200</v>
      </c>
      <c r="C690" t="s">
        <v>26</v>
      </c>
      <c r="D690">
        <v>3</v>
      </c>
      <c r="E690" t="s">
        <v>27</v>
      </c>
      <c r="F690" t="s">
        <v>19</v>
      </c>
      <c r="G690">
        <v>3200</v>
      </c>
      <c r="H690">
        <v>10.99</v>
      </c>
      <c r="I690">
        <v>0</v>
      </c>
      <c r="J690">
        <v>0.1</v>
      </c>
      <c r="K690" t="s">
        <v>16</v>
      </c>
      <c r="L690">
        <v>2</v>
      </c>
    </row>
    <row r="691" spans="1:12" x14ac:dyDescent="0.3">
      <c r="A691">
        <v>21</v>
      </c>
      <c r="B691">
        <v>42000</v>
      </c>
      <c r="C691" t="s">
        <v>13</v>
      </c>
      <c r="D691">
        <v>5</v>
      </c>
      <c r="E691" t="s">
        <v>18</v>
      </c>
      <c r="F691" t="s">
        <v>30</v>
      </c>
      <c r="G691">
        <v>13000</v>
      </c>
      <c r="H691">
        <v>15.31</v>
      </c>
      <c r="I691">
        <v>1</v>
      </c>
      <c r="J691">
        <v>0.31</v>
      </c>
      <c r="K691" t="s">
        <v>16</v>
      </c>
      <c r="L691">
        <v>3</v>
      </c>
    </row>
    <row r="692" spans="1:12" x14ac:dyDescent="0.3">
      <c r="A692">
        <v>22</v>
      </c>
      <c r="B692">
        <v>43000</v>
      </c>
      <c r="C692" t="s">
        <v>13</v>
      </c>
      <c r="D692">
        <v>6</v>
      </c>
      <c r="E692" t="s">
        <v>18</v>
      </c>
      <c r="F692" t="s">
        <v>15</v>
      </c>
      <c r="G692">
        <v>13000</v>
      </c>
      <c r="H692">
        <v>12.87</v>
      </c>
      <c r="I692">
        <v>0</v>
      </c>
      <c r="J692">
        <v>0.3</v>
      </c>
      <c r="K692" t="s">
        <v>17</v>
      </c>
      <c r="L692">
        <v>4</v>
      </c>
    </row>
    <row r="693" spans="1:12" x14ac:dyDescent="0.3">
      <c r="A693">
        <v>22</v>
      </c>
      <c r="B693">
        <v>37200</v>
      </c>
      <c r="C693" t="s">
        <v>13</v>
      </c>
      <c r="D693">
        <v>0</v>
      </c>
      <c r="E693" t="s">
        <v>27</v>
      </c>
      <c r="F693" t="s">
        <v>29</v>
      </c>
      <c r="G693">
        <v>13000</v>
      </c>
      <c r="H693">
        <v>16</v>
      </c>
      <c r="I693">
        <v>1</v>
      </c>
      <c r="J693">
        <v>0.35</v>
      </c>
      <c r="K693" t="s">
        <v>16</v>
      </c>
      <c r="L693">
        <v>2</v>
      </c>
    </row>
    <row r="694" spans="1:12" x14ac:dyDescent="0.3">
      <c r="A694">
        <v>24</v>
      </c>
      <c r="B694">
        <v>39000</v>
      </c>
      <c r="C694" t="s">
        <v>13</v>
      </c>
      <c r="E694" t="s">
        <v>18</v>
      </c>
      <c r="F694" t="s">
        <v>19</v>
      </c>
      <c r="G694">
        <v>13000</v>
      </c>
      <c r="H694">
        <v>10.75</v>
      </c>
      <c r="I694">
        <v>1</v>
      </c>
      <c r="J694">
        <v>0.33</v>
      </c>
      <c r="K694" t="s">
        <v>16</v>
      </c>
      <c r="L694">
        <v>4</v>
      </c>
    </row>
    <row r="695" spans="1:12" x14ac:dyDescent="0.3">
      <c r="A695">
        <v>23</v>
      </c>
      <c r="B695">
        <v>31200</v>
      </c>
      <c r="C695" t="s">
        <v>26</v>
      </c>
      <c r="D695">
        <v>7</v>
      </c>
      <c r="E695" t="s">
        <v>25</v>
      </c>
      <c r="F695" t="s">
        <v>19</v>
      </c>
      <c r="G695">
        <v>7550</v>
      </c>
      <c r="H695">
        <v>9.99</v>
      </c>
      <c r="I695">
        <v>0</v>
      </c>
      <c r="J695">
        <v>0.24</v>
      </c>
      <c r="K695" t="s">
        <v>16</v>
      </c>
      <c r="L695">
        <v>4</v>
      </c>
    </row>
    <row r="696" spans="1:12" x14ac:dyDescent="0.3">
      <c r="A696">
        <v>22</v>
      </c>
      <c r="B696">
        <v>48000</v>
      </c>
      <c r="C696" t="s">
        <v>13</v>
      </c>
      <c r="D696">
        <v>1</v>
      </c>
      <c r="E696" t="s">
        <v>14</v>
      </c>
      <c r="F696" t="s">
        <v>19</v>
      </c>
      <c r="G696">
        <v>13000</v>
      </c>
      <c r="H696">
        <v>9.99</v>
      </c>
      <c r="I696">
        <v>0</v>
      </c>
      <c r="J696">
        <v>0.27</v>
      </c>
      <c r="K696" t="s">
        <v>16</v>
      </c>
      <c r="L696">
        <v>2</v>
      </c>
    </row>
    <row r="697" spans="1:12" x14ac:dyDescent="0.3">
      <c r="A697">
        <v>23</v>
      </c>
      <c r="B697">
        <v>44000</v>
      </c>
      <c r="C697" t="s">
        <v>13</v>
      </c>
      <c r="D697">
        <v>7</v>
      </c>
      <c r="E697" t="s">
        <v>25</v>
      </c>
      <c r="F697" t="s">
        <v>30</v>
      </c>
      <c r="G697">
        <v>13000</v>
      </c>
      <c r="H697">
        <v>16.29</v>
      </c>
      <c r="I697">
        <v>1</v>
      </c>
      <c r="J697">
        <v>0.3</v>
      </c>
      <c r="K697" t="s">
        <v>16</v>
      </c>
      <c r="L697">
        <v>3</v>
      </c>
    </row>
    <row r="698" spans="1:12" x14ac:dyDescent="0.3">
      <c r="A698">
        <v>21</v>
      </c>
      <c r="B698">
        <v>22200</v>
      </c>
      <c r="C698" t="s">
        <v>13</v>
      </c>
      <c r="D698">
        <v>2</v>
      </c>
      <c r="E698" t="s">
        <v>20</v>
      </c>
      <c r="F698" t="s">
        <v>30</v>
      </c>
      <c r="G698">
        <v>2500</v>
      </c>
      <c r="H698">
        <v>16.29</v>
      </c>
      <c r="I698">
        <v>1</v>
      </c>
      <c r="J698">
        <v>0.11</v>
      </c>
      <c r="K698" t="s">
        <v>16</v>
      </c>
      <c r="L698">
        <v>4</v>
      </c>
    </row>
    <row r="699" spans="1:12" x14ac:dyDescent="0.3">
      <c r="A699">
        <v>26</v>
      </c>
      <c r="B699">
        <v>22406</v>
      </c>
      <c r="C699" t="s">
        <v>13</v>
      </c>
      <c r="D699">
        <v>5</v>
      </c>
      <c r="E699" t="s">
        <v>20</v>
      </c>
      <c r="F699" t="s">
        <v>21</v>
      </c>
      <c r="G699">
        <v>2500</v>
      </c>
      <c r="H699">
        <v>6.76</v>
      </c>
      <c r="I699">
        <v>1</v>
      </c>
      <c r="J699">
        <v>0.11</v>
      </c>
      <c r="K699" t="s">
        <v>16</v>
      </c>
      <c r="L699">
        <v>4</v>
      </c>
    </row>
    <row r="700" spans="1:12" x14ac:dyDescent="0.3">
      <c r="A700">
        <v>22</v>
      </c>
      <c r="B700">
        <v>31200</v>
      </c>
      <c r="C700" t="s">
        <v>26</v>
      </c>
      <c r="D700">
        <v>6</v>
      </c>
      <c r="E700" t="s">
        <v>27</v>
      </c>
      <c r="F700" t="s">
        <v>21</v>
      </c>
      <c r="G700">
        <v>3500</v>
      </c>
      <c r="H700">
        <v>7.74</v>
      </c>
      <c r="I700">
        <v>0</v>
      </c>
      <c r="J700">
        <v>0.11</v>
      </c>
      <c r="K700" t="s">
        <v>16</v>
      </c>
      <c r="L700">
        <v>2</v>
      </c>
    </row>
    <row r="701" spans="1:12" x14ac:dyDescent="0.3">
      <c r="A701">
        <v>24</v>
      </c>
      <c r="B701">
        <v>31200</v>
      </c>
      <c r="C701" t="s">
        <v>26</v>
      </c>
      <c r="D701">
        <v>2</v>
      </c>
      <c r="E701" t="s">
        <v>18</v>
      </c>
      <c r="F701" t="s">
        <v>15</v>
      </c>
      <c r="G701">
        <v>6700</v>
      </c>
      <c r="H701">
        <v>14.26</v>
      </c>
      <c r="I701">
        <v>0</v>
      </c>
      <c r="J701">
        <v>0.21</v>
      </c>
      <c r="K701" t="s">
        <v>17</v>
      </c>
      <c r="L701">
        <v>2</v>
      </c>
    </row>
    <row r="702" spans="1:12" x14ac:dyDescent="0.3">
      <c r="A702">
        <v>25</v>
      </c>
      <c r="B702">
        <v>24996</v>
      </c>
      <c r="C702" t="s">
        <v>13</v>
      </c>
      <c r="D702">
        <v>8</v>
      </c>
      <c r="E702" t="s">
        <v>27</v>
      </c>
      <c r="F702" t="s">
        <v>15</v>
      </c>
      <c r="G702">
        <v>2500</v>
      </c>
      <c r="H702">
        <v>12.98</v>
      </c>
      <c r="I702">
        <v>0</v>
      </c>
      <c r="J702">
        <v>0.1</v>
      </c>
      <c r="K702" t="s">
        <v>16</v>
      </c>
      <c r="L702">
        <v>4</v>
      </c>
    </row>
    <row r="703" spans="1:12" x14ac:dyDescent="0.3">
      <c r="A703">
        <v>22</v>
      </c>
      <c r="B703">
        <v>24996</v>
      </c>
      <c r="C703" t="s">
        <v>13</v>
      </c>
      <c r="D703">
        <v>0</v>
      </c>
      <c r="E703" t="s">
        <v>14</v>
      </c>
      <c r="F703" t="s">
        <v>19</v>
      </c>
      <c r="G703">
        <v>2500</v>
      </c>
      <c r="H703">
        <v>10.99</v>
      </c>
      <c r="I703">
        <v>1</v>
      </c>
      <c r="J703">
        <v>0.1</v>
      </c>
      <c r="K703" t="s">
        <v>16</v>
      </c>
      <c r="L703">
        <v>3</v>
      </c>
    </row>
    <row r="704" spans="1:12" x14ac:dyDescent="0.3">
      <c r="A704">
        <v>22</v>
      </c>
      <c r="B704">
        <v>31356</v>
      </c>
      <c r="C704" t="s">
        <v>26</v>
      </c>
      <c r="D704">
        <v>6</v>
      </c>
      <c r="E704" t="s">
        <v>25</v>
      </c>
      <c r="F704" t="s">
        <v>30</v>
      </c>
      <c r="G704">
        <v>11225</v>
      </c>
      <c r="I704">
        <v>1</v>
      </c>
      <c r="J704">
        <v>0.36</v>
      </c>
      <c r="K704" t="s">
        <v>17</v>
      </c>
      <c r="L704">
        <v>2</v>
      </c>
    </row>
    <row r="705" spans="1:12" x14ac:dyDescent="0.3">
      <c r="A705">
        <v>21</v>
      </c>
      <c r="B705">
        <v>26940</v>
      </c>
      <c r="C705" t="s">
        <v>13</v>
      </c>
      <c r="D705">
        <v>1</v>
      </c>
      <c r="E705" t="s">
        <v>18</v>
      </c>
      <c r="F705" t="s">
        <v>21</v>
      </c>
      <c r="G705">
        <v>2500</v>
      </c>
      <c r="H705">
        <v>5.42</v>
      </c>
      <c r="I705">
        <v>0</v>
      </c>
      <c r="J705">
        <v>0.09</v>
      </c>
      <c r="K705" t="s">
        <v>16</v>
      </c>
      <c r="L705">
        <v>4</v>
      </c>
    </row>
    <row r="706" spans="1:12" x14ac:dyDescent="0.3">
      <c r="A706">
        <v>26</v>
      </c>
      <c r="B706">
        <v>27000</v>
      </c>
      <c r="C706" t="s">
        <v>13</v>
      </c>
      <c r="D706">
        <v>0</v>
      </c>
      <c r="E706" t="s">
        <v>18</v>
      </c>
      <c r="F706" t="s">
        <v>15</v>
      </c>
      <c r="G706">
        <v>2500</v>
      </c>
      <c r="H706">
        <v>13.61</v>
      </c>
      <c r="I706">
        <v>0</v>
      </c>
      <c r="J706">
        <v>0.09</v>
      </c>
      <c r="K706" t="s">
        <v>16</v>
      </c>
      <c r="L706">
        <v>4</v>
      </c>
    </row>
    <row r="707" spans="1:12" x14ac:dyDescent="0.3">
      <c r="A707">
        <v>25</v>
      </c>
      <c r="B707">
        <v>27024</v>
      </c>
      <c r="C707" t="s">
        <v>13</v>
      </c>
      <c r="D707">
        <v>7</v>
      </c>
      <c r="E707" t="s">
        <v>18</v>
      </c>
      <c r="F707" t="s">
        <v>29</v>
      </c>
      <c r="G707">
        <v>2500</v>
      </c>
      <c r="H707">
        <v>16.690000000000001</v>
      </c>
      <c r="I707">
        <v>0</v>
      </c>
      <c r="J707">
        <v>0.09</v>
      </c>
      <c r="K707" t="s">
        <v>16</v>
      </c>
      <c r="L707">
        <v>2</v>
      </c>
    </row>
    <row r="708" spans="1:12" x14ac:dyDescent="0.3">
      <c r="A708">
        <v>22</v>
      </c>
      <c r="B708">
        <v>31500</v>
      </c>
      <c r="C708" t="s">
        <v>26</v>
      </c>
      <c r="D708">
        <v>2</v>
      </c>
      <c r="E708" t="s">
        <v>27</v>
      </c>
      <c r="F708" t="s">
        <v>21</v>
      </c>
      <c r="G708">
        <v>14000</v>
      </c>
      <c r="H708">
        <v>8.9</v>
      </c>
      <c r="I708">
        <v>0</v>
      </c>
      <c r="J708">
        <v>0.44</v>
      </c>
      <c r="K708" t="s">
        <v>16</v>
      </c>
      <c r="L708">
        <v>3</v>
      </c>
    </row>
    <row r="709" spans="1:12" x14ac:dyDescent="0.3">
      <c r="A709">
        <v>21</v>
      </c>
      <c r="B709">
        <v>28200</v>
      </c>
      <c r="C709" t="s">
        <v>13</v>
      </c>
      <c r="D709">
        <v>2</v>
      </c>
      <c r="E709" t="s">
        <v>25</v>
      </c>
      <c r="F709" t="s">
        <v>30</v>
      </c>
      <c r="G709">
        <v>2500</v>
      </c>
      <c r="H709">
        <v>16.77</v>
      </c>
      <c r="I709">
        <v>1</v>
      </c>
      <c r="J709">
        <v>0.09</v>
      </c>
      <c r="K709" t="s">
        <v>17</v>
      </c>
      <c r="L709">
        <v>2</v>
      </c>
    </row>
    <row r="710" spans="1:12" x14ac:dyDescent="0.3">
      <c r="A710">
        <v>24</v>
      </c>
      <c r="B710">
        <v>31000</v>
      </c>
      <c r="C710" t="s">
        <v>13</v>
      </c>
      <c r="D710">
        <v>1</v>
      </c>
      <c r="E710" t="s">
        <v>18</v>
      </c>
      <c r="F710" t="s">
        <v>30</v>
      </c>
      <c r="G710">
        <v>2500</v>
      </c>
      <c r="H710">
        <v>14.54</v>
      </c>
      <c r="I710">
        <v>1</v>
      </c>
      <c r="J710">
        <v>0.08</v>
      </c>
      <c r="K710" t="s">
        <v>17</v>
      </c>
      <c r="L710">
        <v>3</v>
      </c>
    </row>
    <row r="711" spans="1:12" x14ac:dyDescent="0.3">
      <c r="A711">
        <v>26</v>
      </c>
      <c r="B711">
        <v>31200</v>
      </c>
      <c r="C711" t="s">
        <v>13</v>
      </c>
      <c r="D711">
        <v>4</v>
      </c>
      <c r="E711" t="s">
        <v>27</v>
      </c>
      <c r="F711" t="s">
        <v>19</v>
      </c>
      <c r="G711">
        <v>2500</v>
      </c>
      <c r="H711">
        <v>10.37</v>
      </c>
      <c r="I711">
        <v>0</v>
      </c>
      <c r="J711">
        <v>0.08</v>
      </c>
      <c r="K711" t="s">
        <v>16</v>
      </c>
      <c r="L711">
        <v>3</v>
      </c>
    </row>
    <row r="712" spans="1:12" x14ac:dyDescent="0.3">
      <c r="A712">
        <v>21</v>
      </c>
      <c r="B712">
        <v>31544</v>
      </c>
      <c r="C712" t="s">
        <v>26</v>
      </c>
      <c r="E712" t="s">
        <v>14</v>
      </c>
      <c r="F712" t="s">
        <v>21</v>
      </c>
      <c r="G712">
        <v>2200</v>
      </c>
      <c r="H712">
        <v>7.9</v>
      </c>
      <c r="I712">
        <v>0</v>
      </c>
      <c r="J712">
        <v>7.0000000000000007E-2</v>
      </c>
      <c r="K712" t="s">
        <v>16</v>
      </c>
      <c r="L712">
        <v>2</v>
      </c>
    </row>
    <row r="713" spans="1:12" x14ac:dyDescent="0.3">
      <c r="A713">
        <v>23</v>
      </c>
      <c r="B713">
        <v>31577</v>
      </c>
      <c r="C713" t="s">
        <v>23</v>
      </c>
      <c r="D713">
        <v>6</v>
      </c>
      <c r="E713" t="s">
        <v>18</v>
      </c>
      <c r="F713" t="s">
        <v>21</v>
      </c>
      <c r="G713">
        <v>2500</v>
      </c>
      <c r="H713">
        <v>6.92</v>
      </c>
      <c r="I713">
        <v>0</v>
      </c>
      <c r="J713">
        <v>0.08</v>
      </c>
      <c r="K713" t="s">
        <v>16</v>
      </c>
      <c r="L713">
        <v>4</v>
      </c>
    </row>
    <row r="714" spans="1:12" x14ac:dyDescent="0.3">
      <c r="A714">
        <v>26</v>
      </c>
      <c r="B714">
        <v>35000</v>
      </c>
      <c r="C714" t="s">
        <v>13</v>
      </c>
      <c r="D714">
        <v>2</v>
      </c>
      <c r="E714" t="s">
        <v>14</v>
      </c>
      <c r="F714" t="s">
        <v>21</v>
      </c>
      <c r="G714">
        <v>2500</v>
      </c>
      <c r="H714">
        <v>8.9</v>
      </c>
      <c r="I714">
        <v>0</v>
      </c>
      <c r="J714">
        <v>7.0000000000000007E-2</v>
      </c>
      <c r="K714" t="s">
        <v>16</v>
      </c>
      <c r="L714">
        <v>3</v>
      </c>
    </row>
    <row r="715" spans="1:12" x14ac:dyDescent="0.3">
      <c r="A715">
        <v>24</v>
      </c>
      <c r="B715">
        <v>29000</v>
      </c>
      <c r="C715" t="s">
        <v>13</v>
      </c>
      <c r="D715">
        <v>2</v>
      </c>
      <c r="E715" t="s">
        <v>14</v>
      </c>
      <c r="F715" t="s">
        <v>30</v>
      </c>
      <c r="G715">
        <v>2500</v>
      </c>
      <c r="I715">
        <v>1</v>
      </c>
      <c r="J715">
        <v>0.09</v>
      </c>
      <c r="K715" t="s">
        <v>16</v>
      </c>
      <c r="L715">
        <v>4</v>
      </c>
    </row>
    <row r="716" spans="1:12" x14ac:dyDescent="0.3">
      <c r="A716">
        <v>21</v>
      </c>
      <c r="B716">
        <v>30000</v>
      </c>
      <c r="C716" t="s">
        <v>13</v>
      </c>
      <c r="D716">
        <v>3</v>
      </c>
      <c r="E716" t="s">
        <v>25</v>
      </c>
      <c r="F716" t="s">
        <v>21</v>
      </c>
      <c r="G716">
        <v>2500</v>
      </c>
      <c r="H716">
        <v>7.14</v>
      </c>
      <c r="I716">
        <v>1</v>
      </c>
      <c r="J716">
        <v>0.08</v>
      </c>
      <c r="K716" t="s">
        <v>16</v>
      </c>
      <c r="L716">
        <v>4</v>
      </c>
    </row>
    <row r="717" spans="1:12" x14ac:dyDescent="0.3">
      <c r="A717">
        <v>26</v>
      </c>
      <c r="B717">
        <v>37225</v>
      </c>
      <c r="C717" t="s">
        <v>13</v>
      </c>
      <c r="D717">
        <v>4</v>
      </c>
      <c r="E717" t="s">
        <v>20</v>
      </c>
      <c r="F717" t="s">
        <v>15</v>
      </c>
      <c r="G717">
        <v>2500</v>
      </c>
      <c r="I717">
        <v>0</v>
      </c>
      <c r="J717">
        <v>7.0000000000000007E-2</v>
      </c>
      <c r="K717" t="s">
        <v>16</v>
      </c>
      <c r="L717">
        <v>3</v>
      </c>
    </row>
    <row r="718" spans="1:12" x14ac:dyDescent="0.3">
      <c r="A718">
        <v>26</v>
      </c>
      <c r="B718">
        <v>31992</v>
      </c>
      <c r="C718" t="s">
        <v>24</v>
      </c>
      <c r="D718">
        <v>0</v>
      </c>
      <c r="E718" t="s">
        <v>27</v>
      </c>
      <c r="F718" t="s">
        <v>21</v>
      </c>
      <c r="G718">
        <v>6500</v>
      </c>
      <c r="I718">
        <v>0</v>
      </c>
      <c r="J718">
        <v>0.2</v>
      </c>
      <c r="K718" t="s">
        <v>16</v>
      </c>
      <c r="L718">
        <v>4</v>
      </c>
    </row>
    <row r="719" spans="1:12" x14ac:dyDescent="0.3">
      <c r="A719">
        <v>25</v>
      </c>
      <c r="B719">
        <v>40000</v>
      </c>
      <c r="C719" t="s">
        <v>13</v>
      </c>
      <c r="D719">
        <v>3</v>
      </c>
      <c r="E719" t="s">
        <v>14</v>
      </c>
      <c r="F719" t="s">
        <v>19</v>
      </c>
      <c r="G719">
        <v>2500</v>
      </c>
      <c r="H719">
        <v>9.99</v>
      </c>
      <c r="I719">
        <v>0</v>
      </c>
      <c r="J719">
        <v>0.06</v>
      </c>
      <c r="K719" t="s">
        <v>16</v>
      </c>
      <c r="L719">
        <v>3</v>
      </c>
    </row>
    <row r="720" spans="1:12" x14ac:dyDescent="0.3">
      <c r="A720">
        <v>25</v>
      </c>
      <c r="B720">
        <v>32000</v>
      </c>
      <c r="C720" t="s">
        <v>26</v>
      </c>
      <c r="D720">
        <v>8</v>
      </c>
      <c r="E720" t="s">
        <v>25</v>
      </c>
      <c r="F720" t="s">
        <v>21</v>
      </c>
      <c r="G720">
        <v>5600</v>
      </c>
      <c r="H720">
        <v>7.9</v>
      </c>
      <c r="I720">
        <v>0</v>
      </c>
      <c r="J720">
        <v>0.17</v>
      </c>
      <c r="K720" t="s">
        <v>16</v>
      </c>
      <c r="L720">
        <v>3</v>
      </c>
    </row>
    <row r="721" spans="1:12" x14ac:dyDescent="0.3">
      <c r="A721">
        <v>22</v>
      </c>
      <c r="B721">
        <v>35500</v>
      </c>
      <c r="C721" t="s">
        <v>13</v>
      </c>
      <c r="D721">
        <v>6</v>
      </c>
      <c r="E721" t="s">
        <v>14</v>
      </c>
      <c r="F721" t="s">
        <v>30</v>
      </c>
      <c r="G721">
        <v>2500</v>
      </c>
      <c r="H721">
        <v>15.62</v>
      </c>
      <c r="I721">
        <v>1</v>
      </c>
      <c r="J721">
        <v>7.0000000000000007E-2</v>
      </c>
      <c r="K721" t="s">
        <v>16</v>
      </c>
      <c r="L721">
        <v>2</v>
      </c>
    </row>
    <row r="722" spans="1:12" x14ac:dyDescent="0.3">
      <c r="A722">
        <v>24</v>
      </c>
      <c r="B722">
        <v>36000</v>
      </c>
      <c r="C722" t="s">
        <v>13</v>
      </c>
      <c r="D722">
        <v>2</v>
      </c>
      <c r="E722" t="s">
        <v>28</v>
      </c>
      <c r="F722" t="s">
        <v>30</v>
      </c>
      <c r="G722">
        <v>2500</v>
      </c>
      <c r="H722">
        <v>16.77</v>
      </c>
      <c r="I722">
        <v>1</v>
      </c>
      <c r="J722">
        <v>7.0000000000000007E-2</v>
      </c>
      <c r="K722" t="s">
        <v>16</v>
      </c>
      <c r="L722">
        <v>3</v>
      </c>
    </row>
    <row r="723" spans="1:12" x14ac:dyDescent="0.3">
      <c r="A723">
        <v>21</v>
      </c>
      <c r="B723">
        <v>32000</v>
      </c>
      <c r="C723" t="s">
        <v>26</v>
      </c>
      <c r="E723" t="s">
        <v>14</v>
      </c>
      <c r="F723" t="s">
        <v>21</v>
      </c>
      <c r="G723">
        <v>8000</v>
      </c>
      <c r="H723">
        <v>5.99</v>
      </c>
      <c r="I723">
        <v>0</v>
      </c>
      <c r="J723">
        <v>0.25</v>
      </c>
      <c r="K723" t="s">
        <v>16</v>
      </c>
      <c r="L723">
        <v>3</v>
      </c>
    </row>
    <row r="724" spans="1:12" x14ac:dyDescent="0.3">
      <c r="A724">
        <v>24</v>
      </c>
      <c r="B724">
        <v>32000</v>
      </c>
      <c r="C724" t="s">
        <v>26</v>
      </c>
      <c r="D724">
        <v>5</v>
      </c>
      <c r="E724" t="s">
        <v>28</v>
      </c>
      <c r="F724" t="s">
        <v>21</v>
      </c>
      <c r="G724">
        <v>6000</v>
      </c>
      <c r="H724">
        <v>5.42</v>
      </c>
      <c r="I724">
        <v>0</v>
      </c>
      <c r="J724">
        <v>0.19</v>
      </c>
      <c r="K724" t="s">
        <v>16</v>
      </c>
      <c r="L724">
        <v>4</v>
      </c>
    </row>
    <row r="725" spans="1:12" x14ac:dyDescent="0.3">
      <c r="A725">
        <v>22</v>
      </c>
      <c r="B725">
        <v>49500</v>
      </c>
      <c r="C725" t="s">
        <v>13</v>
      </c>
      <c r="D725">
        <v>7</v>
      </c>
      <c r="E725" t="s">
        <v>14</v>
      </c>
      <c r="F725" t="s">
        <v>15</v>
      </c>
      <c r="G725">
        <v>2500</v>
      </c>
      <c r="H725">
        <v>14.27</v>
      </c>
      <c r="I725">
        <v>0</v>
      </c>
      <c r="J725">
        <v>0.05</v>
      </c>
      <c r="K725" t="s">
        <v>17</v>
      </c>
      <c r="L725">
        <v>2</v>
      </c>
    </row>
    <row r="726" spans="1:12" x14ac:dyDescent="0.3">
      <c r="A726">
        <v>23</v>
      </c>
      <c r="B726">
        <v>51873</v>
      </c>
      <c r="C726" t="s">
        <v>13</v>
      </c>
      <c r="D726">
        <v>2</v>
      </c>
      <c r="E726" t="s">
        <v>27</v>
      </c>
      <c r="F726" t="s">
        <v>21</v>
      </c>
      <c r="G726">
        <v>2500</v>
      </c>
      <c r="I726">
        <v>0</v>
      </c>
      <c r="J726">
        <v>0.05</v>
      </c>
      <c r="K726" t="s">
        <v>16</v>
      </c>
      <c r="L726">
        <v>3</v>
      </c>
    </row>
    <row r="727" spans="1:12" x14ac:dyDescent="0.3">
      <c r="A727">
        <v>26</v>
      </c>
      <c r="B727">
        <v>52000</v>
      </c>
      <c r="C727" t="s">
        <v>13</v>
      </c>
      <c r="D727">
        <v>6</v>
      </c>
      <c r="E727" t="s">
        <v>25</v>
      </c>
      <c r="F727" t="s">
        <v>15</v>
      </c>
      <c r="G727">
        <v>2500</v>
      </c>
      <c r="H727">
        <v>14.82</v>
      </c>
      <c r="I727">
        <v>0</v>
      </c>
      <c r="J727">
        <v>0.05</v>
      </c>
      <c r="K727" t="s">
        <v>17</v>
      </c>
      <c r="L727">
        <v>2</v>
      </c>
    </row>
    <row r="728" spans="1:12" x14ac:dyDescent="0.3">
      <c r="A728">
        <v>25</v>
      </c>
      <c r="B728">
        <v>54000</v>
      </c>
      <c r="C728" t="s">
        <v>13</v>
      </c>
      <c r="D728">
        <v>4</v>
      </c>
      <c r="E728" t="s">
        <v>20</v>
      </c>
      <c r="F728" t="s">
        <v>15</v>
      </c>
      <c r="G728">
        <v>2500</v>
      </c>
      <c r="H728">
        <v>13.98</v>
      </c>
      <c r="I728">
        <v>0</v>
      </c>
      <c r="J728">
        <v>0.05</v>
      </c>
      <c r="K728" t="s">
        <v>16</v>
      </c>
      <c r="L728">
        <v>2</v>
      </c>
    </row>
    <row r="729" spans="1:12" x14ac:dyDescent="0.3">
      <c r="A729">
        <v>22</v>
      </c>
      <c r="B729">
        <v>54996</v>
      </c>
      <c r="C729" t="s">
        <v>13</v>
      </c>
      <c r="D729">
        <v>6</v>
      </c>
      <c r="E729" t="s">
        <v>25</v>
      </c>
      <c r="F729" t="s">
        <v>15</v>
      </c>
      <c r="G729">
        <v>2500</v>
      </c>
      <c r="H729">
        <v>14.35</v>
      </c>
      <c r="I729">
        <v>0</v>
      </c>
      <c r="J729">
        <v>0.05</v>
      </c>
      <c r="K729" t="s">
        <v>17</v>
      </c>
      <c r="L729">
        <v>4</v>
      </c>
    </row>
    <row r="730" spans="1:12" x14ac:dyDescent="0.3">
      <c r="A730">
        <v>24</v>
      </c>
      <c r="B730">
        <v>57600</v>
      </c>
      <c r="C730" t="s">
        <v>13</v>
      </c>
      <c r="D730">
        <v>8</v>
      </c>
      <c r="E730" t="s">
        <v>18</v>
      </c>
      <c r="F730" t="s">
        <v>15</v>
      </c>
      <c r="G730">
        <v>2500</v>
      </c>
      <c r="H730">
        <v>14.72</v>
      </c>
      <c r="I730">
        <v>0</v>
      </c>
      <c r="J730">
        <v>0.04</v>
      </c>
      <c r="K730" t="s">
        <v>17</v>
      </c>
      <c r="L730">
        <v>3</v>
      </c>
    </row>
    <row r="731" spans="1:12" x14ac:dyDescent="0.3">
      <c r="A731">
        <v>26</v>
      </c>
      <c r="B731">
        <v>32000</v>
      </c>
      <c r="C731" t="s">
        <v>26</v>
      </c>
      <c r="D731">
        <v>7</v>
      </c>
      <c r="E731" t="s">
        <v>27</v>
      </c>
      <c r="F731" t="s">
        <v>15</v>
      </c>
      <c r="G731">
        <v>4800</v>
      </c>
      <c r="H731">
        <v>12.61</v>
      </c>
      <c r="I731">
        <v>0</v>
      </c>
      <c r="J731">
        <v>0.15</v>
      </c>
      <c r="K731" t="s">
        <v>17</v>
      </c>
      <c r="L731">
        <v>3</v>
      </c>
    </row>
    <row r="732" spans="1:12" x14ac:dyDescent="0.3">
      <c r="A732">
        <v>25</v>
      </c>
      <c r="B732">
        <v>32000</v>
      </c>
      <c r="C732" t="s">
        <v>26</v>
      </c>
      <c r="D732">
        <v>3</v>
      </c>
      <c r="E732" t="s">
        <v>25</v>
      </c>
      <c r="F732" t="s">
        <v>19</v>
      </c>
      <c r="G732">
        <v>6250</v>
      </c>
      <c r="H732">
        <v>11.49</v>
      </c>
      <c r="I732">
        <v>0</v>
      </c>
      <c r="J732">
        <v>0.2</v>
      </c>
      <c r="K732" t="s">
        <v>16</v>
      </c>
      <c r="L732">
        <v>3</v>
      </c>
    </row>
    <row r="733" spans="1:12" x14ac:dyDescent="0.3">
      <c r="A733">
        <v>23</v>
      </c>
      <c r="B733">
        <v>63000</v>
      </c>
      <c r="C733" t="s">
        <v>13</v>
      </c>
      <c r="D733">
        <v>7</v>
      </c>
      <c r="E733" t="s">
        <v>18</v>
      </c>
      <c r="F733" t="s">
        <v>15</v>
      </c>
      <c r="G733">
        <v>2500</v>
      </c>
      <c r="H733">
        <v>14.72</v>
      </c>
      <c r="I733">
        <v>0</v>
      </c>
      <c r="J733">
        <v>0.04</v>
      </c>
      <c r="K733" t="s">
        <v>16</v>
      </c>
      <c r="L733">
        <v>2</v>
      </c>
    </row>
    <row r="734" spans="1:12" x14ac:dyDescent="0.3">
      <c r="A734">
        <v>25</v>
      </c>
      <c r="B734">
        <v>65004</v>
      </c>
      <c r="C734" t="s">
        <v>13</v>
      </c>
      <c r="D734">
        <v>10</v>
      </c>
      <c r="E734" t="s">
        <v>14</v>
      </c>
      <c r="F734" t="s">
        <v>19</v>
      </c>
      <c r="G734">
        <v>2500</v>
      </c>
      <c r="H734">
        <v>10.08</v>
      </c>
      <c r="I734">
        <v>0</v>
      </c>
      <c r="J734">
        <v>0.04</v>
      </c>
      <c r="K734" t="s">
        <v>16</v>
      </c>
      <c r="L734">
        <v>2</v>
      </c>
    </row>
    <row r="735" spans="1:12" x14ac:dyDescent="0.3">
      <c r="A735">
        <v>24</v>
      </c>
      <c r="B735">
        <v>32000</v>
      </c>
      <c r="C735" t="s">
        <v>26</v>
      </c>
      <c r="D735">
        <v>7</v>
      </c>
      <c r="E735" t="s">
        <v>27</v>
      </c>
      <c r="F735" t="s">
        <v>21</v>
      </c>
      <c r="G735">
        <v>4500</v>
      </c>
      <c r="H735">
        <v>6.76</v>
      </c>
      <c r="I735">
        <v>0</v>
      </c>
      <c r="J735">
        <v>0.14000000000000001</v>
      </c>
      <c r="K735" t="s">
        <v>16</v>
      </c>
      <c r="L735">
        <v>2</v>
      </c>
    </row>
    <row r="736" spans="1:12" x14ac:dyDescent="0.3">
      <c r="A736">
        <v>24</v>
      </c>
      <c r="B736">
        <v>70082</v>
      </c>
      <c r="C736" t="s">
        <v>13</v>
      </c>
      <c r="D736">
        <v>5</v>
      </c>
      <c r="E736" t="s">
        <v>27</v>
      </c>
      <c r="F736" t="s">
        <v>15</v>
      </c>
      <c r="G736">
        <v>2500</v>
      </c>
      <c r="H736">
        <v>12.61</v>
      </c>
      <c r="I736">
        <v>0</v>
      </c>
      <c r="J736">
        <v>0.04</v>
      </c>
      <c r="K736" t="s">
        <v>16</v>
      </c>
      <c r="L736">
        <v>4</v>
      </c>
    </row>
    <row r="737" spans="1:12" x14ac:dyDescent="0.3">
      <c r="A737">
        <v>23</v>
      </c>
      <c r="B737">
        <v>112995</v>
      </c>
      <c r="C737" t="s">
        <v>13</v>
      </c>
      <c r="D737">
        <v>7</v>
      </c>
      <c r="E737" t="s">
        <v>27</v>
      </c>
      <c r="F737" t="s">
        <v>21</v>
      </c>
      <c r="G737">
        <v>2500</v>
      </c>
      <c r="H737">
        <v>7.37</v>
      </c>
      <c r="I737">
        <v>0</v>
      </c>
      <c r="J737">
        <v>0.02</v>
      </c>
      <c r="K737" t="s">
        <v>16</v>
      </c>
      <c r="L737">
        <v>3</v>
      </c>
    </row>
    <row r="738" spans="1:12" x14ac:dyDescent="0.3">
      <c r="A738">
        <v>25</v>
      </c>
      <c r="B738">
        <v>13380</v>
      </c>
      <c r="C738" t="s">
        <v>13</v>
      </c>
      <c r="D738">
        <v>0</v>
      </c>
      <c r="E738" t="s">
        <v>20</v>
      </c>
      <c r="F738" t="s">
        <v>30</v>
      </c>
      <c r="G738">
        <v>2800</v>
      </c>
      <c r="H738">
        <v>14.61</v>
      </c>
      <c r="I738">
        <v>1</v>
      </c>
      <c r="J738">
        <v>0.21</v>
      </c>
      <c r="K738" t="s">
        <v>17</v>
      </c>
      <c r="L738">
        <v>2</v>
      </c>
    </row>
    <row r="739" spans="1:12" x14ac:dyDescent="0.3">
      <c r="A739">
        <v>21</v>
      </c>
      <c r="B739">
        <v>32000</v>
      </c>
      <c r="C739" t="s">
        <v>23</v>
      </c>
      <c r="D739">
        <v>3</v>
      </c>
      <c r="E739" t="s">
        <v>20</v>
      </c>
      <c r="F739" t="s">
        <v>29</v>
      </c>
      <c r="G739">
        <v>4500</v>
      </c>
      <c r="H739">
        <v>16</v>
      </c>
      <c r="I739">
        <v>0</v>
      </c>
      <c r="J739">
        <v>0.14000000000000001</v>
      </c>
      <c r="K739" t="s">
        <v>16</v>
      </c>
      <c r="L739">
        <v>4</v>
      </c>
    </row>
    <row r="740" spans="1:12" x14ac:dyDescent="0.3">
      <c r="A740">
        <v>24</v>
      </c>
      <c r="B740">
        <v>21168</v>
      </c>
      <c r="C740" t="s">
        <v>13</v>
      </c>
      <c r="D740">
        <v>3</v>
      </c>
      <c r="E740" t="s">
        <v>27</v>
      </c>
      <c r="F740" t="s">
        <v>15</v>
      </c>
      <c r="G740">
        <v>2800</v>
      </c>
      <c r="H740">
        <v>14.22</v>
      </c>
      <c r="I740">
        <v>0</v>
      </c>
      <c r="J740">
        <v>0.13</v>
      </c>
      <c r="K740" t="s">
        <v>17</v>
      </c>
      <c r="L740">
        <v>4</v>
      </c>
    </row>
    <row r="741" spans="1:12" x14ac:dyDescent="0.3">
      <c r="A741">
        <v>25</v>
      </c>
      <c r="B741">
        <v>32000</v>
      </c>
      <c r="C741" t="s">
        <v>26</v>
      </c>
      <c r="D741">
        <v>1</v>
      </c>
      <c r="E741" t="s">
        <v>28</v>
      </c>
      <c r="F741" t="s">
        <v>21</v>
      </c>
      <c r="G741">
        <v>2500</v>
      </c>
      <c r="H741">
        <v>7.68</v>
      </c>
      <c r="I741">
        <v>1</v>
      </c>
      <c r="J741">
        <v>0.08</v>
      </c>
      <c r="K741" t="s">
        <v>16</v>
      </c>
      <c r="L741">
        <v>3</v>
      </c>
    </row>
    <row r="742" spans="1:12" x14ac:dyDescent="0.3">
      <c r="A742">
        <v>22</v>
      </c>
      <c r="B742">
        <v>32000</v>
      </c>
      <c r="C742" t="s">
        <v>26</v>
      </c>
      <c r="D742">
        <v>2</v>
      </c>
      <c r="E742" t="s">
        <v>14</v>
      </c>
      <c r="F742" t="s">
        <v>15</v>
      </c>
      <c r="G742">
        <v>7500</v>
      </c>
      <c r="I742">
        <v>0</v>
      </c>
      <c r="J742">
        <v>0.23</v>
      </c>
      <c r="K742" t="s">
        <v>17</v>
      </c>
      <c r="L742">
        <v>3</v>
      </c>
    </row>
    <row r="743" spans="1:12" x14ac:dyDescent="0.3">
      <c r="A743">
        <v>22</v>
      </c>
      <c r="B743">
        <v>27000</v>
      </c>
      <c r="C743" t="s">
        <v>13</v>
      </c>
      <c r="D743">
        <v>3</v>
      </c>
      <c r="E743" t="s">
        <v>14</v>
      </c>
      <c r="F743" t="s">
        <v>21</v>
      </c>
      <c r="G743">
        <v>2800</v>
      </c>
      <c r="H743">
        <v>7.51</v>
      </c>
      <c r="I743">
        <v>1</v>
      </c>
      <c r="J743">
        <v>0.1</v>
      </c>
      <c r="K743" t="s">
        <v>16</v>
      </c>
      <c r="L743">
        <v>3</v>
      </c>
    </row>
    <row r="744" spans="1:12" x14ac:dyDescent="0.3">
      <c r="A744">
        <v>22</v>
      </c>
      <c r="B744">
        <v>32000</v>
      </c>
      <c r="C744" t="s">
        <v>23</v>
      </c>
      <c r="D744">
        <v>1</v>
      </c>
      <c r="E744" t="s">
        <v>14</v>
      </c>
      <c r="F744" t="s">
        <v>19</v>
      </c>
      <c r="G744">
        <v>1200</v>
      </c>
      <c r="H744">
        <v>9.9600000000000009</v>
      </c>
      <c r="I744">
        <v>0</v>
      </c>
      <c r="J744">
        <v>0.04</v>
      </c>
      <c r="K744" t="s">
        <v>16</v>
      </c>
      <c r="L744">
        <v>2</v>
      </c>
    </row>
    <row r="745" spans="1:12" x14ac:dyDescent="0.3">
      <c r="A745">
        <v>23</v>
      </c>
      <c r="B745">
        <v>28800</v>
      </c>
      <c r="C745" t="s">
        <v>13</v>
      </c>
      <c r="D745">
        <v>5</v>
      </c>
      <c r="E745" t="s">
        <v>20</v>
      </c>
      <c r="F745" t="s">
        <v>19</v>
      </c>
      <c r="G745">
        <v>2800</v>
      </c>
      <c r="H745">
        <v>10.38</v>
      </c>
      <c r="I745">
        <v>0</v>
      </c>
      <c r="J745">
        <v>0.1</v>
      </c>
      <c r="K745" t="s">
        <v>16</v>
      </c>
      <c r="L745">
        <v>2</v>
      </c>
    </row>
    <row r="746" spans="1:12" x14ac:dyDescent="0.3">
      <c r="A746">
        <v>26</v>
      </c>
      <c r="B746">
        <v>30000</v>
      </c>
      <c r="C746" t="s">
        <v>13</v>
      </c>
      <c r="E746" t="s">
        <v>27</v>
      </c>
      <c r="F746" t="s">
        <v>15</v>
      </c>
      <c r="G746">
        <v>2800</v>
      </c>
      <c r="H746">
        <v>14.65</v>
      </c>
      <c r="I746">
        <v>0</v>
      </c>
      <c r="J746">
        <v>0.09</v>
      </c>
      <c r="K746" t="s">
        <v>17</v>
      </c>
      <c r="L746">
        <v>3</v>
      </c>
    </row>
    <row r="747" spans="1:12" x14ac:dyDescent="0.3">
      <c r="A747">
        <v>22</v>
      </c>
      <c r="B747">
        <v>19200</v>
      </c>
      <c r="C747" t="s">
        <v>13</v>
      </c>
      <c r="D747">
        <v>3</v>
      </c>
      <c r="E747" t="s">
        <v>14</v>
      </c>
      <c r="F747" t="s">
        <v>15</v>
      </c>
      <c r="G747">
        <v>2850</v>
      </c>
      <c r="H747">
        <v>15.27</v>
      </c>
      <c r="I747">
        <v>0</v>
      </c>
      <c r="J747">
        <v>0.15</v>
      </c>
      <c r="K747" t="s">
        <v>17</v>
      </c>
      <c r="L747">
        <v>4</v>
      </c>
    </row>
    <row r="748" spans="1:12" x14ac:dyDescent="0.3">
      <c r="A748">
        <v>25</v>
      </c>
      <c r="B748">
        <v>36800</v>
      </c>
      <c r="C748" t="s">
        <v>13</v>
      </c>
      <c r="D748">
        <v>1</v>
      </c>
      <c r="E748" t="s">
        <v>14</v>
      </c>
      <c r="F748" t="s">
        <v>15</v>
      </c>
      <c r="G748">
        <v>2875</v>
      </c>
      <c r="H748">
        <v>11.28</v>
      </c>
      <c r="I748">
        <v>0</v>
      </c>
      <c r="J748">
        <v>0.08</v>
      </c>
      <c r="K748" t="s">
        <v>17</v>
      </c>
      <c r="L748">
        <v>4</v>
      </c>
    </row>
    <row r="749" spans="1:12" x14ac:dyDescent="0.3">
      <c r="A749">
        <v>22</v>
      </c>
      <c r="B749">
        <v>31500</v>
      </c>
      <c r="C749" t="s">
        <v>13</v>
      </c>
      <c r="D749">
        <v>3</v>
      </c>
      <c r="E749" t="s">
        <v>25</v>
      </c>
      <c r="F749" t="s">
        <v>30</v>
      </c>
      <c r="G749">
        <v>2900</v>
      </c>
      <c r="I749">
        <v>1</v>
      </c>
      <c r="J749">
        <v>0.09</v>
      </c>
      <c r="K749" t="s">
        <v>16</v>
      </c>
      <c r="L749">
        <v>4</v>
      </c>
    </row>
    <row r="750" spans="1:12" x14ac:dyDescent="0.3">
      <c r="A750">
        <v>25</v>
      </c>
      <c r="B750">
        <v>50000</v>
      </c>
      <c r="C750" t="s">
        <v>13</v>
      </c>
      <c r="D750">
        <v>0</v>
      </c>
      <c r="E750" t="s">
        <v>18</v>
      </c>
      <c r="F750" t="s">
        <v>21</v>
      </c>
      <c r="G750">
        <v>2900</v>
      </c>
      <c r="H750">
        <v>8</v>
      </c>
      <c r="I750">
        <v>0</v>
      </c>
      <c r="J750">
        <v>0.06</v>
      </c>
      <c r="K750" t="s">
        <v>16</v>
      </c>
      <c r="L750">
        <v>4</v>
      </c>
    </row>
    <row r="751" spans="1:12" x14ac:dyDescent="0.3">
      <c r="A751">
        <v>22</v>
      </c>
      <c r="B751">
        <v>32004</v>
      </c>
      <c r="C751" t="s">
        <v>23</v>
      </c>
      <c r="D751">
        <v>0</v>
      </c>
      <c r="E751" t="s">
        <v>18</v>
      </c>
      <c r="F751" t="s">
        <v>21</v>
      </c>
      <c r="G751">
        <v>6600</v>
      </c>
      <c r="H751">
        <v>9.07</v>
      </c>
      <c r="I751">
        <v>0</v>
      </c>
      <c r="J751">
        <v>0.21</v>
      </c>
      <c r="K751" t="s">
        <v>16</v>
      </c>
      <c r="L751">
        <v>3</v>
      </c>
    </row>
    <row r="752" spans="1:12" x14ac:dyDescent="0.3">
      <c r="A752">
        <v>24</v>
      </c>
      <c r="B752">
        <v>10000</v>
      </c>
      <c r="C752" t="s">
        <v>13</v>
      </c>
      <c r="D752">
        <v>8</v>
      </c>
      <c r="E752" t="s">
        <v>20</v>
      </c>
      <c r="F752" t="s">
        <v>21</v>
      </c>
      <c r="G752">
        <v>3000</v>
      </c>
      <c r="H752">
        <v>7.9</v>
      </c>
      <c r="I752">
        <v>1</v>
      </c>
      <c r="J752">
        <v>0.3</v>
      </c>
      <c r="K752" t="s">
        <v>16</v>
      </c>
      <c r="L752">
        <v>3</v>
      </c>
    </row>
    <row r="753" spans="1:12" x14ac:dyDescent="0.3">
      <c r="A753">
        <v>21</v>
      </c>
      <c r="B753">
        <v>32268</v>
      </c>
      <c r="C753" t="s">
        <v>23</v>
      </c>
      <c r="D753">
        <v>0</v>
      </c>
      <c r="E753" t="s">
        <v>14</v>
      </c>
      <c r="F753" t="s">
        <v>21</v>
      </c>
      <c r="G753">
        <v>8000</v>
      </c>
      <c r="H753">
        <v>8</v>
      </c>
      <c r="I753">
        <v>0</v>
      </c>
      <c r="J753">
        <v>0.25</v>
      </c>
      <c r="K753" t="s">
        <v>16</v>
      </c>
      <c r="L753">
        <v>3</v>
      </c>
    </row>
    <row r="754" spans="1:12" x14ac:dyDescent="0.3">
      <c r="A754">
        <v>22</v>
      </c>
      <c r="B754">
        <v>32400</v>
      </c>
      <c r="C754" t="s">
        <v>26</v>
      </c>
      <c r="D754">
        <v>6</v>
      </c>
      <c r="E754" t="s">
        <v>27</v>
      </c>
      <c r="F754" t="s">
        <v>19</v>
      </c>
      <c r="G754">
        <v>4200</v>
      </c>
      <c r="H754">
        <v>10.99</v>
      </c>
      <c r="I754">
        <v>0</v>
      </c>
      <c r="J754">
        <v>0.13</v>
      </c>
      <c r="K754" t="s">
        <v>16</v>
      </c>
      <c r="L754">
        <v>4</v>
      </c>
    </row>
    <row r="755" spans="1:12" x14ac:dyDescent="0.3">
      <c r="A755">
        <v>22</v>
      </c>
      <c r="B755">
        <v>16320</v>
      </c>
      <c r="C755" t="s">
        <v>13</v>
      </c>
      <c r="D755">
        <v>0</v>
      </c>
      <c r="E755" t="s">
        <v>28</v>
      </c>
      <c r="F755" t="s">
        <v>15</v>
      </c>
      <c r="G755">
        <v>3000</v>
      </c>
      <c r="H755">
        <v>13.92</v>
      </c>
      <c r="I755">
        <v>1</v>
      </c>
      <c r="J755">
        <v>0.18</v>
      </c>
      <c r="K755" t="s">
        <v>17</v>
      </c>
      <c r="L755">
        <v>4</v>
      </c>
    </row>
    <row r="756" spans="1:12" x14ac:dyDescent="0.3">
      <c r="A756">
        <v>23</v>
      </c>
      <c r="B756">
        <v>17520</v>
      </c>
      <c r="C756" t="s">
        <v>13</v>
      </c>
      <c r="D756">
        <v>5</v>
      </c>
      <c r="E756" t="s">
        <v>25</v>
      </c>
      <c r="F756" t="s">
        <v>19</v>
      </c>
      <c r="G756">
        <v>3000</v>
      </c>
      <c r="H756">
        <v>10.37</v>
      </c>
      <c r="I756">
        <v>1</v>
      </c>
      <c r="J756">
        <v>0.17</v>
      </c>
      <c r="K756" t="s">
        <v>16</v>
      </c>
      <c r="L756">
        <v>4</v>
      </c>
    </row>
    <row r="757" spans="1:12" x14ac:dyDescent="0.3">
      <c r="A757">
        <v>21</v>
      </c>
      <c r="B757">
        <v>17916</v>
      </c>
      <c r="C757" t="s">
        <v>13</v>
      </c>
      <c r="D757">
        <v>1</v>
      </c>
      <c r="E757" t="s">
        <v>14</v>
      </c>
      <c r="F757" t="s">
        <v>21</v>
      </c>
      <c r="G757">
        <v>3000</v>
      </c>
      <c r="H757">
        <v>6</v>
      </c>
      <c r="I757">
        <v>1</v>
      </c>
      <c r="J757">
        <v>0.17</v>
      </c>
      <c r="K757" t="s">
        <v>16</v>
      </c>
      <c r="L757">
        <v>3</v>
      </c>
    </row>
    <row r="758" spans="1:12" x14ac:dyDescent="0.3">
      <c r="A758">
        <v>23</v>
      </c>
      <c r="B758">
        <v>18000</v>
      </c>
      <c r="C758" t="s">
        <v>13</v>
      </c>
      <c r="D758">
        <v>1</v>
      </c>
      <c r="E758" t="s">
        <v>28</v>
      </c>
      <c r="F758" t="s">
        <v>19</v>
      </c>
      <c r="G758">
        <v>3000</v>
      </c>
      <c r="H758">
        <v>11.71</v>
      </c>
      <c r="I758">
        <v>1</v>
      </c>
      <c r="J758">
        <v>0.17</v>
      </c>
      <c r="K758" t="s">
        <v>16</v>
      </c>
      <c r="L758">
        <v>4</v>
      </c>
    </row>
    <row r="759" spans="1:12" x14ac:dyDescent="0.3">
      <c r="A759">
        <v>24</v>
      </c>
      <c r="B759">
        <v>18000</v>
      </c>
      <c r="C759" t="s">
        <v>13</v>
      </c>
      <c r="D759">
        <v>5</v>
      </c>
      <c r="E759" t="s">
        <v>20</v>
      </c>
      <c r="F759" t="s">
        <v>15</v>
      </c>
      <c r="G759">
        <v>3000</v>
      </c>
      <c r="H759">
        <v>15.27</v>
      </c>
      <c r="I759">
        <v>1</v>
      </c>
      <c r="J759">
        <v>0.17</v>
      </c>
      <c r="K759" t="s">
        <v>17</v>
      </c>
      <c r="L759">
        <v>2</v>
      </c>
    </row>
    <row r="760" spans="1:12" x14ac:dyDescent="0.3">
      <c r="A760">
        <v>22</v>
      </c>
      <c r="B760">
        <v>18000</v>
      </c>
      <c r="C760" t="s">
        <v>13</v>
      </c>
      <c r="D760">
        <v>3</v>
      </c>
      <c r="E760" t="s">
        <v>25</v>
      </c>
      <c r="F760" t="s">
        <v>19</v>
      </c>
      <c r="G760">
        <v>3000</v>
      </c>
      <c r="H760">
        <v>10.59</v>
      </c>
      <c r="I760">
        <v>1</v>
      </c>
      <c r="J760">
        <v>0.17</v>
      </c>
      <c r="K760" t="s">
        <v>16</v>
      </c>
      <c r="L760">
        <v>3</v>
      </c>
    </row>
    <row r="761" spans="1:12" x14ac:dyDescent="0.3">
      <c r="A761">
        <v>22</v>
      </c>
      <c r="B761">
        <v>18000</v>
      </c>
      <c r="C761" t="s">
        <v>13</v>
      </c>
      <c r="D761">
        <v>2</v>
      </c>
      <c r="E761" t="s">
        <v>27</v>
      </c>
      <c r="F761" t="s">
        <v>19</v>
      </c>
      <c r="G761">
        <v>3000</v>
      </c>
      <c r="I761">
        <v>1</v>
      </c>
      <c r="J761">
        <v>0.17</v>
      </c>
      <c r="K761" t="s">
        <v>16</v>
      </c>
      <c r="L761">
        <v>2</v>
      </c>
    </row>
    <row r="762" spans="1:12" x14ac:dyDescent="0.3">
      <c r="A762">
        <v>22</v>
      </c>
      <c r="B762">
        <v>18000</v>
      </c>
      <c r="C762" t="s">
        <v>13</v>
      </c>
      <c r="D762">
        <v>1</v>
      </c>
      <c r="E762" t="s">
        <v>20</v>
      </c>
      <c r="F762" t="s">
        <v>19</v>
      </c>
      <c r="G762">
        <v>3000</v>
      </c>
      <c r="H762">
        <v>11.86</v>
      </c>
      <c r="I762">
        <v>1</v>
      </c>
      <c r="J762">
        <v>0.17</v>
      </c>
      <c r="K762" t="s">
        <v>16</v>
      </c>
      <c r="L762">
        <v>2</v>
      </c>
    </row>
    <row r="763" spans="1:12" x14ac:dyDescent="0.3">
      <c r="A763">
        <v>21</v>
      </c>
      <c r="B763">
        <v>18864</v>
      </c>
      <c r="C763" t="s">
        <v>13</v>
      </c>
      <c r="D763">
        <v>0</v>
      </c>
      <c r="E763" t="s">
        <v>28</v>
      </c>
      <c r="F763" t="s">
        <v>19</v>
      </c>
      <c r="G763">
        <v>3000</v>
      </c>
      <c r="H763">
        <v>10.99</v>
      </c>
      <c r="I763">
        <v>1</v>
      </c>
      <c r="J763">
        <v>0.16</v>
      </c>
      <c r="K763" t="s">
        <v>16</v>
      </c>
      <c r="L763">
        <v>4</v>
      </c>
    </row>
    <row r="764" spans="1:12" x14ac:dyDescent="0.3">
      <c r="A764">
        <v>23</v>
      </c>
      <c r="B764">
        <v>19200</v>
      </c>
      <c r="C764" t="s">
        <v>13</v>
      </c>
      <c r="D764">
        <v>0</v>
      </c>
      <c r="E764" t="s">
        <v>20</v>
      </c>
      <c r="F764" t="s">
        <v>19</v>
      </c>
      <c r="G764">
        <v>3000</v>
      </c>
      <c r="H764">
        <v>9.99</v>
      </c>
      <c r="I764">
        <v>1</v>
      </c>
      <c r="J764">
        <v>0.16</v>
      </c>
      <c r="K764" t="s">
        <v>16</v>
      </c>
      <c r="L764">
        <v>3</v>
      </c>
    </row>
    <row r="765" spans="1:12" x14ac:dyDescent="0.3">
      <c r="A765">
        <v>26</v>
      </c>
      <c r="B765">
        <v>32500</v>
      </c>
      <c r="C765" t="s">
        <v>26</v>
      </c>
      <c r="D765">
        <v>8</v>
      </c>
      <c r="E765" t="s">
        <v>14</v>
      </c>
      <c r="F765" t="s">
        <v>15</v>
      </c>
      <c r="G765">
        <v>3000</v>
      </c>
      <c r="H765">
        <v>13.22</v>
      </c>
      <c r="I765">
        <v>0</v>
      </c>
      <c r="J765">
        <v>0.09</v>
      </c>
      <c r="K765" t="s">
        <v>16</v>
      </c>
      <c r="L765">
        <v>4</v>
      </c>
    </row>
    <row r="766" spans="1:12" x14ac:dyDescent="0.3">
      <c r="A766">
        <v>26</v>
      </c>
      <c r="B766">
        <v>32500</v>
      </c>
      <c r="C766" t="s">
        <v>26</v>
      </c>
      <c r="D766">
        <v>0</v>
      </c>
      <c r="E766" t="s">
        <v>28</v>
      </c>
      <c r="F766" t="s">
        <v>21</v>
      </c>
      <c r="G766">
        <v>3500</v>
      </c>
      <c r="H766">
        <v>8.59</v>
      </c>
      <c r="I766">
        <v>0</v>
      </c>
      <c r="J766">
        <v>0.11</v>
      </c>
      <c r="K766" t="s">
        <v>16</v>
      </c>
      <c r="L766">
        <v>2</v>
      </c>
    </row>
    <row r="767" spans="1:12" x14ac:dyDescent="0.3">
      <c r="A767">
        <v>23</v>
      </c>
      <c r="B767">
        <v>20800</v>
      </c>
      <c r="C767" t="s">
        <v>13</v>
      </c>
      <c r="D767">
        <v>0</v>
      </c>
      <c r="E767" t="s">
        <v>25</v>
      </c>
      <c r="F767" t="s">
        <v>19</v>
      </c>
      <c r="G767">
        <v>3000</v>
      </c>
      <c r="H767">
        <v>11.46</v>
      </c>
      <c r="I767">
        <v>0</v>
      </c>
      <c r="J767">
        <v>0.14000000000000001</v>
      </c>
      <c r="K767" t="s">
        <v>16</v>
      </c>
      <c r="L767">
        <v>4</v>
      </c>
    </row>
    <row r="768" spans="1:12" x14ac:dyDescent="0.3">
      <c r="A768">
        <v>26</v>
      </c>
      <c r="B768">
        <v>21000</v>
      </c>
      <c r="C768" t="s">
        <v>13</v>
      </c>
      <c r="D768">
        <v>3</v>
      </c>
      <c r="E768" t="s">
        <v>20</v>
      </c>
      <c r="F768" t="s">
        <v>19</v>
      </c>
      <c r="G768">
        <v>3000</v>
      </c>
      <c r="H768">
        <v>10.59</v>
      </c>
      <c r="I768">
        <v>0</v>
      </c>
      <c r="J768">
        <v>0.14000000000000001</v>
      </c>
      <c r="K768" t="s">
        <v>16</v>
      </c>
      <c r="L768">
        <v>2</v>
      </c>
    </row>
    <row r="769" spans="1:12" x14ac:dyDescent="0.3">
      <c r="A769">
        <v>23</v>
      </c>
      <c r="B769">
        <v>21000</v>
      </c>
      <c r="C769" t="s">
        <v>13</v>
      </c>
      <c r="D769">
        <v>2</v>
      </c>
      <c r="E769" t="s">
        <v>25</v>
      </c>
      <c r="F769" t="s">
        <v>15</v>
      </c>
      <c r="G769">
        <v>3000</v>
      </c>
      <c r="H769">
        <v>12.68</v>
      </c>
      <c r="I769">
        <v>0</v>
      </c>
      <c r="J769">
        <v>0.14000000000000001</v>
      </c>
      <c r="K769" t="s">
        <v>17</v>
      </c>
      <c r="L769">
        <v>2</v>
      </c>
    </row>
    <row r="770" spans="1:12" x14ac:dyDescent="0.3">
      <c r="A770">
        <v>24</v>
      </c>
      <c r="B770">
        <v>22000</v>
      </c>
      <c r="C770" t="s">
        <v>13</v>
      </c>
      <c r="D770">
        <v>3</v>
      </c>
      <c r="E770" t="s">
        <v>20</v>
      </c>
      <c r="F770" t="s">
        <v>19</v>
      </c>
      <c r="G770">
        <v>3000</v>
      </c>
      <c r="H770">
        <v>10.33</v>
      </c>
      <c r="I770">
        <v>0</v>
      </c>
      <c r="J770">
        <v>0.14000000000000001</v>
      </c>
      <c r="K770" t="s">
        <v>16</v>
      </c>
      <c r="L770">
        <v>2</v>
      </c>
    </row>
    <row r="771" spans="1:12" x14ac:dyDescent="0.3">
      <c r="A771">
        <v>22</v>
      </c>
      <c r="B771">
        <v>22800</v>
      </c>
      <c r="C771" t="s">
        <v>13</v>
      </c>
      <c r="D771">
        <v>3</v>
      </c>
      <c r="E771" t="s">
        <v>14</v>
      </c>
      <c r="F771" t="s">
        <v>21</v>
      </c>
      <c r="G771">
        <v>3000</v>
      </c>
      <c r="H771">
        <v>6.62</v>
      </c>
      <c r="I771">
        <v>0</v>
      </c>
      <c r="J771">
        <v>0.13</v>
      </c>
      <c r="K771" t="s">
        <v>16</v>
      </c>
      <c r="L771">
        <v>3</v>
      </c>
    </row>
    <row r="772" spans="1:12" x14ac:dyDescent="0.3">
      <c r="A772">
        <v>22</v>
      </c>
      <c r="B772">
        <v>23000</v>
      </c>
      <c r="C772" t="s">
        <v>13</v>
      </c>
      <c r="D772">
        <v>4</v>
      </c>
      <c r="E772" t="s">
        <v>14</v>
      </c>
      <c r="F772" t="s">
        <v>21</v>
      </c>
      <c r="G772">
        <v>3000</v>
      </c>
      <c r="H772">
        <v>5.79</v>
      </c>
      <c r="I772">
        <v>0</v>
      </c>
      <c r="J772">
        <v>0.13</v>
      </c>
      <c r="K772" t="s">
        <v>16</v>
      </c>
      <c r="L772">
        <v>2</v>
      </c>
    </row>
    <row r="773" spans="1:12" x14ac:dyDescent="0.3">
      <c r="A773">
        <v>22</v>
      </c>
      <c r="B773">
        <v>33000</v>
      </c>
      <c r="C773" t="s">
        <v>23</v>
      </c>
      <c r="D773">
        <v>6</v>
      </c>
      <c r="E773" t="s">
        <v>20</v>
      </c>
      <c r="F773" t="s">
        <v>19</v>
      </c>
      <c r="G773">
        <v>12000</v>
      </c>
      <c r="H773">
        <v>9.91</v>
      </c>
      <c r="I773">
        <v>0</v>
      </c>
      <c r="J773">
        <v>0.36</v>
      </c>
      <c r="K773" t="s">
        <v>16</v>
      </c>
      <c r="L773">
        <v>2</v>
      </c>
    </row>
    <row r="774" spans="1:12" x14ac:dyDescent="0.3">
      <c r="A774">
        <v>24</v>
      </c>
      <c r="B774">
        <v>30000</v>
      </c>
      <c r="C774" t="s">
        <v>13</v>
      </c>
      <c r="D774">
        <v>2</v>
      </c>
      <c r="E774" t="s">
        <v>20</v>
      </c>
      <c r="F774" t="s">
        <v>21</v>
      </c>
      <c r="G774">
        <v>3000</v>
      </c>
      <c r="H774">
        <v>7.49</v>
      </c>
      <c r="I774">
        <v>0</v>
      </c>
      <c r="J774">
        <v>0.1</v>
      </c>
      <c r="K774" t="s">
        <v>16</v>
      </c>
      <c r="L774">
        <v>3</v>
      </c>
    </row>
    <row r="775" spans="1:12" x14ac:dyDescent="0.3">
      <c r="A775">
        <v>22</v>
      </c>
      <c r="B775">
        <v>33000</v>
      </c>
      <c r="C775" t="s">
        <v>26</v>
      </c>
      <c r="D775">
        <v>6</v>
      </c>
      <c r="E775" t="s">
        <v>27</v>
      </c>
      <c r="F775" t="s">
        <v>19</v>
      </c>
      <c r="G775">
        <v>8875</v>
      </c>
      <c r="H775">
        <v>10.65</v>
      </c>
      <c r="I775">
        <v>0</v>
      </c>
      <c r="J775">
        <v>0.27</v>
      </c>
      <c r="K775" t="s">
        <v>16</v>
      </c>
      <c r="L775">
        <v>4</v>
      </c>
    </row>
    <row r="776" spans="1:12" x14ac:dyDescent="0.3">
      <c r="A776">
        <v>25</v>
      </c>
      <c r="B776">
        <v>30000</v>
      </c>
      <c r="C776" t="s">
        <v>13</v>
      </c>
      <c r="D776">
        <v>3</v>
      </c>
      <c r="E776" t="s">
        <v>25</v>
      </c>
      <c r="F776" t="s">
        <v>15</v>
      </c>
      <c r="G776">
        <v>3000</v>
      </c>
      <c r="H776">
        <v>12.98</v>
      </c>
      <c r="I776">
        <v>0</v>
      </c>
      <c r="J776">
        <v>0.1</v>
      </c>
      <c r="K776" t="s">
        <v>16</v>
      </c>
      <c r="L776">
        <v>3</v>
      </c>
    </row>
    <row r="777" spans="1:12" x14ac:dyDescent="0.3">
      <c r="A777">
        <v>23</v>
      </c>
      <c r="B777">
        <v>30000</v>
      </c>
      <c r="C777" t="s">
        <v>13</v>
      </c>
      <c r="D777">
        <v>3</v>
      </c>
      <c r="E777" t="s">
        <v>14</v>
      </c>
      <c r="F777" t="s">
        <v>30</v>
      </c>
      <c r="G777">
        <v>3000</v>
      </c>
      <c r="H777">
        <v>15.2</v>
      </c>
      <c r="I777">
        <v>1</v>
      </c>
      <c r="J777">
        <v>0.1</v>
      </c>
      <c r="K777" t="s">
        <v>17</v>
      </c>
      <c r="L777">
        <v>2</v>
      </c>
    </row>
    <row r="778" spans="1:12" x14ac:dyDescent="0.3">
      <c r="A778">
        <v>25</v>
      </c>
      <c r="B778">
        <v>30000</v>
      </c>
      <c r="C778" t="s">
        <v>13</v>
      </c>
      <c r="D778">
        <v>3</v>
      </c>
      <c r="E778" t="s">
        <v>20</v>
      </c>
      <c r="F778" t="s">
        <v>15</v>
      </c>
      <c r="G778">
        <v>3000</v>
      </c>
      <c r="H778">
        <v>13.61</v>
      </c>
      <c r="I778">
        <v>0</v>
      </c>
      <c r="J778">
        <v>0.1</v>
      </c>
      <c r="K778" t="s">
        <v>16</v>
      </c>
      <c r="L778">
        <v>2</v>
      </c>
    </row>
    <row r="779" spans="1:12" x14ac:dyDescent="0.3">
      <c r="A779">
        <v>22</v>
      </c>
      <c r="B779">
        <v>30000</v>
      </c>
      <c r="C779" t="s">
        <v>13</v>
      </c>
      <c r="D779">
        <v>3</v>
      </c>
      <c r="E779" t="s">
        <v>20</v>
      </c>
      <c r="F779" t="s">
        <v>19</v>
      </c>
      <c r="G779">
        <v>3000</v>
      </c>
      <c r="H779">
        <v>11.12</v>
      </c>
      <c r="I779">
        <v>0</v>
      </c>
      <c r="J779">
        <v>0.1</v>
      </c>
      <c r="K779" t="s">
        <v>16</v>
      </c>
      <c r="L779">
        <v>3</v>
      </c>
    </row>
    <row r="780" spans="1:12" x14ac:dyDescent="0.3">
      <c r="A780">
        <v>21</v>
      </c>
      <c r="B780">
        <v>33000</v>
      </c>
      <c r="C780" t="s">
        <v>23</v>
      </c>
      <c r="E780" t="s">
        <v>20</v>
      </c>
      <c r="F780" t="s">
        <v>21</v>
      </c>
      <c r="G780">
        <v>2500</v>
      </c>
      <c r="H780">
        <v>6.03</v>
      </c>
      <c r="I780">
        <v>0</v>
      </c>
      <c r="J780">
        <v>0.08</v>
      </c>
      <c r="K780" t="s">
        <v>16</v>
      </c>
      <c r="L780">
        <v>4</v>
      </c>
    </row>
    <row r="781" spans="1:12" x14ac:dyDescent="0.3">
      <c r="A781">
        <v>25</v>
      </c>
      <c r="B781">
        <v>33000</v>
      </c>
      <c r="C781" t="s">
        <v>26</v>
      </c>
      <c r="D781">
        <v>9</v>
      </c>
      <c r="E781" t="s">
        <v>14</v>
      </c>
      <c r="F781" t="s">
        <v>19</v>
      </c>
      <c r="G781">
        <v>3000</v>
      </c>
      <c r="H781">
        <v>11.99</v>
      </c>
      <c r="I781">
        <v>0</v>
      </c>
      <c r="J781">
        <v>0.09</v>
      </c>
      <c r="K781" t="s">
        <v>16</v>
      </c>
      <c r="L781">
        <v>2</v>
      </c>
    </row>
    <row r="782" spans="1:12" x14ac:dyDescent="0.3">
      <c r="A782">
        <v>25</v>
      </c>
      <c r="B782">
        <v>33000</v>
      </c>
      <c r="C782" t="s">
        <v>26</v>
      </c>
      <c r="D782">
        <v>9</v>
      </c>
      <c r="E782" t="s">
        <v>27</v>
      </c>
      <c r="F782" t="s">
        <v>21</v>
      </c>
      <c r="G782">
        <v>5000</v>
      </c>
      <c r="H782">
        <v>8.49</v>
      </c>
      <c r="I782">
        <v>0</v>
      </c>
      <c r="J782">
        <v>0.15</v>
      </c>
      <c r="K782" t="s">
        <v>16</v>
      </c>
      <c r="L782">
        <v>3</v>
      </c>
    </row>
    <row r="783" spans="1:12" x14ac:dyDescent="0.3">
      <c r="A783">
        <v>22</v>
      </c>
      <c r="B783">
        <v>31200</v>
      </c>
      <c r="C783" t="s">
        <v>13</v>
      </c>
      <c r="D783">
        <v>3</v>
      </c>
      <c r="E783" t="s">
        <v>18</v>
      </c>
      <c r="F783" t="s">
        <v>19</v>
      </c>
      <c r="G783">
        <v>3000</v>
      </c>
      <c r="H783">
        <v>11.86</v>
      </c>
      <c r="I783">
        <v>0</v>
      </c>
      <c r="J783">
        <v>0.1</v>
      </c>
      <c r="K783" t="s">
        <v>16</v>
      </c>
      <c r="L783">
        <v>4</v>
      </c>
    </row>
    <row r="784" spans="1:12" x14ac:dyDescent="0.3">
      <c r="A784">
        <v>22</v>
      </c>
      <c r="B784">
        <v>31356</v>
      </c>
      <c r="C784" t="s">
        <v>13</v>
      </c>
      <c r="D784">
        <v>0</v>
      </c>
      <c r="E784" t="s">
        <v>25</v>
      </c>
      <c r="F784" t="s">
        <v>21</v>
      </c>
      <c r="G784">
        <v>3000</v>
      </c>
      <c r="H784">
        <v>7.68</v>
      </c>
      <c r="I784">
        <v>0</v>
      </c>
      <c r="J784">
        <v>0.1</v>
      </c>
      <c r="K784" t="s">
        <v>16</v>
      </c>
      <c r="L784">
        <v>4</v>
      </c>
    </row>
    <row r="785" spans="1:12" x14ac:dyDescent="0.3">
      <c r="A785">
        <v>24</v>
      </c>
      <c r="B785">
        <v>32000</v>
      </c>
      <c r="C785" t="s">
        <v>13</v>
      </c>
      <c r="D785">
        <v>4</v>
      </c>
      <c r="E785" t="s">
        <v>14</v>
      </c>
      <c r="F785" t="s">
        <v>15</v>
      </c>
      <c r="G785">
        <v>3000</v>
      </c>
      <c r="H785">
        <v>12.29</v>
      </c>
      <c r="I785">
        <v>0</v>
      </c>
      <c r="J785">
        <v>0.09</v>
      </c>
      <c r="K785" t="s">
        <v>17</v>
      </c>
      <c r="L785">
        <v>2</v>
      </c>
    </row>
    <row r="786" spans="1:12" x14ac:dyDescent="0.3">
      <c r="A786">
        <v>26</v>
      </c>
      <c r="B786">
        <v>33000</v>
      </c>
      <c r="C786" t="s">
        <v>13</v>
      </c>
      <c r="D786">
        <v>7</v>
      </c>
      <c r="E786" t="s">
        <v>14</v>
      </c>
      <c r="F786" t="s">
        <v>21</v>
      </c>
      <c r="G786">
        <v>3000</v>
      </c>
      <c r="H786">
        <v>5.99</v>
      </c>
      <c r="I786">
        <v>0</v>
      </c>
      <c r="J786">
        <v>0.09</v>
      </c>
      <c r="K786" t="s">
        <v>16</v>
      </c>
      <c r="L786">
        <v>4</v>
      </c>
    </row>
    <row r="787" spans="1:12" x14ac:dyDescent="0.3">
      <c r="A787">
        <v>25</v>
      </c>
      <c r="B787">
        <v>33000</v>
      </c>
      <c r="C787" t="s">
        <v>13</v>
      </c>
      <c r="D787">
        <v>3</v>
      </c>
      <c r="E787" t="s">
        <v>27</v>
      </c>
      <c r="F787" t="s">
        <v>21</v>
      </c>
      <c r="G787">
        <v>3000</v>
      </c>
      <c r="H787">
        <v>5.99</v>
      </c>
      <c r="I787">
        <v>0</v>
      </c>
      <c r="J787">
        <v>0.09</v>
      </c>
      <c r="K787" t="s">
        <v>16</v>
      </c>
      <c r="L787">
        <v>2</v>
      </c>
    </row>
    <row r="788" spans="1:12" x14ac:dyDescent="0.3">
      <c r="A788">
        <v>23</v>
      </c>
      <c r="B788">
        <v>34008</v>
      </c>
      <c r="C788" t="s">
        <v>13</v>
      </c>
      <c r="D788">
        <v>5</v>
      </c>
      <c r="E788" t="s">
        <v>27</v>
      </c>
      <c r="F788" t="s">
        <v>19</v>
      </c>
      <c r="G788">
        <v>3000</v>
      </c>
      <c r="H788">
        <v>10</v>
      </c>
      <c r="I788">
        <v>0</v>
      </c>
      <c r="J788">
        <v>0.09</v>
      </c>
      <c r="K788" t="s">
        <v>16</v>
      </c>
      <c r="L788">
        <v>4</v>
      </c>
    </row>
    <row r="789" spans="1:12" x14ac:dyDescent="0.3">
      <c r="A789">
        <v>22</v>
      </c>
      <c r="B789">
        <v>34500</v>
      </c>
      <c r="C789" t="s">
        <v>13</v>
      </c>
      <c r="D789">
        <v>3</v>
      </c>
      <c r="E789" t="s">
        <v>25</v>
      </c>
      <c r="F789" t="s">
        <v>19</v>
      </c>
      <c r="G789">
        <v>3000</v>
      </c>
      <c r="H789">
        <v>11.83</v>
      </c>
      <c r="I789">
        <v>0</v>
      </c>
      <c r="J789">
        <v>0.09</v>
      </c>
      <c r="K789" t="s">
        <v>16</v>
      </c>
      <c r="L789">
        <v>2</v>
      </c>
    </row>
    <row r="790" spans="1:12" x14ac:dyDescent="0.3">
      <c r="A790">
        <v>22</v>
      </c>
      <c r="B790">
        <v>35000</v>
      </c>
      <c r="C790" t="s">
        <v>13</v>
      </c>
      <c r="D790">
        <v>0</v>
      </c>
      <c r="E790" t="s">
        <v>18</v>
      </c>
      <c r="F790" t="s">
        <v>19</v>
      </c>
      <c r="G790">
        <v>3000</v>
      </c>
      <c r="I790">
        <v>0</v>
      </c>
      <c r="J790">
        <v>0.09</v>
      </c>
      <c r="K790" t="s">
        <v>16</v>
      </c>
      <c r="L790">
        <v>2</v>
      </c>
    </row>
    <row r="791" spans="1:12" x14ac:dyDescent="0.3">
      <c r="A791">
        <v>22</v>
      </c>
      <c r="B791">
        <v>35000</v>
      </c>
      <c r="C791" t="s">
        <v>13</v>
      </c>
      <c r="D791">
        <v>5</v>
      </c>
      <c r="E791" t="s">
        <v>18</v>
      </c>
      <c r="F791" t="s">
        <v>19</v>
      </c>
      <c r="G791">
        <v>3000</v>
      </c>
      <c r="H791">
        <v>10.01</v>
      </c>
      <c r="I791">
        <v>0</v>
      </c>
      <c r="J791">
        <v>0.09</v>
      </c>
      <c r="K791" t="s">
        <v>16</v>
      </c>
      <c r="L791">
        <v>2</v>
      </c>
    </row>
    <row r="792" spans="1:12" x14ac:dyDescent="0.3">
      <c r="A792">
        <v>22</v>
      </c>
      <c r="B792">
        <v>29244</v>
      </c>
      <c r="C792" t="s">
        <v>13</v>
      </c>
      <c r="D792">
        <v>0</v>
      </c>
      <c r="E792" t="s">
        <v>25</v>
      </c>
      <c r="F792" t="s">
        <v>30</v>
      </c>
      <c r="G792">
        <v>3000</v>
      </c>
      <c r="H792">
        <v>13.3</v>
      </c>
      <c r="I792">
        <v>1</v>
      </c>
      <c r="J792">
        <v>0.1</v>
      </c>
      <c r="K792" t="s">
        <v>17</v>
      </c>
      <c r="L792">
        <v>2</v>
      </c>
    </row>
    <row r="793" spans="1:12" x14ac:dyDescent="0.3">
      <c r="A793">
        <v>26</v>
      </c>
      <c r="B793">
        <v>36000</v>
      </c>
      <c r="C793" t="s">
        <v>13</v>
      </c>
      <c r="D793">
        <v>3</v>
      </c>
      <c r="E793" t="s">
        <v>18</v>
      </c>
      <c r="F793" t="s">
        <v>21</v>
      </c>
      <c r="G793">
        <v>3000</v>
      </c>
      <c r="H793">
        <v>7.88</v>
      </c>
      <c r="I793">
        <v>0</v>
      </c>
      <c r="J793">
        <v>0.08</v>
      </c>
      <c r="K793" t="s">
        <v>16</v>
      </c>
      <c r="L793">
        <v>4</v>
      </c>
    </row>
    <row r="794" spans="1:12" x14ac:dyDescent="0.3">
      <c r="A794">
        <v>24</v>
      </c>
      <c r="B794">
        <v>36600</v>
      </c>
      <c r="C794" t="s">
        <v>13</v>
      </c>
      <c r="D794">
        <v>4</v>
      </c>
      <c r="E794" t="s">
        <v>25</v>
      </c>
      <c r="F794" t="s">
        <v>19</v>
      </c>
      <c r="G794">
        <v>3000</v>
      </c>
      <c r="H794">
        <v>9.33</v>
      </c>
      <c r="I794">
        <v>0</v>
      </c>
      <c r="J794">
        <v>0.08</v>
      </c>
      <c r="K794" t="s">
        <v>16</v>
      </c>
      <c r="L794">
        <v>2</v>
      </c>
    </row>
    <row r="795" spans="1:12" x14ac:dyDescent="0.3">
      <c r="A795">
        <v>21</v>
      </c>
      <c r="B795">
        <v>37000</v>
      </c>
      <c r="C795" t="s">
        <v>13</v>
      </c>
      <c r="D795">
        <v>0</v>
      </c>
      <c r="E795" t="s">
        <v>18</v>
      </c>
      <c r="F795" t="s">
        <v>21</v>
      </c>
      <c r="G795">
        <v>3000</v>
      </c>
      <c r="H795">
        <v>6.39</v>
      </c>
      <c r="I795">
        <v>0</v>
      </c>
      <c r="J795">
        <v>0.08</v>
      </c>
      <c r="K795" t="s">
        <v>16</v>
      </c>
      <c r="L795">
        <v>3</v>
      </c>
    </row>
    <row r="796" spans="1:12" x14ac:dyDescent="0.3">
      <c r="A796">
        <v>22</v>
      </c>
      <c r="B796">
        <v>38000</v>
      </c>
      <c r="C796" t="s">
        <v>13</v>
      </c>
      <c r="D796">
        <v>0</v>
      </c>
      <c r="E796" t="s">
        <v>18</v>
      </c>
      <c r="F796" t="s">
        <v>15</v>
      </c>
      <c r="G796">
        <v>3000</v>
      </c>
      <c r="H796">
        <v>10.28</v>
      </c>
      <c r="I796">
        <v>0</v>
      </c>
      <c r="J796">
        <v>0.08</v>
      </c>
      <c r="K796" t="s">
        <v>16</v>
      </c>
      <c r="L796">
        <v>3</v>
      </c>
    </row>
    <row r="797" spans="1:12" x14ac:dyDescent="0.3">
      <c r="A797">
        <v>24</v>
      </c>
      <c r="B797">
        <v>33000</v>
      </c>
      <c r="C797" t="s">
        <v>26</v>
      </c>
      <c r="D797">
        <v>0</v>
      </c>
      <c r="E797" t="s">
        <v>14</v>
      </c>
      <c r="F797" t="s">
        <v>21</v>
      </c>
      <c r="G797">
        <v>8125</v>
      </c>
      <c r="H797">
        <v>8.59</v>
      </c>
      <c r="I797">
        <v>0</v>
      </c>
      <c r="J797">
        <v>0.25</v>
      </c>
      <c r="K797" t="s">
        <v>16</v>
      </c>
      <c r="L797">
        <v>4</v>
      </c>
    </row>
    <row r="798" spans="1:12" x14ac:dyDescent="0.3">
      <c r="A798">
        <v>25</v>
      </c>
      <c r="B798">
        <v>33000</v>
      </c>
      <c r="C798" t="s">
        <v>26</v>
      </c>
      <c r="D798">
        <v>4</v>
      </c>
      <c r="E798" t="s">
        <v>18</v>
      </c>
      <c r="F798" t="s">
        <v>21</v>
      </c>
      <c r="G798">
        <v>4400</v>
      </c>
      <c r="H798">
        <v>8</v>
      </c>
      <c r="I798">
        <v>0</v>
      </c>
      <c r="J798">
        <v>0.13</v>
      </c>
      <c r="K798" t="s">
        <v>16</v>
      </c>
      <c r="L798">
        <v>3</v>
      </c>
    </row>
    <row r="799" spans="1:12" x14ac:dyDescent="0.3">
      <c r="A799">
        <v>24</v>
      </c>
      <c r="B799">
        <v>33000</v>
      </c>
      <c r="C799" t="s">
        <v>26</v>
      </c>
      <c r="D799">
        <v>3</v>
      </c>
      <c r="E799" t="s">
        <v>27</v>
      </c>
      <c r="F799" t="s">
        <v>15</v>
      </c>
      <c r="G799">
        <v>4000</v>
      </c>
      <c r="H799">
        <v>13.04</v>
      </c>
      <c r="I799">
        <v>0</v>
      </c>
      <c r="J799">
        <v>0.12</v>
      </c>
      <c r="K799" t="s">
        <v>16</v>
      </c>
      <c r="L799">
        <v>4</v>
      </c>
    </row>
    <row r="800" spans="1:12" x14ac:dyDescent="0.3">
      <c r="A800">
        <v>21</v>
      </c>
      <c r="B800">
        <v>40000</v>
      </c>
      <c r="C800" t="s">
        <v>13</v>
      </c>
      <c r="D800">
        <v>0</v>
      </c>
      <c r="E800" t="s">
        <v>27</v>
      </c>
      <c r="F800" t="s">
        <v>21</v>
      </c>
      <c r="G800">
        <v>3000</v>
      </c>
      <c r="I800">
        <v>0</v>
      </c>
      <c r="J800">
        <v>7.0000000000000007E-2</v>
      </c>
      <c r="K800" t="s">
        <v>16</v>
      </c>
      <c r="L800">
        <v>3</v>
      </c>
    </row>
    <row r="801" spans="1:12" x14ac:dyDescent="0.3">
      <c r="A801">
        <v>21</v>
      </c>
      <c r="B801">
        <v>33168</v>
      </c>
      <c r="C801" t="s">
        <v>26</v>
      </c>
      <c r="D801">
        <v>6</v>
      </c>
      <c r="E801" t="s">
        <v>20</v>
      </c>
      <c r="F801" t="s">
        <v>19</v>
      </c>
      <c r="G801">
        <v>6425</v>
      </c>
      <c r="H801">
        <v>9.6300000000000008</v>
      </c>
      <c r="I801">
        <v>0</v>
      </c>
      <c r="J801">
        <v>0.19</v>
      </c>
      <c r="K801" t="s">
        <v>16</v>
      </c>
      <c r="L801">
        <v>3</v>
      </c>
    </row>
    <row r="802" spans="1:12" x14ac:dyDescent="0.3">
      <c r="A802">
        <v>24</v>
      </c>
      <c r="B802">
        <v>40000</v>
      </c>
      <c r="C802" t="s">
        <v>13</v>
      </c>
      <c r="D802">
        <v>1</v>
      </c>
      <c r="E802" t="s">
        <v>14</v>
      </c>
      <c r="F802" t="s">
        <v>15</v>
      </c>
      <c r="G802">
        <v>3000</v>
      </c>
      <c r="H802">
        <v>14.22</v>
      </c>
      <c r="I802">
        <v>0</v>
      </c>
      <c r="J802">
        <v>7.0000000000000007E-2</v>
      </c>
      <c r="K802" t="s">
        <v>16</v>
      </c>
      <c r="L802">
        <v>4</v>
      </c>
    </row>
    <row r="803" spans="1:12" x14ac:dyDescent="0.3">
      <c r="A803">
        <v>22</v>
      </c>
      <c r="B803">
        <v>37000</v>
      </c>
      <c r="C803" t="s">
        <v>13</v>
      </c>
      <c r="D803">
        <v>6</v>
      </c>
      <c r="E803" t="s">
        <v>25</v>
      </c>
      <c r="F803" t="s">
        <v>19</v>
      </c>
      <c r="G803">
        <v>3000</v>
      </c>
      <c r="H803">
        <v>11.11</v>
      </c>
      <c r="I803">
        <v>1</v>
      </c>
      <c r="J803">
        <v>0.08</v>
      </c>
      <c r="K803" t="s">
        <v>16</v>
      </c>
      <c r="L803">
        <v>2</v>
      </c>
    </row>
    <row r="804" spans="1:12" x14ac:dyDescent="0.3">
      <c r="A804">
        <v>24</v>
      </c>
      <c r="B804">
        <v>33321</v>
      </c>
      <c r="C804" t="s">
        <v>23</v>
      </c>
      <c r="D804">
        <v>4</v>
      </c>
      <c r="E804" t="s">
        <v>27</v>
      </c>
      <c r="F804" t="s">
        <v>15</v>
      </c>
      <c r="G804">
        <v>12250</v>
      </c>
      <c r="H804">
        <v>13.11</v>
      </c>
      <c r="I804">
        <v>0</v>
      </c>
      <c r="J804">
        <v>0.37</v>
      </c>
      <c r="K804" t="s">
        <v>17</v>
      </c>
      <c r="L804">
        <v>4</v>
      </c>
    </row>
    <row r="805" spans="1:12" x14ac:dyDescent="0.3">
      <c r="A805">
        <v>24</v>
      </c>
      <c r="B805">
        <v>33360</v>
      </c>
      <c r="C805" t="s">
        <v>26</v>
      </c>
      <c r="D805">
        <v>7</v>
      </c>
      <c r="E805" t="s">
        <v>28</v>
      </c>
      <c r="F805" t="s">
        <v>21</v>
      </c>
      <c r="G805">
        <v>2500</v>
      </c>
      <c r="H805">
        <v>7.14</v>
      </c>
      <c r="I805">
        <v>0</v>
      </c>
      <c r="J805">
        <v>7.0000000000000007E-2</v>
      </c>
      <c r="K805" t="s">
        <v>16</v>
      </c>
      <c r="L805">
        <v>3</v>
      </c>
    </row>
    <row r="806" spans="1:12" x14ac:dyDescent="0.3">
      <c r="A806">
        <v>24</v>
      </c>
      <c r="B806">
        <v>45000</v>
      </c>
      <c r="C806" t="s">
        <v>13</v>
      </c>
      <c r="D806">
        <v>8</v>
      </c>
      <c r="E806" t="s">
        <v>14</v>
      </c>
      <c r="F806" t="s">
        <v>21</v>
      </c>
      <c r="G806">
        <v>3000</v>
      </c>
      <c r="H806">
        <v>7.49</v>
      </c>
      <c r="I806">
        <v>0</v>
      </c>
      <c r="J806">
        <v>7.0000000000000007E-2</v>
      </c>
      <c r="K806" t="s">
        <v>16</v>
      </c>
      <c r="L806">
        <v>4</v>
      </c>
    </row>
    <row r="807" spans="1:12" x14ac:dyDescent="0.3">
      <c r="A807">
        <v>24</v>
      </c>
      <c r="B807">
        <v>45000</v>
      </c>
      <c r="C807" t="s">
        <v>13</v>
      </c>
      <c r="D807">
        <v>1</v>
      </c>
      <c r="E807" t="s">
        <v>25</v>
      </c>
      <c r="F807" t="s">
        <v>19</v>
      </c>
      <c r="G807">
        <v>3000</v>
      </c>
      <c r="H807">
        <v>9.99</v>
      </c>
      <c r="I807">
        <v>0</v>
      </c>
      <c r="J807">
        <v>7.0000000000000007E-2</v>
      </c>
      <c r="K807" t="s">
        <v>16</v>
      </c>
      <c r="L807">
        <v>4</v>
      </c>
    </row>
    <row r="808" spans="1:12" x14ac:dyDescent="0.3">
      <c r="A808">
        <v>26</v>
      </c>
      <c r="B808">
        <v>39000</v>
      </c>
      <c r="C808" t="s">
        <v>13</v>
      </c>
      <c r="D808">
        <v>11</v>
      </c>
      <c r="E808" t="s">
        <v>18</v>
      </c>
      <c r="F808" t="s">
        <v>15</v>
      </c>
      <c r="G808">
        <v>3000</v>
      </c>
      <c r="I808">
        <v>1</v>
      </c>
      <c r="J808">
        <v>0.08</v>
      </c>
      <c r="K808" t="s">
        <v>17</v>
      </c>
      <c r="L808">
        <v>2</v>
      </c>
    </row>
    <row r="809" spans="1:12" x14ac:dyDescent="0.3">
      <c r="A809">
        <v>24</v>
      </c>
      <c r="B809">
        <v>45000</v>
      </c>
      <c r="C809" t="s">
        <v>13</v>
      </c>
      <c r="D809">
        <v>4</v>
      </c>
      <c r="E809" t="s">
        <v>27</v>
      </c>
      <c r="F809" t="s">
        <v>21</v>
      </c>
      <c r="G809">
        <v>3000</v>
      </c>
      <c r="H809">
        <v>9.32</v>
      </c>
      <c r="I809">
        <v>0</v>
      </c>
      <c r="J809">
        <v>7.0000000000000007E-2</v>
      </c>
      <c r="K809" t="s">
        <v>16</v>
      </c>
      <c r="L809">
        <v>2</v>
      </c>
    </row>
    <row r="810" spans="1:12" x14ac:dyDescent="0.3">
      <c r="A810">
        <v>21</v>
      </c>
      <c r="B810">
        <v>39327</v>
      </c>
      <c r="C810" t="s">
        <v>13</v>
      </c>
      <c r="D810">
        <v>5</v>
      </c>
      <c r="E810" t="s">
        <v>14</v>
      </c>
      <c r="F810" t="s">
        <v>30</v>
      </c>
      <c r="G810">
        <v>3000</v>
      </c>
      <c r="H810">
        <v>13.67</v>
      </c>
      <c r="I810">
        <v>1</v>
      </c>
      <c r="J810">
        <v>0.08</v>
      </c>
      <c r="K810" t="s">
        <v>16</v>
      </c>
      <c r="L810">
        <v>2</v>
      </c>
    </row>
    <row r="811" spans="1:12" x14ac:dyDescent="0.3">
      <c r="A811">
        <v>24</v>
      </c>
      <c r="B811">
        <v>39996</v>
      </c>
      <c r="C811" t="s">
        <v>13</v>
      </c>
      <c r="D811">
        <v>2</v>
      </c>
      <c r="E811" t="s">
        <v>18</v>
      </c>
      <c r="F811" t="s">
        <v>15</v>
      </c>
      <c r="G811">
        <v>3000</v>
      </c>
      <c r="I811">
        <v>1</v>
      </c>
      <c r="J811">
        <v>0.08</v>
      </c>
      <c r="K811" t="s">
        <v>17</v>
      </c>
      <c r="L811">
        <v>3</v>
      </c>
    </row>
    <row r="812" spans="1:12" x14ac:dyDescent="0.3">
      <c r="A812">
        <v>22</v>
      </c>
      <c r="B812">
        <v>33600</v>
      </c>
      <c r="C812" t="s">
        <v>23</v>
      </c>
      <c r="D812">
        <v>1</v>
      </c>
      <c r="E812" t="s">
        <v>14</v>
      </c>
      <c r="F812" t="s">
        <v>30</v>
      </c>
      <c r="G812">
        <v>5000</v>
      </c>
      <c r="H812">
        <v>18.25</v>
      </c>
      <c r="I812">
        <v>0</v>
      </c>
      <c r="J812">
        <v>0.15</v>
      </c>
      <c r="K812" t="s">
        <v>16</v>
      </c>
      <c r="L812">
        <v>2</v>
      </c>
    </row>
    <row r="813" spans="1:12" x14ac:dyDescent="0.3">
      <c r="A813">
        <v>21</v>
      </c>
      <c r="B813">
        <v>47208</v>
      </c>
      <c r="C813" t="s">
        <v>13</v>
      </c>
      <c r="D813">
        <v>2</v>
      </c>
      <c r="E813" t="s">
        <v>20</v>
      </c>
      <c r="F813" t="s">
        <v>15</v>
      </c>
      <c r="G813">
        <v>3000</v>
      </c>
      <c r="H813">
        <v>13.92</v>
      </c>
      <c r="I813">
        <v>0</v>
      </c>
      <c r="J813">
        <v>0.06</v>
      </c>
      <c r="K813" t="s">
        <v>17</v>
      </c>
      <c r="L813">
        <v>2</v>
      </c>
    </row>
    <row r="814" spans="1:12" x14ac:dyDescent="0.3">
      <c r="A814">
        <v>22</v>
      </c>
      <c r="B814">
        <v>48000</v>
      </c>
      <c r="C814" t="s">
        <v>13</v>
      </c>
      <c r="D814">
        <v>0</v>
      </c>
      <c r="E814" t="s">
        <v>20</v>
      </c>
      <c r="F814" t="s">
        <v>15</v>
      </c>
      <c r="G814">
        <v>3000</v>
      </c>
      <c r="H814">
        <v>14.79</v>
      </c>
      <c r="I814">
        <v>0</v>
      </c>
      <c r="J814">
        <v>0.06</v>
      </c>
      <c r="K814" t="s">
        <v>16</v>
      </c>
      <c r="L814">
        <v>2</v>
      </c>
    </row>
    <row r="815" spans="1:12" x14ac:dyDescent="0.3">
      <c r="A815">
        <v>21</v>
      </c>
      <c r="B815">
        <v>48000</v>
      </c>
      <c r="C815" t="s">
        <v>13</v>
      </c>
      <c r="D815">
        <v>2</v>
      </c>
      <c r="E815" t="s">
        <v>18</v>
      </c>
      <c r="F815" t="s">
        <v>19</v>
      </c>
      <c r="G815">
        <v>3000</v>
      </c>
      <c r="H815">
        <v>9.76</v>
      </c>
      <c r="I815">
        <v>0</v>
      </c>
      <c r="J815">
        <v>0.06</v>
      </c>
      <c r="K815" t="s">
        <v>16</v>
      </c>
      <c r="L815">
        <v>4</v>
      </c>
    </row>
    <row r="816" spans="1:12" x14ac:dyDescent="0.3">
      <c r="A816">
        <v>23</v>
      </c>
      <c r="B816">
        <v>50000</v>
      </c>
      <c r="C816" t="s">
        <v>13</v>
      </c>
      <c r="D816">
        <v>6</v>
      </c>
      <c r="E816" t="s">
        <v>18</v>
      </c>
      <c r="F816" t="s">
        <v>15</v>
      </c>
      <c r="G816">
        <v>3000</v>
      </c>
      <c r="I816">
        <v>0</v>
      </c>
      <c r="J816">
        <v>0.06</v>
      </c>
      <c r="K816" t="s">
        <v>17</v>
      </c>
      <c r="L816">
        <v>2</v>
      </c>
    </row>
    <row r="817" spans="1:12" x14ac:dyDescent="0.3">
      <c r="A817">
        <v>22</v>
      </c>
      <c r="B817">
        <v>50000</v>
      </c>
      <c r="C817" t="s">
        <v>13</v>
      </c>
      <c r="D817">
        <v>6</v>
      </c>
      <c r="E817" t="s">
        <v>20</v>
      </c>
      <c r="F817" t="s">
        <v>19</v>
      </c>
      <c r="G817">
        <v>3000</v>
      </c>
      <c r="H817">
        <v>10.99</v>
      </c>
      <c r="I817">
        <v>0</v>
      </c>
      <c r="J817">
        <v>0.06</v>
      </c>
      <c r="K817" t="s">
        <v>16</v>
      </c>
      <c r="L817">
        <v>3</v>
      </c>
    </row>
    <row r="818" spans="1:12" x14ac:dyDescent="0.3">
      <c r="A818">
        <v>22</v>
      </c>
      <c r="B818">
        <v>45996</v>
      </c>
      <c r="C818" t="s">
        <v>13</v>
      </c>
      <c r="D818">
        <v>0</v>
      </c>
      <c r="E818" t="s">
        <v>14</v>
      </c>
      <c r="F818" t="s">
        <v>30</v>
      </c>
      <c r="G818">
        <v>3000</v>
      </c>
      <c r="H818">
        <v>15.62</v>
      </c>
      <c r="I818">
        <v>1</v>
      </c>
      <c r="J818">
        <v>7.0000000000000007E-2</v>
      </c>
      <c r="K818" t="s">
        <v>17</v>
      </c>
      <c r="L818">
        <v>2</v>
      </c>
    </row>
    <row r="819" spans="1:12" x14ac:dyDescent="0.3">
      <c r="A819">
        <v>23</v>
      </c>
      <c r="B819">
        <v>51996</v>
      </c>
      <c r="C819" t="s">
        <v>13</v>
      </c>
      <c r="D819">
        <v>1</v>
      </c>
      <c r="E819" t="s">
        <v>25</v>
      </c>
      <c r="F819" t="s">
        <v>19</v>
      </c>
      <c r="G819">
        <v>3000</v>
      </c>
      <c r="H819">
        <v>10.37</v>
      </c>
      <c r="I819">
        <v>0</v>
      </c>
      <c r="J819">
        <v>0.06</v>
      </c>
      <c r="K819" t="s">
        <v>16</v>
      </c>
      <c r="L819">
        <v>2</v>
      </c>
    </row>
    <row r="820" spans="1:12" x14ac:dyDescent="0.3">
      <c r="A820">
        <v>25</v>
      </c>
      <c r="B820">
        <v>52000</v>
      </c>
      <c r="C820" t="s">
        <v>13</v>
      </c>
      <c r="D820">
        <v>1</v>
      </c>
      <c r="E820" t="s">
        <v>25</v>
      </c>
      <c r="F820" t="s">
        <v>15</v>
      </c>
      <c r="G820">
        <v>3000</v>
      </c>
      <c r="H820">
        <v>12.99</v>
      </c>
      <c r="I820">
        <v>0</v>
      </c>
      <c r="J820">
        <v>0.06</v>
      </c>
      <c r="K820" t="s">
        <v>17</v>
      </c>
      <c r="L820">
        <v>4</v>
      </c>
    </row>
    <row r="821" spans="1:12" x14ac:dyDescent="0.3">
      <c r="A821">
        <v>23</v>
      </c>
      <c r="B821">
        <v>48645</v>
      </c>
      <c r="C821" t="s">
        <v>13</v>
      </c>
      <c r="D821">
        <v>1</v>
      </c>
      <c r="E821" t="s">
        <v>27</v>
      </c>
      <c r="F821" t="s">
        <v>19</v>
      </c>
      <c r="G821">
        <v>12000</v>
      </c>
      <c r="H821">
        <v>10.25</v>
      </c>
      <c r="I821">
        <v>0</v>
      </c>
      <c r="J821">
        <v>0.25</v>
      </c>
      <c r="K821" t="s">
        <v>16</v>
      </c>
      <c r="L821">
        <v>4</v>
      </c>
    </row>
    <row r="822" spans="1:12" x14ac:dyDescent="0.3">
      <c r="A822">
        <v>23</v>
      </c>
      <c r="B822">
        <v>33800</v>
      </c>
      <c r="C822" t="s">
        <v>23</v>
      </c>
      <c r="D822">
        <v>4</v>
      </c>
      <c r="E822" t="s">
        <v>18</v>
      </c>
      <c r="F822" t="s">
        <v>30</v>
      </c>
      <c r="G822">
        <v>13000</v>
      </c>
      <c r="H822">
        <v>15.31</v>
      </c>
      <c r="I822">
        <v>0</v>
      </c>
      <c r="J822">
        <v>0.38</v>
      </c>
      <c r="K822" t="s">
        <v>17</v>
      </c>
      <c r="L822">
        <v>4</v>
      </c>
    </row>
    <row r="823" spans="1:12" x14ac:dyDescent="0.3">
      <c r="A823">
        <v>25</v>
      </c>
      <c r="B823">
        <v>49600</v>
      </c>
      <c r="C823" t="s">
        <v>13</v>
      </c>
      <c r="D823">
        <v>9</v>
      </c>
      <c r="E823" t="s">
        <v>18</v>
      </c>
      <c r="F823" t="s">
        <v>21</v>
      </c>
      <c r="G823">
        <v>12000</v>
      </c>
      <c r="H823">
        <v>7.14</v>
      </c>
      <c r="I823">
        <v>0</v>
      </c>
      <c r="J823">
        <v>0.24</v>
      </c>
      <c r="K823" t="s">
        <v>16</v>
      </c>
      <c r="L823">
        <v>4</v>
      </c>
    </row>
    <row r="824" spans="1:12" x14ac:dyDescent="0.3">
      <c r="A824">
        <v>26</v>
      </c>
      <c r="B824">
        <v>50000</v>
      </c>
      <c r="C824" t="s">
        <v>13</v>
      </c>
      <c r="D824">
        <v>1</v>
      </c>
      <c r="E824" t="s">
        <v>27</v>
      </c>
      <c r="F824" t="s">
        <v>19</v>
      </c>
      <c r="G824">
        <v>12000</v>
      </c>
      <c r="I824">
        <v>0</v>
      </c>
      <c r="J824">
        <v>0.24</v>
      </c>
      <c r="K824" t="s">
        <v>16</v>
      </c>
      <c r="L824">
        <v>4</v>
      </c>
    </row>
    <row r="825" spans="1:12" x14ac:dyDescent="0.3">
      <c r="A825">
        <v>24</v>
      </c>
      <c r="B825">
        <v>33996</v>
      </c>
      <c r="C825" t="s">
        <v>23</v>
      </c>
      <c r="E825" t="s">
        <v>14</v>
      </c>
      <c r="F825" t="s">
        <v>19</v>
      </c>
      <c r="G825">
        <v>5100</v>
      </c>
      <c r="H825">
        <v>11.12</v>
      </c>
      <c r="I825">
        <v>0</v>
      </c>
      <c r="J825">
        <v>0.15</v>
      </c>
      <c r="K825" t="s">
        <v>16</v>
      </c>
      <c r="L825">
        <v>4</v>
      </c>
    </row>
    <row r="826" spans="1:12" x14ac:dyDescent="0.3">
      <c r="A826">
        <v>21</v>
      </c>
      <c r="B826">
        <v>33996</v>
      </c>
      <c r="C826" t="s">
        <v>26</v>
      </c>
      <c r="D826">
        <v>2</v>
      </c>
      <c r="E826" t="s">
        <v>28</v>
      </c>
      <c r="F826" t="s">
        <v>21</v>
      </c>
      <c r="G826">
        <v>2500</v>
      </c>
      <c r="H826">
        <v>7.88</v>
      </c>
      <c r="I826">
        <v>1</v>
      </c>
      <c r="J826">
        <v>7.0000000000000007E-2</v>
      </c>
      <c r="K826" t="s">
        <v>16</v>
      </c>
      <c r="L826">
        <v>3</v>
      </c>
    </row>
    <row r="827" spans="1:12" x14ac:dyDescent="0.3">
      <c r="A827">
        <v>22</v>
      </c>
      <c r="B827">
        <v>33996</v>
      </c>
      <c r="C827" t="s">
        <v>23</v>
      </c>
      <c r="D827">
        <v>0</v>
      </c>
      <c r="E827" t="s">
        <v>27</v>
      </c>
      <c r="F827" t="s">
        <v>30</v>
      </c>
      <c r="G827">
        <v>10000</v>
      </c>
      <c r="H827">
        <v>14.96</v>
      </c>
      <c r="I827">
        <v>0</v>
      </c>
      <c r="J827">
        <v>0.28999999999999998</v>
      </c>
      <c r="K827" t="s">
        <v>17</v>
      </c>
      <c r="L827">
        <v>3</v>
      </c>
    </row>
    <row r="828" spans="1:12" x14ac:dyDescent="0.3">
      <c r="A828">
        <v>24</v>
      </c>
      <c r="B828">
        <v>50000</v>
      </c>
      <c r="C828" t="s">
        <v>13</v>
      </c>
      <c r="D828">
        <v>3</v>
      </c>
      <c r="E828" t="s">
        <v>18</v>
      </c>
      <c r="F828" t="s">
        <v>29</v>
      </c>
      <c r="G828">
        <v>12000</v>
      </c>
      <c r="H828">
        <v>17.14</v>
      </c>
      <c r="I828">
        <v>0</v>
      </c>
      <c r="J828">
        <v>0.24</v>
      </c>
      <c r="K828" t="s">
        <v>16</v>
      </c>
      <c r="L828">
        <v>4</v>
      </c>
    </row>
    <row r="829" spans="1:12" x14ac:dyDescent="0.3">
      <c r="A829">
        <v>22</v>
      </c>
      <c r="B829">
        <v>44000</v>
      </c>
      <c r="C829" t="s">
        <v>13</v>
      </c>
      <c r="D829">
        <v>3</v>
      </c>
      <c r="E829" t="s">
        <v>25</v>
      </c>
      <c r="F829" t="s">
        <v>19</v>
      </c>
      <c r="G829">
        <v>12000</v>
      </c>
      <c r="H829">
        <v>11.86</v>
      </c>
      <c r="I829">
        <v>1</v>
      </c>
      <c r="J829">
        <v>0.27</v>
      </c>
      <c r="K829" t="s">
        <v>16</v>
      </c>
      <c r="L829">
        <v>2</v>
      </c>
    </row>
    <row r="830" spans="1:12" x14ac:dyDescent="0.3">
      <c r="A830">
        <v>25</v>
      </c>
      <c r="B830">
        <v>50000</v>
      </c>
      <c r="C830" t="s">
        <v>13</v>
      </c>
      <c r="D830">
        <v>5</v>
      </c>
      <c r="E830" t="s">
        <v>20</v>
      </c>
      <c r="F830" t="s">
        <v>21</v>
      </c>
      <c r="G830">
        <v>12000</v>
      </c>
      <c r="H830">
        <v>7.88</v>
      </c>
      <c r="I830">
        <v>0</v>
      </c>
      <c r="J830">
        <v>0.24</v>
      </c>
      <c r="K830" t="s">
        <v>16</v>
      </c>
      <c r="L830">
        <v>2</v>
      </c>
    </row>
    <row r="831" spans="1:12" x14ac:dyDescent="0.3">
      <c r="A831">
        <v>23</v>
      </c>
      <c r="B831">
        <v>50000</v>
      </c>
      <c r="C831" t="s">
        <v>13</v>
      </c>
      <c r="D831">
        <v>1</v>
      </c>
      <c r="E831" t="s">
        <v>18</v>
      </c>
      <c r="F831" t="s">
        <v>15</v>
      </c>
      <c r="G831">
        <v>12000</v>
      </c>
      <c r="H831">
        <v>12.87</v>
      </c>
      <c r="I831">
        <v>0</v>
      </c>
      <c r="J831">
        <v>0.24</v>
      </c>
      <c r="K831" t="s">
        <v>17</v>
      </c>
      <c r="L831">
        <v>2</v>
      </c>
    </row>
    <row r="832" spans="1:12" x14ac:dyDescent="0.3">
      <c r="A832">
        <v>23</v>
      </c>
      <c r="B832">
        <v>44004</v>
      </c>
      <c r="C832" t="s">
        <v>13</v>
      </c>
      <c r="D832">
        <v>0</v>
      </c>
      <c r="E832" t="s">
        <v>27</v>
      </c>
      <c r="F832" t="s">
        <v>29</v>
      </c>
      <c r="G832">
        <v>12000</v>
      </c>
      <c r="H832">
        <v>16</v>
      </c>
      <c r="I832">
        <v>1</v>
      </c>
      <c r="J832">
        <v>0.27</v>
      </c>
      <c r="K832" t="s">
        <v>16</v>
      </c>
      <c r="L832">
        <v>2</v>
      </c>
    </row>
    <row r="833" spans="1:12" x14ac:dyDescent="0.3">
      <c r="A833">
        <v>25</v>
      </c>
      <c r="B833">
        <v>34000</v>
      </c>
      <c r="C833" t="s">
        <v>26</v>
      </c>
      <c r="D833">
        <v>1</v>
      </c>
      <c r="E833" t="s">
        <v>28</v>
      </c>
      <c r="F833" t="s">
        <v>21</v>
      </c>
      <c r="G833">
        <v>2500</v>
      </c>
      <c r="H833">
        <v>6.03</v>
      </c>
      <c r="I833">
        <v>0</v>
      </c>
      <c r="J833">
        <v>7.0000000000000007E-2</v>
      </c>
      <c r="K833" t="s">
        <v>16</v>
      </c>
      <c r="L833">
        <v>2</v>
      </c>
    </row>
    <row r="834" spans="1:12" x14ac:dyDescent="0.3">
      <c r="A834">
        <v>23</v>
      </c>
      <c r="B834">
        <v>51000</v>
      </c>
      <c r="C834" t="s">
        <v>13</v>
      </c>
      <c r="D834">
        <v>3</v>
      </c>
      <c r="E834" t="s">
        <v>18</v>
      </c>
      <c r="F834" t="s">
        <v>15</v>
      </c>
      <c r="G834">
        <v>12000</v>
      </c>
      <c r="H834">
        <v>12.99</v>
      </c>
      <c r="I834">
        <v>0</v>
      </c>
      <c r="J834">
        <v>0.24</v>
      </c>
      <c r="K834" t="s">
        <v>16</v>
      </c>
      <c r="L834">
        <v>3</v>
      </c>
    </row>
    <row r="835" spans="1:12" x14ac:dyDescent="0.3">
      <c r="A835">
        <v>22</v>
      </c>
      <c r="B835">
        <v>45449</v>
      </c>
      <c r="C835" t="s">
        <v>13</v>
      </c>
      <c r="D835">
        <v>6</v>
      </c>
      <c r="E835" t="s">
        <v>14</v>
      </c>
      <c r="F835" t="s">
        <v>19</v>
      </c>
      <c r="G835">
        <v>12000</v>
      </c>
      <c r="I835">
        <v>1</v>
      </c>
      <c r="J835">
        <v>0.26</v>
      </c>
      <c r="K835" t="s">
        <v>16</v>
      </c>
      <c r="L835">
        <v>4</v>
      </c>
    </row>
    <row r="836" spans="1:12" x14ac:dyDescent="0.3">
      <c r="A836">
        <v>25</v>
      </c>
      <c r="B836">
        <v>34000</v>
      </c>
      <c r="C836" t="s">
        <v>26</v>
      </c>
      <c r="D836">
        <v>9</v>
      </c>
      <c r="E836" t="s">
        <v>25</v>
      </c>
      <c r="F836" t="s">
        <v>21</v>
      </c>
      <c r="G836">
        <v>2000</v>
      </c>
      <c r="H836">
        <v>7.66</v>
      </c>
      <c r="I836">
        <v>1</v>
      </c>
      <c r="J836">
        <v>0.06</v>
      </c>
      <c r="K836" t="s">
        <v>16</v>
      </c>
      <c r="L836">
        <v>4</v>
      </c>
    </row>
    <row r="837" spans="1:12" x14ac:dyDescent="0.3">
      <c r="A837">
        <v>26</v>
      </c>
      <c r="B837">
        <v>34000</v>
      </c>
      <c r="C837" t="s">
        <v>26</v>
      </c>
      <c r="D837">
        <v>5</v>
      </c>
      <c r="E837" t="s">
        <v>20</v>
      </c>
      <c r="F837" t="s">
        <v>21</v>
      </c>
      <c r="G837">
        <v>5000</v>
      </c>
      <c r="H837">
        <v>5.79</v>
      </c>
      <c r="I837">
        <v>0</v>
      </c>
      <c r="J837">
        <v>0.15</v>
      </c>
      <c r="K837" t="s">
        <v>16</v>
      </c>
      <c r="L837">
        <v>4</v>
      </c>
    </row>
    <row r="838" spans="1:12" x14ac:dyDescent="0.3">
      <c r="A838">
        <v>22</v>
      </c>
      <c r="B838">
        <v>52000</v>
      </c>
      <c r="C838" t="s">
        <v>13</v>
      </c>
      <c r="D838">
        <v>1</v>
      </c>
      <c r="E838" t="s">
        <v>18</v>
      </c>
      <c r="F838" t="s">
        <v>15</v>
      </c>
      <c r="G838">
        <v>12000</v>
      </c>
      <c r="H838">
        <v>13.61</v>
      </c>
      <c r="I838">
        <v>0</v>
      </c>
      <c r="J838">
        <v>0.23</v>
      </c>
      <c r="K838" t="s">
        <v>17</v>
      </c>
      <c r="L838">
        <v>3</v>
      </c>
    </row>
    <row r="839" spans="1:12" x14ac:dyDescent="0.3">
      <c r="A839">
        <v>22</v>
      </c>
      <c r="B839">
        <v>52000</v>
      </c>
      <c r="C839" t="s">
        <v>13</v>
      </c>
      <c r="D839">
        <v>3</v>
      </c>
      <c r="E839" t="s">
        <v>20</v>
      </c>
      <c r="F839" t="s">
        <v>15</v>
      </c>
      <c r="G839">
        <v>12000</v>
      </c>
      <c r="H839">
        <v>13.57</v>
      </c>
      <c r="I839">
        <v>0</v>
      </c>
      <c r="J839">
        <v>0.23</v>
      </c>
      <c r="K839" t="s">
        <v>17</v>
      </c>
      <c r="L839">
        <v>2</v>
      </c>
    </row>
    <row r="840" spans="1:12" x14ac:dyDescent="0.3">
      <c r="A840">
        <v>24</v>
      </c>
      <c r="B840">
        <v>34000</v>
      </c>
      <c r="C840" t="s">
        <v>26</v>
      </c>
      <c r="D840">
        <v>1</v>
      </c>
      <c r="E840" t="s">
        <v>20</v>
      </c>
      <c r="F840" t="s">
        <v>15</v>
      </c>
      <c r="G840">
        <v>5100</v>
      </c>
      <c r="H840">
        <v>14.35</v>
      </c>
      <c r="I840">
        <v>0</v>
      </c>
      <c r="J840">
        <v>0.15</v>
      </c>
      <c r="K840" t="s">
        <v>16</v>
      </c>
      <c r="L840">
        <v>4</v>
      </c>
    </row>
    <row r="841" spans="1:12" x14ac:dyDescent="0.3">
      <c r="A841">
        <v>22</v>
      </c>
      <c r="B841">
        <v>34000</v>
      </c>
      <c r="C841" t="s">
        <v>26</v>
      </c>
      <c r="D841">
        <v>5</v>
      </c>
      <c r="E841" t="s">
        <v>14</v>
      </c>
      <c r="F841" t="s">
        <v>19</v>
      </c>
      <c r="G841">
        <v>11500</v>
      </c>
      <c r="H841">
        <v>10.99</v>
      </c>
      <c r="I841">
        <v>0</v>
      </c>
      <c r="J841">
        <v>0.34</v>
      </c>
      <c r="K841" t="s">
        <v>16</v>
      </c>
      <c r="L841">
        <v>2</v>
      </c>
    </row>
    <row r="842" spans="1:12" x14ac:dyDescent="0.3">
      <c r="A842">
        <v>25</v>
      </c>
      <c r="B842">
        <v>34000</v>
      </c>
      <c r="C842" t="s">
        <v>26</v>
      </c>
      <c r="D842">
        <v>2</v>
      </c>
      <c r="E842" t="s">
        <v>14</v>
      </c>
      <c r="F842" t="s">
        <v>30</v>
      </c>
      <c r="G842">
        <v>6000</v>
      </c>
      <c r="H842">
        <v>15.7</v>
      </c>
      <c r="I842">
        <v>1</v>
      </c>
      <c r="J842">
        <v>0.18</v>
      </c>
      <c r="K842" t="s">
        <v>17</v>
      </c>
      <c r="L842">
        <v>3</v>
      </c>
    </row>
    <row r="843" spans="1:12" x14ac:dyDescent="0.3">
      <c r="A843">
        <v>23</v>
      </c>
      <c r="B843">
        <v>54000</v>
      </c>
      <c r="C843" t="s">
        <v>13</v>
      </c>
      <c r="D843">
        <v>8</v>
      </c>
      <c r="E843" t="s">
        <v>27</v>
      </c>
      <c r="F843" t="s">
        <v>19</v>
      </c>
      <c r="G843">
        <v>12000</v>
      </c>
      <c r="H843">
        <v>11.36</v>
      </c>
      <c r="I843">
        <v>0</v>
      </c>
      <c r="J843">
        <v>0.22</v>
      </c>
      <c r="K843" t="s">
        <v>16</v>
      </c>
      <c r="L843">
        <v>2</v>
      </c>
    </row>
    <row r="844" spans="1:12" x14ac:dyDescent="0.3">
      <c r="A844">
        <v>22</v>
      </c>
      <c r="B844">
        <v>48400</v>
      </c>
      <c r="C844" t="s">
        <v>13</v>
      </c>
      <c r="D844">
        <v>6</v>
      </c>
      <c r="E844" t="s">
        <v>27</v>
      </c>
      <c r="F844" t="s">
        <v>15</v>
      </c>
      <c r="G844">
        <v>12000</v>
      </c>
      <c r="H844">
        <v>14.65</v>
      </c>
      <c r="I844">
        <v>1</v>
      </c>
      <c r="J844">
        <v>0.25</v>
      </c>
      <c r="K844" t="s">
        <v>17</v>
      </c>
      <c r="L844">
        <v>3</v>
      </c>
    </row>
    <row r="845" spans="1:12" x14ac:dyDescent="0.3">
      <c r="A845">
        <v>25</v>
      </c>
      <c r="B845">
        <v>54996</v>
      </c>
      <c r="C845" t="s">
        <v>13</v>
      </c>
      <c r="D845">
        <v>3</v>
      </c>
      <c r="E845" t="s">
        <v>28</v>
      </c>
      <c r="F845" t="s">
        <v>19</v>
      </c>
      <c r="G845">
        <v>12000</v>
      </c>
      <c r="H845">
        <v>10.37</v>
      </c>
      <c r="I845">
        <v>0</v>
      </c>
      <c r="J845">
        <v>0.22</v>
      </c>
      <c r="K845" t="s">
        <v>16</v>
      </c>
      <c r="L845">
        <v>2</v>
      </c>
    </row>
    <row r="846" spans="1:12" x14ac:dyDescent="0.3">
      <c r="A846">
        <v>24</v>
      </c>
      <c r="B846">
        <v>34000</v>
      </c>
      <c r="C846" t="s">
        <v>26</v>
      </c>
      <c r="D846">
        <v>2</v>
      </c>
      <c r="E846" t="s">
        <v>28</v>
      </c>
      <c r="F846" t="s">
        <v>30</v>
      </c>
      <c r="G846">
        <v>6000</v>
      </c>
      <c r="H846">
        <v>14.11</v>
      </c>
      <c r="I846">
        <v>0</v>
      </c>
      <c r="J846">
        <v>0.18</v>
      </c>
      <c r="K846" t="s">
        <v>16</v>
      </c>
      <c r="L846">
        <v>4</v>
      </c>
    </row>
    <row r="847" spans="1:12" x14ac:dyDescent="0.3">
      <c r="A847">
        <v>25</v>
      </c>
      <c r="B847">
        <v>55000</v>
      </c>
      <c r="C847" t="s">
        <v>13</v>
      </c>
      <c r="D847">
        <v>9</v>
      </c>
      <c r="E847" t="s">
        <v>18</v>
      </c>
      <c r="F847" t="s">
        <v>19</v>
      </c>
      <c r="G847">
        <v>12000</v>
      </c>
      <c r="H847">
        <v>10.65</v>
      </c>
      <c r="I847">
        <v>0</v>
      </c>
      <c r="J847">
        <v>0.22</v>
      </c>
      <c r="K847" t="s">
        <v>16</v>
      </c>
      <c r="L847">
        <v>3</v>
      </c>
    </row>
    <row r="848" spans="1:12" x14ac:dyDescent="0.3">
      <c r="A848">
        <v>21</v>
      </c>
      <c r="B848">
        <v>55000</v>
      </c>
      <c r="C848" t="s">
        <v>13</v>
      </c>
      <c r="D848">
        <v>5</v>
      </c>
      <c r="E848" t="s">
        <v>27</v>
      </c>
      <c r="F848" t="s">
        <v>19</v>
      </c>
      <c r="G848">
        <v>12000</v>
      </c>
      <c r="H848">
        <v>10.62</v>
      </c>
      <c r="I848">
        <v>0</v>
      </c>
      <c r="J848">
        <v>0.22</v>
      </c>
      <c r="K848" t="s">
        <v>16</v>
      </c>
      <c r="L848">
        <v>2</v>
      </c>
    </row>
    <row r="849" spans="1:12" x14ac:dyDescent="0.3">
      <c r="A849">
        <v>25</v>
      </c>
      <c r="B849">
        <v>49000</v>
      </c>
      <c r="C849" t="s">
        <v>13</v>
      </c>
      <c r="D849">
        <v>1</v>
      </c>
      <c r="E849" t="s">
        <v>25</v>
      </c>
      <c r="F849" t="s">
        <v>30</v>
      </c>
      <c r="G849">
        <v>12000</v>
      </c>
      <c r="H849">
        <v>13.49</v>
      </c>
      <c r="I849">
        <v>1</v>
      </c>
      <c r="J849">
        <v>0.24</v>
      </c>
      <c r="K849" t="s">
        <v>16</v>
      </c>
      <c r="L849">
        <v>2</v>
      </c>
    </row>
    <row r="850" spans="1:12" x14ac:dyDescent="0.3">
      <c r="A850">
        <v>24</v>
      </c>
      <c r="B850">
        <v>34000</v>
      </c>
      <c r="C850" t="s">
        <v>23</v>
      </c>
      <c r="D850">
        <v>8</v>
      </c>
      <c r="E850" t="s">
        <v>27</v>
      </c>
      <c r="F850" t="s">
        <v>15</v>
      </c>
      <c r="G850">
        <v>10000</v>
      </c>
      <c r="I850">
        <v>0</v>
      </c>
      <c r="J850">
        <v>0.28999999999999998</v>
      </c>
      <c r="K850" t="s">
        <v>17</v>
      </c>
      <c r="L850">
        <v>3</v>
      </c>
    </row>
    <row r="851" spans="1:12" x14ac:dyDescent="0.3">
      <c r="A851">
        <v>24</v>
      </c>
      <c r="B851">
        <v>55032</v>
      </c>
      <c r="C851" t="s">
        <v>13</v>
      </c>
      <c r="D851">
        <v>8</v>
      </c>
      <c r="E851" t="s">
        <v>18</v>
      </c>
      <c r="F851" t="s">
        <v>21</v>
      </c>
      <c r="G851">
        <v>12000</v>
      </c>
      <c r="H851">
        <v>9.6300000000000008</v>
      </c>
      <c r="I851">
        <v>0</v>
      </c>
      <c r="J851">
        <v>0.22</v>
      </c>
      <c r="K851" t="s">
        <v>16</v>
      </c>
      <c r="L851">
        <v>2</v>
      </c>
    </row>
    <row r="852" spans="1:12" x14ac:dyDescent="0.3">
      <c r="A852">
        <v>22</v>
      </c>
      <c r="B852">
        <v>56000</v>
      </c>
      <c r="C852" t="s">
        <v>13</v>
      </c>
      <c r="D852">
        <v>1</v>
      </c>
      <c r="E852" t="s">
        <v>18</v>
      </c>
      <c r="F852" t="s">
        <v>21</v>
      </c>
      <c r="G852">
        <v>12000</v>
      </c>
      <c r="H852">
        <v>6.91</v>
      </c>
      <c r="I852">
        <v>0</v>
      </c>
      <c r="J852">
        <v>0.21</v>
      </c>
      <c r="K852" t="s">
        <v>16</v>
      </c>
      <c r="L852">
        <v>2</v>
      </c>
    </row>
    <row r="853" spans="1:12" x14ac:dyDescent="0.3">
      <c r="A853">
        <v>22</v>
      </c>
      <c r="B853">
        <v>56755</v>
      </c>
      <c r="C853" t="s">
        <v>13</v>
      </c>
      <c r="D853">
        <v>5</v>
      </c>
      <c r="E853" t="s">
        <v>18</v>
      </c>
      <c r="F853" t="s">
        <v>19</v>
      </c>
      <c r="G853">
        <v>12000</v>
      </c>
      <c r="H853">
        <v>10.99</v>
      </c>
      <c r="I853">
        <v>0</v>
      </c>
      <c r="J853">
        <v>0.21</v>
      </c>
      <c r="K853" t="s">
        <v>16</v>
      </c>
      <c r="L853">
        <v>2</v>
      </c>
    </row>
    <row r="854" spans="1:12" x14ac:dyDescent="0.3">
      <c r="A854">
        <v>23</v>
      </c>
      <c r="B854">
        <v>57000</v>
      </c>
      <c r="C854" t="s">
        <v>13</v>
      </c>
      <c r="D854">
        <v>0</v>
      </c>
      <c r="E854" t="s">
        <v>18</v>
      </c>
      <c r="F854" t="s">
        <v>15</v>
      </c>
      <c r="G854">
        <v>12000</v>
      </c>
      <c r="I854">
        <v>0</v>
      </c>
      <c r="J854">
        <v>0.21</v>
      </c>
      <c r="K854" t="s">
        <v>16</v>
      </c>
      <c r="L854">
        <v>4</v>
      </c>
    </row>
    <row r="855" spans="1:12" x14ac:dyDescent="0.3">
      <c r="A855">
        <v>23</v>
      </c>
      <c r="B855">
        <v>34348</v>
      </c>
      <c r="C855" t="s">
        <v>26</v>
      </c>
      <c r="D855">
        <v>7</v>
      </c>
      <c r="E855" t="s">
        <v>18</v>
      </c>
      <c r="F855" t="s">
        <v>21</v>
      </c>
      <c r="G855">
        <v>5000</v>
      </c>
      <c r="H855">
        <v>7.9</v>
      </c>
      <c r="I855">
        <v>0</v>
      </c>
      <c r="J855">
        <v>0.15</v>
      </c>
      <c r="K855" t="s">
        <v>16</v>
      </c>
      <c r="L855">
        <v>3</v>
      </c>
    </row>
    <row r="856" spans="1:12" x14ac:dyDescent="0.3">
      <c r="A856">
        <v>23</v>
      </c>
      <c r="B856">
        <v>57000</v>
      </c>
      <c r="C856" t="s">
        <v>13</v>
      </c>
      <c r="D856">
        <v>4</v>
      </c>
      <c r="E856" t="s">
        <v>25</v>
      </c>
      <c r="F856" t="s">
        <v>21</v>
      </c>
      <c r="G856">
        <v>12000</v>
      </c>
      <c r="H856">
        <v>8.94</v>
      </c>
      <c r="I856">
        <v>0</v>
      </c>
      <c r="J856">
        <v>0.21</v>
      </c>
      <c r="K856" t="s">
        <v>16</v>
      </c>
      <c r="L856">
        <v>2</v>
      </c>
    </row>
    <row r="857" spans="1:12" x14ac:dyDescent="0.3">
      <c r="A857">
        <v>23</v>
      </c>
      <c r="B857">
        <v>57720</v>
      </c>
      <c r="C857" t="s">
        <v>13</v>
      </c>
      <c r="D857">
        <v>8</v>
      </c>
      <c r="E857" t="s">
        <v>25</v>
      </c>
      <c r="F857" t="s">
        <v>15</v>
      </c>
      <c r="G857">
        <v>12000</v>
      </c>
      <c r="H857">
        <v>12.87</v>
      </c>
      <c r="I857">
        <v>0</v>
      </c>
      <c r="J857">
        <v>0.21</v>
      </c>
      <c r="K857" t="s">
        <v>17</v>
      </c>
      <c r="L857">
        <v>3</v>
      </c>
    </row>
    <row r="858" spans="1:12" x14ac:dyDescent="0.3">
      <c r="A858">
        <v>25</v>
      </c>
      <c r="B858">
        <v>51780</v>
      </c>
      <c r="C858" t="s">
        <v>13</v>
      </c>
      <c r="D858">
        <v>8</v>
      </c>
      <c r="E858" t="s">
        <v>14</v>
      </c>
      <c r="F858" t="s">
        <v>15</v>
      </c>
      <c r="G858">
        <v>12000</v>
      </c>
      <c r="H858">
        <v>13.47</v>
      </c>
      <c r="I858">
        <v>1</v>
      </c>
      <c r="J858">
        <v>0.23</v>
      </c>
      <c r="K858" t="s">
        <v>16</v>
      </c>
      <c r="L858">
        <v>3</v>
      </c>
    </row>
    <row r="859" spans="1:12" x14ac:dyDescent="0.3">
      <c r="A859">
        <v>24</v>
      </c>
      <c r="B859">
        <v>52260</v>
      </c>
      <c r="C859" t="s">
        <v>13</v>
      </c>
      <c r="D859">
        <v>6</v>
      </c>
      <c r="E859" t="s">
        <v>14</v>
      </c>
      <c r="F859" t="s">
        <v>19</v>
      </c>
      <c r="G859">
        <v>12000</v>
      </c>
      <c r="H859">
        <v>9.99</v>
      </c>
      <c r="I859">
        <v>1</v>
      </c>
      <c r="J859">
        <v>0.23</v>
      </c>
      <c r="K859" t="s">
        <v>16</v>
      </c>
      <c r="L859">
        <v>4</v>
      </c>
    </row>
    <row r="860" spans="1:12" x14ac:dyDescent="0.3">
      <c r="A860">
        <v>26</v>
      </c>
      <c r="B860">
        <v>34515</v>
      </c>
      <c r="C860" t="s">
        <v>26</v>
      </c>
      <c r="D860">
        <v>11</v>
      </c>
      <c r="E860" t="s">
        <v>25</v>
      </c>
      <c r="F860" t="s">
        <v>21</v>
      </c>
      <c r="G860">
        <v>5400</v>
      </c>
      <c r="H860">
        <v>7.68</v>
      </c>
      <c r="I860">
        <v>0</v>
      </c>
      <c r="J860">
        <v>0.16</v>
      </c>
      <c r="K860" t="s">
        <v>16</v>
      </c>
      <c r="L860">
        <v>4</v>
      </c>
    </row>
    <row r="861" spans="1:12" x14ac:dyDescent="0.3">
      <c r="A861">
        <v>24</v>
      </c>
      <c r="B861">
        <v>34600</v>
      </c>
      <c r="C861" t="s">
        <v>26</v>
      </c>
      <c r="D861">
        <v>2</v>
      </c>
      <c r="E861" t="s">
        <v>25</v>
      </c>
      <c r="F861" t="s">
        <v>21</v>
      </c>
      <c r="G861">
        <v>4000</v>
      </c>
      <c r="H861">
        <v>5.42</v>
      </c>
      <c r="I861">
        <v>0</v>
      </c>
      <c r="J861">
        <v>0.12</v>
      </c>
      <c r="K861" t="s">
        <v>16</v>
      </c>
      <c r="L861">
        <v>2</v>
      </c>
    </row>
    <row r="862" spans="1:12" x14ac:dyDescent="0.3">
      <c r="A862">
        <v>26</v>
      </c>
      <c r="B862">
        <v>34800</v>
      </c>
      <c r="C862" t="s">
        <v>26</v>
      </c>
      <c r="D862">
        <v>4</v>
      </c>
      <c r="E862" t="s">
        <v>14</v>
      </c>
      <c r="F862" t="s">
        <v>19</v>
      </c>
      <c r="G862">
        <v>5975</v>
      </c>
      <c r="H862">
        <v>11.49</v>
      </c>
      <c r="I862">
        <v>0</v>
      </c>
      <c r="J862">
        <v>0.17</v>
      </c>
      <c r="K862" t="s">
        <v>16</v>
      </c>
      <c r="L862">
        <v>4</v>
      </c>
    </row>
    <row r="863" spans="1:12" x14ac:dyDescent="0.3">
      <c r="A863">
        <v>25</v>
      </c>
      <c r="B863">
        <v>34800</v>
      </c>
      <c r="C863" t="s">
        <v>26</v>
      </c>
      <c r="D863">
        <v>6</v>
      </c>
      <c r="E863" t="s">
        <v>25</v>
      </c>
      <c r="F863" t="s">
        <v>21</v>
      </c>
      <c r="G863">
        <v>5125</v>
      </c>
      <c r="H863">
        <v>6.99</v>
      </c>
      <c r="I863">
        <v>1</v>
      </c>
      <c r="J863">
        <v>0.15</v>
      </c>
      <c r="K863" t="s">
        <v>16</v>
      </c>
      <c r="L863">
        <v>2</v>
      </c>
    </row>
    <row r="864" spans="1:12" x14ac:dyDescent="0.3">
      <c r="A864">
        <v>23</v>
      </c>
      <c r="B864">
        <v>55000</v>
      </c>
      <c r="C864" t="s">
        <v>13</v>
      </c>
      <c r="D864">
        <v>2</v>
      </c>
      <c r="E864" t="s">
        <v>18</v>
      </c>
      <c r="F864" t="s">
        <v>21</v>
      </c>
      <c r="G864">
        <v>3000</v>
      </c>
      <c r="H864">
        <v>6.99</v>
      </c>
      <c r="I864">
        <v>0</v>
      </c>
      <c r="J864">
        <v>0.05</v>
      </c>
      <c r="K864" t="s">
        <v>16</v>
      </c>
      <c r="L864">
        <v>2</v>
      </c>
    </row>
    <row r="865" spans="1:12" x14ac:dyDescent="0.3">
      <c r="A865">
        <v>26</v>
      </c>
      <c r="B865">
        <v>55000</v>
      </c>
      <c r="C865" t="s">
        <v>13</v>
      </c>
      <c r="D865">
        <v>1</v>
      </c>
      <c r="E865" t="s">
        <v>25</v>
      </c>
      <c r="F865" t="s">
        <v>15</v>
      </c>
      <c r="G865">
        <v>3000</v>
      </c>
      <c r="I865">
        <v>0</v>
      </c>
      <c r="J865">
        <v>0.05</v>
      </c>
      <c r="K865" t="s">
        <v>16</v>
      </c>
      <c r="L865">
        <v>2</v>
      </c>
    </row>
    <row r="866" spans="1:12" x14ac:dyDescent="0.3">
      <c r="A866">
        <v>24</v>
      </c>
      <c r="B866">
        <v>50000</v>
      </c>
      <c r="C866" t="s">
        <v>13</v>
      </c>
      <c r="D866">
        <v>3</v>
      </c>
      <c r="E866" t="s">
        <v>14</v>
      </c>
      <c r="F866" t="s">
        <v>15</v>
      </c>
      <c r="G866">
        <v>3000</v>
      </c>
      <c r="I866">
        <v>1</v>
      </c>
      <c r="J866">
        <v>0.06</v>
      </c>
      <c r="K866" t="s">
        <v>16</v>
      </c>
      <c r="L866">
        <v>2</v>
      </c>
    </row>
    <row r="867" spans="1:12" x14ac:dyDescent="0.3">
      <c r="A867">
        <v>22</v>
      </c>
      <c r="B867">
        <v>34977</v>
      </c>
      <c r="C867" t="s">
        <v>26</v>
      </c>
      <c r="D867">
        <v>5</v>
      </c>
      <c r="E867" t="s">
        <v>20</v>
      </c>
      <c r="F867" t="s">
        <v>30</v>
      </c>
      <c r="G867">
        <v>13000</v>
      </c>
      <c r="H867">
        <v>16</v>
      </c>
      <c r="I867">
        <v>0</v>
      </c>
      <c r="J867">
        <v>0.37</v>
      </c>
      <c r="K867" t="s">
        <v>16</v>
      </c>
      <c r="L867">
        <v>2</v>
      </c>
    </row>
    <row r="868" spans="1:12" x14ac:dyDescent="0.3">
      <c r="A868">
        <v>21</v>
      </c>
      <c r="B868">
        <v>57000</v>
      </c>
      <c r="C868" t="s">
        <v>13</v>
      </c>
      <c r="D868">
        <v>3</v>
      </c>
      <c r="E868" t="s">
        <v>20</v>
      </c>
      <c r="F868" t="s">
        <v>21</v>
      </c>
      <c r="G868">
        <v>3000</v>
      </c>
      <c r="H868">
        <v>5.42</v>
      </c>
      <c r="I868">
        <v>0</v>
      </c>
      <c r="J868">
        <v>0.05</v>
      </c>
      <c r="K868" t="s">
        <v>16</v>
      </c>
      <c r="L868">
        <v>3</v>
      </c>
    </row>
    <row r="869" spans="1:12" x14ac:dyDescent="0.3">
      <c r="A869">
        <v>21</v>
      </c>
      <c r="B869">
        <v>35000</v>
      </c>
      <c r="C869" t="s">
        <v>23</v>
      </c>
      <c r="D869">
        <v>5</v>
      </c>
      <c r="E869" t="s">
        <v>27</v>
      </c>
      <c r="F869" t="s">
        <v>19</v>
      </c>
      <c r="G869">
        <v>10000</v>
      </c>
      <c r="I869">
        <v>0</v>
      </c>
      <c r="J869">
        <v>0.28999999999999998</v>
      </c>
      <c r="K869" t="s">
        <v>16</v>
      </c>
      <c r="L869">
        <v>4</v>
      </c>
    </row>
    <row r="870" spans="1:12" x14ac:dyDescent="0.3">
      <c r="A870">
        <v>26</v>
      </c>
      <c r="B870">
        <v>35000</v>
      </c>
      <c r="C870" t="s">
        <v>23</v>
      </c>
      <c r="D870">
        <v>3</v>
      </c>
      <c r="E870" t="s">
        <v>28</v>
      </c>
      <c r="F870" t="s">
        <v>21</v>
      </c>
      <c r="G870">
        <v>4800</v>
      </c>
      <c r="H870">
        <v>6.03</v>
      </c>
      <c r="I870">
        <v>0</v>
      </c>
      <c r="J870">
        <v>0.14000000000000001</v>
      </c>
      <c r="K870" t="s">
        <v>16</v>
      </c>
      <c r="L870">
        <v>2</v>
      </c>
    </row>
    <row r="871" spans="1:12" x14ac:dyDescent="0.3">
      <c r="A871">
        <v>21</v>
      </c>
      <c r="B871">
        <v>35000</v>
      </c>
      <c r="C871" t="s">
        <v>26</v>
      </c>
      <c r="D871">
        <v>5</v>
      </c>
      <c r="E871" t="s">
        <v>20</v>
      </c>
      <c r="F871" t="s">
        <v>19</v>
      </c>
      <c r="G871">
        <v>6900</v>
      </c>
      <c r="H871">
        <v>12.42</v>
      </c>
      <c r="I871">
        <v>0</v>
      </c>
      <c r="J871">
        <v>0.2</v>
      </c>
      <c r="K871" t="s">
        <v>16</v>
      </c>
      <c r="L871">
        <v>3</v>
      </c>
    </row>
    <row r="872" spans="1:12" x14ac:dyDescent="0.3">
      <c r="A872">
        <v>23</v>
      </c>
      <c r="B872">
        <v>35000</v>
      </c>
      <c r="C872" t="s">
        <v>23</v>
      </c>
      <c r="D872">
        <v>2</v>
      </c>
      <c r="E872" t="s">
        <v>27</v>
      </c>
      <c r="F872" t="s">
        <v>19</v>
      </c>
      <c r="G872">
        <v>14000</v>
      </c>
      <c r="I872">
        <v>0</v>
      </c>
      <c r="J872">
        <v>0.4</v>
      </c>
      <c r="K872" t="s">
        <v>16</v>
      </c>
      <c r="L872">
        <v>3</v>
      </c>
    </row>
    <row r="873" spans="1:12" x14ac:dyDescent="0.3">
      <c r="A873">
        <v>24</v>
      </c>
      <c r="B873">
        <v>35000</v>
      </c>
      <c r="C873" t="s">
        <v>26</v>
      </c>
      <c r="D873">
        <v>6</v>
      </c>
      <c r="E873" t="s">
        <v>14</v>
      </c>
      <c r="F873" t="s">
        <v>19</v>
      </c>
      <c r="G873">
        <v>8575</v>
      </c>
      <c r="H873">
        <v>10.65</v>
      </c>
      <c r="I873">
        <v>0</v>
      </c>
      <c r="J873">
        <v>0.24</v>
      </c>
      <c r="K873" t="s">
        <v>16</v>
      </c>
      <c r="L873">
        <v>4</v>
      </c>
    </row>
    <row r="874" spans="1:12" x14ac:dyDescent="0.3">
      <c r="A874">
        <v>21</v>
      </c>
      <c r="B874">
        <v>35000</v>
      </c>
      <c r="C874" t="s">
        <v>23</v>
      </c>
      <c r="D874">
        <v>3</v>
      </c>
      <c r="E874" t="s">
        <v>18</v>
      </c>
      <c r="F874" t="s">
        <v>15</v>
      </c>
      <c r="G874">
        <v>5000</v>
      </c>
      <c r="H874">
        <v>14.27</v>
      </c>
      <c r="I874">
        <v>0</v>
      </c>
      <c r="J874">
        <v>0.14000000000000001</v>
      </c>
      <c r="K874" t="s">
        <v>17</v>
      </c>
      <c r="L874">
        <v>3</v>
      </c>
    </row>
    <row r="875" spans="1:12" x14ac:dyDescent="0.3">
      <c r="A875">
        <v>25</v>
      </c>
      <c r="B875">
        <v>35000</v>
      </c>
      <c r="C875" t="s">
        <v>26</v>
      </c>
      <c r="D875">
        <v>9</v>
      </c>
      <c r="E875" t="s">
        <v>25</v>
      </c>
      <c r="F875" t="s">
        <v>21</v>
      </c>
      <c r="G875">
        <v>7000</v>
      </c>
      <c r="I875">
        <v>0</v>
      </c>
      <c r="J875">
        <v>0.2</v>
      </c>
      <c r="K875" t="s">
        <v>16</v>
      </c>
      <c r="L875">
        <v>2</v>
      </c>
    </row>
    <row r="876" spans="1:12" x14ac:dyDescent="0.3">
      <c r="A876">
        <v>23</v>
      </c>
      <c r="B876">
        <v>56500</v>
      </c>
      <c r="C876" t="s">
        <v>13</v>
      </c>
      <c r="D876">
        <v>7</v>
      </c>
      <c r="E876" t="s">
        <v>25</v>
      </c>
      <c r="F876" t="s">
        <v>30</v>
      </c>
      <c r="G876">
        <v>3000</v>
      </c>
      <c r="H876">
        <v>14.84</v>
      </c>
      <c r="I876">
        <v>1</v>
      </c>
      <c r="J876">
        <v>0.05</v>
      </c>
      <c r="K876" t="s">
        <v>17</v>
      </c>
      <c r="L876">
        <v>3</v>
      </c>
    </row>
    <row r="877" spans="1:12" x14ac:dyDescent="0.3">
      <c r="A877">
        <v>23</v>
      </c>
      <c r="B877">
        <v>57000</v>
      </c>
      <c r="C877" t="s">
        <v>13</v>
      </c>
      <c r="D877">
        <v>6</v>
      </c>
      <c r="E877" t="s">
        <v>28</v>
      </c>
      <c r="F877" t="s">
        <v>30</v>
      </c>
      <c r="G877">
        <v>3000</v>
      </c>
      <c r="H877">
        <v>14.59</v>
      </c>
      <c r="I877">
        <v>1</v>
      </c>
      <c r="J877">
        <v>0.05</v>
      </c>
      <c r="K877" t="s">
        <v>16</v>
      </c>
      <c r="L877">
        <v>2</v>
      </c>
    </row>
    <row r="878" spans="1:12" x14ac:dyDescent="0.3">
      <c r="A878">
        <v>26</v>
      </c>
      <c r="B878">
        <v>64000</v>
      </c>
      <c r="C878" t="s">
        <v>13</v>
      </c>
      <c r="D878">
        <v>2</v>
      </c>
      <c r="E878" t="s">
        <v>14</v>
      </c>
      <c r="F878" t="s">
        <v>21</v>
      </c>
      <c r="G878">
        <v>3000</v>
      </c>
      <c r="I878">
        <v>0</v>
      </c>
      <c r="J878">
        <v>0.05</v>
      </c>
      <c r="K878" t="s">
        <v>16</v>
      </c>
      <c r="L878">
        <v>4</v>
      </c>
    </row>
    <row r="879" spans="1:12" x14ac:dyDescent="0.3">
      <c r="A879">
        <v>23</v>
      </c>
      <c r="B879">
        <v>58800</v>
      </c>
      <c r="C879" t="s">
        <v>13</v>
      </c>
      <c r="D879">
        <v>7</v>
      </c>
      <c r="E879" t="s">
        <v>20</v>
      </c>
      <c r="F879" t="s">
        <v>19</v>
      </c>
      <c r="G879">
        <v>3000</v>
      </c>
      <c r="H879">
        <v>10.36</v>
      </c>
      <c r="I879">
        <v>1</v>
      </c>
      <c r="J879">
        <v>0.05</v>
      </c>
      <c r="K879" t="s">
        <v>16</v>
      </c>
      <c r="L879">
        <v>4</v>
      </c>
    </row>
    <row r="880" spans="1:12" x14ac:dyDescent="0.3">
      <c r="A880">
        <v>22</v>
      </c>
      <c r="B880">
        <v>58992</v>
      </c>
      <c r="C880" t="s">
        <v>13</v>
      </c>
      <c r="D880">
        <v>0</v>
      </c>
      <c r="E880" t="s">
        <v>14</v>
      </c>
      <c r="F880" t="s">
        <v>15</v>
      </c>
      <c r="G880">
        <v>3000</v>
      </c>
      <c r="H880">
        <v>12.84</v>
      </c>
      <c r="I880">
        <v>1</v>
      </c>
      <c r="J880">
        <v>0.05</v>
      </c>
      <c r="K880" t="s">
        <v>17</v>
      </c>
      <c r="L880">
        <v>3</v>
      </c>
    </row>
    <row r="881" spans="1:12" x14ac:dyDescent="0.3">
      <c r="A881">
        <v>24</v>
      </c>
      <c r="B881">
        <v>35000</v>
      </c>
      <c r="C881" t="s">
        <v>23</v>
      </c>
      <c r="D881">
        <v>1</v>
      </c>
      <c r="E881" t="s">
        <v>14</v>
      </c>
      <c r="F881" t="s">
        <v>21</v>
      </c>
      <c r="G881">
        <v>10000</v>
      </c>
      <c r="H881">
        <v>7.9</v>
      </c>
      <c r="I881">
        <v>0</v>
      </c>
      <c r="J881">
        <v>0.28999999999999998</v>
      </c>
      <c r="K881" t="s">
        <v>16</v>
      </c>
      <c r="L881">
        <v>4</v>
      </c>
    </row>
    <row r="882" spans="1:12" x14ac:dyDescent="0.3">
      <c r="A882">
        <v>22</v>
      </c>
      <c r="B882">
        <v>65000</v>
      </c>
      <c r="C882" t="s">
        <v>13</v>
      </c>
      <c r="D882">
        <v>0</v>
      </c>
      <c r="E882" t="s">
        <v>18</v>
      </c>
      <c r="F882" t="s">
        <v>21</v>
      </c>
      <c r="G882">
        <v>3000</v>
      </c>
      <c r="H882">
        <v>6.99</v>
      </c>
      <c r="I882">
        <v>0</v>
      </c>
      <c r="J882">
        <v>0.05</v>
      </c>
      <c r="K882" t="s">
        <v>16</v>
      </c>
      <c r="L882">
        <v>4</v>
      </c>
    </row>
    <row r="883" spans="1:12" x14ac:dyDescent="0.3">
      <c r="A883">
        <v>26</v>
      </c>
      <c r="B883">
        <v>65000</v>
      </c>
      <c r="C883" t="s">
        <v>13</v>
      </c>
      <c r="D883">
        <v>1</v>
      </c>
      <c r="E883" t="s">
        <v>27</v>
      </c>
      <c r="F883" t="s">
        <v>21</v>
      </c>
      <c r="G883">
        <v>3000</v>
      </c>
      <c r="H883">
        <v>5.79</v>
      </c>
      <c r="I883">
        <v>0</v>
      </c>
      <c r="J883">
        <v>0.05</v>
      </c>
      <c r="K883" t="s">
        <v>16</v>
      </c>
      <c r="L883">
        <v>2</v>
      </c>
    </row>
    <row r="884" spans="1:12" x14ac:dyDescent="0.3">
      <c r="A884">
        <v>23</v>
      </c>
      <c r="B884">
        <v>65004</v>
      </c>
      <c r="C884" t="s">
        <v>13</v>
      </c>
      <c r="D884">
        <v>0</v>
      </c>
      <c r="E884" t="s">
        <v>27</v>
      </c>
      <c r="F884" t="s">
        <v>15</v>
      </c>
      <c r="G884">
        <v>3000</v>
      </c>
      <c r="H884">
        <v>13.61</v>
      </c>
      <c r="I884">
        <v>0</v>
      </c>
      <c r="J884">
        <v>0.05</v>
      </c>
      <c r="K884" t="s">
        <v>17</v>
      </c>
      <c r="L884">
        <v>3</v>
      </c>
    </row>
    <row r="885" spans="1:12" x14ac:dyDescent="0.3">
      <c r="A885">
        <v>23</v>
      </c>
      <c r="B885">
        <v>66000</v>
      </c>
      <c r="C885" t="s">
        <v>13</v>
      </c>
      <c r="D885">
        <v>3</v>
      </c>
      <c r="E885" t="s">
        <v>18</v>
      </c>
      <c r="F885" t="s">
        <v>21</v>
      </c>
      <c r="G885">
        <v>3000</v>
      </c>
      <c r="H885">
        <v>5.99</v>
      </c>
      <c r="I885">
        <v>0</v>
      </c>
      <c r="J885">
        <v>0.05</v>
      </c>
      <c r="K885" t="s">
        <v>16</v>
      </c>
      <c r="L885">
        <v>2</v>
      </c>
    </row>
    <row r="886" spans="1:12" x14ac:dyDescent="0.3">
      <c r="A886">
        <v>23</v>
      </c>
      <c r="B886">
        <v>67000</v>
      </c>
      <c r="C886" t="s">
        <v>13</v>
      </c>
      <c r="D886">
        <v>7</v>
      </c>
      <c r="E886" t="s">
        <v>14</v>
      </c>
      <c r="F886" t="s">
        <v>19</v>
      </c>
      <c r="G886">
        <v>3000</v>
      </c>
      <c r="H886">
        <v>10.99</v>
      </c>
      <c r="I886">
        <v>0</v>
      </c>
      <c r="J886">
        <v>0.04</v>
      </c>
      <c r="K886" t="s">
        <v>16</v>
      </c>
      <c r="L886">
        <v>2</v>
      </c>
    </row>
    <row r="887" spans="1:12" x14ac:dyDescent="0.3">
      <c r="A887">
        <v>22</v>
      </c>
      <c r="B887">
        <v>35000</v>
      </c>
      <c r="C887" t="s">
        <v>26</v>
      </c>
      <c r="D887">
        <v>5</v>
      </c>
      <c r="E887" t="s">
        <v>14</v>
      </c>
      <c r="F887" t="s">
        <v>21</v>
      </c>
      <c r="G887">
        <v>5000</v>
      </c>
      <c r="H887">
        <v>7.9</v>
      </c>
      <c r="I887">
        <v>0</v>
      </c>
      <c r="J887">
        <v>0.14000000000000001</v>
      </c>
      <c r="K887" t="s">
        <v>16</v>
      </c>
      <c r="L887">
        <v>3</v>
      </c>
    </row>
    <row r="888" spans="1:12" x14ac:dyDescent="0.3">
      <c r="A888">
        <v>23</v>
      </c>
      <c r="B888">
        <v>70000</v>
      </c>
      <c r="C888" t="s">
        <v>13</v>
      </c>
      <c r="D888">
        <v>1</v>
      </c>
      <c r="E888" t="s">
        <v>27</v>
      </c>
      <c r="F888" t="s">
        <v>15</v>
      </c>
      <c r="G888">
        <v>3000</v>
      </c>
      <c r="H888">
        <v>14.27</v>
      </c>
      <c r="I888">
        <v>0</v>
      </c>
      <c r="J888">
        <v>0.04</v>
      </c>
      <c r="K888" t="s">
        <v>17</v>
      </c>
      <c r="L888">
        <v>2</v>
      </c>
    </row>
    <row r="889" spans="1:12" x14ac:dyDescent="0.3">
      <c r="A889">
        <v>22</v>
      </c>
      <c r="B889">
        <v>70000</v>
      </c>
      <c r="C889" t="s">
        <v>13</v>
      </c>
      <c r="D889">
        <v>2</v>
      </c>
      <c r="E889" t="s">
        <v>20</v>
      </c>
      <c r="F889" t="s">
        <v>21</v>
      </c>
      <c r="G889">
        <v>3000</v>
      </c>
      <c r="H889">
        <v>7.29</v>
      </c>
      <c r="I889">
        <v>0</v>
      </c>
      <c r="J889">
        <v>0.04</v>
      </c>
      <c r="K889" t="s">
        <v>16</v>
      </c>
      <c r="L889">
        <v>4</v>
      </c>
    </row>
    <row r="890" spans="1:12" x14ac:dyDescent="0.3">
      <c r="A890">
        <v>21</v>
      </c>
      <c r="B890">
        <v>35000</v>
      </c>
      <c r="C890" t="s">
        <v>26</v>
      </c>
      <c r="D890">
        <v>6</v>
      </c>
      <c r="E890" t="s">
        <v>25</v>
      </c>
      <c r="F890" t="s">
        <v>19</v>
      </c>
      <c r="G890">
        <v>15000</v>
      </c>
      <c r="I890">
        <v>0</v>
      </c>
      <c r="J890">
        <v>0.43</v>
      </c>
      <c r="K890" t="s">
        <v>16</v>
      </c>
      <c r="L890">
        <v>4</v>
      </c>
    </row>
    <row r="891" spans="1:12" x14ac:dyDescent="0.3">
      <c r="A891">
        <v>22</v>
      </c>
      <c r="B891">
        <v>35000</v>
      </c>
      <c r="C891" t="s">
        <v>26</v>
      </c>
      <c r="E891" t="s">
        <v>27</v>
      </c>
      <c r="F891" t="s">
        <v>22</v>
      </c>
      <c r="G891">
        <v>5000</v>
      </c>
      <c r="H891">
        <v>21.36</v>
      </c>
      <c r="I891">
        <v>0</v>
      </c>
      <c r="J891">
        <v>0.14000000000000001</v>
      </c>
      <c r="K891" t="s">
        <v>17</v>
      </c>
      <c r="L891">
        <v>2</v>
      </c>
    </row>
    <row r="892" spans="1:12" x14ac:dyDescent="0.3">
      <c r="A892">
        <v>23</v>
      </c>
      <c r="B892">
        <v>74250</v>
      </c>
      <c r="C892" t="s">
        <v>13</v>
      </c>
      <c r="D892">
        <v>3</v>
      </c>
      <c r="E892" t="s">
        <v>25</v>
      </c>
      <c r="F892" t="s">
        <v>19</v>
      </c>
      <c r="G892">
        <v>3000</v>
      </c>
      <c r="H892">
        <v>11.99</v>
      </c>
      <c r="I892">
        <v>0</v>
      </c>
      <c r="J892">
        <v>0.04</v>
      </c>
      <c r="K892" t="s">
        <v>16</v>
      </c>
      <c r="L892">
        <v>4</v>
      </c>
    </row>
    <row r="893" spans="1:12" x14ac:dyDescent="0.3">
      <c r="A893">
        <v>24</v>
      </c>
      <c r="B893">
        <v>29000</v>
      </c>
      <c r="C893" t="s">
        <v>26</v>
      </c>
      <c r="D893">
        <v>1</v>
      </c>
      <c r="E893" t="s">
        <v>14</v>
      </c>
      <c r="F893" t="s">
        <v>30</v>
      </c>
      <c r="G893">
        <v>6000</v>
      </c>
      <c r="H893">
        <v>15.62</v>
      </c>
      <c r="I893">
        <v>1</v>
      </c>
      <c r="J893">
        <v>0.21</v>
      </c>
      <c r="K893" t="s">
        <v>16</v>
      </c>
      <c r="L893">
        <v>3</v>
      </c>
    </row>
    <row r="894" spans="1:12" x14ac:dyDescent="0.3">
      <c r="A894">
        <v>21</v>
      </c>
      <c r="B894">
        <v>35000</v>
      </c>
      <c r="C894" t="s">
        <v>26</v>
      </c>
      <c r="D894">
        <v>5</v>
      </c>
      <c r="E894" t="s">
        <v>25</v>
      </c>
      <c r="F894" t="s">
        <v>19</v>
      </c>
      <c r="G894">
        <v>4800</v>
      </c>
      <c r="H894">
        <v>10.99</v>
      </c>
      <c r="I894">
        <v>0</v>
      </c>
      <c r="J894">
        <v>0.14000000000000001</v>
      </c>
      <c r="K894" t="s">
        <v>16</v>
      </c>
      <c r="L894">
        <v>3</v>
      </c>
    </row>
    <row r="895" spans="1:12" x14ac:dyDescent="0.3">
      <c r="A895">
        <v>24</v>
      </c>
      <c r="B895">
        <v>35000</v>
      </c>
      <c r="C895" t="s">
        <v>26</v>
      </c>
      <c r="D895">
        <v>5</v>
      </c>
      <c r="E895" t="s">
        <v>25</v>
      </c>
      <c r="F895" t="s">
        <v>21</v>
      </c>
      <c r="G895">
        <v>4800</v>
      </c>
      <c r="H895">
        <v>5.42</v>
      </c>
      <c r="I895">
        <v>0</v>
      </c>
      <c r="J895">
        <v>0.14000000000000001</v>
      </c>
      <c r="K895" t="s">
        <v>16</v>
      </c>
      <c r="L895">
        <v>3</v>
      </c>
    </row>
    <row r="896" spans="1:12" x14ac:dyDescent="0.3">
      <c r="A896">
        <v>23</v>
      </c>
      <c r="B896">
        <v>75000</v>
      </c>
      <c r="C896" t="s">
        <v>13</v>
      </c>
      <c r="D896">
        <v>2</v>
      </c>
      <c r="E896" t="s">
        <v>20</v>
      </c>
      <c r="F896" t="s">
        <v>21</v>
      </c>
      <c r="G896">
        <v>3000</v>
      </c>
      <c r="I896">
        <v>0</v>
      </c>
      <c r="J896">
        <v>0.04</v>
      </c>
      <c r="K896" t="s">
        <v>16</v>
      </c>
      <c r="L896">
        <v>2</v>
      </c>
    </row>
    <row r="897" spans="1:12" x14ac:dyDescent="0.3">
      <c r="A897">
        <v>24</v>
      </c>
      <c r="B897">
        <v>75000</v>
      </c>
      <c r="C897" t="s">
        <v>13</v>
      </c>
      <c r="D897">
        <v>4</v>
      </c>
      <c r="E897" t="s">
        <v>28</v>
      </c>
      <c r="F897" t="s">
        <v>15</v>
      </c>
      <c r="G897">
        <v>3000</v>
      </c>
      <c r="I897">
        <v>0</v>
      </c>
      <c r="J897">
        <v>0.04</v>
      </c>
      <c r="K897" t="s">
        <v>16</v>
      </c>
      <c r="L897">
        <v>4</v>
      </c>
    </row>
    <row r="898" spans="1:12" x14ac:dyDescent="0.3">
      <c r="A898">
        <v>23</v>
      </c>
      <c r="B898">
        <v>77200</v>
      </c>
      <c r="C898" t="s">
        <v>13</v>
      </c>
      <c r="D898">
        <v>1</v>
      </c>
      <c r="E898" t="s">
        <v>18</v>
      </c>
      <c r="F898" t="s">
        <v>19</v>
      </c>
      <c r="G898">
        <v>3000</v>
      </c>
      <c r="H898">
        <v>9.6300000000000008</v>
      </c>
      <c r="I898">
        <v>0</v>
      </c>
      <c r="J898">
        <v>0.04</v>
      </c>
      <c r="K898" t="s">
        <v>16</v>
      </c>
      <c r="L898">
        <v>2</v>
      </c>
    </row>
    <row r="899" spans="1:12" x14ac:dyDescent="0.3">
      <c r="A899">
        <v>25</v>
      </c>
      <c r="B899">
        <v>35000</v>
      </c>
      <c r="C899" t="s">
        <v>23</v>
      </c>
      <c r="D899">
        <v>2</v>
      </c>
      <c r="E899" t="s">
        <v>14</v>
      </c>
      <c r="F899" t="s">
        <v>21</v>
      </c>
      <c r="G899">
        <v>6400</v>
      </c>
      <c r="I899">
        <v>0</v>
      </c>
      <c r="J899">
        <v>0.18</v>
      </c>
      <c r="K899" t="s">
        <v>16</v>
      </c>
      <c r="L899">
        <v>2</v>
      </c>
    </row>
    <row r="900" spans="1:12" x14ac:dyDescent="0.3">
      <c r="A900">
        <v>22</v>
      </c>
      <c r="B900">
        <v>35000</v>
      </c>
      <c r="C900" t="s">
        <v>26</v>
      </c>
      <c r="D900">
        <v>7</v>
      </c>
      <c r="E900" t="s">
        <v>20</v>
      </c>
      <c r="F900" t="s">
        <v>19</v>
      </c>
      <c r="G900">
        <v>3500</v>
      </c>
      <c r="H900">
        <v>11.49</v>
      </c>
      <c r="I900">
        <v>0</v>
      </c>
      <c r="J900">
        <v>0.1</v>
      </c>
      <c r="K900" t="s">
        <v>16</v>
      </c>
      <c r="L900">
        <v>3</v>
      </c>
    </row>
    <row r="901" spans="1:12" x14ac:dyDescent="0.3">
      <c r="A901">
        <v>23</v>
      </c>
      <c r="B901">
        <v>85000</v>
      </c>
      <c r="C901" t="s">
        <v>13</v>
      </c>
      <c r="D901">
        <v>5</v>
      </c>
      <c r="E901" t="s">
        <v>27</v>
      </c>
      <c r="F901" t="s">
        <v>21</v>
      </c>
      <c r="G901">
        <v>3000</v>
      </c>
      <c r="H901">
        <v>7.49</v>
      </c>
      <c r="I901">
        <v>0</v>
      </c>
      <c r="J901">
        <v>0.04</v>
      </c>
      <c r="K901" t="s">
        <v>16</v>
      </c>
      <c r="L901">
        <v>3</v>
      </c>
    </row>
    <row r="902" spans="1:12" x14ac:dyDescent="0.3">
      <c r="A902">
        <v>25</v>
      </c>
      <c r="B902">
        <v>35000</v>
      </c>
      <c r="C902" t="s">
        <v>26</v>
      </c>
      <c r="D902">
        <v>6</v>
      </c>
      <c r="E902" t="s">
        <v>20</v>
      </c>
      <c r="F902" t="s">
        <v>21</v>
      </c>
      <c r="G902">
        <v>5000</v>
      </c>
      <c r="H902">
        <v>5.99</v>
      </c>
      <c r="I902">
        <v>0</v>
      </c>
      <c r="J902">
        <v>0.14000000000000001</v>
      </c>
      <c r="K902" t="s">
        <v>16</v>
      </c>
      <c r="L902">
        <v>4</v>
      </c>
    </row>
    <row r="903" spans="1:12" x14ac:dyDescent="0.3">
      <c r="A903">
        <v>26</v>
      </c>
      <c r="B903">
        <v>100000</v>
      </c>
      <c r="C903" t="s">
        <v>13</v>
      </c>
      <c r="D903">
        <v>3</v>
      </c>
      <c r="E903" t="s">
        <v>25</v>
      </c>
      <c r="F903" t="s">
        <v>15</v>
      </c>
      <c r="G903">
        <v>3000</v>
      </c>
      <c r="H903">
        <v>13.57</v>
      </c>
      <c r="I903">
        <v>0</v>
      </c>
      <c r="J903">
        <v>0.03</v>
      </c>
      <c r="K903" t="s">
        <v>16</v>
      </c>
      <c r="L903">
        <v>3</v>
      </c>
    </row>
    <row r="904" spans="1:12" x14ac:dyDescent="0.3">
      <c r="A904">
        <v>21</v>
      </c>
      <c r="B904">
        <v>35000</v>
      </c>
      <c r="C904" t="s">
        <v>23</v>
      </c>
      <c r="D904">
        <v>5</v>
      </c>
      <c r="E904" t="s">
        <v>18</v>
      </c>
      <c r="F904" t="s">
        <v>21</v>
      </c>
      <c r="G904">
        <v>4000</v>
      </c>
      <c r="H904">
        <v>7.29</v>
      </c>
      <c r="I904">
        <v>0</v>
      </c>
      <c r="J904">
        <v>0.11</v>
      </c>
      <c r="K904" t="s">
        <v>16</v>
      </c>
      <c r="L904">
        <v>2</v>
      </c>
    </row>
    <row r="905" spans="1:12" x14ac:dyDescent="0.3">
      <c r="A905">
        <v>23</v>
      </c>
      <c r="B905">
        <v>110000</v>
      </c>
      <c r="C905" t="s">
        <v>13</v>
      </c>
      <c r="D905">
        <v>6</v>
      </c>
      <c r="E905" t="s">
        <v>18</v>
      </c>
      <c r="F905" t="s">
        <v>15</v>
      </c>
      <c r="G905">
        <v>3000</v>
      </c>
      <c r="H905">
        <v>14.22</v>
      </c>
      <c r="I905">
        <v>0</v>
      </c>
      <c r="J905">
        <v>0.03</v>
      </c>
      <c r="K905" t="s">
        <v>16</v>
      </c>
      <c r="L905">
        <v>3</v>
      </c>
    </row>
    <row r="906" spans="1:12" x14ac:dyDescent="0.3">
      <c r="A906">
        <v>24</v>
      </c>
      <c r="B906">
        <v>120390</v>
      </c>
      <c r="C906" t="s">
        <v>13</v>
      </c>
      <c r="D906">
        <v>8</v>
      </c>
      <c r="E906" t="s">
        <v>28</v>
      </c>
      <c r="F906" t="s">
        <v>21</v>
      </c>
      <c r="G906">
        <v>3000</v>
      </c>
      <c r="H906">
        <v>5.79</v>
      </c>
      <c r="I906">
        <v>0</v>
      </c>
      <c r="J906">
        <v>0.02</v>
      </c>
      <c r="K906" t="s">
        <v>16</v>
      </c>
      <c r="L906">
        <v>4</v>
      </c>
    </row>
    <row r="907" spans="1:12" x14ac:dyDescent="0.3">
      <c r="A907">
        <v>22</v>
      </c>
      <c r="B907">
        <v>35000</v>
      </c>
      <c r="C907" t="s">
        <v>26</v>
      </c>
      <c r="D907">
        <v>7</v>
      </c>
      <c r="E907" t="s">
        <v>27</v>
      </c>
      <c r="F907" t="s">
        <v>21</v>
      </c>
      <c r="G907">
        <v>4000</v>
      </c>
      <c r="H907">
        <v>7.29</v>
      </c>
      <c r="I907">
        <v>0</v>
      </c>
      <c r="J907">
        <v>0.11</v>
      </c>
      <c r="K907" t="s">
        <v>16</v>
      </c>
      <c r="L907">
        <v>2</v>
      </c>
    </row>
    <row r="908" spans="1:12" x14ac:dyDescent="0.3">
      <c r="A908">
        <v>25</v>
      </c>
      <c r="B908">
        <v>17436</v>
      </c>
      <c r="C908" t="s">
        <v>13</v>
      </c>
      <c r="E908" t="s">
        <v>27</v>
      </c>
      <c r="F908" t="s">
        <v>19</v>
      </c>
      <c r="G908">
        <v>3025</v>
      </c>
      <c r="H908">
        <v>11.49</v>
      </c>
      <c r="I908">
        <v>1</v>
      </c>
      <c r="J908">
        <v>0.17</v>
      </c>
      <c r="K908" t="s">
        <v>16</v>
      </c>
      <c r="L908">
        <v>2</v>
      </c>
    </row>
    <row r="909" spans="1:12" x14ac:dyDescent="0.3">
      <c r="A909">
        <v>23</v>
      </c>
      <c r="B909">
        <v>24000</v>
      </c>
      <c r="C909" t="s">
        <v>13</v>
      </c>
      <c r="D909">
        <v>0</v>
      </c>
      <c r="E909" t="s">
        <v>14</v>
      </c>
      <c r="F909" t="s">
        <v>21</v>
      </c>
      <c r="G909">
        <v>3050</v>
      </c>
      <c r="H909">
        <v>7.49</v>
      </c>
      <c r="I909">
        <v>0</v>
      </c>
      <c r="J909">
        <v>0.13</v>
      </c>
      <c r="K909" t="s">
        <v>16</v>
      </c>
      <c r="L909">
        <v>4</v>
      </c>
    </row>
    <row r="910" spans="1:12" x14ac:dyDescent="0.3">
      <c r="A910">
        <v>25</v>
      </c>
      <c r="B910">
        <v>30000</v>
      </c>
      <c r="C910" t="s">
        <v>13</v>
      </c>
      <c r="D910">
        <v>1</v>
      </c>
      <c r="E910" t="s">
        <v>18</v>
      </c>
      <c r="F910" t="s">
        <v>19</v>
      </c>
      <c r="G910">
        <v>3075</v>
      </c>
      <c r="H910">
        <v>10.59</v>
      </c>
      <c r="I910">
        <v>0</v>
      </c>
      <c r="J910">
        <v>0.1</v>
      </c>
      <c r="K910" t="s">
        <v>16</v>
      </c>
      <c r="L910">
        <v>2</v>
      </c>
    </row>
    <row r="911" spans="1:12" x14ac:dyDescent="0.3">
      <c r="A911">
        <v>26</v>
      </c>
      <c r="B911">
        <v>35000</v>
      </c>
      <c r="C911" t="s">
        <v>26</v>
      </c>
      <c r="D911">
        <v>0</v>
      </c>
      <c r="E911" t="s">
        <v>14</v>
      </c>
      <c r="F911" t="s">
        <v>21</v>
      </c>
      <c r="G911">
        <v>8000</v>
      </c>
      <c r="H911">
        <v>5.42</v>
      </c>
      <c r="I911">
        <v>0</v>
      </c>
      <c r="J911">
        <v>0.23</v>
      </c>
      <c r="K911" t="s">
        <v>16</v>
      </c>
      <c r="L911">
        <v>2</v>
      </c>
    </row>
    <row r="912" spans="1:12" x14ac:dyDescent="0.3">
      <c r="A912">
        <v>26</v>
      </c>
      <c r="B912">
        <v>44000</v>
      </c>
      <c r="C912" t="s">
        <v>13</v>
      </c>
      <c r="D912">
        <v>0</v>
      </c>
      <c r="E912" t="s">
        <v>14</v>
      </c>
      <c r="F912" t="s">
        <v>19</v>
      </c>
      <c r="G912">
        <v>3075</v>
      </c>
      <c r="H912">
        <v>10.99</v>
      </c>
      <c r="I912">
        <v>0</v>
      </c>
      <c r="J912">
        <v>7.0000000000000007E-2</v>
      </c>
      <c r="K912" t="s">
        <v>16</v>
      </c>
      <c r="L912">
        <v>3</v>
      </c>
    </row>
    <row r="913" spans="1:12" x14ac:dyDescent="0.3">
      <c r="A913">
        <v>26</v>
      </c>
      <c r="B913">
        <v>35000</v>
      </c>
      <c r="C913" t="s">
        <v>26</v>
      </c>
      <c r="D913">
        <v>0</v>
      </c>
      <c r="E913" t="s">
        <v>28</v>
      </c>
      <c r="F913" t="s">
        <v>21</v>
      </c>
      <c r="G913">
        <v>3800</v>
      </c>
      <c r="H913">
        <v>6.54</v>
      </c>
      <c r="I913">
        <v>0</v>
      </c>
      <c r="J913">
        <v>0.11</v>
      </c>
      <c r="K913" t="s">
        <v>16</v>
      </c>
      <c r="L913">
        <v>3</v>
      </c>
    </row>
    <row r="914" spans="1:12" x14ac:dyDescent="0.3">
      <c r="A914">
        <v>21</v>
      </c>
      <c r="B914">
        <v>15300</v>
      </c>
      <c r="C914" t="s">
        <v>13</v>
      </c>
      <c r="D914">
        <v>5</v>
      </c>
      <c r="E914" t="s">
        <v>28</v>
      </c>
      <c r="F914" t="s">
        <v>19</v>
      </c>
      <c r="G914">
        <v>3150</v>
      </c>
      <c r="H914">
        <v>10.99</v>
      </c>
      <c r="I914">
        <v>1</v>
      </c>
      <c r="J914">
        <v>0.21</v>
      </c>
      <c r="K914" t="s">
        <v>16</v>
      </c>
      <c r="L914">
        <v>4</v>
      </c>
    </row>
    <row r="915" spans="1:12" x14ac:dyDescent="0.3">
      <c r="A915">
        <v>22</v>
      </c>
      <c r="B915">
        <v>35000</v>
      </c>
      <c r="C915" t="s">
        <v>26</v>
      </c>
      <c r="D915">
        <v>6</v>
      </c>
      <c r="E915" t="s">
        <v>18</v>
      </c>
      <c r="F915" t="s">
        <v>21</v>
      </c>
      <c r="G915">
        <v>8000</v>
      </c>
      <c r="H915">
        <v>5.79</v>
      </c>
      <c r="I915">
        <v>0</v>
      </c>
      <c r="J915">
        <v>0.23</v>
      </c>
      <c r="K915" t="s">
        <v>16</v>
      </c>
      <c r="L915">
        <v>4</v>
      </c>
    </row>
    <row r="916" spans="1:12" x14ac:dyDescent="0.3">
      <c r="A916">
        <v>23</v>
      </c>
      <c r="B916">
        <v>18000</v>
      </c>
      <c r="C916" t="s">
        <v>13</v>
      </c>
      <c r="D916">
        <v>0</v>
      </c>
      <c r="E916" t="s">
        <v>28</v>
      </c>
      <c r="F916" t="s">
        <v>21</v>
      </c>
      <c r="G916">
        <v>3200</v>
      </c>
      <c r="I916">
        <v>1</v>
      </c>
      <c r="J916">
        <v>0.18</v>
      </c>
      <c r="K916" t="s">
        <v>16</v>
      </c>
      <c r="L916">
        <v>4</v>
      </c>
    </row>
    <row r="917" spans="1:12" x14ac:dyDescent="0.3">
      <c r="A917">
        <v>23</v>
      </c>
      <c r="B917">
        <v>29000</v>
      </c>
      <c r="C917" t="s">
        <v>26</v>
      </c>
      <c r="D917">
        <v>7</v>
      </c>
      <c r="E917" t="s">
        <v>20</v>
      </c>
      <c r="F917" t="s">
        <v>21</v>
      </c>
      <c r="G917">
        <v>6000</v>
      </c>
      <c r="H917">
        <v>7.88</v>
      </c>
      <c r="I917">
        <v>1</v>
      </c>
      <c r="J917">
        <v>0.21</v>
      </c>
      <c r="K917" t="s">
        <v>16</v>
      </c>
      <c r="L917">
        <v>2</v>
      </c>
    </row>
    <row r="918" spans="1:12" x14ac:dyDescent="0.3">
      <c r="A918">
        <v>23</v>
      </c>
      <c r="B918">
        <v>22000</v>
      </c>
      <c r="C918" t="s">
        <v>13</v>
      </c>
      <c r="D918">
        <v>2</v>
      </c>
      <c r="E918" t="s">
        <v>14</v>
      </c>
      <c r="F918" t="s">
        <v>19</v>
      </c>
      <c r="G918">
        <v>3200</v>
      </c>
      <c r="H918">
        <v>12.69</v>
      </c>
      <c r="I918">
        <v>0</v>
      </c>
      <c r="J918">
        <v>0.15</v>
      </c>
      <c r="K918" t="s">
        <v>16</v>
      </c>
      <c r="L918">
        <v>4</v>
      </c>
    </row>
    <row r="919" spans="1:12" x14ac:dyDescent="0.3">
      <c r="A919">
        <v>25</v>
      </c>
      <c r="B919">
        <v>23040</v>
      </c>
      <c r="C919" t="s">
        <v>13</v>
      </c>
      <c r="D919">
        <v>0</v>
      </c>
      <c r="E919" t="s">
        <v>25</v>
      </c>
      <c r="F919" t="s">
        <v>15</v>
      </c>
      <c r="G919">
        <v>3200</v>
      </c>
      <c r="H919">
        <v>14.79</v>
      </c>
      <c r="I919">
        <v>0</v>
      </c>
      <c r="J919">
        <v>0.14000000000000001</v>
      </c>
      <c r="K919" t="s">
        <v>16</v>
      </c>
      <c r="L919">
        <v>2</v>
      </c>
    </row>
    <row r="920" spans="1:12" x14ac:dyDescent="0.3">
      <c r="A920">
        <v>24</v>
      </c>
      <c r="B920">
        <v>35000</v>
      </c>
      <c r="C920" t="s">
        <v>26</v>
      </c>
      <c r="D920">
        <v>2</v>
      </c>
      <c r="E920" t="s">
        <v>18</v>
      </c>
      <c r="F920" t="s">
        <v>19</v>
      </c>
      <c r="G920">
        <v>8000</v>
      </c>
      <c r="H920">
        <v>11.86</v>
      </c>
      <c r="I920">
        <v>0</v>
      </c>
      <c r="J920">
        <v>0.23</v>
      </c>
      <c r="K920" t="s">
        <v>16</v>
      </c>
      <c r="L920">
        <v>3</v>
      </c>
    </row>
    <row r="921" spans="1:12" x14ac:dyDescent="0.3">
      <c r="A921">
        <v>26</v>
      </c>
      <c r="B921">
        <v>35000</v>
      </c>
      <c r="C921" t="s">
        <v>26</v>
      </c>
      <c r="D921">
        <v>10</v>
      </c>
      <c r="E921" t="s">
        <v>27</v>
      </c>
      <c r="F921" t="s">
        <v>21</v>
      </c>
      <c r="G921">
        <v>6000</v>
      </c>
      <c r="H921">
        <v>7.51</v>
      </c>
      <c r="I921">
        <v>0</v>
      </c>
      <c r="J921">
        <v>0.17</v>
      </c>
      <c r="K921" t="s">
        <v>16</v>
      </c>
      <c r="L921">
        <v>4</v>
      </c>
    </row>
    <row r="922" spans="1:12" x14ac:dyDescent="0.3">
      <c r="A922">
        <v>21</v>
      </c>
      <c r="B922">
        <v>30000</v>
      </c>
      <c r="C922" t="s">
        <v>13</v>
      </c>
      <c r="D922">
        <v>3</v>
      </c>
      <c r="E922" t="s">
        <v>14</v>
      </c>
      <c r="F922" t="s">
        <v>19</v>
      </c>
      <c r="G922">
        <v>3200</v>
      </c>
      <c r="H922">
        <v>11.14</v>
      </c>
      <c r="I922">
        <v>0</v>
      </c>
      <c r="J922">
        <v>0.11</v>
      </c>
      <c r="K922" t="s">
        <v>16</v>
      </c>
      <c r="L922">
        <v>3</v>
      </c>
    </row>
    <row r="923" spans="1:12" x14ac:dyDescent="0.3">
      <c r="A923">
        <v>25</v>
      </c>
      <c r="B923">
        <v>30000</v>
      </c>
      <c r="C923" t="s">
        <v>13</v>
      </c>
      <c r="D923">
        <v>2</v>
      </c>
      <c r="E923" t="s">
        <v>14</v>
      </c>
      <c r="F923" t="s">
        <v>21</v>
      </c>
      <c r="G923">
        <v>3200</v>
      </c>
      <c r="H923">
        <v>8</v>
      </c>
      <c r="I923">
        <v>0</v>
      </c>
      <c r="J923">
        <v>0.11</v>
      </c>
      <c r="K923" t="s">
        <v>16</v>
      </c>
      <c r="L923">
        <v>4</v>
      </c>
    </row>
    <row r="924" spans="1:12" x14ac:dyDescent="0.3">
      <c r="A924">
        <v>25</v>
      </c>
      <c r="B924">
        <v>33000</v>
      </c>
      <c r="C924" t="s">
        <v>13</v>
      </c>
      <c r="D924">
        <v>9</v>
      </c>
      <c r="E924" t="s">
        <v>14</v>
      </c>
      <c r="F924" t="s">
        <v>21</v>
      </c>
      <c r="G924">
        <v>3200</v>
      </c>
      <c r="H924">
        <v>5.42</v>
      </c>
      <c r="I924">
        <v>0</v>
      </c>
      <c r="J924">
        <v>0.1</v>
      </c>
      <c r="K924" t="s">
        <v>16</v>
      </c>
      <c r="L924">
        <v>4</v>
      </c>
    </row>
    <row r="925" spans="1:12" x14ac:dyDescent="0.3">
      <c r="A925">
        <v>25</v>
      </c>
      <c r="B925">
        <v>29004</v>
      </c>
      <c r="C925" t="s">
        <v>13</v>
      </c>
      <c r="D925">
        <v>0</v>
      </c>
      <c r="E925" t="s">
        <v>28</v>
      </c>
      <c r="F925" t="s">
        <v>30</v>
      </c>
      <c r="G925">
        <v>3200</v>
      </c>
      <c r="H925">
        <v>17.489999999999998</v>
      </c>
      <c r="I925">
        <v>1</v>
      </c>
      <c r="J925">
        <v>0.11</v>
      </c>
      <c r="K925" t="s">
        <v>17</v>
      </c>
      <c r="L925">
        <v>2</v>
      </c>
    </row>
    <row r="926" spans="1:12" x14ac:dyDescent="0.3">
      <c r="A926">
        <v>26</v>
      </c>
      <c r="B926">
        <v>35000</v>
      </c>
      <c r="C926" t="s">
        <v>26</v>
      </c>
      <c r="D926">
        <v>1</v>
      </c>
      <c r="E926" t="s">
        <v>27</v>
      </c>
      <c r="F926" t="s">
        <v>21</v>
      </c>
      <c r="G926">
        <v>3000</v>
      </c>
      <c r="H926">
        <v>6.76</v>
      </c>
      <c r="I926">
        <v>0</v>
      </c>
      <c r="J926">
        <v>0.09</v>
      </c>
      <c r="K926" t="s">
        <v>16</v>
      </c>
      <c r="L926">
        <v>3</v>
      </c>
    </row>
    <row r="927" spans="1:12" x14ac:dyDescent="0.3">
      <c r="A927">
        <v>22</v>
      </c>
      <c r="B927">
        <v>30000</v>
      </c>
      <c r="C927" t="s">
        <v>13</v>
      </c>
      <c r="E927" t="s">
        <v>25</v>
      </c>
      <c r="F927" t="s">
        <v>30</v>
      </c>
      <c r="G927">
        <v>3200</v>
      </c>
      <c r="H927">
        <v>15.62</v>
      </c>
      <c r="I927">
        <v>1</v>
      </c>
      <c r="J927">
        <v>0.11</v>
      </c>
      <c r="K927" t="s">
        <v>17</v>
      </c>
      <c r="L927">
        <v>4</v>
      </c>
    </row>
    <row r="928" spans="1:12" x14ac:dyDescent="0.3">
      <c r="A928">
        <v>22</v>
      </c>
      <c r="B928">
        <v>42500</v>
      </c>
      <c r="C928" t="s">
        <v>13</v>
      </c>
      <c r="D928">
        <v>7</v>
      </c>
      <c r="E928" t="s">
        <v>18</v>
      </c>
      <c r="F928" t="s">
        <v>21</v>
      </c>
      <c r="G928">
        <v>3200</v>
      </c>
      <c r="H928">
        <v>7.49</v>
      </c>
      <c r="I928">
        <v>0</v>
      </c>
      <c r="J928">
        <v>0.08</v>
      </c>
      <c r="K928" t="s">
        <v>16</v>
      </c>
      <c r="L928">
        <v>4</v>
      </c>
    </row>
    <row r="929" spans="1:12" x14ac:dyDescent="0.3">
      <c r="A929">
        <v>22</v>
      </c>
      <c r="B929">
        <v>35000</v>
      </c>
      <c r="C929" t="s">
        <v>26</v>
      </c>
      <c r="D929">
        <v>6</v>
      </c>
      <c r="E929" t="s">
        <v>18</v>
      </c>
      <c r="F929" t="s">
        <v>15</v>
      </c>
      <c r="G929">
        <v>7500</v>
      </c>
      <c r="H929">
        <v>13.92</v>
      </c>
      <c r="I929">
        <v>0</v>
      </c>
      <c r="J929">
        <v>0.21</v>
      </c>
      <c r="K929" t="s">
        <v>16</v>
      </c>
      <c r="L929">
        <v>3</v>
      </c>
    </row>
    <row r="930" spans="1:12" x14ac:dyDescent="0.3">
      <c r="A930">
        <v>23</v>
      </c>
      <c r="B930">
        <v>45240</v>
      </c>
      <c r="C930" t="s">
        <v>13</v>
      </c>
      <c r="D930">
        <v>4</v>
      </c>
      <c r="E930" t="s">
        <v>27</v>
      </c>
      <c r="F930" t="s">
        <v>21</v>
      </c>
      <c r="G930">
        <v>3200</v>
      </c>
      <c r="H930">
        <v>7.37</v>
      </c>
      <c r="I930">
        <v>0</v>
      </c>
      <c r="J930">
        <v>7.0000000000000007E-2</v>
      </c>
      <c r="K930" t="s">
        <v>16</v>
      </c>
      <c r="L930">
        <v>3</v>
      </c>
    </row>
    <row r="931" spans="1:12" x14ac:dyDescent="0.3">
      <c r="A931">
        <v>25</v>
      </c>
      <c r="B931">
        <v>42000</v>
      </c>
      <c r="C931" t="s">
        <v>13</v>
      </c>
      <c r="D931">
        <v>3</v>
      </c>
      <c r="E931" t="s">
        <v>14</v>
      </c>
      <c r="F931" t="s">
        <v>30</v>
      </c>
      <c r="G931">
        <v>3200</v>
      </c>
      <c r="H931">
        <v>15.7</v>
      </c>
      <c r="I931">
        <v>1</v>
      </c>
      <c r="J931">
        <v>0.08</v>
      </c>
      <c r="K931" t="s">
        <v>17</v>
      </c>
      <c r="L931">
        <v>2</v>
      </c>
    </row>
    <row r="932" spans="1:12" x14ac:dyDescent="0.3">
      <c r="A932">
        <v>22</v>
      </c>
      <c r="B932">
        <v>51000</v>
      </c>
      <c r="C932" t="s">
        <v>13</v>
      </c>
      <c r="D932">
        <v>2</v>
      </c>
      <c r="E932" t="s">
        <v>18</v>
      </c>
      <c r="F932" t="s">
        <v>19</v>
      </c>
      <c r="G932">
        <v>3200</v>
      </c>
      <c r="H932">
        <v>10.99</v>
      </c>
      <c r="I932">
        <v>0</v>
      </c>
      <c r="J932">
        <v>0.06</v>
      </c>
      <c r="K932" t="s">
        <v>16</v>
      </c>
      <c r="L932">
        <v>2</v>
      </c>
    </row>
    <row r="933" spans="1:12" x14ac:dyDescent="0.3">
      <c r="A933">
        <v>25</v>
      </c>
      <c r="B933">
        <v>48000</v>
      </c>
      <c r="C933" t="s">
        <v>13</v>
      </c>
      <c r="D933">
        <v>0</v>
      </c>
      <c r="E933" t="s">
        <v>18</v>
      </c>
      <c r="F933" t="s">
        <v>22</v>
      </c>
      <c r="G933">
        <v>3200</v>
      </c>
      <c r="I933">
        <v>1</v>
      </c>
      <c r="J933">
        <v>7.0000000000000007E-2</v>
      </c>
      <c r="K933" t="s">
        <v>17</v>
      </c>
      <c r="L933">
        <v>4</v>
      </c>
    </row>
    <row r="934" spans="1:12" x14ac:dyDescent="0.3">
      <c r="A934">
        <v>23</v>
      </c>
      <c r="B934">
        <v>35000</v>
      </c>
      <c r="C934" t="s">
        <v>26</v>
      </c>
      <c r="D934">
        <v>7</v>
      </c>
      <c r="E934" t="s">
        <v>18</v>
      </c>
      <c r="F934" t="s">
        <v>22</v>
      </c>
      <c r="G934">
        <v>15000</v>
      </c>
      <c r="H934">
        <v>18.43</v>
      </c>
      <c r="I934">
        <v>0</v>
      </c>
      <c r="J934">
        <v>0.43</v>
      </c>
      <c r="K934" t="s">
        <v>17</v>
      </c>
      <c r="L934">
        <v>2</v>
      </c>
    </row>
    <row r="935" spans="1:12" x14ac:dyDescent="0.3">
      <c r="A935">
        <v>24</v>
      </c>
      <c r="B935">
        <v>58000</v>
      </c>
      <c r="C935" t="s">
        <v>13</v>
      </c>
      <c r="D935">
        <v>2</v>
      </c>
      <c r="E935" t="s">
        <v>27</v>
      </c>
      <c r="F935" t="s">
        <v>15</v>
      </c>
      <c r="G935">
        <v>3200</v>
      </c>
      <c r="H935">
        <v>14.35</v>
      </c>
      <c r="I935">
        <v>0</v>
      </c>
      <c r="J935">
        <v>0.06</v>
      </c>
      <c r="K935" t="s">
        <v>16</v>
      </c>
      <c r="L935">
        <v>2</v>
      </c>
    </row>
    <row r="936" spans="1:12" x14ac:dyDescent="0.3">
      <c r="A936">
        <v>26</v>
      </c>
      <c r="B936">
        <v>61200</v>
      </c>
      <c r="C936" t="s">
        <v>13</v>
      </c>
      <c r="D936">
        <v>9</v>
      </c>
      <c r="E936" t="s">
        <v>20</v>
      </c>
      <c r="F936" t="s">
        <v>19</v>
      </c>
      <c r="G936">
        <v>3200</v>
      </c>
      <c r="H936">
        <v>9.91</v>
      </c>
      <c r="I936">
        <v>0</v>
      </c>
      <c r="J936">
        <v>0.05</v>
      </c>
      <c r="K936" t="s">
        <v>16</v>
      </c>
      <c r="L936">
        <v>2</v>
      </c>
    </row>
    <row r="937" spans="1:12" x14ac:dyDescent="0.3">
      <c r="A937">
        <v>24</v>
      </c>
      <c r="B937">
        <v>59000</v>
      </c>
      <c r="C937" t="s">
        <v>13</v>
      </c>
      <c r="D937">
        <v>8</v>
      </c>
      <c r="E937" t="s">
        <v>14</v>
      </c>
      <c r="F937" t="s">
        <v>15</v>
      </c>
      <c r="G937">
        <v>3200</v>
      </c>
      <c r="H937">
        <v>13.8</v>
      </c>
      <c r="I937">
        <v>1</v>
      </c>
      <c r="J937">
        <v>0.05</v>
      </c>
      <c r="K937" t="s">
        <v>16</v>
      </c>
      <c r="L937">
        <v>3</v>
      </c>
    </row>
    <row r="938" spans="1:12" x14ac:dyDescent="0.3">
      <c r="A938">
        <v>25</v>
      </c>
      <c r="B938">
        <v>78000</v>
      </c>
      <c r="C938" t="s">
        <v>13</v>
      </c>
      <c r="D938">
        <v>2</v>
      </c>
      <c r="E938" t="s">
        <v>28</v>
      </c>
      <c r="F938" t="s">
        <v>30</v>
      </c>
      <c r="G938">
        <v>3200</v>
      </c>
      <c r="H938">
        <v>14.59</v>
      </c>
      <c r="I938">
        <v>1</v>
      </c>
      <c r="J938">
        <v>0.04</v>
      </c>
      <c r="K938" t="s">
        <v>17</v>
      </c>
      <c r="L938">
        <v>3</v>
      </c>
    </row>
    <row r="939" spans="1:12" x14ac:dyDescent="0.3">
      <c r="A939">
        <v>22</v>
      </c>
      <c r="B939">
        <v>29000</v>
      </c>
      <c r="C939" t="s">
        <v>24</v>
      </c>
      <c r="D939">
        <v>0</v>
      </c>
      <c r="E939" t="s">
        <v>25</v>
      </c>
      <c r="F939" t="s">
        <v>19</v>
      </c>
      <c r="G939">
        <v>7500</v>
      </c>
      <c r="H939">
        <v>10.08</v>
      </c>
      <c r="I939">
        <v>1</v>
      </c>
      <c r="J939">
        <v>0.26</v>
      </c>
      <c r="K939" t="s">
        <v>16</v>
      </c>
      <c r="L939">
        <v>4</v>
      </c>
    </row>
    <row r="940" spans="1:12" x14ac:dyDescent="0.3">
      <c r="A940">
        <v>22</v>
      </c>
      <c r="B940">
        <v>10200</v>
      </c>
      <c r="C940" t="s">
        <v>13</v>
      </c>
      <c r="D940">
        <v>4</v>
      </c>
      <c r="E940" t="s">
        <v>27</v>
      </c>
      <c r="F940" t="s">
        <v>15</v>
      </c>
      <c r="G940">
        <v>3250</v>
      </c>
      <c r="I940">
        <v>1</v>
      </c>
      <c r="J940">
        <v>0.32</v>
      </c>
      <c r="K940" t="s">
        <v>17</v>
      </c>
      <c r="L940">
        <v>2</v>
      </c>
    </row>
    <row r="941" spans="1:12" x14ac:dyDescent="0.3">
      <c r="A941">
        <v>21</v>
      </c>
      <c r="B941">
        <v>12000</v>
      </c>
      <c r="C941" t="s">
        <v>13</v>
      </c>
      <c r="D941">
        <v>2</v>
      </c>
      <c r="E941" t="s">
        <v>28</v>
      </c>
      <c r="F941" t="s">
        <v>19</v>
      </c>
      <c r="G941">
        <v>3250</v>
      </c>
      <c r="H941">
        <v>9.99</v>
      </c>
      <c r="I941">
        <v>1</v>
      </c>
      <c r="J941">
        <v>0.27</v>
      </c>
      <c r="K941" t="s">
        <v>16</v>
      </c>
      <c r="L941">
        <v>2</v>
      </c>
    </row>
    <row r="942" spans="1:12" x14ac:dyDescent="0.3">
      <c r="A942">
        <v>24</v>
      </c>
      <c r="B942">
        <v>16000</v>
      </c>
      <c r="C942" t="s">
        <v>13</v>
      </c>
      <c r="D942">
        <v>0</v>
      </c>
      <c r="E942" t="s">
        <v>27</v>
      </c>
      <c r="F942" t="s">
        <v>19</v>
      </c>
      <c r="G942">
        <v>3250</v>
      </c>
      <c r="H942">
        <v>12.42</v>
      </c>
      <c r="I942">
        <v>1</v>
      </c>
      <c r="J942">
        <v>0.2</v>
      </c>
      <c r="K942" t="s">
        <v>16</v>
      </c>
      <c r="L942">
        <v>4</v>
      </c>
    </row>
    <row r="943" spans="1:12" x14ac:dyDescent="0.3">
      <c r="A943">
        <v>23</v>
      </c>
      <c r="B943">
        <v>18000</v>
      </c>
      <c r="C943" t="s">
        <v>13</v>
      </c>
      <c r="D943">
        <v>1</v>
      </c>
      <c r="E943" t="s">
        <v>27</v>
      </c>
      <c r="F943" t="s">
        <v>15</v>
      </c>
      <c r="G943">
        <v>3250</v>
      </c>
      <c r="H943">
        <v>13.22</v>
      </c>
      <c r="I943">
        <v>1</v>
      </c>
      <c r="J943">
        <v>0.18</v>
      </c>
      <c r="K943" t="s">
        <v>16</v>
      </c>
      <c r="L943">
        <v>2</v>
      </c>
    </row>
    <row r="944" spans="1:12" x14ac:dyDescent="0.3">
      <c r="A944">
        <v>22</v>
      </c>
      <c r="B944">
        <v>35004</v>
      </c>
      <c r="C944" t="s">
        <v>23</v>
      </c>
      <c r="D944">
        <v>3</v>
      </c>
      <c r="E944" t="s">
        <v>27</v>
      </c>
      <c r="F944" t="s">
        <v>21</v>
      </c>
      <c r="G944">
        <v>3000</v>
      </c>
      <c r="H944">
        <v>7.9</v>
      </c>
      <c r="I944">
        <v>0</v>
      </c>
      <c r="J944">
        <v>0.09</v>
      </c>
      <c r="K944" t="s">
        <v>16</v>
      </c>
      <c r="L944">
        <v>4</v>
      </c>
    </row>
    <row r="945" spans="1:12" x14ac:dyDescent="0.3">
      <c r="A945">
        <v>22</v>
      </c>
      <c r="B945">
        <v>20400</v>
      </c>
      <c r="C945" t="s">
        <v>13</v>
      </c>
      <c r="D945">
        <v>5</v>
      </c>
      <c r="E945" t="s">
        <v>14</v>
      </c>
      <c r="F945" t="s">
        <v>15</v>
      </c>
      <c r="G945">
        <v>3250</v>
      </c>
      <c r="H945">
        <v>14.26</v>
      </c>
      <c r="I945">
        <v>1</v>
      </c>
      <c r="J945">
        <v>0.16</v>
      </c>
      <c r="K945" t="s">
        <v>17</v>
      </c>
      <c r="L945">
        <v>2</v>
      </c>
    </row>
    <row r="946" spans="1:12" x14ac:dyDescent="0.3">
      <c r="A946">
        <v>24</v>
      </c>
      <c r="B946">
        <v>35004</v>
      </c>
      <c r="C946" t="s">
        <v>26</v>
      </c>
      <c r="D946">
        <v>5</v>
      </c>
      <c r="E946" t="s">
        <v>18</v>
      </c>
      <c r="F946" t="s">
        <v>21</v>
      </c>
      <c r="G946">
        <v>7000</v>
      </c>
      <c r="H946">
        <v>5.42</v>
      </c>
      <c r="I946">
        <v>0</v>
      </c>
      <c r="J946">
        <v>0.2</v>
      </c>
      <c r="K946" t="s">
        <v>16</v>
      </c>
      <c r="L946">
        <v>3</v>
      </c>
    </row>
    <row r="947" spans="1:12" x14ac:dyDescent="0.3">
      <c r="A947">
        <v>21</v>
      </c>
      <c r="B947">
        <v>35004</v>
      </c>
      <c r="C947" t="s">
        <v>23</v>
      </c>
      <c r="D947">
        <v>5</v>
      </c>
      <c r="E947" t="s">
        <v>27</v>
      </c>
      <c r="F947" t="s">
        <v>19</v>
      </c>
      <c r="G947">
        <v>1500</v>
      </c>
      <c r="H947">
        <v>9.6199999999999992</v>
      </c>
      <c r="I947">
        <v>0</v>
      </c>
      <c r="J947">
        <v>0.04</v>
      </c>
      <c r="K947" t="s">
        <v>16</v>
      </c>
      <c r="L947">
        <v>2</v>
      </c>
    </row>
    <row r="948" spans="1:12" x14ac:dyDescent="0.3">
      <c r="A948">
        <v>21</v>
      </c>
      <c r="B948">
        <v>35004</v>
      </c>
      <c r="C948" t="s">
        <v>23</v>
      </c>
      <c r="D948">
        <v>0</v>
      </c>
      <c r="E948" t="s">
        <v>18</v>
      </c>
      <c r="F948" t="s">
        <v>30</v>
      </c>
      <c r="G948">
        <v>3000</v>
      </c>
      <c r="H948">
        <v>15.58</v>
      </c>
      <c r="I948">
        <v>0</v>
      </c>
      <c r="J948">
        <v>0.09</v>
      </c>
      <c r="K948" t="s">
        <v>16</v>
      </c>
      <c r="L948">
        <v>3</v>
      </c>
    </row>
    <row r="949" spans="1:12" x14ac:dyDescent="0.3">
      <c r="A949">
        <v>24</v>
      </c>
      <c r="B949">
        <v>35004</v>
      </c>
      <c r="C949" t="s">
        <v>26</v>
      </c>
      <c r="D949">
        <v>3</v>
      </c>
      <c r="E949" t="s">
        <v>20</v>
      </c>
      <c r="F949" t="s">
        <v>21</v>
      </c>
      <c r="G949">
        <v>9600</v>
      </c>
      <c r="H949">
        <v>7.88</v>
      </c>
      <c r="I949">
        <v>0</v>
      </c>
      <c r="J949">
        <v>0.27</v>
      </c>
      <c r="K949" t="s">
        <v>16</v>
      </c>
      <c r="L949">
        <v>3</v>
      </c>
    </row>
    <row r="950" spans="1:12" x14ac:dyDescent="0.3">
      <c r="A950">
        <v>22</v>
      </c>
      <c r="B950">
        <v>35004</v>
      </c>
      <c r="C950" t="s">
        <v>23</v>
      </c>
      <c r="D950">
        <v>0</v>
      </c>
      <c r="E950" t="s">
        <v>14</v>
      </c>
      <c r="F950" t="s">
        <v>21</v>
      </c>
      <c r="G950">
        <v>10000</v>
      </c>
      <c r="H950">
        <v>7.51</v>
      </c>
      <c r="I950">
        <v>0</v>
      </c>
      <c r="J950">
        <v>0.28999999999999998</v>
      </c>
      <c r="K950" t="s">
        <v>16</v>
      </c>
      <c r="L950">
        <v>4</v>
      </c>
    </row>
    <row r="951" spans="1:12" x14ac:dyDescent="0.3">
      <c r="A951">
        <v>22</v>
      </c>
      <c r="B951">
        <v>66000</v>
      </c>
      <c r="C951" t="s">
        <v>13</v>
      </c>
      <c r="D951">
        <v>0</v>
      </c>
      <c r="E951" t="s">
        <v>27</v>
      </c>
      <c r="F951" t="s">
        <v>15</v>
      </c>
      <c r="G951">
        <v>3300</v>
      </c>
      <c r="H951">
        <v>14.65</v>
      </c>
      <c r="I951">
        <v>0</v>
      </c>
      <c r="J951">
        <v>0.05</v>
      </c>
      <c r="K951" t="s">
        <v>17</v>
      </c>
      <c r="L951">
        <v>2</v>
      </c>
    </row>
    <row r="952" spans="1:12" x14ac:dyDescent="0.3">
      <c r="A952">
        <v>24</v>
      </c>
      <c r="B952">
        <v>35004</v>
      </c>
      <c r="C952" t="s">
        <v>24</v>
      </c>
      <c r="D952">
        <v>6</v>
      </c>
      <c r="E952" t="s">
        <v>14</v>
      </c>
      <c r="F952" t="s">
        <v>21</v>
      </c>
      <c r="G952">
        <v>18225</v>
      </c>
      <c r="H952">
        <v>9.6300000000000008</v>
      </c>
      <c r="I952">
        <v>1</v>
      </c>
      <c r="J952">
        <v>0.52</v>
      </c>
      <c r="K952" t="s">
        <v>16</v>
      </c>
      <c r="L952">
        <v>3</v>
      </c>
    </row>
    <row r="953" spans="1:12" x14ac:dyDescent="0.3">
      <c r="A953">
        <v>22</v>
      </c>
      <c r="B953">
        <v>35004</v>
      </c>
      <c r="C953" t="s">
        <v>26</v>
      </c>
      <c r="D953">
        <v>0</v>
      </c>
      <c r="E953" t="s">
        <v>27</v>
      </c>
      <c r="F953" t="s">
        <v>19</v>
      </c>
      <c r="G953">
        <v>8400</v>
      </c>
      <c r="H953">
        <v>10.39</v>
      </c>
      <c r="I953">
        <v>0</v>
      </c>
      <c r="J953">
        <v>0.24</v>
      </c>
      <c r="K953" t="s">
        <v>16</v>
      </c>
      <c r="L953">
        <v>2</v>
      </c>
    </row>
    <row r="954" spans="1:12" x14ac:dyDescent="0.3">
      <c r="A954">
        <v>24</v>
      </c>
      <c r="B954">
        <v>60000</v>
      </c>
      <c r="C954" t="s">
        <v>13</v>
      </c>
      <c r="D954">
        <v>5</v>
      </c>
      <c r="E954" t="s">
        <v>28</v>
      </c>
      <c r="F954" t="s">
        <v>30</v>
      </c>
      <c r="G954">
        <v>3400</v>
      </c>
      <c r="I954">
        <v>0</v>
      </c>
      <c r="J954">
        <v>0.06</v>
      </c>
      <c r="K954" t="s">
        <v>16</v>
      </c>
      <c r="L954">
        <v>2</v>
      </c>
    </row>
    <row r="955" spans="1:12" x14ac:dyDescent="0.3">
      <c r="A955">
        <v>25</v>
      </c>
      <c r="B955">
        <v>29360</v>
      </c>
      <c r="C955" t="s">
        <v>26</v>
      </c>
      <c r="D955">
        <v>5</v>
      </c>
      <c r="E955" t="s">
        <v>20</v>
      </c>
      <c r="F955" t="s">
        <v>19</v>
      </c>
      <c r="G955">
        <v>8875</v>
      </c>
      <c r="H955">
        <v>12.69</v>
      </c>
      <c r="I955">
        <v>1</v>
      </c>
      <c r="J955">
        <v>0.3</v>
      </c>
      <c r="K955" t="s">
        <v>16</v>
      </c>
      <c r="L955">
        <v>3</v>
      </c>
    </row>
    <row r="956" spans="1:12" x14ac:dyDescent="0.3">
      <c r="A956">
        <v>22</v>
      </c>
      <c r="B956">
        <v>35360</v>
      </c>
      <c r="C956" t="s">
        <v>26</v>
      </c>
      <c r="D956">
        <v>6</v>
      </c>
      <c r="E956" t="s">
        <v>18</v>
      </c>
      <c r="F956" t="s">
        <v>21</v>
      </c>
      <c r="G956">
        <v>9600</v>
      </c>
      <c r="H956">
        <v>5.99</v>
      </c>
      <c r="I956">
        <v>0</v>
      </c>
      <c r="J956">
        <v>0.27</v>
      </c>
      <c r="K956" t="s">
        <v>16</v>
      </c>
      <c r="L956">
        <v>4</v>
      </c>
    </row>
    <row r="957" spans="1:12" x14ac:dyDescent="0.3">
      <c r="A957">
        <v>24</v>
      </c>
      <c r="B957">
        <v>114750</v>
      </c>
      <c r="C957" t="s">
        <v>13</v>
      </c>
      <c r="D957">
        <v>1</v>
      </c>
      <c r="E957" t="s">
        <v>14</v>
      </c>
      <c r="F957" t="s">
        <v>19</v>
      </c>
      <c r="G957">
        <v>3400</v>
      </c>
      <c r="H957">
        <v>12.21</v>
      </c>
      <c r="I957">
        <v>1</v>
      </c>
      <c r="J957">
        <v>0.03</v>
      </c>
      <c r="K957" t="s">
        <v>16</v>
      </c>
      <c r="L957">
        <v>4</v>
      </c>
    </row>
    <row r="958" spans="1:12" x14ac:dyDescent="0.3">
      <c r="A958">
        <v>21</v>
      </c>
      <c r="B958">
        <v>35360</v>
      </c>
      <c r="C958" t="s">
        <v>26</v>
      </c>
      <c r="D958">
        <v>2</v>
      </c>
      <c r="E958" t="s">
        <v>18</v>
      </c>
      <c r="F958" t="s">
        <v>30</v>
      </c>
      <c r="G958">
        <v>12250</v>
      </c>
      <c r="H958">
        <v>15.31</v>
      </c>
      <c r="I958">
        <v>0</v>
      </c>
      <c r="J958">
        <v>0.35</v>
      </c>
      <c r="K958" t="s">
        <v>16</v>
      </c>
      <c r="L958">
        <v>4</v>
      </c>
    </row>
    <row r="959" spans="1:12" x14ac:dyDescent="0.3">
      <c r="A959">
        <v>25</v>
      </c>
      <c r="B959">
        <v>25000</v>
      </c>
      <c r="C959" t="s">
        <v>13</v>
      </c>
      <c r="D959">
        <v>5</v>
      </c>
      <c r="E959" t="s">
        <v>28</v>
      </c>
      <c r="F959" t="s">
        <v>19</v>
      </c>
      <c r="G959">
        <v>3450</v>
      </c>
      <c r="H959">
        <v>11.99</v>
      </c>
      <c r="I959">
        <v>1</v>
      </c>
      <c r="J959">
        <v>0.14000000000000001</v>
      </c>
      <c r="K959" t="s">
        <v>16</v>
      </c>
      <c r="L959">
        <v>4</v>
      </c>
    </row>
    <row r="960" spans="1:12" x14ac:dyDescent="0.3">
      <c r="A960">
        <v>22</v>
      </c>
      <c r="B960">
        <v>12000</v>
      </c>
      <c r="C960" t="s">
        <v>13</v>
      </c>
      <c r="D960">
        <v>1</v>
      </c>
      <c r="E960" t="s">
        <v>18</v>
      </c>
      <c r="F960" t="s">
        <v>30</v>
      </c>
      <c r="G960">
        <v>3500</v>
      </c>
      <c r="H960">
        <v>15.65</v>
      </c>
      <c r="I960">
        <v>1</v>
      </c>
      <c r="J960">
        <v>0.28999999999999998</v>
      </c>
      <c r="K960" t="s">
        <v>17</v>
      </c>
      <c r="L960">
        <v>2</v>
      </c>
    </row>
    <row r="961" spans="1:12" x14ac:dyDescent="0.3">
      <c r="A961">
        <v>22</v>
      </c>
      <c r="B961">
        <v>12996</v>
      </c>
      <c r="C961" t="s">
        <v>13</v>
      </c>
      <c r="D961">
        <v>2</v>
      </c>
      <c r="E961" t="s">
        <v>14</v>
      </c>
      <c r="F961" t="s">
        <v>21</v>
      </c>
      <c r="G961">
        <v>3500</v>
      </c>
      <c r="H961">
        <v>8.59</v>
      </c>
      <c r="I961">
        <v>1</v>
      </c>
      <c r="J961">
        <v>0.27</v>
      </c>
      <c r="K961" t="s">
        <v>16</v>
      </c>
      <c r="L961">
        <v>4</v>
      </c>
    </row>
    <row r="962" spans="1:12" x14ac:dyDescent="0.3">
      <c r="A962">
        <v>21</v>
      </c>
      <c r="B962">
        <v>15600</v>
      </c>
      <c r="C962" t="s">
        <v>13</v>
      </c>
      <c r="D962">
        <v>2</v>
      </c>
      <c r="E962" t="s">
        <v>20</v>
      </c>
      <c r="F962" t="s">
        <v>30</v>
      </c>
      <c r="G962">
        <v>3500</v>
      </c>
      <c r="H962">
        <v>16.07</v>
      </c>
      <c r="I962">
        <v>1</v>
      </c>
      <c r="J962">
        <v>0.22</v>
      </c>
      <c r="K962" t="s">
        <v>16</v>
      </c>
      <c r="L962">
        <v>3</v>
      </c>
    </row>
    <row r="963" spans="1:12" x14ac:dyDescent="0.3">
      <c r="A963">
        <v>21</v>
      </c>
      <c r="B963">
        <v>29400</v>
      </c>
      <c r="C963" t="s">
        <v>26</v>
      </c>
      <c r="D963">
        <v>0</v>
      </c>
      <c r="E963" t="s">
        <v>14</v>
      </c>
      <c r="F963" t="s">
        <v>19</v>
      </c>
      <c r="G963">
        <v>12000</v>
      </c>
      <c r="H963">
        <v>11.83</v>
      </c>
      <c r="I963">
        <v>1</v>
      </c>
      <c r="J963">
        <v>0.41</v>
      </c>
      <c r="K963" t="s">
        <v>16</v>
      </c>
      <c r="L963">
        <v>4</v>
      </c>
    </row>
    <row r="964" spans="1:12" x14ac:dyDescent="0.3">
      <c r="A964">
        <v>26</v>
      </c>
      <c r="B964">
        <v>29400</v>
      </c>
      <c r="C964" t="s">
        <v>26</v>
      </c>
      <c r="D964">
        <v>4</v>
      </c>
      <c r="E964" t="s">
        <v>14</v>
      </c>
      <c r="F964" t="s">
        <v>21</v>
      </c>
      <c r="G964">
        <v>12000</v>
      </c>
      <c r="H964">
        <v>9.32</v>
      </c>
      <c r="I964">
        <v>1</v>
      </c>
      <c r="J964">
        <v>0.41</v>
      </c>
      <c r="K964" t="s">
        <v>16</v>
      </c>
      <c r="L964">
        <v>4</v>
      </c>
    </row>
    <row r="965" spans="1:12" x14ac:dyDescent="0.3">
      <c r="A965">
        <v>21</v>
      </c>
      <c r="B965">
        <v>18456</v>
      </c>
      <c r="C965" t="s">
        <v>13</v>
      </c>
      <c r="D965">
        <v>2</v>
      </c>
      <c r="E965" t="s">
        <v>14</v>
      </c>
      <c r="F965" t="s">
        <v>15</v>
      </c>
      <c r="G965">
        <v>3500</v>
      </c>
      <c r="H965">
        <v>13.35</v>
      </c>
      <c r="I965">
        <v>1</v>
      </c>
      <c r="J965">
        <v>0.19</v>
      </c>
      <c r="K965" t="s">
        <v>17</v>
      </c>
      <c r="L965">
        <v>2</v>
      </c>
    </row>
    <row r="966" spans="1:12" x14ac:dyDescent="0.3">
      <c r="A966">
        <v>22</v>
      </c>
      <c r="B966">
        <v>35500</v>
      </c>
      <c r="C966" t="s">
        <v>26</v>
      </c>
      <c r="D966">
        <v>0</v>
      </c>
      <c r="E966" t="s">
        <v>18</v>
      </c>
      <c r="F966" t="s">
        <v>15</v>
      </c>
      <c r="G966">
        <v>4000</v>
      </c>
      <c r="H966">
        <v>12.53</v>
      </c>
      <c r="I966">
        <v>0</v>
      </c>
      <c r="J966">
        <v>0.11</v>
      </c>
      <c r="K966" t="s">
        <v>16</v>
      </c>
      <c r="L966">
        <v>2</v>
      </c>
    </row>
    <row r="967" spans="1:12" x14ac:dyDescent="0.3">
      <c r="A967">
        <v>21</v>
      </c>
      <c r="B967">
        <v>21600</v>
      </c>
      <c r="C967" t="s">
        <v>13</v>
      </c>
      <c r="D967">
        <v>2</v>
      </c>
      <c r="E967" t="s">
        <v>25</v>
      </c>
      <c r="F967" t="s">
        <v>21</v>
      </c>
      <c r="G967">
        <v>3500</v>
      </c>
      <c r="H967">
        <v>7.51</v>
      </c>
      <c r="I967">
        <v>0</v>
      </c>
      <c r="J967">
        <v>0.16</v>
      </c>
      <c r="K967" t="s">
        <v>16</v>
      </c>
      <c r="L967">
        <v>2</v>
      </c>
    </row>
    <row r="968" spans="1:12" x14ac:dyDescent="0.3">
      <c r="A968">
        <v>22</v>
      </c>
      <c r="B968">
        <v>22292</v>
      </c>
      <c r="C968" t="s">
        <v>13</v>
      </c>
      <c r="D968">
        <v>5</v>
      </c>
      <c r="E968" t="s">
        <v>25</v>
      </c>
      <c r="F968" t="s">
        <v>30</v>
      </c>
      <c r="G968">
        <v>3500</v>
      </c>
      <c r="H968">
        <v>16.489999999999998</v>
      </c>
      <c r="I968">
        <v>1</v>
      </c>
      <c r="J968">
        <v>0.16</v>
      </c>
      <c r="K968" t="s">
        <v>16</v>
      </c>
      <c r="L968">
        <v>3</v>
      </c>
    </row>
    <row r="969" spans="1:12" x14ac:dyDescent="0.3">
      <c r="A969">
        <v>22</v>
      </c>
      <c r="B969">
        <v>23000</v>
      </c>
      <c r="C969" t="s">
        <v>13</v>
      </c>
      <c r="D969">
        <v>3</v>
      </c>
      <c r="E969" t="s">
        <v>25</v>
      </c>
      <c r="F969" t="s">
        <v>19</v>
      </c>
      <c r="G969">
        <v>3500</v>
      </c>
      <c r="H969">
        <v>10.37</v>
      </c>
      <c r="I969">
        <v>0</v>
      </c>
      <c r="J969">
        <v>0.15</v>
      </c>
      <c r="K969" t="s">
        <v>16</v>
      </c>
      <c r="L969">
        <v>4</v>
      </c>
    </row>
    <row r="970" spans="1:12" x14ac:dyDescent="0.3">
      <c r="A970">
        <v>26</v>
      </c>
      <c r="B970">
        <v>24000</v>
      </c>
      <c r="C970" t="s">
        <v>13</v>
      </c>
      <c r="D970">
        <v>0</v>
      </c>
      <c r="E970" t="s">
        <v>27</v>
      </c>
      <c r="F970" t="s">
        <v>19</v>
      </c>
      <c r="G970">
        <v>3500</v>
      </c>
      <c r="H970">
        <v>10.71</v>
      </c>
      <c r="I970">
        <v>0</v>
      </c>
      <c r="J970">
        <v>0.15</v>
      </c>
      <c r="K970" t="s">
        <v>16</v>
      </c>
      <c r="L970">
        <v>4</v>
      </c>
    </row>
    <row r="971" spans="1:12" x14ac:dyDescent="0.3">
      <c r="A971">
        <v>22</v>
      </c>
      <c r="B971">
        <v>36000</v>
      </c>
      <c r="C971" t="s">
        <v>26</v>
      </c>
      <c r="D971">
        <v>0</v>
      </c>
      <c r="E971" t="s">
        <v>18</v>
      </c>
      <c r="F971" t="s">
        <v>15</v>
      </c>
      <c r="G971">
        <v>11625</v>
      </c>
      <c r="H971">
        <v>13.49</v>
      </c>
      <c r="I971">
        <v>0</v>
      </c>
      <c r="J971">
        <v>0.32</v>
      </c>
      <c r="K971" t="s">
        <v>16</v>
      </c>
      <c r="L971">
        <v>2</v>
      </c>
    </row>
    <row r="972" spans="1:12" x14ac:dyDescent="0.3">
      <c r="A972">
        <v>21</v>
      </c>
      <c r="B972">
        <v>30000</v>
      </c>
      <c r="C972" t="s">
        <v>13</v>
      </c>
      <c r="D972">
        <v>5</v>
      </c>
      <c r="E972" t="s">
        <v>20</v>
      </c>
      <c r="F972" t="s">
        <v>21</v>
      </c>
      <c r="G972">
        <v>3500</v>
      </c>
      <c r="H972">
        <v>7.9</v>
      </c>
      <c r="I972">
        <v>0</v>
      </c>
      <c r="J972">
        <v>0.12</v>
      </c>
      <c r="K972" t="s">
        <v>16</v>
      </c>
      <c r="L972">
        <v>2</v>
      </c>
    </row>
    <row r="973" spans="1:12" x14ac:dyDescent="0.3">
      <c r="A973">
        <v>26</v>
      </c>
      <c r="B973">
        <v>30000</v>
      </c>
      <c r="C973" t="s">
        <v>13</v>
      </c>
      <c r="D973">
        <v>2</v>
      </c>
      <c r="E973" t="s">
        <v>27</v>
      </c>
      <c r="F973" t="s">
        <v>19</v>
      </c>
      <c r="G973">
        <v>3500</v>
      </c>
      <c r="I973">
        <v>0</v>
      </c>
      <c r="J973">
        <v>0.12</v>
      </c>
      <c r="K973" t="s">
        <v>16</v>
      </c>
      <c r="L973">
        <v>2</v>
      </c>
    </row>
    <row r="974" spans="1:12" x14ac:dyDescent="0.3">
      <c r="A974">
        <v>22</v>
      </c>
      <c r="B974">
        <v>36000</v>
      </c>
      <c r="C974" t="s">
        <v>26</v>
      </c>
      <c r="D974">
        <v>4</v>
      </c>
      <c r="E974" t="s">
        <v>14</v>
      </c>
      <c r="F974" t="s">
        <v>19</v>
      </c>
      <c r="G974">
        <v>12000</v>
      </c>
      <c r="H974">
        <v>11.71</v>
      </c>
      <c r="I974">
        <v>0</v>
      </c>
      <c r="J974">
        <v>0.33</v>
      </c>
      <c r="K974" t="s">
        <v>16</v>
      </c>
      <c r="L974">
        <v>2</v>
      </c>
    </row>
    <row r="975" spans="1:12" x14ac:dyDescent="0.3">
      <c r="A975">
        <v>25</v>
      </c>
      <c r="B975">
        <v>35000</v>
      </c>
      <c r="C975" t="s">
        <v>13</v>
      </c>
      <c r="D975">
        <v>6</v>
      </c>
      <c r="E975" t="s">
        <v>20</v>
      </c>
      <c r="F975" t="s">
        <v>19</v>
      </c>
      <c r="G975">
        <v>3500</v>
      </c>
      <c r="H975">
        <v>11.58</v>
      </c>
      <c r="I975">
        <v>0</v>
      </c>
      <c r="J975">
        <v>0.1</v>
      </c>
      <c r="K975" t="s">
        <v>16</v>
      </c>
      <c r="L975">
        <v>3</v>
      </c>
    </row>
    <row r="976" spans="1:12" x14ac:dyDescent="0.3">
      <c r="A976">
        <v>21</v>
      </c>
      <c r="B976">
        <v>35100</v>
      </c>
      <c r="C976" t="s">
        <v>13</v>
      </c>
      <c r="D976">
        <v>1</v>
      </c>
      <c r="E976" t="s">
        <v>18</v>
      </c>
      <c r="F976" t="s">
        <v>21</v>
      </c>
      <c r="G976">
        <v>3500</v>
      </c>
      <c r="H976">
        <v>5.79</v>
      </c>
      <c r="I976">
        <v>0</v>
      </c>
      <c r="J976">
        <v>0.1</v>
      </c>
      <c r="K976" t="s">
        <v>16</v>
      </c>
      <c r="L976">
        <v>2</v>
      </c>
    </row>
    <row r="977" spans="1:12" x14ac:dyDescent="0.3">
      <c r="A977">
        <v>21</v>
      </c>
      <c r="B977">
        <v>36000</v>
      </c>
      <c r="C977" t="s">
        <v>26</v>
      </c>
      <c r="D977">
        <v>5</v>
      </c>
      <c r="E977" t="s">
        <v>14</v>
      </c>
      <c r="F977" t="s">
        <v>19</v>
      </c>
      <c r="G977">
        <v>1000</v>
      </c>
      <c r="H977">
        <v>12.42</v>
      </c>
      <c r="I977">
        <v>0</v>
      </c>
      <c r="J977">
        <v>0.03</v>
      </c>
      <c r="K977" t="s">
        <v>16</v>
      </c>
      <c r="L977">
        <v>2</v>
      </c>
    </row>
    <row r="978" spans="1:12" x14ac:dyDescent="0.3">
      <c r="A978">
        <v>26</v>
      </c>
      <c r="B978">
        <v>36000</v>
      </c>
      <c r="C978" t="s">
        <v>26</v>
      </c>
      <c r="D978">
        <v>6</v>
      </c>
      <c r="E978" t="s">
        <v>20</v>
      </c>
      <c r="F978" t="s">
        <v>21</v>
      </c>
      <c r="G978">
        <v>5175</v>
      </c>
      <c r="H978">
        <v>6.03</v>
      </c>
      <c r="I978">
        <v>0</v>
      </c>
      <c r="J978">
        <v>0.14000000000000001</v>
      </c>
      <c r="K978" t="s">
        <v>16</v>
      </c>
      <c r="L978">
        <v>4</v>
      </c>
    </row>
    <row r="979" spans="1:12" x14ac:dyDescent="0.3">
      <c r="A979">
        <v>22</v>
      </c>
      <c r="B979">
        <v>39336</v>
      </c>
      <c r="C979" t="s">
        <v>13</v>
      </c>
      <c r="D979">
        <v>6</v>
      </c>
      <c r="E979" t="s">
        <v>27</v>
      </c>
      <c r="F979" t="s">
        <v>21</v>
      </c>
      <c r="G979">
        <v>3500</v>
      </c>
      <c r="H979">
        <v>5.42</v>
      </c>
      <c r="I979">
        <v>0</v>
      </c>
      <c r="J979">
        <v>0.09</v>
      </c>
      <c r="K979" t="s">
        <v>16</v>
      </c>
      <c r="L979">
        <v>2</v>
      </c>
    </row>
    <row r="980" spans="1:12" x14ac:dyDescent="0.3">
      <c r="A980">
        <v>24</v>
      </c>
      <c r="B980">
        <v>36000</v>
      </c>
      <c r="C980" t="s">
        <v>26</v>
      </c>
      <c r="D980">
        <v>8</v>
      </c>
      <c r="E980" t="s">
        <v>20</v>
      </c>
      <c r="F980" t="s">
        <v>30</v>
      </c>
      <c r="G980">
        <v>3600</v>
      </c>
      <c r="H980">
        <v>16.77</v>
      </c>
      <c r="I980">
        <v>0</v>
      </c>
      <c r="J980">
        <v>0.1</v>
      </c>
      <c r="K980" t="s">
        <v>17</v>
      </c>
      <c r="L980">
        <v>2</v>
      </c>
    </row>
    <row r="981" spans="1:12" x14ac:dyDescent="0.3">
      <c r="A981">
        <v>25</v>
      </c>
      <c r="B981">
        <v>42000</v>
      </c>
      <c r="C981" t="s">
        <v>13</v>
      </c>
      <c r="D981">
        <v>0</v>
      </c>
      <c r="E981" t="s">
        <v>27</v>
      </c>
      <c r="F981" t="s">
        <v>21</v>
      </c>
      <c r="G981">
        <v>3500</v>
      </c>
      <c r="H981">
        <v>5.42</v>
      </c>
      <c r="I981">
        <v>0</v>
      </c>
      <c r="J981">
        <v>0.08</v>
      </c>
      <c r="K981" t="s">
        <v>16</v>
      </c>
      <c r="L981">
        <v>4</v>
      </c>
    </row>
    <row r="982" spans="1:12" x14ac:dyDescent="0.3">
      <c r="A982">
        <v>21</v>
      </c>
      <c r="B982">
        <v>42000</v>
      </c>
      <c r="C982" t="s">
        <v>13</v>
      </c>
      <c r="D982">
        <v>5</v>
      </c>
      <c r="E982" t="s">
        <v>25</v>
      </c>
      <c r="F982" t="s">
        <v>19</v>
      </c>
      <c r="G982">
        <v>3500</v>
      </c>
      <c r="H982">
        <v>10.37</v>
      </c>
      <c r="I982">
        <v>0</v>
      </c>
      <c r="J982">
        <v>0.08</v>
      </c>
      <c r="K982" t="s">
        <v>16</v>
      </c>
      <c r="L982">
        <v>4</v>
      </c>
    </row>
    <row r="983" spans="1:12" x14ac:dyDescent="0.3">
      <c r="A983">
        <v>26</v>
      </c>
      <c r="B983">
        <v>42500</v>
      </c>
      <c r="C983" t="s">
        <v>13</v>
      </c>
      <c r="D983">
        <v>2</v>
      </c>
      <c r="E983" t="s">
        <v>18</v>
      </c>
      <c r="F983" t="s">
        <v>15</v>
      </c>
      <c r="G983">
        <v>3500</v>
      </c>
      <c r="H983">
        <v>12.61</v>
      </c>
      <c r="I983">
        <v>0</v>
      </c>
      <c r="J983">
        <v>0.08</v>
      </c>
      <c r="K983" t="s">
        <v>17</v>
      </c>
      <c r="L983">
        <v>4</v>
      </c>
    </row>
    <row r="984" spans="1:12" x14ac:dyDescent="0.3">
      <c r="A984">
        <v>23</v>
      </c>
      <c r="B984">
        <v>45000</v>
      </c>
      <c r="C984" t="s">
        <v>13</v>
      </c>
      <c r="D984">
        <v>3</v>
      </c>
      <c r="E984" t="s">
        <v>18</v>
      </c>
      <c r="F984" t="s">
        <v>19</v>
      </c>
      <c r="G984">
        <v>3500</v>
      </c>
      <c r="H984">
        <v>10.59</v>
      </c>
      <c r="I984">
        <v>0</v>
      </c>
      <c r="J984">
        <v>0.08</v>
      </c>
      <c r="K984" t="s">
        <v>16</v>
      </c>
      <c r="L984">
        <v>4</v>
      </c>
    </row>
    <row r="985" spans="1:12" x14ac:dyDescent="0.3">
      <c r="A985">
        <v>25</v>
      </c>
      <c r="B985">
        <v>47000</v>
      </c>
      <c r="C985" t="s">
        <v>13</v>
      </c>
      <c r="D985">
        <v>6</v>
      </c>
      <c r="E985" t="s">
        <v>14</v>
      </c>
      <c r="F985" t="s">
        <v>19</v>
      </c>
      <c r="G985">
        <v>3500</v>
      </c>
      <c r="H985">
        <v>9.99</v>
      </c>
      <c r="I985">
        <v>0</v>
      </c>
      <c r="J985">
        <v>7.0000000000000007E-2</v>
      </c>
      <c r="K985" t="s">
        <v>16</v>
      </c>
      <c r="L985">
        <v>3</v>
      </c>
    </row>
    <row r="986" spans="1:12" x14ac:dyDescent="0.3">
      <c r="A986">
        <v>25</v>
      </c>
      <c r="B986">
        <v>36000</v>
      </c>
      <c r="C986" t="s">
        <v>26</v>
      </c>
      <c r="D986">
        <v>0</v>
      </c>
      <c r="E986" t="s">
        <v>14</v>
      </c>
      <c r="F986" t="s">
        <v>21</v>
      </c>
      <c r="G986">
        <v>5600</v>
      </c>
      <c r="H986">
        <v>7.49</v>
      </c>
      <c r="I986">
        <v>0</v>
      </c>
      <c r="J986">
        <v>0.16</v>
      </c>
      <c r="K986" t="s">
        <v>16</v>
      </c>
      <c r="L986">
        <v>4</v>
      </c>
    </row>
    <row r="987" spans="1:12" x14ac:dyDescent="0.3">
      <c r="A987">
        <v>23</v>
      </c>
      <c r="B987">
        <v>47496</v>
      </c>
      <c r="C987" t="s">
        <v>13</v>
      </c>
      <c r="D987">
        <v>7</v>
      </c>
      <c r="E987" t="s">
        <v>25</v>
      </c>
      <c r="F987" t="s">
        <v>19</v>
      </c>
      <c r="G987">
        <v>3500</v>
      </c>
      <c r="H987">
        <v>12.69</v>
      </c>
      <c r="I987">
        <v>0</v>
      </c>
      <c r="J987">
        <v>7.0000000000000007E-2</v>
      </c>
      <c r="K987" t="s">
        <v>16</v>
      </c>
      <c r="L987">
        <v>3</v>
      </c>
    </row>
    <row r="988" spans="1:12" x14ac:dyDescent="0.3">
      <c r="A988">
        <v>22</v>
      </c>
      <c r="B988">
        <v>50000</v>
      </c>
      <c r="C988" t="s">
        <v>13</v>
      </c>
      <c r="D988">
        <v>2</v>
      </c>
      <c r="E988" t="s">
        <v>27</v>
      </c>
      <c r="F988" t="s">
        <v>19</v>
      </c>
      <c r="G988">
        <v>3500</v>
      </c>
      <c r="I988">
        <v>0</v>
      </c>
      <c r="J988">
        <v>7.0000000000000007E-2</v>
      </c>
      <c r="K988" t="s">
        <v>16</v>
      </c>
      <c r="L988">
        <v>3</v>
      </c>
    </row>
    <row r="989" spans="1:12" x14ac:dyDescent="0.3">
      <c r="A989">
        <v>22</v>
      </c>
      <c r="B989">
        <v>36000</v>
      </c>
      <c r="C989" t="s">
        <v>26</v>
      </c>
      <c r="D989">
        <v>0</v>
      </c>
      <c r="E989" t="s">
        <v>18</v>
      </c>
      <c r="F989" t="s">
        <v>19</v>
      </c>
      <c r="G989">
        <v>12375</v>
      </c>
      <c r="I989">
        <v>0</v>
      </c>
      <c r="J989">
        <v>0.34</v>
      </c>
      <c r="K989" t="s">
        <v>16</v>
      </c>
      <c r="L989">
        <v>3</v>
      </c>
    </row>
    <row r="990" spans="1:12" x14ac:dyDescent="0.3">
      <c r="A990">
        <v>22</v>
      </c>
      <c r="B990">
        <v>51996</v>
      </c>
      <c r="C990" t="s">
        <v>13</v>
      </c>
      <c r="D990">
        <v>4</v>
      </c>
      <c r="E990" t="s">
        <v>20</v>
      </c>
      <c r="F990" t="s">
        <v>19</v>
      </c>
      <c r="G990">
        <v>3500</v>
      </c>
      <c r="H990">
        <v>9.6199999999999992</v>
      </c>
      <c r="I990">
        <v>0</v>
      </c>
      <c r="J990">
        <v>7.0000000000000007E-2</v>
      </c>
      <c r="K990" t="s">
        <v>16</v>
      </c>
      <c r="L990">
        <v>2</v>
      </c>
    </row>
    <row r="991" spans="1:12" x14ac:dyDescent="0.3">
      <c r="A991">
        <v>23</v>
      </c>
      <c r="B991">
        <v>36000</v>
      </c>
      <c r="C991" t="s">
        <v>26</v>
      </c>
      <c r="D991">
        <v>7</v>
      </c>
      <c r="E991" t="s">
        <v>18</v>
      </c>
      <c r="F991" t="s">
        <v>19</v>
      </c>
      <c r="G991">
        <v>11000</v>
      </c>
      <c r="I991">
        <v>0</v>
      </c>
      <c r="J991">
        <v>0.31</v>
      </c>
      <c r="K991" t="s">
        <v>16</v>
      </c>
      <c r="L991">
        <v>3</v>
      </c>
    </row>
    <row r="992" spans="1:12" x14ac:dyDescent="0.3">
      <c r="A992">
        <v>24</v>
      </c>
      <c r="B992">
        <v>52000</v>
      </c>
      <c r="C992" t="s">
        <v>13</v>
      </c>
      <c r="D992">
        <v>4</v>
      </c>
      <c r="E992" t="s">
        <v>25</v>
      </c>
      <c r="F992" t="s">
        <v>21</v>
      </c>
      <c r="G992">
        <v>3500</v>
      </c>
      <c r="H992">
        <v>7.68</v>
      </c>
      <c r="I992">
        <v>0</v>
      </c>
      <c r="J992">
        <v>7.0000000000000007E-2</v>
      </c>
      <c r="K992" t="s">
        <v>16</v>
      </c>
      <c r="L992">
        <v>2</v>
      </c>
    </row>
    <row r="993" spans="1:12" x14ac:dyDescent="0.3">
      <c r="A993">
        <v>23</v>
      </c>
      <c r="B993">
        <v>52692</v>
      </c>
      <c r="C993" t="s">
        <v>13</v>
      </c>
      <c r="D993">
        <v>4</v>
      </c>
      <c r="E993" t="s">
        <v>18</v>
      </c>
      <c r="F993" t="s">
        <v>15</v>
      </c>
      <c r="G993">
        <v>3500</v>
      </c>
      <c r="H993">
        <v>12.23</v>
      </c>
      <c r="I993">
        <v>0</v>
      </c>
      <c r="J993">
        <v>7.0000000000000007E-2</v>
      </c>
      <c r="K993" t="s">
        <v>17</v>
      </c>
      <c r="L993">
        <v>4</v>
      </c>
    </row>
    <row r="994" spans="1:12" x14ac:dyDescent="0.3">
      <c r="A994">
        <v>24</v>
      </c>
      <c r="B994">
        <v>55000</v>
      </c>
      <c r="C994" t="s">
        <v>13</v>
      </c>
      <c r="D994">
        <v>0</v>
      </c>
      <c r="E994" t="s">
        <v>25</v>
      </c>
      <c r="F994" t="s">
        <v>19</v>
      </c>
      <c r="G994">
        <v>3500</v>
      </c>
      <c r="H994">
        <v>8.8800000000000008</v>
      </c>
      <c r="I994">
        <v>0</v>
      </c>
      <c r="J994">
        <v>0.06</v>
      </c>
      <c r="K994" t="s">
        <v>16</v>
      </c>
      <c r="L994">
        <v>4</v>
      </c>
    </row>
    <row r="995" spans="1:12" x14ac:dyDescent="0.3">
      <c r="A995">
        <v>22</v>
      </c>
      <c r="B995">
        <v>57000</v>
      </c>
      <c r="C995" t="s">
        <v>13</v>
      </c>
      <c r="D995">
        <v>1</v>
      </c>
      <c r="E995" t="s">
        <v>18</v>
      </c>
      <c r="F995" t="s">
        <v>15</v>
      </c>
      <c r="G995">
        <v>3500</v>
      </c>
      <c r="H995">
        <v>12.61</v>
      </c>
      <c r="I995">
        <v>0</v>
      </c>
      <c r="J995">
        <v>0.06</v>
      </c>
      <c r="K995" t="s">
        <v>17</v>
      </c>
      <c r="L995">
        <v>2</v>
      </c>
    </row>
    <row r="996" spans="1:12" x14ac:dyDescent="0.3">
      <c r="A996">
        <v>26</v>
      </c>
      <c r="B996">
        <v>51000</v>
      </c>
      <c r="C996" t="s">
        <v>13</v>
      </c>
      <c r="D996">
        <v>3</v>
      </c>
      <c r="E996" t="s">
        <v>25</v>
      </c>
      <c r="F996" t="s">
        <v>30</v>
      </c>
      <c r="G996">
        <v>3500</v>
      </c>
      <c r="H996">
        <v>13.24</v>
      </c>
      <c r="I996">
        <v>1</v>
      </c>
      <c r="J996">
        <v>7.0000000000000007E-2</v>
      </c>
      <c r="K996" t="s">
        <v>17</v>
      </c>
      <c r="L996">
        <v>4</v>
      </c>
    </row>
    <row r="997" spans="1:12" x14ac:dyDescent="0.3">
      <c r="A997">
        <v>22</v>
      </c>
      <c r="B997">
        <v>60000</v>
      </c>
      <c r="C997" t="s">
        <v>13</v>
      </c>
      <c r="D997">
        <v>5</v>
      </c>
      <c r="E997" t="s">
        <v>27</v>
      </c>
      <c r="F997" t="s">
        <v>21</v>
      </c>
      <c r="G997">
        <v>3500</v>
      </c>
      <c r="H997">
        <v>5.42</v>
      </c>
      <c r="I997">
        <v>0</v>
      </c>
      <c r="J997">
        <v>0.06</v>
      </c>
      <c r="K997" t="s">
        <v>16</v>
      </c>
      <c r="L997">
        <v>2</v>
      </c>
    </row>
    <row r="998" spans="1:12" x14ac:dyDescent="0.3">
      <c r="A998">
        <v>24</v>
      </c>
      <c r="B998">
        <v>36000</v>
      </c>
      <c r="C998" t="s">
        <v>23</v>
      </c>
      <c r="E998" t="s">
        <v>18</v>
      </c>
      <c r="F998" t="s">
        <v>21</v>
      </c>
      <c r="G998">
        <v>6500</v>
      </c>
      <c r="H998">
        <v>5.42</v>
      </c>
      <c r="I998">
        <v>0</v>
      </c>
      <c r="J998">
        <v>0.18</v>
      </c>
      <c r="K998" t="s">
        <v>16</v>
      </c>
      <c r="L998">
        <v>2</v>
      </c>
    </row>
    <row r="999" spans="1:12" x14ac:dyDescent="0.3">
      <c r="A999">
        <v>23</v>
      </c>
      <c r="B999">
        <v>36000</v>
      </c>
      <c r="C999" t="s">
        <v>26</v>
      </c>
      <c r="D999">
        <v>7</v>
      </c>
      <c r="E999" t="s">
        <v>20</v>
      </c>
      <c r="F999" t="s">
        <v>21</v>
      </c>
      <c r="G999">
        <v>7200</v>
      </c>
      <c r="H999">
        <v>5.42</v>
      </c>
      <c r="I999">
        <v>0</v>
      </c>
      <c r="J999">
        <v>0.2</v>
      </c>
      <c r="K999" t="s">
        <v>16</v>
      </c>
      <c r="L999">
        <v>2</v>
      </c>
    </row>
    <row r="1000" spans="1:12" x14ac:dyDescent="0.3">
      <c r="A1000">
        <v>25</v>
      </c>
      <c r="B1000">
        <v>56400</v>
      </c>
      <c r="C1000" t="s">
        <v>13</v>
      </c>
      <c r="D1000">
        <v>2</v>
      </c>
      <c r="E1000" t="s">
        <v>25</v>
      </c>
      <c r="F1000" t="s">
        <v>30</v>
      </c>
      <c r="G1000">
        <v>3500</v>
      </c>
      <c r="H1000">
        <v>15.62</v>
      </c>
      <c r="I1000">
        <v>1</v>
      </c>
      <c r="J1000">
        <v>0.06</v>
      </c>
      <c r="K1000" t="s">
        <v>16</v>
      </c>
      <c r="L1000">
        <v>4</v>
      </c>
    </row>
    <row r="1001" spans="1:12" x14ac:dyDescent="0.3">
      <c r="A1001">
        <v>24</v>
      </c>
      <c r="B1001">
        <v>36000</v>
      </c>
      <c r="C1001" t="s">
        <v>26</v>
      </c>
      <c r="D1001">
        <v>8</v>
      </c>
      <c r="E1001" t="s">
        <v>20</v>
      </c>
      <c r="F1001" t="s">
        <v>15</v>
      </c>
      <c r="G1001">
        <v>3500</v>
      </c>
      <c r="H1001">
        <v>13.06</v>
      </c>
      <c r="I1001">
        <v>0</v>
      </c>
      <c r="J1001">
        <v>0.1</v>
      </c>
      <c r="K1001" t="s">
        <v>17</v>
      </c>
      <c r="L1001">
        <v>3</v>
      </c>
    </row>
    <row r="1002" spans="1:12" x14ac:dyDescent="0.3">
      <c r="A1002">
        <v>23</v>
      </c>
      <c r="B1002">
        <v>64000</v>
      </c>
      <c r="C1002" t="s">
        <v>13</v>
      </c>
      <c r="D1002">
        <v>7</v>
      </c>
      <c r="E1002" t="s">
        <v>25</v>
      </c>
      <c r="F1002" t="s">
        <v>15</v>
      </c>
      <c r="G1002">
        <v>3500</v>
      </c>
      <c r="H1002">
        <v>14.72</v>
      </c>
      <c r="I1002">
        <v>1</v>
      </c>
      <c r="J1002">
        <v>0.05</v>
      </c>
      <c r="K1002" t="s">
        <v>17</v>
      </c>
      <c r="L1002">
        <v>2</v>
      </c>
    </row>
    <row r="1003" spans="1:12" x14ac:dyDescent="0.3">
      <c r="A1003">
        <v>26</v>
      </c>
      <c r="B1003">
        <v>68004</v>
      </c>
      <c r="C1003" t="s">
        <v>13</v>
      </c>
      <c r="D1003">
        <v>10</v>
      </c>
      <c r="E1003" t="s">
        <v>25</v>
      </c>
      <c r="F1003" t="s">
        <v>30</v>
      </c>
      <c r="G1003">
        <v>3500</v>
      </c>
      <c r="H1003">
        <v>15.28</v>
      </c>
      <c r="I1003">
        <v>1</v>
      </c>
      <c r="J1003">
        <v>0.05</v>
      </c>
      <c r="K1003" t="s">
        <v>17</v>
      </c>
      <c r="L1003">
        <v>3</v>
      </c>
    </row>
    <row r="1004" spans="1:12" x14ac:dyDescent="0.3">
      <c r="A1004">
        <v>23</v>
      </c>
      <c r="B1004">
        <v>74880</v>
      </c>
      <c r="C1004" t="s">
        <v>13</v>
      </c>
      <c r="D1004">
        <v>3</v>
      </c>
      <c r="E1004" t="s">
        <v>18</v>
      </c>
      <c r="F1004" t="s">
        <v>19</v>
      </c>
      <c r="G1004">
        <v>3500</v>
      </c>
      <c r="H1004">
        <v>11.11</v>
      </c>
      <c r="I1004">
        <v>0</v>
      </c>
      <c r="J1004">
        <v>0.05</v>
      </c>
      <c r="K1004" t="s">
        <v>16</v>
      </c>
      <c r="L1004">
        <v>4</v>
      </c>
    </row>
    <row r="1005" spans="1:12" x14ac:dyDescent="0.3">
      <c r="A1005">
        <v>24</v>
      </c>
      <c r="B1005">
        <v>78000</v>
      </c>
      <c r="C1005" t="s">
        <v>13</v>
      </c>
      <c r="D1005">
        <v>1</v>
      </c>
      <c r="E1005" t="s">
        <v>25</v>
      </c>
      <c r="F1005" t="s">
        <v>19</v>
      </c>
      <c r="G1005">
        <v>3500</v>
      </c>
      <c r="H1005">
        <v>11.83</v>
      </c>
      <c r="I1005">
        <v>1</v>
      </c>
      <c r="J1005">
        <v>0.04</v>
      </c>
      <c r="K1005" t="s">
        <v>16</v>
      </c>
      <c r="L1005">
        <v>3</v>
      </c>
    </row>
    <row r="1006" spans="1:12" x14ac:dyDescent="0.3">
      <c r="A1006">
        <v>21</v>
      </c>
      <c r="B1006">
        <v>36000</v>
      </c>
      <c r="C1006" t="s">
        <v>26</v>
      </c>
      <c r="D1006">
        <v>1</v>
      </c>
      <c r="E1006" t="s">
        <v>14</v>
      </c>
      <c r="F1006" t="s">
        <v>21</v>
      </c>
      <c r="G1006">
        <v>4000</v>
      </c>
      <c r="H1006">
        <v>5.42</v>
      </c>
      <c r="I1006">
        <v>0</v>
      </c>
      <c r="J1006">
        <v>0.11</v>
      </c>
      <c r="K1006" t="s">
        <v>16</v>
      </c>
      <c r="L1006">
        <v>3</v>
      </c>
    </row>
    <row r="1007" spans="1:12" x14ac:dyDescent="0.3">
      <c r="A1007">
        <v>26</v>
      </c>
      <c r="B1007">
        <v>45000</v>
      </c>
      <c r="C1007" t="s">
        <v>13</v>
      </c>
      <c r="D1007">
        <v>6</v>
      </c>
      <c r="E1007" t="s">
        <v>14</v>
      </c>
      <c r="F1007" t="s">
        <v>21</v>
      </c>
      <c r="G1007">
        <v>3575</v>
      </c>
      <c r="I1007">
        <v>0</v>
      </c>
      <c r="J1007">
        <v>0.08</v>
      </c>
      <c r="K1007" t="s">
        <v>16</v>
      </c>
      <c r="L1007">
        <v>2</v>
      </c>
    </row>
    <row r="1008" spans="1:12" x14ac:dyDescent="0.3">
      <c r="A1008">
        <v>21</v>
      </c>
      <c r="B1008">
        <v>36000</v>
      </c>
      <c r="C1008" t="s">
        <v>23</v>
      </c>
      <c r="E1008" t="s">
        <v>18</v>
      </c>
      <c r="F1008" t="s">
        <v>21</v>
      </c>
      <c r="G1008">
        <v>11000</v>
      </c>
      <c r="H1008">
        <v>5.42</v>
      </c>
      <c r="I1008">
        <v>0</v>
      </c>
      <c r="J1008">
        <v>0.31</v>
      </c>
      <c r="K1008" t="s">
        <v>16</v>
      </c>
      <c r="L1008">
        <v>3</v>
      </c>
    </row>
    <row r="1009" spans="1:12" x14ac:dyDescent="0.3">
      <c r="A1009">
        <v>22</v>
      </c>
      <c r="B1009">
        <v>36000</v>
      </c>
      <c r="C1009" t="s">
        <v>23</v>
      </c>
      <c r="D1009">
        <v>6</v>
      </c>
      <c r="E1009" t="s">
        <v>18</v>
      </c>
      <c r="F1009" t="s">
        <v>19</v>
      </c>
      <c r="G1009">
        <v>7500</v>
      </c>
      <c r="H1009">
        <v>9.6300000000000008</v>
      </c>
      <c r="I1009">
        <v>0</v>
      </c>
      <c r="J1009">
        <v>0.21</v>
      </c>
      <c r="K1009" t="s">
        <v>16</v>
      </c>
      <c r="L1009">
        <v>2</v>
      </c>
    </row>
    <row r="1010" spans="1:12" x14ac:dyDescent="0.3">
      <c r="A1010">
        <v>23</v>
      </c>
      <c r="B1010">
        <v>30000</v>
      </c>
      <c r="C1010" t="s">
        <v>26</v>
      </c>
      <c r="D1010">
        <v>7</v>
      </c>
      <c r="E1010" t="s">
        <v>28</v>
      </c>
      <c r="F1010" t="s">
        <v>21</v>
      </c>
      <c r="G1010">
        <v>2200</v>
      </c>
      <c r="I1010">
        <v>1</v>
      </c>
      <c r="J1010">
        <v>7.0000000000000007E-2</v>
      </c>
      <c r="K1010" t="s">
        <v>16</v>
      </c>
      <c r="L1010">
        <v>3</v>
      </c>
    </row>
    <row r="1011" spans="1:12" x14ac:dyDescent="0.3">
      <c r="A1011">
        <v>21</v>
      </c>
      <c r="B1011">
        <v>15000</v>
      </c>
      <c r="C1011" t="s">
        <v>13</v>
      </c>
      <c r="D1011">
        <v>0</v>
      </c>
      <c r="E1011" t="s">
        <v>20</v>
      </c>
      <c r="F1011" t="s">
        <v>30</v>
      </c>
      <c r="G1011">
        <v>3600</v>
      </c>
      <c r="H1011">
        <v>15.95</v>
      </c>
      <c r="I1011">
        <v>1</v>
      </c>
      <c r="J1011">
        <v>0.24</v>
      </c>
      <c r="K1011" t="s">
        <v>16</v>
      </c>
      <c r="L1011">
        <v>2</v>
      </c>
    </row>
    <row r="1012" spans="1:12" x14ac:dyDescent="0.3">
      <c r="A1012">
        <v>22</v>
      </c>
      <c r="B1012">
        <v>18000</v>
      </c>
      <c r="C1012" t="s">
        <v>13</v>
      </c>
      <c r="D1012">
        <v>0</v>
      </c>
      <c r="E1012" t="s">
        <v>14</v>
      </c>
      <c r="F1012" t="s">
        <v>19</v>
      </c>
      <c r="G1012">
        <v>3600</v>
      </c>
      <c r="I1012">
        <v>1</v>
      </c>
      <c r="J1012">
        <v>0.2</v>
      </c>
      <c r="K1012" t="s">
        <v>16</v>
      </c>
      <c r="L1012">
        <v>3</v>
      </c>
    </row>
    <row r="1013" spans="1:12" x14ac:dyDescent="0.3">
      <c r="A1013">
        <v>24</v>
      </c>
      <c r="B1013">
        <v>20000</v>
      </c>
      <c r="C1013" t="s">
        <v>13</v>
      </c>
      <c r="D1013">
        <v>3</v>
      </c>
      <c r="E1013" t="s">
        <v>14</v>
      </c>
      <c r="F1013" t="s">
        <v>19</v>
      </c>
      <c r="G1013">
        <v>3600</v>
      </c>
      <c r="H1013">
        <v>11.71</v>
      </c>
      <c r="I1013">
        <v>0</v>
      </c>
      <c r="J1013">
        <v>0.18</v>
      </c>
      <c r="K1013" t="s">
        <v>16</v>
      </c>
      <c r="L1013">
        <v>4</v>
      </c>
    </row>
    <row r="1014" spans="1:12" x14ac:dyDescent="0.3">
      <c r="A1014">
        <v>21</v>
      </c>
      <c r="B1014">
        <v>24000</v>
      </c>
      <c r="C1014" t="s">
        <v>13</v>
      </c>
      <c r="E1014" t="s">
        <v>18</v>
      </c>
      <c r="F1014" t="s">
        <v>19</v>
      </c>
      <c r="G1014">
        <v>3600</v>
      </c>
      <c r="H1014">
        <v>11.99</v>
      </c>
      <c r="I1014">
        <v>0</v>
      </c>
      <c r="J1014">
        <v>0.15</v>
      </c>
      <c r="K1014" t="s">
        <v>16</v>
      </c>
      <c r="L1014">
        <v>3</v>
      </c>
    </row>
    <row r="1015" spans="1:12" x14ac:dyDescent="0.3">
      <c r="A1015">
        <v>26</v>
      </c>
      <c r="B1015">
        <v>24000</v>
      </c>
      <c r="C1015" t="s">
        <v>13</v>
      </c>
      <c r="D1015">
        <v>0</v>
      </c>
      <c r="E1015" t="s">
        <v>14</v>
      </c>
      <c r="F1015" t="s">
        <v>30</v>
      </c>
      <c r="G1015">
        <v>3600</v>
      </c>
      <c r="H1015">
        <v>14.96</v>
      </c>
      <c r="I1015">
        <v>1</v>
      </c>
      <c r="J1015">
        <v>0.15</v>
      </c>
      <c r="K1015" t="s">
        <v>16</v>
      </c>
      <c r="L1015">
        <v>4</v>
      </c>
    </row>
    <row r="1016" spans="1:12" x14ac:dyDescent="0.3">
      <c r="A1016">
        <v>21</v>
      </c>
      <c r="B1016">
        <v>24996</v>
      </c>
      <c r="C1016" t="s">
        <v>13</v>
      </c>
      <c r="D1016">
        <v>1</v>
      </c>
      <c r="E1016" t="s">
        <v>14</v>
      </c>
      <c r="F1016" t="s">
        <v>30</v>
      </c>
      <c r="G1016">
        <v>3600</v>
      </c>
      <c r="H1016">
        <v>14.09</v>
      </c>
      <c r="I1016">
        <v>1</v>
      </c>
      <c r="J1016">
        <v>0.14000000000000001</v>
      </c>
      <c r="K1016" t="s">
        <v>16</v>
      </c>
      <c r="L1016">
        <v>3</v>
      </c>
    </row>
    <row r="1017" spans="1:12" x14ac:dyDescent="0.3">
      <c r="A1017">
        <v>26</v>
      </c>
      <c r="B1017">
        <v>30000</v>
      </c>
      <c r="C1017" t="s">
        <v>13</v>
      </c>
      <c r="D1017">
        <v>3</v>
      </c>
      <c r="E1017" t="s">
        <v>14</v>
      </c>
      <c r="F1017" t="s">
        <v>30</v>
      </c>
      <c r="G1017">
        <v>3600</v>
      </c>
      <c r="H1017">
        <v>15.99</v>
      </c>
      <c r="I1017">
        <v>1</v>
      </c>
      <c r="J1017">
        <v>0.12</v>
      </c>
      <c r="K1017" t="s">
        <v>16</v>
      </c>
      <c r="L1017">
        <v>4</v>
      </c>
    </row>
    <row r="1018" spans="1:12" x14ac:dyDescent="0.3">
      <c r="A1018">
        <v>23</v>
      </c>
      <c r="B1018">
        <v>30000</v>
      </c>
      <c r="C1018" t="s">
        <v>13</v>
      </c>
      <c r="D1018">
        <v>3</v>
      </c>
      <c r="E1018" t="s">
        <v>20</v>
      </c>
      <c r="F1018" t="s">
        <v>21</v>
      </c>
      <c r="G1018">
        <v>3600</v>
      </c>
      <c r="H1018">
        <v>5.99</v>
      </c>
      <c r="I1018">
        <v>0</v>
      </c>
      <c r="J1018">
        <v>0.12</v>
      </c>
      <c r="K1018" t="s">
        <v>16</v>
      </c>
      <c r="L1018">
        <v>2</v>
      </c>
    </row>
    <row r="1019" spans="1:12" x14ac:dyDescent="0.3">
      <c r="A1019">
        <v>24</v>
      </c>
      <c r="B1019">
        <v>30000</v>
      </c>
      <c r="C1019" t="s">
        <v>13</v>
      </c>
      <c r="D1019">
        <v>0</v>
      </c>
      <c r="E1019" t="s">
        <v>20</v>
      </c>
      <c r="F1019" t="s">
        <v>21</v>
      </c>
      <c r="G1019">
        <v>3600</v>
      </c>
      <c r="H1019">
        <v>7.49</v>
      </c>
      <c r="I1019">
        <v>0</v>
      </c>
      <c r="J1019">
        <v>0.12</v>
      </c>
      <c r="K1019" t="s">
        <v>16</v>
      </c>
      <c r="L1019">
        <v>4</v>
      </c>
    </row>
    <row r="1020" spans="1:12" x14ac:dyDescent="0.3">
      <c r="A1020">
        <v>24</v>
      </c>
      <c r="B1020">
        <v>36000</v>
      </c>
      <c r="C1020" t="s">
        <v>26</v>
      </c>
      <c r="D1020">
        <v>8</v>
      </c>
      <c r="E1020" t="s">
        <v>20</v>
      </c>
      <c r="F1020" t="s">
        <v>21</v>
      </c>
      <c r="G1020">
        <v>4800</v>
      </c>
      <c r="H1020">
        <v>6.91</v>
      </c>
      <c r="I1020">
        <v>0</v>
      </c>
      <c r="J1020">
        <v>0.13</v>
      </c>
      <c r="K1020" t="s">
        <v>16</v>
      </c>
      <c r="L1020">
        <v>3</v>
      </c>
    </row>
    <row r="1021" spans="1:12" x14ac:dyDescent="0.3">
      <c r="A1021">
        <v>22</v>
      </c>
      <c r="B1021">
        <v>30000</v>
      </c>
      <c r="C1021" t="s">
        <v>13</v>
      </c>
      <c r="D1021">
        <v>0</v>
      </c>
      <c r="E1021" t="s">
        <v>27</v>
      </c>
      <c r="F1021" t="s">
        <v>19</v>
      </c>
      <c r="G1021">
        <v>3600</v>
      </c>
      <c r="H1021">
        <v>12.21</v>
      </c>
      <c r="I1021">
        <v>0</v>
      </c>
      <c r="J1021">
        <v>0.12</v>
      </c>
      <c r="K1021" t="s">
        <v>16</v>
      </c>
      <c r="L1021">
        <v>3</v>
      </c>
    </row>
    <row r="1022" spans="1:12" x14ac:dyDescent="0.3">
      <c r="A1022">
        <v>23</v>
      </c>
      <c r="B1022">
        <v>30000</v>
      </c>
      <c r="C1022" t="s">
        <v>13</v>
      </c>
      <c r="D1022">
        <v>7</v>
      </c>
      <c r="E1022" t="s">
        <v>18</v>
      </c>
      <c r="F1022" t="s">
        <v>19</v>
      </c>
      <c r="G1022">
        <v>3600</v>
      </c>
      <c r="H1022">
        <v>9.6999999999999993</v>
      </c>
      <c r="I1022">
        <v>0</v>
      </c>
      <c r="J1022">
        <v>0.12</v>
      </c>
      <c r="K1022" t="s">
        <v>16</v>
      </c>
      <c r="L1022">
        <v>3</v>
      </c>
    </row>
    <row r="1023" spans="1:12" x14ac:dyDescent="0.3">
      <c r="A1023">
        <v>25</v>
      </c>
      <c r="B1023">
        <v>31200</v>
      </c>
      <c r="C1023" t="s">
        <v>13</v>
      </c>
      <c r="D1023">
        <v>0</v>
      </c>
      <c r="E1023" t="s">
        <v>25</v>
      </c>
      <c r="F1023" t="s">
        <v>21</v>
      </c>
      <c r="G1023">
        <v>3600</v>
      </c>
      <c r="H1023">
        <v>8.9</v>
      </c>
      <c r="I1023">
        <v>0</v>
      </c>
      <c r="J1023">
        <v>0.12</v>
      </c>
      <c r="K1023" t="s">
        <v>16</v>
      </c>
      <c r="L1023">
        <v>2</v>
      </c>
    </row>
    <row r="1024" spans="1:12" x14ac:dyDescent="0.3">
      <c r="A1024">
        <v>25</v>
      </c>
      <c r="B1024">
        <v>31800</v>
      </c>
      <c r="C1024" t="s">
        <v>13</v>
      </c>
      <c r="D1024">
        <v>2</v>
      </c>
      <c r="E1024" t="s">
        <v>20</v>
      </c>
      <c r="F1024" t="s">
        <v>21</v>
      </c>
      <c r="G1024">
        <v>3600</v>
      </c>
      <c r="H1024">
        <v>7.51</v>
      </c>
      <c r="I1024">
        <v>0</v>
      </c>
      <c r="J1024">
        <v>0.11</v>
      </c>
      <c r="K1024" t="s">
        <v>16</v>
      </c>
      <c r="L1024">
        <v>3</v>
      </c>
    </row>
    <row r="1025" spans="1:12" x14ac:dyDescent="0.3">
      <c r="A1025">
        <v>25</v>
      </c>
      <c r="B1025">
        <v>33000</v>
      </c>
      <c r="C1025" t="s">
        <v>13</v>
      </c>
      <c r="D1025">
        <v>4</v>
      </c>
      <c r="E1025" t="s">
        <v>14</v>
      </c>
      <c r="F1025" t="s">
        <v>19</v>
      </c>
      <c r="G1025">
        <v>3600</v>
      </c>
      <c r="H1025">
        <v>10</v>
      </c>
      <c r="I1025">
        <v>1</v>
      </c>
      <c r="J1025">
        <v>0.11</v>
      </c>
      <c r="K1025" t="s">
        <v>16</v>
      </c>
      <c r="L1025">
        <v>3</v>
      </c>
    </row>
    <row r="1026" spans="1:12" x14ac:dyDescent="0.3">
      <c r="A1026">
        <v>24</v>
      </c>
      <c r="B1026">
        <v>36000</v>
      </c>
      <c r="C1026" t="s">
        <v>13</v>
      </c>
      <c r="D1026">
        <v>1</v>
      </c>
      <c r="E1026" t="s">
        <v>25</v>
      </c>
      <c r="F1026" t="s">
        <v>21</v>
      </c>
      <c r="G1026">
        <v>3600</v>
      </c>
      <c r="H1026">
        <v>7.29</v>
      </c>
      <c r="I1026">
        <v>0</v>
      </c>
      <c r="J1026">
        <v>0.1</v>
      </c>
      <c r="K1026" t="s">
        <v>16</v>
      </c>
      <c r="L1026">
        <v>2</v>
      </c>
    </row>
    <row r="1027" spans="1:12" x14ac:dyDescent="0.3">
      <c r="A1027">
        <v>26</v>
      </c>
      <c r="B1027">
        <v>36000</v>
      </c>
      <c r="C1027" t="s">
        <v>26</v>
      </c>
      <c r="D1027">
        <v>2</v>
      </c>
      <c r="E1027" t="s">
        <v>20</v>
      </c>
      <c r="F1027" t="s">
        <v>19</v>
      </c>
      <c r="G1027">
        <v>10000</v>
      </c>
      <c r="H1027">
        <v>10.75</v>
      </c>
      <c r="I1027">
        <v>0</v>
      </c>
      <c r="J1027">
        <v>0.28000000000000003</v>
      </c>
      <c r="K1027" t="s">
        <v>16</v>
      </c>
      <c r="L1027">
        <v>2</v>
      </c>
    </row>
    <row r="1028" spans="1:12" x14ac:dyDescent="0.3">
      <c r="A1028">
        <v>22</v>
      </c>
      <c r="B1028">
        <v>37008</v>
      </c>
      <c r="C1028" t="s">
        <v>13</v>
      </c>
      <c r="D1028">
        <v>2</v>
      </c>
      <c r="E1028" t="s">
        <v>18</v>
      </c>
      <c r="F1028" t="s">
        <v>19</v>
      </c>
      <c r="G1028">
        <v>3600</v>
      </c>
      <c r="H1028">
        <v>12.42</v>
      </c>
      <c r="I1028">
        <v>0</v>
      </c>
      <c r="J1028">
        <v>0.1</v>
      </c>
      <c r="K1028" t="s">
        <v>16</v>
      </c>
      <c r="L1028">
        <v>4</v>
      </c>
    </row>
    <row r="1029" spans="1:12" x14ac:dyDescent="0.3">
      <c r="A1029">
        <v>24</v>
      </c>
      <c r="B1029">
        <v>36000</v>
      </c>
      <c r="C1029" t="s">
        <v>26</v>
      </c>
      <c r="D1029">
        <v>8</v>
      </c>
      <c r="E1029" t="s">
        <v>27</v>
      </c>
      <c r="F1029" t="s">
        <v>21</v>
      </c>
      <c r="G1029">
        <v>3250</v>
      </c>
      <c r="H1029">
        <v>6.39</v>
      </c>
      <c r="I1029">
        <v>0</v>
      </c>
      <c r="J1029">
        <v>0.09</v>
      </c>
      <c r="K1029" t="s">
        <v>16</v>
      </c>
      <c r="L1029">
        <v>2</v>
      </c>
    </row>
    <row r="1030" spans="1:12" x14ac:dyDescent="0.3">
      <c r="A1030">
        <v>23</v>
      </c>
      <c r="B1030">
        <v>40000</v>
      </c>
      <c r="C1030" t="s">
        <v>13</v>
      </c>
      <c r="D1030">
        <v>3</v>
      </c>
      <c r="E1030" t="s">
        <v>25</v>
      </c>
      <c r="F1030" t="s">
        <v>15</v>
      </c>
      <c r="G1030">
        <v>3600</v>
      </c>
      <c r="H1030">
        <v>15.96</v>
      </c>
      <c r="I1030">
        <v>0</v>
      </c>
      <c r="J1030">
        <v>0.09</v>
      </c>
      <c r="K1030" t="s">
        <v>17</v>
      </c>
      <c r="L1030">
        <v>4</v>
      </c>
    </row>
    <row r="1031" spans="1:12" x14ac:dyDescent="0.3">
      <c r="A1031">
        <v>22</v>
      </c>
      <c r="B1031">
        <v>36000</v>
      </c>
      <c r="C1031" t="s">
        <v>26</v>
      </c>
      <c r="D1031">
        <v>0</v>
      </c>
      <c r="E1031" t="s">
        <v>14</v>
      </c>
      <c r="F1031" t="s">
        <v>21</v>
      </c>
      <c r="G1031">
        <v>4500</v>
      </c>
      <c r="H1031">
        <v>7.51</v>
      </c>
      <c r="I1031">
        <v>0</v>
      </c>
      <c r="J1031">
        <v>0.13</v>
      </c>
      <c r="K1031" t="s">
        <v>16</v>
      </c>
      <c r="L1031">
        <v>2</v>
      </c>
    </row>
    <row r="1032" spans="1:12" x14ac:dyDescent="0.3">
      <c r="A1032">
        <v>25</v>
      </c>
      <c r="B1032">
        <v>36000</v>
      </c>
      <c r="C1032" t="s">
        <v>26</v>
      </c>
      <c r="D1032">
        <v>0</v>
      </c>
      <c r="E1032" t="s">
        <v>25</v>
      </c>
      <c r="F1032" t="s">
        <v>21</v>
      </c>
      <c r="G1032">
        <v>9000</v>
      </c>
      <c r="H1032">
        <v>7.14</v>
      </c>
      <c r="I1032">
        <v>0</v>
      </c>
      <c r="J1032">
        <v>0.25</v>
      </c>
      <c r="K1032" t="s">
        <v>16</v>
      </c>
      <c r="L1032">
        <v>4</v>
      </c>
    </row>
    <row r="1033" spans="1:12" x14ac:dyDescent="0.3">
      <c r="A1033">
        <v>24</v>
      </c>
      <c r="B1033">
        <v>40000</v>
      </c>
      <c r="C1033" t="s">
        <v>13</v>
      </c>
      <c r="D1033">
        <v>0</v>
      </c>
      <c r="E1033" t="s">
        <v>18</v>
      </c>
      <c r="F1033" t="s">
        <v>19</v>
      </c>
      <c r="G1033">
        <v>3600</v>
      </c>
      <c r="H1033">
        <v>10.59</v>
      </c>
      <c r="I1033">
        <v>0</v>
      </c>
      <c r="J1033">
        <v>0.09</v>
      </c>
      <c r="K1033" t="s">
        <v>16</v>
      </c>
      <c r="L1033">
        <v>2</v>
      </c>
    </row>
    <row r="1034" spans="1:12" x14ac:dyDescent="0.3">
      <c r="A1034">
        <v>25</v>
      </c>
      <c r="B1034">
        <v>36000</v>
      </c>
      <c r="C1034" t="s">
        <v>26</v>
      </c>
      <c r="D1034">
        <v>3</v>
      </c>
      <c r="E1034" t="s">
        <v>27</v>
      </c>
      <c r="F1034" t="s">
        <v>19</v>
      </c>
      <c r="G1034">
        <v>5000</v>
      </c>
      <c r="I1034">
        <v>0</v>
      </c>
      <c r="J1034">
        <v>0.14000000000000001</v>
      </c>
      <c r="K1034" t="s">
        <v>16</v>
      </c>
      <c r="L1034">
        <v>4</v>
      </c>
    </row>
    <row r="1035" spans="1:12" x14ac:dyDescent="0.3">
      <c r="A1035">
        <v>26</v>
      </c>
      <c r="B1035">
        <v>36000</v>
      </c>
      <c r="C1035" t="s">
        <v>23</v>
      </c>
      <c r="E1035" t="s">
        <v>20</v>
      </c>
      <c r="F1035" t="s">
        <v>19</v>
      </c>
      <c r="G1035">
        <v>15000</v>
      </c>
      <c r="H1035">
        <v>10.25</v>
      </c>
      <c r="I1035">
        <v>0</v>
      </c>
      <c r="J1035">
        <v>0.42</v>
      </c>
      <c r="K1035" t="s">
        <v>16</v>
      </c>
      <c r="L1035">
        <v>2</v>
      </c>
    </row>
    <row r="1036" spans="1:12" x14ac:dyDescent="0.3">
      <c r="A1036">
        <v>22</v>
      </c>
      <c r="B1036">
        <v>39500</v>
      </c>
      <c r="C1036" t="s">
        <v>13</v>
      </c>
      <c r="D1036">
        <v>3</v>
      </c>
      <c r="E1036" t="s">
        <v>25</v>
      </c>
      <c r="F1036" t="s">
        <v>15</v>
      </c>
      <c r="G1036">
        <v>11000</v>
      </c>
      <c r="H1036">
        <v>12.68</v>
      </c>
      <c r="I1036">
        <v>0</v>
      </c>
      <c r="J1036">
        <v>0.28000000000000003</v>
      </c>
      <c r="K1036" t="s">
        <v>17</v>
      </c>
      <c r="L1036">
        <v>2</v>
      </c>
    </row>
    <row r="1037" spans="1:12" x14ac:dyDescent="0.3">
      <c r="A1037">
        <v>23</v>
      </c>
      <c r="B1037">
        <v>39500</v>
      </c>
      <c r="C1037" t="s">
        <v>13</v>
      </c>
      <c r="D1037">
        <v>7</v>
      </c>
      <c r="E1037" t="s">
        <v>14</v>
      </c>
      <c r="F1037" t="s">
        <v>21</v>
      </c>
      <c r="G1037">
        <v>11000</v>
      </c>
      <c r="I1037">
        <v>0</v>
      </c>
      <c r="J1037">
        <v>0.28000000000000003</v>
      </c>
      <c r="K1037" t="s">
        <v>16</v>
      </c>
      <c r="L1037">
        <v>2</v>
      </c>
    </row>
    <row r="1038" spans="1:12" x14ac:dyDescent="0.3">
      <c r="A1038">
        <v>23</v>
      </c>
      <c r="B1038">
        <v>39520</v>
      </c>
      <c r="C1038" t="s">
        <v>13</v>
      </c>
      <c r="D1038">
        <v>8</v>
      </c>
      <c r="E1038" t="s">
        <v>20</v>
      </c>
      <c r="F1038" t="s">
        <v>21</v>
      </c>
      <c r="G1038">
        <v>11000</v>
      </c>
      <c r="H1038">
        <v>5.42</v>
      </c>
      <c r="I1038">
        <v>0</v>
      </c>
      <c r="J1038">
        <v>0.28000000000000003</v>
      </c>
      <c r="K1038" t="s">
        <v>16</v>
      </c>
      <c r="L1038">
        <v>2</v>
      </c>
    </row>
    <row r="1039" spans="1:12" x14ac:dyDescent="0.3">
      <c r="A1039">
        <v>22</v>
      </c>
      <c r="B1039">
        <v>39996</v>
      </c>
      <c r="C1039" t="s">
        <v>13</v>
      </c>
      <c r="D1039">
        <v>3</v>
      </c>
      <c r="E1039" t="s">
        <v>20</v>
      </c>
      <c r="F1039" t="s">
        <v>21</v>
      </c>
      <c r="G1039">
        <v>11000</v>
      </c>
      <c r="H1039">
        <v>5.79</v>
      </c>
      <c r="I1039">
        <v>0</v>
      </c>
      <c r="J1039">
        <v>0.28000000000000003</v>
      </c>
      <c r="K1039" t="s">
        <v>16</v>
      </c>
      <c r="L1039">
        <v>2</v>
      </c>
    </row>
    <row r="1040" spans="1:12" x14ac:dyDescent="0.3">
      <c r="A1040">
        <v>22</v>
      </c>
      <c r="B1040">
        <v>41000</v>
      </c>
      <c r="C1040" t="s">
        <v>13</v>
      </c>
      <c r="D1040">
        <v>2</v>
      </c>
      <c r="E1040" t="s">
        <v>25</v>
      </c>
      <c r="F1040" t="s">
        <v>19</v>
      </c>
      <c r="G1040">
        <v>11000</v>
      </c>
      <c r="H1040">
        <v>12.18</v>
      </c>
      <c r="I1040">
        <v>0</v>
      </c>
      <c r="J1040">
        <v>0.27</v>
      </c>
      <c r="K1040" t="s">
        <v>16</v>
      </c>
      <c r="L1040">
        <v>4</v>
      </c>
    </row>
    <row r="1041" spans="1:12" x14ac:dyDescent="0.3">
      <c r="A1041">
        <v>21</v>
      </c>
      <c r="B1041">
        <v>36000</v>
      </c>
      <c r="C1041" t="s">
        <v>13</v>
      </c>
      <c r="D1041">
        <v>3</v>
      </c>
      <c r="E1041" t="s">
        <v>28</v>
      </c>
      <c r="F1041" t="s">
        <v>19</v>
      </c>
      <c r="G1041">
        <v>11000</v>
      </c>
      <c r="H1041">
        <v>10.37</v>
      </c>
      <c r="I1041">
        <v>1</v>
      </c>
      <c r="J1041">
        <v>0.31</v>
      </c>
      <c r="K1041" t="s">
        <v>16</v>
      </c>
      <c r="L1041">
        <v>4</v>
      </c>
    </row>
    <row r="1042" spans="1:12" x14ac:dyDescent="0.3">
      <c r="A1042">
        <v>24</v>
      </c>
      <c r="B1042">
        <v>43000</v>
      </c>
      <c r="C1042" t="s">
        <v>13</v>
      </c>
      <c r="D1042">
        <v>9</v>
      </c>
      <c r="E1042" t="s">
        <v>18</v>
      </c>
      <c r="F1042" t="s">
        <v>21</v>
      </c>
      <c r="G1042">
        <v>11000</v>
      </c>
      <c r="H1042">
        <v>8.94</v>
      </c>
      <c r="I1042">
        <v>0</v>
      </c>
      <c r="J1042">
        <v>0.26</v>
      </c>
      <c r="K1042" t="s">
        <v>16</v>
      </c>
      <c r="L1042">
        <v>3</v>
      </c>
    </row>
    <row r="1043" spans="1:12" x14ac:dyDescent="0.3">
      <c r="A1043">
        <v>25</v>
      </c>
      <c r="B1043">
        <v>45000</v>
      </c>
      <c r="C1043" t="s">
        <v>13</v>
      </c>
      <c r="D1043">
        <v>2</v>
      </c>
      <c r="E1043" t="s">
        <v>25</v>
      </c>
      <c r="F1043" t="s">
        <v>19</v>
      </c>
      <c r="G1043">
        <v>11000</v>
      </c>
      <c r="H1043">
        <v>9.25</v>
      </c>
      <c r="I1043">
        <v>0</v>
      </c>
      <c r="J1043">
        <v>0.24</v>
      </c>
      <c r="K1043" t="s">
        <v>16</v>
      </c>
      <c r="L1043">
        <v>2</v>
      </c>
    </row>
    <row r="1044" spans="1:12" x14ac:dyDescent="0.3">
      <c r="A1044">
        <v>25</v>
      </c>
      <c r="B1044">
        <v>36000</v>
      </c>
      <c r="C1044" t="s">
        <v>26</v>
      </c>
      <c r="D1044">
        <v>0</v>
      </c>
      <c r="E1044" t="s">
        <v>14</v>
      </c>
      <c r="F1044" t="s">
        <v>15</v>
      </c>
      <c r="G1044">
        <v>5400</v>
      </c>
      <c r="H1044">
        <v>14.26</v>
      </c>
      <c r="I1044">
        <v>0</v>
      </c>
      <c r="J1044">
        <v>0.15</v>
      </c>
      <c r="K1044" t="s">
        <v>16</v>
      </c>
      <c r="L1044">
        <v>3</v>
      </c>
    </row>
    <row r="1045" spans="1:12" x14ac:dyDescent="0.3">
      <c r="A1045">
        <v>22</v>
      </c>
      <c r="B1045">
        <v>46000</v>
      </c>
      <c r="C1045" t="s">
        <v>13</v>
      </c>
      <c r="D1045">
        <v>4</v>
      </c>
      <c r="E1045" t="s">
        <v>20</v>
      </c>
      <c r="F1045" t="s">
        <v>21</v>
      </c>
      <c r="G1045">
        <v>11000</v>
      </c>
      <c r="H1045">
        <v>7.49</v>
      </c>
      <c r="I1045">
        <v>0</v>
      </c>
      <c r="J1045">
        <v>0.24</v>
      </c>
      <c r="K1045" t="s">
        <v>16</v>
      </c>
      <c r="L1045">
        <v>4</v>
      </c>
    </row>
    <row r="1046" spans="1:12" x14ac:dyDescent="0.3">
      <c r="A1046">
        <v>23</v>
      </c>
      <c r="B1046">
        <v>30000</v>
      </c>
      <c r="C1046" t="s">
        <v>26</v>
      </c>
      <c r="D1046">
        <v>4</v>
      </c>
      <c r="E1046" t="s">
        <v>27</v>
      </c>
      <c r="F1046" t="s">
        <v>30</v>
      </c>
      <c r="G1046">
        <v>9500</v>
      </c>
      <c r="H1046">
        <v>15.31</v>
      </c>
      <c r="I1046">
        <v>1</v>
      </c>
      <c r="J1046">
        <v>0.32</v>
      </c>
      <c r="K1046" t="s">
        <v>16</v>
      </c>
      <c r="L1046">
        <v>2</v>
      </c>
    </row>
    <row r="1047" spans="1:12" x14ac:dyDescent="0.3">
      <c r="A1047">
        <v>22</v>
      </c>
      <c r="B1047">
        <v>48000</v>
      </c>
      <c r="C1047" t="s">
        <v>13</v>
      </c>
      <c r="D1047">
        <v>2</v>
      </c>
      <c r="E1047" t="s">
        <v>18</v>
      </c>
      <c r="F1047" t="s">
        <v>19</v>
      </c>
      <c r="G1047">
        <v>11000</v>
      </c>
      <c r="H1047">
        <v>10.75</v>
      </c>
      <c r="I1047">
        <v>0</v>
      </c>
      <c r="J1047">
        <v>0.23</v>
      </c>
      <c r="K1047" t="s">
        <v>16</v>
      </c>
      <c r="L1047">
        <v>4</v>
      </c>
    </row>
    <row r="1048" spans="1:12" x14ac:dyDescent="0.3">
      <c r="A1048">
        <v>25</v>
      </c>
      <c r="B1048">
        <v>48996</v>
      </c>
      <c r="C1048" t="s">
        <v>13</v>
      </c>
      <c r="D1048">
        <v>9</v>
      </c>
      <c r="E1048" t="s">
        <v>18</v>
      </c>
      <c r="F1048" t="s">
        <v>21</v>
      </c>
      <c r="G1048">
        <v>11000</v>
      </c>
      <c r="H1048">
        <v>7.88</v>
      </c>
      <c r="I1048">
        <v>0</v>
      </c>
      <c r="J1048">
        <v>0.22</v>
      </c>
      <c r="K1048" t="s">
        <v>16</v>
      </c>
      <c r="L1048">
        <v>2</v>
      </c>
    </row>
    <row r="1049" spans="1:12" x14ac:dyDescent="0.3">
      <c r="A1049">
        <v>22</v>
      </c>
      <c r="B1049">
        <v>50000</v>
      </c>
      <c r="C1049" t="s">
        <v>13</v>
      </c>
      <c r="D1049">
        <v>6</v>
      </c>
      <c r="E1049" t="s">
        <v>18</v>
      </c>
      <c r="F1049" t="s">
        <v>15</v>
      </c>
      <c r="G1049">
        <v>11000</v>
      </c>
      <c r="H1049">
        <v>13.49</v>
      </c>
      <c r="I1049">
        <v>0</v>
      </c>
      <c r="J1049">
        <v>0.22</v>
      </c>
      <c r="K1049" t="s">
        <v>17</v>
      </c>
      <c r="L1049">
        <v>4</v>
      </c>
    </row>
    <row r="1050" spans="1:12" x14ac:dyDescent="0.3">
      <c r="A1050">
        <v>23</v>
      </c>
      <c r="B1050">
        <v>36000</v>
      </c>
      <c r="C1050" t="s">
        <v>26</v>
      </c>
      <c r="D1050">
        <v>3</v>
      </c>
      <c r="E1050" t="s">
        <v>25</v>
      </c>
      <c r="F1050" t="s">
        <v>15</v>
      </c>
      <c r="G1050">
        <v>3000</v>
      </c>
      <c r="H1050">
        <v>13.22</v>
      </c>
      <c r="I1050">
        <v>0</v>
      </c>
      <c r="J1050">
        <v>0.08</v>
      </c>
      <c r="K1050" t="s">
        <v>16</v>
      </c>
      <c r="L1050">
        <v>4</v>
      </c>
    </row>
    <row r="1051" spans="1:12" x14ac:dyDescent="0.3">
      <c r="A1051">
        <v>26</v>
      </c>
      <c r="B1051">
        <v>36000</v>
      </c>
      <c r="C1051" t="s">
        <v>26</v>
      </c>
      <c r="D1051">
        <v>0</v>
      </c>
      <c r="E1051" t="s">
        <v>25</v>
      </c>
      <c r="F1051" t="s">
        <v>21</v>
      </c>
      <c r="G1051">
        <v>6350</v>
      </c>
      <c r="H1051">
        <v>8.94</v>
      </c>
      <c r="I1051">
        <v>0</v>
      </c>
      <c r="J1051">
        <v>0.18</v>
      </c>
      <c r="K1051" t="s">
        <v>16</v>
      </c>
      <c r="L1051">
        <v>4</v>
      </c>
    </row>
    <row r="1052" spans="1:12" x14ac:dyDescent="0.3">
      <c r="A1052">
        <v>26</v>
      </c>
      <c r="B1052">
        <v>46000</v>
      </c>
      <c r="C1052" t="s">
        <v>13</v>
      </c>
      <c r="D1052">
        <v>3</v>
      </c>
      <c r="E1052" t="s">
        <v>14</v>
      </c>
      <c r="F1052" t="s">
        <v>30</v>
      </c>
      <c r="G1052">
        <v>11000</v>
      </c>
      <c r="H1052">
        <v>16.29</v>
      </c>
      <c r="I1052">
        <v>1</v>
      </c>
      <c r="J1052">
        <v>0.24</v>
      </c>
      <c r="K1052" t="s">
        <v>17</v>
      </c>
      <c r="L1052">
        <v>3</v>
      </c>
    </row>
    <row r="1053" spans="1:12" x14ac:dyDescent="0.3">
      <c r="A1053">
        <v>26</v>
      </c>
      <c r="B1053">
        <v>53004</v>
      </c>
      <c r="C1053" t="s">
        <v>13</v>
      </c>
      <c r="D1053">
        <v>10</v>
      </c>
      <c r="E1053" t="s">
        <v>28</v>
      </c>
      <c r="F1053" t="s">
        <v>21</v>
      </c>
      <c r="G1053">
        <v>11000</v>
      </c>
      <c r="H1053">
        <v>5.79</v>
      </c>
      <c r="I1053">
        <v>0</v>
      </c>
      <c r="J1053">
        <v>0.21</v>
      </c>
      <c r="K1053" t="s">
        <v>16</v>
      </c>
      <c r="L1053">
        <v>4</v>
      </c>
    </row>
    <row r="1054" spans="1:12" x14ac:dyDescent="0.3">
      <c r="A1054">
        <v>23</v>
      </c>
      <c r="B1054">
        <v>30000</v>
      </c>
      <c r="C1054" t="s">
        <v>26</v>
      </c>
      <c r="D1054">
        <v>7</v>
      </c>
      <c r="E1054" t="s">
        <v>14</v>
      </c>
      <c r="F1054" t="s">
        <v>15</v>
      </c>
      <c r="G1054">
        <v>10000</v>
      </c>
      <c r="H1054">
        <v>13.79</v>
      </c>
      <c r="I1054">
        <v>1</v>
      </c>
      <c r="J1054">
        <v>0.33</v>
      </c>
      <c r="K1054" t="s">
        <v>16</v>
      </c>
      <c r="L1054">
        <v>2</v>
      </c>
    </row>
    <row r="1055" spans="1:12" x14ac:dyDescent="0.3">
      <c r="A1055">
        <v>23</v>
      </c>
      <c r="B1055">
        <v>54996</v>
      </c>
      <c r="C1055" t="s">
        <v>13</v>
      </c>
      <c r="D1055">
        <v>2</v>
      </c>
      <c r="E1055" t="s">
        <v>14</v>
      </c>
      <c r="F1055" t="s">
        <v>15</v>
      </c>
      <c r="G1055">
        <v>11000</v>
      </c>
      <c r="I1055">
        <v>0</v>
      </c>
      <c r="J1055">
        <v>0.2</v>
      </c>
      <c r="K1055" t="s">
        <v>16</v>
      </c>
      <c r="L1055">
        <v>2</v>
      </c>
    </row>
    <row r="1056" spans="1:12" x14ac:dyDescent="0.3">
      <c r="A1056">
        <v>23</v>
      </c>
      <c r="B1056">
        <v>30000</v>
      </c>
      <c r="C1056" t="s">
        <v>26</v>
      </c>
      <c r="D1056">
        <v>0</v>
      </c>
      <c r="E1056" t="s">
        <v>28</v>
      </c>
      <c r="F1056" t="s">
        <v>21</v>
      </c>
      <c r="G1056">
        <v>1000</v>
      </c>
      <c r="H1056">
        <v>9.32</v>
      </c>
      <c r="I1056">
        <v>1</v>
      </c>
      <c r="J1056">
        <v>0.03</v>
      </c>
      <c r="K1056" t="s">
        <v>16</v>
      </c>
      <c r="L1056">
        <v>4</v>
      </c>
    </row>
    <row r="1057" spans="1:12" x14ac:dyDescent="0.3">
      <c r="A1057">
        <v>26</v>
      </c>
      <c r="B1057">
        <v>58195</v>
      </c>
      <c r="C1057" t="s">
        <v>13</v>
      </c>
      <c r="D1057">
        <v>3</v>
      </c>
      <c r="E1057" t="s">
        <v>20</v>
      </c>
      <c r="F1057" t="s">
        <v>19</v>
      </c>
      <c r="G1057">
        <v>11000</v>
      </c>
      <c r="H1057">
        <v>9.91</v>
      </c>
      <c r="I1057">
        <v>0</v>
      </c>
      <c r="J1057">
        <v>0.19</v>
      </c>
      <c r="K1057" t="s">
        <v>16</v>
      </c>
      <c r="L1057">
        <v>2</v>
      </c>
    </row>
    <row r="1058" spans="1:12" x14ac:dyDescent="0.3">
      <c r="A1058">
        <v>24</v>
      </c>
      <c r="B1058">
        <v>36000</v>
      </c>
      <c r="C1058" t="s">
        <v>26</v>
      </c>
      <c r="D1058">
        <v>3</v>
      </c>
      <c r="E1058" t="s">
        <v>18</v>
      </c>
      <c r="F1058" t="s">
        <v>19</v>
      </c>
      <c r="G1058">
        <v>8000</v>
      </c>
      <c r="H1058">
        <v>9.83</v>
      </c>
      <c r="I1058">
        <v>0</v>
      </c>
      <c r="J1058">
        <v>0.22</v>
      </c>
      <c r="K1058" t="s">
        <v>16</v>
      </c>
      <c r="L1058">
        <v>3</v>
      </c>
    </row>
    <row r="1059" spans="1:12" x14ac:dyDescent="0.3">
      <c r="A1059">
        <v>24</v>
      </c>
      <c r="B1059">
        <v>85000</v>
      </c>
      <c r="C1059" t="s">
        <v>13</v>
      </c>
      <c r="D1059">
        <v>1</v>
      </c>
      <c r="E1059" t="s">
        <v>14</v>
      </c>
      <c r="F1059" t="s">
        <v>21</v>
      </c>
      <c r="G1059">
        <v>11000</v>
      </c>
      <c r="H1059">
        <v>6.91</v>
      </c>
      <c r="I1059">
        <v>0</v>
      </c>
      <c r="J1059">
        <v>0.13</v>
      </c>
      <c r="K1059" t="s">
        <v>16</v>
      </c>
      <c r="L1059">
        <v>2</v>
      </c>
    </row>
    <row r="1060" spans="1:12" x14ac:dyDescent="0.3">
      <c r="A1060">
        <v>24</v>
      </c>
      <c r="B1060">
        <v>90000</v>
      </c>
      <c r="C1060" t="s">
        <v>13</v>
      </c>
      <c r="D1060">
        <v>2</v>
      </c>
      <c r="E1060" t="s">
        <v>18</v>
      </c>
      <c r="F1060" t="s">
        <v>19</v>
      </c>
      <c r="G1060">
        <v>11000</v>
      </c>
      <c r="H1060">
        <v>11.14</v>
      </c>
      <c r="I1060">
        <v>0</v>
      </c>
      <c r="J1060">
        <v>0.12</v>
      </c>
      <c r="K1060" t="s">
        <v>16</v>
      </c>
      <c r="L1060">
        <v>3</v>
      </c>
    </row>
    <row r="1061" spans="1:12" x14ac:dyDescent="0.3">
      <c r="A1061">
        <v>25</v>
      </c>
      <c r="B1061">
        <v>30252</v>
      </c>
      <c r="C1061" t="s">
        <v>26</v>
      </c>
      <c r="D1061">
        <v>9</v>
      </c>
      <c r="E1061" t="s">
        <v>20</v>
      </c>
      <c r="F1061" t="s">
        <v>19</v>
      </c>
      <c r="G1061">
        <v>10000</v>
      </c>
      <c r="H1061">
        <v>9.76</v>
      </c>
      <c r="I1061">
        <v>1</v>
      </c>
      <c r="J1061">
        <v>0.33</v>
      </c>
      <c r="K1061" t="s">
        <v>16</v>
      </c>
      <c r="L1061">
        <v>3</v>
      </c>
    </row>
    <row r="1062" spans="1:12" x14ac:dyDescent="0.3">
      <c r="A1062">
        <v>23</v>
      </c>
      <c r="B1062">
        <v>116000</v>
      </c>
      <c r="C1062" t="s">
        <v>13</v>
      </c>
      <c r="D1062">
        <v>7</v>
      </c>
      <c r="E1062" t="s">
        <v>27</v>
      </c>
      <c r="F1062" t="s">
        <v>21</v>
      </c>
      <c r="G1062">
        <v>11000</v>
      </c>
      <c r="H1062">
        <v>8.94</v>
      </c>
      <c r="I1062">
        <v>0</v>
      </c>
      <c r="J1062">
        <v>0.09</v>
      </c>
      <c r="K1062" t="s">
        <v>16</v>
      </c>
      <c r="L1062">
        <v>2</v>
      </c>
    </row>
    <row r="1063" spans="1:12" x14ac:dyDescent="0.3">
      <c r="A1063">
        <v>25</v>
      </c>
      <c r="B1063">
        <v>30300</v>
      </c>
      <c r="C1063" t="s">
        <v>26</v>
      </c>
      <c r="D1063">
        <v>4</v>
      </c>
      <c r="E1063" t="s">
        <v>14</v>
      </c>
      <c r="F1063" t="s">
        <v>19</v>
      </c>
      <c r="G1063">
        <v>5000</v>
      </c>
      <c r="H1063">
        <v>10</v>
      </c>
      <c r="I1063">
        <v>1</v>
      </c>
      <c r="J1063">
        <v>0.17</v>
      </c>
      <c r="K1063" t="s">
        <v>16</v>
      </c>
      <c r="L1063">
        <v>2</v>
      </c>
    </row>
    <row r="1064" spans="1:12" x14ac:dyDescent="0.3">
      <c r="A1064">
        <v>25</v>
      </c>
      <c r="B1064">
        <v>120000</v>
      </c>
      <c r="C1064" t="s">
        <v>13</v>
      </c>
      <c r="D1064">
        <v>9</v>
      </c>
      <c r="E1064" t="s">
        <v>25</v>
      </c>
      <c r="F1064" t="s">
        <v>19</v>
      </c>
      <c r="G1064">
        <v>11000</v>
      </c>
      <c r="H1064">
        <v>12.18</v>
      </c>
      <c r="I1064">
        <v>0</v>
      </c>
      <c r="J1064">
        <v>0.09</v>
      </c>
      <c r="K1064" t="s">
        <v>16</v>
      </c>
      <c r="L1064">
        <v>4</v>
      </c>
    </row>
    <row r="1065" spans="1:12" x14ac:dyDescent="0.3">
      <c r="A1065">
        <v>26</v>
      </c>
      <c r="B1065">
        <v>125000</v>
      </c>
      <c r="C1065" t="s">
        <v>13</v>
      </c>
      <c r="D1065">
        <v>1</v>
      </c>
      <c r="E1065" t="s">
        <v>14</v>
      </c>
      <c r="F1065" t="s">
        <v>15</v>
      </c>
      <c r="G1065">
        <v>11000</v>
      </c>
      <c r="H1065">
        <v>12.98</v>
      </c>
      <c r="I1065">
        <v>0</v>
      </c>
      <c r="J1065">
        <v>0.09</v>
      </c>
      <c r="K1065" t="s">
        <v>17</v>
      </c>
      <c r="L1065">
        <v>4</v>
      </c>
    </row>
    <row r="1066" spans="1:12" x14ac:dyDescent="0.3">
      <c r="A1066">
        <v>24</v>
      </c>
      <c r="B1066">
        <v>47230</v>
      </c>
      <c r="C1066" t="s">
        <v>13</v>
      </c>
      <c r="D1066">
        <v>8</v>
      </c>
      <c r="E1066" t="s">
        <v>27</v>
      </c>
      <c r="F1066" t="s">
        <v>21</v>
      </c>
      <c r="G1066">
        <v>10950</v>
      </c>
      <c r="H1066">
        <v>6.91</v>
      </c>
      <c r="I1066">
        <v>0</v>
      </c>
      <c r="J1066">
        <v>0.23</v>
      </c>
      <c r="K1066" t="s">
        <v>16</v>
      </c>
      <c r="L1066">
        <v>2</v>
      </c>
    </row>
    <row r="1067" spans="1:12" x14ac:dyDescent="0.3">
      <c r="A1067">
        <v>25</v>
      </c>
      <c r="B1067">
        <v>36400</v>
      </c>
      <c r="C1067" t="s">
        <v>26</v>
      </c>
      <c r="D1067">
        <v>4</v>
      </c>
      <c r="E1067" t="s">
        <v>27</v>
      </c>
      <c r="F1067" t="s">
        <v>15</v>
      </c>
      <c r="G1067">
        <v>11000</v>
      </c>
      <c r="H1067">
        <v>12.29</v>
      </c>
      <c r="I1067">
        <v>0</v>
      </c>
      <c r="J1067">
        <v>0.3</v>
      </c>
      <c r="K1067" t="s">
        <v>16</v>
      </c>
      <c r="L1067">
        <v>3</v>
      </c>
    </row>
    <row r="1068" spans="1:12" x14ac:dyDescent="0.3">
      <c r="A1068">
        <v>26</v>
      </c>
      <c r="B1068">
        <v>33996</v>
      </c>
      <c r="C1068" t="s">
        <v>13</v>
      </c>
      <c r="D1068">
        <v>2</v>
      </c>
      <c r="E1068" t="s">
        <v>20</v>
      </c>
      <c r="F1068" t="s">
        <v>19</v>
      </c>
      <c r="G1068">
        <v>10800</v>
      </c>
      <c r="H1068">
        <v>11.12</v>
      </c>
      <c r="I1068">
        <v>1</v>
      </c>
      <c r="J1068">
        <v>0.32</v>
      </c>
      <c r="K1068" t="s">
        <v>16</v>
      </c>
      <c r="L1068">
        <v>3</v>
      </c>
    </row>
    <row r="1069" spans="1:12" x14ac:dyDescent="0.3">
      <c r="A1069">
        <v>24</v>
      </c>
      <c r="B1069">
        <v>36500</v>
      </c>
      <c r="C1069" t="s">
        <v>26</v>
      </c>
      <c r="D1069">
        <v>3</v>
      </c>
      <c r="E1069" t="s">
        <v>27</v>
      </c>
      <c r="F1069" t="s">
        <v>19</v>
      </c>
      <c r="G1069">
        <v>2500</v>
      </c>
      <c r="H1069">
        <v>10.37</v>
      </c>
      <c r="I1069">
        <v>0</v>
      </c>
      <c r="J1069">
        <v>7.0000000000000007E-2</v>
      </c>
      <c r="K1069" t="s">
        <v>16</v>
      </c>
      <c r="L1069">
        <v>3</v>
      </c>
    </row>
    <row r="1070" spans="1:12" x14ac:dyDescent="0.3">
      <c r="A1070">
        <v>26</v>
      </c>
      <c r="B1070">
        <v>45000</v>
      </c>
      <c r="C1070" t="s">
        <v>13</v>
      </c>
      <c r="D1070">
        <v>0</v>
      </c>
      <c r="E1070" t="s">
        <v>14</v>
      </c>
      <c r="F1070" t="s">
        <v>21</v>
      </c>
      <c r="G1070">
        <v>10800</v>
      </c>
      <c r="H1070">
        <v>6.17</v>
      </c>
      <c r="I1070">
        <v>0</v>
      </c>
      <c r="J1070">
        <v>0.24</v>
      </c>
      <c r="K1070" t="s">
        <v>16</v>
      </c>
      <c r="L1070">
        <v>3</v>
      </c>
    </row>
    <row r="1071" spans="1:12" x14ac:dyDescent="0.3">
      <c r="A1071">
        <v>24</v>
      </c>
      <c r="B1071">
        <v>36500</v>
      </c>
      <c r="C1071" t="s">
        <v>26</v>
      </c>
      <c r="D1071">
        <v>0</v>
      </c>
      <c r="E1071" t="s">
        <v>18</v>
      </c>
      <c r="F1071" t="s">
        <v>15</v>
      </c>
      <c r="G1071">
        <v>7000</v>
      </c>
      <c r="H1071">
        <v>13.16</v>
      </c>
      <c r="I1071">
        <v>0</v>
      </c>
      <c r="J1071">
        <v>0.19</v>
      </c>
      <c r="K1071" t="s">
        <v>17</v>
      </c>
      <c r="L1071">
        <v>4</v>
      </c>
    </row>
    <row r="1072" spans="1:12" x14ac:dyDescent="0.3">
      <c r="A1072">
        <v>26</v>
      </c>
      <c r="B1072">
        <v>36588</v>
      </c>
      <c r="C1072" t="s">
        <v>26</v>
      </c>
      <c r="E1072" t="s">
        <v>25</v>
      </c>
      <c r="F1072" t="s">
        <v>19</v>
      </c>
      <c r="G1072">
        <v>10000</v>
      </c>
      <c r="H1072">
        <v>10.65</v>
      </c>
      <c r="I1072">
        <v>0</v>
      </c>
      <c r="J1072">
        <v>0.27</v>
      </c>
      <c r="K1072" t="s">
        <v>16</v>
      </c>
      <c r="L1072">
        <v>3</v>
      </c>
    </row>
    <row r="1073" spans="1:12" x14ac:dyDescent="0.3">
      <c r="A1073">
        <v>26</v>
      </c>
      <c r="B1073">
        <v>36636</v>
      </c>
      <c r="C1073" t="s">
        <v>26</v>
      </c>
      <c r="E1073" t="s">
        <v>14</v>
      </c>
      <c r="F1073" t="s">
        <v>21</v>
      </c>
      <c r="G1073">
        <v>5000</v>
      </c>
      <c r="H1073">
        <v>6.03</v>
      </c>
      <c r="I1073">
        <v>0</v>
      </c>
      <c r="J1073">
        <v>0.14000000000000001</v>
      </c>
      <c r="K1073" t="s">
        <v>16</v>
      </c>
      <c r="L1073">
        <v>2</v>
      </c>
    </row>
    <row r="1074" spans="1:12" x14ac:dyDescent="0.3">
      <c r="A1074">
        <v>25</v>
      </c>
      <c r="B1074">
        <v>55000</v>
      </c>
      <c r="C1074" t="s">
        <v>13</v>
      </c>
      <c r="D1074">
        <v>2</v>
      </c>
      <c r="E1074" t="s">
        <v>27</v>
      </c>
      <c r="F1074" t="s">
        <v>15</v>
      </c>
      <c r="G1074">
        <v>10800</v>
      </c>
      <c r="H1074">
        <v>13.57</v>
      </c>
      <c r="I1074">
        <v>0</v>
      </c>
      <c r="J1074">
        <v>0.2</v>
      </c>
      <c r="K1074" t="s">
        <v>16</v>
      </c>
      <c r="L1074">
        <v>2</v>
      </c>
    </row>
    <row r="1075" spans="1:12" x14ac:dyDescent="0.3">
      <c r="A1075">
        <v>24</v>
      </c>
      <c r="B1075">
        <v>36852</v>
      </c>
      <c r="C1075" t="s">
        <v>26</v>
      </c>
      <c r="E1075" t="s">
        <v>18</v>
      </c>
      <c r="F1075" t="s">
        <v>19</v>
      </c>
      <c r="G1075">
        <v>6000</v>
      </c>
      <c r="H1075">
        <v>9.99</v>
      </c>
      <c r="I1075">
        <v>0</v>
      </c>
      <c r="J1075">
        <v>0.16</v>
      </c>
      <c r="K1075" t="s">
        <v>16</v>
      </c>
      <c r="L1075">
        <v>4</v>
      </c>
    </row>
    <row r="1076" spans="1:12" x14ac:dyDescent="0.3">
      <c r="A1076">
        <v>26</v>
      </c>
      <c r="B1076">
        <v>69000</v>
      </c>
      <c r="C1076" t="s">
        <v>13</v>
      </c>
      <c r="D1076">
        <v>11</v>
      </c>
      <c r="E1076" t="s">
        <v>28</v>
      </c>
      <c r="F1076" t="s">
        <v>21</v>
      </c>
      <c r="G1076">
        <v>10800</v>
      </c>
      <c r="H1076">
        <v>7.51</v>
      </c>
      <c r="I1076">
        <v>1</v>
      </c>
      <c r="J1076">
        <v>0.16</v>
      </c>
      <c r="K1076" t="s">
        <v>16</v>
      </c>
      <c r="L1076">
        <v>4</v>
      </c>
    </row>
    <row r="1077" spans="1:12" x14ac:dyDescent="0.3">
      <c r="A1077">
        <v>23</v>
      </c>
      <c r="B1077">
        <v>36996</v>
      </c>
      <c r="C1077" t="s">
        <v>23</v>
      </c>
      <c r="D1077">
        <v>4</v>
      </c>
      <c r="E1077" t="s">
        <v>14</v>
      </c>
      <c r="F1077" t="s">
        <v>21</v>
      </c>
      <c r="G1077">
        <v>10000</v>
      </c>
      <c r="H1077">
        <v>7.51</v>
      </c>
      <c r="I1077">
        <v>0</v>
      </c>
      <c r="J1077">
        <v>0.27</v>
      </c>
      <c r="K1077" t="s">
        <v>16</v>
      </c>
      <c r="L1077">
        <v>3</v>
      </c>
    </row>
    <row r="1078" spans="1:12" x14ac:dyDescent="0.3">
      <c r="A1078">
        <v>22</v>
      </c>
      <c r="B1078">
        <v>20796</v>
      </c>
      <c r="C1078" t="s">
        <v>13</v>
      </c>
      <c r="D1078">
        <v>1</v>
      </c>
      <c r="E1078" t="s">
        <v>25</v>
      </c>
      <c r="F1078" t="s">
        <v>30</v>
      </c>
      <c r="G1078">
        <v>10775</v>
      </c>
      <c r="H1078">
        <v>15.37</v>
      </c>
      <c r="I1078">
        <v>1</v>
      </c>
      <c r="J1078">
        <v>0.52</v>
      </c>
      <c r="K1078" t="s">
        <v>17</v>
      </c>
      <c r="L1078">
        <v>2</v>
      </c>
    </row>
    <row r="1079" spans="1:12" x14ac:dyDescent="0.3">
      <c r="A1079">
        <v>24</v>
      </c>
      <c r="B1079">
        <v>24000</v>
      </c>
      <c r="C1079" t="s">
        <v>13</v>
      </c>
      <c r="D1079">
        <v>0</v>
      </c>
      <c r="E1079" t="s">
        <v>28</v>
      </c>
      <c r="F1079" t="s">
        <v>30</v>
      </c>
      <c r="G1079">
        <v>10750</v>
      </c>
      <c r="H1079">
        <v>15.2</v>
      </c>
      <c r="I1079">
        <v>1</v>
      </c>
      <c r="J1079">
        <v>0.45</v>
      </c>
      <c r="K1079" t="s">
        <v>17</v>
      </c>
      <c r="L1079">
        <v>2</v>
      </c>
    </row>
    <row r="1080" spans="1:12" x14ac:dyDescent="0.3">
      <c r="A1080">
        <v>22</v>
      </c>
      <c r="B1080">
        <v>29950</v>
      </c>
      <c r="C1080" t="s">
        <v>13</v>
      </c>
      <c r="D1080">
        <v>0</v>
      </c>
      <c r="E1080" t="s">
        <v>28</v>
      </c>
      <c r="F1080" t="s">
        <v>30</v>
      </c>
      <c r="G1080">
        <v>10750</v>
      </c>
      <c r="H1080">
        <v>14.11</v>
      </c>
      <c r="I1080">
        <v>1</v>
      </c>
      <c r="J1080">
        <v>0.36</v>
      </c>
      <c r="K1080" t="s">
        <v>16</v>
      </c>
      <c r="L1080">
        <v>3</v>
      </c>
    </row>
    <row r="1081" spans="1:12" x14ac:dyDescent="0.3">
      <c r="A1081">
        <v>25</v>
      </c>
      <c r="B1081">
        <v>54000</v>
      </c>
      <c r="C1081" t="s">
        <v>13</v>
      </c>
      <c r="D1081">
        <v>7</v>
      </c>
      <c r="E1081" t="s">
        <v>28</v>
      </c>
      <c r="F1081" t="s">
        <v>15</v>
      </c>
      <c r="G1081">
        <v>10700</v>
      </c>
      <c r="I1081">
        <v>1</v>
      </c>
      <c r="J1081">
        <v>0.2</v>
      </c>
      <c r="K1081" t="s">
        <v>17</v>
      </c>
      <c r="L1081">
        <v>2</v>
      </c>
    </row>
    <row r="1082" spans="1:12" x14ac:dyDescent="0.3">
      <c r="A1082">
        <v>23</v>
      </c>
      <c r="B1082">
        <v>37000</v>
      </c>
      <c r="C1082" t="s">
        <v>26</v>
      </c>
      <c r="D1082">
        <v>3</v>
      </c>
      <c r="E1082" t="s">
        <v>20</v>
      </c>
      <c r="F1082" t="s">
        <v>19</v>
      </c>
      <c r="G1082">
        <v>6400</v>
      </c>
      <c r="H1082">
        <v>11.71</v>
      </c>
      <c r="I1082">
        <v>0</v>
      </c>
      <c r="J1082">
        <v>0.17</v>
      </c>
      <c r="K1082" t="s">
        <v>16</v>
      </c>
      <c r="L1082">
        <v>3</v>
      </c>
    </row>
    <row r="1083" spans="1:12" x14ac:dyDescent="0.3">
      <c r="A1083">
        <v>22</v>
      </c>
      <c r="B1083">
        <v>37000</v>
      </c>
      <c r="C1083" t="s">
        <v>26</v>
      </c>
      <c r="D1083">
        <v>7</v>
      </c>
      <c r="E1083" t="s">
        <v>14</v>
      </c>
      <c r="F1083" t="s">
        <v>19</v>
      </c>
      <c r="G1083">
        <v>3600</v>
      </c>
      <c r="H1083">
        <v>11.71</v>
      </c>
      <c r="I1083">
        <v>0</v>
      </c>
      <c r="J1083">
        <v>0.1</v>
      </c>
      <c r="K1083" t="s">
        <v>16</v>
      </c>
      <c r="L1083">
        <v>2</v>
      </c>
    </row>
    <row r="1084" spans="1:12" x14ac:dyDescent="0.3">
      <c r="A1084">
        <v>22</v>
      </c>
      <c r="B1084">
        <v>37000</v>
      </c>
      <c r="C1084" t="s">
        <v>26</v>
      </c>
      <c r="D1084">
        <v>1</v>
      </c>
      <c r="E1084" t="s">
        <v>27</v>
      </c>
      <c r="F1084" t="s">
        <v>15</v>
      </c>
      <c r="G1084">
        <v>2000</v>
      </c>
      <c r="H1084">
        <v>14.27</v>
      </c>
      <c r="I1084">
        <v>0</v>
      </c>
      <c r="J1084">
        <v>0.05</v>
      </c>
      <c r="K1084" t="s">
        <v>17</v>
      </c>
      <c r="L1084">
        <v>2</v>
      </c>
    </row>
    <row r="1085" spans="1:12" x14ac:dyDescent="0.3">
      <c r="A1085">
        <v>23</v>
      </c>
      <c r="B1085">
        <v>25000</v>
      </c>
      <c r="C1085" t="s">
        <v>13</v>
      </c>
      <c r="D1085">
        <v>0</v>
      </c>
      <c r="E1085" t="s">
        <v>18</v>
      </c>
      <c r="F1085" t="s">
        <v>19</v>
      </c>
      <c r="G1085">
        <v>10625</v>
      </c>
      <c r="H1085">
        <v>11.71</v>
      </c>
      <c r="I1085">
        <v>1</v>
      </c>
      <c r="J1085">
        <v>0.42</v>
      </c>
      <c r="K1085" t="s">
        <v>16</v>
      </c>
      <c r="L1085">
        <v>3</v>
      </c>
    </row>
    <row r="1086" spans="1:12" x14ac:dyDescent="0.3">
      <c r="A1086">
        <v>26</v>
      </c>
      <c r="B1086">
        <v>30000</v>
      </c>
      <c r="C1086" t="s">
        <v>13</v>
      </c>
      <c r="D1086">
        <v>0</v>
      </c>
      <c r="E1086" t="s">
        <v>27</v>
      </c>
      <c r="F1086" t="s">
        <v>19</v>
      </c>
      <c r="G1086">
        <v>10625</v>
      </c>
      <c r="H1086">
        <v>11.71</v>
      </c>
      <c r="I1086">
        <v>1</v>
      </c>
      <c r="J1086">
        <v>0.35</v>
      </c>
      <c r="K1086" t="s">
        <v>16</v>
      </c>
      <c r="L1086">
        <v>3</v>
      </c>
    </row>
    <row r="1087" spans="1:12" x14ac:dyDescent="0.3">
      <c r="A1087">
        <v>24</v>
      </c>
      <c r="B1087">
        <v>62467</v>
      </c>
      <c r="C1087" t="s">
        <v>13</v>
      </c>
      <c r="D1087">
        <v>0</v>
      </c>
      <c r="E1087" t="s">
        <v>28</v>
      </c>
      <c r="F1087" t="s">
        <v>21</v>
      </c>
      <c r="G1087">
        <v>10625</v>
      </c>
      <c r="H1087">
        <v>8.49</v>
      </c>
      <c r="I1087">
        <v>0</v>
      </c>
      <c r="J1087">
        <v>0.17</v>
      </c>
      <c r="K1087" t="s">
        <v>16</v>
      </c>
      <c r="L1087">
        <v>2</v>
      </c>
    </row>
    <row r="1088" spans="1:12" x14ac:dyDescent="0.3">
      <c r="A1088">
        <v>25</v>
      </c>
      <c r="B1088">
        <v>57700</v>
      </c>
      <c r="C1088" t="s">
        <v>13</v>
      </c>
      <c r="D1088">
        <v>2</v>
      </c>
      <c r="E1088" t="s">
        <v>14</v>
      </c>
      <c r="F1088" t="s">
        <v>30</v>
      </c>
      <c r="G1088">
        <v>10600</v>
      </c>
      <c r="H1088">
        <v>14.91</v>
      </c>
      <c r="I1088">
        <v>1</v>
      </c>
      <c r="J1088">
        <v>0.18</v>
      </c>
      <c r="K1088" t="s">
        <v>17</v>
      </c>
      <c r="L1088">
        <v>4</v>
      </c>
    </row>
    <row r="1089" spans="1:12" x14ac:dyDescent="0.3">
      <c r="A1089">
        <v>24</v>
      </c>
      <c r="B1089">
        <v>37000</v>
      </c>
      <c r="C1089" t="s">
        <v>26</v>
      </c>
      <c r="D1089">
        <v>4</v>
      </c>
      <c r="E1089" t="s">
        <v>14</v>
      </c>
      <c r="F1089" t="s">
        <v>21</v>
      </c>
      <c r="G1089">
        <v>4000</v>
      </c>
      <c r="I1089">
        <v>0</v>
      </c>
      <c r="J1089">
        <v>0.11</v>
      </c>
      <c r="K1089" t="s">
        <v>16</v>
      </c>
      <c r="L1089">
        <v>4</v>
      </c>
    </row>
    <row r="1090" spans="1:12" x14ac:dyDescent="0.3">
      <c r="A1090">
        <v>22</v>
      </c>
      <c r="B1090">
        <v>75000</v>
      </c>
      <c r="C1090" t="s">
        <v>13</v>
      </c>
      <c r="D1090">
        <v>3</v>
      </c>
      <c r="E1090" t="s">
        <v>18</v>
      </c>
      <c r="F1090" t="s">
        <v>19</v>
      </c>
      <c r="G1090">
        <v>10600</v>
      </c>
      <c r="H1090">
        <v>10.99</v>
      </c>
      <c r="I1090">
        <v>0</v>
      </c>
      <c r="J1090">
        <v>0.14000000000000001</v>
      </c>
      <c r="K1090" t="s">
        <v>16</v>
      </c>
      <c r="L1090">
        <v>3</v>
      </c>
    </row>
    <row r="1091" spans="1:12" x14ac:dyDescent="0.3">
      <c r="A1091">
        <v>24</v>
      </c>
      <c r="B1091">
        <v>94000</v>
      </c>
      <c r="C1091" t="s">
        <v>13</v>
      </c>
      <c r="D1091">
        <v>3</v>
      </c>
      <c r="E1091" t="s">
        <v>20</v>
      </c>
      <c r="F1091" t="s">
        <v>19</v>
      </c>
      <c r="G1091">
        <v>10600</v>
      </c>
      <c r="H1091">
        <v>12.18</v>
      </c>
      <c r="I1091">
        <v>0</v>
      </c>
      <c r="J1091">
        <v>0.11</v>
      </c>
      <c r="K1091" t="s">
        <v>16</v>
      </c>
      <c r="L1091">
        <v>4</v>
      </c>
    </row>
    <row r="1092" spans="1:12" x14ac:dyDescent="0.3">
      <c r="A1092">
        <v>25</v>
      </c>
      <c r="B1092">
        <v>30000</v>
      </c>
      <c r="C1092" t="s">
        <v>13</v>
      </c>
      <c r="D1092">
        <v>3</v>
      </c>
      <c r="E1092" t="s">
        <v>27</v>
      </c>
      <c r="F1092" t="s">
        <v>30</v>
      </c>
      <c r="G1092">
        <v>10500</v>
      </c>
      <c r="H1092">
        <v>16.29</v>
      </c>
      <c r="I1092">
        <v>1</v>
      </c>
      <c r="J1092">
        <v>0.35</v>
      </c>
      <c r="K1092" t="s">
        <v>16</v>
      </c>
      <c r="L1092">
        <v>2</v>
      </c>
    </row>
    <row r="1093" spans="1:12" x14ac:dyDescent="0.3">
      <c r="A1093">
        <v>22</v>
      </c>
      <c r="B1093">
        <v>37000</v>
      </c>
      <c r="C1093" t="s">
        <v>26</v>
      </c>
      <c r="D1093">
        <v>3</v>
      </c>
      <c r="E1093" t="s">
        <v>25</v>
      </c>
      <c r="F1093" t="s">
        <v>21</v>
      </c>
      <c r="G1093">
        <v>15000</v>
      </c>
      <c r="H1093">
        <v>6.54</v>
      </c>
      <c r="I1093">
        <v>0</v>
      </c>
      <c r="J1093">
        <v>0.41</v>
      </c>
      <c r="K1093" t="s">
        <v>16</v>
      </c>
      <c r="L1093">
        <v>3</v>
      </c>
    </row>
    <row r="1094" spans="1:12" x14ac:dyDescent="0.3">
      <c r="A1094">
        <v>25</v>
      </c>
      <c r="B1094">
        <v>30600</v>
      </c>
      <c r="C1094" t="s">
        <v>13</v>
      </c>
      <c r="E1094" t="s">
        <v>14</v>
      </c>
      <c r="F1094" t="s">
        <v>15</v>
      </c>
      <c r="G1094">
        <v>10500</v>
      </c>
      <c r="H1094">
        <v>13.35</v>
      </c>
      <c r="I1094">
        <v>1</v>
      </c>
      <c r="J1094">
        <v>0.34</v>
      </c>
      <c r="K1094" t="s">
        <v>16</v>
      </c>
      <c r="L1094">
        <v>3</v>
      </c>
    </row>
    <row r="1095" spans="1:12" x14ac:dyDescent="0.3">
      <c r="A1095">
        <v>22</v>
      </c>
      <c r="B1095">
        <v>29000</v>
      </c>
      <c r="C1095" t="s">
        <v>13</v>
      </c>
      <c r="D1095">
        <v>2</v>
      </c>
      <c r="E1095" t="s">
        <v>18</v>
      </c>
      <c r="F1095" t="s">
        <v>19</v>
      </c>
      <c r="G1095">
        <v>10500</v>
      </c>
      <c r="H1095">
        <v>9.99</v>
      </c>
      <c r="I1095">
        <v>1</v>
      </c>
      <c r="J1095">
        <v>0.36</v>
      </c>
      <c r="K1095" t="s">
        <v>16</v>
      </c>
      <c r="L1095">
        <v>3</v>
      </c>
    </row>
    <row r="1096" spans="1:12" x14ac:dyDescent="0.3">
      <c r="A1096">
        <v>22</v>
      </c>
      <c r="B1096">
        <v>41900</v>
      </c>
      <c r="C1096" t="s">
        <v>13</v>
      </c>
      <c r="D1096">
        <v>3</v>
      </c>
      <c r="E1096" t="s">
        <v>18</v>
      </c>
      <c r="F1096" t="s">
        <v>21</v>
      </c>
      <c r="G1096">
        <v>10500</v>
      </c>
      <c r="H1096">
        <v>8.49</v>
      </c>
      <c r="I1096">
        <v>0</v>
      </c>
      <c r="J1096">
        <v>0.25</v>
      </c>
      <c r="K1096" t="s">
        <v>16</v>
      </c>
      <c r="L1096">
        <v>2</v>
      </c>
    </row>
    <row r="1097" spans="1:12" x14ac:dyDescent="0.3">
      <c r="A1097">
        <v>24</v>
      </c>
      <c r="B1097">
        <v>44640</v>
      </c>
      <c r="C1097" t="s">
        <v>13</v>
      </c>
      <c r="D1097">
        <v>0</v>
      </c>
      <c r="E1097" t="s">
        <v>27</v>
      </c>
      <c r="F1097" t="s">
        <v>19</v>
      </c>
      <c r="G1097">
        <v>10500</v>
      </c>
      <c r="H1097">
        <v>10.36</v>
      </c>
      <c r="I1097">
        <v>0</v>
      </c>
      <c r="J1097">
        <v>0.24</v>
      </c>
      <c r="K1097" t="s">
        <v>16</v>
      </c>
      <c r="L1097">
        <v>2</v>
      </c>
    </row>
    <row r="1098" spans="1:12" x14ac:dyDescent="0.3">
      <c r="A1098">
        <v>22</v>
      </c>
      <c r="B1098">
        <v>45000</v>
      </c>
      <c r="C1098" t="s">
        <v>13</v>
      </c>
      <c r="D1098">
        <v>0</v>
      </c>
      <c r="E1098" t="s">
        <v>20</v>
      </c>
      <c r="F1098" t="s">
        <v>21</v>
      </c>
      <c r="G1098">
        <v>10500</v>
      </c>
      <c r="H1098">
        <v>6.99</v>
      </c>
      <c r="I1098">
        <v>0</v>
      </c>
      <c r="J1098">
        <v>0.23</v>
      </c>
      <c r="K1098" t="s">
        <v>16</v>
      </c>
      <c r="L1098">
        <v>2</v>
      </c>
    </row>
    <row r="1099" spans="1:12" x14ac:dyDescent="0.3">
      <c r="A1099">
        <v>26</v>
      </c>
      <c r="B1099">
        <v>58000</v>
      </c>
      <c r="C1099" t="s">
        <v>13</v>
      </c>
      <c r="D1099">
        <v>9</v>
      </c>
      <c r="E1099" t="s">
        <v>20</v>
      </c>
      <c r="F1099" t="s">
        <v>19</v>
      </c>
      <c r="G1099">
        <v>10500</v>
      </c>
      <c r="H1099">
        <v>11.48</v>
      </c>
      <c r="I1099">
        <v>0</v>
      </c>
      <c r="J1099">
        <v>0.18</v>
      </c>
      <c r="K1099" t="s">
        <v>16</v>
      </c>
      <c r="L1099">
        <v>2</v>
      </c>
    </row>
    <row r="1100" spans="1:12" x14ac:dyDescent="0.3">
      <c r="A1100">
        <v>26</v>
      </c>
      <c r="B1100">
        <v>37000</v>
      </c>
      <c r="C1100" t="s">
        <v>26</v>
      </c>
      <c r="D1100">
        <v>4</v>
      </c>
      <c r="E1100" t="s">
        <v>27</v>
      </c>
      <c r="F1100" t="s">
        <v>21</v>
      </c>
      <c r="G1100">
        <v>10400</v>
      </c>
      <c r="H1100">
        <v>8.94</v>
      </c>
      <c r="I1100">
        <v>0</v>
      </c>
      <c r="J1100">
        <v>0.28000000000000003</v>
      </c>
      <c r="K1100" t="s">
        <v>16</v>
      </c>
      <c r="L1100">
        <v>3</v>
      </c>
    </row>
    <row r="1101" spans="1:12" x14ac:dyDescent="0.3">
      <c r="A1101">
        <v>23</v>
      </c>
      <c r="B1101">
        <v>37000</v>
      </c>
      <c r="C1101" t="s">
        <v>13</v>
      </c>
      <c r="D1101">
        <v>1</v>
      </c>
      <c r="E1101" t="s">
        <v>18</v>
      </c>
      <c r="F1101" t="s">
        <v>21</v>
      </c>
      <c r="G1101">
        <v>10400</v>
      </c>
      <c r="H1101">
        <v>7.66</v>
      </c>
      <c r="I1101">
        <v>0</v>
      </c>
      <c r="J1101">
        <v>0.28000000000000003</v>
      </c>
      <c r="K1101" t="s">
        <v>16</v>
      </c>
      <c r="L1101">
        <v>4</v>
      </c>
    </row>
    <row r="1102" spans="1:12" x14ac:dyDescent="0.3">
      <c r="A1102">
        <v>22</v>
      </c>
      <c r="B1102">
        <v>37000</v>
      </c>
      <c r="C1102" t="s">
        <v>26</v>
      </c>
      <c r="D1102">
        <v>6</v>
      </c>
      <c r="E1102" t="s">
        <v>18</v>
      </c>
      <c r="F1102" t="s">
        <v>19</v>
      </c>
      <c r="G1102">
        <v>7500</v>
      </c>
      <c r="H1102">
        <v>10.95</v>
      </c>
      <c r="I1102">
        <v>0</v>
      </c>
      <c r="J1102">
        <v>0.2</v>
      </c>
      <c r="K1102" t="s">
        <v>16</v>
      </c>
      <c r="L1102">
        <v>2</v>
      </c>
    </row>
    <row r="1103" spans="1:12" x14ac:dyDescent="0.3">
      <c r="A1103">
        <v>21</v>
      </c>
      <c r="B1103">
        <v>40800</v>
      </c>
      <c r="C1103" t="s">
        <v>13</v>
      </c>
      <c r="D1103">
        <v>1</v>
      </c>
      <c r="E1103" t="s">
        <v>20</v>
      </c>
      <c r="F1103" t="s">
        <v>21</v>
      </c>
      <c r="G1103">
        <v>10400</v>
      </c>
      <c r="H1103">
        <v>9.32</v>
      </c>
      <c r="I1103">
        <v>0</v>
      </c>
      <c r="J1103">
        <v>0.25</v>
      </c>
      <c r="K1103" t="s">
        <v>16</v>
      </c>
      <c r="L1103">
        <v>3</v>
      </c>
    </row>
    <row r="1104" spans="1:12" x14ac:dyDescent="0.3">
      <c r="A1104">
        <v>23</v>
      </c>
      <c r="B1104">
        <v>43500</v>
      </c>
      <c r="C1104" t="s">
        <v>13</v>
      </c>
      <c r="D1104">
        <v>2</v>
      </c>
      <c r="E1104" t="s">
        <v>20</v>
      </c>
      <c r="F1104" t="s">
        <v>15</v>
      </c>
      <c r="G1104">
        <v>10400</v>
      </c>
      <c r="H1104">
        <v>13.49</v>
      </c>
      <c r="I1104">
        <v>0</v>
      </c>
      <c r="J1104">
        <v>0.24</v>
      </c>
      <c r="K1104" t="s">
        <v>16</v>
      </c>
      <c r="L1104">
        <v>4</v>
      </c>
    </row>
    <row r="1105" spans="1:12" x14ac:dyDescent="0.3">
      <c r="A1105">
        <v>22</v>
      </c>
      <c r="B1105">
        <v>57460</v>
      </c>
      <c r="C1105" t="s">
        <v>13</v>
      </c>
      <c r="D1105">
        <v>1</v>
      </c>
      <c r="E1105" t="s">
        <v>18</v>
      </c>
      <c r="F1105" t="s">
        <v>15</v>
      </c>
      <c r="G1105">
        <v>10400</v>
      </c>
      <c r="H1105">
        <v>13.49</v>
      </c>
      <c r="I1105">
        <v>0</v>
      </c>
      <c r="J1105">
        <v>0.18</v>
      </c>
      <c r="K1105" t="s">
        <v>17</v>
      </c>
      <c r="L1105">
        <v>3</v>
      </c>
    </row>
    <row r="1106" spans="1:12" x14ac:dyDescent="0.3">
      <c r="A1106">
        <v>23</v>
      </c>
      <c r="B1106">
        <v>64000</v>
      </c>
      <c r="C1106" t="s">
        <v>13</v>
      </c>
      <c r="D1106">
        <v>7</v>
      </c>
      <c r="E1106" t="s">
        <v>18</v>
      </c>
      <c r="F1106" t="s">
        <v>30</v>
      </c>
      <c r="G1106">
        <v>10325</v>
      </c>
      <c r="H1106">
        <v>12.92</v>
      </c>
      <c r="I1106">
        <v>1</v>
      </c>
      <c r="J1106">
        <v>0.16</v>
      </c>
      <c r="K1106" t="s">
        <v>17</v>
      </c>
      <c r="L1106">
        <v>2</v>
      </c>
    </row>
    <row r="1107" spans="1:12" x14ac:dyDescent="0.3">
      <c r="A1107">
        <v>23</v>
      </c>
      <c r="B1107">
        <v>29856</v>
      </c>
      <c r="C1107" t="s">
        <v>13</v>
      </c>
      <c r="D1107">
        <v>0</v>
      </c>
      <c r="E1107" t="s">
        <v>20</v>
      </c>
      <c r="F1107" t="s">
        <v>21</v>
      </c>
      <c r="G1107">
        <v>10300</v>
      </c>
      <c r="H1107">
        <v>8.94</v>
      </c>
      <c r="I1107">
        <v>1</v>
      </c>
      <c r="J1107">
        <v>0.34</v>
      </c>
      <c r="K1107" t="s">
        <v>16</v>
      </c>
      <c r="L1107">
        <v>4</v>
      </c>
    </row>
    <row r="1108" spans="1:12" x14ac:dyDescent="0.3">
      <c r="A1108">
        <v>26</v>
      </c>
      <c r="B1108">
        <v>165000</v>
      </c>
      <c r="C1108" t="s">
        <v>13</v>
      </c>
      <c r="D1108">
        <v>10</v>
      </c>
      <c r="E1108" t="s">
        <v>20</v>
      </c>
      <c r="F1108" t="s">
        <v>19</v>
      </c>
      <c r="G1108">
        <v>10300</v>
      </c>
      <c r="H1108">
        <v>9.91</v>
      </c>
      <c r="I1108">
        <v>0</v>
      </c>
      <c r="J1108">
        <v>0.06</v>
      </c>
      <c r="K1108" t="s">
        <v>16</v>
      </c>
      <c r="L1108">
        <v>3</v>
      </c>
    </row>
    <row r="1109" spans="1:12" x14ac:dyDescent="0.3">
      <c r="A1109">
        <v>22</v>
      </c>
      <c r="B1109">
        <v>44094</v>
      </c>
      <c r="C1109" t="s">
        <v>13</v>
      </c>
      <c r="D1109">
        <v>1</v>
      </c>
      <c r="E1109" t="s">
        <v>27</v>
      </c>
      <c r="F1109" t="s">
        <v>21</v>
      </c>
      <c r="G1109">
        <v>3600</v>
      </c>
      <c r="H1109">
        <v>7.37</v>
      </c>
      <c r="I1109">
        <v>0</v>
      </c>
      <c r="J1109">
        <v>0.08</v>
      </c>
      <c r="K1109" t="s">
        <v>16</v>
      </c>
      <c r="L1109">
        <v>3</v>
      </c>
    </row>
    <row r="1110" spans="1:12" x14ac:dyDescent="0.3">
      <c r="A1110">
        <v>23</v>
      </c>
      <c r="B1110">
        <v>37344</v>
      </c>
      <c r="C1110" t="s">
        <v>26</v>
      </c>
      <c r="D1110">
        <v>0</v>
      </c>
      <c r="E1110" t="s">
        <v>18</v>
      </c>
      <c r="F1110" t="s">
        <v>15</v>
      </c>
      <c r="G1110">
        <v>3200</v>
      </c>
      <c r="H1110">
        <v>12.68</v>
      </c>
      <c r="I1110">
        <v>0</v>
      </c>
      <c r="J1110">
        <v>0.09</v>
      </c>
      <c r="K1110" t="s">
        <v>17</v>
      </c>
      <c r="L1110">
        <v>2</v>
      </c>
    </row>
    <row r="1111" spans="1:12" x14ac:dyDescent="0.3">
      <c r="A1111">
        <v>25</v>
      </c>
      <c r="B1111">
        <v>55000</v>
      </c>
      <c r="C1111" t="s">
        <v>13</v>
      </c>
      <c r="D1111">
        <v>9</v>
      </c>
      <c r="E1111" t="s">
        <v>25</v>
      </c>
      <c r="F1111" t="s">
        <v>21</v>
      </c>
      <c r="G1111">
        <v>3600</v>
      </c>
      <c r="H1111">
        <v>8.9</v>
      </c>
      <c r="I1111">
        <v>0</v>
      </c>
      <c r="J1111">
        <v>7.0000000000000007E-2</v>
      </c>
      <c r="K1111" t="s">
        <v>16</v>
      </c>
      <c r="L1111">
        <v>3</v>
      </c>
    </row>
    <row r="1112" spans="1:12" x14ac:dyDescent="0.3">
      <c r="A1112">
        <v>23</v>
      </c>
      <c r="B1112">
        <v>55000</v>
      </c>
      <c r="C1112" t="s">
        <v>13</v>
      </c>
      <c r="D1112">
        <v>5</v>
      </c>
      <c r="E1112" t="s">
        <v>20</v>
      </c>
      <c r="F1112" t="s">
        <v>21</v>
      </c>
      <c r="G1112">
        <v>3600</v>
      </c>
      <c r="H1112">
        <v>5.99</v>
      </c>
      <c r="I1112">
        <v>0</v>
      </c>
      <c r="J1112">
        <v>7.0000000000000007E-2</v>
      </c>
      <c r="K1112" t="s">
        <v>16</v>
      </c>
      <c r="L1112">
        <v>3</v>
      </c>
    </row>
    <row r="1113" spans="1:12" x14ac:dyDescent="0.3">
      <c r="A1113">
        <v>25</v>
      </c>
      <c r="B1113">
        <v>55200</v>
      </c>
      <c r="C1113" t="s">
        <v>13</v>
      </c>
      <c r="D1113">
        <v>0</v>
      </c>
      <c r="E1113" t="s">
        <v>28</v>
      </c>
      <c r="F1113" t="s">
        <v>15</v>
      </c>
      <c r="G1113">
        <v>3600</v>
      </c>
      <c r="H1113">
        <v>13.98</v>
      </c>
      <c r="I1113">
        <v>0</v>
      </c>
      <c r="J1113">
        <v>7.0000000000000007E-2</v>
      </c>
      <c r="K1113" t="s">
        <v>16</v>
      </c>
      <c r="L1113">
        <v>4</v>
      </c>
    </row>
    <row r="1114" spans="1:12" x14ac:dyDescent="0.3">
      <c r="A1114">
        <v>25</v>
      </c>
      <c r="B1114">
        <v>54000</v>
      </c>
      <c r="C1114" t="s">
        <v>13</v>
      </c>
      <c r="D1114">
        <v>1</v>
      </c>
      <c r="E1114" t="s">
        <v>20</v>
      </c>
      <c r="F1114" t="s">
        <v>21</v>
      </c>
      <c r="G1114">
        <v>3600</v>
      </c>
      <c r="I1114">
        <v>1</v>
      </c>
      <c r="J1114">
        <v>7.0000000000000007E-2</v>
      </c>
      <c r="K1114" t="s">
        <v>16</v>
      </c>
      <c r="L1114">
        <v>3</v>
      </c>
    </row>
    <row r="1115" spans="1:12" x14ac:dyDescent="0.3">
      <c r="A1115">
        <v>22</v>
      </c>
      <c r="B1115">
        <v>60000</v>
      </c>
      <c r="C1115" t="s">
        <v>13</v>
      </c>
      <c r="E1115" t="s">
        <v>18</v>
      </c>
      <c r="F1115" t="s">
        <v>15</v>
      </c>
      <c r="G1115">
        <v>3600</v>
      </c>
      <c r="H1115">
        <v>15.27</v>
      </c>
      <c r="I1115">
        <v>0</v>
      </c>
      <c r="J1115">
        <v>0.06</v>
      </c>
      <c r="K1115" t="s">
        <v>17</v>
      </c>
      <c r="L1115">
        <v>2</v>
      </c>
    </row>
    <row r="1116" spans="1:12" x14ac:dyDescent="0.3">
      <c r="A1116">
        <v>23</v>
      </c>
      <c r="B1116">
        <v>60000</v>
      </c>
      <c r="C1116" t="s">
        <v>13</v>
      </c>
      <c r="D1116">
        <v>8</v>
      </c>
      <c r="E1116" t="s">
        <v>18</v>
      </c>
      <c r="F1116" t="s">
        <v>19</v>
      </c>
      <c r="G1116">
        <v>3600</v>
      </c>
      <c r="H1116">
        <v>9.99</v>
      </c>
      <c r="I1116">
        <v>0</v>
      </c>
      <c r="J1116">
        <v>0.06</v>
      </c>
      <c r="K1116" t="s">
        <v>16</v>
      </c>
      <c r="L1116">
        <v>2</v>
      </c>
    </row>
    <row r="1117" spans="1:12" x14ac:dyDescent="0.3">
      <c r="A1117">
        <v>26</v>
      </c>
      <c r="B1117">
        <v>63000</v>
      </c>
      <c r="C1117" t="s">
        <v>13</v>
      </c>
      <c r="D1117">
        <v>10</v>
      </c>
      <c r="E1117" t="s">
        <v>28</v>
      </c>
      <c r="F1117" t="s">
        <v>21</v>
      </c>
      <c r="G1117">
        <v>3600</v>
      </c>
      <c r="H1117">
        <v>6.76</v>
      </c>
      <c r="I1117">
        <v>0</v>
      </c>
      <c r="J1117">
        <v>0.06</v>
      </c>
      <c r="K1117" t="s">
        <v>16</v>
      </c>
      <c r="L1117">
        <v>4</v>
      </c>
    </row>
    <row r="1118" spans="1:12" x14ac:dyDescent="0.3">
      <c r="A1118">
        <v>24</v>
      </c>
      <c r="B1118">
        <v>37500</v>
      </c>
      <c r="C1118" t="s">
        <v>26</v>
      </c>
      <c r="D1118">
        <v>2</v>
      </c>
      <c r="E1118" t="s">
        <v>25</v>
      </c>
      <c r="F1118" t="s">
        <v>21</v>
      </c>
      <c r="G1118">
        <v>5600</v>
      </c>
      <c r="H1118">
        <v>8.94</v>
      </c>
      <c r="I1118">
        <v>0</v>
      </c>
      <c r="J1118">
        <v>0.15</v>
      </c>
      <c r="K1118" t="s">
        <v>16</v>
      </c>
      <c r="L1118">
        <v>4</v>
      </c>
    </row>
    <row r="1119" spans="1:12" x14ac:dyDescent="0.3">
      <c r="A1119">
        <v>24</v>
      </c>
      <c r="B1119">
        <v>65000</v>
      </c>
      <c r="C1119" t="s">
        <v>13</v>
      </c>
      <c r="D1119">
        <v>0</v>
      </c>
      <c r="E1119" t="s">
        <v>18</v>
      </c>
      <c r="F1119" t="s">
        <v>19</v>
      </c>
      <c r="G1119">
        <v>3600</v>
      </c>
      <c r="H1119">
        <v>10.59</v>
      </c>
      <c r="I1119">
        <v>0</v>
      </c>
      <c r="J1119">
        <v>0.06</v>
      </c>
      <c r="K1119" t="s">
        <v>16</v>
      </c>
      <c r="L1119">
        <v>2</v>
      </c>
    </row>
    <row r="1120" spans="1:12" x14ac:dyDescent="0.3">
      <c r="A1120">
        <v>25</v>
      </c>
      <c r="B1120">
        <v>51850</v>
      </c>
      <c r="C1120" t="s">
        <v>13</v>
      </c>
      <c r="D1120">
        <v>2</v>
      </c>
      <c r="E1120" t="s">
        <v>14</v>
      </c>
      <c r="F1120" t="s">
        <v>15</v>
      </c>
      <c r="G1120">
        <v>3600</v>
      </c>
      <c r="H1120">
        <v>13.99</v>
      </c>
      <c r="I1120">
        <v>1</v>
      </c>
      <c r="J1120">
        <v>0.06</v>
      </c>
      <c r="K1120" t="s">
        <v>16</v>
      </c>
      <c r="L1120">
        <v>2</v>
      </c>
    </row>
    <row r="1121" spans="1:12" x14ac:dyDescent="0.3">
      <c r="A1121">
        <v>25</v>
      </c>
      <c r="B1121">
        <v>37560</v>
      </c>
      <c r="C1121" t="s">
        <v>23</v>
      </c>
      <c r="D1121">
        <v>4</v>
      </c>
      <c r="E1121" t="s">
        <v>28</v>
      </c>
      <c r="F1121" t="s">
        <v>19</v>
      </c>
      <c r="G1121">
        <v>5000</v>
      </c>
      <c r="H1121">
        <v>10.99</v>
      </c>
      <c r="I1121">
        <v>0</v>
      </c>
      <c r="J1121">
        <v>0.13</v>
      </c>
      <c r="K1121" t="s">
        <v>16</v>
      </c>
      <c r="L1121">
        <v>3</v>
      </c>
    </row>
    <row r="1122" spans="1:12" x14ac:dyDescent="0.3">
      <c r="A1122">
        <v>26</v>
      </c>
      <c r="B1122">
        <v>84996</v>
      </c>
      <c r="C1122" t="s">
        <v>13</v>
      </c>
      <c r="D1122">
        <v>4</v>
      </c>
      <c r="E1122" t="s">
        <v>18</v>
      </c>
      <c r="F1122" t="s">
        <v>19</v>
      </c>
      <c r="G1122">
        <v>3600</v>
      </c>
      <c r="H1122">
        <v>11.99</v>
      </c>
      <c r="I1122">
        <v>0</v>
      </c>
      <c r="J1122">
        <v>0.04</v>
      </c>
      <c r="K1122" t="s">
        <v>16</v>
      </c>
      <c r="L1122">
        <v>2</v>
      </c>
    </row>
    <row r="1123" spans="1:12" x14ac:dyDescent="0.3">
      <c r="A1123">
        <v>22</v>
      </c>
      <c r="B1123">
        <v>93000</v>
      </c>
      <c r="C1123" t="s">
        <v>13</v>
      </c>
      <c r="D1123">
        <v>1</v>
      </c>
      <c r="E1123" t="s">
        <v>28</v>
      </c>
      <c r="F1123" t="s">
        <v>30</v>
      </c>
      <c r="G1123">
        <v>3600</v>
      </c>
      <c r="H1123">
        <v>16.77</v>
      </c>
      <c r="I1123">
        <v>1</v>
      </c>
      <c r="J1123">
        <v>0.04</v>
      </c>
      <c r="K1123" t="s">
        <v>17</v>
      </c>
      <c r="L1123">
        <v>3</v>
      </c>
    </row>
    <row r="1124" spans="1:12" x14ac:dyDescent="0.3">
      <c r="A1124">
        <v>26</v>
      </c>
      <c r="B1124">
        <v>37820</v>
      </c>
      <c r="C1124" t="s">
        <v>26</v>
      </c>
      <c r="D1124">
        <v>3</v>
      </c>
      <c r="E1124" t="s">
        <v>28</v>
      </c>
      <c r="F1124" t="s">
        <v>21</v>
      </c>
      <c r="G1124">
        <v>6300</v>
      </c>
      <c r="I1124">
        <v>0</v>
      </c>
      <c r="J1124">
        <v>0.17</v>
      </c>
      <c r="K1124" t="s">
        <v>16</v>
      </c>
      <c r="L1124">
        <v>4</v>
      </c>
    </row>
    <row r="1125" spans="1:12" x14ac:dyDescent="0.3">
      <c r="A1125">
        <v>26</v>
      </c>
      <c r="B1125">
        <v>24000</v>
      </c>
      <c r="C1125" t="s">
        <v>13</v>
      </c>
      <c r="D1125">
        <v>1</v>
      </c>
      <c r="E1125" t="s">
        <v>28</v>
      </c>
      <c r="F1125" t="s">
        <v>19</v>
      </c>
      <c r="G1125">
        <v>3625</v>
      </c>
      <c r="H1125">
        <v>11.11</v>
      </c>
      <c r="I1125">
        <v>1</v>
      </c>
      <c r="J1125">
        <v>0.15</v>
      </c>
      <c r="K1125" t="s">
        <v>16</v>
      </c>
      <c r="L1125">
        <v>4</v>
      </c>
    </row>
    <row r="1126" spans="1:12" x14ac:dyDescent="0.3">
      <c r="A1126">
        <v>25</v>
      </c>
      <c r="B1126">
        <v>37980</v>
      </c>
      <c r="C1126" t="s">
        <v>26</v>
      </c>
      <c r="D1126">
        <v>7</v>
      </c>
      <c r="E1126" t="s">
        <v>20</v>
      </c>
      <c r="F1126" t="s">
        <v>21</v>
      </c>
      <c r="G1126">
        <v>3500</v>
      </c>
      <c r="H1126">
        <v>6.03</v>
      </c>
      <c r="I1126">
        <v>0</v>
      </c>
      <c r="J1126">
        <v>0.09</v>
      </c>
      <c r="K1126" t="s">
        <v>16</v>
      </c>
      <c r="L1126">
        <v>2</v>
      </c>
    </row>
    <row r="1127" spans="1:12" x14ac:dyDescent="0.3">
      <c r="A1127">
        <v>21</v>
      </c>
      <c r="B1127">
        <v>27996</v>
      </c>
      <c r="C1127" t="s">
        <v>13</v>
      </c>
      <c r="D1127">
        <v>5</v>
      </c>
      <c r="E1127" t="s">
        <v>18</v>
      </c>
      <c r="F1127" t="s">
        <v>21</v>
      </c>
      <c r="G1127">
        <v>3700</v>
      </c>
      <c r="H1127">
        <v>8</v>
      </c>
      <c r="I1127">
        <v>0</v>
      </c>
      <c r="J1127">
        <v>0.13</v>
      </c>
      <c r="K1127" t="s">
        <v>16</v>
      </c>
      <c r="L1127">
        <v>3</v>
      </c>
    </row>
    <row r="1128" spans="1:12" x14ac:dyDescent="0.3">
      <c r="A1128">
        <v>23</v>
      </c>
      <c r="B1128">
        <v>36000</v>
      </c>
      <c r="C1128" t="s">
        <v>13</v>
      </c>
      <c r="D1128">
        <v>4</v>
      </c>
      <c r="E1128" t="s">
        <v>25</v>
      </c>
      <c r="F1128" t="s">
        <v>19</v>
      </c>
      <c r="G1128">
        <v>3700</v>
      </c>
      <c r="H1128">
        <v>9.25</v>
      </c>
      <c r="I1128">
        <v>0</v>
      </c>
      <c r="J1128">
        <v>0.1</v>
      </c>
      <c r="K1128" t="s">
        <v>16</v>
      </c>
      <c r="L1128">
        <v>2</v>
      </c>
    </row>
    <row r="1129" spans="1:12" x14ac:dyDescent="0.3">
      <c r="A1129">
        <v>23</v>
      </c>
      <c r="B1129">
        <v>38000</v>
      </c>
      <c r="C1129" t="s">
        <v>26</v>
      </c>
      <c r="D1129">
        <v>5</v>
      </c>
      <c r="E1129" t="s">
        <v>20</v>
      </c>
      <c r="F1129" t="s">
        <v>21</v>
      </c>
      <c r="G1129">
        <v>5400</v>
      </c>
      <c r="H1129">
        <v>7.9</v>
      </c>
      <c r="I1129">
        <v>0</v>
      </c>
      <c r="J1129">
        <v>0.14000000000000001</v>
      </c>
      <c r="K1129" t="s">
        <v>16</v>
      </c>
      <c r="L1129">
        <v>3</v>
      </c>
    </row>
    <row r="1130" spans="1:12" x14ac:dyDescent="0.3">
      <c r="A1130">
        <v>22</v>
      </c>
      <c r="B1130">
        <v>60000</v>
      </c>
      <c r="C1130" t="s">
        <v>13</v>
      </c>
      <c r="D1130">
        <v>0</v>
      </c>
      <c r="E1130" t="s">
        <v>18</v>
      </c>
      <c r="F1130" t="s">
        <v>19</v>
      </c>
      <c r="G1130">
        <v>3700</v>
      </c>
      <c r="H1130">
        <v>10.37</v>
      </c>
      <c r="I1130">
        <v>0</v>
      </c>
      <c r="J1130">
        <v>0.06</v>
      </c>
      <c r="K1130" t="s">
        <v>16</v>
      </c>
      <c r="L1130">
        <v>4</v>
      </c>
    </row>
    <row r="1131" spans="1:12" x14ac:dyDescent="0.3">
      <c r="A1131">
        <v>23</v>
      </c>
      <c r="B1131">
        <v>33000</v>
      </c>
      <c r="C1131" t="s">
        <v>13</v>
      </c>
      <c r="D1131">
        <v>0</v>
      </c>
      <c r="E1131" t="s">
        <v>25</v>
      </c>
      <c r="F1131" t="s">
        <v>21</v>
      </c>
      <c r="G1131">
        <v>3725</v>
      </c>
      <c r="H1131">
        <v>6.54</v>
      </c>
      <c r="I1131">
        <v>0</v>
      </c>
      <c r="J1131">
        <v>0.11</v>
      </c>
      <c r="K1131" t="s">
        <v>16</v>
      </c>
      <c r="L1131">
        <v>2</v>
      </c>
    </row>
    <row r="1132" spans="1:12" x14ac:dyDescent="0.3">
      <c r="A1132">
        <v>22</v>
      </c>
      <c r="B1132">
        <v>27804</v>
      </c>
      <c r="C1132" t="s">
        <v>13</v>
      </c>
      <c r="D1132">
        <v>2</v>
      </c>
      <c r="E1132" t="s">
        <v>14</v>
      </c>
      <c r="F1132" t="s">
        <v>15</v>
      </c>
      <c r="G1132">
        <v>3750</v>
      </c>
      <c r="H1132">
        <v>13.85</v>
      </c>
      <c r="I1132">
        <v>0</v>
      </c>
      <c r="J1132">
        <v>0.13</v>
      </c>
      <c r="K1132" t="s">
        <v>17</v>
      </c>
      <c r="L1132">
        <v>4</v>
      </c>
    </row>
    <row r="1133" spans="1:12" x14ac:dyDescent="0.3">
      <c r="A1133">
        <v>21</v>
      </c>
      <c r="B1133">
        <v>25000</v>
      </c>
      <c r="C1133" t="s">
        <v>13</v>
      </c>
      <c r="D1133">
        <v>0</v>
      </c>
      <c r="E1133" t="s">
        <v>25</v>
      </c>
      <c r="F1133" t="s">
        <v>21</v>
      </c>
      <c r="G1133">
        <v>3800</v>
      </c>
      <c r="H1133">
        <v>8.59</v>
      </c>
      <c r="I1133">
        <v>0</v>
      </c>
      <c r="J1133">
        <v>0.15</v>
      </c>
      <c r="K1133" t="s">
        <v>16</v>
      </c>
      <c r="L1133">
        <v>2</v>
      </c>
    </row>
    <row r="1134" spans="1:12" x14ac:dyDescent="0.3">
      <c r="A1134">
        <v>26</v>
      </c>
      <c r="B1134">
        <v>38000</v>
      </c>
      <c r="C1134" t="s">
        <v>26</v>
      </c>
      <c r="D1134">
        <v>1</v>
      </c>
      <c r="E1134" t="s">
        <v>28</v>
      </c>
      <c r="F1134" t="s">
        <v>21</v>
      </c>
      <c r="G1134">
        <v>4000</v>
      </c>
      <c r="I1134">
        <v>0</v>
      </c>
      <c r="J1134">
        <v>0.11</v>
      </c>
      <c r="K1134" t="s">
        <v>16</v>
      </c>
      <c r="L1134">
        <v>3</v>
      </c>
    </row>
    <row r="1135" spans="1:12" x14ac:dyDescent="0.3">
      <c r="A1135">
        <v>22</v>
      </c>
      <c r="B1135">
        <v>34000</v>
      </c>
      <c r="C1135" t="s">
        <v>13</v>
      </c>
      <c r="D1135">
        <v>4</v>
      </c>
      <c r="E1135" t="s">
        <v>14</v>
      </c>
      <c r="F1135" t="s">
        <v>30</v>
      </c>
      <c r="G1135">
        <v>3800</v>
      </c>
      <c r="H1135">
        <v>18.25</v>
      </c>
      <c r="I1135">
        <v>1</v>
      </c>
      <c r="J1135">
        <v>0.11</v>
      </c>
      <c r="K1135" t="s">
        <v>17</v>
      </c>
      <c r="L1135">
        <v>4</v>
      </c>
    </row>
    <row r="1136" spans="1:12" x14ac:dyDescent="0.3">
      <c r="A1136">
        <v>22</v>
      </c>
      <c r="B1136">
        <v>43000</v>
      </c>
      <c r="C1136" t="s">
        <v>13</v>
      </c>
      <c r="D1136">
        <v>4</v>
      </c>
      <c r="E1136" t="s">
        <v>18</v>
      </c>
      <c r="F1136" t="s">
        <v>21</v>
      </c>
      <c r="G1136">
        <v>3800</v>
      </c>
      <c r="H1136">
        <v>6.99</v>
      </c>
      <c r="I1136">
        <v>0</v>
      </c>
      <c r="J1136">
        <v>0.09</v>
      </c>
      <c r="K1136" t="s">
        <v>16</v>
      </c>
      <c r="L1136">
        <v>4</v>
      </c>
    </row>
    <row r="1137" spans="1:12" x14ac:dyDescent="0.3">
      <c r="A1137">
        <v>23</v>
      </c>
      <c r="B1137">
        <v>69000</v>
      </c>
      <c r="C1137" t="s">
        <v>13</v>
      </c>
      <c r="D1137">
        <v>4</v>
      </c>
      <c r="E1137" t="s">
        <v>18</v>
      </c>
      <c r="F1137" t="s">
        <v>30</v>
      </c>
      <c r="G1137">
        <v>3800</v>
      </c>
      <c r="H1137">
        <v>15.28</v>
      </c>
      <c r="I1137">
        <v>1</v>
      </c>
      <c r="J1137">
        <v>0.06</v>
      </c>
      <c r="K1137" t="s">
        <v>17</v>
      </c>
      <c r="L1137">
        <v>3</v>
      </c>
    </row>
    <row r="1138" spans="1:12" x14ac:dyDescent="0.3">
      <c r="A1138">
        <v>23</v>
      </c>
      <c r="B1138">
        <v>38000</v>
      </c>
      <c r="C1138" t="s">
        <v>23</v>
      </c>
      <c r="D1138">
        <v>2</v>
      </c>
      <c r="E1138" t="s">
        <v>27</v>
      </c>
      <c r="F1138" t="s">
        <v>15</v>
      </c>
      <c r="G1138">
        <v>5000</v>
      </c>
      <c r="H1138">
        <v>12.99</v>
      </c>
      <c r="I1138">
        <v>0</v>
      </c>
      <c r="J1138">
        <v>0.13</v>
      </c>
      <c r="K1138" t="s">
        <v>16</v>
      </c>
      <c r="L1138">
        <v>4</v>
      </c>
    </row>
    <row r="1139" spans="1:12" x14ac:dyDescent="0.3">
      <c r="A1139">
        <v>22</v>
      </c>
      <c r="B1139">
        <v>26000</v>
      </c>
      <c r="C1139" t="s">
        <v>13</v>
      </c>
      <c r="D1139">
        <v>2</v>
      </c>
      <c r="E1139" t="s">
        <v>14</v>
      </c>
      <c r="F1139" t="s">
        <v>21</v>
      </c>
      <c r="G1139">
        <v>3900</v>
      </c>
      <c r="H1139">
        <v>7.51</v>
      </c>
      <c r="I1139">
        <v>0</v>
      </c>
      <c r="J1139">
        <v>0.15</v>
      </c>
      <c r="K1139" t="s">
        <v>16</v>
      </c>
      <c r="L1139">
        <v>3</v>
      </c>
    </row>
    <row r="1140" spans="1:12" x14ac:dyDescent="0.3">
      <c r="A1140">
        <v>24</v>
      </c>
      <c r="B1140">
        <v>40000</v>
      </c>
      <c r="C1140" t="s">
        <v>13</v>
      </c>
      <c r="D1140">
        <v>1</v>
      </c>
      <c r="E1140" t="s">
        <v>18</v>
      </c>
      <c r="F1140" t="s">
        <v>15</v>
      </c>
      <c r="G1140">
        <v>3900</v>
      </c>
      <c r="H1140">
        <v>12.23</v>
      </c>
      <c r="I1140">
        <v>0</v>
      </c>
      <c r="J1140">
        <v>0.1</v>
      </c>
      <c r="K1140" t="s">
        <v>17</v>
      </c>
      <c r="L1140">
        <v>3</v>
      </c>
    </row>
    <row r="1141" spans="1:12" x14ac:dyDescent="0.3">
      <c r="A1141">
        <v>23</v>
      </c>
      <c r="B1141">
        <v>38000</v>
      </c>
      <c r="C1141" t="s">
        <v>23</v>
      </c>
      <c r="D1141">
        <v>0</v>
      </c>
      <c r="E1141" t="s">
        <v>27</v>
      </c>
      <c r="F1141" t="s">
        <v>19</v>
      </c>
      <c r="G1141">
        <v>17500</v>
      </c>
      <c r="H1141">
        <v>11.11</v>
      </c>
      <c r="I1141">
        <v>0</v>
      </c>
      <c r="J1141">
        <v>0.46</v>
      </c>
      <c r="K1141" t="s">
        <v>16</v>
      </c>
      <c r="L1141">
        <v>4</v>
      </c>
    </row>
    <row r="1142" spans="1:12" x14ac:dyDescent="0.3">
      <c r="A1142">
        <v>24</v>
      </c>
      <c r="B1142">
        <v>13000</v>
      </c>
      <c r="C1142" t="s">
        <v>13</v>
      </c>
      <c r="D1142">
        <v>4</v>
      </c>
      <c r="E1142" t="s">
        <v>20</v>
      </c>
      <c r="F1142" t="s">
        <v>19</v>
      </c>
      <c r="G1142">
        <v>4000</v>
      </c>
      <c r="H1142">
        <v>9.8800000000000008</v>
      </c>
      <c r="I1142">
        <v>1</v>
      </c>
      <c r="J1142">
        <v>0.31</v>
      </c>
      <c r="K1142" t="s">
        <v>16</v>
      </c>
      <c r="L1142">
        <v>2</v>
      </c>
    </row>
    <row r="1143" spans="1:12" x14ac:dyDescent="0.3">
      <c r="A1143">
        <v>21</v>
      </c>
      <c r="B1143">
        <v>13200</v>
      </c>
      <c r="C1143" t="s">
        <v>13</v>
      </c>
      <c r="D1143">
        <v>2</v>
      </c>
      <c r="E1143" t="s">
        <v>28</v>
      </c>
      <c r="F1143" t="s">
        <v>21</v>
      </c>
      <c r="G1143">
        <v>4000</v>
      </c>
      <c r="H1143">
        <v>6.39</v>
      </c>
      <c r="I1143">
        <v>1</v>
      </c>
      <c r="J1143">
        <v>0.3</v>
      </c>
      <c r="K1143" t="s">
        <v>16</v>
      </c>
      <c r="L1143">
        <v>3</v>
      </c>
    </row>
    <row r="1144" spans="1:12" x14ac:dyDescent="0.3">
      <c r="A1144">
        <v>24</v>
      </c>
      <c r="B1144">
        <v>15600</v>
      </c>
      <c r="C1144" t="s">
        <v>13</v>
      </c>
      <c r="D1144">
        <v>3</v>
      </c>
      <c r="E1144" t="s">
        <v>14</v>
      </c>
      <c r="F1144" t="s">
        <v>29</v>
      </c>
      <c r="G1144">
        <v>4000</v>
      </c>
      <c r="H1144">
        <v>16.32</v>
      </c>
      <c r="I1144">
        <v>1</v>
      </c>
      <c r="J1144">
        <v>0.26</v>
      </c>
      <c r="K1144" t="s">
        <v>16</v>
      </c>
      <c r="L1144">
        <v>2</v>
      </c>
    </row>
    <row r="1145" spans="1:12" x14ac:dyDescent="0.3">
      <c r="A1145">
        <v>22</v>
      </c>
      <c r="B1145">
        <v>16800</v>
      </c>
      <c r="C1145" t="s">
        <v>13</v>
      </c>
      <c r="D1145">
        <v>2</v>
      </c>
      <c r="E1145" t="s">
        <v>25</v>
      </c>
      <c r="F1145" t="s">
        <v>15</v>
      </c>
      <c r="G1145">
        <v>4000</v>
      </c>
      <c r="H1145">
        <v>14.27</v>
      </c>
      <c r="I1145">
        <v>1</v>
      </c>
      <c r="J1145">
        <v>0.24</v>
      </c>
      <c r="K1145" t="s">
        <v>16</v>
      </c>
      <c r="L1145">
        <v>4</v>
      </c>
    </row>
    <row r="1146" spans="1:12" x14ac:dyDescent="0.3">
      <c r="A1146">
        <v>22</v>
      </c>
      <c r="B1146">
        <v>16800</v>
      </c>
      <c r="C1146" t="s">
        <v>13</v>
      </c>
      <c r="D1146">
        <v>2</v>
      </c>
      <c r="E1146" t="s">
        <v>20</v>
      </c>
      <c r="F1146" t="s">
        <v>19</v>
      </c>
      <c r="G1146">
        <v>4000</v>
      </c>
      <c r="H1146">
        <v>10.25</v>
      </c>
      <c r="I1146">
        <v>1</v>
      </c>
      <c r="J1146">
        <v>0.24</v>
      </c>
      <c r="K1146" t="s">
        <v>16</v>
      </c>
      <c r="L1146">
        <v>4</v>
      </c>
    </row>
    <row r="1147" spans="1:12" x14ac:dyDescent="0.3">
      <c r="A1147">
        <v>22</v>
      </c>
      <c r="B1147">
        <v>18000</v>
      </c>
      <c r="C1147" t="s">
        <v>13</v>
      </c>
      <c r="D1147">
        <v>6</v>
      </c>
      <c r="E1147" t="s">
        <v>14</v>
      </c>
      <c r="F1147" t="s">
        <v>19</v>
      </c>
      <c r="G1147">
        <v>4000</v>
      </c>
      <c r="H1147">
        <v>11.49</v>
      </c>
      <c r="I1147">
        <v>1</v>
      </c>
      <c r="J1147">
        <v>0.22</v>
      </c>
      <c r="K1147" t="s">
        <v>16</v>
      </c>
      <c r="L1147">
        <v>4</v>
      </c>
    </row>
    <row r="1148" spans="1:12" x14ac:dyDescent="0.3">
      <c r="A1148">
        <v>24</v>
      </c>
      <c r="B1148">
        <v>18000</v>
      </c>
      <c r="C1148" t="s">
        <v>13</v>
      </c>
      <c r="D1148">
        <v>0</v>
      </c>
      <c r="E1148" t="s">
        <v>25</v>
      </c>
      <c r="F1148" t="s">
        <v>19</v>
      </c>
      <c r="G1148">
        <v>4000</v>
      </c>
      <c r="I1148">
        <v>1</v>
      </c>
      <c r="J1148">
        <v>0.22</v>
      </c>
      <c r="K1148" t="s">
        <v>16</v>
      </c>
      <c r="L1148">
        <v>3</v>
      </c>
    </row>
    <row r="1149" spans="1:12" x14ac:dyDescent="0.3">
      <c r="A1149">
        <v>25</v>
      </c>
      <c r="B1149">
        <v>18000</v>
      </c>
      <c r="C1149" t="s">
        <v>13</v>
      </c>
      <c r="D1149">
        <v>0</v>
      </c>
      <c r="E1149" t="s">
        <v>25</v>
      </c>
      <c r="F1149" t="s">
        <v>15</v>
      </c>
      <c r="G1149">
        <v>4000</v>
      </c>
      <c r="H1149">
        <v>13.22</v>
      </c>
      <c r="I1149">
        <v>1</v>
      </c>
      <c r="J1149">
        <v>0.22</v>
      </c>
      <c r="K1149" t="s">
        <v>17</v>
      </c>
      <c r="L1149">
        <v>4</v>
      </c>
    </row>
    <row r="1150" spans="1:12" x14ac:dyDescent="0.3">
      <c r="A1150">
        <v>22</v>
      </c>
      <c r="B1150">
        <v>18000</v>
      </c>
      <c r="C1150" t="s">
        <v>13</v>
      </c>
      <c r="D1150">
        <v>1</v>
      </c>
      <c r="E1150" t="s">
        <v>18</v>
      </c>
      <c r="F1150" t="s">
        <v>15</v>
      </c>
      <c r="G1150">
        <v>4000</v>
      </c>
      <c r="H1150">
        <v>10.91</v>
      </c>
      <c r="I1150">
        <v>1</v>
      </c>
      <c r="J1150">
        <v>0.22</v>
      </c>
      <c r="K1150" t="s">
        <v>17</v>
      </c>
      <c r="L1150">
        <v>4</v>
      </c>
    </row>
    <row r="1151" spans="1:12" x14ac:dyDescent="0.3">
      <c r="A1151">
        <v>23</v>
      </c>
      <c r="B1151">
        <v>18720</v>
      </c>
      <c r="C1151" t="s">
        <v>13</v>
      </c>
      <c r="D1151">
        <v>2</v>
      </c>
      <c r="E1151" t="s">
        <v>18</v>
      </c>
      <c r="F1151" t="s">
        <v>30</v>
      </c>
      <c r="G1151">
        <v>4000</v>
      </c>
      <c r="H1151">
        <v>15.62</v>
      </c>
      <c r="I1151">
        <v>1</v>
      </c>
      <c r="J1151">
        <v>0.21</v>
      </c>
      <c r="K1151" t="s">
        <v>16</v>
      </c>
      <c r="L1151">
        <v>4</v>
      </c>
    </row>
    <row r="1152" spans="1:12" x14ac:dyDescent="0.3">
      <c r="A1152">
        <v>21</v>
      </c>
      <c r="B1152">
        <v>38000</v>
      </c>
      <c r="C1152" t="s">
        <v>23</v>
      </c>
      <c r="D1152">
        <v>1</v>
      </c>
      <c r="E1152" t="s">
        <v>14</v>
      </c>
      <c r="F1152" t="s">
        <v>21</v>
      </c>
      <c r="G1152">
        <v>5000</v>
      </c>
      <c r="H1152">
        <v>8.94</v>
      </c>
      <c r="I1152">
        <v>0</v>
      </c>
      <c r="J1152">
        <v>0.13</v>
      </c>
      <c r="K1152" t="s">
        <v>16</v>
      </c>
      <c r="L1152">
        <v>2</v>
      </c>
    </row>
    <row r="1153" spans="1:12" x14ac:dyDescent="0.3">
      <c r="A1153">
        <v>24</v>
      </c>
      <c r="B1153">
        <v>19200</v>
      </c>
      <c r="C1153" t="s">
        <v>13</v>
      </c>
      <c r="D1153">
        <v>1</v>
      </c>
      <c r="E1153" t="s">
        <v>14</v>
      </c>
      <c r="F1153" t="s">
        <v>15</v>
      </c>
      <c r="G1153">
        <v>4000</v>
      </c>
      <c r="H1153">
        <v>14.35</v>
      </c>
      <c r="I1153">
        <v>1</v>
      </c>
      <c r="J1153">
        <v>0.21</v>
      </c>
      <c r="K1153" t="s">
        <v>17</v>
      </c>
      <c r="L1153">
        <v>4</v>
      </c>
    </row>
    <row r="1154" spans="1:12" x14ac:dyDescent="0.3">
      <c r="A1154">
        <v>22</v>
      </c>
      <c r="B1154">
        <v>38000</v>
      </c>
      <c r="C1154" t="s">
        <v>26</v>
      </c>
      <c r="D1154">
        <v>5</v>
      </c>
      <c r="E1154" t="s">
        <v>25</v>
      </c>
      <c r="F1154" t="s">
        <v>19</v>
      </c>
      <c r="G1154">
        <v>10000</v>
      </c>
      <c r="H1154">
        <v>12.21</v>
      </c>
      <c r="I1154">
        <v>0</v>
      </c>
      <c r="J1154">
        <v>0.26</v>
      </c>
      <c r="K1154" t="s">
        <v>16</v>
      </c>
      <c r="L1154">
        <v>3</v>
      </c>
    </row>
    <row r="1155" spans="1:12" x14ac:dyDescent="0.3">
      <c r="A1155">
        <v>25</v>
      </c>
      <c r="B1155">
        <v>19200</v>
      </c>
      <c r="C1155" t="s">
        <v>13</v>
      </c>
      <c r="D1155">
        <v>5</v>
      </c>
      <c r="E1155" t="s">
        <v>25</v>
      </c>
      <c r="F1155" t="s">
        <v>19</v>
      </c>
      <c r="G1155">
        <v>4000</v>
      </c>
      <c r="I1155">
        <v>1</v>
      </c>
      <c r="J1155">
        <v>0.21</v>
      </c>
      <c r="K1155" t="s">
        <v>16</v>
      </c>
      <c r="L1155">
        <v>3</v>
      </c>
    </row>
    <row r="1156" spans="1:12" x14ac:dyDescent="0.3">
      <c r="A1156">
        <v>22</v>
      </c>
      <c r="B1156">
        <v>38000</v>
      </c>
      <c r="C1156" t="s">
        <v>26</v>
      </c>
      <c r="D1156">
        <v>4</v>
      </c>
      <c r="E1156" t="s">
        <v>27</v>
      </c>
      <c r="F1156" t="s">
        <v>30</v>
      </c>
      <c r="G1156">
        <v>4000</v>
      </c>
      <c r="H1156">
        <v>14.42</v>
      </c>
      <c r="I1156">
        <v>0</v>
      </c>
      <c r="J1156">
        <v>0.11</v>
      </c>
      <c r="K1156" t="s">
        <v>17</v>
      </c>
      <c r="L1156">
        <v>2</v>
      </c>
    </row>
    <row r="1157" spans="1:12" x14ac:dyDescent="0.3">
      <c r="A1157">
        <v>22</v>
      </c>
      <c r="B1157">
        <v>19200</v>
      </c>
      <c r="C1157" t="s">
        <v>13</v>
      </c>
      <c r="D1157">
        <v>0</v>
      </c>
      <c r="E1157" t="s">
        <v>27</v>
      </c>
      <c r="F1157" t="s">
        <v>19</v>
      </c>
      <c r="G1157">
        <v>4000</v>
      </c>
      <c r="H1157">
        <v>10.25</v>
      </c>
      <c r="I1157">
        <v>1</v>
      </c>
      <c r="J1157">
        <v>0.21</v>
      </c>
      <c r="K1157" t="s">
        <v>16</v>
      </c>
      <c r="L1157">
        <v>3</v>
      </c>
    </row>
    <row r="1158" spans="1:12" x14ac:dyDescent="0.3">
      <c r="A1158">
        <v>25</v>
      </c>
      <c r="B1158">
        <v>38000</v>
      </c>
      <c r="C1158" t="s">
        <v>26</v>
      </c>
      <c r="D1158">
        <v>1</v>
      </c>
      <c r="E1158" t="s">
        <v>27</v>
      </c>
      <c r="F1158" t="s">
        <v>19</v>
      </c>
      <c r="G1158">
        <v>18800</v>
      </c>
      <c r="I1158">
        <v>0</v>
      </c>
      <c r="J1158">
        <v>0.49</v>
      </c>
      <c r="K1158" t="s">
        <v>16</v>
      </c>
      <c r="L1158">
        <v>3</v>
      </c>
    </row>
    <row r="1159" spans="1:12" x14ac:dyDescent="0.3">
      <c r="A1159">
        <v>25</v>
      </c>
      <c r="B1159">
        <v>20000</v>
      </c>
      <c r="C1159" t="s">
        <v>13</v>
      </c>
      <c r="D1159">
        <v>2</v>
      </c>
      <c r="E1159" t="s">
        <v>27</v>
      </c>
      <c r="F1159" t="s">
        <v>21</v>
      </c>
      <c r="G1159">
        <v>4000</v>
      </c>
      <c r="H1159">
        <v>7.29</v>
      </c>
      <c r="I1159">
        <v>0</v>
      </c>
      <c r="J1159">
        <v>0.2</v>
      </c>
      <c r="K1159" t="s">
        <v>16</v>
      </c>
      <c r="L1159">
        <v>3</v>
      </c>
    </row>
    <row r="1160" spans="1:12" x14ac:dyDescent="0.3">
      <c r="A1160">
        <v>25</v>
      </c>
      <c r="B1160">
        <v>23920</v>
      </c>
      <c r="C1160" t="s">
        <v>13</v>
      </c>
      <c r="D1160">
        <v>0</v>
      </c>
      <c r="E1160" t="s">
        <v>14</v>
      </c>
      <c r="F1160" t="s">
        <v>15</v>
      </c>
      <c r="G1160">
        <v>4000</v>
      </c>
      <c r="H1160">
        <v>14.35</v>
      </c>
      <c r="I1160">
        <v>0</v>
      </c>
      <c r="J1160">
        <v>0.17</v>
      </c>
      <c r="K1160" t="s">
        <v>16</v>
      </c>
      <c r="L1160">
        <v>2</v>
      </c>
    </row>
    <row r="1161" spans="1:12" x14ac:dyDescent="0.3">
      <c r="A1161">
        <v>26</v>
      </c>
      <c r="B1161">
        <v>38100</v>
      </c>
      <c r="C1161" t="s">
        <v>26</v>
      </c>
      <c r="D1161">
        <v>6</v>
      </c>
      <c r="E1161" t="s">
        <v>27</v>
      </c>
      <c r="F1161" t="s">
        <v>21</v>
      </c>
      <c r="G1161">
        <v>3900</v>
      </c>
      <c r="H1161">
        <v>7.9</v>
      </c>
      <c r="I1161">
        <v>0</v>
      </c>
      <c r="J1161">
        <v>0.1</v>
      </c>
      <c r="K1161" t="s">
        <v>16</v>
      </c>
      <c r="L1161">
        <v>3</v>
      </c>
    </row>
    <row r="1162" spans="1:12" x14ac:dyDescent="0.3">
      <c r="A1162">
        <v>23</v>
      </c>
      <c r="B1162">
        <v>24000</v>
      </c>
      <c r="C1162" t="s">
        <v>13</v>
      </c>
      <c r="D1162">
        <v>4</v>
      </c>
      <c r="E1162" t="s">
        <v>14</v>
      </c>
      <c r="F1162" t="s">
        <v>15</v>
      </c>
      <c r="G1162">
        <v>4000</v>
      </c>
      <c r="H1162">
        <v>11.66</v>
      </c>
      <c r="I1162">
        <v>0</v>
      </c>
      <c r="J1162">
        <v>0.17</v>
      </c>
      <c r="K1162" t="s">
        <v>16</v>
      </c>
      <c r="L1162">
        <v>4</v>
      </c>
    </row>
    <row r="1163" spans="1:12" x14ac:dyDescent="0.3">
      <c r="A1163">
        <v>22</v>
      </c>
      <c r="B1163">
        <v>38117</v>
      </c>
      <c r="C1163" t="s">
        <v>26</v>
      </c>
      <c r="D1163">
        <v>0</v>
      </c>
      <c r="E1163" t="s">
        <v>20</v>
      </c>
      <c r="F1163" t="s">
        <v>19</v>
      </c>
      <c r="G1163">
        <v>13500</v>
      </c>
      <c r="H1163">
        <v>11.83</v>
      </c>
      <c r="I1163">
        <v>0</v>
      </c>
      <c r="J1163">
        <v>0.35</v>
      </c>
      <c r="K1163" t="s">
        <v>16</v>
      </c>
      <c r="L1163">
        <v>4</v>
      </c>
    </row>
    <row r="1164" spans="1:12" x14ac:dyDescent="0.3">
      <c r="A1164">
        <v>25</v>
      </c>
      <c r="B1164">
        <v>24000</v>
      </c>
      <c r="C1164" t="s">
        <v>13</v>
      </c>
      <c r="D1164">
        <v>2</v>
      </c>
      <c r="E1164" t="s">
        <v>27</v>
      </c>
      <c r="F1164" t="s">
        <v>21</v>
      </c>
      <c r="G1164">
        <v>4000</v>
      </c>
      <c r="H1164">
        <v>7.75</v>
      </c>
      <c r="I1164">
        <v>0</v>
      </c>
      <c r="J1164">
        <v>0.17</v>
      </c>
      <c r="K1164" t="s">
        <v>16</v>
      </c>
      <c r="L1164">
        <v>3</v>
      </c>
    </row>
    <row r="1165" spans="1:12" x14ac:dyDescent="0.3">
      <c r="A1165">
        <v>24</v>
      </c>
      <c r="B1165">
        <v>24996</v>
      </c>
      <c r="C1165" t="s">
        <v>13</v>
      </c>
      <c r="D1165">
        <v>0</v>
      </c>
      <c r="E1165" t="s">
        <v>20</v>
      </c>
      <c r="F1165" t="s">
        <v>19</v>
      </c>
      <c r="G1165">
        <v>4000</v>
      </c>
      <c r="H1165">
        <v>9.4499999999999993</v>
      </c>
      <c r="I1165">
        <v>0</v>
      </c>
      <c r="J1165">
        <v>0.16</v>
      </c>
      <c r="K1165" t="s">
        <v>16</v>
      </c>
      <c r="L1165">
        <v>3</v>
      </c>
    </row>
    <row r="1166" spans="1:12" x14ac:dyDescent="0.3">
      <c r="A1166">
        <v>23</v>
      </c>
      <c r="B1166">
        <v>25000</v>
      </c>
      <c r="C1166" t="s">
        <v>13</v>
      </c>
      <c r="E1166" t="s">
        <v>27</v>
      </c>
      <c r="F1166" t="s">
        <v>19</v>
      </c>
      <c r="G1166">
        <v>4000</v>
      </c>
      <c r="H1166">
        <v>11.71</v>
      </c>
      <c r="I1166">
        <v>0</v>
      </c>
      <c r="J1166">
        <v>0.16</v>
      </c>
      <c r="K1166" t="s">
        <v>16</v>
      </c>
      <c r="L1166">
        <v>4</v>
      </c>
    </row>
    <row r="1167" spans="1:12" x14ac:dyDescent="0.3">
      <c r="A1167">
        <v>22</v>
      </c>
      <c r="B1167">
        <v>25000</v>
      </c>
      <c r="C1167" t="s">
        <v>13</v>
      </c>
      <c r="D1167">
        <v>0</v>
      </c>
      <c r="E1167" t="s">
        <v>25</v>
      </c>
      <c r="F1167" t="s">
        <v>19</v>
      </c>
      <c r="G1167">
        <v>4000</v>
      </c>
      <c r="H1167">
        <v>10.36</v>
      </c>
      <c r="I1167">
        <v>0</v>
      </c>
      <c r="J1167">
        <v>0.16</v>
      </c>
      <c r="K1167" t="s">
        <v>16</v>
      </c>
      <c r="L1167">
        <v>2</v>
      </c>
    </row>
    <row r="1168" spans="1:12" x14ac:dyDescent="0.3">
      <c r="A1168">
        <v>26</v>
      </c>
      <c r="B1168">
        <v>38244</v>
      </c>
      <c r="C1168" t="s">
        <v>26</v>
      </c>
      <c r="D1168">
        <v>6</v>
      </c>
      <c r="E1168" t="s">
        <v>25</v>
      </c>
      <c r="F1168" t="s">
        <v>21</v>
      </c>
      <c r="G1168">
        <v>18000</v>
      </c>
      <c r="H1168">
        <v>9.6300000000000008</v>
      </c>
      <c r="I1168">
        <v>0</v>
      </c>
      <c r="J1168">
        <v>0.47</v>
      </c>
      <c r="K1168" t="s">
        <v>16</v>
      </c>
      <c r="L1168">
        <v>3</v>
      </c>
    </row>
    <row r="1169" spans="1:12" x14ac:dyDescent="0.3">
      <c r="A1169">
        <v>26</v>
      </c>
      <c r="B1169">
        <v>26400</v>
      </c>
      <c r="C1169" t="s">
        <v>13</v>
      </c>
      <c r="D1169">
        <v>0</v>
      </c>
      <c r="E1169" t="s">
        <v>18</v>
      </c>
      <c r="F1169" t="s">
        <v>21</v>
      </c>
      <c r="G1169">
        <v>4000</v>
      </c>
      <c r="H1169">
        <v>7.9</v>
      </c>
      <c r="I1169">
        <v>0</v>
      </c>
      <c r="J1169">
        <v>0.15</v>
      </c>
      <c r="K1169" t="s">
        <v>16</v>
      </c>
      <c r="L1169">
        <v>2</v>
      </c>
    </row>
    <row r="1170" spans="1:12" x14ac:dyDescent="0.3">
      <c r="A1170">
        <v>24</v>
      </c>
      <c r="B1170">
        <v>26400</v>
      </c>
      <c r="C1170" t="s">
        <v>13</v>
      </c>
      <c r="D1170">
        <v>3</v>
      </c>
      <c r="E1170" t="s">
        <v>25</v>
      </c>
      <c r="F1170" t="s">
        <v>19</v>
      </c>
      <c r="G1170">
        <v>4000</v>
      </c>
      <c r="I1170">
        <v>1</v>
      </c>
      <c r="J1170">
        <v>0.15</v>
      </c>
      <c r="K1170" t="s">
        <v>16</v>
      </c>
      <c r="L1170">
        <v>3</v>
      </c>
    </row>
    <row r="1171" spans="1:12" x14ac:dyDescent="0.3">
      <c r="A1171">
        <v>24</v>
      </c>
      <c r="B1171">
        <v>27000</v>
      </c>
      <c r="C1171" t="s">
        <v>13</v>
      </c>
      <c r="D1171">
        <v>8</v>
      </c>
      <c r="E1171" t="s">
        <v>14</v>
      </c>
      <c r="F1171" t="s">
        <v>19</v>
      </c>
      <c r="G1171">
        <v>4000</v>
      </c>
      <c r="H1171">
        <v>10.75</v>
      </c>
      <c r="I1171">
        <v>0</v>
      </c>
      <c r="J1171">
        <v>0.15</v>
      </c>
      <c r="K1171" t="s">
        <v>16</v>
      </c>
      <c r="L1171">
        <v>4</v>
      </c>
    </row>
    <row r="1172" spans="1:12" x14ac:dyDescent="0.3">
      <c r="A1172">
        <v>23</v>
      </c>
      <c r="B1172">
        <v>27040</v>
      </c>
      <c r="C1172" t="s">
        <v>13</v>
      </c>
      <c r="D1172">
        <v>2</v>
      </c>
      <c r="E1172" t="s">
        <v>27</v>
      </c>
      <c r="F1172" t="s">
        <v>15</v>
      </c>
      <c r="G1172">
        <v>4000</v>
      </c>
      <c r="H1172">
        <v>12.29</v>
      </c>
      <c r="I1172">
        <v>0</v>
      </c>
      <c r="J1172">
        <v>0.15</v>
      </c>
      <c r="K1172" t="s">
        <v>17</v>
      </c>
      <c r="L1172">
        <v>4</v>
      </c>
    </row>
    <row r="1173" spans="1:12" x14ac:dyDescent="0.3">
      <c r="A1173">
        <v>23</v>
      </c>
      <c r="B1173">
        <v>38400</v>
      </c>
      <c r="C1173" t="s">
        <v>26</v>
      </c>
      <c r="D1173">
        <v>7</v>
      </c>
      <c r="E1173" t="s">
        <v>27</v>
      </c>
      <c r="F1173" t="s">
        <v>21</v>
      </c>
      <c r="G1173">
        <v>2000</v>
      </c>
      <c r="I1173">
        <v>0</v>
      </c>
      <c r="J1173">
        <v>0.05</v>
      </c>
      <c r="K1173" t="s">
        <v>16</v>
      </c>
      <c r="L1173">
        <v>2</v>
      </c>
    </row>
    <row r="1174" spans="1:12" x14ac:dyDescent="0.3">
      <c r="A1174">
        <v>24</v>
      </c>
      <c r="B1174">
        <v>29000</v>
      </c>
      <c r="C1174" t="s">
        <v>13</v>
      </c>
      <c r="D1174">
        <v>0</v>
      </c>
      <c r="E1174" t="s">
        <v>27</v>
      </c>
      <c r="F1174" t="s">
        <v>19</v>
      </c>
      <c r="G1174">
        <v>4000</v>
      </c>
      <c r="H1174">
        <v>9.4499999999999993</v>
      </c>
      <c r="I1174">
        <v>0</v>
      </c>
      <c r="J1174">
        <v>0.14000000000000001</v>
      </c>
      <c r="K1174" t="s">
        <v>16</v>
      </c>
      <c r="L1174">
        <v>3</v>
      </c>
    </row>
    <row r="1175" spans="1:12" x14ac:dyDescent="0.3">
      <c r="A1175">
        <v>22</v>
      </c>
      <c r="B1175">
        <v>38400</v>
      </c>
      <c r="C1175" t="s">
        <v>26</v>
      </c>
      <c r="E1175" t="s">
        <v>18</v>
      </c>
      <c r="F1175" t="s">
        <v>19</v>
      </c>
      <c r="G1175">
        <v>5000</v>
      </c>
      <c r="H1175">
        <v>11.49</v>
      </c>
      <c r="I1175">
        <v>0</v>
      </c>
      <c r="J1175">
        <v>0.13</v>
      </c>
      <c r="K1175" t="s">
        <v>16</v>
      </c>
      <c r="L1175">
        <v>2</v>
      </c>
    </row>
    <row r="1176" spans="1:12" x14ac:dyDescent="0.3">
      <c r="A1176">
        <v>21</v>
      </c>
      <c r="B1176">
        <v>38400</v>
      </c>
      <c r="C1176" t="s">
        <v>26</v>
      </c>
      <c r="D1176">
        <v>0</v>
      </c>
      <c r="E1176" t="s">
        <v>18</v>
      </c>
      <c r="F1176" t="s">
        <v>21</v>
      </c>
      <c r="G1176">
        <v>4200</v>
      </c>
      <c r="I1176">
        <v>0</v>
      </c>
      <c r="J1176">
        <v>0.11</v>
      </c>
      <c r="K1176" t="s">
        <v>16</v>
      </c>
      <c r="L1176">
        <v>2</v>
      </c>
    </row>
    <row r="1177" spans="1:12" x14ac:dyDescent="0.3">
      <c r="A1177">
        <v>23</v>
      </c>
      <c r="B1177">
        <v>29700</v>
      </c>
      <c r="C1177" t="s">
        <v>13</v>
      </c>
      <c r="D1177">
        <v>2</v>
      </c>
      <c r="E1177" t="s">
        <v>27</v>
      </c>
      <c r="F1177" t="s">
        <v>19</v>
      </c>
      <c r="G1177">
        <v>4000</v>
      </c>
      <c r="H1177">
        <v>10.74</v>
      </c>
      <c r="I1177">
        <v>0</v>
      </c>
      <c r="J1177">
        <v>0.13</v>
      </c>
      <c r="K1177" t="s">
        <v>16</v>
      </c>
      <c r="L1177">
        <v>4</v>
      </c>
    </row>
    <row r="1178" spans="1:12" x14ac:dyDescent="0.3">
      <c r="A1178">
        <v>24</v>
      </c>
      <c r="B1178">
        <v>30000</v>
      </c>
      <c r="C1178" t="s">
        <v>13</v>
      </c>
      <c r="D1178">
        <v>1</v>
      </c>
      <c r="E1178" t="s">
        <v>27</v>
      </c>
      <c r="F1178" t="s">
        <v>21</v>
      </c>
      <c r="G1178">
        <v>4000</v>
      </c>
      <c r="H1178">
        <v>7.49</v>
      </c>
      <c r="I1178">
        <v>0</v>
      </c>
      <c r="J1178">
        <v>0.13</v>
      </c>
      <c r="K1178" t="s">
        <v>16</v>
      </c>
      <c r="L1178">
        <v>4</v>
      </c>
    </row>
    <row r="1179" spans="1:12" x14ac:dyDescent="0.3">
      <c r="A1179">
        <v>22</v>
      </c>
      <c r="B1179">
        <v>30000</v>
      </c>
      <c r="C1179" t="s">
        <v>13</v>
      </c>
      <c r="D1179">
        <v>3</v>
      </c>
      <c r="E1179" t="s">
        <v>20</v>
      </c>
      <c r="F1179" t="s">
        <v>19</v>
      </c>
      <c r="G1179">
        <v>4000</v>
      </c>
      <c r="H1179">
        <v>11.49</v>
      </c>
      <c r="I1179">
        <v>0</v>
      </c>
      <c r="J1179">
        <v>0.13</v>
      </c>
      <c r="K1179" t="s">
        <v>16</v>
      </c>
      <c r="L1179">
        <v>3</v>
      </c>
    </row>
    <row r="1180" spans="1:12" x14ac:dyDescent="0.3">
      <c r="A1180">
        <v>22</v>
      </c>
      <c r="B1180">
        <v>30000</v>
      </c>
      <c r="C1180" t="s">
        <v>13</v>
      </c>
      <c r="D1180">
        <v>1</v>
      </c>
      <c r="E1180" t="s">
        <v>18</v>
      </c>
      <c r="F1180" t="s">
        <v>15</v>
      </c>
      <c r="G1180">
        <v>4000</v>
      </c>
      <c r="I1180">
        <v>0</v>
      </c>
      <c r="J1180">
        <v>0.13</v>
      </c>
      <c r="K1180" t="s">
        <v>16</v>
      </c>
      <c r="L1180">
        <v>3</v>
      </c>
    </row>
    <row r="1181" spans="1:12" x14ac:dyDescent="0.3">
      <c r="A1181">
        <v>23</v>
      </c>
      <c r="B1181">
        <v>38400</v>
      </c>
      <c r="C1181" t="s">
        <v>26</v>
      </c>
      <c r="D1181">
        <v>7</v>
      </c>
      <c r="E1181" t="s">
        <v>27</v>
      </c>
      <c r="F1181" t="s">
        <v>19</v>
      </c>
      <c r="G1181">
        <v>5000</v>
      </c>
      <c r="H1181">
        <v>10.37</v>
      </c>
      <c r="I1181">
        <v>0</v>
      </c>
      <c r="J1181">
        <v>0.13</v>
      </c>
      <c r="K1181" t="s">
        <v>16</v>
      </c>
      <c r="L1181">
        <v>4</v>
      </c>
    </row>
    <row r="1182" spans="1:12" x14ac:dyDescent="0.3">
      <c r="A1182">
        <v>23</v>
      </c>
      <c r="B1182">
        <v>30000</v>
      </c>
      <c r="C1182" t="s">
        <v>13</v>
      </c>
      <c r="D1182">
        <v>0</v>
      </c>
      <c r="E1182" t="s">
        <v>14</v>
      </c>
      <c r="F1182" t="s">
        <v>19</v>
      </c>
      <c r="G1182">
        <v>4000</v>
      </c>
      <c r="H1182">
        <v>10.36</v>
      </c>
      <c r="I1182">
        <v>0</v>
      </c>
      <c r="J1182">
        <v>0.13</v>
      </c>
      <c r="K1182" t="s">
        <v>16</v>
      </c>
      <c r="L1182">
        <v>4</v>
      </c>
    </row>
    <row r="1183" spans="1:12" x14ac:dyDescent="0.3">
      <c r="A1183">
        <v>26</v>
      </c>
      <c r="B1183">
        <v>30000</v>
      </c>
      <c r="C1183" t="s">
        <v>13</v>
      </c>
      <c r="D1183">
        <v>4</v>
      </c>
      <c r="E1183" t="s">
        <v>27</v>
      </c>
      <c r="F1183" t="s">
        <v>19</v>
      </c>
      <c r="G1183">
        <v>4000</v>
      </c>
      <c r="H1183">
        <v>10.75</v>
      </c>
      <c r="I1183">
        <v>0</v>
      </c>
      <c r="J1183">
        <v>0.13</v>
      </c>
      <c r="K1183" t="s">
        <v>16</v>
      </c>
      <c r="L1183">
        <v>3</v>
      </c>
    </row>
    <row r="1184" spans="1:12" x14ac:dyDescent="0.3">
      <c r="A1184">
        <v>22</v>
      </c>
      <c r="B1184">
        <v>30000</v>
      </c>
      <c r="C1184" t="s">
        <v>13</v>
      </c>
      <c r="D1184">
        <v>0</v>
      </c>
      <c r="E1184" t="s">
        <v>27</v>
      </c>
      <c r="F1184" t="s">
        <v>30</v>
      </c>
      <c r="G1184">
        <v>4000</v>
      </c>
      <c r="H1184">
        <v>15.21</v>
      </c>
      <c r="I1184">
        <v>1</v>
      </c>
      <c r="J1184">
        <v>0.13</v>
      </c>
      <c r="K1184" t="s">
        <v>16</v>
      </c>
      <c r="L1184">
        <v>2</v>
      </c>
    </row>
    <row r="1185" spans="1:12" x14ac:dyDescent="0.3">
      <c r="A1185">
        <v>25</v>
      </c>
      <c r="B1185">
        <v>30000</v>
      </c>
      <c r="C1185" t="s">
        <v>13</v>
      </c>
      <c r="D1185">
        <v>6</v>
      </c>
      <c r="E1185" t="s">
        <v>18</v>
      </c>
      <c r="F1185" t="s">
        <v>19</v>
      </c>
      <c r="G1185">
        <v>4000</v>
      </c>
      <c r="H1185">
        <v>9.76</v>
      </c>
      <c r="I1185">
        <v>0</v>
      </c>
      <c r="J1185">
        <v>0.13</v>
      </c>
      <c r="K1185" t="s">
        <v>16</v>
      </c>
      <c r="L1185">
        <v>3</v>
      </c>
    </row>
    <row r="1186" spans="1:12" x14ac:dyDescent="0.3">
      <c r="A1186">
        <v>22</v>
      </c>
      <c r="B1186">
        <v>38400</v>
      </c>
      <c r="C1186" t="s">
        <v>23</v>
      </c>
      <c r="D1186">
        <v>6</v>
      </c>
      <c r="E1186" t="s">
        <v>20</v>
      </c>
      <c r="F1186" t="s">
        <v>15</v>
      </c>
      <c r="G1186">
        <v>10000</v>
      </c>
      <c r="H1186">
        <v>14.72</v>
      </c>
      <c r="I1186">
        <v>0</v>
      </c>
      <c r="J1186">
        <v>0.26</v>
      </c>
      <c r="K1186" t="s">
        <v>16</v>
      </c>
      <c r="L1186">
        <v>3</v>
      </c>
    </row>
    <row r="1187" spans="1:12" x14ac:dyDescent="0.3">
      <c r="A1187">
        <v>23</v>
      </c>
      <c r="B1187">
        <v>38400</v>
      </c>
      <c r="C1187" t="s">
        <v>26</v>
      </c>
      <c r="D1187">
        <v>5</v>
      </c>
      <c r="E1187" t="s">
        <v>18</v>
      </c>
      <c r="F1187" t="s">
        <v>21</v>
      </c>
      <c r="G1187">
        <v>10000</v>
      </c>
      <c r="H1187">
        <v>7.14</v>
      </c>
      <c r="I1187">
        <v>0</v>
      </c>
      <c r="J1187">
        <v>0.26</v>
      </c>
      <c r="K1187" t="s">
        <v>16</v>
      </c>
      <c r="L1187">
        <v>3</v>
      </c>
    </row>
    <row r="1188" spans="1:12" x14ac:dyDescent="0.3">
      <c r="A1188">
        <v>24</v>
      </c>
      <c r="B1188">
        <v>32500</v>
      </c>
      <c r="C1188" t="s">
        <v>13</v>
      </c>
      <c r="D1188">
        <v>5</v>
      </c>
      <c r="E1188" t="s">
        <v>14</v>
      </c>
      <c r="F1188" t="s">
        <v>30</v>
      </c>
      <c r="G1188">
        <v>4000</v>
      </c>
      <c r="H1188">
        <v>16.29</v>
      </c>
      <c r="I1188">
        <v>0</v>
      </c>
      <c r="J1188">
        <v>0.12</v>
      </c>
      <c r="K1188" t="s">
        <v>17</v>
      </c>
      <c r="L1188">
        <v>3</v>
      </c>
    </row>
    <row r="1189" spans="1:12" x14ac:dyDescent="0.3">
      <c r="A1189">
        <v>23</v>
      </c>
      <c r="B1189">
        <v>32535</v>
      </c>
      <c r="C1189" t="s">
        <v>13</v>
      </c>
      <c r="D1189">
        <v>6</v>
      </c>
      <c r="E1189" t="s">
        <v>20</v>
      </c>
      <c r="F1189" t="s">
        <v>19</v>
      </c>
      <c r="G1189">
        <v>4000</v>
      </c>
      <c r="I1189">
        <v>0</v>
      </c>
      <c r="J1189">
        <v>0.12</v>
      </c>
      <c r="K1189" t="s">
        <v>16</v>
      </c>
      <c r="L1189">
        <v>2</v>
      </c>
    </row>
    <row r="1190" spans="1:12" x14ac:dyDescent="0.3">
      <c r="A1190">
        <v>23</v>
      </c>
      <c r="B1190">
        <v>38400</v>
      </c>
      <c r="C1190" t="s">
        <v>23</v>
      </c>
      <c r="D1190">
        <v>7</v>
      </c>
      <c r="E1190" t="s">
        <v>20</v>
      </c>
      <c r="F1190" t="s">
        <v>30</v>
      </c>
      <c r="G1190">
        <v>6000</v>
      </c>
      <c r="H1190">
        <v>13.24</v>
      </c>
      <c r="I1190">
        <v>0</v>
      </c>
      <c r="J1190">
        <v>0.16</v>
      </c>
      <c r="K1190" t="s">
        <v>17</v>
      </c>
      <c r="L1190">
        <v>3</v>
      </c>
    </row>
    <row r="1191" spans="1:12" x14ac:dyDescent="0.3">
      <c r="A1191">
        <v>21</v>
      </c>
      <c r="B1191">
        <v>38400</v>
      </c>
      <c r="C1191" t="s">
        <v>23</v>
      </c>
      <c r="D1191">
        <v>0</v>
      </c>
      <c r="E1191" t="s">
        <v>27</v>
      </c>
      <c r="F1191" t="s">
        <v>15</v>
      </c>
      <c r="G1191">
        <v>12200</v>
      </c>
      <c r="I1191">
        <v>0</v>
      </c>
      <c r="J1191">
        <v>0.32</v>
      </c>
      <c r="K1191" t="s">
        <v>16</v>
      </c>
      <c r="L1191">
        <v>2</v>
      </c>
    </row>
    <row r="1192" spans="1:12" x14ac:dyDescent="0.3">
      <c r="A1192">
        <v>22</v>
      </c>
      <c r="B1192">
        <v>38423</v>
      </c>
      <c r="C1192" t="s">
        <v>26</v>
      </c>
      <c r="D1192">
        <v>6</v>
      </c>
      <c r="E1192" t="s">
        <v>18</v>
      </c>
      <c r="F1192" t="s">
        <v>21</v>
      </c>
      <c r="G1192">
        <v>2000</v>
      </c>
      <c r="H1192">
        <v>8.49</v>
      </c>
      <c r="I1192">
        <v>0</v>
      </c>
      <c r="J1192">
        <v>0.05</v>
      </c>
      <c r="K1192" t="s">
        <v>16</v>
      </c>
      <c r="L1192">
        <v>3</v>
      </c>
    </row>
    <row r="1193" spans="1:12" x14ac:dyDescent="0.3">
      <c r="A1193">
        <v>24</v>
      </c>
      <c r="B1193">
        <v>38450</v>
      </c>
      <c r="C1193" t="s">
        <v>26</v>
      </c>
      <c r="D1193">
        <v>6</v>
      </c>
      <c r="E1193" t="s">
        <v>20</v>
      </c>
      <c r="F1193" t="s">
        <v>21</v>
      </c>
      <c r="G1193">
        <v>5500</v>
      </c>
      <c r="H1193">
        <v>7.49</v>
      </c>
      <c r="I1193">
        <v>0</v>
      </c>
      <c r="J1193">
        <v>0.14000000000000001</v>
      </c>
      <c r="K1193" t="s">
        <v>16</v>
      </c>
      <c r="L1193">
        <v>4</v>
      </c>
    </row>
    <row r="1194" spans="1:12" x14ac:dyDescent="0.3">
      <c r="A1194">
        <v>22</v>
      </c>
      <c r="B1194">
        <v>32484</v>
      </c>
      <c r="C1194" t="s">
        <v>26</v>
      </c>
      <c r="D1194">
        <v>6</v>
      </c>
      <c r="E1194" t="s">
        <v>28</v>
      </c>
      <c r="F1194" t="s">
        <v>21</v>
      </c>
      <c r="G1194">
        <v>6250</v>
      </c>
      <c r="H1194">
        <v>7.51</v>
      </c>
      <c r="I1194">
        <v>1</v>
      </c>
      <c r="J1194">
        <v>0.19</v>
      </c>
      <c r="K1194" t="s">
        <v>16</v>
      </c>
      <c r="L1194">
        <v>4</v>
      </c>
    </row>
    <row r="1195" spans="1:12" x14ac:dyDescent="0.3">
      <c r="A1195">
        <v>23</v>
      </c>
      <c r="B1195">
        <v>38492</v>
      </c>
      <c r="C1195" t="s">
        <v>26</v>
      </c>
      <c r="D1195">
        <v>7</v>
      </c>
      <c r="E1195" t="s">
        <v>14</v>
      </c>
      <c r="F1195" t="s">
        <v>19</v>
      </c>
      <c r="G1195">
        <v>6500</v>
      </c>
      <c r="I1195">
        <v>0</v>
      </c>
      <c r="J1195">
        <v>0.17</v>
      </c>
      <c r="K1195" t="s">
        <v>16</v>
      </c>
      <c r="L1195">
        <v>4</v>
      </c>
    </row>
    <row r="1196" spans="1:12" x14ac:dyDescent="0.3">
      <c r="A1196">
        <v>23</v>
      </c>
      <c r="B1196">
        <v>33000</v>
      </c>
      <c r="C1196" t="s">
        <v>13</v>
      </c>
      <c r="D1196">
        <v>3</v>
      </c>
      <c r="E1196" t="s">
        <v>25</v>
      </c>
      <c r="F1196" t="s">
        <v>19</v>
      </c>
      <c r="G1196">
        <v>4000</v>
      </c>
      <c r="H1196">
        <v>10.96</v>
      </c>
      <c r="I1196">
        <v>0</v>
      </c>
      <c r="J1196">
        <v>0.12</v>
      </c>
      <c r="K1196" t="s">
        <v>16</v>
      </c>
      <c r="L1196">
        <v>4</v>
      </c>
    </row>
    <row r="1197" spans="1:12" x14ac:dyDescent="0.3">
      <c r="A1197">
        <v>21</v>
      </c>
      <c r="B1197">
        <v>38500</v>
      </c>
      <c r="C1197" t="s">
        <v>26</v>
      </c>
      <c r="D1197">
        <v>5</v>
      </c>
      <c r="E1197" t="s">
        <v>20</v>
      </c>
      <c r="F1197" t="s">
        <v>21</v>
      </c>
      <c r="G1197">
        <v>6500</v>
      </c>
      <c r="H1197">
        <v>7.51</v>
      </c>
      <c r="I1197">
        <v>0</v>
      </c>
      <c r="J1197">
        <v>0.17</v>
      </c>
      <c r="K1197" t="s">
        <v>16</v>
      </c>
      <c r="L1197">
        <v>3</v>
      </c>
    </row>
    <row r="1198" spans="1:12" x14ac:dyDescent="0.3">
      <c r="A1198">
        <v>23</v>
      </c>
      <c r="B1198">
        <v>34000</v>
      </c>
      <c r="C1198" t="s">
        <v>13</v>
      </c>
      <c r="D1198">
        <v>4</v>
      </c>
      <c r="E1198" t="s">
        <v>14</v>
      </c>
      <c r="F1198" t="s">
        <v>19</v>
      </c>
      <c r="G1198">
        <v>4000</v>
      </c>
      <c r="H1198">
        <v>12.69</v>
      </c>
      <c r="I1198">
        <v>0</v>
      </c>
      <c r="J1198">
        <v>0.12</v>
      </c>
      <c r="K1198" t="s">
        <v>16</v>
      </c>
      <c r="L1198">
        <v>2</v>
      </c>
    </row>
    <row r="1199" spans="1:12" x14ac:dyDescent="0.3">
      <c r="A1199">
        <v>24</v>
      </c>
      <c r="B1199">
        <v>38500</v>
      </c>
      <c r="C1199" t="s">
        <v>26</v>
      </c>
      <c r="D1199">
        <v>5</v>
      </c>
      <c r="E1199" t="s">
        <v>20</v>
      </c>
      <c r="F1199" t="s">
        <v>15</v>
      </c>
      <c r="G1199">
        <v>2500</v>
      </c>
      <c r="I1199">
        <v>0</v>
      </c>
      <c r="J1199">
        <v>0.06</v>
      </c>
      <c r="K1199" t="s">
        <v>16</v>
      </c>
      <c r="L1199">
        <v>4</v>
      </c>
    </row>
    <row r="1200" spans="1:12" x14ac:dyDescent="0.3">
      <c r="A1200">
        <v>23</v>
      </c>
      <c r="B1200">
        <v>34500</v>
      </c>
      <c r="C1200" t="s">
        <v>13</v>
      </c>
      <c r="D1200">
        <v>3</v>
      </c>
      <c r="E1200" t="s">
        <v>25</v>
      </c>
      <c r="F1200" t="s">
        <v>19</v>
      </c>
      <c r="G1200">
        <v>4000</v>
      </c>
      <c r="H1200">
        <v>11.49</v>
      </c>
      <c r="I1200">
        <v>0</v>
      </c>
      <c r="J1200">
        <v>0.12</v>
      </c>
      <c r="K1200" t="s">
        <v>16</v>
      </c>
      <c r="L1200">
        <v>4</v>
      </c>
    </row>
    <row r="1201" spans="1:12" x14ac:dyDescent="0.3">
      <c r="A1201">
        <v>22</v>
      </c>
      <c r="B1201">
        <v>38628</v>
      </c>
      <c r="C1201" t="s">
        <v>26</v>
      </c>
      <c r="D1201">
        <v>6</v>
      </c>
      <c r="E1201" t="s">
        <v>25</v>
      </c>
      <c r="F1201" t="s">
        <v>19</v>
      </c>
      <c r="G1201">
        <v>4800</v>
      </c>
      <c r="H1201">
        <v>9.99</v>
      </c>
      <c r="I1201">
        <v>0</v>
      </c>
      <c r="J1201">
        <v>0.12</v>
      </c>
      <c r="K1201" t="s">
        <v>16</v>
      </c>
      <c r="L1201">
        <v>4</v>
      </c>
    </row>
    <row r="1202" spans="1:12" x14ac:dyDescent="0.3">
      <c r="A1202">
        <v>22</v>
      </c>
      <c r="B1202">
        <v>29000</v>
      </c>
      <c r="C1202" t="s">
        <v>13</v>
      </c>
      <c r="D1202">
        <v>5</v>
      </c>
      <c r="E1202" t="s">
        <v>18</v>
      </c>
      <c r="F1202" t="s">
        <v>30</v>
      </c>
      <c r="G1202">
        <v>4000</v>
      </c>
      <c r="H1202">
        <v>15.33</v>
      </c>
      <c r="I1202">
        <v>1</v>
      </c>
      <c r="J1202">
        <v>0.14000000000000001</v>
      </c>
      <c r="K1202" t="s">
        <v>17</v>
      </c>
      <c r="L1202">
        <v>4</v>
      </c>
    </row>
    <row r="1203" spans="1:12" x14ac:dyDescent="0.3">
      <c r="A1203">
        <v>26</v>
      </c>
      <c r="B1203">
        <v>38904</v>
      </c>
      <c r="C1203" t="s">
        <v>26</v>
      </c>
      <c r="D1203">
        <v>1</v>
      </c>
      <c r="E1203" t="s">
        <v>28</v>
      </c>
      <c r="F1203" t="s">
        <v>19</v>
      </c>
      <c r="G1203">
        <v>10000</v>
      </c>
      <c r="H1203">
        <v>12.21</v>
      </c>
      <c r="I1203">
        <v>0</v>
      </c>
      <c r="J1203">
        <v>0.26</v>
      </c>
      <c r="K1203" t="s">
        <v>16</v>
      </c>
      <c r="L1203">
        <v>2</v>
      </c>
    </row>
    <row r="1204" spans="1:12" x14ac:dyDescent="0.3">
      <c r="A1204">
        <v>21</v>
      </c>
      <c r="B1204">
        <v>37000</v>
      </c>
      <c r="C1204" t="s">
        <v>13</v>
      </c>
      <c r="D1204">
        <v>0</v>
      </c>
      <c r="E1204" t="s">
        <v>20</v>
      </c>
      <c r="F1204" t="s">
        <v>19</v>
      </c>
      <c r="G1204">
        <v>4000</v>
      </c>
      <c r="H1204">
        <v>10.08</v>
      </c>
      <c r="I1204">
        <v>0</v>
      </c>
      <c r="J1204">
        <v>0.11</v>
      </c>
      <c r="K1204" t="s">
        <v>16</v>
      </c>
      <c r="L1204">
        <v>3</v>
      </c>
    </row>
    <row r="1205" spans="1:12" x14ac:dyDescent="0.3">
      <c r="A1205">
        <v>23</v>
      </c>
      <c r="B1205">
        <v>38000</v>
      </c>
      <c r="C1205" t="s">
        <v>13</v>
      </c>
      <c r="D1205">
        <v>3</v>
      </c>
      <c r="E1205" t="s">
        <v>14</v>
      </c>
      <c r="F1205" t="s">
        <v>15</v>
      </c>
      <c r="G1205">
        <v>4000</v>
      </c>
      <c r="H1205">
        <v>14.26</v>
      </c>
      <c r="I1205">
        <v>0</v>
      </c>
      <c r="J1205">
        <v>0.11</v>
      </c>
      <c r="K1205" t="s">
        <v>16</v>
      </c>
      <c r="L1205">
        <v>4</v>
      </c>
    </row>
    <row r="1206" spans="1:12" x14ac:dyDescent="0.3">
      <c r="A1206">
        <v>22</v>
      </c>
      <c r="B1206">
        <v>39000</v>
      </c>
      <c r="C1206" t="s">
        <v>26</v>
      </c>
      <c r="D1206">
        <v>4</v>
      </c>
      <c r="E1206" t="s">
        <v>20</v>
      </c>
      <c r="F1206" t="s">
        <v>19</v>
      </c>
      <c r="G1206">
        <v>3250</v>
      </c>
      <c r="H1206">
        <v>10.99</v>
      </c>
      <c r="I1206">
        <v>0</v>
      </c>
      <c r="J1206">
        <v>0.08</v>
      </c>
      <c r="K1206" t="s">
        <v>16</v>
      </c>
      <c r="L1206">
        <v>2</v>
      </c>
    </row>
    <row r="1207" spans="1:12" x14ac:dyDescent="0.3">
      <c r="A1207">
        <v>22</v>
      </c>
      <c r="B1207">
        <v>38400</v>
      </c>
      <c r="C1207" t="s">
        <v>13</v>
      </c>
      <c r="D1207">
        <v>5</v>
      </c>
      <c r="E1207" t="s">
        <v>18</v>
      </c>
      <c r="F1207" t="s">
        <v>19</v>
      </c>
      <c r="G1207">
        <v>4000</v>
      </c>
      <c r="H1207">
        <v>10.59</v>
      </c>
      <c r="I1207">
        <v>0</v>
      </c>
      <c r="J1207">
        <v>0.1</v>
      </c>
      <c r="K1207" t="s">
        <v>16</v>
      </c>
      <c r="L1207">
        <v>3</v>
      </c>
    </row>
    <row r="1208" spans="1:12" x14ac:dyDescent="0.3">
      <c r="A1208">
        <v>22</v>
      </c>
      <c r="B1208">
        <v>32400</v>
      </c>
      <c r="C1208" t="s">
        <v>13</v>
      </c>
      <c r="D1208">
        <v>4</v>
      </c>
      <c r="E1208" t="s">
        <v>27</v>
      </c>
      <c r="F1208" t="s">
        <v>30</v>
      </c>
      <c r="G1208">
        <v>4000</v>
      </c>
      <c r="I1208">
        <v>1</v>
      </c>
      <c r="J1208">
        <v>0.12</v>
      </c>
      <c r="K1208" t="s">
        <v>17</v>
      </c>
      <c r="L1208">
        <v>2</v>
      </c>
    </row>
    <row r="1209" spans="1:12" x14ac:dyDescent="0.3">
      <c r="A1209">
        <v>25</v>
      </c>
      <c r="B1209">
        <v>38400</v>
      </c>
      <c r="C1209" t="s">
        <v>13</v>
      </c>
      <c r="D1209">
        <v>2</v>
      </c>
      <c r="E1209" t="s">
        <v>18</v>
      </c>
      <c r="F1209" t="s">
        <v>19</v>
      </c>
      <c r="G1209">
        <v>4000</v>
      </c>
      <c r="H1209">
        <v>12.53</v>
      </c>
      <c r="I1209">
        <v>0</v>
      </c>
      <c r="J1209">
        <v>0.1</v>
      </c>
      <c r="K1209" t="s">
        <v>16</v>
      </c>
      <c r="L1209">
        <v>4</v>
      </c>
    </row>
    <row r="1210" spans="1:12" x14ac:dyDescent="0.3">
      <c r="A1210">
        <v>23</v>
      </c>
      <c r="B1210">
        <v>39000</v>
      </c>
      <c r="C1210" t="s">
        <v>26</v>
      </c>
      <c r="D1210">
        <v>8</v>
      </c>
      <c r="E1210" t="s">
        <v>18</v>
      </c>
      <c r="F1210" t="s">
        <v>21</v>
      </c>
      <c r="G1210">
        <v>10000</v>
      </c>
      <c r="H1210">
        <v>7.51</v>
      </c>
      <c r="I1210">
        <v>0</v>
      </c>
      <c r="J1210">
        <v>0.26</v>
      </c>
      <c r="K1210" t="s">
        <v>16</v>
      </c>
      <c r="L1210">
        <v>2</v>
      </c>
    </row>
    <row r="1211" spans="1:12" x14ac:dyDescent="0.3">
      <c r="A1211">
        <v>21</v>
      </c>
      <c r="B1211">
        <v>33000</v>
      </c>
      <c r="C1211" t="s">
        <v>26</v>
      </c>
      <c r="D1211">
        <v>2</v>
      </c>
      <c r="E1211" t="s">
        <v>28</v>
      </c>
      <c r="F1211" t="s">
        <v>21</v>
      </c>
      <c r="G1211">
        <v>3250</v>
      </c>
      <c r="H1211">
        <v>7.14</v>
      </c>
      <c r="I1211">
        <v>1</v>
      </c>
      <c r="J1211">
        <v>0.1</v>
      </c>
      <c r="K1211" t="s">
        <v>16</v>
      </c>
      <c r="L1211">
        <v>3</v>
      </c>
    </row>
    <row r="1212" spans="1:12" x14ac:dyDescent="0.3">
      <c r="A1212">
        <v>22</v>
      </c>
      <c r="B1212">
        <v>40000</v>
      </c>
      <c r="C1212" t="s">
        <v>13</v>
      </c>
      <c r="D1212">
        <v>0</v>
      </c>
      <c r="E1212" t="s">
        <v>20</v>
      </c>
      <c r="F1212" t="s">
        <v>21</v>
      </c>
      <c r="G1212">
        <v>4000</v>
      </c>
      <c r="H1212">
        <v>7.43</v>
      </c>
      <c r="I1212">
        <v>0</v>
      </c>
      <c r="J1212">
        <v>0.1</v>
      </c>
      <c r="K1212" t="s">
        <v>16</v>
      </c>
      <c r="L1212">
        <v>4</v>
      </c>
    </row>
    <row r="1213" spans="1:12" x14ac:dyDescent="0.3">
      <c r="A1213">
        <v>24</v>
      </c>
      <c r="B1213">
        <v>41160</v>
      </c>
      <c r="C1213" t="s">
        <v>13</v>
      </c>
      <c r="D1213">
        <v>2</v>
      </c>
      <c r="E1213" t="s">
        <v>14</v>
      </c>
      <c r="F1213" t="s">
        <v>21</v>
      </c>
      <c r="G1213">
        <v>4000</v>
      </c>
      <c r="I1213">
        <v>0</v>
      </c>
      <c r="J1213">
        <v>0.1</v>
      </c>
      <c r="K1213" t="s">
        <v>16</v>
      </c>
      <c r="L1213">
        <v>4</v>
      </c>
    </row>
    <row r="1214" spans="1:12" x14ac:dyDescent="0.3">
      <c r="A1214">
        <v>26</v>
      </c>
      <c r="B1214">
        <v>33000</v>
      </c>
      <c r="C1214" t="s">
        <v>26</v>
      </c>
      <c r="D1214">
        <v>1</v>
      </c>
      <c r="E1214" t="s">
        <v>25</v>
      </c>
      <c r="F1214" t="s">
        <v>15</v>
      </c>
      <c r="G1214">
        <v>12000</v>
      </c>
      <c r="H1214">
        <v>10.91</v>
      </c>
      <c r="I1214">
        <v>1</v>
      </c>
      <c r="J1214">
        <v>0.36</v>
      </c>
      <c r="K1214" t="s">
        <v>17</v>
      </c>
      <c r="L1214">
        <v>3</v>
      </c>
    </row>
    <row r="1215" spans="1:12" x14ac:dyDescent="0.3">
      <c r="A1215">
        <v>23</v>
      </c>
      <c r="B1215">
        <v>36000</v>
      </c>
      <c r="C1215" t="s">
        <v>13</v>
      </c>
      <c r="D1215">
        <v>7</v>
      </c>
      <c r="E1215" t="s">
        <v>14</v>
      </c>
      <c r="F1215" t="s">
        <v>19</v>
      </c>
      <c r="G1215">
        <v>4000</v>
      </c>
      <c r="H1215">
        <v>10.99</v>
      </c>
      <c r="I1215">
        <v>1</v>
      </c>
      <c r="J1215">
        <v>0.11</v>
      </c>
      <c r="K1215" t="s">
        <v>16</v>
      </c>
      <c r="L1215">
        <v>4</v>
      </c>
    </row>
    <row r="1216" spans="1:12" x14ac:dyDescent="0.3">
      <c r="A1216">
        <v>25</v>
      </c>
      <c r="B1216">
        <v>33168</v>
      </c>
      <c r="C1216" t="s">
        <v>26</v>
      </c>
      <c r="D1216">
        <v>9</v>
      </c>
      <c r="E1216" t="s">
        <v>20</v>
      </c>
      <c r="F1216" t="s">
        <v>15</v>
      </c>
      <c r="G1216">
        <v>6000</v>
      </c>
      <c r="H1216">
        <v>15.96</v>
      </c>
      <c r="I1216">
        <v>1</v>
      </c>
      <c r="J1216">
        <v>0.18</v>
      </c>
      <c r="K1216" t="s">
        <v>16</v>
      </c>
      <c r="L1216">
        <v>4</v>
      </c>
    </row>
    <row r="1217" spans="1:12" x14ac:dyDescent="0.3">
      <c r="A1217">
        <v>26</v>
      </c>
      <c r="B1217">
        <v>36000</v>
      </c>
      <c r="C1217" t="s">
        <v>13</v>
      </c>
      <c r="D1217">
        <v>2</v>
      </c>
      <c r="E1217" t="s">
        <v>20</v>
      </c>
      <c r="F1217" t="s">
        <v>30</v>
      </c>
      <c r="G1217">
        <v>4000</v>
      </c>
      <c r="H1217">
        <v>14.54</v>
      </c>
      <c r="I1217">
        <v>1</v>
      </c>
      <c r="J1217">
        <v>0.11</v>
      </c>
      <c r="K1217" t="s">
        <v>16</v>
      </c>
      <c r="L1217">
        <v>2</v>
      </c>
    </row>
    <row r="1218" spans="1:12" x14ac:dyDescent="0.3">
      <c r="A1218">
        <v>22</v>
      </c>
      <c r="B1218">
        <v>42000</v>
      </c>
      <c r="C1218" t="s">
        <v>13</v>
      </c>
      <c r="D1218">
        <v>4</v>
      </c>
      <c r="E1218" t="s">
        <v>27</v>
      </c>
      <c r="F1218" t="s">
        <v>30</v>
      </c>
      <c r="G1218">
        <v>4000</v>
      </c>
      <c r="H1218">
        <v>14.09</v>
      </c>
      <c r="I1218">
        <v>0</v>
      </c>
      <c r="J1218">
        <v>0.1</v>
      </c>
      <c r="K1218" t="s">
        <v>16</v>
      </c>
      <c r="L1218">
        <v>4</v>
      </c>
    </row>
    <row r="1219" spans="1:12" x14ac:dyDescent="0.3">
      <c r="A1219">
        <v>22</v>
      </c>
      <c r="B1219">
        <v>42000</v>
      </c>
      <c r="C1219" t="s">
        <v>13</v>
      </c>
      <c r="D1219">
        <v>3</v>
      </c>
      <c r="E1219" t="s">
        <v>14</v>
      </c>
      <c r="F1219" t="s">
        <v>19</v>
      </c>
      <c r="G1219">
        <v>4000</v>
      </c>
      <c r="H1219">
        <v>8.8800000000000008</v>
      </c>
      <c r="I1219">
        <v>0</v>
      </c>
      <c r="J1219">
        <v>0.1</v>
      </c>
      <c r="K1219" t="s">
        <v>16</v>
      </c>
      <c r="L1219">
        <v>4</v>
      </c>
    </row>
    <row r="1220" spans="1:12" x14ac:dyDescent="0.3">
      <c r="A1220">
        <v>22</v>
      </c>
      <c r="B1220">
        <v>39300</v>
      </c>
      <c r="C1220" t="s">
        <v>26</v>
      </c>
      <c r="D1220">
        <v>6</v>
      </c>
      <c r="E1220" t="s">
        <v>14</v>
      </c>
      <c r="F1220" t="s">
        <v>19</v>
      </c>
      <c r="G1220">
        <v>7000</v>
      </c>
      <c r="H1220">
        <v>9.6199999999999992</v>
      </c>
      <c r="I1220">
        <v>0</v>
      </c>
      <c r="J1220">
        <v>0.18</v>
      </c>
      <c r="K1220" t="s">
        <v>16</v>
      </c>
      <c r="L1220">
        <v>4</v>
      </c>
    </row>
    <row r="1221" spans="1:12" x14ac:dyDescent="0.3">
      <c r="A1221">
        <v>22</v>
      </c>
      <c r="B1221">
        <v>42000</v>
      </c>
      <c r="C1221" t="s">
        <v>13</v>
      </c>
      <c r="D1221">
        <v>0</v>
      </c>
      <c r="E1221" t="s">
        <v>27</v>
      </c>
      <c r="F1221" t="s">
        <v>15</v>
      </c>
      <c r="G1221">
        <v>4000</v>
      </c>
      <c r="H1221">
        <v>13.22</v>
      </c>
      <c r="I1221">
        <v>0</v>
      </c>
      <c r="J1221">
        <v>0.1</v>
      </c>
      <c r="K1221" t="s">
        <v>16</v>
      </c>
      <c r="L1221">
        <v>3</v>
      </c>
    </row>
    <row r="1222" spans="1:12" x14ac:dyDescent="0.3">
      <c r="A1222">
        <v>25</v>
      </c>
      <c r="B1222">
        <v>42500</v>
      </c>
      <c r="C1222" t="s">
        <v>13</v>
      </c>
      <c r="D1222">
        <v>0</v>
      </c>
      <c r="E1222" t="s">
        <v>14</v>
      </c>
      <c r="F1222" t="s">
        <v>15</v>
      </c>
      <c r="G1222">
        <v>4000</v>
      </c>
      <c r="H1222">
        <v>12.99</v>
      </c>
      <c r="I1222">
        <v>0</v>
      </c>
      <c r="J1222">
        <v>0.09</v>
      </c>
      <c r="K1222" t="s">
        <v>16</v>
      </c>
      <c r="L1222">
        <v>3</v>
      </c>
    </row>
    <row r="1223" spans="1:12" x14ac:dyDescent="0.3">
      <c r="A1223">
        <v>22</v>
      </c>
      <c r="B1223">
        <v>42996</v>
      </c>
      <c r="C1223" t="s">
        <v>13</v>
      </c>
      <c r="D1223">
        <v>3</v>
      </c>
      <c r="E1223" t="s">
        <v>18</v>
      </c>
      <c r="F1223" t="s">
        <v>15</v>
      </c>
      <c r="G1223">
        <v>4000</v>
      </c>
      <c r="I1223">
        <v>0</v>
      </c>
      <c r="J1223">
        <v>0.09</v>
      </c>
      <c r="K1223" t="s">
        <v>16</v>
      </c>
      <c r="L1223">
        <v>4</v>
      </c>
    </row>
    <row r="1224" spans="1:12" x14ac:dyDescent="0.3">
      <c r="A1224">
        <v>22</v>
      </c>
      <c r="B1224">
        <v>39396</v>
      </c>
      <c r="C1224" t="s">
        <v>26</v>
      </c>
      <c r="D1224">
        <v>1</v>
      </c>
      <c r="E1224" t="s">
        <v>18</v>
      </c>
      <c r="F1224" t="s">
        <v>21</v>
      </c>
      <c r="G1224">
        <v>5000</v>
      </c>
      <c r="H1224">
        <v>6.62</v>
      </c>
      <c r="I1224">
        <v>0</v>
      </c>
      <c r="J1224">
        <v>0.13</v>
      </c>
      <c r="K1224" t="s">
        <v>16</v>
      </c>
      <c r="L1224">
        <v>4</v>
      </c>
    </row>
    <row r="1225" spans="1:12" x14ac:dyDescent="0.3">
      <c r="A1225">
        <v>23</v>
      </c>
      <c r="B1225">
        <v>39500</v>
      </c>
      <c r="C1225" t="s">
        <v>26</v>
      </c>
      <c r="D1225">
        <v>3</v>
      </c>
      <c r="E1225" t="s">
        <v>25</v>
      </c>
      <c r="F1225" t="s">
        <v>15</v>
      </c>
      <c r="G1225">
        <v>10000</v>
      </c>
      <c r="H1225">
        <v>14.22</v>
      </c>
      <c r="I1225">
        <v>0</v>
      </c>
      <c r="J1225">
        <v>0.25</v>
      </c>
      <c r="K1225" t="s">
        <v>17</v>
      </c>
      <c r="L1225">
        <v>2</v>
      </c>
    </row>
    <row r="1226" spans="1:12" x14ac:dyDescent="0.3">
      <c r="A1226">
        <v>22</v>
      </c>
      <c r="B1226">
        <v>41000</v>
      </c>
      <c r="C1226" t="s">
        <v>13</v>
      </c>
      <c r="D1226">
        <v>7</v>
      </c>
      <c r="E1226" t="s">
        <v>20</v>
      </c>
      <c r="F1226" t="s">
        <v>21</v>
      </c>
      <c r="G1226">
        <v>4000</v>
      </c>
      <c r="H1226">
        <v>7.51</v>
      </c>
      <c r="I1226">
        <v>1</v>
      </c>
      <c r="J1226">
        <v>0.1</v>
      </c>
      <c r="K1226" t="s">
        <v>16</v>
      </c>
      <c r="L1226">
        <v>3</v>
      </c>
    </row>
    <row r="1227" spans="1:12" x14ac:dyDescent="0.3">
      <c r="A1227">
        <v>22</v>
      </c>
      <c r="B1227">
        <v>47004</v>
      </c>
      <c r="C1227" t="s">
        <v>13</v>
      </c>
      <c r="D1227">
        <v>2</v>
      </c>
      <c r="E1227" t="s">
        <v>20</v>
      </c>
      <c r="F1227" t="s">
        <v>21</v>
      </c>
      <c r="G1227">
        <v>4000</v>
      </c>
      <c r="I1227">
        <v>0</v>
      </c>
      <c r="J1227">
        <v>0.09</v>
      </c>
      <c r="K1227" t="s">
        <v>16</v>
      </c>
      <c r="L1227">
        <v>3</v>
      </c>
    </row>
    <row r="1228" spans="1:12" x14ac:dyDescent="0.3">
      <c r="A1228">
        <v>22</v>
      </c>
      <c r="B1228">
        <v>48000</v>
      </c>
      <c r="C1228" t="s">
        <v>13</v>
      </c>
      <c r="D1228">
        <v>3</v>
      </c>
      <c r="E1228" t="s">
        <v>18</v>
      </c>
      <c r="F1228" t="s">
        <v>21</v>
      </c>
      <c r="G1228">
        <v>4000</v>
      </c>
      <c r="I1228">
        <v>0</v>
      </c>
      <c r="J1228">
        <v>0.08</v>
      </c>
      <c r="K1228" t="s">
        <v>16</v>
      </c>
      <c r="L1228">
        <v>4</v>
      </c>
    </row>
    <row r="1229" spans="1:12" x14ac:dyDescent="0.3">
      <c r="A1229">
        <v>25</v>
      </c>
      <c r="B1229">
        <v>48000</v>
      </c>
      <c r="C1229" t="s">
        <v>13</v>
      </c>
      <c r="D1229">
        <v>0</v>
      </c>
      <c r="E1229" t="s">
        <v>27</v>
      </c>
      <c r="F1229" t="s">
        <v>21</v>
      </c>
      <c r="G1229">
        <v>4000</v>
      </c>
      <c r="H1229">
        <v>7.29</v>
      </c>
      <c r="I1229">
        <v>0</v>
      </c>
      <c r="J1229">
        <v>0.08</v>
      </c>
      <c r="K1229" t="s">
        <v>16</v>
      </c>
      <c r="L1229">
        <v>4</v>
      </c>
    </row>
    <row r="1230" spans="1:12" x14ac:dyDescent="0.3">
      <c r="A1230">
        <v>25</v>
      </c>
      <c r="B1230">
        <v>39600</v>
      </c>
      <c r="C1230" t="s">
        <v>26</v>
      </c>
      <c r="D1230">
        <v>9</v>
      </c>
      <c r="E1230" t="s">
        <v>20</v>
      </c>
      <c r="F1230" t="s">
        <v>19</v>
      </c>
      <c r="G1230">
        <v>5000</v>
      </c>
      <c r="H1230">
        <v>8.8800000000000008</v>
      </c>
      <c r="I1230">
        <v>0</v>
      </c>
      <c r="J1230">
        <v>0.13</v>
      </c>
      <c r="K1230" t="s">
        <v>16</v>
      </c>
      <c r="L1230">
        <v>3</v>
      </c>
    </row>
    <row r="1231" spans="1:12" x14ac:dyDescent="0.3">
      <c r="A1231">
        <v>25</v>
      </c>
      <c r="B1231">
        <v>50000</v>
      </c>
      <c r="C1231" t="s">
        <v>13</v>
      </c>
      <c r="D1231">
        <v>2</v>
      </c>
      <c r="E1231" t="s">
        <v>25</v>
      </c>
      <c r="F1231" t="s">
        <v>19</v>
      </c>
      <c r="G1231">
        <v>4000</v>
      </c>
      <c r="H1231">
        <v>10.37</v>
      </c>
      <c r="I1231">
        <v>0</v>
      </c>
      <c r="J1231">
        <v>0.08</v>
      </c>
      <c r="K1231" t="s">
        <v>16</v>
      </c>
      <c r="L1231">
        <v>2</v>
      </c>
    </row>
    <row r="1232" spans="1:12" x14ac:dyDescent="0.3">
      <c r="A1232">
        <v>24</v>
      </c>
      <c r="B1232">
        <v>50000</v>
      </c>
      <c r="C1232" t="s">
        <v>13</v>
      </c>
      <c r="D1232">
        <v>1</v>
      </c>
      <c r="E1232" t="s">
        <v>27</v>
      </c>
      <c r="F1232" t="s">
        <v>21</v>
      </c>
      <c r="G1232">
        <v>4000</v>
      </c>
      <c r="H1232">
        <v>7.88</v>
      </c>
      <c r="I1232">
        <v>0</v>
      </c>
      <c r="J1232">
        <v>0.08</v>
      </c>
      <c r="K1232" t="s">
        <v>16</v>
      </c>
      <c r="L1232">
        <v>3</v>
      </c>
    </row>
    <row r="1233" spans="1:12" x14ac:dyDescent="0.3">
      <c r="A1233">
        <v>22</v>
      </c>
      <c r="B1233">
        <v>50000</v>
      </c>
      <c r="C1233" t="s">
        <v>13</v>
      </c>
      <c r="D1233">
        <v>7</v>
      </c>
      <c r="E1233" t="s">
        <v>14</v>
      </c>
      <c r="F1233" t="s">
        <v>21</v>
      </c>
      <c r="G1233">
        <v>4000</v>
      </c>
      <c r="H1233">
        <v>7.4</v>
      </c>
      <c r="I1233">
        <v>0</v>
      </c>
      <c r="J1233">
        <v>0.08</v>
      </c>
      <c r="K1233" t="s">
        <v>16</v>
      </c>
      <c r="L1233">
        <v>2</v>
      </c>
    </row>
    <row r="1234" spans="1:12" x14ac:dyDescent="0.3">
      <c r="A1234">
        <v>22</v>
      </c>
      <c r="B1234">
        <v>44582</v>
      </c>
      <c r="C1234" t="s">
        <v>13</v>
      </c>
      <c r="D1234">
        <v>6</v>
      </c>
      <c r="E1234" t="s">
        <v>28</v>
      </c>
      <c r="F1234" t="s">
        <v>21</v>
      </c>
      <c r="G1234">
        <v>4000</v>
      </c>
      <c r="H1234">
        <v>5.99</v>
      </c>
      <c r="I1234">
        <v>1</v>
      </c>
      <c r="J1234">
        <v>0.09</v>
      </c>
      <c r="K1234" t="s">
        <v>16</v>
      </c>
      <c r="L1234">
        <v>4</v>
      </c>
    </row>
    <row r="1235" spans="1:12" x14ac:dyDescent="0.3">
      <c r="A1235">
        <v>26</v>
      </c>
      <c r="B1235">
        <v>39990</v>
      </c>
      <c r="C1235" t="s">
        <v>26</v>
      </c>
      <c r="D1235">
        <v>3</v>
      </c>
      <c r="E1235" t="s">
        <v>28</v>
      </c>
      <c r="F1235" t="s">
        <v>15</v>
      </c>
      <c r="G1235">
        <v>2400</v>
      </c>
      <c r="H1235">
        <v>14.27</v>
      </c>
      <c r="I1235">
        <v>0</v>
      </c>
      <c r="J1235">
        <v>0.06</v>
      </c>
      <c r="K1235" t="s">
        <v>17</v>
      </c>
      <c r="L1235">
        <v>2</v>
      </c>
    </row>
    <row r="1236" spans="1:12" x14ac:dyDescent="0.3">
      <c r="A1236">
        <v>24</v>
      </c>
      <c r="B1236">
        <v>45000</v>
      </c>
      <c r="C1236" t="s">
        <v>13</v>
      </c>
      <c r="D1236">
        <v>0</v>
      </c>
      <c r="E1236" t="s">
        <v>25</v>
      </c>
      <c r="F1236" t="s">
        <v>30</v>
      </c>
      <c r="G1236">
        <v>4000</v>
      </c>
      <c r="H1236">
        <v>15.99</v>
      </c>
      <c r="I1236">
        <v>1</v>
      </c>
      <c r="J1236">
        <v>0.09</v>
      </c>
      <c r="K1236" t="s">
        <v>16</v>
      </c>
      <c r="L1236">
        <v>4</v>
      </c>
    </row>
    <row r="1237" spans="1:12" x14ac:dyDescent="0.3">
      <c r="A1237">
        <v>24</v>
      </c>
      <c r="B1237">
        <v>39996</v>
      </c>
      <c r="C1237" t="s">
        <v>26</v>
      </c>
      <c r="D1237">
        <v>4</v>
      </c>
      <c r="E1237" t="s">
        <v>18</v>
      </c>
      <c r="F1237" t="s">
        <v>15</v>
      </c>
      <c r="G1237">
        <v>5000</v>
      </c>
      <c r="H1237">
        <v>14.82</v>
      </c>
      <c r="I1237">
        <v>0</v>
      </c>
      <c r="J1237">
        <v>0.13</v>
      </c>
      <c r="K1237" t="s">
        <v>17</v>
      </c>
      <c r="L1237">
        <v>3</v>
      </c>
    </row>
    <row r="1238" spans="1:12" x14ac:dyDescent="0.3">
      <c r="A1238">
        <v>23</v>
      </c>
      <c r="B1238">
        <v>51996</v>
      </c>
      <c r="C1238" t="s">
        <v>13</v>
      </c>
      <c r="D1238">
        <v>7</v>
      </c>
      <c r="E1238" t="s">
        <v>25</v>
      </c>
      <c r="F1238" t="s">
        <v>15</v>
      </c>
      <c r="G1238">
        <v>4000</v>
      </c>
      <c r="H1238">
        <v>13.98</v>
      </c>
      <c r="I1238">
        <v>0</v>
      </c>
      <c r="J1238">
        <v>0.08</v>
      </c>
      <c r="K1238" t="s">
        <v>17</v>
      </c>
      <c r="L1238">
        <v>2</v>
      </c>
    </row>
    <row r="1239" spans="1:12" x14ac:dyDescent="0.3">
      <c r="A1239">
        <v>24</v>
      </c>
      <c r="B1239">
        <v>52000</v>
      </c>
      <c r="C1239" t="s">
        <v>13</v>
      </c>
      <c r="D1239">
        <v>3</v>
      </c>
      <c r="E1239" t="s">
        <v>14</v>
      </c>
      <c r="F1239" t="s">
        <v>19</v>
      </c>
      <c r="G1239">
        <v>4000</v>
      </c>
      <c r="H1239">
        <v>9.8800000000000008</v>
      </c>
      <c r="I1239">
        <v>0</v>
      </c>
      <c r="J1239">
        <v>0.08</v>
      </c>
      <c r="K1239" t="s">
        <v>16</v>
      </c>
      <c r="L1239">
        <v>2</v>
      </c>
    </row>
    <row r="1240" spans="1:12" x14ac:dyDescent="0.3">
      <c r="A1240">
        <v>26</v>
      </c>
      <c r="B1240">
        <v>52800</v>
      </c>
      <c r="C1240" t="s">
        <v>13</v>
      </c>
      <c r="D1240">
        <v>1</v>
      </c>
      <c r="E1240" t="s">
        <v>20</v>
      </c>
      <c r="F1240" t="s">
        <v>21</v>
      </c>
      <c r="G1240">
        <v>4000</v>
      </c>
      <c r="I1240">
        <v>0</v>
      </c>
      <c r="J1240">
        <v>0.08</v>
      </c>
      <c r="K1240" t="s">
        <v>16</v>
      </c>
      <c r="L1240">
        <v>3</v>
      </c>
    </row>
    <row r="1241" spans="1:12" x14ac:dyDescent="0.3">
      <c r="A1241">
        <v>22</v>
      </c>
      <c r="B1241">
        <v>53285</v>
      </c>
      <c r="C1241" t="s">
        <v>13</v>
      </c>
      <c r="D1241">
        <v>0</v>
      </c>
      <c r="E1241" t="s">
        <v>18</v>
      </c>
      <c r="F1241" t="s">
        <v>21</v>
      </c>
      <c r="G1241">
        <v>4000</v>
      </c>
      <c r="H1241">
        <v>7.9</v>
      </c>
      <c r="I1241">
        <v>0</v>
      </c>
      <c r="J1241">
        <v>0.08</v>
      </c>
      <c r="K1241" t="s">
        <v>16</v>
      </c>
      <c r="L1241">
        <v>4</v>
      </c>
    </row>
    <row r="1242" spans="1:12" x14ac:dyDescent="0.3">
      <c r="A1242">
        <v>24</v>
      </c>
      <c r="B1242">
        <v>53636</v>
      </c>
      <c r="C1242" t="s">
        <v>13</v>
      </c>
      <c r="D1242">
        <v>8</v>
      </c>
      <c r="E1242" t="s">
        <v>18</v>
      </c>
      <c r="F1242" t="s">
        <v>19</v>
      </c>
      <c r="G1242">
        <v>4000</v>
      </c>
      <c r="H1242">
        <v>10.62</v>
      </c>
      <c r="I1242">
        <v>0</v>
      </c>
      <c r="J1242">
        <v>7.0000000000000007E-2</v>
      </c>
      <c r="K1242" t="s">
        <v>16</v>
      </c>
      <c r="L1242">
        <v>2</v>
      </c>
    </row>
    <row r="1243" spans="1:12" x14ac:dyDescent="0.3">
      <c r="A1243">
        <v>23</v>
      </c>
      <c r="B1243">
        <v>55000</v>
      </c>
      <c r="C1243" t="s">
        <v>13</v>
      </c>
      <c r="D1243">
        <v>5</v>
      </c>
      <c r="E1243" t="s">
        <v>20</v>
      </c>
      <c r="F1243" t="s">
        <v>19</v>
      </c>
      <c r="G1243">
        <v>4000</v>
      </c>
      <c r="H1243">
        <v>11.86</v>
      </c>
      <c r="I1243">
        <v>0</v>
      </c>
      <c r="J1243">
        <v>7.0000000000000007E-2</v>
      </c>
      <c r="K1243" t="s">
        <v>16</v>
      </c>
      <c r="L1243">
        <v>4</v>
      </c>
    </row>
    <row r="1244" spans="1:12" x14ac:dyDescent="0.3">
      <c r="A1244">
        <v>22</v>
      </c>
      <c r="B1244">
        <v>57000</v>
      </c>
      <c r="C1244" t="s">
        <v>13</v>
      </c>
      <c r="D1244">
        <v>6</v>
      </c>
      <c r="E1244" t="s">
        <v>27</v>
      </c>
      <c r="F1244" t="s">
        <v>19</v>
      </c>
      <c r="G1244">
        <v>4000</v>
      </c>
      <c r="I1244">
        <v>0</v>
      </c>
      <c r="J1244">
        <v>7.0000000000000007E-2</v>
      </c>
      <c r="K1244" t="s">
        <v>16</v>
      </c>
      <c r="L1244">
        <v>2</v>
      </c>
    </row>
    <row r="1245" spans="1:12" x14ac:dyDescent="0.3">
      <c r="A1245">
        <v>26</v>
      </c>
      <c r="B1245">
        <v>39996</v>
      </c>
      <c r="C1245" t="s">
        <v>23</v>
      </c>
      <c r="D1245">
        <v>10</v>
      </c>
      <c r="E1245" t="s">
        <v>27</v>
      </c>
      <c r="F1245" t="s">
        <v>15</v>
      </c>
      <c r="G1245">
        <v>7000</v>
      </c>
      <c r="H1245">
        <v>13.57</v>
      </c>
      <c r="I1245">
        <v>0</v>
      </c>
      <c r="J1245">
        <v>0.18</v>
      </c>
      <c r="K1245" t="s">
        <v>17</v>
      </c>
      <c r="L1245">
        <v>3</v>
      </c>
    </row>
    <row r="1246" spans="1:12" x14ac:dyDescent="0.3">
      <c r="A1246">
        <v>22</v>
      </c>
      <c r="B1246">
        <v>60000</v>
      </c>
      <c r="C1246" t="s">
        <v>13</v>
      </c>
      <c r="D1246">
        <v>6</v>
      </c>
      <c r="E1246" t="s">
        <v>20</v>
      </c>
      <c r="F1246" t="s">
        <v>19</v>
      </c>
      <c r="G1246">
        <v>4000</v>
      </c>
      <c r="H1246">
        <v>12.21</v>
      </c>
      <c r="I1246">
        <v>0</v>
      </c>
      <c r="J1246">
        <v>7.0000000000000007E-2</v>
      </c>
      <c r="K1246" t="s">
        <v>16</v>
      </c>
      <c r="L1246">
        <v>3</v>
      </c>
    </row>
    <row r="1247" spans="1:12" x14ac:dyDescent="0.3">
      <c r="A1247">
        <v>26</v>
      </c>
      <c r="B1247">
        <v>62000</v>
      </c>
      <c r="C1247" t="s">
        <v>13</v>
      </c>
      <c r="D1247">
        <v>1</v>
      </c>
      <c r="E1247" t="s">
        <v>18</v>
      </c>
      <c r="F1247" t="s">
        <v>15</v>
      </c>
      <c r="G1247">
        <v>4000</v>
      </c>
      <c r="H1247">
        <v>13.06</v>
      </c>
      <c r="I1247">
        <v>0</v>
      </c>
      <c r="J1247">
        <v>0.06</v>
      </c>
      <c r="K1247" t="s">
        <v>17</v>
      </c>
      <c r="L1247">
        <v>2</v>
      </c>
    </row>
    <row r="1248" spans="1:12" x14ac:dyDescent="0.3">
      <c r="A1248">
        <v>25</v>
      </c>
      <c r="B1248">
        <v>62500</v>
      </c>
      <c r="C1248" t="s">
        <v>13</v>
      </c>
      <c r="D1248">
        <v>9</v>
      </c>
      <c r="E1248" t="s">
        <v>18</v>
      </c>
      <c r="F1248" t="s">
        <v>21</v>
      </c>
      <c r="G1248">
        <v>4000</v>
      </c>
      <c r="H1248">
        <v>8.9</v>
      </c>
      <c r="I1248">
        <v>0</v>
      </c>
      <c r="J1248">
        <v>0.06</v>
      </c>
      <c r="K1248" t="s">
        <v>16</v>
      </c>
      <c r="L1248">
        <v>3</v>
      </c>
    </row>
    <row r="1249" spans="1:12" x14ac:dyDescent="0.3">
      <c r="A1249">
        <v>21</v>
      </c>
      <c r="B1249">
        <v>63000</v>
      </c>
      <c r="C1249" t="s">
        <v>13</v>
      </c>
      <c r="D1249">
        <v>0</v>
      </c>
      <c r="E1249" t="s">
        <v>18</v>
      </c>
      <c r="F1249" t="s">
        <v>19</v>
      </c>
      <c r="G1249">
        <v>4000</v>
      </c>
      <c r="H1249">
        <v>11.49</v>
      </c>
      <c r="I1249">
        <v>0</v>
      </c>
      <c r="J1249">
        <v>0.06</v>
      </c>
      <c r="K1249" t="s">
        <v>16</v>
      </c>
      <c r="L1249">
        <v>3</v>
      </c>
    </row>
    <row r="1250" spans="1:12" x14ac:dyDescent="0.3">
      <c r="A1250">
        <v>23</v>
      </c>
      <c r="B1250">
        <v>63500</v>
      </c>
      <c r="C1250" t="s">
        <v>13</v>
      </c>
      <c r="D1250">
        <v>0</v>
      </c>
      <c r="E1250" t="s">
        <v>18</v>
      </c>
      <c r="F1250" t="s">
        <v>15</v>
      </c>
      <c r="G1250">
        <v>4000</v>
      </c>
      <c r="I1250">
        <v>0</v>
      </c>
      <c r="J1250">
        <v>0.06</v>
      </c>
      <c r="K1250" t="s">
        <v>16</v>
      </c>
      <c r="L1250">
        <v>4</v>
      </c>
    </row>
    <row r="1251" spans="1:12" x14ac:dyDescent="0.3">
      <c r="A1251">
        <v>22</v>
      </c>
      <c r="B1251">
        <v>40000</v>
      </c>
      <c r="C1251" t="s">
        <v>26</v>
      </c>
      <c r="D1251">
        <v>6</v>
      </c>
      <c r="E1251" t="s">
        <v>20</v>
      </c>
      <c r="F1251" t="s">
        <v>19</v>
      </c>
      <c r="G1251">
        <v>14400</v>
      </c>
      <c r="H1251">
        <v>12.69</v>
      </c>
      <c r="I1251">
        <v>0</v>
      </c>
      <c r="J1251">
        <v>0.36</v>
      </c>
      <c r="K1251" t="s">
        <v>16</v>
      </c>
      <c r="L1251">
        <v>3</v>
      </c>
    </row>
    <row r="1252" spans="1:12" x14ac:dyDescent="0.3">
      <c r="A1252">
        <v>25</v>
      </c>
      <c r="B1252">
        <v>65000</v>
      </c>
      <c r="C1252" t="s">
        <v>13</v>
      </c>
      <c r="D1252">
        <v>3</v>
      </c>
      <c r="E1252" t="s">
        <v>20</v>
      </c>
      <c r="F1252" t="s">
        <v>21</v>
      </c>
      <c r="G1252">
        <v>4000</v>
      </c>
      <c r="H1252">
        <v>6.62</v>
      </c>
      <c r="I1252">
        <v>0</v>
      </c>
      <c r="J1252">
        <v>0.06</v>
      </c>
      <c r="K1252" t="s">
        <v>16</v>
      </c>
      <c r="L1252">
        <v>2</v>
      </c>
    </row>
    <row r="1253" spans="1:12" x14ac:dyDescent="0.3">
      <c r="A1253">
        <v>23</v>
      </c>
      <c r="B1253">
        <v>65000</v>
      </c>
      <c r="C1253" t="s">
        <v>13</v>
      </c>
      <c r="D1253">
        <v>1</v>
      </c>
      <c r="E1253" t="s">
        <v>20</v>
      </c>
      <c r="F1253" t="s">
        <v>21</v>
      </c>
      <c r="G1253">
        <v>4000</v>
      </c>
      <c r="H1253">
        <v>7.49</v>
      </c>
      <c r="I1253">
        <v>0</v>
      </c>
      <c r="J1253">
        <v>0.06</v>
      </c>
      <c r="K1253" t="s">
        <v>16</v>
      </c>
      <c r="L1253">
        <v>4</v>
      </c>
    </row>
    <row r="1254" spans="1:12" x14ac:dyDescent="0.3">
      <c r="A1254">
        <v>25</v>
      </c>
      <c r="B1254">
        <v>65499</v>
      </c>
      <c r="C1254" t="s">
        <v>13</v>
      </c>
      <c r="D1254">
        <v>9</v>
      </c>
      <c r="E1254" t="s">
        <v>27</v>
      </c>
      <c r="F1254" t="s">
        <v>15</v>
      </c>
      <c r="G1254">
        <v>4000</v>
      </c>
      <c r="H1254">
        <v>12.23</v>
      </c>
      <c r="I1254">
        <v>0</v>
      </c>
      <c r="J1254">
        <v>0.06</v>
      </c>
      <c r="K1254" t="s">
        <v>16</v>
      </c>
      <c r="L1254">
        <v>4</v>
      </c>
    </row>
    <row r="1255" spans="1:12" x14ac:dyDescent="0.3">
      <c r="A1255">
        <v>24</v>
      </c>
      <c r="B1255">
        <v>67200</v>
      </c>
      <c r="C1255" t="s">
        <v>13</v>
      </c>
      <c r="D1255">
        <v>5</v>
      </c>
      <c r="E1255" t="s">
        <v>28</v>
      </c>
      <c r="F1255" t="s">
        <v>30</v>
      </c>
      <c r="G1255">
        <v>4000</v>
      </c>
      <c r="I1255">
        <v>0</v>
      </c>
      <c r="J1255">
        <v>0.06</v>
      </c>
      <c r="K1255" t="s">
        <v>17</v>
      </c>
      <c r="L1255">
        <v>2</v>
      </c>
    </row>
    <row r="1256" spans="1:12" x14ac:dyDescent="0.3">
      <c r="A1256">
        <v>23</v>
      </c>
      <c r="B1256">
        <v>67450</v>
      </c>
      <c r="C1256" t="s">
        <v>13</v>
      </c>
      <c r="D1256">
        <v>8</v>
      </c>
      <c r="E1256" t="s">
        <v>18</v>
      </c>
      <c r="F1256" t="s">
        <v>21</v>
      </c>
      <c r="G1256">
        <v>4000</v>
      </c>
      <c r="H1256">
        <v>6.76</v>
      </c>
      <c r="I1256">
        <v>0</v>
      </c>
      <c r="J1256">
        <v>0.06</v>
      </c>
      <c r="K1256" t="s">
        <v>16</v>
      </c>
      <c r="L1256">
        <v>3</v>
      </c>
    </row>
    <row r="1257" spans="1:12" x14ac:dyDescent="0.3">
      <c r="A1257">
        <v>22</v>
      </c>
      <c r="B1257">
        <v>63000</v>
      </c>
      <c r="C1257" t="s">
        <v>13</v>
      </c>
      <c r="D1257">
        <v>6</v>
      </c>
      <c r="E1257" t="s">
        <v>28</v>
      </c>
      <c r="F1257" t="s">
        <v>19</v>
      </c>
      <c r="G1257">
        <v>4000</v>
      </c>
      <c r="H1257">
        <v>11.12</v>
      </c>
      <c r="I1257">
        <v>1</v>
      </c>
      <c r="J1257">
        <v>0.06</v>
      </c>
      <c r="K1257" t="s">
        <v>16</v>
      </c>
      <c r="L1257">
        <v>2</v>
      </c>
    </row>
    <row r="1258" spans="1:12" x14ac:dyDescent="0.3">
      <c r="A1258">
        <v>23</v>
      </c>
      <c r="B1258">
        <v>40000</v>
      </c>
      <c r="C1258" t="s">
        <v>26</v>
      </c>
      <c r="D1258">
        <v>0</v>
      </c>
      <c r="E1258" t="s">
        <v>25</v>
      </c>
      <c r="F1258" t="s">
        <v>19</v>
      </c>
      <c r="G1258">
        <v>6000</v>
      </c>
      <c r="H1258">
        <v>10.65</v>
      </c>
      <c r="I1258">
        <v>0</v>
      </c>
      <c r="J1258">
        <v>0.15</v>
      </c>
      <c r="K1258" t="s">
        <v>16</v>
      </c>
      <c r="L1258">
        <v>4</v>
      </c>
    </row>
    <row r="1259" spans="1:12" x14ac:dyDescent="0.3">
      <c r="A1259">
        <v>26</v>
      </c>
      <c r="B1259">
        <v>70000</v>
      </c>
      <c r="C1259" t="s">
        <v>13</v>
      </c>
      <c r="D1259">
        <v>4</v>
      </c>
      <c r="E1259" t="s">
        <v>27</v>
      </c>
      <c r="F1259" t="s">
        <v>15</v>
      </c>
      <c r="G1259">
        <v>4000</v>
      </c>
      <c r="H1259">
        <v>13.06</v>
      </c>
      <c r="I1259">
        <v>0</v>
      </c>
      <c r="J1259">
        <v>0.06</v>
      </c>
      <c r="K1259" t="s">
        <v>17</v>
      </c>
      <c r="L1259">
        <v>4</v>
      </c>
    </row>
    <row r="1260" spans="1:12" x14ac:dyDescent="0.3">
      <c r="A1260">
        <v>26</v>
      </c>
      <c r="B1260">
        <v>70000</v>
      </c>
      <c r="C1260" t="s">
        <v>13</v>
      </c>
      <c r="D1260">
        <v>5</v>
      </c>
      <c r="E1260" t="s">
        <v>20</v>
      </c>
      <c r="F1260" t="s">
        <v>15</v>
      </c>
      <c r="G1260">
        <v>4000</v>
      </c>
      <c r="H1260">
        <v>13.85</v>
      </c>
      <c r="I1260">
        <v>0</v>
      </c>
      <c r="J1260">
        <v>0.06</v>
      </c>
      <c r="K1260" t="s">
        <v>16</v>
      </c>
      <c r="L1260">
        <v>4</v>
      </c>
    </row>
    <row r="1261" spans="1:12" x14ac:dyDescent="0.3">
      <c r="A1261">
        <v>25</v>
      </c>
      <c r="B1261">
        <v>40000</v>
      </c>
      <c r="C1261" t="s">
        <v>26</v>
      </c>
      <c r="D1261">
        <v>9</v>
      </c>
      <c r="E1261" t="s">
        <v>25</v>
      </c>
      <c r="F1261" t="s">
        <v>15</v>
      </c>
      <c r="G1261">
        <v>7100</v>
      </c>
      <c r="I1261">
        <v>0</v>
      </c>
      <c r="J1261">
        <v>0.18</v>
      </c>
      <c r="K1261" t="s">
        <v>16</v>
      </c>
      <c r="L1261">
        <v>2</v>
      </c>
    </row>
    <row r="1262" spans="1:12" x14ac:dyDescent="0.3">
      <c r="A1262">
        <v>22</v>
      </c>
      <c r="B1262">
        <v>40000</v>
      </c>
      <c r="C1262" t="s">
        <v>26</v>
      </c>
      <c r="D1262">
        <v>6</v>
      </c>
      <c r="E1262" t="s">
        <v>14</v>
      </c>
      <c r="F1262" t="s">
        <v>21</v>
      </c>
      <c r="G1262">
        <v>5000</v>
      </c>
      <c r="H1262">
        <v>6.03</v>
      </c>
      <c r="I1262">
        <v>0</v>
      </c>
      <c r="J1262">
        <v>0.13</v>
      </c>
      <c r="K1262" t="s">
        <v>16</v>
      </c>
      <c r="L1262">
        <v>2</v>
      </c>
    </row>
    <row r="1263" spans="1:12" x14ac:dyDescent="0.3">
      <c r="A1263">
        <v>24</v>
      </c>
      <c r="B1263">
        <v>40000</v>
      </c>
      <c r="C1263" t="s">
        <v>26</v>
      </c>
      <c r="D1263">
        <v>1</v>
      </c>
      <c r="E1263" t="s">
        <v>14</v>
      </c>
      <c r="F1263" t="s">
        <v>19</v>
      </c>
      <c r="G1263">
        <v>7500</v>
      </c>
      <c r="H1263">
        <v>12.42</v>
      </c>
      <c r="I1263">
        <v>0</v>
      </c>
      <c r="J1263">
        <v>0.19</v>
      </c>
      <c r="K1263" t="s">
        <v>16</v>
      </c>
      <c r="L1263">
        <v>4</v>
      </c>
    </row>
    <row r="1264" spans="1:12" x14ac:dyDescent="0.3">
      <c r="A1264">
        <v>23</v>
      </c>
      <c r="B1264">
        <v>40000</v>
      </c>
      <c r="C1264" t="s">
        <v>26</v>
      </c>
      <c r="D1264">
        <v>4</v>
      </c>
      <c r="E1264" t="s">
        <v>20</v>
      </c>
      <c r="F1264" t="s">
        <v>19</v>
      </c>
      <c r="G1264">
        <v>6000</v>
      </c>
      <c r="I1264">
        <v>0</v>
      </c>
      <c r="J1264">
        <v>0.15</v>
      </c>
      <c r="K1264" t="s">
        <v>16</v>
      </c>
      <c r="L1264">
        <v>2</v>
      </c>
    </row>
    <row r="1265" spans="1:12" x14ac:dyDescent="0.3">
      <c r="A1265">
        <v>22</v>
      </c>
      <c r="B1265">
        <v>77250</v>
      </c>
      <c r="C1265" t="s">
        <v>13</v>
      </c>
      <c r="D1265">
        <v>3</v>
      </c>
      <c r="E1265" t="s">
        <v>20</v>
      </c>
      <c r="F1265" t="s">
        <v>19</v>
      </c>
      <c r="G1265">
        <v>4000</v>
      </c>
      <c r="H1265">
        <v>11.71</v>
      </c>
      <c r="I1265">
        <v>0</v>
      </c>
      <c r="J1265">
        <v>0.05</v>
      </c>
      <c r="K1265" t="s">
        <v>16</v>
      </c>
      <c r="L1265">
        <v>3</v>
      </c>
    </row>
    <row r="1266" spans="1:12" x14ac:dyDescent="0.3">
      <c r="A1266">
        <v>24</v>
      </c>
      <c r="B1266">
        <v>40000</v>
      </c>
      <c r="C1266" t="s">
        <v>26</v>
      </c>
      <c r="D1266">
        <v>6</v>
      </c>
      <c r="E1266" t="s">
        <v>18</v>
      </c>
      <c r="F1266" t="s">
        <v>19</v>
      </c>
      <c r="G1266">
        <v>5400</v>
      </c>
      <c r="H1266">
        <v>12.42</v>
      </c>
      <c r="I1266">
        <v>0</v>
      </c>
      <c r="J1266">
        <v>0.14000000000000001</v>
      </c>
      <c r="K1266" t="s">
        <v>16</v>
      </c>
      <c r="L1266">
        <v>3</v>
      </c>
    </row>
    <row r="1267" spans="1:12" x14ac:dyDescent="0.3">
      <c r="A1267">
        <v>26</v>
      </c>
      <c r="B1267">
        <v>34000</v>
      </c>
      <c r="C1267" t="s">
        <v>26</v>
      </c>
      <c r="D1267">
        <v>5</v>
      </c>
      <c r="E1267" t="s">
        <v>18</v>
      </c>
      <c r="F1267" t="s">
        <v>19</v>
      </c>
      <c r="G1267">
        <v>5500</v>
      </c>
      <c r="H1267">
        <v>10.65</v>
      </c>
      <c r="I1267">
        <v>1</v>
      </c>
      <c r="J1267">
        <v>0.16</v>
      </c>
      <c r="K1267" t="s">
        <v>16</v>
      </c>
      <c r="L1267">
        <v>3</v>
      </c>
    </row>
    <row r="1268" spans="1:12" x14ac:dyDescent="0.3">
      <c r="A1268">
        <v>23</v>
      </c>
      <c r="B1268">
        <v>95000</v>
      </c>
      <c r="C1268" t="s">
        <v>13</v>
      </c>
      <c r="D1268">
        <v>7</v>
      </c>
      <c r="E1268" t="s">
        <v>18</v>
      </c>
      <c r="F1268" t="s">
        <v>19</v>
      </c>
      <c r="G1268">
        <v>4000</v>
      </c>
      <c r="H1268">
        <v>11.49</v>
      </c>
      <c r="I1268">
        <v>0</v>
      </c>
      <c r="J1268">
        <v>0.04</v>
      </c>
      <c r="K1268" t="s">
        <v>16</v>
      </c>
      <c r="L1268">
        <v>3</v>
      </c>
    </row>
    <row r="1269" spans="1:12" x14ac:dyDescent="0.3">
      <c r="A1269">
        <v>23</v>
      </c>
      <c r="B1269">
        <v>40000</v>
      </c>
      <c r="C1269" t="s">
        <v>23</v>
      </c>
      <c r="D1269">
        <v>1</v>
      </c>
      <c r="E1269" t="s">
        <v>27</v>
      </c>
      <c r="F1269" t="s">
        <v>19</v>
      </c>
      <c r="G1269">
        <v>15000</v>
      </c>
      <c r="H1269">
        <v>12.42</v>
      </c>
      <c r="I1269">
        <v>0</v>
      </c>
      <c r="J1269">
        <v>0.38</v>
      </c>
      <c r="K1269" t="s">
        <v>16</v>
      </c>
      <c r="L1269">
        <v>4</v>
      </c>
    </row>
    <row r="1270" spans="1:12" x14ac:dyDescent="0.3">
      <c r="A1270">
        <v>26</v>
      </c>
      <c r="B1270">
        <v>34000</v>
      </c>
      <c r="C1270" t="s">
        <v>26</v>
      </c>
      <c r="D1270">
        <v>3</v>
      </c>
      <c r="E1270" t="s">
        <v>14</v>
      </c>
      <c r="F1270" t="s">
        <v>30</v>
      </c>
      <c r="G1270">
        <v>4000</v>
      </c>
      <c r="H1270">
        <v>17.579999999999998</v>
      </c>
      <c r="I1270">
        <v>1</v>
      </c>
      <c r="J1270">
        <v>0.12</v>
      </c>
      <c r="K1270" t="s">
        <v>16</v>
      </c>
      <c r="L1270">
        <v>3</v>
      </c>
    </row>
    <row r="1271" spans="1:12" x14ac:dyDescent="0.3">
      <c r="A1271">
        <v>21</v>
      </c>
      <c r="B1271">
        <v>40000</v>
      </c>
      <c r="C1271" t="s">
        <v>26</v>
      </c>
      <c r="D1271">
        <v>5</v>
      </c>
      <c r="E1271" t="s">
        <v>20</v>
      </c>
      <c r="F1271" t="s">
        <v>21</v>
      </c>
      <c r="G1271">
        <v>5000</v>
      </c>
      <c r="H1271">
        <v>6.62</v>
      </c>
      <c r="I1271">
        <v>0</v>
      </c>
      <c r="J1271">
        <v>0.13</v>
      </c>
      <c r="K1271" t="s">
        <v>16</v>
      </c>
      <c r="L1271">
        <v>2</v>
      </c>
    </row>
    <row r="1272" spans="1:12" x14ac:dyDescent="0.3">
      <c r="A1272">
        <v>24</v>
      </c>
      <c r="B1272">
        <v>15000</v>
      </c>
      <c r="C1272" t="s">
        <v>13</v>
      </c>
      <c r="D1272">
        <v>8</v>
      </c>
      <c r="E1272" t="s">
        <v>25</v>
      </c>
      <c r="F1272" t="s">
        <v>15</v>
      </c>
      <c r="G1272">
        <v>4200</v>
      </c>
      <c r="H1272">
        <v>13.11</v>
      </c>
      <c r="I1272">
        <v>1</v>
      </c>
      <c r="J1272">
        <v>0.28000000000000003</v>
      </c>
      <c r="K1272" t="s">
        <v>17</v>
      </c>
      <c r="L1272">
        <v>2</v>
      </c>
    </row>
    <row r="1273" spans="1:12" x14ac:dyDescent="0.3">
      <c r="A1273">
        <v>21</v>
      </c>
      <c r="B1273">
        <v>19000</v>
      </c>
      <c r="C1273" t="s">
        <v>13</v>
      </c>
      <c r="D1273">
        <v>2</v>
      </c>
      <c r="E1273" t="s">
        <v>28</v>
      </c>
      <c r="F1273" t="s">
        <v>15</v>
      </c>
      <c r="G1273">
        <v>4200</v>
      </c>
      <c r="I1273">
        <v>1</v>
      </c>
      <c r="J1273">
        <v>0.22</v>
      </c>
      <c r="K1273" t="s">
        <v>17</v>
      </c>
      <c r="L1273">
        <v>2</v>
      </c>
    </row>
    <row r="1274" spans="1:12" x14ac:dyDescent="0.3">
      <c r="A1274">
        <v>23</v>
      </c>
      <c r="B1274">
        <v>21600</v>
      </c>
      <c r="C1274" t="s">
        <v>13</v>
      </c>
      <c r="D1274">
        <v>0</v>
      </c>
      <c r="E1274" t="s">
        <v>20</v>
      </c>
      <c r="F1274" t="s">
        <v>15</v>
      </c>
      <c r="G1274">
        <v>4200</v>
      </c>
      <c r="H1274">
        <v>15.23</v>
      </c>
      <c r="I1274">
        <v>0</v>
      </c>
      <c r="J1274">
        <v>0.19</v>
      </c>
      <c r="K1274" t="s">
        <v>16</v>
      </c>
      <c r="L1274">
        <v>4</v>
      </c>
    </row>
    <row r="1275" spans="1:12" x14ac:dyDescent="0.3">
      <c r="A1275">
        <v>22</v>
      </c>
      <c r="B1275">
        <v>22560</v>
      </c>
      <c r="C1275" t="s">
        <v>13</v>
      </c>
      <c r="D1275">
        <v>3</v>
      </c>
      <c r="E1275" t="s">
        <v>20</v>
      </c>
      <c r="F1275" t="s">
        <v>30</v>
      </c>
      <c r="G1275">
        <v>4200</v>
      </c>
      <c r="H1275">
        <v>15.2</v>
      </c>
      <c r="I1275">
        <v>1</v>
      </c>
      <c r="J1275">
        <v>0.19</v>
      </c>
      <c r="K1275" t="s">
        <v>17</v>
      </c>
      <c r="L1275">
        <v>4</v>
      </c>
    </row>
    <row r="1276" spans="1:12" x14ac:dyDescent="0.3">
      <c r="A1276">
        <v>23</v>
      </c>
      <c r="B1276">
        <v>40000</v>
      </c>
      <c r="C1276" t="s">
        <v>26</v>
      </c>
      <c r="D1276">
        <v>7</v>
      </c>
      <c r="E1276" t="s">
        <v>14</v>
      </c>
      <c r="F1276" t="s">
        <v>21</v>
      </c>
      <c r="G1276">
        <v>4000</v>
      </c>
      <c r="H1276">
        <v>7.51</v>
      </c>
      <c r="I1276">
        <v>0</v>
      </c>
      <c r="J1276">
        <v>0.1</v>
      </c>
      <c r="K1276" t="s">
        <v>16</v>
      </c>
      <c r="L1276">
        <v>2</v>
      </c>
    </row>
    <row r="1277" spans="1:12" x14ac:dyDescent="0.3">
      <c r="A1277">
        <v>22</v>
      </c>
      <c r="B1277">
        <v>28080</v>
      </c>
      <c r="C1277" t="s">
        <v>13</v>
      </c>
      <c r="E1277" t="s">
        <v>14</v>
      </c>
      <c r="F1277" t="s">
        <v>19</v>
      </c>
      <c r="G1277">
        <v>4200</v>
      </c>
      <c r="H1277">
        <v>9.91</v>
      </c>
      <c r="I1277">
        <v>1</v>
      </c>
      <c r="J1277">
        <v>0.15</v>
      </c>
      <c r="K1277" t="s">
        <v>16</v>
      </c>
      <c r="L1277">
        <v>4</v>
      </c>
    </row>
    <row r="1278" spans="1:12" x14ac:dyDescent="0.3">
      <c r="A1278">
        <v>25</v>
      </c>
      <c r="B1278">
        <v>30000</v>
      </c>
      <c r="C1278" t="s">
        <v>13</v>
      </c>
      <c r="D1278">
        <v>3</v>
      </c>
      <c r="E1278" t="s">
        <v>14</v>
      </c>
      <c r="F1278" t="s">
        <v>30</v>
      </c>
      <c r="G1278">
        <v>4200</v>
      </c>
      <c r="H1278">
        <v>15.99</v>
      </c>
      <c r="I1278">
        <v>0</v>
      </c>
      <c r="J1278">
        <v>0.14000000000000001</v>
      </c>
      <c r="K1278" t="s">
        <v>16</v>
      </c>
      <c r="L1278">
        <v>3</v>
      </c>
    </row>
    <row r="1279" spans="1:12" x14ac:dyDescent="0.3">
      <c r="A1279">
        <v>22</v>
      </c>
      <c r="B1279">
        <v>22000</v>
      </c>
      <c r="C1279" t="s">
        <v>13</v>
      </c>
      <c r="D1279">
        <v>6</v>
      </c>
      <c r="E1279" t="s">
        <v>14</v>
      </c>
      <c r="F1279" t="s">
        <v>15</v>
      </c>
      <c r="G1279">
        <v>4350</v>
      </c>
      <c r="H1279">
        <v>11.54</v>
      </c>
      <c r="I1279">
        <v>0</v>
      </c>
      <c r="J1279">
        <v>0.2</v>
      </c>
      <c r="K1279" t="s">
        <v>16</v>
      </c>
      <c r="L1279">
        <v>3</v>
      </c>
    </row>
    <row r="1280" spans="1:12" x14ac:dyDescent="0.3">
      <c r="A1280">
        <v>23</v>
      </c>
      <c r="B1280">
        <v>40000</v>
      </c>
      <c r="C1280" t="s">
        <v>23</v>
      </c>
      <c r="E1280" t="s">
        <v>27</v>
      </c>
      <c r="F1280" t="s">
        <v>21</v>
      </c>
      <c r="G1280">
        <v>7500</v>
      </c>
      <c r="H1280">
        <v>5.42</v>
      </c>
      <c r="I1280">
        <v>0</v>
      </c>
      <c r="J1280">
        <v>0.19</v>
      </c>
      <c r="K1280" t="s">
        <v>16</v>
      </c>
      <c r="L1280">
        <v>2</v>
      </c>
    </row>
    <row r="1281" spans="1:12" x14ac:dyDescent="0.3">
      <c r="A1281">
        <v>22</v>
      </c>
      <c r="B1281">
        <v>30000</v>
      </c>
      <c r="C1281" t="s">
        <v>13</v>
      </c>
      <c r="E1281" t="s">
        <v>18</v>
      </c>
      <c r="F1281" t="s">
        <v>21</v>
      </c>
      <c r="G1281">
        <v>4350</v>
      </c>
      <c r="H1281">
        <v>6.03</v>
      </c>
      <c r="I1281">
        <v>0</v>
      </c>
      <c r="J1281">
        <v>0.14000000000000001</v>
      </c>
      <c r="K1281" t="s">
        <v>16</v>
      </c>
      <c r="L1281">
        <v>4</v>
      </c>
    </row>
    <row r="1282" spans="1:12" x14ac:dyDescent="0.3">
      <c r="A1282">
        <v>23</v>
      </c>
      <c r="B1282">
        <v>40000</v>
      </c>
      <c r="C1282" t="s">
        <v>23</v>
      </c>
      <c r="D1282">
        <v>7</v>
      </c>
      <c r="E1282" t="s">
        <v>14</v>
      </c>
      <c r="F1282" t="s">
        <v>21</v>
      </c>
      <c r="G1282">
        <v>5000</v>
      </c>
      <c r="H1282">
        <v>8.49</v>
      </c>
      <c r="I1282">
        <v>0</v>
      </c>
      <c r="J1282">
        <v>0.13</v>
      </c>
      <c r="K1282" t="s">
        <v>16</v>
      </c>
      <c r="L1282">
        <v>4</v>
      </c>
    </row>
    <row r="1283" spans="1:12" x14ac:dyDescent="0.3">
      <c r="A1283">
        <v>23</v>
      </c>
      <c r="B1283">
        <v>40000</v>
      </c>
      <c r="C1283" t="s">
        <v>26</v>
      </c>
      <c r="D1283">
        <v>3</v>
      </c>
      <c r="E1283" t="s">
        <v>27</v>
      </c>
      <c r="F1283" t="s">
        <v>19</v>
      </c>
      <c r="G1283">
        <v>4000</v>
      </c>
      <c r="H1283">
        <v>9.99</v>
      </c>
      <c r="I1283">
        <v>0</v>
      </c>
      <c r="J1283">
        <v>0.1</v>
      </c>
      <c r="K1283" t="s">
        <v>16</v>
      </c>
      <c r="L1283">
        <v>4</v>
      </c>
    </row>
    <row r="1284" spans="1:12" x14ac:dyDescent="0.3">
      <c r="A1284">
        <v>24</v>
      </c>
      <c r="B1284">
        <v>14400</v>
      </c>
      <c r="C1284" t="s">
        <v>13</v>
      </c>
      <c r="D1284">
        <v>0</v>
      </c>
      <c r="E1284" t="s">
        <v>25</v>
      </c>
      <c r="F1284" t="s">
        <v>19</v>
      </c>
      <c r="G1284">
        <v>4375</v>
      </c>
      <c r="I1284">
        <v>1</v>
      </c>
      <c r="J1284">
        <v>0.3</v>
      </c>
      <c r="K1284" t="s">
        <v>16</v>
      </c>
      <c r="L1284">
        <v>2</v>
      </c>
    </row>
    <row r="1285" spans="1:12" x14ac:dyDescent="0.3">
      <c r="A1285">
        <v>26</v>
      </c>
      <c r="B1285">
        <v>15000</v>
      </c>
      <c r="C1285" t="s">
        <v>13</v>
      </c>
      <c r="D1285">
        <v>0</v>
      </c>
      <c r="E1285" t="s">
        <v>25</v>
      </c>
      <c r="F1285" t="s">
        <v>19</v>
      </c>
      <c r="G1285">
        <v>4375</v>
      </c>
      <c r="H1285">
        <v>12.69</v>
      </c>
      <c r="I1285">
        <v>1</v>
      </c>
      <c r="J1285">
        <v>0.28999999999999998</v>
      </c>
      <c r="K1285" t="s">
        <v>16</v>
      </c>
      <c r="L1285">
        <v>4</v>
      </c>
    </row>
    <row r="1286" spans="1:12" x14ac:dyDescent="0.3">
      <c r="A1286">
        <v>24</v>
      </c>
      <c r="B1286">
        <v>16800</v>
      </c>
      <c r="C1286" t="s">
        <v>13</v>
      </c>
      <c r="E1286" t="s">
        <v>25</v>
      </c>
      <c r="F1286" t="s">
        <v>19</v>
      </c>
      <c r="G1286">
        <v>4375</v>
      </c>
      <c r="H1286">
        <v>9.99</v>
      </c>
      <c r="I1286">
        <v>1</v>
      </c>
      <c r="J1286">
        <v>0.26</v>
      </c>
      <c r="K1286" t="s">
        <v>16</v>
      </c>
      <c r="L1286">
        <v>2</v>
      </c>
    </row>
    <row r="1287" spans="1:12" x14ac:dyDescent="0.3">
      <c r="A1287">
        <v>23</v>
      </c>
      <c r="B1287">
        <v>40000</v>
      </c>
      <c r="C1287" t="s">
        <v>26</v>
      </c>
      <c r="D1287">
        <v>7</v>
      </c>
      <c r="E1287" t="s">
        <v>18</v>
      </c>
      <c r="F1287" t="s">
        <v>15</v>
      </c>
      <c r="G1287">
        <v>6000</v>
      </c>
      <c r="H1287">
        <v>14.79</v>
      </c>
      <c r="I1287">
        <v>0</v>
      </c>
      <c r="J1287">
        <v>0.15</v>
      </c>
      <c r="K1287" t="s">
        <v>16</v>
      </c>
      <c r="L1287">
        <v>2</v>
      </c>
    </row>
    <row r="1288" spans="1:12" x14ac:dyDescent="0.3">
      <c r="A1288">
        <v>23</v>
      </c>
      <c r="B1288">
        <v>38000</v>
      </c>
      <c r="C1288" t="s">
        <v>13</v>
      </c>
      <c r="D1288">
        <v>5</v>
      </c>
      <c r="E1288" t="s">
        <v>27</v>
      </c>
      <c r="F1288" t="s">
        <v>19</v>
      </c>
      <c r="G1288">
        <v>4400</v>
      </c>
      <c r="H1288">
        <v>11.71</v>
      </c>
      <c r="I1288">
        <v>0</v>
      </c>
      <c r="J1288">
        <v>0.12</v>
      </c>
      <c r="K1288" t="s">
        <v>16</v>
      </c>
      <c r="L1288">
        <v>2</v>
      </c>
    </row>
    <row r="1289" spans="1:12" x14ac:dyDescent="0.3">
      <c r="A1289">
        <v>22</v>
      </c>
      <c r="B1289">
        <v>60000</v>
      </c>
      <c r="C1289" t="s">
        <v>13</v>
      </c>
      <c r="D1289">
        <v>0</v>
      </c>
      <c r="E1289" t="s">
        <v>18</v>
      </c>
      <c r="F1289" t="s">
        <v>15</v>
      </c>
      <c r="G1289">
        <v>4400</v>
      </c>
      <c r="H1289">
        <v>15.23</v>
      </c>
      <c r="I1289">
        <v>0</v>
      </c>
      <c r="J1289">
        <v>7.0000000000000007E-2</v>
      </c>
      <c r="K1289" t="s">
        <v>17</v>
      </c>
      <c r="L1289">
        <v>3</v>
      </c>
    </row>
    <row r="1290" spans="1:12" x14ac:dyDescent="0.3">
      <c r="A1290">
        <v>24</v>
      </c>
      <c r="B1290">
        <v>72000</v>
      </c>
      <c r="C1290" t="s">
        <v>13</v>
      </c>
      <c r="D1290">
        <v>6</v>
      </c>
      <c r="E1290" t="s">
        <v>20</v>
      </c>
      <c r="F1290" t="s">
        <v>21</v>
      </c>
      <c r="G1290">
        <v>4400</v>
      </c>
      <c r="I1290">
        <v>0</v>
      </c>
      <c r="J1290">
        <v>0.06</v>
      </c>
      <c r="K1290" t="s">
        <v>16</v>
      </c>
      <c r="L1290">
        <v>4</v>
      </c>
    </row>
    <row r="1291" spans="1:12" x14ac:dyDescent="0.3">
      <c r="A1291">
        <v>24</v>
      </c>
      <c r="B1291">
        <v>80000</v>
      </c>
      <c r="C1291" t="s">
        <v>13</v>
      </c>
      <c r="D1291">
        <v>7</v>
      </c>
      <c r="E1291" t="s">
        <v>18</v>
      </c>
      <c r="F1291" t="s">
        <v>29</v>
      </c>
      <c r="G1291">
        <v>4400</v>
      </c>
      <c r="H1291">
        <v>19.03</v>
      </c>
      <c r="I1291">
        <v>0</v>
      </c>
      <c r="J1291">
        <v>0.06</v>
      </c>
      <c r="K1291" t="s">
        <v>17</v>
      </c>
      <c r="L1291">
        <v>2</v>
      </c>
    </row>
    <row r="1292" spans="1:12" x14ac:dyDescent="0.3">
      <c r="A1292">
        <v>24</v>
      </c>
      <c r="B1292">
        <v>33600</v>
      </c>
      <c r="C1292" t="s">
        <v>13</v>
      </c>
      <c r="D1292">
        <v>5</v>
      </c>
      <c r="E1292" t="s">
        <v>20</v>
      </c>
      <c r="F1292" t="s">
        <v>19</v>
      </c>
      <c r="G1292">
        <v>4450</v>
      </c>
      <c r="H1292">
        <v>11.49</v>
      </c>
      <c r="I1292">
        <v>0</v>
      </c>
      <c r="J1292">
        <v>0.13</v>
      </c>
      <c r="K1292" t="s">
        <v>16</v>
      </c>
      <c r="L1292">
        <v>4</v>
      </c>
    </row>
    <row r="1293" spans="1:12" x14ac:dyDescent="0.3">
      <c r="A1293">
        <v>24</v>
      </c>
      <c r="B1293">
        <v>42200</v>
      </c>
      <c r="C1293" t="s">
        <v>13</v>
      </c>
      <c r="D1293">
        <v>5</v>
      </c>
      <c r="E1293" t="s">
        <v>25</v>
      </c>
      <c r="F1293" t="s">
        <v>21</v>
      </c>
      <c r="G1293">
        <v>4450</v>
      </c>
      <c r="H1293">
        <v>9.32</v>
      </c>
      <c r="I1293">
        <v>0</v>
      </c>
      <c r="J1293">
        <v>0.11</v>
      </c>
      <c r="K1293" t="s">
        <v>16</v>
      </c>
      <c r="L1293">
        <v>4</v>
      </c>
    </row>
    <row r="1294" spans="1:12" x14ac:dyDescent="0.3">
      <c r="A1294">
        <v>22</v>
      </c>
      <c r="B1294">
        <v>14400</v>
      </c>
      <c r="C1294" t="s">
        <v>13</v>
      </c>
      <c r="D1294">
        <v>0</v>
      </c>
      <c r="E1294" t="s">
        <v>18</v>
      </c>
      <c r="F1294" t="s">
        <v>21</v>
      </c>
      <c r="G1294">
        <v>4500</v>
      </c>
      <c r="H1294">
        <v>7.88</v>
      </c>
      <c r="I1294">
        <v>1</v>
      </c>
      <c r="J1294">
        <v>0.31</v>
      </c>
      <c r="K1294" t="s">
        <v>16</v>
      </c>
      <c r="L1294">
        <v>4</v>
      </c>
    </row>
    <row r="1295" spans="1:12" x14ac:dyDescent="0.3">
      <c r="A1295">
        <v>25</v>
      </c>
      <c r="B1295">
        <v>40000</v>
      </c>
      <c r="C1295" t="s">
        <v>26</v>
      </c>
      <c r="D1295">
        <v>2</v>
      </c>
      <c r="E1295" t="s">
        <v>20</v>
      </c>
      <c r="F1295" t="s">
        <v>19</v>
      </c>
      <c r="G1295">
        <v>4500</v>
      </c>
      <c r="H1295">
        <v>10.99</v>
      </c>
      <c r="I1295">
        <v>0</v>
      </c>
      <c r="J1295">
        <v>0.11</v>
      </c>
      <c r="K1295" t="s">
        <v>16</v>
      </c>
      <c r="L1295">
        <v>3</v>
      </c>
    </row>
    <row r="1296" spans="1:12" x14ac:dyDescent="0.3">
      <c r="A1296">
        <v>23</v>
      </c>
      <c r="B1296">
        <v>15600</v>
      </c>
      <c r="C1296" t="s">
        <v>13</v>
      </c>
      <c r="D1296">
        <v>1</v>
      </c>
      <c r="E1296" t="s">
        <v>27</v>
      </c>
      <c r="F1296" t="s">
        <v>21</v>
      </c>
      <c r="G1296">
        <v>4500</v>
      </c>
      <c r="H1296">
        <v>5.99</v>
      </c>
      <c r="I1296">
        <v>1</v>
      </c>
      <c r="J1296">
        <v>0.28999999999999998</v>
      </c>
      <c r="K1296" t="s">
        <v>16</v>
      </c>
      <c r="L1296">
        <v>4</v>
      </c>
    </row>
    <row r="1297" spans="1:12" x14ac:dyDescent="0.3">
      <c r="A1297">
        <v>25</v>
      </c>
      <c r="B1297">
        <v>40000</v>
      </c>
      <c r="C1297" t="s">
        <v>23</v>
      </c>
      <c r="D1297">
        <v>0</v>
      </c>
      <c r="E1297" t="s">
        <v>14</v>
      </c>
      <c r="F1297" t="s">
        <v>21</v>
      </c>
      <c r="G1297">
        <v>11000</v>
      </c>
      <c r="H1297">
        <v>8.49</v>
      </c>
      <c r="I1297">
        <v>0</v>
      </c>
      <c r="J1297">
        <v>0.28000000000000003</v>
      </c>
      <c r="K1297" t="s">
        <v>16</v>
      </c>
      <c r="L1297">
        <v>2</v>
      </c>
    </row>
    <row r="1298" spans="1:12" x14ac:dyDescent="0.3">
      <c r="A1298">
        <v>24</v>
      </c>
      <c r="B1298">
        <v>40000</v>
      </c>
      <c r="C1298" t="s">
        <v>26</v>
      </c>
      <c r="D1298">
        <v>5</v>
      </c>
      <c r="E1298" t="s">
        <v>25</v>
      </c>
      <c r="F1298" t="s">
        <v>19</v>
      </c>
      <c r="G1298">
        <v>3000</v>
      </c>
      <c r="H1298">
        <v>11.99</v>
      </c>
      <c r="I1298">
        <v>0</v>
      </c>
      <c r="J1298">
        <v>7.0000000000000007E-2</v>
      </c>
      <c r="K1298" t="s">
        <v>16</v>
      </c>
      <c r="L1298">
        <v>4</v>
      </c>
    </row>
    <row r="1299" spans="1:12" x14ac:dyDescent="0.3">
      <c r="A1299">
        <v>23</v>
      </c>
      <c r="B1299">
        <v>40000</v>
      </c>
      <c r="C1299" t="s">
        <v>26</v>
      </c>
      <c r="D1299">
        <v>2</v>
      </c>
      <c r="E1299" t="s">
        <v>14</v>
      </c>
      <c r="F1299" t="s">
        <v>19</v>
      </c>
      <c r="G1299">
        <v>2000</v>
      </c>
      <c r="H1299">
        <v>10.99</v>
      </c>
      <c r="I1299">
        <v>0</v>
      </c>
      <c r="J1299">
        <v>0.05</v>
      </c>
      <c r="K1299" t="s">
        <v>16</v>
      </c>
      <c r="L1299">
        <v>4</v>
      </c>
    </row>
    <row r="1300" spans="1:12" x14ac:dyDescent="0.3">
      <c r="A1300">
        <v>21</v>
      </c>
      <c r="B1300">
        <v>20000</v>
      </c>
      <c r="C1300" t="s">
        <v>13</v>
      </c>
      <c r="D1300">
        <v>5</v>
      </c>
      <c r="E1300" t="s">
        <v>20</v>
      </c>
      <c r="F1300" t="s">
        <v>15</v>
      </c>
      <c r="G1300">
        <v>4500</v>
      </c>
      <c r="H1300">
        <v>13.49</v>
      </c>
      <c r="I1300">
        <v>0</v>
      </c>
      <c r="J1300">
        <v>0.23</v>
      </c>
      <c r="K1300" t="s">
        <v>16</v>
      </c>
      <c r="L1300">
        <v>2</v>
      </c>
    </row>
    <row r="1301" spans="1:12" x14ac:dyDescent="0.3">
      <c r="A1301">
        <v>21</v>
      </c>
      <c r="B1301">
        <v>20400</v>
      </c>
      <c r="C1301" t="s">
        <v>13</v>
      </c>
      <c r="D1301">
        <v>2</v>
      </c>
      <c r="E1301" t="s">
        <v>20</v>
      </c>
      <c r="F1301" t="s">
        <v>19</v>
      </c>
      <c r="G1301">
        <v>4500</v>
      </c>
      <c r="H1301">
        <v>10.99</v>
      </c>
      <c r="I1301">
        <v>0</v>
      </c>
      <c r="J1301">
        <v>0.22</v>
      </c>
      <c r="K1301" t="s">
        <v>16</v>
      </c>
      <c r="L1301">
        <v>2</v>
      </c>
    </row>
    <row r="1302" spans="1:12" x14ac:dyDescent="0.3">
      <c r="A1302">
        <v>25</v>
      </c>
      <c r="B1302">
        <v>21000</v>
      </c>
      <c r="C1302" t="s">
        <v>13</v>
      </c>
      <c r="D1302">
        <v>0</v>
      </c>
      <c r="E1302" t="s">
        <v>25</v>
      </c>
      <c r="F1302" t="s">
        <v>19</v>
      </c>
      <c r="G1302">
        <v>4500</v>
      </c>
      <c r="H1302">
        <v>9.6199999999999992</v>
      </c>
      <c r="I1302">
        <v>0</v>
      </c>
      <c r="J1302">
        <v>0.21</v>
      </c>
      <c r="K1302" t="s">
        <v>16</v>
      </c>
      <c r="L1302">
        <v>4</v>
      </c>
    </row>
    <row r="1303" spans="1:12" x14ac:dyDescent="0.3">
      <c r="A1303">
        <v>23</v>
      </c>
      <c r="B1303">
        <v>23421</v>
      </c>
      <c r="C1303" t="s">
        <v>13</v>
      </c>
      <c r="D1303">
        <v>3</v>
      </c>
      <c r="E1303" t="s">
        <v>14</v>
      </c>
      <c r="F1303" t="s">
        <v>29</v>
      </c>
      <c r="G1303">
        <v>4500</v>
      </c>
      <c r="H1303">
        <v>17.989999999999998</v>
      </c>
      <c r="I1303">
        <v>1</v>
      </c>
      <c r="J1303">
        <v>0.19</v>
      </c>
      <c r="K1303" t="s">
        <v>17</v>
      </c>
      <c r="L1303">
        <v>3</v>
      </c>
    </row>
    <row r="1304" spans="1:12" x14ac:dyDescent="0.3">
      <c r="A1304">
        <v>21</v>
      </c>
      <c r="B1304">
        <v>23916</v>
      </c>
      <c r="C1304" t="s">
        <v>13</v>
      </c>
      <c r="D1304">
        <v>2</v>
      </c>
      <c r="E1304" t="s">
        <v>18</v>
      </c>
      <c r="F1304" t="s">
        <v>19</v>
      </c>
      <c r="G1304">
        <v>4500</v>
      </c>
      <c r="H1304">
        <v>9.6199999999999992</v>
      </c>
      <c r="I1304">
        <v>0</v>
      </c>
      <c r="J1304">
        <v>0.19</v>
      </c>
      <c r="K1304" t="s">
        <v>16</v>
      </c>
      <c r="L1304">
        <v>4</v>
      </c>
    </row>
    <row r="1305" spans="1:12" x14ac:dyDescent="0.3">
      <c r="A1305">
        <v>24</v>
      </c>
      <c r="B1305">
        <v>40000</v>
      </c>
      <c r="C1305" t="s">
        <v>26</v>
      </c>
      <c r="D1305">
        <v>6</v>
      </c>
      <c r="E1305" t="s">
        <v>25</v>
      </c>
      <c r="F1305" t="s">
        <v>19</v>
      </c>
      <c r="G1305">
        <v>5000</v>
      </c>
      <c r="H1305">
        <v>11.11</v>
      </c>
      <c r="I1305">
        <v>0</v>
      </c>
      <c r="J1305">
        <v>0.13</v>
      </c>
      <c r="K1305" t="s">
        <v>16</v>
      </c>
      <c r="L1305">
        <v>2</v>
      </c>
    </row>
    <row r="1306" spans="1:12" x14ac:dyDescent="0.3">
      <c r="A1306">
        <v>25</v>
      </c>
      <c r="B1306">
        <v>40000</v>
      </c>
      <c r="C1306" t="s">
        <v>26</v>
      </c>
      <c r="D1306">
        <v>1</v>
      </c>
      <c r="E1306" t="s">
        <v>28</v>
      </c>
      <c r="F1306" t="s">
        <v>21</v>
      </c>
      <c r="G1306">
        <v>4000</v>
      </c>
      <c r="H1306">
        <v>7.29</v>
      </c>
      <c r="I1306">
        <v>0</v>
      </c>
      <c r="J1306">
        <v>0.1</v>
      </c>
      <c r="K1306" t="s">
        <v>16</v>
      </c>
      <c r="L1306">
        <v>2</v>
      </c>
    </row>
    <row r="1307" spans="1:12" x14ac:dyDescent="0.3">
      <c r="A1307">
        <v>24</v>
      </c>
      <c r="B1307">
        <v>32000</v>
      </c>
      <c r="C1307" t="s">
        <v>13</v>
      </c>
      <c r="E1307" t="s">
        <v>14</v>
      </c>
      <c r="F1307" t="s">
        <v>21</v>
      </c>
      <c r="G1307">
        <v>4500</v>
      </c>
      <c r="H1307">
        <v>7.29</v>
      </c>
      <c r="I1307">
        <v>0</v>
      </c>
      <c r="J1307">
        <v>0.14000000000000001</v>
      </c>
      <c r="K1307" t="s">
        <v>16</v>
      </c>
      <c r="L1307">
        <v>4</v>
      </c>
    </row>
    <row r="1308" spans="1:12" x14ac:dyDescent="0.3">
      <c r="A1308">
        <v>23</v>
      </c>
      <c r="B1308">
        <v>32400</v>
      </c>
      <c r="C1308" t="s">
        <v>13</v>
      </c>
      <c r="D1308">
        <v>4</v>
      </c>
      <c r="E1308" t="s">
        <v>18</v>
      </c>
      <c r="F1308" t="s">
        <v>21</v>
      </c>
      <c r="G1308">
        <v>4500</v>
      </c>
      <c r="H1308">
        <v>7.49</v>
      </c>
      <c r="I1308">
        <v>0</v>
      </c>
      <c r="J1308">
        <v>0.14000000000000001</v>
      </c>
      <c r="K1308" t="s">
        <v>16</v>
      </c>
      <c r="L1308">
        <v>4</v>
      </c>
    </row>
    <row r="1309" spans="1:12" x14ac:dyDescent="0.3">
      <c r="A1309">
        <v>22</v>
      </c>
      <c r="B1309">
        <v>40000</v>
      </c>
      <c r="C1309" t="s">
        <v>26</v>
      </c>
      <c r="D1309">
        <v>1</v>
      </c>
      <c r="E1309" t="s">
        <v>18</v>
      </c>
      <c r="F1309" t="s">
        <v>21</v>
      </c>
      <c r="G1309">
        <v>4800</v>
      </c>
      <c r="H1309">
        <v>5.42</v>
      </c>
      <c r="I1309">
        <v>0</v>
      </c>
      <c r="J1309">
        <v>0.12</v>
      </c>
      <c r="K1309" t="s">
        <v>16</v>
      </c>
      <c r="L1309">
        <v>2</v>
      </c>
    </row>
    <row r="1310" spans="1:12" x14ac:dyDescent="0.3">
      <c r="A1310">
        <v>22</v>
      </c>
      <c r="B1310">
        <v>33000</v>
      </c>
      <c r="C1310" t="s">
        <v>13</v>
      </c>
      <c r="D1310">
        <v>2</v>
      </c>
      <c r="E1310" t="s">
        <v>20</v>
      </c>
      <c r="F1310" t="s">
        <v>21</v>
      </c>
      <c r="G1310">
        <v>4500</v>
      </c>
      <c r="H1310">
        <v>7.88</v>
      </c>
      <c r="I1310">
        <v>0</v>
      </c>
      <c r="J1310">
        <v>0.14000000000000001</v>
      </c>
      <c r="K1310" t="s">
        <v>16</v>
      </c>
      <c r="L1310">
        <v>3</v>
      </c>
    </row>
    <row r="1311" spans="1:12" x14ac:dyDescent="0.3">
      <c r="A1311">
        <v>23</v>
      </c>
      <c r="B1311">
        <v>33000</v>
      </c>
      <c r="C1311" t="s">
        <v>13</v>
      </c>
      <c r="D1311">
        <v>1</v>
      </c>
      <c r="E1311" t="s">
        <v>25</v>
      </c>
      <c r="F1311" t="s">
        <v>30</v>
      </c>
      <c r="G1311">
        <v>4500</v>
      </c>
      <c r="H1311">
        <v>15.05</v>
      </c>
      <c r="I1311">
        <v>1</v>
      </c>
      <c r="J1311">
        <v>0.14000000000000001</v>
      </c>
      <c r="K1311" t="s">
        <v>16</v>
      </c>
      <c r="L1311">
        <v>4</v>
      </c>
    </row>
    <row r="1312" spans="1:12" x14ac:dyDescent="0.3">
      <c r="A1312">
        <v>23</v>
      </c>
      <c r="B1312">
        <v>35000</v>
      </c>
      <c r="C1312" t="s">
        <v>13</v>
      </c>
      <c r="D1312">
        <v>5</v>
      </c>
      <c r="E1312" t="s">
        <v>20</v>
      </c>
      <c r="F1312" t="s">
        <v>19</v>
      </c>
      <c r="G1312">
        <v>4500</v>
      </c>
      <c r="H1312">
        <v>10.59</v>
      </c>
      <c r="I1312">
        <v>0</v>
      </c>
      <c r="J1312">
        <v>0.13</v>
      </c>
      <c r="K1312" t="s">
        <v>16</v>
      </c>
      <c r="L1312">
        <v>2</v>
      </c>
    </row>
    <row r="1313" spans="1:12" x14ac:dyDescent="0.3">
      <c r="A1313">
        <v>23</v>
      </c>
      <c r="B1313">
        <v>40000</v>
      </c>
      <c r="C1313" t="s">
        <v>26</v>
      </c>
      <c r="D1313">
        <v>7</v>
      </c>
      <c r="E1313" t="s">
        <v>27</v>
      </c>
      <c r="F1313" t="s">
        <v>19</v>
      </c>
      <c r="G1313">
        <v>14000</v>
      </c>
      <c r="I1313">
        <v>0</v>
      </c>
      <c r="J1313">
        <v>0.35</v>
      </c>
      <c r="K1313" t="s">
        <v>16</v>
      </c>
      <c r="L1313">
        <v>3</v>
      </c>
    </row>
    <row r="1314" spans="1:12" x14ac:dyDescent="0.3">
      <c r="A1314">
        <v>26</v>
      </c>
      <c r="B1314">
        <v>40000</v>
      </c>
      <c r="C1314" t="s">
        <v>26</v>
      </c>
      <c r="D1314">
        <v>5</v>
      </c>
      <c r="E1314" t="s">
        <v>14</v>
      </c>
      <c r="F1314" t="s">
        <v>21</v>
      </c>
      <c r="G1314">
        <v>16000</v>
      </c>
      <c r="I1314">
        <v>0</v>
      </c>
      <c r="J1314">
        <v>0.4</v>
      </c>
      <c r="K1314" t="s">
        <v>16</v>
      </c>
      <c r="L1314">
        <v>3</v>
      </c>
    </row>
    <row r="1315" spans="1:12" x14ac:dyDescent="0.3">
      <c r="A1315">
        <v>22</v>
      </c>
      <c r="B1315">
        <v>40000</v>
      </c>
      <c r="C1315" t="s">
        <v>23</v>
      </c>
      <c r="D1315">
        <v>5</v>
      </c>
      <c r="E1315" t="s">
        <v>14</v>
      </c>
      <c r="F1315" t="s">
        <v>19</v>
      </c>
      <c r="G1315">
        <v>6000</v>
      </c>
      <c r="H1315">
        <v>9.25</v>
      </c>
      <c r="I1315">
        <v>0</v>
      </c>
      <c r="J1315">
        <v>0.15</v>
      </c>
      <c r="K1315" t="s">
        <v>16</v>
      </c>
      <c r="L1315">
        <v>3</v>
      </c>
    </row>
    <row r="1316" spans="1:12" x14ac:dyDescent="0.3">
      <c r="A1316">
        <v>22</v>
      </c>
      <c r="B1316">
        <v>37342</v>
      </c>
      <c r="C1316" t="s">
        <v>13</v>
      </c>
      <c r="D1316">
        <v>3</v>
      </c>
      <c r="E1316" t="s">
        <v>27</v>
      </c>
      <c r="F1316" t="s">
        <v>15</v>
      </c>
      <c r="G1316">
        <v>4500</v>
      </c>
      <c r="H1316">
        <v>11.03</v>
      </c>
      <c r="I1316">
        <v>0</v>
      </c>
      <c r="J1316">
        <v>0.12</v>
      </c>
      <c r="K1316" t="s">
        <v>17</v>
      </c>
      <c r="L1316">
        <v>2</v>
      </c>
    </row>
    <row r="1317" spans="1:12" x14ac:dyDescent="0.3">
      <c r="A1317">
        <v>23</v>
      </c>
      <c r="B1317">
        <v>40000</v>
      </c>
      <c r="C1317" t="s">
        <v>26</v>
      </c>
      <c r="D1317">
        <v>2</v>
      </c>
      <c r="E1317" t="s">
        <v>14</v>
      </c>
      <c r="F1317" t="s">
        <v>19</v>
      </c>
      <c r="G1317">
        <v>7000</v>
      </c>
      <c r="H1317">
        <v>8.8800000000000008</v>
      </c>
      <c r="I1317">
        <v>0</v>
      </c>
      <c r="J1317">
        <v>0.17</v>
      </c>
      <c r="K1317" t="s">
        <v>16</v>
      </c>
      <c r="L1317">
        <v>3</v>
      </c>
    </row>
    <row r="1318" spans="1:12" x14ac:dyDescent="0.3">
      <c r="A1318">
        <v>24</v>
      </c>
      <c r="B1318">
        <v>40000</v>
      </c>
      <c r="C1318" t="s">
        <v>23</v>
      </c>
      <c r="D1318">
        <v>0</v>
      </c>
      <c r="E1318" t="s">
        <v>20</v>
      </c>
      <c r="F1318" t="s">
        <v>21</v>
      </c>
      <c r="G1318">
        <v>6900</v>
      </c>
      <c r="H1318">
        <v>6.91</v>
      </c>
      <c r="I1318">
        <v>0</v>
      </c>
      <c r="J1318">
        <v>0.17</v>
      </c>
      <c r="K1318" t="s">
        <v>16</v>
      </c>
      <c r="L1318">
        <v>3</v>
      </c>
    </row>
    <row r="1319" spans="1:12" x14ac:dyDescent="0.3">
      <c r="A1319">
        <v>22</v>
      </c>
      <c r="B1319">
        <v>32000</v>
      </c>
      <c r="C1319" t="s">
        <v>13</v>
      </c>
      <c r="D1319">
        <v>5</v>
      </c>
      <c r="E1319" t="s">
        <v>14</v>
      </c>
      <c r="F1319" t="s">
        <v>21</v>
      </c>
      <c r="G1319">
        <v>4500</v>
      </c>
      <c r="H1319">
        <v>9.6300000000000008</v>
      </c>
      <c r="I1319">
        <v>1</v>
      </c>
      <c r="J1319">
        <v>0.14000000000000001</v>
      </c>
      <c r="K1319" t="s">
        <v>16</v>
      </c>
      <c r="L1319">
        <v>2</v>
      </c>
    </row>
    <row r="1320" spans="1:12" x14ac:dyDescent="0.3">
      <c r="A1320">
        <v>24</v>
      </c>
      <c r="B1320">
        <v>34000</v>
      </c>
      <c r="C1320" t="s">
        <v>26</v>
      </c>
      <c r="D1320">
        <v>1</v>
      </c>
      <c r="E1320" t="s">
        <v>25</v>
      </c>
      <c r="F1320" t="s">
        <v>30</v>
      </c>
      <c r="G1320">
        <v>7000</v>
      </c>
      <c r="H1320">
        <v>14.09</v>
      </c>
      <c r="I1320">
        <v>1</v>
      </c>
      <c r="J1320">
        <v>0.21</v>
      </c>
      <c r="K1320" t="s">
        <v>16</v>
      </c>
      <c r="L1320">
        <v>2</v>
      </c>
    </row>
    <row r="1321" spans="1:12" x14ac:dyDescent="0.3">
      <c r="A1321">
        <v>22</v>
      </c>
      <c r="B1321">
        <v>40000</v>
      </c>
      <c r="C1321" t="s">
        <v>13</v>
      </c>
      <c r="D1321">
        <v>6</v>
      </c>
      <c r="E1321" t="s">
        <v>18</v>
      </c>
      <c r="F1321" t="s">
        <v>21</v>
      </c>
      <c r="G1321">
        <v>4500</v>
      </c>
      <c r="H1321">
        <v>7.66</v>
      </c>
      <c r="I1321">
        <v>0</v>
      </c>
      <c r="J1321">
        <v>0.11</v>
      </c>
      <c r="K1321" t="s">
        <v>16</v>
      </c>
      <c r="L1321">
        <v>3</v>
      </c>
    </row>
    <row r="1322" spans="1:12" x14ac:dyDescent="0.3">
      <c r="A1322">
        <v>26</v>
      </c>
      <c r="B1322">
        <v>40000</v>
      </c>
      <c r="C1322" t="s">
        <v>13</v>
      </c>
      <c r="D1322">
        <v>0</v>
      </c>
      <c r="E1322" t="s">
        <v>14</v>
      </c>
      <c r="F1322" t="s">
        <v>21</v>
      </c>
      <c r="G1322">
        <v>4500</v>
      </c>
      <c r="H1322">
        <v>7.74</v>
      </c>
      <c r="I1322">
        <v>0</v>
      </c>
      <c r="J1322">
        <v>0.11</v>
      </c>
      <c r="K1322" t="s">
        <v>16</v>
      </c>
      <c r="L1322">
        <v>2</v>
      </c>
    </row>
    <row r="1323" spans="1:12" x14ac:dyDescent="0.3">
      <c r="A1323">
        <v>24</v>
      </c>
      <c r="B1323">
        <v>40000</v>
      </c>
      <c r="C1323" t="s">
        <v>13</v>
      </c>
      <c r="D1323">
        <v>8</v>
      </c>
      <c r="E1323" t="s">
        <v>14</v>
      </c>
      <c r="F1323" t="s">
        <v>15</v>
      </c>
      <c r="G1323">
        <v>4500</v>
      </c>
      <c r="H1323">
        <v>12.84</v>
      </c>
      <c r="I1323">
        <v>0</v>
      </c>
      <c r="J1323">
        <v>0.11</v>
      </c>
      <c r="K1323" t="s">
        <v>16</v>
      </c>
      <c r="L1323">
        <v>3</v>
      </c>
    </row>
    <row r="1324" spans="1:12" x14ac:dyDescent="0.3">
      <c r="A1324">
        <v>24</v>
      </c>
      <c r="B1324">
        <v>40000</v>
      </c>
      <c r="C1324" t="s">
        <v>26</v>
      </c>
      <c r="D1324">
        <v>4</v>
      </c>
      <c r="E1324" t="s">
        <v>14</v>
      </c>
      <c r="F1324" t="s">
        <v>19</v>
      </c>
      <c r="G1324">
        <v>3500</v>
      </c>
      <c r="H1324">
        <v>8.8800000000000008</v>
      </c>
      <c r="I1324">
        <v>0</v>
      </c>
      <c r="J1324">
        <v>0.09</v>
      </c>
      <c r="K1324" t="s">
        <v>16</v>
      </c>
      <c r="L1324">
        <v>2</v>
      </c>
    </row>
    <row r="1325" spans="1:12" x14ac:dyDescent="0.3">
      <c r="A1325">
        <v>21</v>
      </c>
      <c r="B1325">
        <v>42000</v>
      </c>
      <c r="C1325" t="s">
        <v>13</v>
      </c>
      <c r="D1325">
        <v>4</v>
      </c>
      <c r="E1325" t="s">
        <v>25</v>
      </c>
      <c r="F1325" t="s">
        <v>21</v>
      </c>
      <c r="G1325">
        <v>4500</v>
      </c>
      <c r="H1325">
        <v>6.03</v>
      </c>
      <c r="I1325">
        <v>0</v>
      </c>
      <c r="J1325">
        <v>0.11</v>
      </c>
      <c r="K1325" t="s">
        <v>16</v>
      </c>
      <c r="L1325">
        <v>4</v>
      </c>
    </row>
    <row r="1326" spans="1:12" x14ac:dyDescent="0.3">
      <c r="A1326">
        <v>25</v>
      </c>
      <c r="B1326">
        <v>43500</v>
      </c>
      <c r="C1326" t="s">
        <v>13</v>
      </c>
      <c r="D1326">
        <v>0</v>
      </c>
      <c r="E1326" t="s">
        <v>14</v>
      </c>
      <c r="F1326" t="s">
        <v>21</v>
      </c>
      <c r="G1326">
        <v>4500</v>
      </c>
      <c r="H1326">
        <v>6.76</v>
      </c>
      <c r="I1326">
        <v>0</v>
      </c>
      <c r="J1326">
        <v>0.1</v>
      </c>
      <c r="K1326" t="s">
        <v>16</v>
      </c>
      <c r="L1326">
        <v>2</v>
      </c>
    </row>
    <row r="1327" spans="1:12" x14ac:dyDescent="0.3">
      <c r="A1327">
        <v>21</v>
      </c>
      <c r="B1327">
        <v>41000</v>
      </c>
      <c r="C1327" t="s">
        <v>13</v>
      </c>
      <c r="D1327">
        <v>2</v>
      </c>
      <c r="E1327" t="s">
        <v>25</v>
      </c>
      <c r="F1327" t="s">
        <v>15</v>
      </c>
      <c r="G1327">
        <v>4500</v>
      </c>
      <c r="H1327">
        <v>13.49</v>
      </c>
      <c r="I1327">
        <v>1</v>
      </c>
      <c r="J1327">
        <v>0.11</v>
      </c>
      <c r="K1327" t="s">
        <v>16</v>
      </c>
      <c r="L1327">
        <v>3</v>
      </c>
    </row>
    <row r="1328" spans="1:12" x14ac:dyDescent="0.3">
      <c r="A1328">
        <v>22</v>
      </c>
      <c r="B1328">
        <v>40000</v>
      </c>
      <c r="C1328" t="s">
        <v>26</v>
      </c>
      <c r="D1328">
        <v>6</v>
      </c>
      <c r="E1328" t="s">
        <v>20</v>
      </c>
      <c r="F1328" t="s">
        <v>21</v>
      </c>
      <c r="G1328">
        <v>4800</v>
      </c>
      <c r="I1328">
        <v>0</v>
      </c>
      <c r="J1328">
        <v>0.12</v>
      </c>
      <c r="K1328" t="s">
        <v>16</v>
      </c>
      <c r="L1328">
        <v>2</v>
      </c>
    </row>
    <row r="1329" spans="1:12" x14ac:dyDescent="0.3">
      <c r="A1329">
        <v>24</v>
      </c>
      <c r="B1329">
        <v>40000</v>
      </c>
      <c r="C1329" t="s">
        <v>23</v>
      </c>
      <c r="D1329">
        <v>6</v>
      </c>
      <c r="E1329" t="s">
        <v>27</v>
      </c>
      <c r="F1329" t="s">
        <v>21</v>
      </c>
      <c r="G1329">
        <v>1000</v>
      </c>
      <c r="H1329">
        <v>6.76</v>
      </c>
      <c r="I1329">
        <v>0</v>
      </c>
      <c r="J1329">
        <v>0.03</v>
      </c>
      <c r="K1329" t="s">
        <v>16</v>
      </c>
      <c r="L1329">
        <v>3</v>
      </c>
    </row>
    <row r="1330" spans="1:12" x14ac:dyDescent="0.3">
      <c r="A1330">
        <v>23</v>
      </c>
      <c r="B1330">
        <v>52800</v>
      </c>
      <c r="C1330" t="s">
        <v>13</v>
      </c>
      <c r="D1330">
        <v>3</v>
      </c>
      <c r="E1330" t="s">
        <v>18</v>
      </c>
      <c r="F1330" t="s">
        <v>21</v>
      </c>
      <c r="G1330">
        <v>4500</v>
      </c>
      <c r="H1330">
        <v>6.76</v>
      </c>
      <c r="I1330">
        <v>0</v>
      </c>
      <c r="J1330">
        <v>0.09</v>
      </c>
      <c r="K1330" t="s">
        <v>16</v>
      </c>
      <c r="L1330">
        <v>4</v>
      </c>
    </row>
    <row r="1331" spans="1:12" x14ac:dyDescent="0.3">
      <c r="A1331">
        <v>24</v>
      </c>
      <c r="B1331">
        <v>54100</v>
      </c>
      <c r="C1331" t="s">
        <v>13</v>
      </c>
      <c r="D1331">
        <v>5</v>
      </c>
      <c r="E1331" t="s">
        <v>20</v>
      </c>
      <c r="F1331" t="s">
        <v>21</v>
      </c>
      <c r="G1331">
        <v>4500</v>
      </c>
      <c r="H1331">
        <v>7.14</v>
      </c>
      <c r="I1331">
        <v>0</v>
      </c>
      <c r="J1331">
        <v>0.08</v>
      </c>
      <c r="K1331" t="s">
        <v>16</v>
      </c>
      <c r="L1331">
        <v>4</v>
      </c>
    </row>
    <row r="1332" spans="1:12" x14ac:dyDescent="0.3">
      <c r="A1332">
        <v>22</v>
      </c>
      <c r="B1332">
        <v>48300</v>
      </c>
      <c r="C1332" t="s">
        <v>13</v>
      </c>
      <c r="D1332">
        <v>0</v>
      </c>
      <c r="E1332" t="s">
        <v>28</v>
      </c>
      <c r="F1332" t="s">
        <v>19</v>
      </c>
      <c r="G1332">
        <v>4500</v>
      </c>
      <c r="H1332">
        <v>9.76</v>
      </c>
      <c r="I1332">
        <v>1</v>
      </c>
      <c r="J1332">
        <v>0.09</v>
      </c>
      <c r="K1332" t="s">
        <v>16</v>
      </c>
      <c r="L1332">
        <v>2</v>
      </c>
    </row>
    <row r="1333" spans="1:12" x14ac:dyDescent="0.3">
      <c r="A1333">
        <v>26</v>
      </c>
      <c r="B1333">
        <v>54396</v>
      </c>
      <c r="C1333" t="s">
        <v>13</v>
      </c>
      <c r="D1333">
        <v>10</v>
      </c>
      <c r="E1333" t="s">
        <v>14</v>
      </c>
      <c r="F1333" t="s">
        <v>15</v>
      </c>
      <c r="G1333">
        <v>4500</v>
      </c>
      <c r="I1333">
        <v>0</v>
      </c>
      <c r="J1333">
        <v>0.08</v>
      </c>
      <c r="K1333" t="s">
        <v>16</v>
      </c>
      <c r="L1333">
        <v>3</v>
      </c>
    </row>
    <row r="1334" spans="1:12" x14ac:dyDescent="0.3">
      <c r="A1334">
        <v>24</v>
      </c>
      <c r="B1334">
        <v>40000</v>
      </c>
      <c r="C1334" t="s">
        <v>26</v>
      </c>
      <c r="D1334">
        <v>5</v>
      </c>
      <c r="E1334" t="s">
        <v>27</v>
      </c>
      <c r="F1334" t="s">
        <v>21</v>
      </c>
      <c r="G1334">
        <v>8000</v>
      </c>
      <c r="I1334">
        <v>0</v>
      </c>
      <c r="J1334">
        <v>0.2</v>
      </c>
      <c r="K1334" t="s">
        <v>16</v>
      </c>
      <c r="L1334">
        <v>4</v>
      </c>
    </row>
    <row r="1335" spans="1:12" x14ac:dyDescent="0.3">
      <c r="A1335">
        <v>25</v>
      </c>
      <c r="B1335">
        <v>60000</v>
      </c>
      <c r="C1335" t="s">
        <v>13</v>
      </c>
      <c r="D1335">
        <v>9</v>
      </c>
      <c r="E1335" t="s">
        <v>28</v>
      </c>
      <c r="F1335" t="s">
        <v>19</v>
      </c>
      <c r="G1335">
        <v>4500</v>
      </c>
      <c r="H1335">
        <v>10.99</v>
      </c>
      <c r="I1335">
        <v>1</v>
      </c>
      <c r="J1335">
        <v>7.0000000000000007E-2</v>
      </c>
      <c r="K1335" t="s">
        <v>16</v>
      </c>
      <c r="L1335">
        <v>2</v>
      </c>
    </row>
    <row r="1336" spans="1:12" x14ac:dyDescent="0.3">
      <c r="A1336">
        <v>25</v>
      </c>
      <c r="B1336">
        <v>82560</v>
      </c>
      <c r="C1336" t="s">
        <v>13</v>
      </c>
      <c r="D1336">
        <v>6</v>
      </c>
      <c r="E1336" t="s">
        <v>25</v>
      </c>
      <c r="F1336" t="s">
        <v>21</v>
      </c>
      <c r="G1336">
        <v>4500</v>
      </c>
      <c r="H1336">
        <v>7.42</v>
      </c>
      <c r="I1336">
        <v>0</v>
      </c>
      <c r="J1336">
        <v>0.05</v>
      </c>
      <c r="K1336" t="s">
        <v>16</v>
      </c>
      <c r="L1336">
        <v>3</v>
      </c>
    </row>
    <row r="1337" spans="1:12" x14ac:dyDescent="0.3">
      <c r="A1337">
        <v>24</v>
      </c>
      <c r="B1337">
        <v>86854</v>
      </c>
      <c r="C1337" t="s">
        <v>13</v>
      </c>
      <c r="D1337">
        <v>8</v>
      </c>
      <c r="E1337" t="s">
        <v>27</v>
      </c>
      <c r="F1337" t="s">
        <v>21</v>
      </c>
      <c r="G1337">
        <v>4500</v>
      </c>
      <c r="I1337">
        <v>0</v>
      </c>
      <c r="J1337">
        <v>0.05</v>
      </c>
      <c r="K1337" t="s">
        <v>16</v>
      </c>
      <c r="L1337">
        <v>4</v>
      </c>
    </row>
    <row r="1338" spans="1:12" x14ac:dyDescent="0.3">
      <c r="A1338">
        <v>24</v>
      </c>
      <c r="B1338">
        <v>40000</v>
      </c>
      <c r="C1338" t="s">
        <v>26</v>
      </c>
      <c r="D1338">
        <v>8</v>
      </c>
      <c r="E1338" t="s">
        <v>20</v>
      </c>
      <c r="F1338" t="s">
        <v>19</v>
      </c>
      <c r="G1338">
        <v>10000</v>
      </c>
      <c r="H1338">
        <v>9.8800000000000008</v>
      </c>
      <c r="I1338">
        <v>0</v>
      </c>
      <c r="J1338">
        <v>0.25</v>
      </c>
      <c r="K1338" t="s">
        <v>16</v>
      </c>
      <c r="L1338">
        <v>2</v>
      </c>
    </row>
    <row r="1339" spans="1:12" x14ac:dyDescent="0.3">
      <c r="A1339">
        <v>23</v>
      </c>
      <c r="B1339">
        <v>20664</v>
      </c>
      <c r="C1339" t="s">
        <v>13</v>
      </c>
      <c r="D1339">
        <v>4</v>
      </c>
      <c r="E1339" t="s">
        <v>18</v>
      </c>
      <c r="F1339" t="s">
        <v>15</v>
      </c>
      <c r="G1339">
        <v>4550</v>
      </c>
      <c r="H1339">
        <v>13.72</v>
      </c>
      <c r="I1339">
        <v>0</v>
      </c>
      <c r="J1339">
        <v>0.22</v>
      </c>
      <c r="K1339" t="s">
        <v>17</v>
      </c>
      <c r="L1339">
        <v>3</v>
      </c>
    </row>
    <row r="1340" spans="1:12" x14ac:dyDescent="0.3">
      <c r="A1340">
        <v>21</v>
      </c>
      <c r="B1340">
        <v>34000</v>
      </c>
      <c r="C1340" t="s">
        <v>26</v>
      </c>
      <c r="D1340">
        <v>5</v>
      </c>
      <c r="E1340" t="s">
        <v>18</v>
      </c>
      <c r="F1340" t="s">
        <v>19</v>
      </c>
      <c r="G1340">
        <v>10000</v>
      </c>
      <c r="H1340">
        <v>10.62</v>
      </c>
      <c r="I1340">
        <v>1</v>
      </c>
      <c r="J1340">
        <v>0.28999999999999998</v>
      </c>
      <c r="K1340" t="s">
        <v>16</v>
      </c>
      <c r="L1340">
        <v>2</v>
      </c>
    </row>
    <row r="1341" spans="1:12" x14ac:dyDescent="0.3">
      <c r="A1341">
        <v>26</v>
      </c>
      <c r="B1341">
        <v>130000</v>
      </c>
      <c r="C1341" t="s">
        <v>13</v>
      </c>
      <c r="D1341">
        <v>0</v>
      </c>
      <c r="E1341" t="s">
        <v>28</v>
      </c>
      <c r="F1341" t="s">
        <v>15</v>
      </c>
      <c r="G1341">
        <v>4550</v>
      </c>
      <c r="H1341">
        <v>13.57</v>
      </c>
      <c r="I1341">
        <v>0</v>
      </c>
      <c r="J1341">
        <v>0.04</v>
      </c>
      <c r="K1341" t="s">
        <v>17</v>
      </c>
      <c r="L1341">
        <v>2</v>
      </c>
    </row>
    <row r="1342" spans="1:12" x14ac:dyDescent="0.3">
      <c r="A1342">
        <v>23</v>
      </c>
      <c r="B1342">
        <v>27864</v>
      </c>
      <c r="C1342" t="s">
        <v>13</v>
      </c>
      <c r="D1342">
        <v>0</v>
      </c>
      <c r="E1342" t="s">
        <v>14</v>
      </c>
      <c r="F1342" t="s">
        <v>21</v>
      </c>
      <c r="G1342">
        <v>4600</v>
      </c>
      <c r="H1342">
        <v>6.03</v>
      </c>
      <c r="I1342">
        <v>0</v>
      </c>
      <c r="J1342">
        <v>0.17</v>
      </c>
      <c r="K1342" t="s">
        <v>16</v>
      </c>
      <c r="L1342">
        <v>3</v>
      </c>
    </row>
    <row r="1343" spans="1:12" x14ac:dyDescent="0.3">
      <c r="A1343">
        <v>21</v>
      </c>
      <c r="B1343">
        <v>28416</v>
      </c>
      <c r="C1343" t="s">
        <v>13</v>
      </c>
      <c r="D1343">
        <v>6</v>
      </c>
      <c r="E1343" t="s">
        <v>20</v>
      </c>
      <c r="F1343" t="s">
        <v>21</v>
      </c>
      <c r="G1343">
        <v>4600</v>
      </c>
      <c r="I1343">
        <v>0</v>
      </c>
      <c r="J1343">
        <v>0.16</v>
      </c>
      <c r="K1343" t="s">
        <v>16</v>
      </c>
      <c r="L1343">
        <v>2</v>
      </c>
    </row>
    <row r="1344" spans="1:12" x14ac:dyDescent="0.3">
      <c r="A1344">
        <v>23</v>
      </c>
      <c r="B1344">
        <v>33000</v>
      </c>
      <c r="C1344" t="s">
        <v>13</v>
      </c>
      <c r="D1344">
        <v>0</v>
      </c>
      <c r="E1344" t="s">
        <v>18</v>
      </c>
      <c r="F1344" t="s">
        <v>19</v>
      </c>
      <c r="G1344">
        <v>4600</v>
      </c>
      <c r="H1344">
        <v>11.71</v>
      </c>
      <c r="I1344">
        <v>0</v>
      </c>
      <c r="J1344">
        <v>0.14000000000000001</v>
      </c>
      <c r="K1344" t="s">
        <v>16</v>
      </c>
      <c r="L1344">
        <v>3</v>
      </c>
    </row>
    <row r="1345" spans="1:12" x14ac:dyDescent="0.3">
      <c r="A1345">
        <v>21</v>
      </c>
      <c r="B1345">
        <v>51996</v>
      </c>
      <c r="C1345" t="s">
        <v>13</v>
      </c>
      <c r="D1345">
        <v>5</v>
      </c>
      <c r="E1345" t="s">
        <v>20</v>
      </c>
      <c r="F1345" t="s">
        <v>21</v>
      </c>
      <c r="G1345">
        <v>4600</v>
      </c>
      <c r="H1345">
        <v>8.59</v>
      </c>
      <c r="I1345">
        <v>0</v>
      </c>
      <c r="J1345">
        <v>0.09</v>
      </c>
      <c r="K1345" t="s">
        <v>16</v>
      </c>
      <c r="L1345">
        <v>2</v>
      </c>
    </row>
    <row r="1346" spans="1:12" x14ac:dyDescent="0.3">
      <c r="A1346">
        <v>23</v>
      </c>
      <c r="B1346">
        <v>52000</v>
      </c>
      <c r="C1346" t="s">
        <v>13</v>
      </c>
      <c r="D1346">
        <v>5</v>
      </c>
      <c r="E1346" t="s">
        <v>20</v>
      </c>
      <c r="F1346" t="s">
        <v>30</v>
      </c>
      <c r="G1346">
        <v>4600</v>
      </c>
      <c r="H1346">
        <v>14.96</v>
      </c>
      <c r="I1346">
        <v>1</v>
      </c>
      <c r="J1346">
        <v>0.09</v>
      </c>
      <c r="K1346" t="s">
        <v>16</v>
      </c>
      <c r="L1346">
        <v>2</v>
      </c>
    </row>
    <row r="1347" spans="1:12" x14ac:dyDescent="0.3">
      <c r="A1347">
        <v>26</v>
      </c>
      <c r="B1347">
        <v>52800</v>
      </c>
      <c r="C1347" t="s">
        <v>13</v>
      </c>
      <c r="D1347">
        <v>3</v>
      </c>
      <c r="E1347" t="s">
        <v>25</v>
      </c>
      <c r="F1347" t="s">
        <v>30</v>
      </c>
      <c r="G1347">
        <v>4600</v>
      </c>
      <c r="H1347">
        <v>15.62</v>
      </c>
      <c r="I1347">
        <v>1</v>
      </c>
      <c r="J1347">
        <v>0.09</v>
      </c>
      <c r="K1347" t="s">
        <v>17</v>
      </c>
      <c r="L1347">
        <v>4</v>
      </c>
    </row>
    <row r="1348" spans="1:12" x14ac:dyDescent="0.3">
      <c r="A1348">
        <v>23</v>
      </c>
      <c r="B1348">
        <v>40000</v>
      </c>
      <c r="C1348" t="s">
        <v>26</v>
      </c>
      <c r="D1348">
        <v>3</v>
      </c>
      <c r="E1348" t="s">
        <v>18</v>
      </c>
      <c r="F1348" t="s">
        <v>19</v>
      </c>
      <c r="G1348">
        <v>12000</v>
      </c>
      <c r="H1348">
        <v>9.8800000000000008</v>
      </c>
      <c r="I1348">
        <v>0</v>
      </c>
      <c r="J1348">
        <v>0.3</v>
      </c>
      <c r="K1348" t="s">
        <v>16</v>
      </c>
      <c r="L1348">
        <v>2</v>
      </c>
    </row>
    <row r="1349" spans="1:12" x14ac:dyDescent="0.3">
      <c r="A1349">
        <v>25</v>
      </c>
      <c r="B1349">
        <v>40000</v>
      </c>
      <c r="C1349" t="s">
        <v>13</v>
      </c>
      <c r="D1349">
        <v>0</v>
      </c>
      <c r="E1349" t="s">
        <v>14</v>
      </c>
      <c r="F1349" t="s">
        <v>15</v>
      </c>
      <c r="G1349">
        <v>4700</v>
      </c>
      <c r="H1349">
        <v>12.09</v>
      </c>
      <c r="I1349">
        <v>0</v>
      </c>
      <c r="J1349">
        <v>0.12</v>
      </c>
      <c r="K1349" t="s">
        <v>17</v>
      </c>
      <c r="L1349">
        <v>3</v>
      </c>
    </row>
    <row r="1350" spans="1:12" x14ac:dyDescent="0.3">
      <c r="A1350">
        <v>23</v>
      </c>
      <c r="B1350">
        <v>41000</v>
      </c>
      <c r="C1350" t="s">
        <v>13</v>
      </c>
      <c r="D1350">
        <v>7</v>
      </c>
      <c r="E1350" t="s">
        <v>20</v>
      </c>
      <c r="F1350" t="s">
        <v>21</v>
      </c>
      <c r="G1350">
        <v>4700</v>
      </c>
      <c r="H1350">
        <v>7.9</v>
      </c>
      <c r="I1350">
        <v>0</v>
      </c>
      <c r="J1350">
        <v>0.11</v>
      </c>
      <c r="K1350" t="s">
        <v>16</v>
      </c>
      <c r="L1350">
        <v>2</v>
      </c>
    </row>
    <row r="1351" spans="1:12" x14ac:dyDescent="0.3">
      <c r="A1351">
        <v>25</v>
      </c>
      <c r="B1351">
        <v>15600</v>
      </c>
      <c r="C1351" t="s">
        <v>13</v>
      </c>
      <c r="D1351">
        <v>1</v>
      </c>
      <c r="E1351" t="s">
        <v>20</v>
      </c>
      <c r="F1351" t="s">
        <v>15</v>
      </c>
      <c r="G1351">
        <v>4750</v>
      </c>
      <c r="H1351">
        <v>13.85</v>
      </c>
      <c r="I1351">
        <v>1</v>
      </c>
      <c r="J1351">
        <v>0.3</v>
      </c>
      <c r="K1351" t="s">
        <v>16</v>
      </c>
      <c r="L1351">
        <v>4</v>
      </c>
    </row>
    <row r="1352" spans="1:12" x14ac:dyDescent="0.3">
      <c r="A1352">
        <v>22</v>
      </c>
      <c r="B1352">
        <v>16000</v>
      </c>
      <c r="C1352" t="s">
        <v>13</v>
      </c>
      <c r="D1352">
        <v>0</v>
      </c>
      <c r="E1352" t="s">
        <v>18</v>
      </c>
      <c r="F1352" t="s">
        <v>15</v>
      </c>
      <c r="G1352">
        <v>4750</v>
      </c>
      <c r="H1352">
        <v>13.16</v>
      </c>
      <c r="I1352">
        <v>1</v>
      </c>
      <c r="J1352">
        <v>0.3</v>
      </c>
      <c r="K1352" t="s">
        <v>16</v>
      </c>
      <c r="L1352">
        <v>3</v>
      </c>
    </row>
    <row r="1353" spans="1:12" x14ac:dyDescent="0.3">
      <c r="A1353">
        <v>22</v>
      </c>
      <c r="B1353">
        <v>20400</v>
      </c>
      <c r="C1353" t="s">
        <v>13</v>
      </c>
      <c r="D1353">
        <v>1</v>
      </c>
      <c r="E1353" t="s">
        <v>25</v>
      </c>
      <c r="F1353" t="s">
        <v>19</v>
      </c>
      <c r="G1353">
        <v>4750</v>
      </c>
      <c r="H1353">
        <v>11.49</v>
      </c>
      <c r="I1353">
        <v>0</v>
      </c>
      <c r="J1353">
        <v>0.23</v>
      </c>
      <c r="K1353" t="s">
        <v>16</v>
      </c>
      <c r="L1353">
        <v>2</v>
      </c>
    </row>
    <row r="1354" spans="1:12" x14ac:dyDescent="0.3">
      <c r="A1354">
        <v>25</v>
      </c>
      <c r="B1354">
        <v>20400</v>
      </c>
      <c r="C1354" t="s">
        <v>13</v>
      </c>
      <c r="D1354">
        <v>3</v>
      </c>
      <c r="E1354" t="s">
        <v>27</v>
      </c>
      <c r="F1354" t="s">
        <v>15</v>
      </c>
      <c r="G1354">
        <v>4750</v>
      </c>
      <c r="H1354">
        <v>12.98</v>
      </c>
      <c r="I1354">
        <v>0</v>
      </c>
      <c r="J1354">
        <v>0.23</v>
      </c>
      <c r="K1354" t="s">
        <v>17</v>
      </c>
      <c r="L1354">
        <v>4</v>
      </c>
    </row>
    <row r="1355" spans="1:12" x14ac:dyDescent="0.3">
      <c r="A1355">
        <v>22</v>
      </c>
      <c r="B1355">
        <v>21000</v>
      </c>
      <c r="C1355" t="s">
        <v>13</v>
      </c>
      <c r="D1355">
        <v>4</v>
      </c>
      <c r="E1355" t="s">
        <v>18</v>
      </c>
      <c r="F1355" t="s">
        <v>30</v>
      </c>
      <c r="G1355">
        <v>4750</v>
      </c>
      <c r="I1355">
        <v>0</v>
      </c>
      <c r="J1355">
        <v>0.23</v>
      </c>
      <c r="K1355" t="s">
        <v>16</v>
      </c>
      <c r="L1355">
        <v>2</v>
      </c>
    </row>
    <row r="1356" spans="1:12" x14ac:dyDescent="0.3">
      <c r="A1356">
        <v>24</v>
      </c>
      <c r="B1356">
        <v>24000</v>
      </c>
      <c r="C1356" t="s">
        <v>13</v>
      </c>
      <c r="D1356">
        <v>8</v>
      </c>
      <c r="E1356" t="s">
        <v>25</v>
      </c>
      <c r="F1356" t="s">
        <v>19</v>
      </c>
      <c r="G1356">
        <v>4750</v>
      </c>
      <c r="H1356">
        <v>10.62</v>
      </c>
      <c r="I1356">
        <v>0</v>
      </c>
      <c r="J1356">
        <v>0.2</v>
      </c>
      <c r="K1356" t="s">
        <v>16</v>
      </c>
      <c r="L1356">
        <v>3</v>
      </c>
    </row>
    <row r="1357" spans="1:12" x14ac:dyDescent="0.3">
      <c r="A1357">
        <v>21</v>
      </c>
      <c r="B1357">
        <v>26400</v>
      </c>
      <c r="C1357" t="s">
        <v>13</v>
      </c>
      <c r="D1357">
        <v>5</v>
      </c>
      <c r="E1357" t="s">
        <v>20</v>
      </c>
      <c r="F1357" t="s">
        <v>15</v>
      </c>
      <c r="G1357">
        <v>4750</v>
      </c>
      <c r="H1357">
        <v>12.23</v>
      </c>
      <c r="I1357">
        <v>0</v>
      </c>
      <c r="J1357">
        <v>0.18</v>
      </c>
      <c r="K1357" t="s">
        <v>16</v>
      </c>
      <c r="L1357">
        <v>3</v>
      </c>
    </row>
    <row r="1358" spans="1:12" x14ac:dyDescent="0.3">
      <c r="A1358">
        <v>24</v>
      </c>
      <c r="B1358">
        <v>34000</v>
      </c>
      <c r="C1358" t="s">
        <v>26</v>
      </c>
      <c r="D1358">
        <v>3</v>
      </c>
      <c r="E1358" t="s">
        <v>20</v>
      </c>
      <c r="F1358" t="s">
        <v>30</v>
      </c>
      <c r="G1358">
        <v>10000</v>
      </c>
      <c r="H1358">
        <v>15.31</v>
      </c>
      <c r="I1358">
        <v>1</v>
      </c>
      <c r="J1358">
        <v>0.28999999999999998</v>
      </c>
      <c r="K1358" t="s">
        <v>17</v>
      </c>
      <c r="L1358">
        <v>2</v>
      </c>
    </row>
    <row r="1359" spans="1:12" x14ac:dyDescent="0.3">
      <c r="A1359">
        <v>22</v>
      </c>
      <c r="B1359">
        <v>40000</v>
      </c>
      <c r="C1359" t="s">
        <v>23</v>
      </c>
      <c r="D1359">
        <v>0</v>
      </c>
      <c r="E1359" t="s">
        <v>18</v>
      </c>
      <c r="F1359" t="s">
        <v>19</v>
      </c>
      <c r="G1359">
        <v>6000</v>
      </c>
      <c r="H1359">
        <v>11.48</v>
      </c>
      <c r="I1359">
        <v>0</v>
      </c>
      <c r="J1359">
        <v>0.15</v>
      </c>
      <c r="K1359" t="s">
        <v>16</v>
      </c>
      <c r="L1359">
        <v>4</v>
      </c>
    </row>
    <row r="1360" spans="1:12" x14ac:dyDescent="0.3">
      <c r="A1360">
        <v>21</v>
      </c>
      <c r="B1360">
        <v>15000</v>
      </c>
      <c r="C1360" t="s">
        <v>13</v>
      </c>
      <c r="D1360">
        <v>6</v>
      </c>
      <c r="E1360" t="s">
        <v>27</v>
      </c>
      <c r="F1360" t="s">
        <v>21</v>
      </c>
      <c r="G1360">
        <v>4800</v>
      </c>
      <c r="H1360">
        <v>8.49</v>
      </c>
      <c r="I1360">
        <v>1</v>
      </c>
      <c r="J1360">
        <v>0.32</v>
      </c>
      <c r="K1360" t="s">
        <v>16</v>
      </c>
      <c r="L1360">
        <v>3</v>
      </c>
    </row>
    <row r="1361" spans="1:12" x14ac:dyDescent="0.3">
      <c r="A1361">
        <v>22</v>
      </c>
      <c r="B1361">
        <v>24000</v>
      </c>
      <c r="C1361" t="s">
        <v>13</v>
      </c>
      <c r="D1361">
        <v>6</v>
      </c>
      <c r="E1361" t="s">
        <v>18</v>
      </c>
      <c r="F1361" t="s">
        <v>21</v>
      </c>
      <c r="G1361">
        <v>4800</v>
      </c>
      <c r="H1361">
        <v>7.49</v>
      </c>
      <c r="I1361">
        <v>0</v>
      </c>
      <c r="J1361">
        <v>0.2</v>
      </c>
      <c r="K1361" t="s">
        <v>16</v>
      </c>
      <c r="L1361">
        <v>2</v>
      </c>
    </row>
    <row r="1362" spans="1:12" x14ac:dyDescent="0.3">
      <c r="A1362">
        <v>26</v>
      </c>
      <c r="B1362">
        <v>24000</v>
      </c>
      <c r="C1362" t="s">
        <v>13</v>
      </c>
      <c r="D1362">
        <v>0</v>
      </c>
      <c r="E1362" t="s">
        <v>18</v>
      </c>
      <c r="F1362" t="s">
        <v>21</v>
      </c>
      <c r="G1362">
        <v>4800</v>
      </c>
      <c r="I1362">
        <v>0</v>
      </c>
      <c r="J1362">
        <v>0.2</v>
      </c>
      <c r="K1362" t="s">
        <v>16</v>
      </c>
      <c r="L1362">
        <v>3</v>
      </c>
    </row>
    <row r="1363" spans="1:12" x14ac:dyDescent="0.3">
      <c r="A1363">
        <v>25</v>
      </c>
      <c r="B1363">
        <v>26000</v>
      </c>
      <c r="C1363" t="s">
        <v>13</v>
      </c>
      <c r="D1363">
        <v>1</v>
      </c>
      <c r="E1363" t="s">
        <v>20</v>
      </c>
      <c r="F1363" t="s">
        <v>19</v>
      </c>
      <c r="G1363">
        <v>4800</v>
      </c>
      <c r="H1363">
        <v>10.65</v>
      </c>
      <c r="I1363">
        <v>0</v>
      </c>
      <c r="J1363">
        <v>0.18</v>
      </c>
      <c r="K1363" t="s">
        <v>16</v>
      </c>
      <c r="L1363">
        <v>4</v>
      </c>
    </row>
    <row r="1364" spans="1:12" x14ac:dyDescent="0.3">
      <c r="A1364">
        <v>22</v>
      </c>
      <c r="B1364">
        <v>26004</v>
      </c>
      <c r="C1364" t="s">
        <v>13</v>
      </c>
      <c r="D1364">
        <v>5</v>
      </c>
      <c r="E1364" t="s">
        <v>14</v>
      </c>
      <c r="F1364" t="s">
        <v>19</v>
      </c>
      <c r="G1364">
        <v>4800</v>
      </c>
      <c r="H1364">
        <v>10.99</v>
      </c>
      <c r="I1364">
        <v>0</v>
      </c>
      <c r="J1364">
        <v>0.18</v>
      </c>
      <c r="K1364" t="s">
        <v>16</v>
      </c>
      <c r="L1364">
        <v>4</v>
      </c>
    </row>
    <row r="1365" spans="1:12" x14ac:dyDescent="0.3">
      <c r="A1365">
        <v>25</v>
      </c>
      <c r="B1365">
        <v>34000</v>
      </c>
      <c r="C1365" t="s">
        <v>26</v>
      </c>
      <c r="D1365">
        <v>8</v>
      </c>
      <c r="E1365" t="s">
        <v>28</v>
      </c>
      <c r="F1365" t="s">
        <v>19</v>
      </c>
      <c r="G1365">
        <v>3000</v>
      </c>
      <c r="H1365">
        <v>10.51</v>
      </c>
      <c r="I1365">
        <v>1</v>
      </c>
      <c r="J1365">
        <v>0.09</v>
      </c>
      <c r="K1365" t="s">
        <v>16</v>
      </c>
      <c r="L1365">
        <v>3</v>
      </c>
    </row>
    <row r="1366" spans="1:12" x14ac:dyDescent="0.3">
      <c r="A1366">
        <v>24</v>
      </c>
      <c r="B1366">
        <v>30000</v>
      </c>
      <c r="C1366" t="s">
        <v>13</v>
      </c>
      <c r="D1366">
        <v>5</v>
      </c>
      <c r="E1366" t="s">
        <v>18</v>
      </c>
      <c r="F1366" t="s">
        <v>21</v>
      </c>
      <c r="G1366">
        <v>4800</v>
      </c>
      <c r="H1366">
        <v>6.99</v>
      </c>
      <c r="I1366">
        <v>0</v>
      </c>
      <c r="J1366">
        <v>0.16</v>
      </c>
      <c r="K1366" t="s">
        <v>16</v>
      </c>
      <c r="L1366">
        <v>4</v>
      </c>
    </row>
    <row r="1367" spans="1:12" x14ac:dyDescent="0.3">
      <c r="A1367">
        <v>23</v>
      </c>
      <c r="B1367">
        <v>30000</v>
      </c>
      <c r="C1367" t="s">
        <v>13</v>
      </c>
      <c r="D1367">
        <v>6</v>
      </c>
      <c r="E1367" t="s">
        <v>18</v>
      </c>
      <c r="F1367" t="s">
        <v>21</v>
      </c>
      <c r="G1367">
        <v>4800</v>
      </c>
      <c r="H1367">
        <v>7.49</v>
      </c>
      <c r="I1367">
        <v>0</v>
      </c>
      <c r="J1367">
        <v>0.16</v>
      </c>
      <c r="K1367" t="s">
        <v>16</v>
      </c>
      <c r="L1367">
        <v>3</v>
      </c>
    </row>
    <row r="1368" spans="1:12" x14ac:dyDescent="0.3">
      <c r="A1368">
        <v>23</v>
      </c>
      <c r="B1368">
        <v>30000</v>
      </c>
      <c r="C1368" t="s">
        <v>13</v>
      </c>
      <c r="D1368">
        <v>0</v>
      </c>
      <c r="E1368" t="s">
        <v>18</v>
      </c>
      <c r="F1368" t="s">
        <v>19</v>
      </c>
      <c r="G1368">
        <v>4800</v>
      </c>
      <c r="I1368">
        <v>0</v>
      </c>
      <c r="J1368">
        <v>0.16</v>
      </c>
      <c r="K1368" t="s">
        <v>16</v>
      </c>
      <c r="L1368">
        <v>4</v>
      </c>
    </row>
    <row r="1369" spans="1:12" x14ac:dyDescent="0.3">
      <c r="A1369">
        <v>25</v>
      </c>
      <c r="B1369">
        <v>30000</v>
      </c>
      <c r="C1369" t="s">
        <v>13</v>
      </c>
      <c r="D1369">
        <v>5</v>
      </c>
      <c r="E1369" t="s">
        <v>25</v>
      </c>
      <c r="F1369" t="s">
        <v>15</v>
      </c>
      <c r="G1369">
        <v>4800</v>
      </c>
      <c r="H1369">
        <v>11.22</v>
      </c>
      <c r="I1369">
        <v>0</v>
      </c>
      <c r="J1369">
        <v>0.16</v>
      </c>
      <c r="K1369" t="s">
        <v>17</v>
      </c>
      <c r="L1369">
        <v>3</v>
      </c>
    </row>
    <row r="1370" spans="1:12" x14ac:dyDescent="0.3">
      <c r="A1370">
        <v>24</v>
      </c>
      <c r="B1370">
        <v>32000</v>
      </c>
      <c r="C1370" t="s">
        <v>13</v>
      </c>
      <c r="D1370">
        <v>6</v>
      </c>
      <c r="E1370" t="s">
        <v>14</v>
      </c>
      <c r="F1370" t="s">
        <v>19</v>
      </c>
      <c r="G1370">
        <v>4800</v>
      </c>
      <c r="H1370">
        <v>10.59</v>
      </c>
      <c r="I1370">
        <v>0</v>
      </c>
      <c r="J1370">
        <v>0.15</v>
      </c>
      <c r="K1370" t="s">
        <v>16</v>
      </c>
      <c r="L1370">
        <v>2</v>
      </c>
    </row>
    <row r="1371" spans="1:12" x14ac:dyDescent="0.3">
      <c r="A1371">
        <v>25</v>
      </c>
      <c r="B1371">
        <v>32000</v>
      </c>
      <c r="C1371" t="s">
        <v>13</v>
      </c>
      <c r="D1371">
        <v>0</v>
      </c>
      <c r="E1371" t="s">
        <v>18</v>
      </c>
      <c r="F1371" t="s">
        <v>21</v>
      </c>
      <c r="G1371">
        <v>4800</v>
      </c>
      <c r="H1371">
        <v>7.14</v>
      </c>
      <c r="I1371">
        <v>0</v>
      </c>
      <c r="J1371">
        <v>0.15</v>
      </c>
      <c r="K1371" t="s">
        <v>16</v>
      </c>
      <c r="L1371">
        <v>3</v>
      </c>
    </row>
    <row r="1372" spans="1:12" x14ac:dyDescent="0.3">
      <c r="A1372">
        <v>26</v>
      </c>
      <c r="B1372">
        <v>33000</v>
      </c>
      <c r="C1372" t="s">
        <v>13</v>
      </c>
      <c r="D1372">
        <v>6</v>
      </c>
      <c r="E1372" t="s">
        <v>18</v>
      </c>
      <c r="F1372" t="s">
        <v>19</v>
      </c>
      <c r="G1372">
        <v>4800</v>
      </c>
      <c r="H1372">
        <v>12.69</v>
      </c>
      <c r="I1372">
        <v>0</v>
      </c>
      <c r="J1372">
        <v>0.15</v>
      </c>
      <c r="K1372" t="s">
        <v>16</v>
      </c>
      <c r="L1372">
        <v>4</v>
      </c>
    </row>
    <row r="1373" spans="1:12" x14ac:dyDescent="0.3">
      <c r="A1373">
        <v>22</v>
      </c>
      <c r="B1373">
        <v>33000</v>
      </c>
      <c r="C1373" t="s">
        <v>13</v>
      </c>
      <c r="D1373">
        <v>3</v>
      </c>
      <c r="E1373" t="s">
        <v>14</v>
      </c>
      <c r="F1373" t="s">
        <v>21</v>
      </c>
      <c r="G1373">
        <v>4800</v>
      </c>
      <c r="H1373">
        <v>7.49</v>
      </c>
      <c r="I1373">
        <v>0</v>
      </c>
      <c r="J1373">
        <v>0.15</v>
      </c>
      <c r="K1373" t="s">
        <v>16</v>
      </c>
      <c r="L1373">
        <v>4</v>
      </c>
    </row>
    <row r="1374" spans="1:12" x14ac:dyDescent="0.3">
      <c r="A1374">
        <v>24</v>
      </c>
      <c r="B1374">
        <v>33000</v>
      </c>
      <c r="C1374" t="s">
        <v>13</v>
      </c>
      <c r="D1374">
        <v>4</v>
      </c>
      <c r="E1374" t="s">
        <v>14</v>
      </c>
      <c r="F1374" t="s">
        <v>30</v>
      </c>
      <c r="G1374">
        <v>4800</v>
      </c>
      <c r="H1374">
        <v>14.91</v>
      </c>
      <c r="I1374">
        <v>1</v>
      </c>
      <c r="J1374">
        <v>0.15</v>
      </c>
      <c r="K1374" t="s">
        <v>17</v>
      </c>
      <c r="L1374">
        <v>4</v>
      </c>
    </row>
    <row r="1375" spans="1:12" x14ac:dyDescent="0.3">
      <c r="A1375">
        <v>23</v>
      </c>
      <c r="B1375">
        <v>34000</v>
      </c>
      <c r="C1375" t="s">
        <v>26</v>
      </c>
      <c r="D1375">
        <v>0</v>
      </c>
      <c r="E1375" t="s">
        <v>25</v>
      </c>
      <c r="F1375" t="s">
        <v>30</v>
      </c>
      <c r="G1375">
        <v>2525</v>
      </c>
      <c r="H1375">
        <v>13.12</v>
      </c>
      <c r="I1375">
        <v>1</v>
      </c>
      <c r="J1375">
        <v>7.0000000000000007E-2</v>
      </c>
      <c r="K1375" t="s">
        <v>16</v>
      </c>
      <c r="L1375">
        <v>3</v>
      </c>
    </row>
    <row r="1376" spans="1:12" x14ac:dyDescent="0.3">
      <c r="A1376">
        <v>24</v>
      </c>
      <c r="B1376">
        <v>33600</v>
      </c>
      <c r="C1376" t="s">
        <v>13</v>
      </c>
      <c r="D1376">
        <v>0</v>
      </c>
      <c r="E1376" t="s">
        <v>14</v>
      </c>
      <c r="F1376" t="s">
        <v>19</v>
      </c>
      <c r="G1376">
        <v>4800</v>
      </c>
      <c r="H1376">
        <v>11.86</v>
      </c>
      <c r="I1376">
        <v>0</v>
      </c>
      <c r="J1376">
        <v>0.14000000000000001</v>
      </c>
      <c r="K1376" t="s">
        <v>16</v>
      </c>
      <c r="L1376">
        <v>2</v>
      </c>
    </row>
    <row r="1377" spans="1:12" x14ac:dyDescent="0.3">
      <c r="A1377">
        <v>22</v>
      </c>
      <c r="B1377">
        <v>35000</v>
      </c>
      <c r="C1377" t="s">
        <v>13</v>
      </c>
      <c r="D1377">
        <v>3</v>
      </c>
      <c r="E1377" t="s">
        <v>18</v>
      </c>
      <c r="F1377" t="s">
        <v>21</v>
      </c>
      <c r="G1377">
        <v>4800</v>
      </c>
      <c r="H1377">
        <v>5.42</v>
      </c>
      <c r="I1377">
        <v>0</v>
      </c>
      <c r="J1377">
        <v>0.14000000000000001</v>
      </c>
      <c r="K1377" t="s">
        <v>16</v>
      </c>
      <c r="L1377">
        <v>3</v>
      </c>
    </row>
    <row r="1378" spans="1:12" x14ac:dyDescent="0.3">
      <c r="A1378">
        <v>25</v>
      </c>
      <c r="B1378">
        <v>35000</v>
      </c>
      <c r="C1378" t="s">
        <v>13</v>
      </c>
      <c r="D1378">
        <v>1</v>
      </c>
      <c r="E1378" t="s">
        <v>14</v>
      </c>
      <c r="F1378" t="s">
        <v>15</v>
      </c>
      <c r="G1378">
        <v>4800</v>
      </c>
      <c r="H1378">
        <v>10.28</v>
      </c>
      <c r="I1378">
        <v>0</v>
      </c>
      <c r="J1378">
        <v>0.14000000000000001</v>
      </c>
      <c r="K1378" t="s">
        <v>16</v>
      </c>
      <c r="L1378">
        <v>2</v>
      </c>
    </row>
    <row r="1379" spans="1:12" x14ac:dyDescent="0.3">
      <c r="A1379">
        <v>23</v>
      </c>
      <c r="B1379">
        <v>40104</v>
      </c>
      <c r="C1379" t="s">
        <v>24</v>
      </c>
      <c r="D1379">
        <v>7</v>
      </c>
      <c r="E1379" t="s">
        <v>18</v>
      </c>
      <c r="F1379" t="s">
        <v>15</v>
      </c>
      <c r="G1379">
        <v>10000</v>
      </c>
      <c r="H1379">
        <v>12.72</v>
      </c>
      <c r="I1379">
        <v>0</v>
      </c>
      <c r="J1379">
        <v>0.25</v>
      </c>
      <c r="K1379" t="s">
        <v>17</v>
      </c>
      <c r="L1379">
        <v>2</v>
      </c>
    </row>
    <row r="1380" spans="1:12" x14ac:dyDescent="0.3">
      <c r="A1380">
        <v>24</v>
      </c>
      <c r="B1380">
        <v>40113</v>
      </c>
      <c r="C1380" t="s">
        <v>26</v>
      </c>
      <c r="D1380">
        <v>6</v>
      </c>
      <c r="E1380" t="s">
        <v>28</v>
      </c>
      <c r="F1380" t="s">
        <v>21</v>
      </c>
      <c r="G1380">
        <v>5000</v>
      </c>
      <c r="H1380">
        <v>7.14</v>
      </c>
      <c r="I1380">
        <v>0</v>
      </c>
      <c r="J1380">
        <v>0.12</v>
      </c>
      <c r="K1380" t="s">
        <v>16</v>
      </c>
      <c r="L1380">
        <v>2</v>
      </c>
    </row>
    <row r="1381" spans="1:12" x14ac:dyDescent="0.3">
      <c r="A1381">
        <v>22</v>
      </c>
      <c r="B1381">
        <v>30000</v>
      </c>
      <c r="C1381" t="s">
        <v>13</v>
      </c>
      <c r="D1381">
        <v>4</v>
      </c>
      <c r="E1381" t="s">
        <v>20</v>
      </c>
      <c r="F1381" t="s">
        <v>15</v>
      </c>
      <c r="G1381">
        <v>4800</v>
      </c>
      <c r="I1381">
        <v>1</v>
      </c>
      <c r="J1381">
        <v>0.16</v>
      </c>
      <c r="K1381" t="s">
        <v>16</v>
      </c>
      <c r="L1381">
        <v>3</v>
      </c>
    </row>
    <row r="1382" spans="1:12" x14ac:dyDescent="0.3">
      <c r="A1382">
        <v>25</v>
      </c>
      <c r="B1382">
        <v>30000</v>
      </c>
      <c r="C1382" t="s">
        <v>13</v>
      </c>
      <c r="D1382">
        <v>0</v>
      </c>
      <c r="E1382" t="s">
        <v>28</v>
      </c>
      <c r="F1382" t="s">
        <v>29</v>
      </c>
      <c r="G1382">
        <v>4800</v>
      </c>
      <c r="H1382">
        <v>15.95</v>
      </c>
      <c r="I1382">
        <v>1</v>
      </c>
      <c r="J1382">
        <v>0.16</v>
      </c>
      <c r="K1382" t="s">
        <v>17</v>
      </c>
      <c r="L1382">
        <v>2</v>
      </c>
    </row>
    <row r="1383" spans="1:12" x14ac:dyDescent="0.3">
      <c r="A1383">
        <v>22</v>
      </c>
      <c r="B1383">
        <v>42000</v>
      </c>
      <c r="C1383" t="s">
        <v>13</v>
      </c>
      <c r="D1383">
        <v>4</v>
      </c>
      <c r="E1383" t="s">
        <v>25</v>
      </c>
      <c r="F1383" t="s">
        <v>15</v>
      </c>
      <c r="G1383">
        <v>4800</v>
      </c>
      <c r="H1383">
        <v>14.35</v>
      </c>
      <c r="I1383">
        <v>0</v>
      </c>
      <c r="J1383">
        <v>0.11</v>
      </c>
      <c r="K1383" t="s">
        <v>16</v>
      </c>
      <c r="L1383">
        <v>4</v>
      </c>
    </row>
    <row r="1384" spans="1:12" x14ac:dyDescent="0.3">
      <c r="A1384">
        <v>26</v>
      </c>
      <c r="B1384">
        <v>40720</v>
      </c>
      <c r="C1384" t="s">
        <v>26</v>
      </c>
      <c r="D1384">
        <v>4</v>
      </c>
      <c r="E1384" t="s">
        <v>20</v>
      </c>
      <c r="F1384" t="s">
        <v>15</v>
      </c>
      <c r="G1384">
        <v>10000</v>
      </c>
      <c r="H1384">
        <v>13.48</v>
      </c>
      <c r="I1384">
        <v>0</v>
      </c>
      <c r="J1384">
        <v>0.25</v>
      </c>
      <c r="K1384" t="s">
        <v>17</v>
      </c>
      <c r="L1384">
        <v>3</v>
      </c>
    </row>
    <row r="1385" spans="1:12" x14ac:dyDescent="0.3">
      <c r="A1385">
        <v>26</v>
      </c>
      <c r="B1385">
        <v>45000</v>
      </c>
      <c r="C1385" t="s">
        <v>13</v>
      </c>
      <c r="D1385">
        <v>2</v>
      </c>
      <c r="E1385" t="s">
        <v>20</v>
      </c>
      <c r="F1385" t="s">
        <v>15</v>
      </c>
      <c r="G1385">
        <v>4800</v>
      </c>
      <c r="H1385">
        <v>13.06</v>
      </c>
      <c r="I1385">
        <v>0</v>
      </c>
      <c r="J1385">
        <v>0.11</v>
      </c>
      <c r="K1385" t="s">
        <v>17</v>
      </c>
      <c r="L1385">
        <v>4</v>
      </c>
    </row>
    <row r="1386" spans="1:12" x14ac:dyDescent="0.3">
      <c r="A1386">
        <v>22</v>
      </c>
      <c r="B1386">
        <v>40800</v>
      </c>
      <c r="C1386" t="s">
        <v>26</v>
      </c>
      <c r="D1386">
        <v>7</v>
      </c>
      <c r="E1386" t="s">
        <v>18</v>
      </c>
      <c r="F1386" t="s">
        <v>15</v>
      </c>
      <c r="G1386">
        <v>17050</v>
      </c>
      <c r="I1386">
        <v>0</v>
      </c>
      <c r="J1386">
        <v>0.42</v>
      </c>
      <c r="K1386" t="s">
        <v>17</v>
      </c>
      <c r="L1386">
        <v>2</v>
      </c>
    </row>
    <row r="1387" spans="1:12" x14ac:dyDescent="0.3">
      <c r="A1387">
        <v>21</v>
      </c>
      <c r="B1387">
        <v>45000</v>
      </c>
      <c r="C1387" t="s">
        <v>13</v>
      </c>
      <c r="D1387">
        <v>3</v>
      </c>
      <c r="E1387" t="s">
        <v>27</v>
      </c>
      <c r="F1387" t="s">
        <v>21</v>
      </c>
      <c r="G1387">
        <v>4800</v>
      </c>
      <c r="H1387">
        <v>7.51</v>
      </c>
      <c r="I1387">
        <v>0</v>
      </c>
      <c r="J1387">
        <v>0.11</v>
      </c>
      <c r="K1387" t="s">
        <v>16</v>
      </c>
      <c r="L1387">
        <v>4</v>
      </c>
    </row>
    <row r="1388" spans="1:12" x14ac:dyDescent="0.3">
      <c r="A1388">
        <v>24</v>
      </c>
      <c r="B1388">
        <v>45840</v>
      </c>
      <c r="C1388" t="s">
        <v>13</v>
      </c>
      <c r="D1388">
        <v>2</v>
      </c>
      <c r="E1388" t="s">
        <v>25</v>
      </c>
      <c r="F1388" t="s">
        <v>21</v>
      </c>
      <c r="G1388">
        <v>4800</v>
      </c>
      <c r="H1388">
        <v>7.49</v>
      </c>
      <c r="I1388">
        <v>0</v>
      </c>
      <c r="J1388">
        <v>0.1</v>
      </c>
      <c r="K1388" t="s">
        <v>16</v>
      </c>
      <c r="L1388">
        <v>2</v>
      </c>
    </row>
    <row r="1389" spans="1:12" x14ac:dyDescent="0.3">
      <c r="A1389">
        <v>24</v>
      </c>
      <c r="B1389">
        <v>40800</v>
      </c>
      <c r="C1389" t="s">
        <v>26</v>
      </c>
      <c r="D1389">
        <v>0</v>
      </c>
      <c r="E1389" t="s">
        <v>14</v>
      </c>
      <c r="F1389" t="s">
        <v>19</v>
      </c>
      <c r="G1389">
        <v>8000</v>
      </c>
      <c r="H1389">
        <v>11.99</v>
      </c>
      <c r="I1389">
        <v>0</v>
      </c>
      <c r="J1389">
        <v>0.2</v>
      </c>
      <c r="K1389" t="s">
        <v>16</v>
      </c>
      <c r="L1389">
        <v>4</v>
      </c>
    </row>
    <row r="1390" spans="1:12" x14ac:dyDescent="0.3">
      <c r="A1390">
        <v>25</v>
      </c>
      <c r="B1390">
        <v>40800</v>
      </c>
      <c r="C1390" t="s">
        <v>26</v>
      </c>
      <c r="D1390">
        <v>9</v>
      </c>
      <c r="E1390" t="s">
        <v>14</v>
      </c>
      <c r="F1390" t="s">
        <v>19</v>
      </c>
      <c r="G1390">
        <v>9700</v>
      </c>
      <c r="H1390">
        <v>9.6300000000000008</v>
      </c>
      <c r="I1390">
        <v>0</v>
      </c>
      <c r="J1390">
        <v>0.24</v>
      </c>
      <c r="K1390" t="s">
        <v>16</v>
      </c>
      <c r="L1390">
        <v>4</v>
      </c>
    </row>
    <row r="1391" spans="1:12" x14ac:dyDescent="0.3">
      <c r="A1391">
        <v>23</v>
      </c>
      <c r="B1391">
        <v>40800</v>
      </c>
      <c r="C1391" t="s">
        <v>26</v>
      </c>
      <c r="D1391">
        <v>4</v>
      </c>
      <c r="E1391" t="s">
        <v>14</v>
      </c>
      <c r="F1391" t="s">
        <v>19</v>
      </c>
      <c r="G1391">
        <v>10400</v>
      </c>
      <c r="H1391">
        <v>10</v>
      </c>
      <c r="I1391">
        <v>0</v>
      </c>
      <c r="J1391">
        <v>0.25</v>
      </c>
      <c r="K1391" t="s">
        <v>16</v>
      </c>
      <c r="L1391">
        <v>2</v>
      </c>
    </row>
    <row r="1392" spans="1:12" x14ac:dyDescent="0.3">
      <c r="A1392">
        <v>24</v>
      </c>
      <c r="B1392">
        <v>40800</v>
      </c>
      <c r="C1392" t="s">
        <v>26</v>
      </c>
      <c r="D1392">
        <v>8</v>
      </c>
      <c r="E1392" t="s">
        <v>18</v>
      </c>
      <c r="F1392" t="s">
        <v>21</v>
      </c>
      <c r="G1392">
        <v>1200</v>
      </c>
      <c r="I1392">
        <v>0</v>
      </c>
      <c r="J1392">
        <v>0.03</v>
      </c>
      <c r="K1392" t="s">
        <v>16</v>
      </c>
      <c r="L1392">
        <v>3</v>
      </c>
    </row>
    <row r="1393" spans="1:12" x14ac:dyDescent="0.3">
      <c r="A1393">
        <v>23</v>
      </c>
      <c r="B1393">
        <v>48000</v>
      </c>
      <c r="C1393" t="s">
        <v>13</v>
      </c>
      <c r="D1393">
        <v>3</v>
      </c>
      <c r="E1393" t="s">
        <v>14</v>
      </c>
      <c r="F1393" t="s">
        <v>21</v>
      </c>
      <c r="G1393">
        <v>4800</v>
      </c>
      <c r="H1393">
        <v>5.42</v>
      </c>
      <c r="I1393">
        <v>0</v>
      </c>
      <c r="J1393">
        <v>0.1</v>
      </c>
      <c r="K1393" t="s">
        <v>16</v>
      </c>
      <c r="L1393">
        <v>3</v>
      </c>
    </row>
    <row r="1394" spans="1:12" x14ac:dyDescent="0.3">
      <c r="A1394">
        <v>25</v>
      </c>
      <c r="B1394">
        <v>40800</v>
      </c>
      <c r="C1394" t="s">
        <v>26</v>
      </c>
      <c r="E1394" t="s">
        <v>28</v>
      </c>
      <c r="F1394" t="s">
        <v>21</v>
      </c>
      <c r="G1394">
        <v>8000</v>
      </c>
      <c r="H1394">
        <v>5.79</v>
      </c>
      <c r="I1394">
        <v>0</v>
      </c>
      <c r="J1394">
        <v>0.2</v>
      </c>
      <c r="K1394" t="s">
        <v>16</v>
      </c>
      <c r="L1394">
        <v>2</v>
      </c>
    </row>
    <row r="1395" spans="1:12" x14ac:dyDescent="0.3">
      <c r="A1395">
        <v>24</v>
      </c>
      <c r="B1395">
        <v>40800</v>
      </c>
      <c r="C1395" t="s">
        <v>23</v>
      </c>
      <c r="D1395">
        <v>0</v>
      </c>
      <c r="E1395" t="s">
        <v>27</v>
      </c>
      <c r="F1395" t="s">
        <v>15</v>
      </c>
      <c r="G1395">
        <v>14400</v>
      </c>
      <c r="H1395">
        <v>14.35</v>
      </c>
      <c r="I1395">
        <v>0</v>
      </c>
      <c r="J1395">
        <v>0.35</v>
      </c>
      <c r="K1395" t="s">
        <v>16</v>
      </c>
      <c r="L1395">
        <v>2</v>
      </c>
    </row>
    <row r="1396" spans="1:12" x14ac:dyDescent="0.3">
      <c r="A1396">
        <v>25</v>
      </c>
      <c r="B1396">
        <v>48000</v>
      </c>
      <c r="C1396" t="s">
        <v>13</v>
      </c>
      <c r="D1396">
        <v>9</v>
      </c>
      <c r="E1396" t="s">
        <v>14</v>
      </c>
      <c r="F1396" t="s">
        <v>19</v>
      </c>
      <c r="G1396">
        <v>4800</v>
      </c>
      <c r="I1396">
        <v>0</v>
      </c>
      <c r="J1396">
        <v>0.1</v>
      </c>
      <c r="K1396" t="s">
        <v>16</v>
      </c>
      <c r="L1396">
        <v>3</v>
      </c>
    </row>
    <row r="1397" spans="1:12" x14ac:dyDescent="0.3">
      <c r="A1397">
        <v>23</v>
      </c>
      <c r="B1397">
        <v>48600</v>
      </c>
      <c r="C1397" t="s">
        <v>13</v>
      </c>
      <c r="D1397">
        <v>2</v>
      </c>
      <c r="E1397" t="s">
        <v>25</v>
      </c>
      <c r="F1397" t="s">
        <v>19</v>
      </c>
      <c r="G1397">
        <v>4800</v>
      </c>
      <c r="H1397">
        <v>10.36</v>
      </c>
      <c r="I1397">
        <v>0</v>
      </c>
      <c r="J1397">
        <v>0.1</v>
      </c>
      <c r="K1397" t="s">
        <v>16</v>
      </c>
      <c r="L1397">
        <v>3</v>
      </c>
    </row>
    <row r="1398" spans="1:12" x14ac:dyDescent="0.3">
      <c r="A1398">
        <v>25</v>
      </c>
      <c r="B1398">
        <v>50000</v>
      </c>
      <c r="C1398" t="s">
        <v>13</v>
      </c>
      <c r="D1398">
        <v>8</v>
      </c>
      <c r="E1398" t="s">
        <v>18</v>
      </c>
      <c r="F1398" t="s">
        <v>15</v>
      </c>
      <c r="G1398">
        <v>4800</v>
      </c>
      <c r="H1398">
        <v>15.96</v>
      </c>
      <c r="I1398">
        <v>0</v>
      </c>
      <c r="J1398">
        <v>0.1</v>
      </c>
      <c r="K1398" t="s">
        <v>16</v>
      </c>
      <c r="L1398">
        <v>2</v>
      </c>
    </row>
    <row r="1399" spans="1:12" x14ac:dyDescent="0.3">
      <c r="A1399">
        <v>24</v>
      </c>
      <c r="B1399">
        <v>40800</v>
      </c>
      <c r="C1399" t="s">
        <v>26</v>
      </c>
      <c r="D1399">
        <v>1</v>
      </c>
      <c r="E1399" t="s">
        <v>18</v>
      </c>
      <c r="F1399" t="s">
        <v>30</v>
      </c>
      <c r="G1399">
        <v>6000</v>
      </c>
      <c r="H1399">
        <v>12.92</v>
      </c>
      <c r="I1399">
        <v>0</v>
      </c>
      <c r="J1399">
        <v>0.15</v>
      </c>
      <c r="K1399" t="s">
        <v>16</v>
      </c>
      <c r="L1399">
        <v>3</v>
      </c>
    </row>
    <row r="1400" spans="1:12" x14ac:dyDescent="0.3">
      <c r="A1400">
        <v>22</v>
      </c>
      <c r="B1400">
        <v>34900</v>
      </c>
      <c r="C1400" t="s">
        <v>26</v>
      </c>
      <c r="D1400">
        <v>4</v>
      </c>
      <c r="E1400" t="s">
        <v>25</v>
      </c>
      <c r="F1400" t="s">
        <v>30</v>
      </c>
      <c r="G1400">
        <v>3600</v>
      </c>
      <c r="H1400">
        <v>15.7</v>
      </c>
      <c r="I1400">
        <v>1</v>
      </c>
      <c r="J1400">
        <v>0.1</v>
      </c>
      <c r="K1400" t="s">
        <v>16</v>
      </c>
      <c r="L1400">
        <v>4</v>
      </c>
    </row>
    <row r="1401" spans="1:12" x14ac:dyDescent="0.3">
      <c r="A1401">
        <v>24</v>
      </c>
      <c r="B1401">
        <v>50000</v>
      </c>
      <c r="C1401" t="s">
        <v>13</v>
      </c>
      <c r="D1401">
        <v>2</v>
      </c>
      <c r="E1401" t="s">
        <v>27</v>
      </c>
      <c r="F1401" t="s">
        <v>15</v>
      </c>
      <c r="G1401">
        <v>4800</v>
      </c>
      <c r="H1401">
        <v>13.22</v>
      </c>
      <c r="I1401">
        <v>0</v>
      </c>
      <c r="J1401">
        <v>0.1</v>
      </c>
      <c r="K1401" t="s">
        <v>16</v>
      </c>
      <c r="L1401">
        <v>4</v>
      </c>
    </row>
    <row r="1402" spans="1:12" x14ac:dyDescent="0.3">
      <c r="A1402">
        <v>26</v>
      </c>
      <c r="B1402">
        <v>41000</v>
      </c>
      <c r="C1402" t="s">
        <v>26</v>
      </c>
      <c r="D1402">
        <v>5</v>
      </c>
      <c r="E1402" t="s">
        <v>20</v>
      </c>
      <c r="F1402" t="s">
        <v>21</v>
      </c>
      <c r="G1402">
        <v>8000</v>
      </c>
      <c r="H1402">
        <v>6.03</v>
      </c>
      <c r="I1402">
        <v>0</v>
      </c>
      <c r="J1402">
        <v>0.2</v>
      </c>
      <c r="K1402" t="s">
        <v>16</v>
      </c>
      <c r="L1402">
        <v>3</v>
      </c>
    </row>
    <row r="1403" spans="1:12" x14ac:dyDescent="0.3">
      <c r="A1403">
        <v>26</v>
      </c>
      <c r="B1403">
        <v>53000</v>
      </c>
      <c r="C1403" t="s">
        <v>13</v>
      </c>
      <c r="D1403">
        <v>2</v>
      </c>
      <c r="E1403" t="s">
        <v>20</v>
      </c>
      <c r="F1403" t="s">
        <v>30</v>
      </c>
      <c r="G1403">
        <v>4800</v>
      </c>
      <c r="H1403">
        <v>15.62</v>
      </c>
      <c r="I1403">
        <v>1</v>
      </c>
      <c r="J1403">
        <v>0.09</v>
      </c>
      <c r="K1403" t="s">
        <v>17</v>
      </c>
      <c r="L1403">
        <v>3</v>
      </c>
    </row>
    <row r="1404" spans="1:12" x14ac:dyDescent="0.3">
      <c r="A1404">
        <v>24</v>
      </c>
      <c r="B1404">
        <v>60000</v>
      </c>
      <c r="C1404" t="s">
        <v>13</v>
      </c>
      <c r="D1404">
        <v>4</v>
      </c>
      <c r="E1404" t="s">
        <v>28</v>
      </c>
      <c r="F1404" t="s">
        <v>21</v>
      </c>
      <c r="G1404">
        <v>4800</v>
      </c>
      <c r="H1404">
        <v>6.54</v>
      </c>
      <c r="I1404">
        <v>0</v>
      </c>
      <c r="J1404">
        <v>0.08</v>
      </c>
      <c r="K1404" t="s">
        <v>16</v>
      </c>
      <c r="L1404">
        <v>4</v>
      </c>
    </row>
    <row r="1405" spans="1:12" x14ac:dyDescent="0.3">
      <c r="A1405">
        <v>24</v>
      </c>
      <c r="B1405">
        <v>62000</v>
      </c>
      <c r="C1405" t="s">
        <v>13</v>
      </c>
      <c r="D1405">
        <v>4</v>
      </c>
      <c r="E1405" t="s">
        <v>20</v>
      </c>
      <c r="F1405" t="s">
        <v>21</v>
      </c>
      <c r="G1405">
        <v>4800</v>
      </c>
      <c r="H1405">
        <v>7.14</v>
      </c>
      <c r="I1405">
        <v>0</v>
      </c>
      <c r="J1405">
        <v>0.08</v>
      </c>
      <c r="K1405" t="s">
        <v>16</v>
      </c>
      <c r="L1405">
        <v>3</v>
      </c>
    </row>
    <row r="1406" spans="1:12" x14ac:dyDescent="0.3">
      <c r="A1406">
        <v>24</v>
      </c>
      <c r="B1406">
        <v>65000</v>
      </c>
      <c r="C1406" t="s">
        <v>13</v>
      </c>
      <c r="D1406">
        <v>0</v>
      </c>
      <c r="E1406" t="s">
        <v>20</v>
      </c>
      <c r="F1406" t="s">
        <v>21</v>
      </c>
      <c r="G1406">
        <v>4800</v>
      </c>
      <c r="H1406">
        <v>7.88</v>
      </c>
      <c r="I1406">
        <v>0</v>
      </c>
      <c r="J1406">
        <v>7.0000000000000007E-2</v>
      </c>
      <c r="K1406" t="s">
        <v>16</v>
      </c>
      <c r="L1406">
        <v>4</v>
      </c>
    </row>
    <row r="1407" spans="1:12" x14ac:dyDescent="0.3">
      <c r="A1407">
        <v>21</v>
      </c>
      <c r="B1407">
        <v>41000</v>
      </c>
      <c r="C1407" t="s">
        <v>26</v>
      </c>
      <c r="E1407" t="s">
        <v>20</v>
      </c>
      <c r="F1407" t="s">
        <v>21</v>
      </c>
      <c r="G1407">
        <v>3000</v>
      </c>
      <c r="H1407">
        <v>5.79</v>
      </c>
      <c r="I1407">
        <v>0</v>
      </c>
      <c r="J1407">
        <v>7.0000000000000007E-2</v>
      </c>
      <c r="K1407" t="s">
        <v>16</v>
      </c>
      <c r="L1407">
        <v>4</v>
      </c>
    </row>
    <row r="1408" spans="1:12" x14ac:dyDescent="0.3">
      <c r="A1408">
        <v>26</v>
      </c>
      <c r="B1408">
        <v>72000</v>
      </c>
      <c r="C1408" t="s">
        <v>13</v>
      </c>
      <c r="D1408">
        <v>4</v>
      </c>
      <c r="E1408" t="s">
        <v>28</v>
      </c>
      <c r="F1408" t="s">
        <v>19</v>
      </c>
      <c r="G1408">
        <v>4800</v>
      </c>
      <c r="H1408">
        <v>11.86</v>
      </c>
      <c r="I1408">
        <v>0</v>
      </c>
      <c r="J1408">
        <v>7.0000000000000007E-2</v>
      </c>
      <c r="K1408" t="s">
        <v>16</v>
      </c>
      <c r="L1408">
        <v>3</v>
      </c>
    </row>
    <row r="1409" spans="1:12" x14ac:dyDescent="0.3">
      <c r="A1409">
        <v>24</v>
      </c>
      <c r="B1409">
        <v>72096</v>
      </c>
      <c r="C1409" t="s">
        <v>13</v>
      </c>
      <c r="D1409">
        <v>2</v>
      </c>
      <c r="E1409" t="s">
        <v>28</v>
      </c>
      <c r="F1409" t="s">
        <v>21</v>
      </c>
      <c r="G1409">
        <v>4800</v>
      </c>
      <c r="H1409">
        <v>7.14</v>
      </c>
      <c r="I1409">
        <v>0</v>
      </c>
      <c r="J1409">
        <v>7.0000000000000007E-2</v>
      </c>
      <c r="K1409" t="s">
        <v>16</v>
      </c>
      <c r="L1409">
        <v>2</v>
      </c>
    </row>
    <row r="1410" spans="1:12" x14ac:dyDescent="0.3">
      <c r="A1410">
        <v>24</v>
      </c>
      <c r="B1410">
        <v>41000</v>
      </c>
      <c r="C1410" t="s">
        <v>26</v>
      </c>
      <c r="D1410">
        <v>3</v>
      </c>
      <c r="E1410" t="s">
        <v>25</v>
      </c>
      <c r="F1410" t="s">
        <v>19</v>
      </c>
      <c r="G1410">
        <v>9000</v>
      </c>
      <c r="H1410">
        <v>9.8800000000000008</v>
      </c>
      <c r="I1410">
        <v>0</v>
      </c>
      <c r="J1410">
        <v>0.22</v>
      </c>
      <c r="K1410" t="s">
        <v>16</v>
      </c>
      <c r="L1410">
        <v>2</v>
      </c>
    </row>
    <row r="1411" spans="1:12" x14ac:dyDescent="0.3">
      <c r="A1411">
        <v>23</v>
      </c>
      <c r="B1411">
        <v>86000</v>
      </c>
      <c r="C1411" t="s">
        <v>13</v>
      </c>
      <c r="D1411">
        <v>0</v>
      </c>
      <c r="E1411" t="s">
        <v>27</v>
      </c>
      <c r="F1411" t="s">
        <v>19</v>
      </c>
      <c r="G1411">
        <v>4800</v>
      </c>
      <c r="H1411">
        <v>9.6199999999999992</v>
      </c>
      <c r="I1411">
        <v>0</v>
      </c>
      <c r="J1411">
        <v>0.06</v>
      </c>
      <c r="K1411" t="s">
        <v>16</v>
      </c>
      <c r="L1411">
        <v>3</v>
      </c>
    </row>
    <row r="1412" spans="1:12" x14ac:dyDescent="0.3">
      <c r="A1412">
        <v>22</v>
      </c>
      <c r="B1412">
        <v>41000</v>
      </c>
      <c r="C1412" t="s">
        <v>26</v>
      </c>
      <c r="D1412">
        <v>4</v>
      </c>
      <c r="E1412" t="s">
        <v>27</v>
      </c>
      <c r="F1412" t="s">
        <v>21</v>
      </c>
      <c r="G1412">
        <v>6000</v>
      </c>
      <c r="H1412">
        <v>8.59</v>
      </c>
      <c r="I1412">
        <v>0</v>
      </c>
      <c r="J1412">
        <v>0.15</v>
      </c>
      <c r="K1412" t="s">
        <v>16</v>
      </c>
      <c r="L1412">
        <v>4</v>
      </c>
    </row>
    <row r="1413" spans="1:12" x14ac:dyDescent="0.3">
      <c r="A1413">
        <v>25</v>
      </c>
      <c r="B1413">
        <v>120000</v>
      </c>
      <c r="C1413" t="s">
        <v>13</v>
      </c>
      <c r="D1413">
        <v>9</v>
      </c>
      <c r="E1413" t="s">
        <v>20</v>
      </c>
      <c r="F1413" t="s">
        <v>15</v>
      </c>
      <c r="G1413">
        <v>4800</v>
      </c>
      <c r="H1413">
        <v>14.22</v>
      </c>
      <c r="I1413">
        <v>0</v>
      </c>
      <c r="J1413">
        <v>0.04</v>
      </c>
      <c r="K1413" t="s">
        <v>16</v>
      </c>
      <c r="L1413">
        <v>3</v>
      </c>
    </row>
    <row r="1414" spans="1:12" x14ac:dyDescent="0.3">
      <c r="A1414">
        <v>24</v>
      </c>
      <c r="B1414">
        <v>54000</v>
      </c>
      <c r="C1414" t="s">
        <v>13</v>
      </c>
      <c r="D1414">
        <v>0</v>
      </c>
      <c r="E1414" t="s">
        <v>28</v>
      </c>
      <c r="F1414" t="s">
        <v>21</v>
      </c>
      <c r="G1414">
        <v>4850</v>
      </c>
      <c r="H1414">
        <v>8.49</v>
      </c>
      <c r="I1414">
        <v>0</v>
      </c>
      <c r="J1414">
        <v>0.09</v>
      </c>
      <c r="K1414" t="s">
        <v>16</v>
      </c>
      <c r="L1414">
        <v>2</v>
      </c>
    </row>
    <row r="1415" spans="1:12" x14ac:dyDescent="0.3">
      <c r="A1415">
        <v>23</v>
      </c>
      <c r="B1415">
        <v>41000</v>
      </c>
      <c r="C1415" t="s">
        <v>26</v>
      </c>
      <c r="D1415">
        <v>4</v>
      </c>
      <c r="E1415" t="s">
        <v>14</v>
      </c>
      <c r="F1415" t="s">
        <v>19</v>
      </c>
      <c r="G1415">
        <v>7500</v>
      </c>
      <c r="H1415">
        <v>10.71</v>
      </c>
      <c r="I1415">
        <v>0</v>
      </c>
      <c r="J1415">
        <v>0.18</v>
      </c>
      <c r="K1415" t="s">
        <v>16</v>
      </c>
      <c r="L1415">
        <v>2</v>
      </c>
    </row>
    <row r="1416" spans="1:12" x14ac:dyDescent="0.3">
      <c r="A1416">
        <v>21</v>
      </c>
      <c r="B1416">
        <v>41004</v>
      </c>
      <c r="C1416" t="s">
        <v>26</v>
      </c>
      <c r="D1416">
        <v>5</v>
      </c>
      <c r="E1416" t="s">
        <v>27</v>
      </c>
      <c r="F1416" t="s">
        <v>19</v>
      </c>
      <c r="G1416">
        <v>24250</v>
      </c>
      <c r="H1416">
        <v>10.75</v>
      </c>
      <c r="I1416">
        <v>0</v>
      </c>
      <c r="J1416">
        <v>0.59</v>
      </c>
      <c r="K1416" t="s">
        <v>16</v>
      </c>
      <c r="L1416">
        <v>2</v>
      </c>
    </row>
    <row r="1417" spans="1:12" x14ac:dyDescent="0.3">
      <c r="A1417">
        <v>25</v>
      </c>
      <c r="B1417">
        <v>83000</v>
      </c>
      <c r="C1417" t="s">
        <v>13</v>
      </c>
      <c r="D1417">
        <v>0</v>
      </c>
      <c r="E1417" t="s">
        <v>18</v>
      </c>
      <c r="F1417" t="s">
        <v>15</v>
      </c>
      <c r="G1417">
        <v>10000</v>
      </c>
      <c r="H1417">
        <v>13.22</v>
      </c>
      <c r="I1417">
        <v>1</v>
      </c>
      <c r="J1417">
        <v>0.12</v>
      </c>
      <c r="K1417" t="s">
        <v>16</v>
      </c>
      <c r="L1417">
        <v>3</v>
      </c>
    </row>
    <row r="1418" spans="1:12" x14ac:dyDescent="0.3">
      <c r="A1418">
        <v>26</v>
      </c>
      <c r="B1418">
        <v>96000</v>
      </c>
      <c r="C1418" t="s">
        <v>13</v>
      </c>
      <c r="D1418">
        <v>11</v>
      </c>
      <c r="E1418" t="s">
        <v>28</v>
      </c>
      <c r="F1418" t="s">
        <v>29</v>
      </c>
      <c r="G1418">
        <v>10000</v>
      </c>
      <c r="H1418">
        <v>19.690000000000001</v>
      </c>
      <c r="I1418">
        <v>0</v>
      </c>
      <c r="J1418">
        <v>0.1</v>
      </c>
      <c r="K1418" t="s">
        <v>17</v>
      </c>
      <c r="L1418">
        <v>3</v>
      </c>
    </row>
    <row r="1419" spans="1:12" x14ac:dyDescent="0.3">
      <c r="A1419">
        <v>24</v>
      </c>
      <c r="B1419">
        <v>41100</v>
      </c>
      <c r="C1419" t="s">
        <v>23</v>
      </c>
      <c r="E1419" t="s">
        <v>20</v>
      </c>
      <c r="F1419" t="s">
        <v>21</v>
      </c>
      <c r="G1419">
        <v>5600</v>
      </c>
      <c r="H1419">
        <v>6.03</v>
      </c>
      <c r="I1419">
        <v>0</v>
      </c>
      <c r="J1419">
        <v>0.14000000000000001</v>
      </c>
      <c r="K1419" t="s">
        <v>16</v>
      </c>
      <c r="L1419">
        <v>3</v>
      </c>
    </row>
    <row r="1420" spans="1:12" x14ac:dyDescent="0.3">
      <c r="A1420">
        <v>24</v>
      </c>
      <c r="B1420">
        <v>97850</v>
      </c>
      <c r="C1420" t="s">
        <v>13</v>
      </c>
      <c r="D1420">
        <v>5</v>
      </c>
      <c r="E1420" t="s">
        <v>28</v>
      </c>
      <c r="F1420" t="s">
        <v>21</v>
      </c>
      <c r="G1420">
        <v>10000</v>
      </c>
      <c r="H1420">
        <v>7.51</v>
      </c>
      <c r="I1420">
        <v>0</v>
      </c>
      <c r="J1420">
        <v>0.1</v>
      </c>
      <c r="K1420" t="s">
        <v>16</v>
      </c>
      <c r="L1420">
        <v>4</v>
      </c>
    </row>
    <row r="1421" spans="1:12" x14ac:dyDescent="0.3">
      <c r="A1421">
        <v>25</v>
      </c>
      <c r="B1421">
        <v>98000</v>
      </c>
      <c r="C1421" t="s">
        <v>13</v>
      </c>
      <c r="D1421">
        <v>9</v>
      </c>
      <c r="E1421" t="s">
        <v>25</v>
      </c>
      <c r="F1421" t="s">
        <v>19</v>
      </c>
      <c r="G1421">
        <v>10000</v>
      </c>
      <c r="H1421">
        <v>12.69</v>
      </c>
      <c r="I1421">
        <v>0</v>
      </c>
      <c r="J1421">
        <v>0.1</v>
      </c>
      <c r="K1421" t="s">
        <v>16</v>
      </c>
      <c r="L1421">
        <v>4</v>
      </c>
    </row>
    <row r="1422" spans="1:12" x14ac:dyDescent="0.3">
      <c r="A1422">
        <v>21</v>
      </c>
      <c r="B1422">
        <v>41200</v>
      </c>
      <c r="C1422" t="s">
        <v>23</v>
      </c>
      <c r="D1422">
        <v>3</v>
      </c>
      <c r="E1422" t="s">
        <v>20</v>
      </c>
      <c r="F1422" t="s">
        <v>19</v>
      </c>
      <c r="G1422">
        <v>8000</v>
      </c>
      <c r="H1422">
        <v>11.48</v>
      </c>
      <c r="I1422">
        <v>0</v>
      </c>
      <c r="J1422">
        <v>0.19</v>
      </c>
      <c r="K1422" t="s">
        <v>16</v>
      </c>
      <c r="L1422">
        <v>3</v>
      </c>
    </row>
    <row r="1423" spans="1:12" x14ac:dyDescent="0.3">
      <c r="A1423">
        <v>24</v>
      </c>
      <c r="B1423">
        <v>87996</v>
      </c>
      <c r="C1423" t="s">
        <v>13</v>
      </c>
      <c r="D1423">
        <v>8</v>
      </c>
      <c r="E1423" t="s">
        <v>25</v>
      </c>
      <c r="F1423" t="s">
        <v>30</v>
      </c>
      <c r="G1423">
        <v>10000</v>
      </c>
      <c r="H1423">
        <v>14.84</v>
      </c>
      <c r="I1423">
        <v>1</v>
      </c>
      <c r="J1423">
        <v>0.11</v>
      </c>
      <c r="K1423" t="s">
        <v>17</v>
      </c>
      <c r="L1423">
        <v>2</v>
      </c>
    </row>
    <row r="1424" spans="1:12" x14ac:dyDescent="0.3">
      <c r="A1424">
        <v>23</v>
      </c>
      <c r="B1424">
        <v>100000</v>
      </c>
      <c r="C1424" t="s">
        <v>13</v>
      </c>
      <c r="D1424">
        <v>0</v>
      </c>
      <c r="E1424" t="s">
        <v>20</v>
      </c>
      <c r="F1424" t="s">
        <v>19</v>
      </c>
      <c r="G1424">
        <v>10000</v>
      </c>
      <c r="H1424">
        <v>11.46</v>
      </c>
      <c r="I1424">
        <v>0</v>
      </c>
      <c r="J1424">
        <v>0.1</v>
      </c>
      <c r="K1424" t="s">
        <v>16</v>
      </c>
      <c r="L1424">
        <v>2</v>
      </c>
    </row>
    <row r="1425" spans="1:12" x14ac:dyDescent="0.3">
      <c r="A1425">
        <v>23</v>
      </c>
      <c r="B1425">
        <v>41496</v>
      </c>
      <c r="C1425" t="s">
        <v>23</v>
      </c>
      <c r="D1425">
        <v>4</v>
      </c>
      <c r="E1425" t="s">
        <v>27</v>
      </c>
      <c r="F1425" t="s">
        <v>29</v>
      </c>
      <c r="G1425">
        <v>7200</v>
      </c>
      <c r="I1425">
        <v>0</v>
      </c>
      <c r="J1425">
        <v>0.17</v>
      </c>
      <c r="K1425" t="s">
        <v>16</v>
      </c>
      <c r="L1425">
        <v>2</v>
      </c>
    </row>
    <row r="1426" spans="1:12" x14ac:dyDescent="0.3">
      <c r="A1426">
        <v>26</v>
      </c>
      <c r="B1426">
        <v>102000</v>
      </c>
      <c r="C1426" t="s">
        <v>13</v>
      </c>
      <c r="D1426">
        <v>5</v>
      </c>
      <c r="E1426" t="s">
        <v>14</v>
      </c>
      <c r="F1426" t="s">
        <v>21</v>
      </c>
      <c r="G1426">
        <v>10000</v>
      </c>
      <c r="H1426">
        <v>8.59</v>
      </c>
      <c r="I1426">
        <v>0</v>
      </c>
      <c r="J1426">
        <v>0.1</v>
      </c>
      <c r="K1426" t="s">
        <v>16</v>
      </c>
      <c r="L1426">
        <v>2</v>
      </c>
    </row>
    <row r="1427" spans="1:12" x14ac:dyDescent="0.3">
      <c r="A1427">
        <v>26</v>
      </c>
      <c r="B1427">
        <v>96000</v>
      </c>
      <c r="C1427" t="s">
        <v>13</v>
      </c>
      <c r="D1427">
        <v>2</v>
      </c>
      <c r="E1427" t="s">
        <v>18</v>
      </c>
      <c r="F1427" t="s">
        <v>30</v>
      </c>
      <c r="G1427">
        <v>10000</v>
      </c>
      <c r="H1427">
        <v>15.28</v>
      </c>
      <c r="I1427">
        <v>1</v>
      </c>
      <c r="J1427">
        <v>0.1</v>
      </c>
      <c r="K1427" t="s">
        <v>17</v>
      </c>
      <c r="L1427">
        <v>2</v>
      </c>
    </row>
    <row r="1428" spans="1:12" x14ac:dyDescent="0.3">
      <c r="A1428">
        <v>22</v>
      </c>
      <c r="B1428">
        <v>41600</v>
      </c>
      <c r="C1428" t="s">
        <v>23</v>
      </c>
      <c r="D1428">
        <v>4</v>
      </c>
      <c r="E1428" t="s">
        <v>18</v>
      </c>
      <c r="F1428" t="s">
        <v>19</v>
      </c>
      <c r="G1428">
        <v>12000</v>
      </c>
      <c r="H1428">
        <v>12.42</v>
      </c>
      <c r="I1428">
        <v>0</v>
      </c>
      <c r="J1428">
        <v>0.28999999999999998</v>
      </c>
      <c r="K1428" t="s">
        <v>16</v>
      </c>
      <c r="L1428">
        <v>2</v>
      </c>
    </row>
    <row r="1429" spans="1:12" x14ac:dyDescent="0.3">
      <c r="A1429">
        <v>22</v>
      </c>
      <c r="B1429">
        <v>41604</v>
      </c>
      <c r="C1429" t="s">
        <v>23</v>
      </c>
      <c r="D1429">
        <v>1</v>
      </c>
      <c r="E1429" t="s">
        <v>20</v>
      </c>
      <c r="F1429" t="s">
        <v>19</v>
      </c>
      <c r="G1429">
        <v>14400</v>
      </c>
      <c r="I1429">
        <v>0</v>
      </c>
      <c r="J1429">
        <v>0.35</v>
      </c>
      <c r="K1429" t="s">
        <v>16</v>
      </c>
      <c r="L1429">
        <v>4</v>
      </c>
    </row>
    <row r="1430" spans="1:12" x14ac:dyDescent="0.3">
      <c r="A1430">
        <v>21</v>
      </c>
      <c r="B1430">
        <v>35760</v>
      </c>
      <c r="C1430" t="s">
        <v>26</v>
      </c>
      <c r="D1430">
        <v>5</v>
      </c>
      <c r="E1430" t="s">
        <v>28</v>
      </c>
      <c r="F1430" t="s">
        <v>29</v>
      </c>
      <c r="G1430">
        <v>2400</v>
      </c>
      <c r="I1430">
        <v>1</v>
      </c>
      <c r="J1430">
        <v>7.0000000000000007E-2</v>
      </c>
      <c r="K1430" t="s">
        <v>16</v>
      </c>
      <c r="L1430">
        <v>3</v>
      </c>
    </row>
    <row r="1431" spans="1:12" x14ac:dyDescent="0.3">
      <c r="A1431">
        <v>22</v>
      </c>
      <c r="B1431">
        <v>41800</v>
      </c>
      <c r="C1431" t="s">
        <v>26</v>
      </c>
      <c r="D1431">
        <v>3</v>
      </c>
      <c r="E1431" t="s">
        <v>27</v>
      </c>
      <c r="F1431" t="s">
        <v>21</v>
      </c>
      <c r="G1431">
        <v>3100</v>
      </c>
      <c r="H1431">
        <v>6.76</v>
      </c>
      <c r="I1431">
        <v>0</v>
      </c>
      <c r="J1431">
        <v>7.0000000000000007E-2</v>
      </c>
      <c r="K1431" t="s">
        <v>16</v>
      </c>
      <c r="L1431">
        <v>4</v>
      </c>
    </row>
    <row r="1432" spans="1:12" x14ac:dyDescent="0.3">
      <c r="A1432">
        <v>23</v>
      </c>
      <c r="B1432">
        <v>35941</v>
      </c>
      <c r="C1432" t="s">
        <v>26</v>
      </c>
      <c r="D1432">
        <v>7</v>
      </c>
      <c r="E1432" t="s">
        <v>28</v>
      </c>
      <c r="F1432" t="s">
        <v>15</v>
      </c>
      <c r="G1432">
        <v>3500</v>
      </c>
      <c r="H1432">
        <v>13.35</v>
      </c>
      <c r="I1432">
        <v>1</v>
      </c>
      <c r="J1432">
        <v>0.1</v>
      </c>
      <c r="K1432" t="s">
        <v>16</v>
      </c>
      <c r="L1432">
        <v>2</v>
      </c>
    </row>
    <row r="1433" spans="1:12" x14ac:dyDescent="0.3">
      <c r="A1433">
        <v>25</v>
      </c>
      <c r="B1433">
        <v>42000</v>
      </c>
      <c r="C1433" t="s">
        <v>26</v>
      </c>
      <c r="E1433" t="s">
        <v>25</v>
      </c>
      <c r="F1433" t="s">
        <v>19</v>
      </c>
      <c r="G1433">
        <v>3000</v>
      </c>
      <c r="H1433">
        <v>9.91</v>
      </c>
      <c r="I1433">
        <v>0</v>
      </c>
      <c r="J1433">
        <v>7.0000000000000007E-2</v>
      </c>
      <c r="K1433" t="s">
        <v>16</v>
      </c>
      <c r="L1433">
        <v>4</v>
      </c>
    </row>
    <row r="1434" spans="1:12" x14ac:dyDescent="0.3">
      <c r="A1434">
        <v>22</v>
      </c>
      <c r="B1434">
        <v>42000</v>
      </c>
      <c r="C1434" t="s">
        <v>26</v>
      </c>
      <c r="D1434">
        <v>5</v>
      </c>
      <c r="E1434" t="s">
        <v>27</v>
      </c>
      <c r="F1434" t="s">
        <v>21</v>
      </c>
      <c r="G1434">
        <v>5400</v>
      </c>
      <c r="H1434">
        <v>6.03</v>
      </c>
      <c r="I1434">
        <v>0</v>
      </c>
      <c r="J1434">
        <v>0.13</v>
      </c>
      <c r="K1434" t="s">
        <v>16</v>
      </c>
      <c r="L1434">
        <v>3</v>
      </c>
    </row>
    <row r="1435" spans="1:12" x14ac:dyDescent="0.3">
      <c r="A1435">
        <v>26</v>
      </c>
      <c r="B1435">
        <v>145000</v>
      </c>
      <c r="C1435" t="s">
        <v>13</v>
      </c>
      <c r="D1435">
        <v>1</v>
      </c>
      <c r="E1435" t="s">
        <v>28</v>
      </c>
      <c r="F1435" t="s">
        <v>19</v>
      </c>
      <c r="G1435">
        <v>10000</v>
      </c>
      <c r="H1435">
        <v>10.99</v>
      </c>
      <c r="I1435">
        <v>0</v>
      </c>
      <c r="J1435">
        <v>7.0000000000000007E-2</v>
      </c>
      <c r="K1435" t="s">
        <v>16</v>
      </c>
      <c r="L1435">
        <v>3</v>
      </c>
    </row>
    <row r="1436" spans="1:12" x14ac:dyDescent="0.3">
      <c r="A1436">
        <v>24</v>
      </c>
      <c r="B1436">
        <v>42000</v>
      </c>
      <c r="C1436" t="s">
        <v>26</v>
      </c>
      <c r="D1436">
        <v>3</v>
      </c>
      <c r="E1436" t="s">
        <v>18</v>
      </c>
      <c r="F1436" t="s">
        <v>21</v>
      </c>
      <c r="G1436">
        <v>8675</v>
      </c>
      <c r="H1436">
        <v>7.51</v>
      </c>
      <c r="I1436">
        <v>0</v>
      </c>
      <c r="J1436">
        <v>0.21</v>
      </c>
      <c r="K1436" t="s">
        <v>16</v>
      </c>
      <c r="L1436">
        <v>4</v>
      </c>
    </row>
    <row r="1437" spans="1:12" x14ac:dyDescent="0.3">
      <c r="A1437">
        <v>23</v>
      </c>
      <c r="B1437">
        <v>157500</v>
      </c>
      <c r="C1437" t="s">
        <v>13</v>
      </c>
      <c r="D1437">
        <v>1</v>
      </c>
      <c r="E1437" t="s">
        <v>18</v>
      </c>
      <c r="F1437" t="s">
        <v>19</v>
      </c>
      <c r="G1437">
        <v>10000</v>
      </c>
      <c r="H1437">
        <v>12.69</v>
      </c>
      <c r="I1437">
        <v>0</v>
      </c>
      <c r="J1437">
        <v>0.06</v>
      </c>
      <c r="K1437" t="s">
        <v>16</v>
      </c>
      <c r="L1437">
        <v>2</v>
      </c>
    </row>
    <row r="1438" spans="1:12" x14ac:dyDescent="0.3">
      <c r="A1438">
        <v>22</v>
      </c>
      <c r="B1438">
        <v>160000</v>
      </c>
      <c r="C1438" t="s">
        <v>13</v>
      </c>
      <c r="D1438">
        <v>0</v>
      </c>
      <c r="E1438" t="s">
        <v>27</v>
      </c>
      <c r="F1438" t="s">
        <v>21</v>
      </c>
      <c r="G1438">
        <v>10000</v>
      </c>
      <c r="H1438">
        <v>8.94</v>
      </c>
      <c r="I1438">
        <v>0</v>
      </c>
      <c r="J1438">
        <v>0.06</v>
      </c>
      <c r="K1438" t="s">
        <v>16</v>
      </c>
      <c r="L1438">
        <v>3</v>
      </c>
    </row>
    <row r="1439" spans="1:12" x14ac:dyDescent="0.3">
      <c r="A1439">
        <v>25</v>
      </c>
      <c r="B1439">
        <v>175000</v>
      </c>
      <c r="C1439" t="s">
        <v>13</v>
      </c>
      <c r="D1439">
        <v>4</v>
      </c>
      <c r="E1439" t="s">
        <v>28</v>
      </c>
      <c r="F1439" t="s">
        <v>30</v>
      </c>
      <c r="G1439">
        <v>10000</v>
      </c>
      <c r="H1439">
        <v>15.05</v>
      </c>
      <c r="I1439">
        <v>0</v>
      </c>
      <c r="J1439">
        <v>0.06</v>
      </c>
      <c r="K1439" t="s">
        <v>17</v>
      </c>
      <c r="L1439">
        <v>4</v>
      </c>
    </row>
    <row r="1440" spans="1:12" x14ac:dyDescent="0.3">
      <c r="A1440">
        <v>22</v>
      </c>
      <c r="B1440">
        <v>42000</v>
      </c>
      <c r="C1440" t="s">
        <v>26</v>
      </c>
      <c r="D1440">
        <v>6</v>
      </c>
      <c r="E1440" t="s">
        <v>14</v>
      </c>
      <c r="F1440" t="s">
        <v>21</v>
      </c>
      <c r="G1440">
        <v>3000</v>
      </c>
      <c r="H1440">
        <v>6.03</v>
      </c>
      <c r="I1440">
        <v>0</v>
      </c>
      <c r="J1440">
        <v>7.0000000000000007E-2</v>
      </c>
      <c r="K1440" t="s">
        <v>16</v>
      </c>
      <c r="L1440">
        <v>2</v>
      </c>
    </row>
    <row r="1441" spans="1:12" x14ac:dyDescent="0.3">
      <c r="A1441">
        <v>22</v>
      </c>
      <c r="B1441">
        <v>83200</v>
      </c>
      <c r="C1441" t="s">
        <v>13</v>
      </c>
      <c r="D1441">
        <v>6</v>
      </c>
      <c r="E1441" t="s">
        <v>25</v>
      </c>
      <c r="F1441" t="s">
        <v>15</v>
      </c>
      <c r="G1441">
        <v>9975</v>
      </c>
      <c r="I1441">
        <v>0</v>
      </c>
      <c r="J1441">
        <v>0.12</v>
      </c>
      <c r="K1441" t="s">
        <v>16</v>
      </c>
      <c r="L1441">
        <v>3</v>
      </c>
    </row>
    <row r="1442" spans="1:12" x14ac:dyDescent="0.3">
      <c r="A1442">
        <v>25</v>
      </c>
      <c r="B1442">
        <v>26880</v>
      </c>
      <c r="C1442" t="s">
        <v>13</v>
      </c>
      <c r="D1442">
        <v>1</v>
      </c>
      <c r="E1442" t="s">
        <v>27</v>
      </c>
      <c r="F1442" t="s">
        <v>15</v>
      </c>
      <c r="G1442">
        <v>4900</v>
      </c>
      <c r="H1442">
        <v>14.26</v>
      </c>
      <c r="I1442">
        <v>0</v>
      </c>
      <c r="J1442">
        <v>0.18</v>
      </c>
      <c r="K1442" t="s">
        <v>17</v>
      </c>
      <c r="L1442">
        <v>4</v>
      </c>
    </row>
    <row r="1443" spans="1:12" x14ac:dyDescent="0.3">
      <c r="A1443">
        <v>26</v>
      </c>
      <c r="B1443">
        <v>28000</v>
      </c>
      <c r="C1443" t="s">
        <v>13</v>
      </c>
      <c r="D1443">
        <v>5</v>
      </c>
      <c r="E1443" t="s">
        <v>27</v>
      </c>
      <c r="F1443" t="s">
        <v>21</v>
      </c>
      <c r="G1443">
        <v>9800</v>
      </c>
      <c r="H1443">
        <v>7.29</v>
      </c>
      <c r="I1443">
        <v>1</v>
      </c>
      <c r="J1443">
        <v>0.35</v>
      </c>
      <c r="K1443" t="s">
        <v>16</v>
      </c>
      <c r="L1443">
        <v>4</v>
      </c>
    </row>
    <row r="1444" spans="1:12" x14ac:dyDescent="0.3">
      <c r="A1444">
        <v>25</v>
      </c>
      <c r="B1444">
        <v>36000</v>
      </c>
      <c r="C1444" t="s">
        <v>13</v>
      </c>
      <c r="D1444">
        <v>3</v>
      </c>
      <c r="E1444" t="s">
        <v>18</v>
      </c>
      <c r="F1444" t="s">
        <v>19</v>
      </c>
      <c r="G1444">
        <v>9800</v>
      </c>
      <c r="H1444">
        <v>10.36</v>
      </c>
      <c r="I1444">
        <v>0</v>
      </c>
      <c r="J1444">
        <v>0.27</v>
      </c>
      <c r="K1444" t="s">
        <v>16</v>
      </c>
      <c r="L1444">
        <v>4</v>
      </c>
    </row>
    <row r="1445" spans="1:12" x14ac:dyDescent="0.3">
      <c r="A1445">
        <v>24</v>
      </c>
      <c r="B1445">
        <v>42000</v>
      </c>
      <c r="C1445" t="s">
        <v>26</v>
      </c>
      <c r="D1445">
        <v>8</v>
      </c>
      <c r="E1445" t="s">
        <v>20</v>
      </c>
      <c r="F1445" t="s">
        <v>19</v>
      </c>
      <c r="G1445">
        <v>1000</v>
      </c>
      <c r="H1445">
        <v>11.49</v>
      </c>
      <c r="I1445">
        <v>0</v>
      </c>
      <c r="J1445">
        <v>0.02</v>
      </c>
      <c r="K1445" t="s">
        <v>16</v>
      </c>
      <c r="L1445">
        <v>4</v>
      </c>
    </row>
    <row r="1446" spans="1:12" x14ac:dyDescent="0.3">
      <c r="A1446">
        <v>24</v>
      </c>
      <c r="B1446">
        <v>82500</v>
      </c>
      <c r="C1446" t="s">
        <v>13</v>
      </c>
      <c r="D1446">
        <v>8</v>
      </c>
      <c r="E1446" t="s">
        <v>14</v>
      </c>
      <c r="F1446" t="s">
        <v>21</v>
      </c>
      <c r="G1446">
        <v>9800</v>
      </c>
      <c r="H1446">
        <v>7.51</v>
      </c>
      <c r="I1446">
        <v>0</v>
      </c>
      <c r="J1446">
        <v>0.12</v>
      </c>
      <c r="K1446" t="s">
        <v>16</v>
      </c>
      <c r="L1446">
        <v>4</v>
      </c>
    </row>
    <row r="1447" spans="1:12" x14ac:dyDescent="0.3">
      <c r="A1447">
        <v>23</v>
      </c>
      <c r="B1447">
        <v>66300</v>
      </c>
      <c r="C1447" t="s">
        <v>13</v>
      </c>
      <c r="D1447">
        <v>7</v>
      </c>
      <c r="E1447" t="s">
        <v>14</v>
      </c>
      <c r="F1447" t="s">
        <v>30</v>
      </c>
      <c r="G1447">
        <v>9800</v>
      </c>
      <c r="H1447">
        <v>15.7</v>
      </c>
      <c r="I1447">
        <v>1</v>
      </c>
      <c r="J1447">
        <v>0.13</v>
      </c>
      <c r="K1447" t="s">
        <v>17</v>
      </c>
      <c r="L1447">
        <v>2</v>
      </c>
    </row>
    <row r="1448" spans="1:12" x14ac:dyDescent="0.3">
      <c r="A1448">
        <v>23</v>
      </c>
      <c r="B1448">
        <v>36000</v>
      </c>
      <c r="C1448" t="s">
        <v>26</v>
      </c>
      <c r="D1448">
        <v>7</v>
      </c>
      <c r="E1448" t="s">
        <v>28</v>
      </c>
      <c r="F1448" t="s">
        <v>19</v>
      </c>
      <c r="G1448">
        <v>6725</v>
      </c>
      <c r="H1448">
        <v>11.49</v>
      </c>
      <c r="I1448">
        <v>1</v>
      </c>
      <c r="J1448">
        <v>0.19</v>
      </c>
      <c r="K1448" t="s">
        <v>16</v>
      </c>
      <c r="L1448">
        <v>2</v>
      </c>
    </row>
    <row r="1449" spans="1:12" x14ac:dyDescent="0.3">
      <c r="A1449">
        <v>21</v>
      </c>
      <c r="B1449">
        <v>42000</v>
      </c>
      <c r="C1449" t="s">
        <v>26</v>
      </c>
      <c r="D1449">
        <v>5</v>
      </c>
      <c r="E1449" t="s">
        <v>18</v>
      </c>
      <c r="F1449" t="s">
        <v>15</v>
      </c>
      <c r="G1449">
        <v>7000</v>
      </c>
      <c r="H1449">
        <v>15.23</v>
      </c>
      <c r="I1449">
        <v>0</v>
      </c>
      <c r="J1449">
        <v>0.17</v>
      </c>
      <c r="K1449" t="s">
        <v>17</v>
      </c>
      <c r="L1449">
        <v>4</v>
      </c>
    </row>
    <row r="1450" spans="1:12" x14ac:dyDescent="0.3">
      <c r="A1450">
        <v>25</v>
      </c>
      <c r="B1450">
        <v>32400</v>
      </c>
      <c r="C1450" t="s">
        <v>13</v>
      </c>
      <c r="D1450">
        <v>2</v>
      </c>
      <c r="E1450" t="s">
        <v>14</v>
      </c>
      <c r="F1450" t="s">
        <v>19</v>
      </c>
      <c r="G1450">
        <v>4900</v>
      </c>
      <c r="H1450">
        <v>11.49</v>
      </c>
      <c r="I1450">
        <v>1</v>
      </c>
      <c r="J1450">
        <v>0.15</v>
      </c>
      <c r="K1450" t="s">
        <v>16</v>
      </c>
      <c r="L1450">
        <v>2</v>
      </c>
    </row>
    <row r="1451" spans="1:12" x14ac:dyDescent="0.3">
      <c r="A1451">
        <v>23</v>
      </c>
      <c r="B1451">
        <v>42000</v>
      </c>
      <c r="C1451" t="s">
        <v>13</v>
      </c>
      <c r="D1451">
        <v>2</v>
      </c>
      <c r="E1451" t="s">
        <v>18</v>
      </c>
      <c r="F1451" t="s">
        <v>15</v>
      </c>
      <c r="G1451">
        <v>4900</v>
      </c>
      <c r="H1451">
        <v>14.72</v>
      </c>
      <c r="I1451">
        <v>0</v>
      </c>
      <c r="J1451">
        <v>0.12</v>
      </c>
      <c r="K1451" t="s">
        <v>17</v>
      </c>
      <c r="L1451">
        <v>4</v>
      </c>
    </row>
    <row r="1452" spans="1:12" x14ac:dyDescent="0.3">
      <c r="A1452">
        <v>22</v>
      </c>
      <c r="B1452">
        <v>42000</v>
      </c>
      <c r="C1452" t="s">
        <v>26</v>
      </c>
      <c r="D1452">
        <v>6</v>
      </c>
      <c r="E1452" t="s">
        <v>18</v>
      </c>
      <c r="F1452" t="s">
        <v>15</v>
      </c>
      <c r="G1452">
        <v>14750</v>
      </c>
      <c r="H1452">
        <v>12.99</v>
      </c>
      <c r="I1452">
        <v>0</v>
      </c>
      <c r="J1452">
        <v>0.35</v>
      </c>
      <c r="K1452" t="s">
        <v>16</v>
      </c>
      <c r="L1452">
        <v>4</v>
      </c>
    </row>
    <row r="1453" spans="1:12" x14ac:dyDescent="0.3">
      <c r="A1453">
        <v>26</v>
      </c>
      <c r="B1453">
        <v>36000</v>
      </c>
      <c r="C1453" t="s">
        <v>26</v>
      </c>
      <c r="D1453">
        <v>1</v>
      </c>
      <c r="E1453" t="s">
        <v>28</v>
      </c>
      <c r="F1453" t="s">
        <v>19</v>
      </c>
      <c r="G1453">
        <v>4500</v>
      </c>
      <c r="H1453">
        <v>10.59</v>
      </c>
      <c r="I1453">
        <v>1</v>
      </c>
      <c r="J1453">
        <v>0.13</v>
      </c>
      <c r="K1453" t="s">
        <v>16</v>
      </c>
      <c r="L1453">
        <v>2</v>
      </c>
    </row>
    <row r="1454" spans="1:12" x14ac:dyDescent="0.3">
      <c r="A1454">
        <v>23</v>
      </c>
      <c r="B1454">
        <v>54096</v>
      </c>
      <c r="C1454" t="s">
        <v>13</v>
      </c>
      <c r="D1454">
        <v>2</v>
      </c>
      <c r="E1454" t="s">
        <v>20</v>
      </c>
      <c r="F1454" t="s">
        <v>19</v>
      </c>
      <c r="G1454">
        <v>4900</v>
      </c>
      <c r="I1454">
        <v>0</v>
      </c>
      <c r="J1454">
        <v>0.09</v>
      </c>
      <c r="K1454" t="s">
        <v>16</v>
      </c>
      <c r="L1454">
        <v>2</v>
      </c>
    </row>
    <row r="1455" spans="1:12" x14ac:dyDescent="0.3">
      <c r="A1455">
        <v>23</v>
      </c>
      <c r="B1455">
        <v>42000</v>
      </c>
      <c r="C1455" t="s">
        <v>26</v>
      </c>
      <c r="D1455">
        <v>7</v>
      </c>
      <c r="E1455" t="s">
        <v>20</v>
      </c>
      <c r="F1455" t="s">
        <v>15</v>
      </c>
      <c r="G1455">
        <v>12000</v>
      </c>
      <c r="H1455">
        <v>15.23</v>
      </c>
      <c r="I1455">
        <v>0</v>
      </c>
      <c r="J1455">
        <v>0.28999999999999998</v>
      </c>
      <c r="K1455" t="s">
        <v>17</v>
      </c>
      <c r="L1455">
        <v>3</v>
      </c>
    </row>
    <row r="1456" spans="1:12" x14ac:dyDescent="0.3">
      <c r="A1456">
        <v>23</v>
      </c>
      <c r="B1456">
        <v>107000</v>
      </c>
      <c r="C1456" t="s">
        <v>13</v>
      </c>
      <c r="D1456">
        <v>2</v>
      </c>
      <c r="E1456" t="s">
        <v>25</v>
      </c>
      <c r="F1456" t="s">
        <v>21</v>
      </c>
      <c r="G1456">
        <v>4900</v>
      </c>
      <c r="H1456">
        <v>8.94</v>
      </c>
      <c r="I1456">
        <v>0</v>
      </c>
      <c r="J1456">
        <v>0.05</v>
      </c>
      <c r="K1456" t="s">
        <v>16</v>
      </c>
      <c r="L1456">
        <v>2</v>
      </c>
    </row>
    <row r="1457" spans="1:12" x14ac:dyDescent="0.3">
      <c r="A1457">
        <v>22</v>
      </c>
      <c r="B1457">
        <v>15000</v>
      </c>
      <c r="C1457" t="s">
        <v>13</v>
      </c>
      <c r="D1457">
        <v>3</v>
      </c>
      <c r="E1457" t="s">
        <v>20</v>
      </c>
      <c r="F1457" t="s">
        <v>21</v>
      </c>
      <c r="G1457">
        <v>4950</v>
      </c>
      <c r="H1457">
        <v>8.9</v>
      </c>
      <c r="I1457">
        <v>1</v>
      </c>
      <c r="J1457">
        <v>0.33</v>
      </c>
      <c r="K1457" t="s">
        <v>16</v>
      </c>
      <c r="L1457">
        <v>4</v>
      </c>
    </row>
    <row r="1458" spans="1:12" x14ac:dyDescent="0.3">
      <c r="A1458">
        <v>24</v>
      </c>
      <c r="B1458">
        <v>42000</v>
      </c>
      <c r="C1458" t="s">
        <v>26</v>
      </c>
      <c r="D1458">
        <v>9</v>
      </c>
      <c r="E1458" t="s">
        <v>20</v>
      </c>
      <c r="F1458" t="s">
        <v>21</v>
      </c>
      <c r="G1458">
        <v>11000</v>
      </c>
      <c r="H1458">
        <v>5.42</v>
      </c>
      <c r="I1458">
        <v>0</v>
      </c>
      <c r="J1458">
        <v>0.26</v>
      </c>
      <c r="K1458" t="s">
        <v>16</v>
      </c>
      <c r="L1458">
        <v>4</v>
      </c>
    </row>
    <row r="1459" spans="1:12" x14ac:dyDescent="0.3">
      <c r="A1459">
        <v>24</v>
      </c>
      <c r="B1459">
        <v>42000</v>
      </c>
      <c r="C1459" t="s">
        <v>26</v>
      </c>
      <c r="D1459">
        <v>2</v>
      </c>
      <c r="E1459" t="s">
        <v>20</v>
      </c>
      <c r="F1459" t="s">
        <v>21</v>
      </c>
      <c r="G1459">
        <v>10000</v>
      </c>
      <c r="H1459">
        <v>7.49</v>
      </c>
      <c r="I1459">
        <v>0</v>
      </c>
      <c r="J1459">
        <v>0.24</v>
      </c>
      <c r="K1459" t="s">
        <v>16</v>
      </c>
      <c r="L1459">
        <v>4</v>
      </c>
    </row>
    <row r="1460" spans="1:12" x14ac:dyDescent="0.3">
      <c r="A1460">
        <v>24</v>
      </c>
      <c r="B1460">
        <v>36000</v>
      </c>
      <c r="C1460" t="s">
        <v>26</v>
      </c>
      <c r="D1460">
        <v>5</v>
      </c>
      <c r="E1460" t="s">
        <v>14</v>
      </c>
      <c r="F1460" t="s">
        <v>15</v>
      </c>
      <c r="G1460">
        <v>4000</v>
      </c>
      <c r="H1460">
        <v>15.23</v>
      </c>
      <c r="I1460">
        <v>1</v>
      </c>
      <c r="J1460">
        <v>0.11</v>
      </c>
      <c r="K1460" t="s">
        <v>17</v>
      </c>
      <c r="L1460">
        <v>3</v>
      </c>
    </row>
    <row r="1461" spans="1:12" x14ac:dyDescent="0.3">
      <c r="A1461">
        <v>22</v>
      </c>
      <c r="B1461">
        <v>34000</v>
      </c>
      <c r="C1461" t="s">
        <v>13</v>
      </c>
      <c r="D1461">
        <v>3</v>
      </c>
      <c r="E1461" t="s">
        <v>25</v>
      </c>
      <c r="F1461" t="s">
        <v>21</v>
      </c>
      <c r="G1461">
        <v>4975</v>
      </c>
      <c r="H1461">
        <v>7.51</v>
      </c>
      <c r="I1461">
        <v>1</v>
      </c>
      <c r="J1461">
        <v>0.15</v>
      </c>
      <c r="K1461" t="s">
        <v>16</v>
      </c>
      <c r="L1461">
        <v>2</v>
      </c>
    </row>
    <row r="1462" spans="1:12" x14ac:dyDescent="0.3">
      <c r="A1462">
        <v>22</v>
      </c>
      <c r="B1462">
        <v>27996</v>
      </c>
      <c r="C1462" t="s">
        <v>13</v>
      </c>
      <c r="D1462">
        <v>4</v>
      </c>
      <c r="E1462" t="s">
        <v>14</v>
      </c>
      <c r="F1462" t="s">
        <v>15</v>
      </c>
      <c r="G1462">
        <v>5000</v>
      </c>
      <c r="I1462">
        <v>0</v>
      </c>
      <c r="J1462">
        <v>0.18</v>
      </c>
      <c r="K1462" t="s">
        <v>17</v>
      </c>
      <c r="L1462">
        <v>3</v>
      </c>
    </row>
    <row r="1463" spans="1:12" x14ac:dyDescent="0.3">
      <c r="A1463">
        <v>24</v>
      </c>
      <c r="B1463">
        <v>42000</v>
      </c>
      <c r="C1463" t="s">
        <v>26</v>
      </c>
      <c r="D1463">
        <v>8</v>
      </c>
      <c r="E1463" t="s">
        <v>28</v>
      </c>
      <c r="F1463" t="s">
        <v>30</v>
      </c>
      <c r="G1463">
        <v>2500</v>
      </c>
      <c r="H1463">
        <v>15.28</v>
      </c>
      <c r="I1463">
        <v>0</v>
      </c>
      <c r="J1463">
        <v>0.06</v>
      </c>
      <c r="K1463" t="s">
        <v>16</v>
      </c>
      <c r="L1463">
        <v>2</v>
      </c>
    </row>
    <row r="1464" spans="1:12" x14ac:dyDescent="0.3">
      <c r="A1464">
        <v>25</v>
      </c>
      <c r="B1464">
        <v>28800</v>
      </c>
      <c r="C1464" t="s">
        <v>13</v>
      </c>
      <c r="D1464">
        <v>0</v>
      </c>
      <c r="E1464" t="s">
        <v>18</v>
      </c>
      <c r="F1464" t="s">
        <v>21</v>
      </c>
      <c r="G1464">
        <v>5000</v>
      </c>
      <c r="H1464">
        <v>8.9</v>
      </c>
      <c r="I1464">
        <v>0</v>
      </c>
      <c r="J1464">
        <v>0.17</v>
      </c>
      <c r="K1464" t="s">
        <v>16</v>
      </c>
      <c r="L1464">
        <v>2</v>
      </c>
    </row>
    <row r="1465" spans="1:12" x14ac:dyDescent="0.3">
      <c r="A1465">
        <v>22</v>
      </c>
      <c r="B1465">
        <v>42000</v>
      </c>
      <c r="C1465" t="s">
        <v>26</v>
      </c>
      <c r="D1465">
        <v>4</v>
      </c>
      <c r="E1465" t="s">
        <v>20</v>
      </c>
      <c r="F1465" t="s">
        <v>21</v>
      </c>
      <c r="G1465">
        <v>7050</v>
      </c>
      <c r="I1465">
        <v>0</v>
      </c>
      <c r="J1465">
        <v>0.17</v>
      </c>
      <c r="K1465" t="s">
        <v>16</v>
      </c>
      <c r="L1465">
        <v>4</v>
      </c>
    </row>
    <row r="1466" spans="1:12" x14ac:dyDescent="0.3">
      <c r="A1466">
        <v>21</v>
      </c>
      <c r="B1466">
        <v>42000</v>
      </c>
      <c r="C1466" t="s">
        <v>26</v>
      </c>
      <c r="D1466">
        <v>1</v>
      </c>
      <c r="E1466" t="s">
        <v>25</v>
      </c>
      <c r="F1466" t="s">
        <v>21</v>
      </c>
      <c r="G1466">
        <v>2500</v>
      </c>
      <c r="H1466">
        <v>7.29</v>
      </c>
      <c r="I1466">
        <v>0</v>
      </c>
      <c r="J1466">
        <v>0.06</v>
      </c>
      <c r="K1466" t="s">
        <v>16</v>
      </c>
      <c r="L1466">
        <v>4</v>
      </c>
    </row>
    <row r="1467" spans="1:12" x14ac:dyDescent="0.3">
      <c r="A1467">
        <v>23</v>
      </c>
      <c r="B1467">
        <v>30000</v>
      </c>
      <c r="C1467" t="s">
        <v>13</v>
      </c>
      <c r="E1467" t="s">
        <v>28</v>
      </c>
      <c r="F1467" t="s">
        <v>15</v>
      </c>
      <c r="G1467">
        <v>5000</v>
      </c>
      <c r="H1467">
        <v>12.99</v>
      </c>
      <c r="I1467">
        <v>1</v>
      </c>
      <c r="J1467">
        <v>0.17</v>
      </c>
      <c r="K1467" t="s">
        <v>17</v>
      </c>
      <c r="L1467">
        <v>2</v>
      </c>
    </row>
    <row r="1468" spans="1:12" x14ac:dyDescent="0.3">
      <c r="A1468">
        <v>22</v>
      </c>
      <c r="B1468">
        <v>42000</v>
      </c>
      <c r="C1468" t="s">
        <v>23</v>
      </c>
      <c r="D1468">
        <v>2</v>
      </c>
      <c r="E1468" t="s">
        <v>27</v>
      </c>
      <c r="F1468" t="s">
        <v>21</v>
      </c>
      <c r="G1468">
        <v>9000</v>
      </c>
      <c r="H1468">
        <v>7.66</v>
      </c>
      <c r="I1468">
        <v>0</v>
      </c>
      <c r="J1468">
        <v>0.21</v>
      </c>
      <c r="K1468" t="s">
        <v>16</v>
      </c>
      <c r="L1468">
        <v>2</v>
      </c>
    </row>
    <row r="1469" spans="1:12" x14ac:dyDescent="0.3">
      <c r="A1469">
        <v>26</v>
      </c>
      <c r="B1469">
        <v>30000</v>
      </c>
      <c r="C1469" t="s">
        <v>13</v>
      </c>
      <c r="D1469">
        <v>11</v>
      </c>
      <c r="E1469" t="s">
        <v>14</v>
      </c>
      <c r="F1469" t="s">
        <v>19</v>
      </c>
      <c r="G1469">
        <v>5000</v>
      </c>
      <c r="I1469">
        <v>0</v>
      </c>
      <c r="J1469">
        <v>0.17</v>
      </c>
      <c r="K1469" t="s">
        <v>16</v>
      </c>
      <c r="L1469">
        <v>2</v>
      </c>
    </row>
    <row r="1470" spans="1:12" x14ac:dyDescent="0.3">
      <c r="A1470">
        <v>23</v>
      </c>
      <c r="B1470">
        <v>30000</v>
      </c>
      <c r="C1470" t="s">
        <v>13</v>
      </c>
      <c r="D1470">
        <v>0</v>
      </c>
      <c r="E1470" t="s">
        <v>18</v>
      </c>
      <c r="F1470" t="s">
        <v>15</v>
      </c>
      <c r="G1470">
        <v>5000</v>
      </c>
      <c r="I1470">
        <v>0</v>
      </c>
      <c r="J1470">
        <v>0.17</v>
      </c>
      <c r="K1470" t="s">
        <v>16</v>
      </c>
      <c r="L1470">
        <v>3</v>
      </c>
    </row>
    <row r="1471" spans="1:12" x14ac:dyDescent="0.3">
      <c r="A1471">
        <v>24</v>
      </c>
      <c r="B1471">
        <v>42000</v>
      </c>
      <c r="C1471" t="s">
        <v>23</v>
      </c>
      <c r="D1471">
        <v>7</v>
      </c>
      <c r="E1471" t="s">
        <v>27</v>
      </c>
      <c r="F1471" t="s">
        <v>21</v>
      </c>
      <c r="G1471">
        <v>12000</v>
      </c>
      <c r="H1471">
        <v>7.66</v>
      </c>
      <c r="I1471">
        <v>0</v>
      </c>
      <c r="J1471">
        <v>0.28999999999999998</v>
      </c>
      <c r="K1471" t="s">
        <v>16</v>
      </c>
      <c r="L1471">
        <v>3</v>
      </c>
    </row>
    <row r="1472" spans="1:12" x14ac:dyDescent="0.3">
      <c r="A1472">
        <v>22</v>
      </c>
      <c r="B1472">
        <v>30000</v>
      </c>
      <c r="C1472" t="s">
        <v>13</v>
      </c>
      <c r="D1472">
        <v>0</v>
      </c>
      <c r="E1472" t="s">
        <v>18</v>
      </c>
      <c r="F1472" t="s">
        <v>19</v>
      </c>
      <c r="G1472">
        <v>5000</v>
      </c>
      <c r="H1472">
        <v>11.49</v>
      </c>
      <c r="I1472">
        <v>0</v>
      </c>
      <c r="J1472">
        <v>0.17</v>
      </c>
      <c r="K1472" t="s">
        <v>16</v>
      </c>
      <c r="L1472">
        <v>2</v>
      </c>
    </row>
    <row r="1473" spans="1:12" x14ac:dyDescent="0.3">
      <c r="A1473">
        <v>25</v>
      </c>
      <c r="B1473">
        <v>42000</v>
      </c>
      <c r="C1473" t="s">
        <v>26</v>
      </c>
      <c r="D1473">
        <v>9</v>
      </c>
      <c r="E1473" t="s">
        <v>28</v>
      </c>
      <c r="F1473" t="s">
        <v>19</v>
      </c>
      <c r="G1473">
        <v>3250</v>
      </c>
      <c r="H1473">
        <v>10</v>
      </c>
      <c r="I1473">
        <v>0</v>
      </c>
      <c r="J1473">
        <v>0.08</v>
      </c>
      <c r="K1473" t="s">
        <v>16</v>
      </c>
      <c r="L1473">
        <v>3</v>
      </c>
    </row>
    <row r="1474" spans="1:12" x14ac:dyDescent="0.3">
      <c r="A1474">
        <v>24</v>
      </c>
      <c r="B1474">
        <v>30000</v>
      </c>
      <c r="C1474" t="s">
        <v>13</v>
      </c>
      <c r="D1474">
        <v>0</v>
      </c>
      <c r="E1474" t="s">
        <v>18</v>
      </c>
      <c r="F1474" t="s">
        <v>19</v>
      </c>
      <c r="G1474">
        <v>5000</v>
      </c>
      <c r="H1474">
        <v>11.14</v>
      </c>
      <c r="I1474">
        <v>0</v>
      </c>
      <c r="J1474">
        <v>0.17</v>
      </c>
      <c r="K1474" t="s">
        <v>16</v>
      </c>
      <c r="L1474">
        <v>2</v>
      </c>
    </row>
    <row r="1475" spans="1:12" x14ac:dyDescent="0.3">
      <c r="A1475">
        <v>23</v>
      </c>
      <c r="B1475">
        <v>30159</v>
      </c>
      <c r="C1475" t="s">
        <v>13</v>
      </c>
      <c r="D1475">
        <v>0</v>
      </c>
      <c r="E1475" t="s">
        <v>18</v>
      </c>
      <c r="F1475" t="s">
        <v>19</v>
      </c>
      <c r="G1475">
        <v>5000</v>
      </c>
      <c r="H1475">
        <v>11.12</v>
      </c>
      <c r="I1475">
        <v>0</v>
      </c>
      <c r="J1475">
        <v>0.17</v>
      </c>
      <c r="K1475" t="s">
        <v>16</v>
      </c>
      <c r="L1475">
        <v>2</v>
      </c>
    </row>
    <row r="1476" spans="1:12" x14ac:dyDescent="0.3">
      <c r="A1476">
        <v>22</v>
      </c>
      <c r="B1476">
        <v>30900</v>
      </c>
      <c r="C1476" t="s">
        <v>13</v>
      </c>
      <c r="D1476">
        <v>3</v>
      </c>
      <c r="E1476" t="s">
        <v>27</v>
      </c>
      <c r="F1476" t="s">
        <v>19</v>
      </c>
      <c r="G1476">
        <v>5000</v>
      </c>
      <c r="H1476">
        <v>10</v>
      </c>
      <c r="I1476">
        <v>0</v>
      </c>
      <c r="J1476">
        <v>0.16</v>
      </c>
      <c r="K1476" t="s">
        <v>16</v>
      </c>
      <c r="L1476">
        <v>2</v>
      </c>
    </row>
    <row r="1477" spans="1:12" x14ac:dyDescent="0.3">
      <c r="A1477">
        <v>22</v>
      </c>
      <c r="B1477">
        <v>31000</v>
      </c>
      <c r="C1477" t="s">
        <v>13</v>
      </c>
      <c r="D1477">
        <v>2</v>
      </c>
      <c r="E1477" t="s">
        <v>14</v>
      </c>
      <c r="F1477" t="s">
        <v>19</v>
      </c>
      <c r="G1477">
        <v>5000</v>
      </c>
      <c r="H1477">
        <v>10.62</v>
      </c>
      <c r="I1477">
        <v>0</v>
      </c>
      <c r="J1477">
        <v>0.16</v>
      </c>
      <c r="K1477" t="s">
        <v>16</v>
      </c>
      <c r="L1477">
        <v>4</v>
      </c>
    </row>
    <row r="1478" spans="1:12" x14ac:dyDescent="0.3">
      <c r="A1478">
        <v>23</v>
      </c>
      <c r="B1478">
        <v>32000</v>
      </c>
      <c r="C1478" t="s">
        <v>13</v>
      </c>
      <c r="D1478">
        <v>4</v>
      </c>
      <c r="E1478" t="s">
        <v>28</v>
      </c>
      <c r="F1478" t="s">
        <v>19</v>
      </c>
      <c r="G1478">
        <v>5000</v>
      </c>
      <c r="H1478">
        <v>12.69</v>
      </c>
      <c r="I1478">
        <v>1</v>
      </c>
      <c r="J1478">
        <v>0.16</v>
      </c>
      <c r="K1478" t="s">
        <v>16</v>
      </c>
      <c r="L1478">
        <v>4</v>
      </c>
    </row>
    <row r="1479" spans="1:12" x14ac:dyDescent="0.3">
      <c r="A1479">
        <v>26</v>
      </c>
      <c r="B1479">
        <v>32000</v>
      </c>
      <c r="C1479" t="s">
        <v>13</v>
      </c>
      <c r="D1479">
        <v>3</v>
      </c>
      <c r="E1479" t="s">
        <v>27</v>
      </c>
      <c r="F1479" t="s">
        <v>21</v>
      </c>
      <c r="G1479">
        <v>5000</v>
      </c>
      <c r="H1479">
        <v>6.03</v>
      </c>
      <c r="I1479">
        <v>0</v>
      </c>
      <c r="J1479">
        <v>0.16</v>
      </c>
      <c r="K1479" t="s">
        <v>16</v>
      </c>
      <c r="L1479">
        <v>2</v>
      </c>
    </row>
    <row r="1480" spans="1:12" x14ac:dyDescent="0.3">
      <c r="A1480">
        <v>23</v>
      </c>
      <c r="B1480">
        <v>32000</v>
      </c>
      <c r="C1480" t="s">
        <v>13</v>
      </c>
      <c r="D1480">
        <v>3</v>
      </c>
      <c r="E1480" t="s">
        <v>25</v>
      </c>
      <c r="F1480" t="s">
        <v>15</v>
      </c>
      <c r="G1480">
        <v>5000</v>
      </c>
      <c r="H1480">
        <v>14.79</v>
      </c>
      <c r="I1480">
        <v>0</v>
      </c>
      <c r="J1480">
        <v>0.16</v>
      </c>
      <c r="K1480" t="s">
        <v>16</v>
      </c>
      <c r="L1480">
        <v>2</v>
      </c>
    </row>
    <row r="1481" spans="1:12" x14ac:dyDescent="0.3">
      <c r="A1481">
        <v>23</v>
      </c>
      <c r="B1481">
        <v>32400</v>
      </c>
      <c r="C1481" t="s">
        <v>13</v>
      </c>
      <c r="D1481">
        <v>0</v>
      </c>
      <c r="E1481" t="s">
        <v>14</v>
      </c>
      <c r="F1481" t="s">
        <v>19</v>
      </c>
      <c r="G1481">
        <v>5000</v>
      </c>
      <c r="I1481">
        <v>0</v>
      </c>
      <c r="J1481">
        <v>0.15</v>
      </c>
      <c r="K1481" t="s">
        <v>16</v>
      </c>
      <c r="L1481">
        <v>2</v>
      </c>
    </row>
    <row r="1482" spans="1:12" x14ac:dyDescent="0.3">
      <c r="A1482">
        <v>24</v>
      </c>
      <c r="B1482">
        <v>36000</v>
      </c>
      <c r="C1482" t="s">
        <v>26</v>
      </c>
      <c r="D1482">
        <v>8</v>
      </c>
      <c r="E1482" t="s">
        <v>28</v>
      </c>
      <c r="F1482" t="s">
        <v>21</v>
      </c>
      <c r="G1482">
        <v>6000</v>
      </c>
      <c r="H1482">
        <v>7.14</v>
      </c>
      <c r="I1482">
        <v>1</v>
      </c>
      <c r="J1482">
        <v>0.17</v>
      </c>
      <c r="K1482" t="s">
        <v>16</v>
      </c>
      <c r="L1482">
        <v>4</v>
      </c>
    </row>
    <row r="1483" spans="1:12" x14ac:dyDescent="0.3">
      <c r="A1483">
        <v>26</v>
      </c>
      <c r="B1483">
        <v>33000</v>
      </c>
      <c r="C1483" t="s">
        <v>13</v>
      </c>
      <c r="D1483">
        <v>2</v>
      </c>
      <c r="E1483" t="s">
        <v>14</v>
      </c>
      <c r="F1483" t="s">
        <v>19</v>
      </c>
      <c r="G1483">
        <v>5000</v>
      </c>
      <c r="H1483">
        <v>12.69</v>
      </c>
      <c r="I1483">
        <v>0</v>
      </c>
      <c r="J1483">
        <v>0.15</v>
      </c>
      <c r="K1483" t="s">
        <v>16</v>
      </c>
      <c r="L1483">
        <v>4</v>
      </c>
    </row>
    <row r="1484" spans="1:12" x14ac:dyDescent="0.3">
      <c r="A1484">
        <v>24</v>
      </c>
      <c r="B1484">
        <v>33000</v>
      </c>
      <c r="C1484" t="s">
        <v>13</v>
      </c>
      <c r="D1484">
        <v>8</v>
      </c>
      <c r="E1484" t="s">
        <v>14</v>
      </c>
      <c r="F1484" t="s">
        <v>15</v>
      </c>
      <c r="G1484">
        <v>5000</v>
      </c>
      <c r="I1484">
        <v>0</v>
      </c>
      <c r="J1484">
        <v>0.15</v>
      </c>
      <c r="K1484" t="s">
        <v>16</v>
      </c>
      <c r="L1484">
        <v>3</v>
      </c>
    </row>
    <row r="1485" spans="1:12" x14ac:dyDescent="0.3">
      <c r="A1485">
        <v>21</v>
      </c>
      <c r="B1485">
        <v>33000</v>
      </c>
      <c r="C1485" t="s">
        <v>13</v>
      </c>
      <c r="D1485">
        <v>5</v>
      </c>
      <c r="E1485" t="s">
        <v>18</v>
      </c>
      <c r="F1485" t="s">
        <v>15</v>
      </c>
      <c r="G1485">
        <v>5000</v>
      </c>
      <c r="H1485">
        <v>12.84</v>
      </c>
      <c r="I1485">
        <v>0</v>
      </c>
      <c r="J1485">
        <v>0.15</v>
      </c>
      <c r="K1485" t="s">
        <v>16</v>
      </c>
      <c r="L1485">
        <v>2</v>
      </c>
    </row>
    <row r="1486" spans="1:12" x14ac:dyDescent="0.3">
      <c r="A1486">
        <v>23</v>
      </c>
      <c r="B1486">
        <v>34800</v>
      </c>
      <c r="C1486" t="s">
        <v>13</v>
      </c>
      <c r="D1486">
        <v>1</v>
      </c>
      <c r="E1486" t="s">
        <v>28</v>
      </c>
      <c r="F1486" t="s">
        <v>19</v>
      </c>
      <c r="G1486">
        <v>5000</v>
      </c>
      <c r="H1486">
        <v>10.99</v>
      </c>
      <c r="I1486">
        <v>1</v>
      </c>
      <c r="J1486">
        <v>0.14000000000000001</v>
      </c>
      <c r="K1486" t="s">
        <v>16</v>
      </c>
      <c r="L1486">
        <v>2</v>
      </c>
    </row>
    <row r="1487" spans="1:12" x14ac:dyDescent="0.3">
      <c r="A1487">
        <v>22</v>
      </c>
      <c r="B1487">
        <v>34992</v>
      </c>
      <c r="C1487" t="s">
        <v>13</v>
      </c>
      <c r="D1487">
        <v>1</v>
      </c>
      <c r="E1487" t="s">
        <v>20</v>
      </c>
      <c r="F1487" t="s">
        <v>19</v>
      </c>
      <c r="G1487">
        <v>5000</v>
      </c>
      <c r="I1487">
        <v>0</v>
      </c>
      <c r="J1487">
        <v>0.14000000000000001</v>
      </c>
      <c r="K1487" t="s">
        <v>16</v>
      </c>
      <c r="L1487">
        <v>3</v>
      </c>
    </row>
    <row r="1488" spans="1:12" x14ac:dyDescent="0.3">
      <c r="A1488">
        <v>24</v>
      </c>
      <c r="B1488">
        <v>35000</v>
      </c>
      <c r="C1488" t="s">
        <v>13</v>
      </c>
      <c r="D1488">
        <v>4</v>
      </c>
      <c r="E1488" t="s">
        <v>14</v>
      </c>
      <c r="F1488" t="s">
        <v>19</v>
      </c>
      <c r="G1488">
        <v>5000</v>
      </c>
      <c r="H1488">
        <v>11.71</v>
      </c>
      <c r="I1488">
        <v>0</v>
      </c>
      <c r="J1488">
        <v>0.14000000000000001</v>
      </c>
      <c r="K1488" t="s">
        <v>16</v>
      </c>
      <c r="L1488">
        <v>3</v>
      </c>
    </row>
    <row r="1489" spans="1:12" x14ac:dyDescent="0.3">
      <c r="A1489">
        <v>22</v>
      </c>
      <c r="B1489">
        <v>35000</v>
      </c>
      <c r="C1489" t="s">
        <v>13</v>
      </c>
      <c r="D1489">
        <v>2</v>
      </c>
      <c r="E1489" t="s">
        <v>14</v>
      </c>
      <c r="F1489" t="s">
        <v>19</v>
      </c>
      <c r="G1489">
        <v>5000</v>
      </c>
      <c r="H1489">
        <v>11.71</v>
      </c>
      <c r="I1489">
        <v>0</v>
      </c>
      <c r="J1489">
        <v>0.14000000000000001</v>
      </c>
      <c r="K1489" t="s">
        <v>16</v>
      </c>
      <c r="L1489">
        <v>2</v>
      </c>
    </row>
    <row r="1490" spans="1:12" x14ac:dyDescent="0.3">
      <c r="A1490">
        <v>26</v>
      </c>
      <c r="B1490">
        <v>29000</v>
      </c>
      <c r="C1490" t="s">
        <v>13</v>
      </c>
      <c r="D1490">
        <v>6</v>
      </c>
      <c r="E1490" t="s">
        <v>14</v>
      </c>
      <c r="F1490" t="s">
        <v>15</v>
      </c>
      <c r="G1490">
        <v>5000</v>
      </c>
      <c r="H1490">
        <v>12.99</v>
      </c>
      <c r="I1490">
        <v>1</v>
      </c>
      <c r="J1490">
        <v>0.17</v>
      </c>
      <c r="K1490" t="s">
        <v>17</v>
      </c>
      <c r="L1490">
        <v>2</v>
      </c>
    </row>
    <row r="1491" spans="1:12" x14ac:dyDescent="0.3">
      <c r="A1491">
        <v>23</v>
      </c>
      <c r="B1491">
        <v>42000</v>
      </c>
      <c r="C1491" t="s">
        <v>26</v>
      </c>
      <c r="D1491">
        <v>2</v>
      </c>
      <c r="E1491" t="s">
        <v>18</v>
      </c>
      <c r="F1491" t="s">
        <v>19</v>
      </c>
      <c r="G1491">
        <v>5200</v>
      </c>
      <c r="H1491">
        <v>10.25</v>
      </c>
      <c r="I1491">
        <v>0</v>
      </c>
      <c r="J1491">
        <v>0.12</v>
      </c>
      <c r="K1491" t="s">
        <v>16</v>
      </c>
      <c r="L1491">
        <v>4</v>
      </c>
    </row>
    <row r="1492" spans="1:12" x14ac:dyDescent="0.3">
      <c r="A1492">
        <v>25</v>
      </c>
      <c r="B1492">
        <v>35000</v>
      </c>
      <c r="C1492" t="s">
        <v>13</v>
      </c>
      <c r="D1492">
        <v>3</v>
      </c>
      <c r="E1492" t="s">
        <v>14</v>
      </c>
      <c r="F1492" t="s">
        <v>19</v>
      </c>
      <c r="G1492">
        <v>5000</v>
      </c>
      <c r="H1492">
        <v>10.36</v>
      </c>
      <c r="I1492">
        <v>0</v>
      </c>
      <c r="J1492">
        <v>0.14000000000000001</v>
      </c>
      <c r="K1492" t="s">
        <v>16</v>
      </c>
      <c r="L1492">
        <v>3</v>
      </c>
    </row>
    <row r="1493" spans="1:12" x14ac:dyDescent="0.3">
      <c r="A1493">
        <v>22</v>
      </c>
      <c r="B1493">
        <v>35000</v>
      </c>
      <c r="C1493" t="s">
        <v>13</v>
      </c>
      <c r="D1493">
        <v>3</v>
      </c>
      <c r="E1493" t="s">
        <v>25</v>
      </c>
      <c r="F1493" t="s">
        <v>21</v>
      </c>
      <c r="G1493">
        <v>5000</v>
      </c>
      <c r="H1493">
        <v>7.88</v>
      </c>
      <c r="I1493">
        <v>0</v>
      </c>
      <c r="J1493">
        <v>0.14000000000000001</v>
      </c>
      <c r="K1493" t="s">
        <v>16</v>
      </c>
      <c r="L1493">
        <v>3</v>
      </c>
    </row>
    <row r="1494" spans="1:12" x14ac:dyDescent="0.3">
      <c r="A1494">
        <v>22</v>
      </c>
      <c r="B1494">
        <v>42000</v>
      </c>
      <c r="C1494" t="s">
        <v>26</v>
      </c>
      <c r="D1494">
        <v>6</v>
      </c>
      <c r="E1494" t="s">
        <v>14</v>
      </c>
      <c r="F1494" t="s">
        <v>21</v>
      </c>
      <c r="G1494">
        <v>5000</v>
      </c>
      <c r="H1494">
        <v>8.94</v>
      </c>
      <c r="I1494">
        <v>0</v>
      </c>
      <c r="J1494">
        <v>0.12</v>
      </c>
      <c r="K1494" t="s">
        <v>16</v>
      </c>
      <c r="L1494">
        <v>2</v>
      </c>
    </row>
    <row r="1495" spans="1:12" x14ac:dyDescent="0.3">
      <c r="A1495">
        <v>24</v>
      </c>
      <c r="B1495">
        <v>29004</v>
      </c>
      <c r="C1495" t="s">
        <v>13</v>
      </c>
      <c r="D1495">
        <v>4</v>
      </c>
      <c r="E1495" t="s">
        <v>18</v>
      </c>
      <c r="F1495" t="s">
        <v>21</v>
      </c>
      <c r="G1495">
        <v>5000</v>
      </c>
      <c r="H1495">
        <v>6.92</v>
      </c>
      <c r="I1495">
        <v>1</v>
      </c>
      <c r="J1495">
        <v>0.17</v>
      </c>
      <c r="K1495" t="s">
        <v>16</v>
      </c>
      <c r="L1495">
        <v>3</v>
      </c>
    </row>
    <row r="1496" spans="1:12" x14ac:dyDescent="0.3">
      <c r="A1496">
        <v>25</v>
      </c>
      <c r="B1496">
        <v>42000</v>
      </c>
      <c r="C1496" t="s">
        <v>26</v>
      </c>
      <c r="D1496">
        <v>2</v>
      </c>
      <c r="E1496" t="s">
        <v>20</v>
      </c>
      <c r="F1496" t="s">
        <v>21</v>
      </c>
      <c r="G1496">
        <v>6000</v>
      </c>
      <c r="H1496">
        <v>8.94</v>
      </c>
      <c r="I1496">
        <v>0</v>
      </c>
      <c r="J1496">
        <v>0.14000000000000001</v>
      </c>
      <c r="K1496" t="s">
        <v>16</v>
      </c>
      <c r="L1496">
        <v>2</v>
      </c>
    </row>
    <row r="1497" spans="1:12" x14ac:dyDescent="0.3">
      <c r="A1497">
        <v>21</v>
      </c>
      <c r="B1497">
        <v>42000</v>
      </c>
      <c r="C1497" t="s">
        <v>24</v>
      </c>
      <c r="D1497">
        <v>5</v>
      </c>
      <c r="E1497" t="s">
        <v>25</v>
      </c>
      <c r="F1497" t="s">
        <v>15</v>
      </c>
      <c r="G1497">
        <v>12000</v>
      </c>
      <c r="H1497">
        <v>14.26</v>
      </c>
      <c r="I1497">
        <v>0</v>
      </c>
      <c r="J1497">
        <v>0.28999999999999998</v>
      </c>
      <c r="K1497" t="s">
        <v>17</v>
      </c>
      <c r="L1497">
        <v>4</v>
      </c>
    </row>
    <row r="1498" spans="1:12" x14ac:dyDescent="0.3">
      <c r="A1498">
        <v>23</v>
      </c>
      <c r="B1498">
        <v>36000</v>
      </c>
      <c r="C1498" t="s">
        <v>13</v>
      </c>
      <c r="D1498">
        <v>1</v>
      </c>
      <c r="E1498" t="s">
        <v>18</v>
      </c>
      <c r="F1498" t="s">
        <v>15</v>
      </c>
      <c r="G1498">
        <v>5000</v>
      </c>
      <c r="H1498">
        <v>14.79</v>
      </c>
      <c r="I1498">
        <v>0</v>
      </c>
      <c r="J1498">
        <v>0.14000000000000001</v>
      </c>
      <c r="K1498" t="s">
        <v>16</v>
      </c>
      <c r="L1498">
        <v>2</v>
      </c>
    </row>
    <row r="1499" spans="1:12" x14ac:dyDescent="0.3">
      <c r="A1499">
        <v>21</v>
      </c>
      <c r="B1499">
        <v>36000</v>
      </c>
      <c r="C1499" t="s">
        <v>13</v>
      </c>
      <c r="D1499">
        <v>3</v>
      </c>
      <c r="E1499" t="s">
        <v>18</v>
      </c>
      <c r="F1499" t="s">
        <v>15</v>
      </c>
      <c r="G1499">
        <v>5000</v>
      </c>
      <c r="H1499">
        <v>12.99</v>
      </c>
      <c r="I1499">
        <v>0</v>
      </c>
      <c r="J1499">
        <v>0.14000000000000001</v>
      </c>
      <c r="K1499" t="s">
        <v>16</v>
      </c>
      <c r="L1499">
        <v>4</v>
      </c>
    </row>
    <row r="1500" spans="1:12" x14ac:dyDescent="0.3">
      <c r="A1500">
        <v>26</v>
      </c>
      <c r="B1500">
        <v>36000</v>
      </c>
      <c r="C1500" t="s">
        <v>13</v>
      </c>
      <c r="D1500">
        <v>4</v>
      </c>
      <c r="E1500" t="s">
        <v>27</v>
      </c>
      <c r="F1500" t="s">
        <v>19</v>
      </c>
      <c r="G1500">
        <v>5000</v>
      </c>
      <c r="H1500">
        <v>10.37</v>
      </c>
      <c r="I1500">
        <v>0</v>
      </c>
      <c r="J1500">
        <v>0.14000000000000001</v>
      </c>
      <c r="K1500" t="s">
        <v>16</v>
      </c>
      <c r="L1500">
        <v>4</v>
      </c>
    </row>
    <row r="1501" spans="1:12" x14ac:dyDescent="0.3">
      <c r="A1501">
        <v>23</v>
      </c>
      <c r="B1501">
        <v>36000</v>
      </c>
      <c r="C1501" t="s">
        <v>13</v>
      </c>
      <c r="D1501">
        <v>0</v>
      </c>
      <c r="E1501" t="s">
        <v>18</v>
      </c>
      <c r="F1501" t="s">
        <v>19</v>
      </c>
      <c r="G1501">
        <v>5000</v>
      </c>
      <c r="I1501">
        <v>0</v>
      </c>
      <c r="J1501">
        <v>0.14000000000000001</v>
      </c>
      <c r="K1501" t="s">
        <v>16</v>
      </c>
      <c r="L1501">
        <v>3</v>
      </c>
    </row>
    <row r="1502" spans="1:12" x14ac:dyDescent="0.3">
      <c r="A1502">
        <v>23</v>
      </c>
      <c r="B1502">
        <v>36000</v>
      </c>
      <c r="C1502" t="s">
        <v>13</v>
      </c>
      <c r="E1502" t="s">
        <v>25</v>
      </c>
      <c r="F1502" t="s">
        <v>21</v>
      </c>
      <c r="G1502">
        <v>5000</v>
      </c>
      <c r="H1502">
        <v>6.17</v>
      </c>
      <c r="I1502">
        <v>0</v>
      </c>
      <c r="J1502">
        <v>0.14000000000000001</v>
      </c>
      <c r="K1502" t="s">
        <v>16</v>
      </c>
      <c r="L1502">
        <v>2</v>
      </c>
    </row>
    <row r="1503" spans="1:12" x14ac:dyDescent="0.3">
      <c r="A1503">
        <v>23</v>
      </c>
      <c r="B1503">
        <v>36100</v>
      </c>
      <c r="C1503" t="s">
        <v>13</v>
      </c>
      <c r="D1503">
        <v>2</v>
      </c>
      <c r="E1503" t="s">
        <v>18</v>
      </c>
      <c r="F1503" t="s">
        <v>21</v>
      </c>
      <c r="G1503">
        <v>5000</v>
      </c>
      <c r="H1503">
        <v>7.49</v>
      </c>
      <c r="I1503">
        <v>0</v>
      </c>
      <c r="J1503">
        <v>0.14000000000000001</v>
      </c>
      <c r="K1503" t="s">
        <v>16</v>
      </c>
      <c r="L1503">
        <v>4</v>
      </c>
    </row>
    <row r="1504" spans="1:12" x14ac:dyDescent="0.3">
      <c r="A1504">
        <v>23</v>
      </c>
      <c r="B1504">
        <v>42000</v>
      </c>
      <c r="C1504" t="s">
        <v>26</v>
      </c>
      <c r="D1504">
        <v>3</v>
      </c>
      <c r="E1504" t="s">
        <v>18</v>
      </c>
      <c r="F1504" t="s">
        <v>15</v>
      </c>
      <c r="G1504">
        <v>5400</v>
      </c>
      <c r="H1504">
        <v>11.78</v>
      </c>
      <c r="I1504">
        <v>0</v>
      </c>
      <c r="J1504">
        <v>0.13</v>
      </c>
      <c r="K1504" t="s">
        <v>16</v>
      </c>
      <c r="L1504">
        <v>4</v>
      </c>
    </row>
    <row r="1505" spans="1:12" x14ac:dyDescent="0.3">
      <c r="A1505">
        <v>22</v>
      </c>
      <c r="B1505">
        <v>37000</v>
      </c>
      <c r="C1505" t="s">
        <v>13</v>
      </c>
      <c r="D1505">
        <v>4</v>
      </c>
      <c r="E1505" t="s">
        <v>20</v>
      </c>
      <c r="F1505" t="s">
        <v>19</v>
      </c>
      <c r="G1505">
        <v>5000</v>
      </c>
      <c r="H1505">
        <v>10.65</v>
      </c>
      <c r="I1505">
        <v>0</v>
      </c>
      <c r="J1505">
        <v>0.14000000000000001</v>
      </c>
      <c r="K1505" t="s">
        <v>16</v>
      </c>
      <c r="L1505">
        <v>4</v>
      </c>
    </row>
    <row r="1506" spans="1:12" x14ac:dyDescent="0.3">
      <c r="A1506">
        <v>26</v>
      </c>
      <c r="B1506">
        <v>36000</v>
      </c>
      <c r="C1506" t="s">
        <v>26</v>
      </c>
      <c r="D1506">
        <v>10</v>
      </c>
      <c r="E1506" t="s">
        <v>28</v>
      </c>
      <c r="F1506" t="s">
        <v>15</v>
      </c>
      <c r="G1506">
        <v>5000</v>
      </c>
      <c r="H1506">
        <v>12.29</v>
      </c>
      <c r="I1506">
        <v>1</v>
      </c>
      <c r="J1506">
        <v>0.14000000000000001</v>
      </c>
      <c r="K1506" t="s">
        <v>17</v>
      </c>
      <c r="L1506">
        <v>3</v>
      </c>
    </row>
    <row r="1507" spans="1:12" x14ac:dyDescent="0.3">
      <c r="A1507">
        <v>23</v>
      </c>
      <c r="B1507">
        <v>42048</v>
      </c>
      <c r="C1507" t="s">
        <v>26</v>
      </c>
      <c r="D1507">
        <v>7</v>
      </c>
      <c r="E1507" t="s">
        <v>18</v>
      </c>
      <c r="F1507" t="s">
        <v>21</v>
      </c>
      <c r="G1507">
        <v>8500</v>
      </c>
      <c r="H1507">
        <v>7.74</v>
      </c>
      <c r="I1507">
        <v>0</v>
      </c>
      <c r="J1507">
        <v>0.2</v>
      </c>
      <c r="K1507" t="s">
        <v>16</v>
      </c>
      <c r="L1507">
        <v>3</v>
      </c>
    </row>
    <row r="1508" spans="1:12" x14ac:dyDescent="0.3">
      <c r="A1508">
        <v>24</v>
      </c>
      <c r="B1508">
        <v>38000</v>
      </c>
      <c r="C1508" t="s">
        <v>13</v>
      </c>
      <c r="D1508">
        <v>8</v>
      </c>
      <c r="E1508" t="s">
        <v>14</v>
      </c>
      <c r="F1508" t="s">
        <v>15</v>
      </c>
      <c r="G1508">
        <v>5000</v>
      </c>
      <c r="H1508">
        <v>13.99</v>
      </c>
      <c r="I1508">
        <v>0</v>
      </c>
      <c r="J1508">
        <v>0.13</v>
      </c>
      <c r="K1508" t="s">
        <v>16</v>
      </c>
      <c r="L1508">
        <v>4</v>
      </c>
    </row>
    <row r="1509" spans="1:12" x14ac:dyDescent="0.3">
      <c r="A1509">
        <v>23</v>
      </c>
      <c r="B1509">
        <v>38000</v>
      </c>
      <c r="C1509" t="s">
        <v>13</v>
      </c>
      <c r="D1509">
        <v>0</v>
      </c>
      <c r="E1509" t="s">
        <v>14</v>
      </c>
      <c r="F1509" t="s">
        <v>19</v>
      </c>
      <c r="G1509">
        <v>5000</v>
      </c>
      <c r="H1509">
        <v>11.58</v>
      </c>
      <c r="I1509">
        <v>0</v>
      </c>
      <c r="J1509">
        <v>0.13</v>
      </c>
      <c r="K1509" t="s">
        <v>16</v>
      </c>
      <c r="L1509">
        <v>3</v>
      </c>
    </row>
    <row r="1510" spans="1:12" x14ac:dyDescent="0.3">
      <c r="A1510">
        <v>24</v>
      </c>
      <c r="B1510">
        <v>42252</v>
      </c>
      <c r="C1510" t="s">
        <v>26</v>
      </c>
      <c r="D1510">
        <v>3</v>
      </c>
      <c r="E1510" t="s">
        <v>20</v>
      </c>
      <c r="F1510" t="s">
        <v>15</v>
      </c>
      <c r="G1510">
        <v>8000</v>
      </c>
      <c r="H1510">
        <v>12.84</v>
      </c>
      <c r="I1510">
        <v>0</v>
      </c>
      <c r="J1510">
        <v>0.19</v>
      </c>
      <c r="K1510" t="s">
        <v>16</v>
      </c>
      <c r="L1510">
        <v>2</v>
      </c>
    </row>
    <row r="1511" spans="1:12" x14ac:dyDescent="0.3">
      <c r="A1511">
        <v>24</v>
      </c>
      <c r="B1511">
        <v>38400</v>
      </c>
      <c r="C1511" t="s">
        <v>13</v>
      </c>
      <c r="D1511">
        <v>3</v>
      </c>
      <c r="E1511" t="s">
        <v>14</v>
      </c>
      <c r="F1511" t="s">
        <v>19</v>
      </c>
      <c r="G1511">
        <v>5000</v>
      </c>
      <c r="H1511">
        <v>10.99</v>
      </c>
      <c r="I1511">
        <v>0</v>
      </c>
      <c r="J1511">
        <v>0.13</v>
      </c>
      <c r="K1511" t="s">
        <v>16</v>
      </c>
      <c r="L1511">
        <v>2</v>
      </c>
    </row>
    <row r="1512" spans="1:12" x14ac:dyDescent="0.3">
      <c r="A1512">
        <v>24</v>
      </c>
      <c r="B1512">
        <v>42500</v>
      </c>
      <c r="C1512" t="s">
        <v>26</v>
      </c>
      <c r="D1512">
        <v>5</v>
      </c>
      <c r="E1512" t="s">
        <v>20</v>
      </c>
      <c r="F1512" t="s">
        <v>21</v>
      </c>
      <c r="G1512">
        <v>4800</v>
      </c>
      <c r="H1512">
        <v>7.51</v>
      </c>
      <c r="I1512">
        <v>0</v>
      </c>
      <c r="J1512">
        <v>0.11</v>
      </c>
      <c r="K1512" t="s">
        <v>16</v>
      </c>
      <c r="L1512">
        <v>2</v>
      </c>
    </row>
    <row r="1513" spans="1:12" x14ac:dyDescent="0.3">
      <c r="A1513">
        <v>23</v>
      </c>
      <c r="B1513">
        <v>42500</v>
      </c>
      <c r="C1513" t="s">
        <v>26</v>
      </c>
      <c r="D1513">
        <v>2</v>
      </c>
      <c r="E1513" t="s">
        <v>18</v>
      </c>
      <c r="F1513" t="s">
        <v>19</v>
      </c>
      <c r="G1513">
        <v>12600</v>
      </c>
      <c r="I1513">
        <v>0</v>
      </c>
      <c r="J1513">
        <v>0.3</v>
      </c>
      <c r="K1513" t="s">
        <v>16</v>
      </c>
      <c r="L1513">
        <v>4</v>
      </c>
    </row>
    <row r="1514" spans="1:12" x14ac:dyDescent="0.3">
      <c r="A1514">
        <v>25</v>
      </c>
      <c r="B1514">
        <v>42500</v>
      </c>
      <c r="C1514" t="s">
        <v>26</v>
      </c>
      <c r="D1514">
        <v>9</v>
      </c>
      <c r="E1514" t="s">
        <v>18</v>
      </c>
      <c r="F1514" t="s">
        <v>21</v>
      </c>
      <c r="G1514">
        <v>2000</v>
      </c>
      <c r="H1514">
        <v>5.42</v>
      </c>
      <c r="I1514">
        <v>0</v>
      </c>
      <c r="J1514">
        <v>0.05</v>
      </c>
      <c r="K1514" t="s">
        <v>16</v>
      </c>
      <c r="L1514">
        <v>3</v>
      </c>
    </row>
    <row r="1515" spans="1:12" x14ac:dyDescent="0.3">
      <c r="A1515">
        <v>25</v>
      </c>
      <c r="B1515">
        <v>39996</v>
      </c>
      <c r="C1515" t="s">
        <v>13</v>
      </c>
      <c r="D1515">
        <v>3</v>
      </c>
      <c r="E1515" t="s">
        <v>14</v>
      </c>
      <c r="F1515" t="s">
        <v>21</v>
      </c>
      <c r="G1515">
        <v>5000</v>
      </c>
      <c r="H1515">
        <v>6.92</v>
      </c>
      <c r="I1515">
        <v>0</v>
      </c>
      <c r="J1515">
        <v>0.13</v>
      </c>
      <c r="K1515" t="s">
        <v>16</v>
      </c>
      <c r="L1515">
        <v>3</v>
      </c>
    </row>
    <row r="1516" spans="1:12" x14ac:dyDescent="0.3">
      <c r="A1516">
        <v>25</v>
      </c>
      <c r="B1516">
        <v>39996</v>
      </c>
      <c r="C1516" t="s">
        <v>13</v>
      </c>
      <c r="D1516">
        <v>1</v>
      </c>
      <c r="E1516" t="s">
        <v>25</v>
      </c>
      <c r="F1516" t="s">
        <v>19</v>
      </c>
      <c r="G1516">
        <v>5000</v>
      </c>
      <c r="H1516">
        <v>11.89</v>
      </c>
      <c r="I1516">
        <v>0</v>
      </c>
      <c r="J1516">
        <v>0.13</v>
      </c>
      <c r="K1516" t="s">
        <v>16</v>
      </c>
      <c r="L1516">
        <v>4</v>
      </c>
    </row>
    <row r="1517" spans="1:12" x14ac:dyDescent="0.3">
      <c r="A1517">
        <v>24</v>
      </c>
      <c r="B1517">
        <v>33996</v>
      </c>
      <c r="C1517" t="s">
        <v>13</v>
      </c>
      <c r="D1517">
        <v>2</v>
      </c>
      <c r="E1517" t="s">
        <v>27</v>
      </c>
      <c r="F1517" t="s">
        <v>30</v>
      </c>
      <c r="G1517">
        <v>5000</v>
      </c>
      <c r="H1517">
        <v>12.92</v>
      </c>
      <c r="I1517">
        <v>1</v>
      </c>
      <c r="J1517">
        <v>0.15</v>
      </c>
      <c r="K1517" t="s">
        <v>16</v>
      </c>
      <c r="L1517">
        <v>4</v>
      </c>
    </row>
    <row r="1518" spans="1:12" x14ac:dyDescent="0.3">
      <c r="A1518">
        <v>22</v>
      </c>
      <c r="B1518">
        <v>34000</v>
      </c>
      <c r="C1518" t="s">
        <v>13</v>
      </c>
      <c r="D1518">
        <v>4</v>
      </c>
      <c r="E1518" t="s">
        <v>25</v>
      </c>
      <c r="F1518" t="s">
        <v>15</v>
      </c>
      <c r="G1518">
        <v>5000</v>
      </c>
      <c r="H1518">
        <v>12.73</v>
      </c>
      <c r="I1518">
        <v>1</v>
      </c>
      <c r="J1518">
        <v>0.15</v>
      </c>
      <c r="K1518" t="s">
        <v>17</v>
      </c>
      <c r="L1518">
        <v>3</v>
      </c>
    </row>
    <row r="1519" spans="1:12" x14ac:dyDescent="0.3">
      <c r="A1519">
        <v>26</v>
      </c>
      <c r="B1519">
        <v>40000</v>
      </c>
      <c r="C1519" t="s">
        <v>13</v>
      </c>
      <c r="D1519">
        <v>1</v>
      </c>
      <c r="E1519" t="s">
        <v>14</v>
      </c>
      <c r="F1519" t="s">
        <v>15</v>
      </c>
      <c r="G1519">
        <v>5000</v>
      </c>
      <c r="H1519">
        <v>14.26</v>
      </c>
      <c r="I1519">
        <v>0</v>
      </c>
      <c r="J1519">
        <v>0.13</v>
      </c>
      <c r="K1519" t="s">
        <v>17</v>
      </c>
      <c r="L1519">
        <v>2</v>
      </c>
    </row>
    <row r="1520" spans="1:12" x14ac:dyDescent="0.3">
      <c r="A1520">
        <v>25</v>
      </c>
      <c r="B1520">
        <v>42996</v>
      </c>
      <c r="C1520" t="s">
        <v>23</v>
      </c>
      <c r="D1520">
        <v>1</v>
      </c>
      <c r="E1520" t="s">
        <v>27</v>
      </c>
      <c r="F1520" t="s">
        <v>30</v>
      </c>
      <c r="G1520">
        <v>7200</v>
      </c>
      <c r="H1520">
        <v>14.11</v>
      </c>
      <c r="I1520">
        <v>0</v>
      </c>
      <c r="J1520">
        <v>0.17</v>
      </c>
      <c r="K1520" t="s">
        <v>16</v>
      </c>
      <c r="L1520">
        <v>4</v>
      </c>
    </row>
    <row r="1521" spans="1:12" x14ac:dyDescent="0.3">
      <c r="A1521">
        <v>21</v>
      </c>
      <c r="B1521">
        <v>35000</v>
      </c>
      <c r="C1521" t="s">
        <v>13</v>
      </c>
      <c r="D1521">
        <v>6</v>
      </c>
      <c r="E1521" t="s">
        <v>20</v>
      </c>
      <c r="F1521" t="s">
        <v>15</v>
      </c>
      <c r="G1521">
        <v>5000</v>
      </c>
      <c r="H1521">
        <v>14.79</v>
      </c>
      <c r="I1521">
        <v>1</v>
      </c>
      <c r="J1521">
        <v>0.14000000000000001</v>
      </c>
      <c r="K1521" t="s">
        <v>16</v>
      </c>
      <c r="L1521">
        <v>2</v>
      </c>
    </row>
    <row r="1522" spans="1:12" x14ac:dyDescent="0.3">
      <c r="A1522">
        <v>22</v>
      </c>
      <c r="B1522">
        <v>41000</v>
      </c>
      <c r="C1522" t="s">
        <v>13</v>
      </c>
      <c r="D1522">
        <v>6</v>
      </c>
      <c r="E1522" t="s">
        <v>27</v>
      </c>
      <c r="F1522" t="s">
        <v>21</v>
      </c>
      <c r="G1522">
        <v>5000</v>
      </c>
      <c r="I1522">
        <v>0</v>
      </c>
      <c r="J1522">
        <v>0.12</v>
      </c>
      <c r="K1522" t="s">
        <v>16</v>
      </c>
      <c r="L1522">
        <v>2</v>
      </c>
    </row>
    <row r="1523" spans="1:12" x14ac:dyDescent="0.3">
      <c r="A1523">
        <v>25</v>
      </c>
      <c r="B1523">
        <v>35280</v>
      </c>
      <c r="C1523" t="s">
        <v>13</v>
      </c>
      <c r="D1523">
        <v>0</v>
      </c>
      <c r="E1523" t="s">
        <v>28</v>
      </c>
      <c r="F1523" t="s">
        <v>30</v>
      </c>
      <c r="G1523">
        <v>5000</v>
      </c>
      <c r="H1523">
        <v>14.96</v>
      </c>
      <c r="I1523">
        <v>1</v>
      </c>
      <c r="J1523">
        <v>0.14000000000000001</v>
      </c>
      <c r="K1523" t="s">
        <v>16</v>
      </c>
      <c r="L1523">
        <v>3</v>
      </c>
    </row>
    <row r="1524" spans="1:12" x14ac:dyDescent="0.3">
      <c r="A1524">
        <v>22</v>
      </c>
      <c r="B1524">
        <v>42000</v>
      </c>
      <c r="C1524" t="s">
        <v>13</v>
      </c>
      <c r="D1524">
        <v>0</v>
      </c>
      <c r="E1524" t="s">
        <v>18</v>
      </c>
      <c r="F1524" t="s">
        <v>21</v>
      </c>
      <c r="G1524">
        <v>5000</v>
      </c>
      <c r="H1524">
        <v>8.9</v>
      </c>
      <c r="I1524">
        <v>0</v>
      </c>
      <c r="J1524">
        <v>0.12</v>
      </c>
      <c r="K1524" t="s">
        <v>16</v>
      </c>
      <c r="L1524">
        <v>4</v>
      </c>
    </row>
    <row r="1525" spans="1:12" x14ac:dyDescent="0.3">
      <c r="A1525">
        <v>23</v>
      </c>
      <c r="B1525">
        <v>43000</v>
      </c>
      <c r="C1525" t="s">
        <v>26</v>
      </c>
      <c r="D1525">
        <v>7</v>
      </c>
      <c r="E1525" t="s">
        <v>27</v>
      </c>
      <c r="F1525" t="s">
        <v>21</v>
      </c>
      <c r="G1525">
        <v>15600</v>
      </c>
      <c r="I1525">
        <v>0</v>
      </c>
      <c r="J1525">
        <v>0.36</v>
      </c>
      <c r="K1525" t="s">
        <v>16</v>
      </c>
      <c r="L1525">
        <v>4</v>
      </c>
    </row>
    <row r="1526" spans="1:12" x14ac:dyDescent="0.3">
      <c r="A1526">
        <v>22</v>
      </c>
      <c r="B1526">
        <v>43000</v>
      </c>
      <c r="C1526" t="s">
        <v>26</v>
      </c>
      <c r="D1526">
        <v>4</v>
      </c>
      <c r="E1526" t="s">
        <v>20</v>
      </c>
      <c r="F1526" t="s">
        <v>15</v>
      </c>
      <c r="G1526">
        <v>6600</v>
      </c>
      <c r="H1526">
        <v>14.27</v>
      </c>
      <c r="I1526">
        <v>0</v>
      </c>
      <c r="J1526">
        <v>0.15</v>
      </c>
      <c r="K1526" t="s">
        <v>17</v>
      </c>
      <c r="L1526">
        <v>2</v>
      </c>
    </row>
    <row r="1527" spans="1:12" x14ac:dyDescent="0.3">
      <c r="A1527">
        <v>22</v>
      </c>
      <c r="B1527">
        <v>43000</v>
      </c>
      <c r="C1527" t="s">
        <v>23</v>
      </c>
      <c r="D1527">
        <v>2</v>
      </c>
      <c r="E1527" t="s">
        <v>27</v>
      </c>
      <c r="F1527" t="s">
        <v>19</v>
      </c>
      <c r="G1527">
        <v>22800</v>
      </c>
      <c r="H1527">
        <v>12.69</v>
      </c>
      <c r="I1527">
        <v>0</v>
      </c>
      <c r="J1527">
        <v>0.53</v>
      </c>
      <c r="K1527" t="s">
        <v>16</v>
      </c>
      <c r="L1527">
        <v>2</v>
      </c>
    </row>
    <row r="1528" spans="1:12" x14ac:dyDescent="0.3">
      <c r="A1528">
        <v>22</v>
      </c>
      <c r="B1528">
        <v>36000</v>
      </c>
      <c r="C1528" t="s">
        <v>13</v>
      </c>
      <c r="D1528">
        <v>5</v>
      </c>
      <c r="E1528" t="s">
        <v>14</v>
      </c>
      <c r="F1528" t="s">
        <v>30</v>
      </c>
      <c r="G1528">
        <v>5000</v>
      </c>
      <c r="H1528">
        <v>16.32</v>
      </c>
      <c r="I1528">
        <v>1</v>
      </c>
      <c r="J1528">
        <v>0.14000000000000001</v>
      </c>
      <c r="K1528" t="s">
        <v>16</v>
      </c>
      <c r="L1528">
        <v>4</v>
      </c>
    </row>
    <row r="1529" spans="1:12" x14ac:dyDescent="0.3">
      <c r="A1529">
        <v>24</v>
      </c>
      <c r="B1529">
        <v>43000</v>
      </c>
      <c r="C1529" t="s">
        <v>26</v>
      </c>
      <c r="D1529">
        <v>7</v>
      </c>
      <c r="E1529" t="s">
        <v>14</v>
      </c>
      <c r="F1529" t="s">
        <v>15</v>
      </c>
      <c r="G1529">
        <v>6000</v>
      </c>
      <c r="H1529">
        <v>13.49</v>
      </c>
      <c r="I1529">
        <v>0</v>
      </c>
      <c r="J1529">
        <v>0.14000000000000001</v>
      </c>
      <c r="K1529" t="s">
        <v>17</v>
      </c>
      <c r="L1529">
        <v>3</v>
      </c>
    </row>
    <row r="1530" spans="1:12" x14ac:dyDescent="0.3">
      <c r="A1530">
        <v>26</v>
      </c>
      <c r="B1530">
        <v>43000</v>
      </c>
      <c r="C1530" t="s">
        <v>26</v>
      </c>
      <c r="D1530">
        <v>6</v>
      </c>
      <c r="E1530" t="s">
        <v>14</v>
      </c>
      <c r="F1530" t="s">
        <v>19</v>
      </c>
      <c r="G1530">
        <v>15000</v>
      </c>
      <c r="H1530">
        <v>11.99</v>
      </c>
      <c r="I1530">
        <v>0</v>
      </c>
      <c r="J1530">
        <v>0.35</v>
      </c>
      <c r="K1530" t="s">
        <v>16</v>
      </c>
      <c r="L1530">
        <v>2</v>
      </c>
    </row>
    <row r="1531" spans="1:12" x14ac:dyDescent="0.3">
      <c r="A1531">
        <v>24</v>
      </c>
      <c r="B1531">
        <v>36000</v>
      </c>
      <c r="C1531" t="s">
        <v>13</v>
      </c>
      <c r="D1531">
        <v>2</v>
      </c>
      <c r="E1531" t="s">
        <v>25</v>
      </c>
      <c r="F1531" t="s">
        <v>30</v>
      </c>
      <c r="G1531">
        <v>5000</v>
      </c>
      <c r="H1531">
        <v>14.59</v>
      </c>
      <c r="I1531">
        <v>1</v>
      </c>
      <c r="J1531">
        <v>0.14000000000000001</v>
      </c>
      <c r="K1531" t="s">
        <v>16</v>
      </c>
      <c r="L1531">
        <v>2</v>
      </c>
    </row>
    <row r="1532" spans="1:12" x14ac:dyDescent="0.3">
      <c r="A1532">
        <v>22</v>
      </c>
      <c r="B1532">
        <v>42000</v>
      </c>
      <c r="C1532" t="s">
        <v>13</v>
      </c>
      <c r="D1532">
        <v>2</v>
      </c>
      <c r="E1532" t="s">
        <v>14</v>
      </c>
      <c r="F1532" t="s">
        <v>15</v>
      </c>
      <c r="G1532">
        <v>5000</v>
      </c>
      <c r="H1532">
        <v>12.87</v>
      </c>
      <c r="I1532">
        <v>0</v>
      </c>
      <c r="J1532">
        <v>0.12</v>
      </c>
      <c r="K1532" t="s">
        <v>16</v>
      </c>
      <c r="L1532">
        <v>4</v>
      </c>
    </row>
    <row r="1533" spans="1:12" x14ac:dyDescent="0.3">
      <c r="A1533">
        <v>24</v>
      </c>
      <c r="B1533">
        <v>43000</v>
      </c>
      <c r="C1533" t="s">
        <v>26</v>
      </c>
      <c r="D1533">
        <v>5</v>
      </c>
      <c r="E1533" t="s">
        <v>28</v>
      </c>
      <c r="F1533" t="s">
        <v>15</v>
      </c>
      <c r="G1533">
        <v>2500</v>
      </c>
      <c r="H1533">
        <v>13.49</v>
      </c>
      <c r="I1533">
        <v>0</v>
      </c>
      <c r="J1533">
        <v>0.06</v>
      </c>
      <c r="K1533" t="s">
        <v>17</v>
      </c>
      <c r="L1533">
        <v>4</v>
      </c>
    </row>
    <row r="1534" spans="1:12" x14ac:dyDescent="0.3">
      <c r="A1534">
        <v>21</v>
      </c>
      <c r="B1534">
        <v>42000</v>
      </c>
      <c r="C1534" t="s">
        <v>13</v>
      </c>
      <c r="D1534">
        <v>5</v>
      </c>
      <c r="E1534" t="s">
        <v>18</v>
      </c>
      <c r="F1534" t="s">
        <v>21</v>
      </c>
      <c r="G1534">
        <v>5000</v>
      </c>
      <c r="H1534">
        <v>9.32</v>
      </c>
      <c r="I1534">
        <v>0</v>
      </c>
      <c r="J1534">
        <v>0.12</v>
      </c>
      <c r="K1534" t="s">
        <v>16</v>
      </c>
      <c r="L1534">
        <v>4</v>
      </c>
    </row>
    <row r="1535" spans="1:12" x14ac:dyDescent="0.3">
      <c r="A1535">
        <v>24</v>
      </c>
      <c r="B1535">
        <v>37000</v>
      </c>
      <c r="C1535" t="s">
        <v>26</v>
      </c>
      <c r="D1535">
        <v>8</v>
      </c>
      <c r="E1535" t="s">
        <v>28</v>
      </c>
      <c r="F1535" t="s">
        <v>19</v>
      </c>
      <c r="G1535">
        <v>10000</v>
      </c>
      <c r="I1535">
        <v>1</v>
      </c>
      <c r="J1535">
        <v>0.27</v>
      </c>
      <c r="K1535" t="s">
        <v>16</v>
      </c>
      <c r="L1535">
        <v>2</v>
      </c>
    </row>
    <row r="1536" spans="1:12" x14ac:dyDescent="0.3">
      <c r="A1536">
        <v>23</v>
      </c>
      <c r="B1536">
        <v>43000</v>
      </c>
      <c r="C1536" t="s">
        <v>26</v>
      </c>
      <c r="D1536">
        <v>3</v>
      </c>
      <c r="E1536" t="s">
        <v>27</v>
      </c>
      <c r="F1536" t="s">
        <v>30</v>
      </c>
      <c r="G1536">
        <v>3600</v>
      </c>
      <c r="H1536">
        <v>15.62</v>
      </c>
      <c r="I1536">
        <v>0</v>
      </c>
      <c r="J1536">
        <v>0.08</v>
      </c>
      <c r="K1536" t="s">
        <v>16</v>
      </c>
      <c r="L1536">
        <v>3</v>
      </c>
    </row>
    <row r="1537" spans="1:12" x14ac:dyDescent="0.3">
      <c r="A1537">
        <v>22</v>
      </c>
      <c r="B1537">
        <v>43000</v>
      </c>
      <c r="C1537" t="s">
        <v>23</v>
      </c>
      <c r="D1537">
        <v>5</v>
      </c>
      <c r="E1537" t="s">
        <v>27</v>
      </c>
      <c r="F1537" t="s">
        <v>19</v>
      </c>
      <c r="G1537">
        <v>3500</v>
      </c>
      <c r="H1537">
        <v>11.49</v>
      </c>
      <c r="I1537">
        <v>0</v>
      </c>
      <c r="J1537">
        <v>0.08</v>
      </c>
      <c r="K1537" t="s">
        <v>16</v>
      </c>
      <c r="L1537">
        <v>3</v>
      </c>
    </row>
    <row r="1538" spans="1:12" x14ac:dyDescent="0.3">
      <c r="A1538">
        <v>25</v>
      </c>
      <c r="B1538">
        <v>42288</v>
      </c>
      <c r="C1538" t="s">
        <v>13</v>
      </c>
      <c r="D1538">
        <v>2</v>
      </c>
      <c r="E1538" t="s">
        <v>18</v>
      </c>
      <c r="F1538" t="s">
        <v>19</v>
      </c>
      <c r="G1538">
        <v>5000</v>
      </c>
      <c r="H1538">
        <v>10.99</v>
      </c>
      <c r="I1538">
        <v>0</v>
      </c>
      <c r="J1538">
        <v>0.12</v>
      </c>
      <c r="K1538" t="s">
        <v>16</v>
      </c>
      <c r="L1538">
        <v>2</v>
      </c>
    </row>
    <row r="1539" spans="1:12" x14ac:dyDescent="0.3">
      <c r="A1539">
        <v>22</v>
      </c>
      <c r="B1539">
        <v>42500</v>
      </c>
      <c r="C1539" t="s">
        <v>13</v>
      </c>
      <c r="D1539">
        <v>2</v>
      </c>
      <c r="E1539" t="s">
        <v>25</v>
      </c>
      <c r="F1539" t="s">
        <v>19</v>
      </c>
      <c r="G1539">
        <v>5000</v>
      </c>
      <c r="H1539">
        <v>12.42</v>
      </c>
      <c r="I1539">
        <v>0</v>
      </c>
      <c r="J1539">
        <v>0.12</v>
      </c>
      <c r="K1539" t="s">
        <v>16</v>
      </c>
      <c r="L1539">
        <v>4</v>
      </c>
    </row>
    <row r="1540" spans="1:12" x14ac:dyDescent="0.3">
      <c r="A1540">
        <v>22</v>
      </c>
      <c r="B1540">
        <v>43000</v>
      </c>
      <c r="C1540" t="s">
        <v>26</v>
      </c>
      <c r="D1540">
        <v>0</v>
      </c>
      <c r="E1540" t="s">
        <v>20</v>
      </c>
      <c r="F1540" t="s">
        <v>19</v>
      </c>
      <c r="G1540">
        <v>6650</v>
      </c>
      <c r="H1540">
        <v>10.37</v>
      </c>
      <c r="I1540">
        <v>0</v>
      </c>
      <c r="J1540">
        <v>0.15</v>
      </c>
      <c r="K1540" t="s">
        <v>16</v>
      </c>
      <c r="L1540">
        <v>3</v>
      </c>
    </row>
    <row r="1541" spans="1:12" x14ac:dyDescent="0.3">
      <c r="A1541">
        <v>25</v>
      </c>
      <c r="B1541">
        <v>43000</v>
      </c>
      <c r="C1541" t="s">
        <v>13</v>
      </c>
      <c r="D1541">
        <v>6</v>
      </c>
      <c r="E1541" t="s">
        <v>20</v>
      </c>
      <c r="F1541" t="s">
        <v>21</v>
      </c>
      <c r="G1541">
        <v>5000</v>
      </c>
      <c r="H1541">
        <v>7.51</v>
      </c>
      <c r="I1541">
        <v>0</v>
      </c>
      <c r="J1541">
        <v>0.12</v>
      </c>
      <c r="K1541" t="s">
        <v>16</v>
      </c>
      <c r="L1541">
        <v>3</v>
      </c>
    </row>
    <row r="1542" spans="1:12" x14ac:dyDescent="0.3">
      <c r="A1542">
        <v>24</v>
      </c>
      <c r="B1542">
        <v>37000</v>
      </c>
      <c r="C1542" t="s">
        <v>13</v>
      </c>
      <c r="D1542">
        <v>3</v>
      </c>
      <c r="E1542" t="s">
        <v>14</v>
      </c>
      <c r="F1542" t="s">
        <v>29</v>
      </c>
      <c r="G1542">
        <v>5000</v>
      </c>
      <c r="H1542">
        <v>16.45</v>
      </c>
      <c r="I1542">
        <v>1</v>
      </c>
      <c r="J1542">
        <v>0.14000000000000001</v>
      </c>
      <c r="K1542" t="s">
        <v>16</v>
      </c>
      <c r="L1542">
        <v>3</v>
      </c>
    </row>
    <row r="1543" spans="1:12" x14ac:dyDescent="0.3">
      <c r="A1543">
        <v>22</v>
      </c>
      <c r="B1543">
        <v>43200</v>
      </c>
      <c r="C1543" t="s">
        <v>13</v>
      </c>
      <c r="D1543">
        <v>6</v>
      </c>
      <c r="E1543" t="s">
        <v>18</v>
      </c>
      <c r="F1543" t="s">
        <v>19</v>
      </c>
      <c r="G1543">
        <v>5000</v>
      </c>
      <c r="H1543">
        <v>12.69</v>
      </c>
      <c r="I1543">
        <v>0</v>
      </c>
      <c r="J1543">
        <v>0.12</v>
      </c>
      <c r="K1543" t="s">
        <v>16</v>
      </c>
      <c r="L1543">
        <v>2</v>
      </c>
    </row>
    <row r="1544" spans="1:12" x14ac:dyDescent="0.3">
      <c r="A1544">
        <v>22</v>
      </c>
      <c r="B1544">
        <v>44004</v>
      </c>
      <c r="C1544" t="s">
        <v>13</v>
      </c>
      <c r="D1544">
        <v>2</v>
      </c>
      <c r="E1544" t="s">
        <v>18</v>
      </c>
      <c r="F1544" t="s">
        <v>21</v>
      </c>
      <c r="G1544">
        <v>5000</v>
      </c>
      <c r="H1544">
        <v>8.9</v>
      </c>
      <c r="I1544">
        <v>0</v>
      </c>
      <c r="J1544">
        <v>0.11</v>
      </c>
      <c r="K1544" t="s">
        <v>16</v>
      </c>
      <c r="L1544">
        <v>3</v>
      </c>
    </row>
    <row r="1545" spans="1:12" x14ac:dyDescent="0.3">
      <c r="A1545">
        <v>22</v>
      </c>
      <c r="B1545">
        <v>45000</v>
      </c>
      <c r="C1545" t="s">
        <v>13</v>
      </c>
      <c r="D1545">
        <v>3</v>
      </c>
      <c r="E1545" t="s">
        <v>27</v>
      </c>
      <c r="F1545" t="s">
        <v>19</v>
      </c>
      <c r="G1545">
        <v>5000</v>
      </c>
      <c r="H1545">
        <v>12.42</v>
      </c>
      <c r="I1545">
        <v>0</v>
      </c>
      <c r="J1545">
        <v>0.11</v>
      </c>
      <c r="K1545" t="s">
        <v>16</v>
      </c>
      <c r="L1545">
        <v>2</v>
      </c>
    </row>
    <row r="1546" spans="1:12" x14ac:dyDescent="0.3">
      <c r="A1546">
        <v>22</v>
      </c>
      <c r="B1546">
        <v>43000</v>
      </c>
      <c r="C1546" t="s">
        <v>26</v>
      </c>
      <c r="D1546">
        <v>3</v>
      </c>
      <c r="E1546" t="s">
        <v>18</v>
      </c>
      <c r="F1546" t="s">
        <v>21</v>
      </c>
      <c r="G1546">
        <v>2000</v>
      </c>
      <c r="I1546">
        <v>0</v>
      </c>
      <c r="J1546">
        <v>0.05</v>
      </c>
      <c r="K1546" t="s">
        <v>16</v>
      </c>
      <c r="L1546">
        <v>3</v>
      </c>
    </row>
    <row r="1547" spans="1:12" x14ac:dyDescent="0.3">
      <c r="A1547">
        <v>24</v>
      </c>
      <c r="B1547">
        <v>43000</v>
      </c>
      <c r="C1547" t="s">
        <v>26</v>
      </c>
      <c r="D1547">
        <v>6</v>
      </c>
      <c r="E1547" t="s">
        <v>25</v>
      </c>
      <c r="F1547" t="s">
        <v>15</v>
      </c>
      <c r="G1547">
        <v>9250</v>
      </c>
      <c r="H1547">
        <v>13.11</v>
      </c>
      <c r="I1547">
        <v>0</v>
      </c>
      <c r="J1547">
        <v>0.22</v>
      </c>
      <c r="K1547" t="s">
        <v>16</v>
      </c>
      <c r="L1547">
        <v>2</v>
      </c>
    </row>
    <row r="1548" spans="1:12" x14ac:dyDescent="0.3">
      <c r="A1548">
        <v>22</v>
      </c>
      <c r="B1548">
        <v>39000</v>
      </c>
      <c r="C1548" t="s">
        <v>13</v>
      </c>
      <c r="D1548">
        <v>2</v>
      </c>
      <c r="E1548" t="s">
        <v>14</v>
      </c>
      <c r="F1548" t="s">
        <v>15</v>
      </c>
      <c r="G1548">
        <v>5000</v>
      </c>
      <c r="H1548">
        <v>12.23</v>
      </c>
      <c r="I1548">
        <v>1</v>
      </c>
      <c r="J1548">
        <v>0.13</v>
      </c>
      <c r="K1548" t="s">
        <v>17</v>
      </c>
      <c r="L1548">
        <v>3</v>
      </c>
    </row>
    <row r="1549" spans="1:12" x14ac:dyDescent="0.3">
      <c r="A1549">
        <v>24</v>
      </c>
      <c r="B1549">
        <v>45000</v>
      </c>
      <c r="C1549" t="s">
        <v>13</v>
      </c>
      <c r="D1549">
        <v>0</v>
      </c>
      <c r="E1549" t="s">
        <v>14</v>
      </c>
      <c r="F1549" t="s">
        <v>21</v>
      </c>
      <c r="G1549">
        <v>5000</v>
      </c>
      <c r="H1549">
        <v>7.88</v>
      </c>
      <c r="I1549">
        <v>0</v>
      </c>
      <c r="J1549">
        <v>0.11</v>
      </c>
      <c r="K1549" t="s">
        <v>16</v>
      </c>
      <c r="L1549">
        <v>3</v>
      </c>
    </row>
    <row r="1550" spans="1:12" x14ac:dyDescent="0.3">
      <c r="A1550">
        <v>25</v>
      </c>
      <c r="B1550">
        <v>45000</v>
      </c>
      <c r="C1550" t="s">
        <v>13</v>
      </c>
      <c r="D1550">
        <v>0</v>
      </c>
      <c r="E1550" t="s">
        <v>25</v>
      </c>
      <c r="F1550" t="s">
        <v>19</v>
      </c>
      <c r="G1550">
        <v>5000</v>
      </c>
      <c r="H1550">
        <v>11.89</v>
      </c>
      <c r="I1550">
        <v>0</v>
      </c>
      <c r="J1550">
        <v>0.11</v>
      </c>
      <c r="K1550" t="s">
        <v>16</v>
      </c>
      <c r="L1550">
        <v>3</v>
      </c>
    </row>
    <row r="1551" spans="1:12" x14ac:dyDescent="0.3">
      <c r="A1551">
        <v>23</v>
      </c>
      <c r="B1551">
        <v>45000</v>
      </c>
      <c r="C1551" t="s">
        <v>13</v>
      </c>
      <c r="D1551">
        <v>0</v>
      </c>
      <c r="E1551" t="s">
        <v>18</v>
      </c>
      <c r="F1551" t="s">
        <v>21</v>
      </c>
      <c r="G1551">
        <v>5000</v>
      </c>
      <c r="H1551">
        <v>7.75</v>
      </c>
      <c r="I1551">
        <v>0</v>
      </c>
      <c r="J1551">
        <v>0.11</v>
      </c>
      <c r="K1551" t="s">
        <v>16</v>
      </c>
      <c r="L1551">
        <v>3</v>
      </c>
    </row>
    <row r="1552" spans="1:12" x14ac:dyDescent="0.3">
      <c r="A1552">
        <v>26</v>
      </c>
      <c r="B1552">
        <v>40000</v>
      </c>
      <c r="C1552" t="s">
        <v>13</v>
      </c>
      <c r="D1552">
        <v>0</v>
      </c>
      <c r="E1552" t="s">
        <v>20</v>
      </c>
      <c r="F1552" t="s">
        <v>30</v>
      </c>
      <c r="G1552">
        <v>5000</v>
      </c>
      <c r="H1552">
        <v>15.99</v>
      </c>
      <c r="I1552">
        <v>1</v>
      </c>
      <c r="J1552">
        <v>0.13</v>
      </c>
      <c r="K1552" t="s">
        <v>17</v>
      </c>
      <c r="L1552">
        <v>2</v>
      </c>
    </row>
    <row r="1553" spans="1:12" x14ac:dyDescent="0.3">
      <c r="A1553">
        <v>23</v>
      </c>
      <c r="B1553">
        <v>43000</v>
      </c>
      <c r="C1553" t="s">
        <v>26</v>
      </c>
      <c r="D1553">
        <v>1</v>
      </c>
      <c r="E1553" t="s">
        <v>20</v>
      </c>
      <c r="F1553" t="s">
        <v>21</v>
      </c>
      <c r="G1553">
        <v>9000</v>
      </c>
      <c r="H1553">
        <v>9.6300000000000008</v>
      </c>
      <c r="I1553">
        <v>0</v>
      </c>
      <c r="J1553">
        <v>0.21</v>
      </c>
      <c r="K1553" t="s">
        <v>16</v>
      </c>
      <c r="L1553">
        <v>2</v>
      </c>
    </row>
    <row r="1554" spans="1:12" x14ac:dyDescent="0.3">
      <c r="A1554">
        <v>24</v>
      </c>
      <c r="B1554">
        <v>37000</v>
      </c>
      <c r="C1554" t="s">
        <v>26</v>
      </c>
      <c r="D1554">
        <v>0</v>
      </c>
      <c r="E1554" t="s">
        <v>14</v>
      </c>
      <c r="F1554" t="s">
        <v>15</v>
      </c>
      <c r="G1554">
        <v>8500</v>
      </c>
      <c r="H1554">
        <v>12.53</v>
      </c>
      <c r="I1554">
        <v>1</v>
      </c>
      <c r="J1554">
        <v>0.23</v>
      </c>
      <c r="K1554" t="s">
        <v>17</v>
      </c>
      <c r="L1554">
        <v>2</v>
      </c>
    </row>
    <row r="1555" spans="1:12" x14ac:dyDescent="0.3">
      <c r="A1555">
        <v>25</v>
      </c>
      <c r="B1555">
        <v>46800</v>
      </c>
      <c r="C1555" t="s">
        <v>13</v>
      </c>
      <c r="D1555">
        <v>9</v>
      </c>
      <c r="E1555" t="s">
        <v>14</v>
      </c>
      <c r="F1555" t="s">
        <v>21</v>
      </c>
      <c r="G1555">
        <v>5000</v>
      </c>
      <c r="H1555">
        <v>6.76</v>
      </c>
      <c r="I1555">
        <v>0</v>
      </c>
      <c r="J1555">
        <v>0.11</v>
      </c>
      <c r="K1555" t="s">
        <v>16</v>
      </c>
      <c r="L1555">
        <v>3</v>
      </c>
    </row>
    <row r="1556" spans="1:12" x14ac:dyDescent="0.3">
      <c r="A1556">
        <v>21</v>
      </c>
      <c r="B1556">
        <v>43008</v>
      </c>
      <c r="C1556" t="s">
        <v>26</v>
      </c>
      <c r="D1556">
        <v>0</v>
      </c>
      <c r="E1556" t="s">
        <v>27</v>
      </c>
      <c r="F1556" t="s">
        <v>30</v>
      </c>
      <c r="G1556">
        <v>11200</v>
      </c>
      <c r="H1556">
        <v>15.31</v>
      </c>
      <c r="I1556">
        <v>0</v>
      </c>
      <c r="J1556">
        <v>0.26</v>
      </c>
      <c r="K1556" t="s">
        <v>16</v>
      </c>
      <c r="L1556">
        <v>3</v>
      </c>
    </row>
    <row r="1557" spans="1:12" x14ac:dyDescent="0.3">
      <c r="A1557">
        <v>25</v>
      </c>
      <c r="B1557">
        <v>47000</v>
      </c>
      <c r="C1557" t="s">
        <v>13</v>
      </c>
      <c r="D1557">
        <v>0</v>
      </c>
      <c r="E1557" t="s">
        <v>14</v>
      </c>
      <c r="F1557" t="s">
        <v>19</v>
      </c>
      <c r="G1557">
        <v>5000</v>
      </c>
      <c r="H1557">
        <v>12.42</v>
      </c>
      <c r="I1557">
        <v>0</v>
      </c>
      <c r="J1557">
        <v>0.11</v>
      </c>
      <c r="K1557" t="s">
        <v>16</v>
      </c>
      <c r="L1557">
        <v>4</v>
      </c>
    </row>
    <row r="1558" spans="1:12" x14ac:dyDescent="0.3">
      <c r="A1558">
        <v>23</v>
      </c>
      <c r="B1558">
        <v>47000</v>
      </c>
      <c r="C1558" t="s">
        <v>13</v>
      </c>
      <c r="D1558">
        <v>0</v>
      </c>
      <c r="E1558" t="s">
        <v>27</v>
      </c>
      <c r="F1558" t="s">
        <v>21</v>
      </c>
      <c r="G1558">
        <v>5000</v>
      </c>
      <c r="H1558">
        <v>8.9</v>
      </c>
      <c r="I1558">
        <v>0</v>
      </c>
      <c r="J1558">
        <v>0.11</v>
      </c>
      <c r="K1558" t="s">
        <v>16</v>
      </c>
      <c r="L1558">
        <v>2</v>
      </c>
    </row>
    <row r="1559" spans="1:12" x14ac:dyDescent="0.3">
      <c r="A1559">
        <v>26</v>
      </c>
      <c r="B1559">
        <v>47000</v>
      </c>
      <c r="C1559" t="s">
        <v>13</v>
      </c>
      <c r="D1559">
        <v>1</v>
      </c>
      <c r="E1559" t="s">
        <v>18</v>
      </c>
      <c r="F1559" t="s">
        <v>21</v>
      </c>
      <c r="G1559">
        <v>5000</v>
      </c>
      <c r="H1559">
        <v>7.14</v>
      </c>
      <c r="I1559">
        <v>0</v>
      </c>
      <c r="J1559">
        <v>0.11</v>
      </c>
      <c r="K1559" t="s">
        <v>16</v>
      </c>
      <c r="L1559">
        <v>4</v>
      </c>
    </row>
    <row r="1560" spans="1:12" x14ac:dyDescent="0.3">
      <c r="A1560">
        <v>22</v>
      </c>
      <c r="B1560">
        <v>43200</v>
      </c>
      <c r="C1560" t="s">
        <v>26</v>
      </c>
      <c r="D1560">
        <v>1</v>
      </c>
      <c r="E1560" t="s">
        <v>20</v>
      </c>
      <c r="F1560" t="s">
        <v>30</v>
      </c>
      <c r="G1560">
        <v>8400</v>
      </c>
      <c r="H1560">
        <v>16.77</v>
      </c>
      <c r="I1560">
        <v>0</v>
      </c>
      <c r="J1560">
        <v>0.19</v>
      </c>
      <c r="K1560" t="s">
        <v>16</v>
      </c>
      <c r="L1560">
        <v>4</v>
      </c>
    </row>
    <row r="1561" spans="1:12" x14ac:dyDescent="0.3">
      <c r="A1561">
        <v>23</v>
      </c>
      <c r="B1561">
        <v>43200</v>
      </c>
      <c r="C1561" t="s">
        <v>26</v>
      </c>
      <c r="D1561">
        <v>5</v>
      </c>
      <c r="E1561" t="s">
        <v>27</v>
      </c>
      <c r="F1561" t="s">
        <v>19</v>
      </c>
      <c r="G1561">
        <v>10000</v>
      </c>
      <c r="H1561">
        <v>12.69</v>
      </c>
      <c r="I1561">
        <v>0</v>
      </c>
      <c r="J1561">
        <v>0.23</v>
      </c>
      <c r="K1561" t="s">
        <v>16</v>
      </c>
      <c r="L1561">
        <v>3</v>
      </c>
    </row>
    <row r="1562" spans="1:12" x14ac:dyDescent="0.3">
      <c r="A1562">
        <v>23</v>
      </c>
      <c r="B1562">
        <v>47233</v>
      </c>
      <c r="C1562" t="s">
        <v>13</v>
      </c>
      <c r="D1562">
        <v>7</v>
      </c>
      <c r="E1562" t="s">
        <v>14</v>
      </c>
      <c r="F1562" t="s">
        <v>19</v>
      </c>
      <c r="G1562">
        <v>5000</v>
      </c>
      <c r="H1562">
        <v>11.36</v>
      </c>
      <c r="I1562">
        <v>0</v>
      </c>
      <c r="J1562">
        <v>0.11</v>
      </c>
      <c r="K1562" t="s">
        <v>16</v>
      </c>
      <c r="L1562">
        <v>3</v>
      </c>
    </row>
    <row r="1563" spans="1:12" x14ac:dyDescent="0.3">
      <c r="A1563">
        <v>25</v>
      </c>
      <c r="B1563">
        <v>43200</v>
      </c>
      <c r="C1563" t="s">
        <v>26</v>
      </c>
      <c r="D1563">
        <v>6</v>
      </c>
      <c r="E1563" t="s">
        <v>18</v>
      </c>
      <c r="F1563" t="s">
        <v>15</v>
      </c>
      <c r="G1563">
        <v>3600</v>
      </c>
      <c r="H1563">
        <v>14.79</v>
      </c>
      <c r="I1563">
        <v>0</v>
      </c>
      <c r="J1563">
        <v>0.08</v>
      </c>
      <c r="K1563" t="s">
        <v>17</v>
      </c>
      <c r="L1563">
        <v>2</v>
      </c>
    </row>
    <row r="1564" spans="1:12" x14ac:dyDescent="0.3">
      <c r="A1564">
        <v>22</v>
      </c>
      <c r="B1564">
        <v>43200</v>
      </c>
      <c r="C1564" t="s">
        <v>26</v>
      </c>
      <c r="D1564">
        <v>7</v>
      </c>
      <c r="E1564" t="s">
        <v>20</v>
      </c>
      <c r="F1564" t="s">
        <v>21</v>
      </c>
      <c r="G1564">
        <v>11000</v>
      </c>
      <c r="H1564">
        <v>5.42</v>
      </c>
      <c r="I1564">
        <v>0</v>
      </c>
      <c r="J1564">
        <v>0.25</v>
      </c>
      <c r="K1564" t="s">
        <v>16</v>
      </c>
      <c r="L1564">
        <v>2</v>
      </c>
    </row>
    <row r="1565" spans="1:12" x14ac:dyDescent="0.3">
      <c r="A1565">
        <v>22</v>
      </c>
      <c r="B1565">
        <v>48000</v>
      </c>
      <c r="C1565" t="s">
        <v>13</v>
      </c>
      <c r="D1565">
        <v>6</v>
      </c>
      <c r="E1565" t="s">
        <v>27</v>
      </c>
      <c r="F1565" t="s">
        <v>19</v>
      </c>
      <c r="G1565">
        <v>5000</v>
      </c>
      <c r="I1565">
        <v>0</v>
      </c>
      <c r="J1565">
        <v>0.1</v>
      </c>
      <c r="K1565" t="s">
        <v>16</v>
      </c>
      <c r="L1565">
        <v>2</v>
      </c>
    </row>
    <row r="1566" spans="1:12" x14ac:dyDescent="0.3">
      <c r="A1566">
        <v>23</v>
      </c>
      <c r="B1566">
        <v>43200</v>
      </c>
      <c r="C1566" t="s">
        <v>23</v>
      </c>
      <c r="D1566">
        <v>6</v>
      </c>
      <c r="E1566" t="s">
        <v>27</v>
      </c>
      <c r="F1566" t="s">
        <v>29</v>
      </c>
      <c r="G1566">
        <v>13000</v>
      </c>
      <c r="H1566">
        <v>15.95</v>
      </c>
      <c r="I1566">
        <v>0</v>
      </c>
      <c r="J1566">
        <v>0.3</v>
      </c>
      <c r="K1566" t="s">
        <v>16</v>
      </c>
      <c r="L1566">
        <v>2</v>
      </c>
    </row>
    <row r="1567" spans="1:12" x14ac:dyDescent="0.3">
      <c r="A1567">
        <v>26</v>
      </c>
      <c r="B1567">
        <v>37200</v>
      </c>
      <c r="C1567" t="s">
        <v>26</v>
      </c>
      <c r="D1567">
        <v>10</v>
      </c>
      <c r="E1567" t="s">
        <v>25</v>
      </c>
      <c r="F1567" t="s">
        <v>15</v>
      </c>
      <c r="G1567">
        <v>16000</v>
      </c>
      <c r="H1567">
        <v>13.11</v>
      </c>
      <c r="I1567">
        <v>1</v>
      </c>
      <c r="J1567">
        <v>0.43</v>
      </c>
      <c r="K1567" t="s">
        <v>16</v>
      </c>
      <c r="L1567">
        <v>2</v>
      </c>
    </row>
    <row r="1568" spans="1:12" x14ac:dyDescent="0.3">
      <c r="A1568">
        <v>26</v>
      </c>
      <c r="B1568">
        <v>43200</v>
      </c>
      <c r="C1568" t="s">
        <v>26</v>
      </c>
      <c r="D1568">
        <v>10</v>
      </c>
      <c r="E1568" t="s">
        <v>28</v>
      </c>
      <c r="F1568" t="s">
        <v>19</v>
      </c>
      <c r="G1568">
        <v>2500</v>
      </c>
      <c r="H1568">
        <v>9.8800000000000008</v>
      </c>
      <c r="I1568">
        <v>0</v>
      </c>
      <c r="J1568">
        <v>0.06</v>
      </c>
      <c r="K1568" t="s">
        <v>16</v>
      </c>
      <c r="L1568">
        <v>4</v>
      </c>
    </row>
    <row r="1569" spans="1:12" x14ac:dyDescent="0.3">
      <c r="A1569">
        <v>24</v>
      </c>
      <c r="B1569">
        <v>49000</v>
      </c>
      <c r="C1569" t="s">
        <v>13</v>
      </c>
      <c r="D1569">
        <v>4</v>
      </c>
      <c r="E1569" t="s">
        <v>14</v>
      </c>
      <c r="F1569" t="s">
        <v>19</v>
      </c>
      <c r="G1569">
        <v>5000</v>
      </c>
      <c r="H1569">
        <v>10.65</v>
      </c>
      <c r="I1569">
        <v>0</v>
      </c>
      <c r="J1569">
        <v>0.1</v>
      </c>
      <c r="K1569" t="s">
        <v>16</v>
      </c>
      <c r="L1569">
        <v>3</v>
      </c>
    </row>
    <row r="1570" spans="1:12" x14ac:dyDescent="0.3">
      <c r="A1570">
        <v>24</v>
      </c>
      <c r="B1570">
        <v>43300</v>
      </c>
      <c r="C1570" t="s">
        <v>26</v>
      </c>
      <c r="D1570">
        <v>2</v>
      </c>
      <c r="E1570" t="s">
        <v>25</v>
      </c>
      <c r="F1570" t="s">
        <v>19</v>
      </c>
      <c r="G1570">
        <v>24000</v>
      </c>
      <c r="H1570">
        <v>10.62</v>
      </c>
      <c r="I1570">
        <v>0</v>
      </c>
      <c r="J1570">
        <v>0.55000000000000004</v>
      </c>
      <c r="K1570" t="s">
        <v>16</v>
      </c>
      <c r="L1570">
        <v>2</v>
      </c>
    </row>
    <row r="1571" spans="1:12" x14ac:dyDescent="0.3">
      <c r="A1571">
        <v>22</v>
      </c>
      <c r="B1571">
        <v>50000</v>
      </c>
      <c r="C1571" t="s">
        <v>13</v>
      </c>
      <c r="D1571">
        <v>6</v>
      </c>
      <c r="E1571" t="s">
        <v>25</v>
      </c>
      <c r="F1571" t="s">
        <v>21</v>
      </c>
      <c r="G1571">
        <v>5000</v>
      </c>
      <c r="H1571">
        <v>5.42</v>
      </c>
      <c r="I1571">
        <v>0</v>
      </c>
      <c r="J1571">
        <v>0.1</v>
      </c>
      <c r="K1571" t="s">
        <v>16</v>
      </c>
      <c r="L1571">
        <v>3</v>
      </c>
    </row>
    <row r="1572" spans="1:12" x14ac:dyDescent="0.3">
      <c r="A1572">
        <v>23</v>
      </c>
      <c r="B1572">
        <v>50000</v>
      </c>
      <c r="C1572" t="s">
        <v>13</v>
      </c>
      <c r="D1572">
        <v>7</v>
      </c>
      <c r="E1572" t="s">
        <v>18</v>
      </c>
      <c r="F1572" t="s">
        <v>19</v>
      </c>
      <c r="G1572">
        <v>5000</v>
      </c>
      <c r="H1572">
        <v>10.59</v>
      </c>
      <c r="I1572">
        <v>0</v>
      </c>
      <c r="J1572">
        <v>0.1</v>
      </c>
      <c r="K1572" t="s">
        <v>16</v>
      </c>
      <c r="L1572">
        <v>2</v>
      </c>
    </row>
    <row r="1573" spans="1:12" x14ac:dyDescent="0.3">
      <c r="A1573">
        <v>24</v>
      </c>
      <c r="B1573">
        <v>50000</v>
      </c>
      <c r="C1573" t="s">
        <v>13</v>
      </c>
      <c r="D1573">
        <v>1</v>
      </c>
      <c r="E1573" t="s">
        <v>28</v>
      </c>
      <c r="F1573" t="s">
        <v>21</v>
      </c>
      <c r="G1573">
        <v>5000</v>
      </c>
      <c r="H1573">
        <v>7.49</v>
      </c>
      <c r="I1573">
        <v>0</v>
      </c>
      <c r="J1573">
        <v>0.1</v>
      </c>
      <c r="K1573" t="s">
        <v>16</v>
      </c>
      <c r="L1573">
        <v>2</v>
      </c>
    </row>
    <row r="1574" spans="1:12" x14ac:dyDescent="0.3">
      <c r="A1574">
        <v>24</v>
      </c>
      <c r="B1574">
        <v>55000</v>
      </c>
      <c r="C1574" t="s">
        <v>13</v>
      </c>
      <c r="D1574">
        <v>6</v>
      </c>
      <c r="E1574" t="s">
        <v>25</v>
      </c>
      <c r="F1574" t="s">
        <v>15</v>
      </c>
      <c r="G1574">
        <v>9000</v>
      </c>
      <c r="H1574">
        <v>12.87</v>
      </c>
      <c r="I1574">
        <v>0</v>
      </c>
      <c r="J1574">
        <v>0.16</v>
      </c>
      <c r="K1574" t="s">
        <v>16</v>
      </c>
      <c r="L1574">
        <v>4</v>
      </c>
    </row>
    <row r="1575" spans="1:12" x14ac:dyDescent="0.3">
      <c r="A1575">
        <v>26</v>
      </c>
      <c r="B1575">
        <v>55000</v>
      </c>
      <c r="C1575" t="s">
        <v>13</v>
      </c>
      <c r="D1575">
        <v>10</v>
      </c>
      <c r="E1575" t="s">
        <v>18</v>
      </c>
      <c r="F1575" t="s">
        <v>29</v>
      </c>
      <c r="G1575">
        <v>9000</v>
      </c>
      <c r="H1575">
        <v>16.7</v>
      </c>
      <c r="I1575">
        <v>0</v>
      </c>
      <c r="J1575">
        <v>0.16</v>
      </c>
      <c r="K1575" t="s">
        <v>16</v>
      </c>
      <c r="L1575">
        <v>3</v>
      </c>
    </row>
    <row r="1576" spans="1:12" x14ac:dyDescent="0.3">
      <c r="A1576">
        <v>24</v>
      </c>
      <c r="B1576">
        <v>56000</v>
      </c>
      <c r="C1576" t="s">
        <v>13</v>
      </c>
      <c r="D1576">
        <v>6</v>
      </c>
      <c r="E1576" t="s">
        <v>20</v>
      </c>
      <c r="F1576" t="s">
        <v>21</v>
      </c>
      <c r="G1576">
        <v>9000</v>
      </c>
      <c r="H1576">
        <v>7.29</v>
      </c>
      <c r="I1576">
        <v>0</v>
      </c>
      <c r="J1576">
        <v>0.16</v>
      </c>
      <c r="K1576" t="s">
        <v>16</v>
      </c>
      <c r="L1576">
        <v>2</v>
      </c>
    </row>
    <row r="1577" spans="1:12" x14ac:dyDescent="0.3">
      <c r="A1577">
        <v>25</v>
      </c>
      <c r="B1577">
        <v>43800</v>
      </c>
      <c r="C1577" t="s">
        <v>26</v>
      </c>
      <c r="D1577">
        <v>0</v>
      </c>
      <c r="E1577" t="s">
        <v>18</v>
      </c>
      <c r="F1577" t="s">
        <v>19</v>
      </c>
      <c r="G1577">
        <v>13000</v>
      </c>
      <c r="H1577">
        <v>10.38</v>
      </c>
      <c r="I1577">
        <v>0</v>
      </c>
      <c r="J1577">
        <v>0.3</v>
      </c>
      <c r="K1577" t="s">
        <v>16</v>
      </c>
      <c r="L1577">
        <v>4</v>
      </c>
    </row>
    <row r="1578" spans="1:12" x14ac:dyDescent="0.3">
      <c r="A1578">
        <v>23</v>
      </c>
      <c r="B1578">
        <v>57500</v>
      </c>
      <c r="C1578" t="s">
        <v>13</v>
      </c>
      <c r="D1578">
        <v>5</v>
      </c>
      <c r="E1578" t="s">
        <v>18</v>
      </c>
      <c r="F1578" t="s">
        <v>21</v>
      </c>
      <c r="G1578">
        <v>9000</v>
      </c>
      <c r="H1578">
        <v>6.91</v>
      </c>
      <c r="I1578">
        <v>0</v>
      </c>
      <c r="J1578">
        <v>0.16</v>
      </c>
      <c r="K1578" t="s">
        <v>16</v>
      </c>
      <c r="L1578">
        <v>2</v>
      </c>
    </row>
    <row r="1579" spans="1:12" x14ac:dyDescent="0.3">
      <c r="A1579">
        <v>26</v>
      </c>
      <c r="B1579">
        <v>37800</v>
      </c>
      <c r="C1579" t="s">
        <v>26</v>
      </c>
      <c r="D1579">
        <v>10</v>
      </c>
      <c r="E1579" t="s">
        <v>28</v>
      </c>
      <c r="F1579" t="s">
        <v>30</v>
      </c>
      <c r="G1579">
        <v>7000</v>
      </c>
      <c r="H1579">
        <v>14.96</v>
      </c>
      <c r="I1579">
        <v>1</v>
      </c>
      <c r="J1579">
        <v>0.19</v>
      </c>
      <c r="K1579" t="s">
        <v>16</v>
      </c>
      <c r="L1579">
        <v>4</v>
      </c>
    </row>
    <row r="1580" spans="1:12" x14ac:dyDescent="0.3">
      <c r="A1580">
        <v>25</v>
      </c>
      <c r="B1580">
        <v>57996</v>
      </c>
      <c r="C1580" t="s">
        <v>13</v>
      </c>
      <c r="D1580">
        <v>4</v>
      </c>
      <c r="E1580" t="s">
        <v>25</v>
      </c>
      <c r="F1580" t="s">
        <v>19</v>
      </c>
      <c r="G1580">
        <v>9000</v>
      </c>
      <c r="H1580">
        <v>11.83</v>
      </c>
      <c r="I1580">
        <v>0</v>
      </c>
      <c r="J1580">
        <v>0.16</v>
      </c>
      <c r="K1580" t="s">
        <v>16</v>
      </c>
      <c r="L1580">
        <v>4</v>
      </c>
    </row>
    <row r="1581" spans="1:12" x14ac:dyDescent="0.3">
      <c r="A1581">
        <v>21</v>
      </c>
      <c r="B1581">
        <v>43971</v>
      </c>
      <c r="C1581" t="s">
        <v>26</v>
      </c>
      <c r="D1581">
        <v>5</v>
      </c>
      <c r="E1581" t="s">
        <v>20</v>
      </c>
      <c r="F1581" t="s">
        <v>21</v>
      </c>
      <c r="G1581">
        <v>4600</v>
      </c>
      <c r="H1581">
        <v>5.42</v>
      </c>
      <c r="I1581">
        <v>0</v>
      </c>
      <c r="J1581">
        <v>0.1</v>
      </c>
      <c r="K1581" t="s">
        <v>16</v>
      </c>
      <c r="L1581">
        <v>4</v>
      </c>
    </row>
    <row r="1582" spans="1:12" x14ac:dyDescent="0.3">
      <c r="A1582">
        <v>22</v>
      </c>
      <c r="B1582">
        <v>44000</v>
      </c>
      <c r="C1582" t="s">
        <v>26</v>
      </c>
      <c r="D1582">
        <v>4</v>
      </c>
      <c r="E1582" t="s">
        <v>18</v>
      </c>
      <c r="F1582" t="s">
        <v>19</v>
      </c>
      <c r="G1582">
        <v>10000</v>
      </c>
      <c r="H1582">
        <v>12.69</v>
      </c>
      <c r="I1582">
        <v>0</v>
      </c>
      <c r="J1582">
        <v>0.23</v>
      </c>
      <c r="K1582" t="s">
        <v>16</v>
      </c>
      <c r="L1582">
        <v>2</v>
      </c>
    </row>
    <row r="1583" spans="1:12" x14ac:dyDescent="0.3">
      <c r="A1583">
        <v>26</v>
      </c>
      <c r="B1583">
        <v>60000</v>
      </c>
      <c r="C1583" t="s">
        <v>13</v>
      </c>
      <c r="D1583">
        <v>0</v>
      </c>
      <c r="E1583" t="s">
        <v>27</v>
      </c>
      <c r="F1583" t="s">
        <v>19</v>
      </c>
      <c r="G1583">
        <v>9000</v>
      </c>
      <c r="H1583">
        <v>10.59</v>
      </c>
      <c r="I1583">
        <v>0</v>
      </c>
      <c r="J1583">
        <v>0.15</v>
      </c>
      <c r="K1583" t="s">
        <v>16</v>
      </c>
      <c r="L1583">
        <v>3</v>
      </c>
    </row>
    <row r="1584" spans="1:12" x14ac:dyDescent="0.3">
      <c r="A1584">
        <v>23</v>
      </c>
      <c r="B1584">
        <v>44000</v>
      </c>
      <c r="C1584" t="s">
        <v>26</v>
      </c>
      <c r="D1584">
        <v>4</v>
      </c>
      <c r="E1584" t="s">
        <v>18</v>
      </c>
      <c r="F1584" t="s">
        <v>21</v>
      </c>
      <c r="G1584">
        <v>3200</v>
      </c>
      <c r="H1584">
        <v>7.51</v>
      </c>
      <c r="I1584">
        <v>0</v>
      </c>
      <c r="J1584">
        <v>7.0000000000000007E-2</v>
      </c>
      <c r="K1584" t="s">
        <v>16</v>
      </c>
      <c r="L1584">
        <v>4</v>
      </c>
    </row>
    <row r="1585" spans="1:12" x14ac:dyDescent="0.3">
      <c r="A1585">
        <v>24</v>
      </c>
      <c r="B1585">
        <v>44000</v>
      </c>
      <c r="C1585" t="s">
        <v>26</v>
      </c>
      <c r="E1585" t="s">
        <v>14</v>
      </c>
      <c r="F1585" t="s">
        <v>21</v>
      </c>
      <c r="G1585">
        <v>4000</v>
      </c>
      <c r="I1585">
        <v>0</v>
      </c>
      <c r="J1585">
        <v>0.09</v>
      </c>
      <c r="K1585" t="s">
        <v>16</v>
      </c>
      <c r="L1585">
        <v>3</v>
      </c>
    </row>
    <row r="1586" spans="1:12" x14ac:dyDescent="0.3">
      <c r="A1586">
        <v>23</v>
      </c>
      <c r="B1586">
        <v>44000</v>
      </c>
      <c r="C1586" t="s">
        <v>26</v>
      </c>
      <c r="D1586">
        <v>2</v>
      </c>
      <c r="E1586" t="s">
        <v>27</v>
      </c>
      <c r="F1586" t="s">
        <v>15</v>
      </c>
      <c r="G1586">
        <v>4000</v>
      </c>
      <c r="H1586">
        <v>15.27</v>
      </c>
      <c r="I1586">
        <v>0</v>
      </c>
      <c r="J1586">
        <v>0.09</v>
      </c>
      <c r="K1586" t="s">
        <v>16</v>
      </c>
      <c r="L1586">
        <v>2</v>
      </c>
    </row>
    <row r="1587" spans="1:12" x14ac:dyDescent="0.3">
      <c r="A1587">
        <v>21</v>
      </c>
      <c r="B1587">
        <v>44000</v>
      </c>
      <c r="C1587" t="s">
        <v>26</v>
      </c>
      <c r="D1587">
        <v>2</v>
      </c>
      <c r="E1587" t="s">
        <v>25</v>
      </c>
      <c r="F1587" t="s">
        <v>21</v>
      </c>
      <c r="G1587">
        <v>12000</v>
      </c>
      <c r="I1587">
        <v>0</v>
      </c>
      <c r="J1587">
        <v>0.27</v>
      </c>
      <c r="K1587" t="s">
        <v>16</v>
      </c>
      <c r="L1587">
        <v>2</v>
      </c>
    </row>
    <row r="1588" spans="1:12" x14ac:dyDescent="0.3">
      <c r="A1588">
        <v>22</v>
      </c>
      <c r="B1588">
        <v>60000</v>
      </c>
      <c r="C1588" t="s">
        <v>13</v>
      </c>
      <c r="D1588">
        <v>3</v>
      </c>
      <c r="E1588" t="s">
        <v>25</v>
      </c>
      <c r="F1588" t="s">
        <v>19</v>
      </c>
      <c r="G1588">
        <v>9000</v>
      </c>
      <c r="H1588">
        <v>11.86</v>
      </c>
      <c r="I1588">
        <v>0</v>
      </c>
      <c r="J1588">
        <v>0.15</v>
      </c>
      <c r="K1588" t="s">
        <v>16</v>
      </c>
      <c r="L1588">
        <v>4</v>
      </c>
    </row>
    <row r="1589" spans="1:12" x14ac:dyDescent="0.3">
      <c r="A1589">
        <v>22</v>
      </c>
      <c r="B1589">
        <v>60000</v>
      </c>
      <c r="C1589" t="s">
        <v>13</v>
      </c>
      <c r="D1589">
        <v>6</v>
      </c>
      <c r="E1589" t="s">
        <v>18</v>
      </c>
      <c r="F1589" t="s">
        <v>21</v>
      </c>
      <c r="G1589">
        <v>9000</v>
      </c>
      <c r="H1589">
        <v>7.14</v>
      </c>
      <c r="I1589">
        <v>0</v>
      </c>
      <c r="J1589">
        <v>0.15</v>
      </c>
      <c r="K1589" t="s">
        <v>16</v>
      </c>
      <c r="L1589">
        <v>4</v>
      </c>
    </row>
    <row r="1590" spans="1:12" x14ac:dyDescent="0.3">
      <c r="A1590">
        <v>24</v>
      </c>
      <c r="B1590">
        <v>44000</v>
      </c>
      <c r="C1590" t="s">
        <v>26</v>
      </c>
      <c r="D1590">
        <v>7</v>
      </c>
      <c r="E1590" t="s">
        <v>20</v>
      </c>
      <c r="F1590" t="s">
        <v>19</v>
      </c>
      <c r="G1590">
        <v>10000</v>
      </c>
      <c r="H1590">
        <v>9.99</v>
      </c>
      <c r="I1590">
        <v>0</v>
      </c>
      <c r="J1590">
        <v>0.23</v>
      </c>
      <c r="K1590" t="s">
        <v>16</v>
      </c>
      <c r="L1590">
        <v>3</v>
      </c>
    </row>
    <row r="1591" spans="1:12" x14ac:dyDescent="0.3">
      <c r="A1591">
        <v>23</v>
      </c>
      <c r="B1591">
        <v>61041</v>
      </c>
      <c r="C1591" t="s">
        <v>13</v>
      </c>
      <c r="D1591">
        <v>7</v>
      </c>
      <c r="E1591" t="s">
        <v>20</v>
      </c>
      <c r="F1591" t="s">
        <v>19</v>
      </c>
      <c r="G1591">
        <v>9000</v>
      </c>
      <c r="H1591">
        <v>11.36</v>
      </c>
      <c r="I1591">
        <v>0</v>
      </c>
      <c r="J1591">
        <v>0.15</v>
      </c>
      <c r="K1591" t="s">
        <v>16</v>
      </c>
      <c r="L1591">
        <v>2</v>
      </c>
    </row>
    <row r="1592" spans="1:12" x14ac:dyDescent="0.3">
      <c r="A1592">
        <v>25</v>
      </c>
      <c r="B1592">
        <v>44000</v>
      </c>
      <c r="C1592" t="s">
        <v>26</v>
      </c>
      <c r="D1592">
        <v>2</v>
      </c>
      <c r="E1592" t="s">
        <v>27</v>
      </c>
      <c r="F1592" t="s">
        <v>30</v>
      </c>
      <c r="G1592">
        <v>12000</v>
      </c>
      <c r="H1592">
        <v>14.54</v>
      </c>
      <c r="I1592">
        <v>0</v>
      </c>
      <c r="J1592">
        <v>0.27</v>
      </c>
      <c r="K1592" t="s">
        <v>16</v>
      </c>
      <c r="L1592">
        <v>2</v>
      </c>
    </row>
    <row r="1593" spans="1:12" x14ac:dyDescent="0.3">
      <c r="A1593">
        <v>24</v>
      </c>
      <c r="B1593">
        <v>44000</v>
      </c>
      <c r="C1593" t="s">
        <v>23</v>
      </c>
      <c r="D1593">
        <v>8</v>
      </c>
      <c r="E1593" t="s">
        <v>27</v>
      </c>
      <c r="F1593" t="s">
        <v>21</v>
      </c>
      <c r="G1593">
        <v>14500</v>
      </c>
      <c r="H1593">
        <v>7.29</v>
      </c>
      <c r="I1593">
        <v>0</v>
      </c>
      <c r="J1593">
        <v>0.33</v>
      </c>
      <c r="K1593" t="s">
        <v>16</v>
      </c>
      <c r="L1593">
        <v>2</v>
      </c>
    </row>
    <row r="1594" spans="1:12" x14ac:dyDescent="0.3">
      <c r="A1594">
        <v>23</v>
      </c>
      <c r="B1594">
        <v>59000</v>
      </c>
      <c r="C1594" t="s">
        <v>13</v>
      </c>
      <c r="D1594">
        <v>0</v>
      </c>
      <c r="E1594" t="s">
        <v>28</v>
      </c>
      <c r="F1594" t="s">
        <v>30</v>
      </c>
      <c r="G1594">
        <v>9000</v>
      </c>
      <c r="H1594">
        <v>15.28</v>
      </c>
      <c r="I1594">
        <v>1</v>
      </c>
      <c r="J1594">
        <v>0.15</v>
      </c>
      <c r="K1594" t="s">
        <v>16</v>
      </c>
      <c r="L1594">
        <v>4</v>
      </c>
    </row>
    <row r="1595" spans="1:12" x14ac:dyDescent="0.3">
      <c r="A1595">
        <v>26</v>
      </c>
      <c r="B1595">
        <v>44000</v>
      </c>
      <c r="C1595" t="s">
        <v>26</v>
      </c>
      <c r="D1595">
        <v>0</v>
      </c>
      <c r="E1595" t="s">
        <v>28</v>
      </c>
      <c r="F1595" t="s">
        <v>21</v>
      </c>
      <c r="G1595">
        <v>8475</v>
      </c>
      <c r="H1595">
        <v>6.91</v>
      </c>
      <c r="I1595">
        <v>0</v>
      </c>
      <c r="J1595">
        <v>0.19</v>
      </c>
      <c r="K1595" t="s">
        <v>16</v>
      </c>
      <c r="L1595">
        <v>4</v>
      </c>
    </row>
    <row r="1596" spans="1:12" x14ac:dyDescent="0.3">
      <c r="A1596">
        <v>24</v>
      </c>
      <c r="B1596">
        <v>44000</v>
      </c>
      <c r="C1596" t="s">
        <v>26</v>
      </c>
      <c r="E1596" t="s">
        <v>14</v>
      </c>
      <c r="F1596" t="s">
        <v>21</v>
      </c>
      <c r="G1596">
        <v>3600</v>
      </c>
      <c r="H1596">
        <v>5.79</v>
      </c>
      <c r="I1596">
        <v>0</v>
      </c>
      <c r="J1596">
        <v>0.08</v>
      </c>
      <c r="K1596" t="s">
        <v>16</v>
      </c>
      <c r="L1596">
        <v>2</v>
      </c>
    </row>
    <row r="1597" spans="1:12" x14ac:dyDescent="0.3">
      <c r="A1597">
        <v>22</v>
      </c>
      <c r="B1597">
        <v>70000</v>
      </c>
      <c r="C1597" t="s">
        <v>13</v>
      </c>
      <c r="D1597">
        <v>3</v>
      </c>
      <c r="E1597" t="s">
        <v>27</v>
      </c>
      <c r="F1597" t="s">
        <v>15</v>
      </c>
      <c r="G1597">
        <v>9000</v>
      </c>
      <c r="H1597">
        <v>13.49</v>
      </c>
      <c r="I1597">
        <v>0</v>
      </c>
      <c r="J1597">
        <v>0.13</v>
      </c>
      <c r="K1597" t="s">
        <v>17</v>
      </c>
      <c r="L1597">
        <v>2</v>
      </c>
    </row>
    <row r="1598" spans="1:12" x14ac:dyDescent="0.3">
      <c r="A1598">
        <v>22</v>
      </c>
      <c r="B1598">
        <v>70000</v>
      </c>
      <c r="C1598" t="s">
        <v>13</v>
      </c>
      <c r="D1598">
        <v>4</v>
      </c>
      <c r="E1598" t="s">
        <v>18</v>
      </c>
      <c r="F1598" t="s">
        <v>19</v>
      </c>
      <c r="G1598">
        <v>9000</v>
      </c>
      <c r="I1598">
        <v>0</v>
      </c>
      <c r="J1598">
        <v>0.13</v>
      </c>
      <c r="K1598" t="s">
        <v>16</v>
      </c>
      <c r="L1598">
        <v>2</v>
      </c>
    </row>
    <row r="1599" spans="1:12" x14ac:dyDescent="0.3">
      <c r="A1599">
        <v>26</v>
      </c>
      <c r="B1599">
        <v>74000</v>
      </c>
      <c r="C1599" t="s">
        <v>13</v>
      </c>
      <c r="D1599">
        <v>3</v>
      </c>
      <c r="E1599" t="s">
        <v>20</v>
      </c>
      <c r="F1599" t="s">
        <v>19</v>
      </c>
      <c r="G1599">
        <v>9000</v>
      </c>
      <c r="H1599">
        <v>10</v>
      </c>
      <c r="I1599">
        <v>0</v>
      </c>
      <c r="J1599">
        <v>0.12</v>
      </c>
      <c r="K1599" t="s">
        <v>16</v>
      </c>
      <c r="L1599">
        <v>3</v>
      </c>
    </row>
    <row r="1600" spans="1:12" x14ac:dyDescent="0.3">
      <c r="A1600">
        <v>22</v>
      </c>
      <c r="B1600">
        <v>75000</v>
      </c>
      <c r="C1600" t="s">
        <v>13</v>
      </c>
      <c r="D1600">
        <v>2</v>
      </c>
      <c r="E1600" t="s">
        <v>25</v>
      </c>
      <c r="F1600" t="s">
        <v>19</v>
      </c>
      <c r="G1600">
        <v>9000</v>
      </c>
      <c r="H1600">
        <v>10.99</v>
      </c>
      <c r="I1600">
        <v>0</v>
      </c>
      <c r="J1600">
        <v>0.12</v>
      </c>
      <c r="K1600" t="s">
        <v>16</v>
      </c>
      <c r="L1600">
        <v>4</v>
      </c>
    </row>
    <row r="1601" spans="1:12" x14ac:dyDescent="0.3">
      <c r="A1601">
        <v>24</v>
      </c>
      <c r="B1601">
        <v>77496</v>
      </c>
      <c r="C1601" t="s">
        <v>13</v>
      </c>
      <c r="D1601">
        <v>2</v>
      </c>
      <c r="E1601" t="s">
        <v>27</v>
      </c>
      <c r="F1601" t="s">
        <v>15</v>
      </c>
      <c r="G1601">
        <v>9000</v>
      </c>
      <c r="H1601">
        <v>12.84</v>
      </c>
      <c r="I1601">
        <v>0</v>
      </c>
      <c r="J1601">
        <v>0.12</v>
      </c>
      <c r="K1601" t="s">
        <v>16</v>
      </c>
      <c r="L1601">
        <v>4</v>
      </c>
    </row>
    <row r="1602" spans="1:12" x14ac:dyDescent="0.3">
      <c r="A1602">
        <v>25</v>
      </c>
      <c r="B1602">
        <v>44000</v>
      </c>
      <c r="C1602" t="s">
        <v>26</v>
      </c>
      <c r="D1602">
        <v>3</v>
      </c>
      <c r="E1602" t="s">
        <v>27</v>
      </c>
      <c r="F1602" t="s">
        <v>21</v>
      </c>
      <c r="G1602">
        <v>3600</v>
      </c>
      <c r="H1602">
        <v>9.32</v>
      </c>
      <c r="I1602">
        <v>0</v>
      </c>
      <c r="J1602">
        <v>0.08</v>
      </c>
      <c r="K1602" t="s">
        <v>16</v>
      </c>
      <c r="L1602">
        <v>2</v>
      </c>
    </row>
    <row r="1603" spans="1:12" x14ac:dyDescent="0.3">
      <c r="A1603">
        <v>22</v>
      </c>
      <c r="B1603">
        <v>80000</v>
      </c>
      <c r="C1603" t="s">
        <v>13</v>
      </c>
      <c r="D1603">
        <v>3</v>
      </c>
      <c r="E1603" t="s">
        <v>25</v>
      </c>
      <c r="F1603" t="s">
        <v>21</v>
      </c>
      <c r="G1603">
        <v>9000</v>
      </c>
      <c r="H1603">
        <v>6.91</v>
      </c>
      <c r="I1603">
        <v>0</v>
      </c>
      <c r="J1603">
        <v>0.11</v>
      </c>
      <c r="K1603" t="s">
        <v>16</v>
      </c>
      <c r="L1603">
        <v>3</v>
      </c>
    </row>
    <row r="1604" spans="1:12" x14ac:dyDescent="0.3">
      <c r="A1604">
        <v>26</v>
      </c>
      <c r="B1604">
        <v>80000</v>
      </c>
      <c r="C1604" t="s">
        <v>13</v>
      </c>
      <c r="D1604">
        <v>0</v>
      </c>
      <c r="E1604" t="s">
        <v>18</v>
      </c>
      <c r="F1604" t="s">
        <v>15</v>
      </c>
      <c r="G1604">
        <v>9000</v>
      </c>
      <c r="H1604">
        <v>10.91</v>
      </c>
      <c r="I1604">
        <v>0</v>
      </c>
      <c r="J1604">
        <v>0.11</v>
      </c>
      <c r="K1604" t="s">
        <v>17</v>
      </c>
      <c r="L1604">
        <v>3</v>
      </c>
    </row>
    <row r="1605" spans="1:12" x14ac:dyDescent="0.3">
      <c r="A1605">
        <v>23</v>
      </c>
      <c r="B1605">
        <v>80400</v>
      </c>
      <c r="C1605" t="s">
        <v>13</v>
      </c>
      <c r="D1605">
        <v>4</v>
      </c>
      <c r="E1605" t="s">
        <v>20</v>
      </c>
      <c r="F1605" t="s">
        <v>21</v>
      </c>
      <c r="G1605">
        <v>9000</v>
      </c>
      <c r="H1605">
        <v>7.51</v>
      </c>
      <c r="I1605">
        <v>0</v>
      </c>
      <c r="J1605">
        <v>0.11</v>
      </c>
      <c r="K1605" t="s">
        <v>16</v>
      </c>
      <c r="L1605">
        <v>2</v>
      </c>
    </row>
    <row r="1606" spans="1:12" x14ac:dyDescent="0.3">
      <c r="A1606">
        <v>22</v>
      </c>
      <c r="B1606">
        <v>38004</v>
      </c>
      <c r="C1606" t="s">
        <v>26</v>
      </c>
      <c r="D1606">
        <v>7</v>
      </c>
      <c r="E1606" t="s">
        <v>25</v>
      </c>
      <c r="F1606" t="s">
        <v>30</v>
      </c>
      <c r="G1606">
        <v>3600</v>
      </c>
      <c r="H1606">
        <v>17.27</v>
      </c>
      <c r="I1606">
        <v>1</v>
      </c>
      <c r="J1606">
        <v>0.09</v>
      </c>
      <c r="K1606" t="s">
        <v>16</v>
      </c>
      <c r="L1606">
        <v>4</v>
      </c>
    </row>
    <row r="1607" spans="1:12" x14ac:dyDescent="0.3">
      <c r="A1607">
        <v>24</v>
      </c>
      <c r="B1607">
        <v>85000</v>
      </c>
      <c r="C1607" t="s">
        <v>13</v>
      </c>
      <c r="D1607">
        <v>1</v>
      </c>
      <c r="E1607" t="s">
        <v>14</v>
      </c>
      <c r="F1607" t="s">
        <v>15</v>
      </c>
      <c r="G1607">
        <v>9000</v>
      </c>
      <c r="H1607">
        <v>13.92</v>
      </c>
      <c r="I1607">
        <v>0</v>
      </c>
      <c r="J1607">
        <v>0.11</v>
      </c>
      <c r="K1607" t="s">
        <v>16</v>
      </c>
      <c r="L1607">
        <v>4</v>
      </c>
    </row>
    <row r="1608" spans="1:12" x14ac:dyDescent="0.3">
      <c r="A1608">
        <v>21</v>
      </c>
      <c r="B1608">
        <v>44004</v>
      </c>
      <c r="C1608" t="s">
        <v>26</v>
      </c>
      <c r="D1608">
        <v>5</v>
      </c>
      <c r="E1608" t="s">
        <v>27</v>
      </c>
      <c r="F1608" t="s">
        <v>19</v>
      </c>
      <c r="G1608">
        <v>7200</v>
      </c>
      <c r="H1608">
        <v>11.89</v>
      </c>
      <c r="I1608">
        <v>0</v>
      </c>
      <c r="J1608">
        <v>0.16</v>
      </c>
      <c r="K1608" t="s">
        <v>16</v>
      </c>
      <c r="L1608">
        <v>4</v>
      </c>
    </row>
    <row r="1609" spans="1:12" x14ac:dyDescent="0.3">
      <c r="A1609">
        <v>22</v>
      </c>
      <c r="B1609">
        <v>44004</v>
      </c>
      <c r="C1609" t="s">
        <v>26</v>
      </c>
      <c r="D1609">
        <v>0</v>
      </c>
      <c r="E1609" t="s">
        <v>20</v>
      </c>
      <c r="F1609" t="s">
        <v>15</v>
      </c>
      <c r="G1609">
        <v>6300</v>
      </c>
      <c r="H1609">
        <v>12.29</v>
      </c>
      <c r="I1609">
        <v>0</v>
      </c>
      <c r="J1609">
        <v>0.14000000000000001</v>
      </c>
      <c r="K1609" t="s">
        <v>17</v>
      </c>
      <c r="L1609">
        <v>3</v>
      </c>
    </row>
    <row r="1610" spans="1:12" x14ac:dyDescent="0.3">
      <c r="A1610">
        <v>25</v>
      </c>
      <c r="B1610">
        <v>87000</v>
      </c>
      <c r="C1610" t="s">
        <v>13</v>
      </c>
      <c r="D1610">
        <v>7</v>
      </c>
      <c r="E1610" t="s">
        <v>14</v>
      </c>
      <c r="F1610" t="s">
        <v>15</v>
      </c>
      <c r="G1610">
        <v>9000</v>
      </c>
      <c r="H1610">
        <v>13.49</v>
      </c>
      <c r="I1610">
        <v>0</v>
      </c>
      <c r="J1610">
        <v>0.1</v>
      </c>
      <c r="K1610" t="s">
        <v>16</v>
      </c>
      <c r="L1610">
        <v>4</v>
      </c>
    </row>
    <row r="1611" spans="1:12" x14ac:dyDescent="0.3">
      <c r="A1611">
        <v>23</v>
      </c>
      <c r="B1611">
        <v>88000</v>
      </c>
      <c r="C1611" t="s">
        <v>13</v>
      </c>
      <c r="D1611">
        <v>5</v>
      </c>
      <c r="E1611" t="s">
        <v>14</v>
      </c>
      <c r="F1611" t="s">
        <v>19</v>
      </c>
      <c r="G1611">
        <v>9000</v>
      </c>
      <c r="I1611">
        <v>0</v>
      </c>
      <c r="J1611">
        <v>0.1</v>
      </c>
      <c r="K1611" t="s">
        <v>16</v>
      </c>
      <c r="L1611">
        <v>2</v>
      </c>
    </row>
    <row r="1612" spans="1:12" x14ac:dyDescent="0.3">
      <c r="A1612">
        <v>24</v>
      </c>
      <c r="B1612">
        <v>44160</v>
      </c>
      <c r="C1612" t="s">
        <v>24</v>
      </c>
      <c r="D1612">
        <v>7</v>
      </c>
      <c r="E1612" t="s">
        <v>14</v>
      </c>
      <c r="F1612" t="s">
        <v>15</v>
      </c>
      <c r="G1612">
        <v>10000</v>
      </c>
      <c r="H1612">
        <v>13.22</v>
      </c>
      <c r="I1612">
        <v>0</v>
      </c>
      <c r="J1612">
        <v>0.23</v>
      </c>
      <c r="K1612" t="s">
        <v>16</v>
      </c>
      <c r="L1612">
        <v>4</v>
      </c>
    </row>
    <row r="1613" spans="1:12" x14ac:dyDescent="0.3">
      <c r="A1613">
        <v>25</v>
      </c>
      <c r="B1613">
        <v>44196</v>
      </c>
      <c r="C1613" t="s">
        <v>26</v>
      </c>
      <c r="D1613">
        <v>8</v>
      </c>
      <c r="E1613" t="s">
        <v>28</v>
      </c>
      <c r="F1613" t="s">
        <v>21</v>
      </c>
      <c r="G1613">
        <v>4000</v>
      </c>
      <c r="H1613">
        <v>7.51</v>
      </c>
      <c r="I1613">
        <v>0</v>
      </c>
      <c r="J1613">
        <v>0.09</v>
      </c>
      <c r="K1613" t="s">
        <v>16</v>
      </c>
      <c r="L1613">
        <v>3</v>
      </c>
    </row>
    <row r="1614" spans="1:12" x14ac:dyDescent="0.3">
      <c r="A1614">
        <v>23</v>
      </c>
      <c r="B1614">
        <v>38400</v>
      </c>
      <c r="C1614" t="s">
        <v>26</v>
      </c>
      <c r="D1614">
        <v>2</v>
      </c>
      <c r="E1614" t="s">
        <v>25</v>
      </c>
      <c r="F1614" t="s">
        <v>30</v>
      </c>
      <c r="G1614">
        <v>15000</v>
      </c>
      <c r="H1614">
        <v>17.27</v>
      </c>
      <c r="I1614">
        <v>1</v>
      </c>
      <c r="J1614">
        <v>0.39</v>
      </c>
      <c r="K1614" t="s">
        <v>16</v>
      </c>
      <c r="L1614">
        <v>3</v>
      </c>
    </row>
    <row r="1615" spans="1:12" x14ac:dyDescent="0.3">
      <c r="A1615">
        <v>25</v>
      </c>
      <c r="B1615">
        <v>100000</v>
      </c>
      <c r="C1615" t="s">
        <v>13</v>
      </c>
      <c r="D1615">
        <v>7</v>
      </c>
      <c r="E1615" t="s">
        <v>14</v>
      </c>
      <c r="F1615" t="s">
        <v>15</v>
      </c>
      <c r="G1615">
        <v>9000</v>
      </c>
      <c r="H1615">
        <v>11.34</v>
      </c>
      <c r="I1615">
        <v>0</v>
      </c>
      <c r="J1615">
        <v>0.09</v>
      </c>
      <c r="K1615" t="s">
        <v>17</v>
      </c>
      <c r="L1615">
        <v>4</v>
      </c>
    </row>
    <row r="1616" spans="1:12" x14ac:dyDescent="0.3">
      <c r="A1616">
        <v>25</v>
      </c>
      <c r="B1616">
        <v>44400</v>
      </c>
      <c r="C1616" t="s">
        <v>26</v>
      </c>
      <c r="D1616">
        <v>6</v>
      </c>
      <c r="E1616" t="s">
        <v>27</v>
      </c>
      <c r="F1616" t="s">
        <v>15</v>
      </c>
      <c r="G1616">
        <v>14125</v>
      </c>
      <c r="H1616">
        <v>12.99</v>
      </c>
      <c r="I1616">
        <v>0</v>
      </c>
      <c r="J1616">
        <v>0.32</v>
      </c>
      <c r="K1616" t="s">
        <v>16</v>
      </c>
      <c r="L1616">
        <v>2</v>
      </c>
    </row>
    <row r="1617" spans="1:12" x14ac:dyDescent="0.3">
      <c r="A1617">
        <v>22</v>
      </c>
      <c r="B1617">
        <v>110500</v>
      </c>
      <c r="C1617" t="s">
        <v>13</v>
      </c>
      <c r="D1617">
        <v>2</v>
      </c>
      <c r="E1617" t="s">
        <v>18</v>
      </c>
      <c r="F1617" t="s">
        <v>21</v>
      </c>
      <c r="G1617">
        <v>9000</v>
      </c>
      <c r="H1617">
        <v>5.79</v>
      </c>
      <c r="I1617">
        <v>0</v>
      </c>
      <c r="J1617">
        <v>0.08</v>
      </c>
      <c r="K1617" t="s">
        <v>16</v>
      </c>
      <c r="L1617">
        <v>4</v>
      </c>
    </row>
    <row r="1618" spans="1:12" x14ac:dyDescent="0.3">
      <c r="A1618">
        <v>25</v>
      </c>
      <c r="B1618">
        <v>115000</v>
      </c>
      <c r="C1618" t="s">
        <v>13</v>
      </c>
      <c r="D1618">
        <v>2</v>
      </c>
      <c r="E1618" t="s">
        <v>28</v>
      </c>
      <c r="F1618" t="s">
        <v>21</v>
      </c>
      <c r="G1618">
        <v>9000</v>
      </c>
      <c r="H1618">
        <v>7.51</v>
      </c>
      <c r="I1618">
        <v>0</v>
      </c>
      <c r="J1618">
        <v>0.08</v>
      </c>
      <c r="K1618" t="s">
        <v>16</v>
      </c>
      <c r="L1618">
        <v>3</v>
      </c>
    </row>
    <row r="1619" spans="1:12" x14ac:dyDescent="0.3">
      <c r="A1619">
        <v>26</v>
      </c>
      <c r="B1619">
        <v>44400</v>
      </c>
      <c r="C1619" t="s">
        <v>26</v>
      </c>
      <c r="E1619" t="s">
        <v>27</v>
      </c>
      <c r="F1619" t="s">
        <v>15</v>
      </c>
      <c r="G1619">
        <v>6500</v>
      </c>
      <c r="H1619">
        <v>14.35</v>
      </c>
      <c r="I1619">
        <v>0</v>
      </c>
      <c r="J1619">
        <v>0.15</v>
      </c>
      <c r="K1619" t="s">
        <v>16</v>
      </c>
      <c r="L1619">
        <v>2</v>
      </c>
    </row>
    <row r="1620" spans="1:12" x14ac:dyDescent="0.3">
      <c r="A1620">
        <v>23</v>
      </c>
      <c r="B1620">
        <v>44400</v>
      </c>
      <c r="C1620" t="s">
        <v>26</v>
      </c>
      <c r="D1620">
        <v>3</v>
      </c>
      <c r="E1620" t="s">
        <v>18</v>
      </c>
      <c r="F1620" t="s">
        <v>21</v>
      </c>
      <c r="G1620">
        <v>6500</v>
      </c>
      <c r="H1620">
        <v>7.51</v>
      </c>
      <c r="I1620">
        <v>0</v>
      </c>
      <c r="J1620">
        <v>0.15</v>
      </c>
      <c r="K1620" t="s">
        <v>16</v>
      </c>
      <c r="L1620">
        <v>4</v>
      </c>
    </row>
    <row r="1621" spans="1:12" x14ac:dyDescent="0.3">
      <c r="A1621">
        <v>24</v>
      </c>
      <c r="B1621">
        <v>133800</v>
      </c>
      <c r="C1621" t="s">
        <v>13</v>
      </c>
      <c r="D1621">
        <v>0</v>
      </c>
      <c r="E1621" t="s">
        <v>25</v>
      </c>
      <c r="F1621" t="s">
        <v>21</v>
      </c>
      <c r="G1621">
        <v>9000</v>
      </c>
      <c r="H1621">
        <v>7.9</v>
      </c>
      <c r="I1621">
        <v>0</v>
      </c>
      <c r="J1621">
        <v>7.0000000000000007E-2</v>
      </c>
      <c r="K1621" t="s">
        <v>16</v>
      </c>
      <c r="L1621">
        <v>4</v>
      </c>
    </row>
    <row r="1622" spans="1:12" x14ac:dyDescent="0.3">
      <c r="A1622">
        <v>23</v>
      </c>
      <c r="B1622">
        <v>140000</v>
      </c>
      <c r="C1622" t="s">
        <v>13</v>
      </c>
      <c r="D1622">
        <v>7</v>
      </c>
      <c r="E1622" t="s">
        <v>18</v>
      </c>
      <c r="F1622" t="s">
        <v>21</v>
      </c>
      <c r="G1622">
        <v>9000</v>
      </c>
      <c r="H1622">
        <v>7.14</v>
      </c>
      <c r="I1622">
        <v>0</v>
      </c>
      <c r="J1622">
        <v>0.06</v>
      </c>
      <c r="K1622" t="s">
        <v>16</v>
      </c>
      <c r="L1622">
        <v>3</v>
      </c>
    </row>
    <row r="1623" spans="1:12" x14ac:dyDescent="0.3">
      <c r="A1623">
        <v>25</v>
      </c>
      <c r="B1623">
        <v>44400</v>
      </c>
      <c r="C1623" t="s">
        <v>23</v>
      </c>
      <c r="D1623">
        <v>1</v>
      </c>
      <c r="E1623" t="s">
        <v>20</v>
      </c>
      <c r="F1623" t="s">
        <v>15</v>
      </c>
      <c r="G1623">
        <v>5000</v>
      </c>
      <c r="H1623">
        <v>12.72</v>
      </c>
      <c r="I1623">
        <v>0</v>
      </c>
      <c r="J1623">
        <v>0.11</v>
      </c>
      <c r="K1623" t="s">
        <v>17</v>
      </c>
      <c r="L1623">
        <v>3</v>
      </c>
    </row>
    <row r="1624" spans="1:12" x14ac:dyDescent="0.3">
      <c r="A1624">
        <v>24</v>
      </c>
      <c r="B1624">
        <v>24000</v>
      </c>
      <c r="C1624" t="s">
        <v>13</v>
      </c>
      <c r="D1624">
        <v>5</v>
      </c>
      <c r="E1624" t="s">
        <v>14</v>
      </c>
      <c r="F1624" t="s">
        <v>19</v>
      </c>
      <c r="G1624">
        <v>8975</v>
      </c>
      <c r="H1624">
        <v>11.83</v>
      </c>
      <c r="I1624">
        <v>1</v>
      </c>
      <c r="J1624">
        <v>0.37</v>
      </c>
      <c r="K1624" t="s">
        <v>16</v>
      </c>
      <c r="L1624">
        <v>2</v>
      </c>
    </row>
    <row r="1625" spans="1:12" x14ac:dyDescent="0.3">
      <c r="A1625">
        <v>26</v>
      </c>
      <c r="B1625">
        <v>33000</v>
      </c>
      <c r="C1625" t="s">
        <v>13</v>
      </c>
      <c r="D1625">
        <v>4</v>
      </c>
      <c r="E1625" t="s">
        <v>14</v>
      </c>
      <c r="F1625" t="s">
        <v>30</v>
      </c>
      <c r="G1625">
        <v>8975</v>
      </c>
      <c r="H1625">
        <v>16.02</v>
      </c>
      <c r="I1625">
        <v>0</v>
      </c>
      <c r="J1625">
        <v>0.27</v>
      </c>
      <c r="K1625" t="s">
        <v>17</v>
      </c>
      <c r="L1625">
        <v>3</v>
      </c>
    </row>
    <row r="1626" spans="1:12" x14ac:dyDescent="0.3">
      <c r="A1626">
        <v>26</v>
      </c>
      <c r="B1626">
        <v>44470</v>
      </c>
      <c r="C1626" t="s">
        <v>26</v>
      </c>
      <c r="D1626">
        <v>2</v>
      </c>
      <c r="E1626" t="s">
        <v>25</v>
      </c>
      <c r="F1626" t="s">
        <v>21</v>
      </c>
      <c r="G1626">
        <v>4000</v>
      </c>
      <c r="H1626">
        <v>6.76</v>
      </c>
      <c r="I1626">
        <v>0</v>
      </c>
      <c r="J1626">
        <v>0.09</v>
      </c>
      <c r="K1626" t="s">
        <v>16</v>
      </c>
      <c r="L1626">
        <v>2</v>
      </c>
    </row>
    <row r="1627" spans="1:12" x14ac:dyDescent="0.3">
      <c r="A1627">
        <v>24</v>
      </c>
      <c r="B1627">
        <v>44475</v>
      </c>
      <c r="C1627" t="s">
        <v>23</v>
      </c>
      <c r="D1627">
        <v>1</v>
      </c>
      <c r="E1627" t="s">
        <v>27</v>
      </c>
      <c r="F1627" t="s">
        <v>19</v>
      </c>
      <c r="G1627">
        <v>5000</v>
      </c>
      <c r="H1627">
        <v>10.65</v>
      </c>
      <c r="I1627">
        <v>0</v>
      </c>
      <c r="J1627">
        <v>0.11</v>
      </c>
      <c r="K1627" t="s">
        <v>16</v>
      </c>
      <c r="L1627">
        <v>3</v>
      </c>
    </row>
    <row r="1628" spans="1:12" x14ac:dyDescent="0.3">
      <c r="A1628">
        <v>21</v>
      </c>
      <c r="B1628">
        <v>44500</v>
      </c>
      <c r="C1628" t="s">
        <v>23</v>
      </c>
      <c r="D1628">
        <v>6</v>
      </c>
      <c r="E1628" t="s">
        <v>18</v>
      </c>
      <c r="F1628" t="s">
        <v>30</v>
      </c>
      <c r="G1628">
        <v>5000</v>
      </c>
      <c r="H1628">
        <v>13.87</v>
      </c>
      <c r="I1628">
        <v>0</v>
      </c>
      <c r="J1628">
        <v>0.11</v>
      </c>
      <c r="K1628" t="s">
        <v>17</v>
      </c>
      <c r="L1628">
        <v>3</v>
      </c>
    </row>
    <row r="1629" spans="1:12" x14ac:dyDescent="0.3">
      <c r="A1629">
        <v>24</v>
      </c>
      <c r="B1629">
        <v>28800</v>
      </c>
      <c r="C1629" t="s">
        <v>13</v>
      </c>
      <c r="D1629">
        <v>2</v>
      </c>
      <c r="E1629" t="s">
        <v>20</v>
      </c>
      <c r="F1629" t="s">
        <v>19</v>
      </c>
      <c r="G1629">
        <v>8875</v>
      </c>
      <c r="I1629">
        <v>1</v>
      </c>
      <c r="J1629">
        <v>0.31</v>
      </c>
      <c r="K1629" t="s">
        <v>16</v>
      </c>
      <c r="L1629">
        <v>2</v>
      </c>
    </row>
    <row r="1630" spans="1:12" x14ac:dyDescent="0.3">
      <c r="A1630">
        <v>26</v>
      </c>
      <c r="B1630">
        <v>44959</v>
      </c>
      <c r="C1630" t="s">
        <v>26</v>
      </c>
      <c r="D1630">
        <v>2</v>
      </c>
      <c r="E1630" t="s">
        <v>20</v>
      </c>
      <c r="F1630" t="s">
        <v>19</v>
      </c>
      <c r="G1630">
        <v>10000</v>
      </c>
      <c r="H1630">
        <v>11.71</v>
      </c>
      <c r="I1630">
        <v>0</v>
      </c>
      <c r="J1630">
        <v>0.22</v>
      </c>
      <c r="K1630" t="s">
        <v>16</v>
      </c>
      <c r="L1630">
        <v>2</v>
      </c>
    </row>
    <row r="1631" spans="1:12" x14ac:dyDescent="0.3">
      <c r="A1631">
        <v>23</v>
      </c>
      <c r="B1631">
        <v>45000</v>
      </c>
      <c r="C1631" t="s">
        <v>26</v>
      </c>
      <c r="D1631">
        <v>4</v>
      </c>
      <c r="E1631" t="s">
        <v>25</v>
      </c>
      <c r="F1631" t="s">
        <v>19</v>
      </c>
      <c r="G1631">
        <v>10000</v>
      </c>
      <c r="H1631">
        <v>11.71</v>
      </c>
      <c r="I1631">
        <v>0</v>
      </c>
      <c r="J1631">
        <v>0.22</v>
      </c>
      <c r="K1631" t="s">
        <v>16</v>
      </c>
      <c r="L1631">
        <v>3</v>
      </c>
    </row>
    <row r="1632" spans="1:12" x14ac:dyDescent="0.3">
      <c r="A1632">
        <v>22</v>
      </c>
      <c r="B1632">
        <v>73700</v>
      </c>
      <c r="C1632" t="s">
        <v>13</v>
      </c>
      <c r="D1632">
        <v>3</v>
      </c>
      <c r="E1632" t="s">
        <v>18</v>
      </c>
      <c r="F1632" t="s">
        <v>22</v>
      </c>
      <c r="G1632">
        <v>8800</v>
      </c>
      <c r="H1632">
        <v>18.21</v>
      </c>
      <c r="I1632">
        <v>0</v>
      </c>
      <c r="J1632">
        <v>0.12</v>
      </c>
      <c r="K1632" t="s">
        <v>17</v>
      </c>
      <c r="L1632">
        <v>3</v>
      </c>
    </row>
    <row r="1633" spans="1:12" x14ac:dyDescent="0.3">
      <c r="A1633">
        <v>25</v>
      </c>
      <c r="B1633">
        <v>80000</v>
      </c>
      <c r="C1633" t="s">
        <v>13</v>
      </c>
      <c r="E1633" t="s">
        <v>25</v>
      </c>
      <c r="F1633" t="s">
        <v>21</v>
      </c>
      <c r="G1633">
        <v>8800</v>
      </c>
      <c r="H1633">
        <v>7.51</v>
      </c>
      <c r="I1633">
        <v>0</v>
      </c>
      <c r="J1633">
        <v>0.11</v>
      </c>
      <c r="K1633" t="s">
        <v>16</v>
      </c>
      <c r="L1633">
        <v>2</v>
      </c>
    </row>
    <row r="1634" spans="1:12" x14ac:dyDescent="0.3">
      <c r="A1634">
        <v>24</v>
      </c>
      <c r="B1634">
        <v>50000</v>
      </c>
      <c r="C1634" t="s">
        <v>13</v>
      </c>
      <c r="D1634">
        <v>2</v>
      </c>
      <c r="E1634" t="s">
        <v>18</v>
      </c>
      <c r="F1634" t="s">
        <v>15</v>
      </c>
      <c r="G1634">
        <v>5000</v>
      </c>
      <c r="H1634">
        <v>11.03</v>
      </c>
      <c r="I1634">
        <v>0</v>
      </c>
      <c r="J1634">
        <v>0.1</v>
      </c>
      <c r="K1634" t="s">
        <v>17</v>
      </c>
      <c r="L1634">
        <v>2</v>
      </c>
    </row>
    <row r="1635" spans="1:12" x14ac:dyDescent="0.3">
      <c r="A1635">
        <v>24</v>
      </c>
      <c r="B1635">
        <v>50004</v>
      </c>
      <c r="C1635" t="s">
        <v>13</v>
      </c>
      <c r="D1635">
        <v>5</v>
      </c>
      <c r="E1635" t="s">
        <v>20</v>
      </c>
      <c r="F1635" t="s">
        <v>21</v>
      </c>
      <c r="G1635">
        <v>5000</v>
      </c>
      <c r="H1635">
        <v>7.14</v>
      </c>
      <c r="I1635">
        <v>0</v>
      </c>
      <c r="J1635">
        <v>0.1</v>
      </c>
      <c r="K1635" t="s">
        <v>16</v>
      </c>
      <c r="L1635">
        <v>3</v>
      </c>
    </row>
    <row r="1636" spans="1:12" x14ac:dyDescent="0.3">
      <c r="A1636">
        <v>23</v>
      </c>
      <c r="B1636">
        <v>44400</v>
      </c>
      <c r="C1636" t="s">
        <v>13</v>
      </c>
      <c r="D1636">
        <v>4</v>
      </c>
      <c r="E1636" t="s">
        <v>27</v>
      </c>
      <c r="F1636" t="s">
        <v>30</v>
      </c>
      <c r="G1636">
        <v>5000</v>
      </c>
      <c r="H1636">
        <v>16.29</v>
      </c>
      <c r="I1636">
        <v>1</v>
      </c>
      <c r="J1636">
        <v>0.11</v>
      </c>
      <c r="K1636" t="s">
        <v>17</v>
      </c>
      <c r="L1636">
        <v>4</v>
      </c>
    </row>
    <row r="1637" spans="1:12" x14ac:dyDescent="0.3">
      <c r="A1637">
        <v>21</v>
      </c>
      <c r="B1637">
        <v>50500</v>
      </c>
      <c r="C1637" t="s">
        <v>13</v>
      </c>
      <c r="D1637">
        <v>0</v>
      </c>
      <c r="E1637" t="s">
        <v>14</v>
      </c>
      <c r="F1637" t="s">
        <v>19</v>
      </c>
      <c r="G1637">
        <v>5000</v>
      </c>
      <c r="H1637">
        <v>10.37</v>
      </c>
      <c r="I1637">
        <v>0</v>
      </c>
      <c r="J1637">
        <v>0.1</v>
      </c>
      <c r="K1637" t="s">
        <v>16</v>
      </c>
      <c r="L1637">
        <v>3</v>
      </c>
    </row>
    <row r="1638" spans="1:12" x14ac:dyDescent="0.3">
      <c r="A1638">
        <v>26</v>
      </c>
      <c r="B1638">
        <v>24996</v>
      </c>
      <c r="C1638" t="s">
        <v>13</v>
      </c>
      <c r="D1638">
        <v>3</v>
      </c>
      <c r="E1638" t="s">
        <v>27</v>
      </c>
      <c r="F1638" t="s">
        <v>21</v>
      </c>
      <c r="G1638">
        <v>8500</v>
      </c>
      <c r="H1638">
        <v>6.91</v>
      </c>
      <c r="I1638">
        <v>1</v>
      </c>
      <c r="J1638">
        <v>0.34</v>
      </c>
      <c r="K1638" t="s">
        <v>16</v>
      </c>
      <c r="L1638">
        <v>4</v>
      </c>
    </row>
    <row r="1639" spans="1:12" x14ac:dyDescent="0.3">
      <c r="A1639">
        <v>23</v>
      </c>
      <c r="B1639">
        <v>25000</v>
      </c>
      <c r="C1639" t="s">
        <v>13</v>
      </c>
      <c r="D1639">
        <v>2</v>
      </c>
      <c r="E1639" t="s">
        <v>18</v>
      </c>
      <c r="F1639" t="s">
        <v>21</v>
      </c>
      <c r="G1639">
        <v>8500</v>
      </c>
      <c r="H1639">
        <v>6.03</v>
      </c>
      <c r="I1639">
        <v>1</v>
      </c>
      <c r="J1639">
        <v>0.34</v>
      </c>
      <c r="K1639" t="s">
        <v>16</v>
      </c>
      <c r="L1639">
        <v>3</v>
      </c>
    </row>
    <row r="1640" spans="1:12" x14ac:dyDescent="0.3">
      <c r="A1640">
        <v>21</v>
      </c>
      <c r="B1640">
        <v>25200</v>
      </c>
      <c r="C1640" t="s">
        <v>13</v>
      </c>
      <c r="D1640">
        <v>3</v>
      </c>
      <c r="E1640" t="s">
        <v>14</v>
      </c>
      <c r="F1640" t="s">
        <v>15</v>
      </c>
      <c r="G1640">
        <v>8500</v>
      </c>
      <c r="H1640">
        <v>13.61</v>
      </c>
      <c r="I1640">
        <v>1</v>
      </c>
      <c r="J1640">
        <v>0.34</v>
      </c>
      <c r="K1640" t="s">
        <v>17</v>
      </c>
      <c r="L1640">
        <v>2</v>
      </c>
    </row>
    <row r="1641" spans="1:12" x14ac:dyDescent="0.3">
      <c r="A1641">
        <v>26</v>
      </c>
      <c r="B1641">
        <v>45000</v>
      </c>
      <c r="C1641" t="s">
        <v>26</v>
      </c>
      <c r="D1641">
        <v>10</v>
      </c>
      <c r="E1641" t="s">
        <v>28</v>
      </c>
      <c r="F1641" t="s">
        <v>21</v>
      </c>
      <c r="G1641">
        <v>8000</v>
      </c>
      <c r="H1641">
        <v>6.99</v>
      </c>
      <c r="I1641">
        <v>0</v>
      </c>
      <c r="J1641">
        <v>0.18</v>
      </c>
      <c r="K1641" t="s">
        <v>16</v>
      </c>
      <c r="L1641">
        <v>2</v>
      </c>
    </row>
    <row r="1642" spans="1:12" x14ac:dyDescent="0.3">
      <c r="A1642">
        <v>25</v>
      </c>
      <c r="B1642">
        <v>45000</v>
      </c>
      <c r="C1642" t="s">
        <v>26</v>
      </c>
      <c r="D1642">
        <v>4</v>
      </c>
      <c r="E1642" t="s">
        <v>14</v>
      </c>
      <c r="F1642" t="s">
        <v>21</v>
      </c>
      <c r="G1642">
        <v>5800</v>
      </c>
      <c r="H1642">
        <v>6.99</v>
      </c>
      <c r="I1642">
        <v>0</v>
      </c>
      <c r="J1642">
        <v>0.13</v>
      </c>
      <c r="K1642" t="s">
        <v>16</v>
      </c>
      <c r="L1642">
        <v>2</v>
      </c>
    </row>
    <row r="1643" spans="1:12" x14ac:dyDescent="0.3">
      <c r="A1643">
        <v>21</v>
      </c>
      <c r="B1643">
        <v>29760</v>
      </c>
      <c r="C1643" t="s">
        <v>13</v>
      </c>
      <c r="D1643">
        <v>1</v>
      </c>
      <c r="E1643" t="s">
        <v>25</v>
      </c>
      <c r="F1643" t="s">
        <v>19</v>
      </c>
      <c r="G1643">
        <v>8500</v>
      </c>
      <c r="H1643">
        <v>10.62</v>
      </c>
      <c r="I1643">
        <v>0</v>
      </c>
      <c r="J1643">
        <v>0.28999999999999998</v>
      </c>
      <c r="K1643" t="s">
        <v>16</v>
      </c>
      <c r="L1643">
        <v>2</v>
      </c>
    </row>
    <row r="1644" spans="1:12" x14ac:dyDescent="0.3">
      <c r="A1644">
        <v>23</v>
      </c>
      <c r="B1644">
        <v>32000</v>
      </c>
      <c r="C1644" t="s">
        <v>13</v>
      </c>
      <c r="D1644">
        <v>0</v>
      </c>
      <c r="E1644" t="s">
        <v>14</v>
      </c>
      <c r="F1644" t="s">
        <v>15</v>
      </c>
      <c r="G1644">
        <v>8500</v>
      </c>
      <c r="H1644">
        <v>13.16</v>
      </c>
      <c r="I1644">
        <v>0</v>
      </c>
      <c r="J1644">
        <v>0.27</v>
      </c>
      <c r="K1644" t="s">
        <v>16</v>
      </c>
      <c r="L1644">
        <v>4</v>
      </c>
    </row>
    <row r="1645" spans="1:12" x14ac:dyDescent="0.3">
      <c r="A1645">
        <v>22</v>
      </c>
      <c r="B1645">
        <v>39000</v>
      </c>
      <c r="C1645" t="s">
        <v>26</v>
      </c>
      <c r="E1645" t="s">
        <v>28</v>
      </c>
      <c r="F1645" t="s">
        <v>21</v>
      </c>
      <c r="G1645">
        <v>5500</v>
      </c>
      <c r="H1645">
        <v>5.99</v>
      </c>
      <c r="I1645">
        <v>1</v>
      </c>
      <c r="J1645">
        <v>0.14000000000000001</v>
      </c>
      <c r="K1645" t="s">
        <v>16</v>
      </c>
      <c r="L1645">
        <v>4</v>
      </c>
    </row>
    <row r="1646" spans="1:12" x14ac:dyDescent="0.3">
      <c r="A1646">
        <v>22</v>
      </c>
      <c r="B1646">
        <v>40000</v>
      </c>
      <c r="C1646" t="s">
        <v>13</v>
      </c>
      <c r="D1646">
        <v>1</v>
      </c>
      <c r="E1646" t="s">
        <v>20</v>
      </c>
      <c r="F1646" t="s">
        <v>15</v>
      </c>
      <c r="G1646">
        <v>8500</v>
      </c>
      <c r="H1646">
        <v>14.35</v>
      </c>
      <c r="I1646">
        <v>0</v>
      </c>
      <c r="J1646">
        <v>0.21</v>
      </c>
      <c r="K1646" t="s">
        <v>17</v>
      </c>
      <c r="L1646">
        <v>2</v>
      </c>
    </row>
    <row r="1647" spans="1:12" x14ac:dyDescent="0.3">
      <c r="A1647">
        <v>23</v>
      </c>
      <c r="B1647">
        <v>34000</v>
      </c>
      <c r="C1647" t="s">
        <v>13</v>
      </c>
      <c r="D1647">
        <v>5</v>
      </c>
      <c r="E1647" t="s">
        <v>27</v>
      </c>
      <c r="F1647" t="s">
        <v>15</v>
      </c>
      <c r="G1647">
        <v>8500</v>
      </c>
      <c r="H1647">
        <v>13.92</v>
      </c>
      <c r="I1647">
        <v>1</v>
      </c>
      <c r="J1647">
        <v>0.25</v>
      </c>
      <c r="K1647" t="s">
        <v>16</v>
      </c>
      <c r="L1647">
        <v>3</v>
      </c>
    </row>
    <row r="1648" spans="1:12" x14ac:dyDescent="0.3">
      <c r="A1648">
        <v>26</v>
      </c>
      <c r="B1648">
        <v>40500</v>
      </c>
      <c r="C1648" t="s">
        <v>13</v>
      </c>
      <c r="E1648" t="s">
        <v>25</v>
      </c>
      <c r="F1648" t="s">
        <v>21</v>
      </c>
      <c r="G1648">
        <v>8500</v>
      </c>
      <c r="H1648">
        <v>7.88</v>
      </c>
      <c r="I1648">
        <v>0</v>
      </c>
      <c r="J1648">
        <v>0.21</v>
      </c>
      <c r="K1648" t="s">
        <v>16</v>
      </c>
      <c r="L1648">
        <v>2</v>
      </c>
    </row>
    <row r="1649" spans="1:12" x14ac:dyDescent="0.3">
      <c r="A1649">
        <v>26</v>
      </c>
      <c r="B1649">
        <v>39000</v>
      </c>
      <c r="C1649" t="s">
        <v>26</v>
      </c>
      <c r="D1649">
        <v>0</v>
      </c>
      <c r="E1649" t="s">
        <v>25</v>
      </c>
      <c r="F1649" t="s">
        <v>30</v>
      </c>
      <c r="G1649">
        <v>5600</v>
      </c>
      <c r="H1649">
        <v>16.489999999999998</v>
      </c>
      <c r="I1649">
        <v>1</v>
      </c>
      <c r="J1649">
        <v>0.14000000000000001</v>
      </c>
      <c r="K1649" t="s">
        <v>17</v>
      </c>
      <c r="L1649">
        <v>3</v>
      </c>
    </row>
    <row r="1650" spans="1:12" x14ac:dyDescent="0.3">
      <c r="A1650">
        <v>25</v>
      </c>
      <c r="B1650">
        <v>45000</v>
      </c>
      <c r="C1650" t="s">
        <v>26</v>
      </c>
      <c r="D1650">
        <v>6</v>
      </c>
      <c r="E1650" t="s">
        <v>28</v>
      </c>
      <c r="F1650" t="s">
        <v>19</v>
      </c>
      <c r="G1650">
        <v>10000</v>
      </c>
      <c r="H1650">
        <v>9.99</v>
      </c>
      <c r="I1650">
        <v>0</v>
      </c>
      <c r="J1650">
        <v>0.22</v>
      </c>
      <c r="K1650" t="s">
        <v>16</v>
      </c>
      <c r="L1650">
        <v>4</v>
      </c>
    </row>
    <row r="1651" spans="1:12" x14ac:dyDescent="0.3">
      <c r="A1651">
        <v>24</v>
      </c>
      <c r="B1651">
        <v>39000</v>
      </c>
      <c r="C1651" t="s">
        <v>26</v>
      </c>
      <c r="D1651">
        <v>8</v>
      </c>
      <c r="E1651" t="s">
        <v>28</v>
      </c>
      <c r="F1651" t="s">
        <v>15</v>
      </c>
      <c r="G1651">
        <v>5000</v>
      </c>
      <c r="I1651">
        <v>1</v>
      </c>
      <c r="J1651">
        <v>0.13</v>
      </c>
      <c r="K1651" t="s">
        <v>16</v>
      </c>
      <c r="L1651">
        <v>3</v>
      </c>
    </row>
    <row r="1652" spans="1:12" x14ac:dyDescent="0.3">
      <c r="A1652">
        <v>21</v>
      </c>
      <c r="B1652">
        <v>43000</v>
      </c>
      <c r="C1652" t="s">
        <v>13</v>
      </c>
      <c r="D1652">
        <v>5</v>
      </c>
      <c r="E1652" t="s">
        <v>27</v>
      </c>
      <c r="F1652" t="s">
        <v>30</v>
      </c>
      <c r="G1652">
        <v>8500</v>
      </c>
      <c r="H1652">
        <v>15.58</v>
      </c>
      <c r="I1652">
        <v>0</v>
      </c>
      <c r="J1652">
        <v>0.2</v>
      </c>
      <c r="K1652" t="s">
        <v>16</v>
      </c>
      <c r="L1652">
        <v>2</v>
      </c>
    </row>
    <row r="1653" spans="1:12" x14ac:dyDescent="0.3">
      <c r="A1653">
        <v>24</v>
      </c>
      <c r="B1653">
        <v>44000</v>
      </c>
      <c r="C1653" t="s">
        <v>13</v>
      </c>
      <c r="D1653">
        <v>0</v>
      </c>
      <c r="E1653" t="s">
        <v>14</v>
      </c>
      <c r="F1653" t="s">
        <v>21</v>
      </c>
      <c r="G1653">
        <v>8500</v>
      </c>
      <c r="H1653">
        <v>7.51</v>
      </c>
      <c r="I1653">
        <v>0</v>
      </c>
      <c r="J1653">
        <v>0.19</v>
      </c>
      <c r="K1653" t="s">
        <v>16</v>
      </c>
      <c r="L1653">
        <v>4</v>
      </c>
    </row>
    <row r="1654" spans="1:12" x14ac:dyDescent="0.3">
      <c r="A1654">
        <v>25</v>
      </c>
      <c r="B1654">
        <v>39000</v>
      </c>
      <c r="C1654" t="s">
        <v>13</v>
      </c>
      <c r="D1654">
        <v>2</v>
      </c>
      <c r="E1654" t="s">
        <v>27</v>
      </c>
      <c r="F1654" t="s">
        <v>15</v>
      </c>
      <c r="G1654">
        <v>8500</v>
      </c>
      <c r="H1654">
        <v>13.23</v>
      </c>
      <c r="I1654">
        <v>1</v>
      </c>
      <c r="J1654">
        <v>0.22</v>
      </c>
      <c r="K1654" t="s">
        <v>17</v>
      </c>
      <c r="L1654">
        <v>4</v>
      </c>
    </row>
    <row r="1655" spans="1:12" x14ac:dyDescent="0.3">
      <c r="A1655">
        <v>25</v>
      </c>
      <c r="B1655">
        <v>45000</v>
      </c>
      <c r="C1655" t="s">
        <v>26</v>
      </c>
      <c r="D1655">
        <v>8</v>
      </c>
      <c r="E1655" t="s">
        <v>25</v>
      </c>
      <c r="F1655" t="s">
        <v>21</v>
      </c>
      <c r="G1655">
        <v>4000</v>
      </c>
      <c r="H1655">
        <v>6.62</v>
      </c>
      <c r="I1655">
        <v>0</v>
      </c>
      <c r="J1655">
        <v>0.09</v>
      </c>
      <c r="K1655" t="s">
        <v>16</v>
      </c>
      <c r="L1655">
        <v>4</v>
      </c>
    </row>
    <row r="1656" spans="1:12" x14ac:dyDescent="0.3">
      <c r="A1656">
        <v>21</v>
      </c>
      <c r="B1656">
        <v>45000</v>
      </c>
      <c r="C1656" t="s">
        <v>26</v>
      </c>
      <c r="D1656">
        <v>5</v>
      </c>
      <c r="E1656" t="s">
        <v>14</v>
      </c>
      <c r="F1656" t="s">
        <v>19</v>
      </c>
      <c r="G1656">
        <v>3000</v>
      </c>
      <c r="H1656">
        <v>10.99</v>
      </c>
      <c r="I1656">
        <v>0</v>
      </c>
      <c r="J1656">
        <v>7.0000000000000007E-2</v>
      </c>
      <c r="K1656" t="s">
        <v>16</v>
      </c>
      <c r="L1656">
        <v>4</v>
      </c>
    </row>
    <row r="1657" spans="1:12" x14ac:dyDescent="0.3">
      <c r="A1657">
        <v>24</v>
      </c>
      <c r="B1657">
        <v>45000</v>
      </c>
      <c r="C1657" t="s">
        <v>26</v>
      </c>
      <c r="D1657">
        <v>2</v>
      </c>
      <c r="E1657" t="s">
        <v>20</v>
      </c>
      <c r="F1657" t="s">
        <v>21</v>
      </c>
      <c r="G1657">
        <v>7200</v>
      </c>
      <c r="H1657">
        <v>7.29</v>
      </c>
      <c r="I1657">
        <v>0</v>
      </c>
      <c r="J1657">
        <v>0.16</v>
      </c>
      <c r="K1657" t="s">
        <v>16</v>
      </c>
      <c r="L1657">
        <v>4</v>
      </c>
    </row>
    <row r="1658" spans="1:12" x14ac:dyDescent="0.3">
      <c r="A1658">
        <v>21</v>
      </c>
      <c r="B1658">
        <v>60996</v>
      </c>
      <c r="C1658" t="s">
        <v>13</v>
      </c>
      <c r="D1658">
        <v>2</v>
      </c>
      <c r="E1658" t="s">
        <v>27</v>
      </c>
      <c r="F1658" t="s">
        <v>19</v>
      </c>
      <c r="G1658">
        <v>8500</v>
      </c>
      <c r="I1658">
        <v>0</v>
      </c>
      <c r="J1658">
        <v>0.14000000000000001</v>
      </c>
      <c r="K1658" t="s">
        <v>16</v>
      </c>
      <c r="L1658">
        <v>2</v>
      </c>
    </row>
    <row r="1659" spans="1:12" x14ac:dyDescent="0.3">
      <c r="A1659">
        <v>21</v>
      </c>
      <c r="B1659">
        <v>45000</v>
      </c>
      <c r="C1659" t="s">
        <v>26</v>
      </c>
      <c r="D1659">
        <v>0</v>
      </c>
      <c r="E1659" t="s">
        <v>25</v>
      </c>
      <c r="F1659" t="s">
        <v>21</v>
      </c>
      <c r="G1659">
        <v>6250</v>
      </c>
      <c r="H1659">
        <v>5.42</v>
      </c>
      <c r="I1659">
        <v>0</v>
      </c>
      <c r="J1659">
        <v>0.14000000000000001</v>
      </c>
      <c r="K1659" t="s">
        <v>16</v>
      </c>
      <c r="L1659">
        <v>3</v>
      </c>
    </row>
    <row r="1660" spans="1:12" x14ac:dyDescent="0.3">
      <c r="A1660">
        <v>25</v>
      </c>
      <c r="B1660">
        <v>63996</v>
      </c>
      <c r="C1660" t="s">
        <v>13</v>
      </c>
      <c r="D1660">
        <v>2</v>
      </c>
      <c r="E1660" t="s">
        <v>27</v>
      </c>
      <c r="F1660" t="s">
        <v>19</v>
      </c>
      <c r="G1660">
        <v>8500</v>
      </c>
      <c r="H1660">
        <v>11.89</v>
      </c>
      <c r="I1660">
        <v>0</v>
      </c>
      <c r="J1660">
        <v>0.13</v>
      </c>
      <c r="K1660" t="s">
        <v>16</v>
      </c>
      <c r="L1660">
        <v>4</v>
      </c>
    </row>
    <row r="1661" spans="1:12" x14ac:dyDescent="0.3">
      <c r="A1661">
        <v>22</v>
      </c>
      <c r="B1661">
        <v>45000</v>
      </c>
      <c r="C1661" t="s">
        <v>26</v>
      </c>
      <c r="D1661">
        <v>3</v>
      </c>
      <c r="E1661" t="s">
        <v>18</v>
      </c>
      <c r="F1661" t="s">
        <v>15</v>
      </c>
      <c r="G1661">
        <v>3000</v>
      </c>
      <c r="I1661">
        <v>0</v>
      </c>
      <c r="J1661">
        <v>7.0000000000000007E-2</v>
      </c>
      <c r="K1661" t="s">
        <v>16</v>
      </c>
      <c r="L1661">
        <v>4</v>
      </c>
    </row>
    <row r="1662" spans="1:12" x14ac:dyDescent="0.3">
      <c r="A1662">
        <v>23</v>
      </c>
      <c r="B1662">
        <v>65000</v>
      </c>
      <c r="C1662" t="s">
        <v>13</v>
      </c>
      <c r="D1662">
        <v>3</v>
      </c>
      <c r="E1662" t="s">
        <v>14</v>
      </c>
      <c r="F1662" t="s">
        <v>19</v>
      </c>
      <c r="G1662">
        <v>8500</v>
      </c>
      <c r="H1662">
        <v>12.21</v>
      </c>
      <c r="I1662">
        <v>0</v>
      </c>
      <c r="J1662">
        <v>0.13</v>
      </c>
      <c r="K1662" t="s">
        <v>16</v>
      </c>
      <c r="L1662">
        <v>2</v>
      </c>
    </row>
    <row r="1663" spans="1:12" x14ac:dyDescent="0.3">
      <c r="A1663">
        <v>25</v>
      </c>
      <c r="B1663">
        <v>45000</v>
      </c>
      <c r="C1663" t="s">
        <v>26</v>
      </c>
      <c r="D1663">
        <v>2</v>
      </c>
      <c r="E1663" t="s">
        <v>14</v>
      </c>
      <c r="F1663" t="s">
        <v>21</v>
      </c>
      <c r="G1663">
        <v>3000</v>
      </c>
      <c r="H1663">
        <v>6.92</v>
      </c>
      <c r="I1663">
        <v>0</v>
      </c>
      <c r="J1663">
        <v>7.0000000000000007E-2</v>
      </c>
      <c r="K1663" t="s">
        <v>16</v>
      </c>
      <c r="L1663">
        <v>3</v>
      </c>
    </row>
    <row r="1664" spans="1:12" x14ac:dyDescent="0.3">
      <c r="A1664">
        <v>22</v>
      </c>
      <c r="B1664">
        <v>21040</v>
      </c>
      <c r="C1664" t="s">
        <v>13</v>
      </c>
      <c r="E1664" t="s">
        <v>18</v>
      </c>
      <c r="F1664" t="s">
        <v>19</v>
      </c>
      <c r="G1664">
        <v>8450</v>
      </c>
      <c r="H1664">
        <v>11.71</v>
      </c>
      <c r="I1664">
        <v>1</v>
      </c>
      <c r="J1664">
        <v>0.4</v>
      </c>
      <c r="K1664" t="s">
        <v>16</v>
      </c>
      <c r="L1664">
        <v>4</v>
      </c>
    </row>
    <row r="1665" spans="1:12" x14ac:dyDescent="0.3">
      <c r="A1665">
        <v>24</v>
      </c>
      <c r="B1665">
        <v>45000</v>
      </c>
      <c r="C1665" t="s">
        <v>26</v>
      </c>
      <c r="D1665">
        <v>8</v>
      </c>
      <c r="E1665" t="s">
        <v>18</v>
      </c>
      <c r="F1665" t="s">
        <v>21</v>
      </c>
      <c r="G1665">
        <v>5000</v>
      </c>
      <c r="H1665">
        <v>5.79</v>
      </c>
      <c r="I1665">
        <v>0</v>
      </c>
      <c r="J1665">
        <v>0.11</v>
      </c>
      <c r="K1665" t="s">
        <v>16</v>
      </c>
      <c r="L1665">
        <v>2</v>
      </c>
    </row>
    <row r="1666" spans="1:12" x14ac:dyDescent="0.3">
      <c r="A1666">
        <v>22</v>
      </c>
      <c r="B1666">
        <v>100000</v>
      </c>
      <c r="C1666" t="s">
        <v>13</v>
      </c>
      <c r="D1666">
        <v>2</v>
      </c>
      <c r="E1666" t="s">
        <v>18</v>
      </c>
      <c r="F1666" t="s">
        <v>15</v>
      </c>
      <c r="G1666">
        <v>8450</v>
      </c>
      <c r="H1666">
        <v>12.99</v>
      </c>
      <c r="I1666">
        <v>0</v>
      </c>
      <c r="J1666">
        <v>0.08</v>
      </c>
      <c r="K1666" t="s">
        <v>17</v>
      </c>
      <c r="L1666">
        <v>2</v>
      </c>
    </row>
    <row r="1667" spans="1:12" x14ac:dyDescent="0.3">
      <c r="A1667">
        <v>23</v>
      </c>
      <c r="B1667">
        <v>45000</v>
      </c>
      <c r="C1667" t="s">
        <v>26</v>
      </c>
      <c r="D1667">
        <v>2</v>
      </c>
      <c r="E1667" t="s">
        <v>18</v>
      </c>
      <c r="F1667" t="s">
        <v>19</v>
      </c>
      <c r="G1667">
        <v>10000</v>
      </c>
      <c r="H1667">
        <v>11.11</v>
      </c>
      <c r="I1667">
        <v>0</v>
      </c>
      <c r="J1667">
        <v>0.22</v>
      </c>
      <c r="K1667" t="s">
        <v>16</v>
      </c>
      <c r="L1667">
        <v>3</v>
      </c>
    </row>
    <row r="1668" spans="1:12" x14ac:dyDescent="0.3">
      <c r="A1668">
        <v>22</v>
      </c>
      <c r="B1668">
        <v>53000</v>
      </c>
      <c r="C1668" t="s">
        <v>13</v>
      </c>
      <c r="D1668">
        <v>6</v>
      </c>
      <c r="E1668" t="s">
        <v>18</v>
      </c>
      <c r="F1668" t="s">
        <v>19</v>
      </c>
      <c r="G1668">
        <v>5000</v>
      </c>
      <c r="H1668">
        <v>9.91</v>
      </c>
      <c r="I1668">
        <v>0</v>
      </c>
      <c r="J1668">
        <v>0.09</v>
      </c>
      <c r="K1668" t="s">
        <v>16</v>
      </c>
      <c r="L1668">
        <v>2</v>
      </c>
    </row>
    <row r="1669" spans="1:12" x14ac:dyDescent="0.3">
      <c r="A1669">
        <v>24</v>
      </c>
      <c r="B1669">
        <v>45000</v>
      </c>
      <c r="C1669" t="s">
        <v>23</v>
      </c>
      <c r="D1669">
        <v>8</v>
      </c>
      <c r="E1669" t="s">
        <v>28</v>
      </c>
      <c r="F1669" t="s">
        <v>21</v>
      </c>
      <c r="G1669">
        <v>10000</v>
      </c>
      <c r="I1669">
        <v>0</v>
      </c>
      <c r="J1669">
        <v>0.22</v>
      </c>
      <c r="K1669" t="s">
        <v>16</v>
      </c>
      <c r="L1669">
        <v>3</v>
      </c>
    </row>
    <row r="1670" spans="1:12" x14ac:dyDescent="0.3">
      <c r="A1670">
        <v>23</v>
      </c>
      <c r="B1670">
        <v>53760</v>
      </c>
      <c r="C1670" t="s">
        <v>13</v>
      </c>
      <c r="D1670">
        <v>0</v>
      </c>
      <c r="E1670" t="s">
        <v>18</v>
      </c>
      <c r="F1670" t="s">
        <v>15</v>
      </c>
      <c r="G1670">
        <v>5000</v>
      </c>
      <c r="H1670">
        <v>13.43</v>
      </c>
      <c r="I1670">
        <v>0</v>
      </c>
      <c r="J1670">
        <v>0.09</v>
      </c>
      <c r="K1670" t="s">
        <v>16</v>
      </c>
      <c r="L1670">
        <v>4</v>
      </c>
    </row>
    <row r="1671" spans="1:12" x14ac:dyDescent="0.3">
      <c r="A1671">
        <v>24</v>
      </c>
      <c r="B1671">
        <v>45000</v>
      </c>
      <c r="C1671" t="s">
        <v>26</v>
      </c>
      <c r="D1671">
        <v>5</v>
      </c>
      <c r="E1671" t="s">
        <v>20</v>
      </c>
      <c r="F1671" t="s">
        <v>21</v>
      </c>
      <c r="G1671">
        <v>10000</v>
      </c>
      <c r="H1671">
        <v>5.79</v>
      </c>
      <c r="I1671">
        <v>0</v>
      </c>
      <c r="J1671">
        <v>0.22</v>
      </c>
      <c r="K1671" t="s">
        <v>16</v>
      </c>
      <c r="L1671">
        <v>4</v>
      </c>
    </row>
    <row r="1672" spans="1:12" x14ac:dyDescent="0.3">
      <c r="A1672">
        <v>26</v>
      </c>
      <c r="B1672">
        <v>54996</v>
      </c>
      <c r="C1672" t="s">
        <v>13</v>
      </c>
      <c r="D1672">
        <v>3</v>
      </c>
      <c r="E1672" t="s">
        <v>28</v>
      </c>
      <c r="F1672" t="s">
        <v>19</v>
      </c>
      <c r="G1672">
        <v>5000</v>
      </c>
      <c r="H1672">
        <v>11.86</v>
      </c>
      <c r="I1672">
        <v>0</v>
      </c>
      <c r="J1672">
        <v>0.09</v>
      </c>
      <c r="K1672" t="s">
        <v>16</v>
      </c>
      <c r="L1672">
        <v>2</v>
      </c>
    </row>
    <row r="1673" spans="1:12" x14ac:dyDescent="0.3">
      <c r="A1673">
        <v>26</v>
      </c>
      <c r="B1673">
        <v>45000</v>
      </c>
      <c r="C1673" t="s">
        <v>26</v>
      </c>
      <c r="D1673">
        <v>10</v>
      </c>
      <c r="E1673" t="s">
        <v>25</v>
      </c>
      <c r="F1673" t="s">
        <v>21</v>
      </c>
      <c r="G1673">
        <v>10000</v>
      </c>
      <c r="H1673">
        <v>6.91</v>
      </c>
      <c r="I1673">
        <v>0</v>
      </c>
      <c r="J1673">
        <v>0.22</v>
      </c>
      <c r="K1673" t="s">
        <v>16</v>
      </c>
      <c r="L1673">
        <v>4</v>
      </c>
    </row>
    <row r="1674" spans="1:12" x14ac:dyDescent="0.3">
      <c r="A1674">
        <v>22</v>
      </c>
      <c r="B1674">
        <v>54996</v>
      </c>
      <c r="C1674" t="s">
        <v>13</v>
      </c>
      <c r="D1674">
        <v>0</v>
      </c>
      <c r="E1674" t="s">
        <v>18</v>
      </c>
      <c r="F1674" t="s">
        <v>15</v>
      </c>
      <c r="G1674">
        <v>5000</v>
      </c>
      <c r="H1674">
        <v>12.54</v>
      </c>
      <c r="I1674">
        <v>0</v>
      </c>
      <c r="J1674">
        <v>0.09</v>
      </c>
      <c r="K1674" t="s">
        <v>17</v>
      </c>
      <c r="L1674">
        <v>3</v>
      </c>
    </row>
    <row r="1675" spans="1:12" x14ac:dyDescent="0.3">
      <c r="A1675">
        <v>25</v>
      </c>
      <c r="B1675">
        <v>45000</v>
      </c>
      <c r="C1675" t="s">
        <v>23</v>
      </c>
      <c r="D1675">
        <v>9</v>
      </c>
      <c r="E1675" t="s">
        <v>14</v>
      </c>
      <c r="F1675" t="s">
        <v>21</v>
      </c>
      <c r="G1675">
        <v>3000</v>
      </c>
      <c r="H1675">
        <v>6.17</v>
      </c>
      <c r="I1675">
        <v>0</v>
      </c>
      <c r="J1675">
        <v>7.0000000000000007E-2</v>
      </c>
      <c r="K1675" t="s">
        <v>16</v>
      </c>
      <c r="L1675">
        <v>4</v>
      </c>
    </row>
    <row r="1676" spans="1:12" x14ac:dyDescent="0.3">
      <c r="A1676">
        <v>26</v>
      </c>
      <c r="B1676">
        <v>55000</v>
      </c>
      <c r="C1676" t="s">
        <v>13</v>
      </c>
      <c r="D1676">
        <v>3</v>
      </c>
      <c r="E1676" t="s">
        <v>27</v>
      </c>
      <c r="F1676" t="s">
        <v>15</v>
      </c>
      <c r="G1676">
        <v>5000</v>
      </c>
      <c r="H1676">
        <v>13.48</v>
      </c>
      <c r="I1676">
        <v>0</v>
      </c>
      <c r="J1676">
        <v>0.09</v>
      </c>
      <c r="K1676" t="s">
        <v>17</v>
      </c>
      <c r="L1676">
        <v>4</v>
      </c>
    </row>
    <row r="1677" spans="1:12" x14ac:dyDescent="0.3">
      <c r="A1677">
        <v>22</v>
      </c>
      <c r="B1677">
        <v>45000</v>
      </c>
      <c r="C1677" t="s">
        <v>23</v>
      </c>
      <c r="D1677">
        <v>7</v>
      </c>
      <c r="E1677" t="s">
        <v>18</v>
      </c>
      <c r="F1677" t="s">
        <v>21</v>
      </c>
      <c r="G1677">
        <v>6000</v>
      </c>
      <c r="H1677">
        <v>6.76</v>
      </c>
      <c r="I1677">
        <v>0</v>
      </c>
      <c r="J1677">
        <v>0.13</v>
      </c>
      <c r="K1677" t="s">
        <v>16</v>
      </c>
      <c r="L1677">
        <v>2</v>
      </c>
    </row>
    <row r="1678" spans="1:12" x14ac:dyDescent="0.3">
      <c r="A1678">
        <v>25</v>
      </c>
      <c r="B1678">
        <v>56000</v>
      </c>
      <c r="C1678" t="s">
        <v>13</v>
      </c>
      <c r="D1678">
        <v>2</v>
      </c>
      <c r="E1678" t="s">
        <v>25</v>
      </c>
      <c r="F1678" t="s">
        <v>19</v>
      </c>
      <c r="G1678">
        <v>5000</v>
      </c>
      <c r="I1678">
        <v>0</v>
      </c>
      <c r="J1678">
        <v>0.09</v>
      </c>
      <c r="K1678" t="s">
        <v>16</v>
      </c>
      <c r="L1678">
        <v>4</v>
      </c>
    </row>
    <row r="1679" spans="1:12" x14ac:dyDescent="0.3">
      <c r="A1679">
        <v>21</v>
      </c>
      <c r="B1679">
        <v>45000</v>
      </c>
      <c r="C1679" t="s">
        <v>26</v>
      </c>
      <c r="D1679">
        <v>5</v>
      </c>
      <c r="E1679" t="s">
        <v>20</v>
      </c>
      <c r="F1679" t="s">
        <v>21</v>
      </c>
      <c r="G1679">
        <v>4000</v>
      </c>
      <c r="H1679">
        <v>7.14</v>
      </c>
      <c r="I1679">
        <v>0</v>
      </c>
      <c r="J1679">
        <v>0.09</v>
      </c>
      <c r="K1679" t="s">
        <v>16</v>
      </c>
      <c r="L1679">
        <v>3</v>
      </c>
    </row>
    <row r="1680" spans="1:12" x14ac:dyDescent="0.3">
      <c r="A1680">
        <v>23</v>
      </c>
      <c r="B1680">
        <v>45000</v>
      </c>
      <c r="C1680" t="s">
        <v>26</v>
      </c>
      <c r="D1680">
        <v>1</v>
      </c>
      <c r="E1680" t="s">
        <v>14</v>
      </c>
      <c r="F1680" t="s">
        <v>19</v>
      </c>
      <c r="G1680">
        <v>7200</v>
      </c>
      <c r="H1680">
        <v>11.86</v>
      </c>
      <c r="I1680">
        <v>0</v>
      </c>
      <c r="J1680">
        <v>0.16</v>
      </c>
      <c r="K1680" t="s">
        <v>16</v>
      </c>
      <c r="L1680">
        <v>2</v>
      </c>
    </row>
    <row r="1681" spans="1:12" x14ac:dyDescent="0.3">
      <c r="A1681">
        <v>24</v>
      </c>
      <c r="B1681">
        <v>45000</v>
      </c>
      <c r="C1681" t="s">
        <v>26</v>
      </c>
      <c r="D1681">
        <v>5</v>
      </c>
      <c r="E1681" t="s">
        <v>18</v>
      </c>
      <c r="F1681" t="s">
        <v>21</v>
      </c>
      <c r="G1681">
        <v>5000</v>
      </c>
      <c r="I1681">
        <v>0</v>
      </c>
      <c r="J1681">
        <v>0.11</v>
      </c>
      <c r="K1681" t="s">
        <v>16</v>
      </c>
      <c r="L1681">
        <v>4</v>
      </c>
    </row>
    <row r="1682" spans="1:12" x14ac:dyDescent="0.3">
      <c r="A1682">
        <v>21</v>
      </c>
      <c r="B1682">
        <v>45000</v>
      </c>
      <c r="C1682" t="s">
        <v>26</v>
      </c>
      <c r="D1682">
        <v>4</v>
      </c>
      <c r="E1682" t="s">
        <v>18</v>
      </c>
      <c r="F1682" t="s">
        <v>21</v>
      </c>
      <c r="G1682">
        <v>5000</v>
      </c>
      <c r="H1682">
        <v>7.14</v>
      </c>
      <c r="I1682">
        <v>0</v>
      </c>
      <c r="J1682">
        <v>0.11</v>
      </c>
      <c r="K1682" t="s">
        <v>16</v>
      </c>
      <c r="L1682">
        <v>4</v>
      </c>
    </row>
    <row r="1683" spans="1:12" x14ac:dyDescent="0.3">
      <c r="A1683">
        <v>25</v>
      </c>
      <c r="B1683">
        <v>58296</v>
      </c>
      <c r="C1683" t="s">
        <v>13</v>
      </c>
      <c r="D1683">
        <v>9</v>
      </c>
      <c r="E1683" t="s">
        <v>25</v>
      </c>
      <c r="F1683" t="s">
        <v>21</v>
      </c>
      <c r="G1683">
        <v>5000</v>
      </c>
      <c r="H1683">
        <v>6.17</v>
      </c>
      <c r="I1683">
        <v>0</v>
      </c>
      <c r="J1683">
        <v>0.09</v>
      </c>
      <c r="K1683" t="s">
        <v>16</v>
      </c>
      <c r="L1683">
        <v>4</v>
      </c>
    </row>
    <row r="1684" spans="1:12" x14ac:dyDescent="0.3">
      <c r="A1684">
        <v>25</v>
      </c>
      <c r="B1684">
        <v>58800</v>
      </c>
      <c r="C1684" t="s">
        <v>13</v>
      </c>
      <c r="D1684">
        <v>4</v>
      </c>
      <c r="E1684" t="s">
        <v>18</v>
      </c>
      <c r="F1684" t="s">
        <v>30</v>
      </c>
      <c r="G1684">
        <v>5000</v>
      </c>
      <c r="H1684">
        <v>14.84</v>
      </c>
      <c r="I1684">
        <v>0</v>
      </c>
      <c r="J1684">
        <v>0.09</v>
      </c>
      <c r="K1684" t="s">
        <v>16</v>
      </c>
      <c r="L1684">
        <v>2</v>
      </c>
    </row>
    <row r="1685" spans="1:12" x14ac:dyDescent="0.3">
      <c r="A1685">
        <v>22</v>
      </c>
      <c r="B1685">
        <v>52880</v>
      </c>
      <c r="C1685" t="s">
        <v>13</v>
      </c>
      <c r="D1685">
        <v>6</v>
      </c>
      <c r="E1685" t="s">
        <v>14</v>
      </c>
      <c r="F1685" t="s">
        <v>30</v>
      </c>
      <c r="G1685">
        <v>5000</v>
      </c>
      <c r="H1685">
        <v>14.59</v>
      </c>
      <c r="I1685">
        <v>1</v>
      </c>
      <c r="J1685">
        <v>0.09</v>
      </c>
      <c r="K1685" t="s">
        <v>16</v>
      </c>
      <c r="L1685">
        <v>4</v>
      </c>
    </row>
    <row r="1686" spans="1:12" x14ac:dyDescent="0.3">
      <c r="A1686">
        <v>26</v>
      </c>
      <c r="B1686">
        <v>53000</v>
      </c>
      <c r="C1686" t="s">
        <v>13</v>
      </c>
      <c r="D1686">
        <v>4</v>
      </c>
      <c r="E1686" t="s">
        <v>25</v>
      </c>
      <c r="F1686" t="s">
        <v>30</v>
      </c>
      <c r="G1686">
        <v>5000</v>
      </c>
      <c r="H1686">
        <v>15.95</v>
      </c>
      <c r="I1686">
        <v>1</v>
      </c>
      <c r="J1686">
        <v>0.09</v>
      </c>
      <c r="K1686" t="s">
        <v>17</v>
      </c>
      <c r="L1686">
        <v>2</v>
      </c>
    </row>
    <row r="1687" spans="1:12" x14ac:dyDescent="0.3">
      <c r="A1687">
        <v>21</v>
      </c>
      <c r="B1687">
        <v>59800</v>
      </c>
      <c r="C1687" t="s">
        <v>13</v>
      </c>
      <c r="D1687">
        <v>5</v>
      </c>
      <c r="E1687" t="s">
        <v>20</v>
      </c>
      <c r="F1687" t="s">
        <v>19</v>
      </c>
      <c r="G1687">
        <v>5000</v>
      </c>
      <c r="H1687">
        <v>11.36</v>
      </c>
      <c r="I1687">
        <v>0</v>
      </c>
      <c r="J1687">
        <v>0.08</v>
      </c>
      <c r="K1687" t="s">
        <v>16</v>
      </c>
      <c r="L1687">
        <v>3</v>
      </c>
    </row>
    <row r="1688" spans="1:12" x14ac:dyDescent="0.3">
      <c r="A1688">
        <v>24</v>
      </c>
      <c r="B1688">
        <v>45000</v>
      </c>
      <c r="C1688" t="s">
        <v>26</v>
      </c>
      <c r="D1688">
        <v>4</v>
      </c>
      <c r="E1688" t="s">
        <v>14</v>
      </c>
      <c r="F1688" t="s">
        <v>21</v>
      </c>
      <c r="G1688">
        <v>1500</v>
      </c>
      <c r="I1688">
        <v>0</v>
      </c>
      <c r="J1688">
        <v>0.03</v>
      </c>
      <c r="K1688" t="s">
        <v>16</v>
      </c>
      <c r="L1688">
        <v>2</v>
      </c>
    </row>
    <row r="1689" spans="1:12" x14ac:dyDescent="0.3">
      <c r="A1689">
        <v>22</v>
      </c>
      <c r="B1689">
        <v>45000</v>
      </c>
      <c r="C1689" t="s">
        <v>26</v>
      </c>
      <c r="D1689">
        <v>3</v>
      </c>
      <c r="E1689" t="s">
        <v>18</v>
      </c>
      <c r="F1689" t="s">
        <v>19</v>
      </c>
      <c r="G1689">
        <v>15000</v>
      </c>
      <c r="H1689">
        <v>11.36</v>
      </c>
      <c r="I1689">
        <v>0</v>
      </c>
      <c r="J1689">
        <v>0.33</v>
      </c>
      <c r="K1689" t="s">
        <v>16</v>
      </c>
      <c r="L1689">
        <v>2</v>
      </c>
    </row>
    <row r="1690" spans="1:12" x14ac:dyDescent="0.3">
      <c r="A1690">
        <v>22</v>
      </c>
      <c r="B1690">
        <v>54000</v>
      </c>
      <c r="C1690" t="s">
        <v>13</v>
      </c>
      <c r="D1690">
        <v>6</v>
      </c>
      <c r="E1690" t="s">
        <v>25</v>
      </c>
      <c r="F1690" t="s">
        <v>30</v>
      </c>
      <c r="G1690">
        <v>5000</v>
      </c>
      <c r="H1690">
        <v>17.27</v>
      </c>
      <c r="I1690">
        <v>1</v>
      </c>
      <c r="J1690">
        <v>0.09</v>
      </c>
      <c r="K1690" t="s">
        <v>17</v>
      </c>
      <c r="L1690">
        <v>2</v>
      </c>
    </row>
    <row r="1691" spans="1:12" x14ac:dyDescent="0.3">
      <c r="A1691">
        <v>23</v>
      </c>
      <c r="B1691">
        <v>60000</v>
      </c>
      <c r="C1691" t="s">
        <v>13</v>
      </c>
      <c r="D1691">
        <v>5</v>
      </c>
      <c r="E1691" t="s">
        <v>27</v>
      </c>
      <c r="F1691" t="s">
        <v>30</v>
      </c>
      <c r="G1691">
        <v>5000</v>
      </c>
      <c r="H1691">
        <v>16.489999999999998</v>
      </c>
      <c r="I1691">
        <v>0</v>
      </c>
      <c r="J1691">
        <v>0.08</v>
      </c>
      <c r="K1691" t="s">
        <v>17</v>
      </c>
      <c r="L1691">
        <v>2</v>
      </c>
    </row>
    <row r="1692" spans="1:12" x14ac:dyDescent="0.3">
      <c r="A1692">
        <v>23</v>
      </c>
      <c r="B1692">
        <v>60000</v>
      </c>
      <c r="C1692" t="s">
        <v>13</v>
      </c>
      <c r="D1692">
        <v>6</v>
      </c>
      <c r="E1692" t="s">
        <v>25</v>
      </c>
      <c r="F1692" t="s">
        <v>21</v>
      </c>
      <c r="G1692">
        <v>5000</v>
      </c>
      <c r="H1692">
        <v>6.99</v>
      </c>
      <c r="I1692">
        <v>0</v>
      </c>
      <c r="J1692">
        <v>0.08</v>
      </c>
      <c r="K1692" t="s">
        <v>16</v>
      </c>
      <c r="L1692">
        <v>3</v>
      </c>
    </row>
    <row r="1693" spans="1:12" x14ac:dyDescent="0.3">
      <c r="A1693">
        <v>21</v>
      </c>
      <c r="B1693">
        <v>60000</v>
      </c>
      <c r="C1693" t="s">
        <v>13</v>
      </c>
      <c r="D1693">
        <v>2</v>
      </c>
      <c r="E1693" t="s">
        <v>14</v>
      </c>
      <c r="F1693" t="s">
        <v>21</v>
      </c>
      <c r="G1693">
        <v>5000</v>
      </c>
      <c r="H1693">
        <v>8.49</v>
      </c>
      <c r="I1693">
        <v>0</v>
      </c>
      <c r="J1693">
        <v>0.08</v>
      </c>
      <c r="K1693" t="s">
        <v>16</v>
      </c>
      <c r="L1693">
        <v>4</v>
      </c>
    </row>
    <row r="1694" spans="1:12" x14ac:dyDescent="0.3">
      <c r="A1694">
        <v>22</v>
      </c>
      <c r="B1694">
        <v>54000</v>
      </c>
      <c r="C1694" t="s">
        <v>13</v>
      </c>
      <c r="D1694">
        <v>1</v>
      </c>
      <c r="E1694" t="s">
        <v>25</v>
      </c>
      <c r="F1694" t="s">
        <v>21</v>
      </c>
      <c r="G1694">
        <v>5000</v>
      </c>
      <c r="H1694">
        <v>6.54</v>
      </c>
      <c r="I1694">
        <v>1</v>
      </c>
      <c r="J1694">
        <v>0.09</v>
      </c>
      <c r="K1694" t="s">
        <v>16</v>
      </c>
      <c r="L1694">
        <v>3</v>
      </c>
    </row>
    <row r="1695" spans="1:12" x14ac:dyDescent="0.3">
      <c r="A1695">
        <v>23</v>
      </c>
      <c r="B1695">
        <v>54000</v>
      </c>
      <c r="C1695" t="s">
        <v>13</v>
      </c>
      <c r="D1695">
        <v>7</v>
      </c>
      <c r="E1695" t="s">
        <v>18</v>
      </c>
      <c r="F1695" t="s">
        <v>15</v>
      </c>
      <c r="G1695">
        <v>5000</v>
      </c>
      <c r="H1695">
        <v>12.84</v>
      </c>
      <c r="I1695">
        <v>1</v>
      </c>
      <c r="J1695">
        <v>0.09</v>
      </c>
      <c r="K1695" t="s">
        <v>17</v>
      </c>
      <c r="L1695">
        <v>2</v>
      </c>
    </row>
    <row r="1696" spans="1:12" x14ac:dyDescent="0.3">
      <c r="A1696">
        <v>22</v>
      </c>
      <c r="B1696">
        <v>61000</v>
      </c>
      <c r="C1696" t="s">
        <v>13</v>
      </c>
      <c r="D1696">
        <v>3</v>
      </c>
      <c r="E1696" t="s">
        <v>14</v>
      </c>
      <c r="F1696" t="s">
        <v>19</v>
      </c>
      <c r="G1696">
        <v>5000</v>
      </c>
      <c r="H1696">
        <v>9.99</v>
      </c>
      <c r="I1696">
        <v>0</v>
      </c>
      <c r="J1696">
        <v>0.08</v>
      </c>
      <c r="K1696" t="s">
        <v>16</v>
      </c>
      <c r="L1696">
        <v>2</v>
      </c>
    </row>
    <row r="1697" spans="1:12" x14ac:dyDescent="0.3">
      <c r="A1697">
        <v>25</v>
      </c>
      <c r="B1697">
        <v>62000</v>
      </c>
      <c r="C1697" t="s">
        <v>13</v>
      </c>
      <c r="D1697">
        <v>0</v>
      </c>
      <c r="E1697" t="s">
        <v>18</v>
      </c>
      <c r="F1697" t="s">
        <v>21</v>
      </c>
      <c r="G1697">
        <v>5000</v>
      </c>
      <c r="H1697">
        <v>7.49</v>
      </c>
      <c r="I1697">
        <v>0</v>
      </c>
      <c r="J1697">
        <v>0.08</v>
      </c>
      <c r="K1697" t="s">
        <v>16</v>
      </c>
      <c r="L1697">
        <v>3</v>
      </c>
    </row>
    <row r="1698" spans="1:12" x14ac:dyDescent="0.3">
      <c r="A1698">
        <v>25</v>
      </c>
      <c r="B1698">
        <v>62000</v>
      </c>
      <c r="C1698" t="s">
        <v>13</v>
      </c>
      <c r="D1698">
        <v>9</v>
      </c>
      <c r="E1698" t="s">
        <v>25</v>
      </c>
      <c r="F1698" t="s">
        <v>21</v>
      </c>
      <c r="G1698">
        <v>5000</v>
      </c>
      <c r="I1698">
        <v>0</v>
      </c>
      <c r="J1698">
        <v>0.08</v>
      </c>
      <c r="K1698" t="s">
        <v>16</v>
      </c>
      <c r="L1698">
        <v>2</v>
      </c>
    </row>
    <row r="1699" spans="1:12" x14ac:dyDescent="0.3">
      <c r="A1699">
        <v>25</v>
      </c>
      <c r="B1699">
        <v>62400</v>
      </c>
      <c r="C1699" t="s">
        <v>13</v>
      </c>
      <c r="D1699">
        <v>5</v>
      </c>
      <c r="E1699" t="s">
        <v>27</v>
      </c>
      <c r="F1699" t="s">
        <v>21</v>
      </c>
      <c r="G1699">
        <v>5000</v>
      </c>
      <c r="H1699">
        <v>7.51</v>
      </c>
      <c r="I1699">
        <v>0</v>
      </c>
      <c r="J1699">
        <v>0.08</v>
      </c>
      <c r="K1699" t="s">
        <v>16</v>
      </c>
      <c r="L1699">
        <v>2</v>
      </c>
    </row>
    <row r="1700" spans="1:12" x14ac:dyDescent="0.3">
      <c r="A1700">
        <v>25</v>
      </c>
      <c r="B1700">
        <v>63000</v>
      </c>
      <c r="C1700" t="s">
        <v>13</v>
      </c>
      <c r="D1700">
        <v>9</v>
      </c>
      <c r="E1700" t="s">
        <v>28</v>
      </c>
      <c r="F1700" t="s">
        <v>19</v>
      </c>
      <c r="G1700">
        <v>5000</v>
      </c>
      <c r="H1700">
        <v>10.74</v>
      </c>
      <c r="I1700">
        <v>0</v>
      </c>
      <c r="J1700">
        <v>0.08</v>
      </c>
      <c r="K1700" t="s">
        <v>16</v>
      </c>
      <c r="L1700">
        <v>3</v>
      </c>
    </row>
    <row r="1701" spans="1:12" x14ac:dyDescent="0.3">
      <c r="A1701">
        <v>23</v>
      </c>
      <c r="B1701">
        <v>63000</v>
      </c>
      <c r="C1701" t="s">
        <v>13</v>
      </c>
      <c r="D1701">
        <v>7</v>
      </c>
      <c r="E1701" t="s">
        <v>18</v>
      </c>
      <c r="F1701" t="s">
        <v>15</v>
      </c>
      <c r="G1701">
        <v>5000</v>
      </c>
      <c r="H1701">
        <v>13.23</v>
      </c>
      <c r="I1701">
        <v>0</v>
      </c>
      <c r="J1701">
        <v>0.08</v>
      </c>
      <c r="K1701" t="s">
        <v>17</v>
      </c>
      <c r="L1701">
        <v>4</v>
      </c>
    </row>
    <row r="1702" spans="1:12" x14ac:dyDescent="0.3">
      <c r="A1702">
        <v>23</v>
      </c>
      <c r="B1702">
        <v>45000</v>
      </c>
      <c r="C1702" t="s">
        <v>26</v>
      </c>
      <c r="D1702">
        <v>5</v>
      </c>
      <c r="E1702" t="s">
        <v>18</v>
      </c>
      <c r="F1702" t="s">
        <v>19</v>
      </c>
      <c r="G1702">
        <v>14500</v>
      </c>
      <c r="H1702">
        <v>11.48</v>
      </c>
      <c r="I1702">
        <v>0</v>
      </c>
      <c r="J1702">
        <v>0.32</v>
      </c>
      <c r="K1702" t="s">
        <v>16</v>
      </c>
      <c r="L1702">
        <v>2</v>
      </c>
    </row>
    <row r="1703" spans="1:12" x14ac:dyDescent="0.3">
      <c r="A1703">
        <v>24</v>
      </c>
      <c r="B1703">
        <v>63000</v>
      </c>
      <c r="C1703" t="s">
        <v>13</v>
      </c>
      <c r="D1703">
        <v>2</v>
      </c>
      <c r="E1703" t="s">
        <v>18</v>
      </c>
      <c r="F1703" t="s">
        <v>21</v>
      </c>
      <c r="G1703">
        <v>5000</v>
      </c>
      <c r="H1703">
        <v>9.32</v>
      </c>
      <c r="I1703">
        <v>0</v>
      </c>
      <c r="J1703">
        <v>0.08</v>
      </c>
      <c r="K1703" t="s">
        <v>16</v>
      </c>
      <c r="L1703">
        <v>4</v>
      </c>
    </row>
    <row r="1704" spans="1:12" x14ac:dyDescent="0.3">
      <c r="A1704">
        <v>25</v>
      </c>
      <c r="B1704">
        <v>45000</v>
      </c>
      <c r="C1704" t="s">
        <v>26</v>
      </c>
      <c r="D1704">
        <v>3</v>
      </c>
      <c r="E1704" t="s">
        <v>18</v>
      </c>
      <c r="F1704" t="s">
        <v>19</v>
      </c>
      <c r="G1704">
        <v>6000</v>
      </c>
      <c r="H1704">
        <v>11.83</v>
      </c>
      <c r="I1704">
        <v>0</v>
      </c>
      <c r="J1704">
        <v>0.13</v>
      </c>
      <c r="K1704" t="s">
        <v>16</v>
      </c>
      <c r="L1704">
        <v>2</v>
      </c>
    </row>
    <row r="1705" spans="1:12" x14ac:dyDescent="0.3">
      <c r="A1705">
        <v>24</v>
      </c>
      <c r="B1705">
        <v>64151</v>
      </c>
      <c r="C1705" t="s">
        <v>13</v>
      </c>
      <c r="D1705">
        <v>0</v>
      </c>
      <c r="E1705" t="s">
        <v>27</v>
      </c>
      <c r="F1705" t="s">
        <v>19</v>
      </c>
      <c r="G1705">
        <v>5000</v>
      </c>
      <c r="H1705">
        <v>11.86</v>
      </c>
      <c r="I1705">
        <v>0</v>
      </c>
      <c r="J1705">
        <v>0.08</v>
      </c>
      <c r="K1705" t="s">
        <v>16</v>
      </c>
      <c r="L1705">
        <v>2</v>
      </c>
    </row>
    <row r="1706" spans="1:12" x14ac:dyDescent="0.3">
      <c r="A1706">
        <v>21</v>
      </c>
      <c r="B1706">
        <v>64424</v>
      </c>
      <c r="C1706" t="s">
        <v>13</v>
      </c>
      <c r="D1706">
        <v>3</v>
      </c>
      <c r="E1706" t="s">
        <v>20</v>
      </c>
      <c r="F1706" t="s">
        <v>21</v>
      </c>
      <c r="G1706">
        <v>5000</v>
      </c>
      <c r="H1706">
        <v>6.03</v>
      </c>
      <c r="I1706">
        <v>0</v>
      </c>
      <c r="J1706">
        <v>0.08</v>
      </c>
      <c r="K1706" t="s">
        <v>16</v>
      </c>
      <c r="L1706">
        <v>4</v>
      </c>
    </row>
    <row r="1707" spans="1:12" x14ac:dyDescent="0.3">
      <c r="A1707">
        <v>26</v>
      </c>
      <c r="B1707">
        <v>45000</v>
      </c>
      <c r="C1707" t="s">
        <v>26</v>
      </c>
      <c r="D1707">
        <v>0</v>
      </c>
      <c r="E1707" t="s">
        <v>28</v>
      </c>
      <c r="F1707" t="s">
        <v>15</v>
      </c>
      <c r="G1707">
        <v>4000</v>
      </c>
      <c r="H1707">
        <v>13.92</v>
      </c>
      <c r="I1707">
        <v>0</v>
      </c>
      <c r="J1707">
        <v>0.09</v>
      </c>
      <c r="K1707" t="s">
        <v>16</v>
      </c>
      <c r="L1707">
        <v>2</v>
      </c>
    </row>
    <row r="1708" spans="1:12" x14ac:dyDescent="0.3">
      <c r="A1708">
        <v>25</v>
      </c>
      <c r="B1708">
        <v>45000</v>
      </c>
      <c r="C1708" t="s">
        <v>23</v>
      </c>
      <c r="D1708">
        <v>1</v>
      </c>
      <c r="E1708" t="s">
        <v>20</v>
      </c>
      <c r="F1708" t="s">
        <v>15</v>
      </c>
      <c r="G1708">
        <v>10000</v>
      </c>
      <c r="H1708">
        <v>12.87</v>
      </c>
      <c r="I1708">
        <v>0</v>
      </c>
      <c r="J1708">
        <v>0.22</v>
      </c>
      <c r="K1708" t="s">
        <v>17</v>
      </c>
      <c r="L1708">
        <v>2</v>
      </c>
    </row>
    <row r="1709" spans="1:12" x14ac:dyDescent="0.3">
      <c r="A1709">
        <v>22</v>
      </c>
      <c r="B1709">
        <v>45000</v>
      </c>
      <c r="C1709" t="s">
        <v>26</v>
      </c>
      <c r="D1709">
        <v>6</v>
      </c>
      <c r="E1709" t="s">
        <v>27</v>
      </c>
      <c r="F1709" t="s">
        <v>21</v>
      </c>
      <c r="G1709">
        <v>7000</v>
      </c>
      <c r="H1709">
        <v>8.94</v>
      </c>
      <c r="I1709">
        <v>0</v>
      </c>
      <c r="J1709">
        <v>0.16</v>
      </c>
      <c r="K1709" t="s">
        <v>16</v>
      </c>
      <c r="L1709">
        <v>3</v>
      </c>
    </row>
    <row r="1710" spans="1:12" x14ac:dyDescent="0.3">
      <c r="A1710">
        <v>25</v>
      </c>
      <c r="B1710">
        <v>45000</v>
      </c>
      <c r="C1710" t="s">
        <v>26</v>
      </c>
      <c r="D1710">
        <v>0</v>
      </c>
      <c r="E1710" t="s">
        <v>14</v>
      </c>
      <c r="F1710" t="s">
        <v>21</v>
      </c>
      <c r="G1710">
        <v>5950</v>
      </c>
      <c r="H1710">
        <v>7.74</v>
      </c>
      <c r="I1710">
        <v>0</v>
      </c>
      <c r="J1710">
        <v>0.13</v>
      </c>
      <c r="K1710" t="s">
        <v>16</v>
      </c>
      <c r="L1710">
        <v>2</v>
      </c>
    </row>
    <row r="1711" spans="1:12" x14ac:dyDescent="0.3">
      <c r="A1711">
        <v>23</v>
      </c>
      <c r="B1711">
        <v>65000</v>
      </c>
      <c r="C1711" t="s">
        <v>13</v>
      </c>
      <c r="D1711">
        <v>3</v>
      </c>
      <c r="E1711" t="s">
        <v>14</v>
      </c>
      <c r="F1711" t="s">
        <v>15</v>
      </c>
      <c r="G1711">
        <v>5000</v>
      </c>
      <c r="H1711">
        <v>13.98</v>
      </c>
      <c r="I1711">
        <v>0</v>
      </c>
      <c r="J1711">
        <v>0.08</v>
      </c>
      <c r="K1711" t="s">
        <v>17</v>
      </c>
      <c r="L1711">
        <v>2</v>
      </c>
    </row>
    <row r="1712" spans="1:12" x14ac:dyDescent="0.3">
      <c r="A1712">
        <v>26</v>
      </c>
      <c r="B1712">
        <v>45000</v>
      </c>
      <c r="C1712" t="s">
        <v>26</v>
      </c>
      <c r="D1712">
        <v>1</v>
      </c>
      <c r="E1712" t="s">
        <v>25</v>
      </c>
      <c r="F1712" t="s">
        <v>21</v>
      </c>
      <c r="G1712">
        <v>1500</v>
      </c>
      <c r="H1712">
        <v>7.05</v>
      </c>
      <c r="I1712">
        <v>0</v>
      </c>
      <c r="J1712">
        <v>0.03</v>
      </c>
      <c r="K1712" t="s">
        <v>16</v>
      </c>
      <c r="L1712">
        <v>2</v>
      </c>
    </row>
    <row r="1713" spans="1:12" x14ac:dyDescent="0.3">
      <c r="A1713">
        <v>23</v>
      </c>
      <c r="B1713">
        <v>45000</v>
      </c>
      <c r="C1713" t="s">
        <v>26</v>
      </c>
      <c r="D1713">
        <v>4</v>
      </c>
      <c r="E1713" t="s">
        <v>18</v>
      </c>
      <c r="F1713" t="s">
        <v>19</v>
      </c>
      <c r="G1713">
        <v>9925</v>
      </c>
      <c r="H1713">
        <v>11.48</v>
      </c>
      <c r="I1713">
        <v>0</v>
      </c>
      <c r="J1713">
        <v>0.22</v>
      </c>
      <c r="K1713" t="s">
        <v>16</v>
      </c>
      <c r="L1713">
        <v>2</v>
      </c>
    </row>
    <row r="1714" spans="1:12" x14ac:dyDescent="0.3">
      <c r="A1714">
        <v>23</v>
      </c>
      <c r="B1714">
        <v>65000</v>
      </c>
      <c r="C1714" t="s">
        <v>13</v>
      </c>
      <c r="D1714">
        <v>3</v>
      </c>
      <c r="E1714" t="s">
        <v>18</v>
      </c>
      <c r="F1714" t="s">
        <v>15</v>
      </c>
      <c r="G1714">
        <v>5000</v>
      </c>
      <c r="H1714">
        <v>13.47</v>
      </c>
      <c r="I1714">
        <v>0</v>
      </c>
      <c r="J1714">
        <v>0.08</v>
      </c>
      <c r="K1714" t="s">
        <v>17</v>
      </c>
      <c r="L1714">
        <v>2</v>
      </c>
    </row>
    <row r="1715" spans="1:12" x14ac:dyDescent="0.3">
      <c r="A1715">
        <v>24</v>
      </c>
      <c r="B1715">
        <v>45000</v>
      </c>
      <c r="C1715" t="s">
        <v>26</v>
      </c>
      <c r="D1715">
        <v>2</v>
      </c>
      <c r="E1715" t="s">
        <v>18</v>
      </c>
      <c r="F1715" t="s">
        <v>19</v>
      </c>
      <c r="G1715">
        <v>9200</v>
      </c>
      <c r="H1715">
        <v>11.89</v>
      </c>
      <c r="I1715">
        <v>0</v>
      </c>
      <c r="J1715">
        <v>0.2</v>
      </c>
      <c r="K1715" t="s">
        <v>16</v>
      </c>
      <c r="L1715">
        <v>3</v>
      </c>
    </row>
    <row r="1716" spans="1:12" x14ac:dyDescent="0.3">
      <c r="A1716">
        <v>24</v>
      </c>
      <c r="B1716">
        <v>67200</v>
      </c>
      <c r="C1716" t="s">
        <v>13</v>
      </c>
      <c r="D1716">
        <v>4</v>
      </c>
      <c r="E1716" t="s">
        <v>18</v>
      </c>
      <c r="F1716" t="s">
        <v>19</v>
      </c>
      <c r="G1716">
        <v>5000</v>
      </c>
      <c r="I1716">
        <v>0</v>
      </c>
      <c r="J1716">
        <v>7.0000000000000007E-2</v>
      </c>
      <c r="K1716" t="s">
        <v>16</v>
      </c>
      <c r="L1716">
        <v>4</v>
      </c>
    </row>
    <row r="1717" spans="1:12" x14ac:dyDescent="0.3">
      <c r="A1717">
        <v>22</v>
      </c>
      <c r="B1717">
        <v>67500</v>
      </c>
      <c r="C1717" t="s">
        <v>13</v>
      </c>
      <c r="D1717">
        <v>2</v>
      </c>
      <c r="E1717" t="s">
        <v>25</v>
      </c>
      <c r="F1717" t="s">
        <v>21</v>
      </c>
      <c r="G1717">
        <v>5000</v>
      </c>
      <c r="H1717">
        <v>7.74</v>
      </c>
      <c r="I1717">
        <v>0</v>
      </c>
      <c r="J1717">
        <v>7.0000000000000007E-2</v>
      </c>
      <c r="K1717" t="s">
        <v>16</v>
      </c>
      <c r="L1717">
        <v>4</v>
      </c>
    </row>
    <row r="1718" spans="1:12" x14ac:dyDescent="0.3">
      <c r="A1718">
        <v>26</v>
      </c>
      <c r="B1718">
        <v>67500</v>
      </c>
      <c r="C1718" t="s">
        <v>13</v>
      </c>
      <c r="D1718">
        <v>1</v>
      </c>
      <c r="E1718" t="s">
        <v>14</v>
      </c>
      <c r="F1718" t="s">
        <v>19</v>
      </c>
      <c r="G1718">
        <v>5000</v>
      </c>
      <c r="H1718">
        <v>12.18</v>
      </c>
      <c r="I1718">
        <v>0</v>
      </c>
      <c r="J1718">
        <v>7.0000000000000007E-2</v>
      </c>
      <c r="K1718" t="s">
        <v>16</v>
      </c>
      <c r="L1718">
        <v>3</v>
      </c>
    </row>
    <row r="1719" spans="1:12" x14ac:dyDescent="0.3">
      <c r="A1719">
        <v>25</v>
      </c>
      <c r="B1719">
        <v>45000</v>
      </c>
      <c r="C1719" t="s">
        <v>26</v>
      </c>
      <c r="D1719">
        <v>0</v>
      </c>
      <c r="E1719" t="s">
        <v>27</v>
      </c>
      <c r="F1719" t="s">
        <v>19</v>
      </c>
      <c r="G1719">
        <v>17000</v>
      </c>
      <c r="H1719">
        <v>11.89</v>
      </c>
      <c r="I1719">
        <v>0</v>
      </c>
      <c r="J1719">
        <v>0.38</v>
      </c>
      <c r="K1719" t="s">
        <v>16</v>
      </c>
      <c r="L1719">
        <v>2</v>
      </c>
    </row>
    <row r="1720" spans="1:12" x14ac:dyDescent="0.3">
      <c r="A1720">
        <v>24</v>
      </c>
      <c r="B1720">
        <v>45000</v>
      </c>
      <c r="C1720" t="s">
        <v>26</v>
      </c>
      <c r="D1720">
        <v>0</v>
      </c>
      <c r="E1720" t="s">
        <v>27</v>
      </c>
      <c r="F1720" t="s">
        <v>21</v>
      </c>
      <c r="G1720">
        <v>3600</v>
      </c>
      <c r="I1720">
        <v>0</v>
      </c>
      <c r="J1720">
        <v>0.08</v>
      </c>
      <c r="K1720" t="s">
        <v>16</v>
      </c>
      <c r="L1720">
        <v>2</v>
      </c>
    </row>
    <row r="1721" spans="1:12" x14ac:dyDescent="0.3">
      <c r="A1721">
        <v>23</v>
      </c>
      <c r="B1721">
        <v>45000</v>
      </c>
      <c r="C1721" t="s">
        <v>26</v>
      </c>
      <c r="D1721">
        <v>3</v>
      </c>
      <c r="E1721" t="s">
        <v>18</v>
      </c>
      <c r="F1721" t="s">
        <v>15</v>
      </c>
      <c r="G1721">
        <v>16750</v>
      </c>
      <c r="H1721">
        <v>12.53</v>
      </c>
      <c r="I1721">
        <v>0</v>
      </c>
      <c r="J1721">
        <v>0.37</v>
      </c>
      <c r="K1721" t="s">
        <v>17</v>
      </c>
      <c r="L1721">
        <v>3</v>
      </c>
    </row>
    <row r="1722" spans="1:12" x14ac:dyDescent="0.3">
      <c r="A1722">
        <v>22</v>
      </c>
      <c r="B1722">
        <v>68000</v>
      </c>
      <c r="C1722" t="s">
        <v>13</v>
      </c>
      <c r="D1722">
        <v>7</v>
      </c>
      <c r="E1722" t="s">
        <v>20</v>
      </c>
      <c r="F1722" t="s">
        <v>19</v>
      </c>
      <c r="G1722">
        <v>5000</v>
      </c>
      <c r="H1722">
        <v>9.99</v>
      </c>
      <c r="I1722">
        <v>0</v>
      </c>
      <c r="J1722">
        <v>7.0000000000000007E-2</v>
      </c>
      <c r="K1722" t="s">
        <v>16</v>
      </c>
      <c r="L1722">
        <v>3</v>
      </c>
    </row>
    <row r="1723" spans="1:12" x14ac:dyDescent="0.3">
      <c r="A1723">
        <v>26</v>
      </c>
      <c r="B1723">
        <v>70000</v>
      </c>
      <c r="C1723" t="s">
        <v>13</v>
      </c>
      <c r="D1723">
        <v>3</v>
      </c>
      <c r="E1723" t="s">
        <v>20</v>
      </c>
      <c r="F1723" t="s">
        <v>30</v>
      </c>
      <c r="G1723">
        <v>5000</v>
      </c>
      <c r="I1723">
        <v>0</v>
      </c>
      <c r="J1723">
        <v>7.0000000000000007E-2</v>
      </c>
      <c r="K1723" t="s">
        <v>17</v>
      </c>
      <c r="L1723">
        <v>3</v>
      </c>
    </row>
    <row r="1724" spans="1:12" x14ac:dyDescent="0.3">
      <c r="A1724">
        <v>26</v>
      </c>
      <c r="B1724">
        <v>70000</v>
      </c>
      <c r="C1724" t="s">
        <v>13</v>
      </c>
      <c r="D1724">
        <v>3</v>
      </c>
      <c r="E1724" t="s">
        <v>18</v>
      </c>
      <c r="F1724" t="s">
        <v>29</v>
      </c>
      <c r="G1724">
        <v>5000</v>
      </c>
      <c r="H1724">
        <v>17.39</v>
      </c>
      <c r="I1724">
        <v>0</v>
      </c>
      <c r="J1724">
        <v>7.0000000000000007E-2</v>
      </c>
      <c r="K1724" t="s">
        <v>16</v>
      </c>
      <c r="L1724">
        <v>2</v>
      </c>
    </row>
    <row r="1725" spans="1:12" x14ac:dyDescent="0.3">
      <c r="A1725">
        <v>26</v>
      </c>
      <c r="B1725">
        <v>72000</v>
      </c>
      <c r="C1725" t="s">
        <v>13</v>
      </c>
      <c r="D1725">
        <v>0</v>
      </c>
      <c r="E1725" t="s">
        <v>27</v>
      </c>
      <c r="F1725" t="s">
        <v>21</v>
      </c>
      <c r="G1725">
        <v>5000</v>
      </c>
      <c r="H1725">
        <v>7.49</v>
      </c>
      <c r="I1725">
        <v>0</v>
      </c>
      <c r="J1725">
        <v>7.0000000000000007E-2</v>
      </c>
      <c r="K1725" t="s">
        <v>16</v>
      </c>
      <c r="L1725">
        <v>4</v>
      </c>
    </row>
    <row r="1726" spans="1:12" x14ac:dyDescent="0.3">
      <c r="A1726">
        <v>22</v>
      </c>
      <c r="B1726">
        <v>72000</v>
      </c>
      <c r="C1726" t="s">
        <v>13</v>
      </c>
      <c r="D1726">
        <v>1</v>
      </c>
      <c r="E1726" t="s">
        <v>14</v>
      </c>
      <c r="F1726" t="s">
        <v>19</v>
      </c>
      <c r="G1726">
        <v>5000</v>
      </c>
      <c r="H1726">
        <v>11.49</v>
      </c>
      <c r="I1726">
        <v>0</v>
      </c>
      <c r="J1726">
        <v>7.0000000000000007E-2</v>
      </c>
      <c r="K1726" t="s">
        <v>16</v>
      </c>
      <c r="L1726">
        <v>3</v>
      </c>
    </row>
    <row r="1727" spans="1:12" x14ac:dyDescent="0.3">
      <c r="A1727">
        <v>24</v>
      </c>
      <c r="B1727">
        <v>72000</v>
      </c>
      <c r="C1727" t="s">
        <v>13</v>
      </c>
      <c r="D1727">
        <v>6</v>
      </c>
      <c r="E1727" t="s">
        <v>14</v>
      </c>
      <c r="F1727" t="s">
        <v>21</v>
      </c>
      <c r="G1727">
        <v>5000</v>
      </c>
      <c r="I1727">
        <v>0</v>
      </c>
      <c r="J1727">
        <v>7.0000000000000007E-2</v>
      </c>
      <c r="K1727" t="s">
        <v>16</v>
      </c>
      <c r="L1727">
        <v>3</v>
      </c>
    </row>
    <row r="1728" spans="1:12" x14ac:dyDescent="0.3">
      <c r="A1728">
        <v>23</v>
      </c>
      <c r="B1728">
        <v>45000</v>
      </c>
      <c r="C1728" t="s">
        <v>26</v>
      </c>
      <c r="D1728">
        <v>1</v>
      </c>
      <c r="E1728" t="s">
        <v>18</v>
      </c>
      <c r="F1728" t="s">
        <v>19</v>
      </c>
      <c r="G1728">
        <v>8000</v>
      </c>
      <c r="H1728">
        <v>10.51</v>
      </c>
      <c r="I1728">
        <v>0</v>
      </c>
      <c r="J1728">
        <v>0.18</v>
      </c>
      <c r="K1728" t="s">
        <v>16</v>
      </c>
      <c r="L1728">
        <v>4</v>
      </c>
    </row>
    <row r="1729" spans="1:12" x14ac:dyDescent="0.3">
      <c r="A1729">
        <v>25</v>
      </c>
      <c r="B1729">
        <v>45000</v>
      </c>
      <c r="C1729" t="s">
        <v>26</v>
      </c>
      <c r="D1729">
        <v>7</v>
      </c>
      <c r="E1729" t="s">
        <v>18</v>
      </c>
      <c r="F1729" t="s">
        <v>21</v>
      </c>
      <c r="G1729">
        <v>7500</v>
      </c>
      <c r="H1729">
        <v>8</v>
      </c>
      <c r="I1729">
        <v>0</v>
      </c>
      <c r="J1729">
        <v>0.17</v>
      </c>
      <c r="K1729" t="s">
        <v>16</v>
      </c>
      <c r="L1729">
        <v>3</v>
      </c>
    </row>
    <row r="1730" spans="1:12" x14ac:dyDescent="0.3">
      <c r="A1730">
        <v>26</v>
      </c>
      <c r="B1730">
        <v>45000</v>
      </c>
      <c r="C1730" t="s">
        <v>23</v>
      </c>
      <c r="D1730">
        <v>2</v>
      </c>
      <c r="E1730" t="s">
        <v>14</v>
      </c>
      <c r="F1730" t="s">
        <v>15</v>
      </c>
      <c r="G1730">
        <v>7000</v>
      </c>
      <c r="I1730">
        <v>0</v>
      </c>
      <c r="J1730">
        <v>0.16</v>
      </c>
      <c r="K1730" t="s">
        <v>16</v>
      </c>
      <c r="L1730">
        <v>3</v>
      </c>
    </row>
    <row r="1731" spans="1:12" x14ac:dyDescent="0.3">
      <c r="A1731">
        <v>24</v>
      </c>
      <c r="B1731">
        <v>75000</v>
      </c>
      <c r="C1731" t="s">
        <v>13</v>
      </c>
      <c r="D1731">
        <v>8</v>
      </c>
      <c r="E1731" t="s">
        <v>20</v>
      </c>
      <c r="F1731" t="s">
        <v>15</v>
      </c>
      <c r="G1731">
        <v>5000</v>
      </c>
      <c r="H1731">
        <v>11.78</v>
      </c>
      <c r="I1731">
        <v>0</v>
      </c>
      <c r="J1731">
        <v>7.0000000000000007E-2</v>
      </c>
      <c r="K1731" t="s">
        <v>17</v>
      </c>
      <c r="L1731">
        <v>2</v>
      </c>
    </row>
    <row r="1732" spans="1:12" x14ac:dyDescent="0.3">
      <c r="A1732">
        <v>25</v>
      </c>
      <c r="B1732">
        <v>76000</v>
      </c>
      <c r="C1732" t="s">
        <v>13</v>
      </c>
      <c r="D1732">
        <v>1</v>
      </c>
      <c r="E1732" t="s">
        <v>25</v>
      </c>
      <c r="F1732" t="s">
        <v>21</v>
      </c>
      <c r="G1732">
        <v>5000</v>
      </c>
      <c r="H1732">
        <v>7.9</v>
      </c>
      <c r="I1732">
        <v>0</v>
      </c>
      <c r="J1732">
        <v>7.0000000000000007E-2</v>
      </c>
      <c r="K1732" t="s">
        <v>16</v>
      </c>
      <c r="L1732">
        <v>3</v>
      </c>
    </row>
    <row r="1733" spans="1:12" x14ac:dyDescent="0.3">
      <c r="A1733">
        <v>25</v>
      </c>
      <c r="B1733">
        <v>76000</v>
      </c>
      <c r="C1733" t="s">
        <v>13</v>
      </c>
      <c r="D1733">
        <v>0</v>
      </c>
      <c r="E1733" t="s">
        <v>25</v>
      </c>
      <c r="F1733" t="s">
        <v>21</v>
      </c>
      <c r="G1733">
        <v>5000</v>
      </c>
      <c r="H1733">
        <v>8.9</v>
      </c>
      <c r="I1733">
        <v>0</v>
      </c>
      <c r="J1733">
        <v>7.0000000000000007E-2</v>
      </c>
      <c r="K1733" t="s">
        <v>16</v>
      </c>
      <c r="L1733">
        <v>2</v>
      </c>
    </row>
    <row r="1734" spans="1:12" x14ac:dyDescent="0.3">
      <c r="A1734">
        <v>25</v>
      </c>
      <c r="B1734">
        <v>76500</v>
      </c>
      <c r="C1734" t="s">
        <v>13</v>
      </c>
      <c r="D1734">
        <v>4</v>
      </c>
      <c r="E1734" t="s">
        <v>25</v>
      </c>
      <c r="F1734" t="s">
        <v>15</v>
      </c>
      <c r="G1734">
        <v>5000</v>
      </c>
      <c r="H1734">
        <v>12.53</v>
      </c>
      <c r="I1734">
        <v>0</v>
      </c>
      <c r="J1734">
        <v>7.0000000000000007E-2</v>
      </c>
      <c r="K1734" t="s">
        <v>16</v>
      </c>
      <c r="L1734">
        <v>3</v>
      </c>
    </row>
    <row r="1735" spans="1:12" x14ac:dyDescent="0.3">
      <c r="A1735">
        <v>24</v>
      </c>
      <c r="B1735">
        <v>78300</v>
      </c>
      <c r="C1735" t="s">
        <v>13</v>
      </c>
      <c r="D1735">
        <v>0</v>
      </c>
      <c r="E1735" t="s">
        <v>28</v>
      </c>
      <c r="F1735" t="s">
        <v>21</v>
      </c>
      <c r="G1735">
        <v>5000</v>
      </c>
      <c r="H1735">
        <v>7.74</v>
      </c>
      <c r="I1735">
        <v>0</v>
      </c>
      <c r="J1735">
        <v>0.06</v>
      </c>
      <c r="K1735" t="s">
        <v>16</v>
      </c>
      <c r="L1735">
        <v>3</v>
      </c>
    </row>
    <row r="1736" spans="1:12" x14ac:dyDescent="0.3">
      <c r="A1736">
        <v>23</v>
      </c>
      <c r="B1736">
        <v>45288</v>
      </c>
      <c r="C1736" t="s">
        <v>26</v>
      </c>
      <c r="D1736">
        <v>7</v>
      </c>
      <c r="E1736" t="s">
        <v>25</v>
      </c>
      <c r="F1736" t="s">
        <v>19</v>
      </c>
      <c r="G1736">
        <v>20500</v>
      </c>
      <c r="H1736">
        <v>9.25</v>
      </c>
      <c r="I1736">
        <v>0</v>
      </c>
      <c r="J1736">
        <v>0.45</v>
      </c>
      <c r="K1736" t="s">
        <v>16</v>
      </c>
      <c r="L1736">
        <v>2</v>
      </c>
    </row>
    <row r="1737" spans="1:12" x14ac:dyDescent="0.3">
      <c r="A1737">
        <v>23</v>
      </c>
      <c r="B1737">
        <v>80000</v>
      </c>
      <c r="C1737" t="s">
        <v>13</v>
      </c>
      <c r="D1737">
        <v>6</v>
      </c>
      <c r="E1737" t="s">
        <v>20</v>
      </c>
      <c r="F1737" t="s">
        <v>21</v>
      </c>
      <c r="G1737">
        <v>5000</v>
      </c>
      <c r="H1737">
        <v>5.42</v>
      </c>
      <c r="I1737">
        <v>0</v>
      </c>
      <c r="J1737">
        <v>0.06</v>
      </c>
      <c r="K1737" t="s">
        <v>16</v>
      </c>
      <c r="L1737">
        <v>2</v>
      </c>
    </row>
    <row r="1738" spans="1:12" x14ac:dyDescent="0.3">
      <c r="A1738">
        <v>22</v>
      </c>
      <c r="B1738">
        <v>84996</v>
      </c>
      <c r="C1738" t="s">
        <v>13</v>
      </c>
      <c r="D1738">
        <v>6</v>
      </c>
      <c r="E1738" t="s">
        <v>27</v>
      </c>
      <c r="F1738" t="s">
        <v>15</v>
      </c>
      <c r="G1738">
        <v>5000</v>
      </c>
      <c r="H1738">
        <v>12.23</v>
      </c>
      <c r="I1738">
        <v>0</v>
      </c>
      <c r="J1738">
        <v>0.06</v>
      </c>
      <c r="K1738" t="s">
        <v>17</v>
      </c>
      <c r="L1738">
        <v>3</v>
      </c>
    </row>
    <row r="1739" spans="1:12" x14ac:dyDescent="0.3">
      <c r="A1739">
        <v>23</v>
      </c>
      <c r="B1739">
        <v>45500</v>
      </c>
      <c r="C1739" t="s">
        <v>23</v>
      </c>
      <c r="D1739">
        <v>5</v>
      </c>
      <c r="E1739" t="s">
        <v>18</v>
      </c>
      <c r="F1739" t="s">
        <v>15</v>
      </c>
      <c r="G1739">
        <v>14000</v>
      </c>
      <c r="H1739">
        <v>14.72</v>
      </c>
      <c r="I1739">
        <v>0</v>
      </c>
      <c r="J1739">
        <v>0.31</v>
      </c>
      <c r="K1739" t="s">
        <v>17</v>
      </c>
      <c r="L1739">
        <v>2</v>
      </c>
    </row>
    <row r="1740" spans="1:12" x14ac:dyDescent="0.3">
      <c r="A1740">
        <v>23</v>
      </c>
      <c r="B1740">
        <v>45600</v>
      </c>
      <c r="C1740" t="s">
        <v>23</v>
      </c>
      <c r="D1740">
        <v>7</v>
      </c>
      <c r="E1740" t="s">
        <v>18</v>
      </c>
      <c r="F1740" t="s">
        <v>21</v>
      </c>
      <c r="G1740">
        <v>14000</v>
      </c>
      <c r="H1740">
        <v>7.9</v>
      </c>
      <c r="I1740">
        <v>0</v>
      </c>
      <c r="J1740">
        <v>0.31</v>
      </c>
      <c r="K1740" t="s">
        <v>16</v>
      </c>
      <c r="L1740">
        <v>3</v>
      </c>
    </row>
    <row r="1741" spans="1:12" x14ac:dyDescent="0.3">
      <c r="A1741">
        <v>25</v>
      </c>
      <c r="B1741">
        <v>76000</v>
      </c>
      <c r="C1741" t="s">
        <v>13</v>
      </c>
      <c r="D1741">
        <v>2</v>
      </c>
      <c r="E1741" t="s">
        <v>25</v>
      </c>
      <c r="F1741" t="s">
        <v>29</v>
      </c>
      <c r="G1741">
        <v>5000</v>
      </c>
      <c r="H1741">
        <v>17.190000000000001</v>
      </c>
      <c r="I1741">
        <v>1</v>
      </c>
      <c r="J1741">
        <v>7.0000000000000007E-2</v>
      </c>
      <c r="K1741" t="s">
        <v>17</v>
      </c>
      <c r="L1741">
        <v>3</v>
      </c>
    </row>
    <row r="1742" spans="1:12" x14ac:dyDescent="0.3">
      <c r="A1742">
        <v>23</v>
      </c>
      <c r="B1742">
        <v>90000</v>
      </c>
      <c r="C1742" t="s">
        <v>13</v>
      </c>
      <c r="D1742">
        <v>7</v>
      </c>
      <c r="E1742" t="s">
        <v>14</v>
      </c>
      <c r="F1742" t="s">
        <v>15</v>
      </c>
      <c r="G1742">
        <v>5000</v>
      </c>
      <c r="H1742">
        <v>15.96</v>
      </c>
      <c r="I1742">
        <v>0</v>
      </c>
      <c r="J1742">
        <v>0.06</v>
      </c>
      <c r="K1742" t="s">
        <v>17</v>
      </c>
      <c r="L1742">
        <v>3</v>
      </c>
    </row>
    <row r="1743" spans="1:12" x14ac:dyDescent="0.3">
      <c r="A1743">
        <v>24</v>
      </c>
      <c r="B1743">
        <v>90000</v>
      </c>
      <c r="C1743" t="s">
        <v>13</v>
      </c>
      <c r="D1743">
        <v>5</v>
      </c>
      <c r="E1743" t="s">
        <v>27</v>
      </c>
      <c r="F1743" t="s">
        <v>19</v>
      </c>
      <c r="G1743">
        <v>5000</v>
      </c>
      <c r="H1743">
        <v>9.99</v>
      </c>
      <c r="I1743">
        <v>0</v>
      </c>
      <c r="J1743">
        <v>0.06</v>
      </c>
      <c r="K1743" t="s">
        <v>16</v>
      </c>
      <c r="L1743">
        <v>3</v>
      </c>
    </row>
    <row r="1744" spans="1:12" x14ac:dyDescent="0.3">
      <c r="A1744">
        <v>25</v>
      </c>
      <c r="B1744">
        <v>80000</v>
      </c>
      <c r="C1744" t="s">
        <v>13</v>
      </c>
      <c r="D1744">
        <v>8</v>
      </c>
      <c r="E1744" t="s">
        <v>25</v>
      </c>
      <c r="F1744" t="s">
        <v>30</v>
      </c>
      <c r="G1744">
        <v>5000</v>
      </c>
      <c r="H1744">
        <v>14.96</v>
      </c>
      <c r="I1744">
        <v>1</v>
      </c>
      <c r="J1744">
        <v>0.06</v>
      </c>
      <c r="K1744" t="s">
        <v>17</v>
      </c>
      <c r="L1744">
        <v>4</v>
      </c>
    </row>
    <row r="1745" spans="1:12" x14ac:dyDescent="0.3">
      <c r="A1745">
        <v>22</v>
      </c>
      <c r="B1745">
        <v>45600</v>
      </c>
      <c r="C1745" t="s">
        <v>26</v>
      </c>
      <c r="D1745">
        <v>3</v>
      </c>
      <c r="E1745" t="s">
        <v>27</v>
      </c>
      <c r="F1745" t="s">
        <v>21</v>
      </c>
      <c r="G1745">
        <v>1600</v>
      </c>
      <c r="H1745">
        <v>7.88</v>
      </c>
      <c r="I1745">
        <v>0</v>
      </c>
      <c r="J1745">
        <v>0.04</v>
      </c>
      <c r="K1745" t="s">
        <v>16</v>
      </c>
      <c r="L1745">
        <v>2</v>
      </c>
    </row>
    <row r="1746" spans="1:12" x14ac:dyDescent="0.3">
      <c r="A1746">
        <v>23</v>
      </c>
      <c r="B1746">
        <v>86004</v>
      </c>
      <c r="C1746" t="s">
        <v>13</v>
      </c>
      <c r="D1746">
        <v>0</v>
      </c>
      <c r="E1746" t="s">
        <v>20</v>
      </c>
      <c r="F1746" t="s">
        <v>30</v>
      </c>
      <c r="G1746">
        <v>5000</v>
      </c>
      <c r="H1746">
        <v>14.84</v>
      </c>
      <c r="I1746">
        <v>1</v>
      </c>
      <c r="J1746">
        <v>0.06</v>
      </c>
      <c r="K1746" t="s">
        <v>16</v>
      </c>
      <c r="L1746">
        <v>2</v>
      </c>
    </row>
    <row r="1747" spans="1:12" x14ac:dyDescent="0.3">
      <c r="A1747">
        <v>22</v>
      </c>
      <c r="B1747">
        <v>45673</v>
      </c>
      <c r="C1747" t="s">
        <v>26</v>
      </c>
      <c r="D1747">
        <v>6</v>
      </c>
      <c r="E1747" t="s">
        <v>18</v>
      </c>
      <c r="F1747" t="s">
        <v>21</v>
      </c>
      <c r="G1747">
        <v>7000</v>
      </c>
      <c r="H1747">
        <v>7.88</v>
      </c>
      <c r="I1747">
        <v>0</v>
      </c>
      <c r="J1747">
        <v>0.15</v>
      </c>
      <c r="K1747" t="s">
        <v>16</v>
      </c>
      <c r="L1747">
        <v>4</v>
      </c>
    </row>
    <row r="1748" spans="1:12" x14ac:dyDescent="0.3">
      <c r="A1748">
        <v>22</v>
      </c>
      <c r="B1748">
        <v>45691</v>
      </c>
      <c r="C1748" t="s">
        <v>26</v>
      </c>
      <c r="D1748">
        <v>5</v>
      </c>
      <c r="E1748" t="s">
        <v>27</v>
      </c>
      <c r="F1748" t="s">
        <v>21</v>
      </c>
      <c r="G1748">
        <v>7000</v>
      </c>
      <c r="H1748">
        <v>7.14</v>
      </c>
      <c r="I1748">
        <v>0</v>
      </c>
      <c r="J1748">
        <v>0.15</v>
      </c>
      <c r="K1748" t="s">
        <v>16</v>
      </c>
      <c r="L1748">
        <v>2</v>
      </c>
    </row>
    <row r="1749" spans="1:12" x14ac:dyDescent="0.3">
      <c r="A1749">
        <v>22</v>
      </c>
      <c r="B1749">
        <v>39696</v>
      </c>
      <c r="C1749" t="s">
        <v>26</v>
      </c>
      <c r="E1749" t="s">
        <v>18</v>
      </c>
      <c r="F1749" t="s">
        <v>19</v>
      </c>
      <c r="G1749">
        <v>14125</v>
      </c>
      <c r="H1749">
        <v>12.42</v>
      </c>
      <c r="I1749">
        <v>1</v>
      </c>
      <c r="J1749">
        <v>0.36</v>
      </c>
      <c r="K1749" t="s">
        <v>16</v>
      </c>
      <c r="L1749">
        <v>4</v>
      </c>
    </row>
    <row r="1750" spans="1:12" x14ac:dyDescent="0.3">
      <c r="A1750">
        <v>24</v>
      </c>
      <c r="B1750">
        <v>100000</v>
      </c>
      <c r="C1750" t="s">
        <v>13</v>
      </c>
      <c r="D1750">
        <v>1</v>
      </c>
      <c r="E1750" t="s">
        <v>25</v>
      </c>
      <c r="F1750" t="s">
        <v>21</v>
      </c>
      <c r="G1750">
        <v>5000</v>
      </c>
      <c r="I1750">
        <v>0</v>
      </c>
      <c r="J1750">
        <v>0.05</v>
      </c>
      <c r="K1750" t="s">
        <v>16</v>
      </c>
      <c r="L1750">
        <v>3</v>
      </c>
    </row>
    <row r="1751" spans="1:12" x14ac:dyDescent="0.3">
      <c r="A1751">
        <v>23</v>
      </c>
      <c r="B1751">
        <v>45843</v>
      </c>
      <c r="C1751" t="s">
        <v>23</v>
      </c>
      <c r="D1751">
        <v>2</v>
      </c>
      <c r="E1751" t="s">
        <v>27</v>
      </c>
      <c r="F1751" t="s">
        <v>19</v>
      </c>
      <c r="G1751">
        <v>11000</v>
      </c>
      <c r="H1751">
        <v>11.71</v>
      </c>
      <c r="I1751">
        <v>0</v>
      </c>
      <c r="J1751">
        <v>0.24</v>
      </c>
      <c r="K1751" t="s">
        <v>16</v>
      </c>
      <c r="L1751">
        <v>3</v>
      </c>
    </row>
    <row r="1752" spans="1:12" x14ac:dyDescent="0.3">
      <c r="A1752">
        <v>22</v>
      </c>
      <c r="B1752">
        <v>102240</v>
      </c>
      <c r="C1752" t="s">
        <v>13</v>
      </c>
      <c r="D1752">
        <v>6</v>
      </c>
      <c r="E1752" t="s">
        <v>20</v>
      </c>
      <c r="F1752" t="s">
        <v>29</v>
      </c>
      <c r="G1752">
        <v>5000</v>
      </c>
      <c r="H1752">
        <v>19.03</v>
      </c>
      <c r="I1752">
        <v>0</v>
      </c>
      <c r="J1752">
        <v>0.05</v>
      </c>
      <c r="K1752" t="s">
        <v>16</v>
      </c>
      <c r="L1752">
        <v>3</v>
      </c>
    </row>
    <row r="1753" spans="1:12" x14ac:dyDescent="0.3">
      <c r="A1753">
        <v>22</v>
      </c>
      <c r="B1753">
        <v>45900</v>
      </c>
      <c r="C1753" t="s">
        <v>26</v>
      </c>
      <c r="D1753">
        <v>1</v>
      </c>
      <c r="E1753" t="s">
        <v>25</v>
      </c>
      <c r="F1753" t="s">
        <v>21</v>
      </c>
      <c r="G1753">
        <v>6400</v>
      </c>
      <c r="H1753">
        <v>8.59</v>
      </c>
      <c r="I1753">
        <v>0</v>
      </c>
      <c r="J1753">
        <v>0.14000000000000001</v>
      </c>
      <c r="K1753" t="s">
        <v>16</v>
      </c>
      <c r="L1753">
        <v>3</v>
      </c>
    </row>
    <row r="1754" spans="1:12" x14ac:dyDescent="0.3">
      <c r="A1754">
        <v>22</v>
      </c>
      <c r="B1754">
        <v>45975</v>
      </c>
      <c r="C1754" t="s">
        <v>26</v>
      </c>
      <c r="D1754">
        <v>6</v>
      </c>
      <c r="E1754" t="s">
        <v>14</v>
      </c>
      <c r="F1754" t="s">
        <v>19</v>
      </c>
      <c r="G1754">
        <v>10375</v>
      </c>
      <c r="I1754">
        <v>0</v>
      </c>
      <c r="J1754">
        <v>0.23</v>
      </c>
      <c r="K1754" t="s">
        <v>16</v>
      </c>
      <c r="L1754">
        <v>4</v>
      </c>
    </row>
    <row r="1755" spans="1:12" x14ac:dyDescent="0.3">
      <c r="A1755">
        <v>23</v>
      </c>
      <c r="B1755">
        <v>45992</v>
      </c>
      <c r="C1755" t="s">
        <v>26</v>
      </c>
      <c r="D1755">
        <v>7</v>
      </c>
      <c r="E1755" t="s">
        <v>27</v>
      </c>
      <c r="F1755" t="s">
        <v>21</v>
      </c>
      <c r="G1755">
        <v>10000</v>
      </c>
      <c r="H1755">
        <v>5.42</v>
      </c>
      <c r="I1755">
        <v>0</v>
      </c>
      <c r="J1755">
        <v>0.22</v>
      </c>
      <c r="K1755" t="s">
        <v>16</v>
      </c>
      <c r="L1755">
        <v>3</v>
      </c>
    </row>
    <row r="1756" spans="1:12" x14ac:dyDescent="0.3">
      <c r="A1756">
        <v>24</v>
      </c>
      <c r="B1756">
        <v>108000</v>
      </c>
      <c r="C1756" t="s">
        <v>13</v>
      </c>
      <c r="D1756">
        <v>8</v>
      </c>
      <c r="E1756" t="s">
        <v>18</v>
      </c>
      <c r="F1756" t="s">
        <v>19</v>
      </c>
      <c r="G1756">
        <v>5000</v>
      </c>
      <c r="H1756">
        <v>12.69</v>
      </c>
      <c r="I1756">
        <v>0</v>
      </c>
      <c r="J1756">
        <v>0.05</v>
      </c>
      <c r="K1756" t="s">
        <v>16</v>
      </c>
      <c r="L1756">
        <v>4</v>
      </c>
    </row>
    <row r="1757" spans="1:12" x14ac:dyDescent="0.3">
      <c r="A1757">
        <v>21</v>
      </c>
      <c r="B1757">
        <v>45996</v>
      </c>
      <c r="C1757" t="s">
        <v>23</v>
      </c>
      <c r="D1757">
        <v>5</v>
      </c>
      <c r="E1757" t="s">
        <v>27</v>
      </c>
      <c r="F1757" t="s">
        <v>21</v>
      </c>
      <c r="G1757">
        <v>10000</v>
      </c>
      <c r="H1757">
        <v>5.79</v>
      </c>
      <c r="I1757">
        <v>0</v>
      </c>
      <c r="J1757">
        <v>0.22</v>
      </c>
      <c r="K1757" t="s">
        <v>16</v>
      </c>
      <c r="L1757">
        <v>3</v>
      </c>
    </row>
    <row r="1758" spans="1:12" x14ac:dyDescent="0.3">
      <c r="A1758">
        <v>23</v>
      </c>
      <c r="B1758">
        <v>108000</v>
      </c>
      <c r="C1758" t="s">
        <v>13</v>
      </c>
      <c r="D1758">
        <v>7</v>
      </c>
      <c r="E1758" t="s">
        <v>18</v>
      </c>
      <c r="F1758" t="s">
        <v>21</v>
      </c>
      <c r="G1758">
        <v>5000</v>
      </c>
      <c r="H1758">
        <v>7.66</v>
      </c>
      <c r="I1758">
        <v>0</v>
      </c>
      <c r="J1758">
        <v>0.05</v>
      </c>
      <c r="K1758" t="s">
        <v>16</v>
      </c>
      <c r="L1758">
        <v>4</v>
      </c>
    </row>
    <row r="1759" spans="1:12" x14ac:dyDescent="0.3">
      <c r="A1759">
        <v>22</v>
      </c>
      <c r="B1759">
        <v>111460</v>
      </c>
      <c r="C1759" t="s">
        <v>13</v>
      </c>
      <c r="D1759">
        <v>3</v>
      </c>
      <c r="E1759" t="s">
        <v>25</v>
      </c>
      <c r="F1759" t="s">
        <v>19</v>
      </c>
      <c r="G1759">
        <v>5000</v>
      </c>
      <c r="H1759">
        <v>11.71</v>
      </c>
      <c r="I1759">
        <v>0</v>
      </c>
      <c r="J1759">
        <v>0.04</v>
      </c>
      <c r="K1759" t="s">
        <v>16</v>
      </c>
      <c r="L1759">
        <v>4</v>
      </c>
    </row>
    <row r="1760" spans="1:12" x14ac:dyDescent="0.3">
      <c r="A1760">
        <v>25</v>
      </c>
      <c r="B1760">
        <v>45996</v>
      </c>
      <c r="C1760" t="s">
        <v>23</v>
      </c>
      <c r="D1760">
        <v>9</v>
      </c>
      <c r="E1760" t="s">
        <v>20</v>
      </c>
      <c r="F1760" t="s">
        <v>19</v>
      </c>
      <c r="G1760">
        <v>25000</v>
      </c>
      <c r="H1760">
        <v>12.18</v>
      </c>
      <c r="I1760">
        <v>0</v>
      </c>
      <c r="J1760">
        <v>0.54</v>
      </c>
      <c r="K1760" t="s">
        <v>16</v>
      </c>
      <c r="L1760">
        <v>3</v>
      </c>
    </row>
    <row r="1761" spans="1:12" x14ac:dyDescent="0.3">
      <c r="A1761">
        <v>24</v>
      </c>
      <c r="B1761">
        <v>88400</v>
      </c>
      <c r="C1761" t="s">
        <v>13</v>
      </c>
      <c r="D1761">
        <v>8</v>
      </c>
      <c r="E1761" t="s">
        <v>14</v>
      </c>
      <c r="F1761" t="s">
        <v>30</v>
      </c>
      <c r="G1761">
        <v>5000</v>
      </c>
      <c r="I1761">
        <v>1</v>
      </c>
      <c r="J1761">
        <v>0.05</v>
      </c>
      <c r="K1761" t="s">
        <v>16</v>
      </c>
      <c r="L1761">
        <v>4</v>
      </c>
    </row>
    <row r="1762" spans="1:12" x14ac:dyDescent="0.3">
      <c r="A1762">
        <v>24</v>
      </c>
      <c r="B1762">
        <v>116300</v>
      </c>
      <c r="C1762" t="s">
        <v>13</v>
      </c>
      <c r="D1762">
        <v>6</v>
      </c>
      <c r="E1762" t="s">
        <v>28</v>
      </c>
      <c r="F1762" t="s">
        <v>30</v>
      </c>
      <c r="G1762">
        <v>5000</v>
      </c>
      <c r="H1762">
        <v>14.96</v>
      </c>
      <c r="I1762">
        <v>0</v>
      </c>
      <c r="J1762">
        <v>0.04</v>
      </c>
      <c r="K1762" t="s">
        <v>17</v>
      </c>
      <c r="L1762">
        <v>4</v>
      </c>
    </row>
    <row r="1763" spans="1:12" x14ac:dyDescent="0.3">
      <c r="A1763">
        <v>23</v>
      </c>
      <c r="B1763">
        <v>46000</v>
      </c>
      <c r="C1763" t="s">
        <v>26</v>
      </c>
      <c r="D1763">
        <v>7</v>
      </c>
      <c r="E1763" t="s">
        <v>20</v>
      </c>
      <c r="F1763" t="s">
        <v>21</v>
      </c>
      <c r="G1763">
        <v>5000</v>
      </c>
      <c r="H1763">
        <v>6.62</v>
      </c>
      <c r="I1763">
        <v>0</v>
      </c>
      <c r="J1763">
        <v>0.11</v>
      </c>
      <c r="K1763" t="s">
        <v>16</v>
      </c>
      <c r="L1763">
        <v>3</v>
      </c>
    </row>
    <row r="1764" spans="1:12" x14ac:dyDescent="0.3">
      <c r="A1764">
        <v>22</v>
      </c>
      <c r="B1764">
        <v>24000</v>
      </c>
      <c r="C1764" t="s">
        <v>13</v>
      </c>
      <c r="D1764">
        <v>0</v>
      </c>
      <c r="E1764" t="s">
        <v>25</v>
      </c>
      <c r="F1764" t="s">
        <v>15</v>
      </c>
      <c r="G1764">
        <v>5200</v>
      </c>
      <c r="H1764">
        <v>13.49</v>
      </c>
      <c r="I1764">
        <v>0</v>
      </c>
      <c r="J1764">
        <v>0.22</v>
      </c>
      <c r="K1764" t="s">
        <v>17</v>
      </c>
      <c r="L1764">
        <v>2</v>
      </c>
    </row>
    <row r="1765" spans="1:12" x14ac:dyDescent="0.3">
      <c r="A1765">
        <v>25</v>
      </c>
      <c r="B1765">
        <v>25000</v>
      </c>
      <c r="C1765" t="s">
        <v>13</v>
      </c>
      <c r="D1765">
        <v>1</v>
      </c>
      <c r="E1765" t="s">
        <v>18</v>
      </c>
      <c r="F1765" t="s">
        <v>15</v>
      </c>
      <c r="G1765">
        <v>5200</v>
      </c>
      <c r="H1765">
        <v>12.53</v>
      </c>
      <c r="I1765">
        <v>0</v>
      </c>
      <c r="J1765">
        <v>0.21</v>
      </c>
      <c r="K1765" t="s">
        <v>17</v>
      </c>
      <c r="L1765">
        <v>3</v>
      </c>
    </row>
    <row r="1766" spans="1:12" x14ac:dyDescent="0.3">
      <c r="A1766">
        <v>25</v>
      </c>
      <c r="B1766">
        <v>46000</v>
      </c>
      <c r="C1766" t="s">
        <v>26</v>
      </c>
      <c r="D1766">
        <v>4</v>
      </c>
      <c r="E1766" t="s">
        <v>18</v>
      </c>
      <c r="F1766" t="s">
        <v>15</v>
      </c>
      <c r="G1766">
        <v>2125</v>
      </c>
      <c r="H1766">
        <v>12.99</v>
      </c>
      <c r="I1766">
        <v>0</v>
      </c>
      <c r="J1766">
        <v>0.05</v>
      </c>
      <c r="K1766" t="s">
        <v>17</v>
      </c>
      <c r="L1766">
        <v>2</v>
      </c>
    </row>
    <row r="1767" spans="1:12" x14ac:dyDescent="0.3">
      <c r="A1767">
        <v>23</v>
      </c>
      <c r="B1767">
        <v>46000</v>
      </c>
      <c r="C1767" t="s">
        <v>26</v>
      </c>
      <c r="D1767">
        <v>1</v>
      </c>
      <c r="E1767" t="s">
        <v>27</v>
      </c>
      <c r="F1767" t="s">
        <v>21</v>
      </c>
      <c r="G1767">
        <v>3000</v>
      </c>
      <c r="H1767">
        <v>5.42</v>
      </c>
      <c r="I1767">
        <v>0</v>
      </c>
      <c r="J1767">
        <v>7.0000000000000007E-2</v>
      </c>
      <c r="K1767" t="s">
        <v>16</v>
      </c>
      <c r="L1767">
        <v>3</v>
      </c>
    </row>
    <row r="1768" spans="1:12" x14ac:dyDescent="0.3">
      <c r="A1768">
        <v>23</v>
      </c>
      <c r="B1768">
        <v>46000</v>
      </c>
      <c r="C1768" t="s">
        <v>26</v>
      </c>
      <c r="D1768">
        <v>6</v>
      </c>
      <c r="E1768" t="s">
        <v>20</v>
      </c>
      <c r="F1768" t="s">
        <v>21</v>
      </c>
      <c r="G1768">
        <v>15000</v>
      </c>
      <c r="H1768">
        <v>6.99</v>
      </c>
      <c r="I1768">
        <v>0</v>
      </c>
      <c r="J1768">
        <v>0.33</v>
      </c>
      <c r="K1768" t="s">
        <v>16</v>
      </c>
      <c r="L1768">
        <v>3</v>
      </c>
    </row>
    <row r="1769" spans="1:12" x14ac:dyDescent="0.3">
      <c r="A1769">
        <v>25</v>
      </c>
      <c r="B1769">
        <v>30000</v>
      </c>
      <c r="C1769" t="s">
        <v>13</v>
      </c>
      <c r="D1769">
        <v>2</v>
      </c>
      <c r="E1769" t="s">
        <v>25</v>
      </c>
      <c r="F1769" t="s">
        <v>29</v>
      </c>
      <c r="G1769">
        <v>5200</v>
      </c>
      <c r="H1769">
        <v>17.190000000000001</v>
      </c>
      <c r="I1769">
        <v>1</v>
      </c>
      <c r="J1769">
        <v>0.17</v>
      </c>
      <c r="K1769" t="s">
        <v>16</v>
      </c>
      <c r="L1769">
        <v>4</v>
      </c>
    </row>
    <row r="1770" spans="1:12" x14ac:dyDescent="0.3">
      <c r="A1770">
        <v>22</v>
      </c>
      <c r="B1770">
        <v>36850</v>
      </c>
      <c r="C1770" t="s">
        <v>13</v>
      </c>
      <c r="D1770">
        <v>3</v>
      </c>
      <c r="E1770" t="s">
        <v>18</v>
      </c>
      <c r="F1770" t="s">
        <v>19</v>
      </c>
      <c r="G1770">
        <v>5200</v>
      </c>
      <c r="H1770">
        <v>12.42</v>
      </c>
      <c r="I1770">
        <v>0</v>
      </c>
      <c r="J1770">
        <v>0.14000000000000001</v>
      </c>
      <c r="K1770" t="s">
        <v>16</v>
      </c>
      <c r="L1770">
        <v>4</v>
      </c>
    </row>
    <row r="1771" spans="1:12" x14ac:dyDescent="0.3">
      <c r="A1771">
        <v>24</v>
      </c>
      <c r="B1771">
        <v>46000</v>
      </c>
      <c r="C1771" t="s">
        <v>26</v>
      </c>
      <c r="D1771">
        <v>8</v>
      </c>
      <c r="E1771" t="s">
        <v>14</v>
      </c>
      <c r="F1771" t="s">
        <v>21</v>
      </c>
      <c r="G1771">
        <v>2000</v>
      </c>
      <c r="H1771">
        <v>7.66</v>
      </c>
      <c r="I1771">
        <v>0</v>
      </c>
      <c r="J1771">
        <v>0.04</v>
      </c>
      <c r="K1771" t="s">
        <v>16</v>
      </c>
      <c r="L1771">
        <v>2</v>
      </c>
    </row>
    <row r="1772" spans="1:12" x14ac:dyDescent="0.3">
      <c r="A1772">
        <v>24</v>
      </c>
      <c r="B1772">
        <v>46000</v>
      </c>
      <c r="C1772" t="s">
        <v>26</v>
      </c>
      <c r="D1772">
        <v>5</v>
      </c>
      <c r="E1772" t="s">
        <v>18</v>
      </c>
      <c r="F1772" t="s">
        <v>19</v>
      </c>
      <c r="G1772">
        <v>10000</v>
      </c>
      <c r="H1772">
        <v>9.99</v>
      </c>
      <c r="I1772">
        <v>0</v>
      </c>
      <c r="J1772">
        <v>0.22</v>
      </c>
      <c r="K1772" t="s">
        <v>16</v>
      </c>
      <c r="L1772">
        <v>2</v>
      </c>
    </row>
    <row r="1773" spans="1:12" x14ac:dyDescent="0.3">
      <c r="A1773">
        <v>23</v>
      </c>
      <c r="B1773">
        <v>46000</v>
      </c>
      <c r="C1773" t="s">
        <v>26</v>
      </c>
      <c r="E1773" t="s">
        <v>14</v>
      </c>
      <c r="F1773" t="s">
        <v>21</v>
      </c>
      <c r="G1773">
        <v>3000</v>
      </c>
      <c r="H1773">
        <v>7.88</v>
      </c>
      <c r="I1773">
        <v>0</v>
      </c>
      <c r="J1773">
        <v>7.0000000000000007E-2</v>
      </c>
      <c r="K1773" t="s">
        <v>16</v>
      </c>
      <c r="L1773">
        <v>3</v>
      </c>
    </row>
    <row r="1774" spans="1:12" x14ac:dyDescent="0.3">
      <c r="A1774">
        <v>25</v>
      </c>
      <c r="B1774">
        <v>30000</v>
      </c>
      <c r="C1774" t="s">
        <v>13</v>
      </c>
      <c r="D1774">
        <v>1</v>
      </c>
      <c r="E1774" t="s">
        <v>18</v>
      </c>
      <c r="F1774" t="s">
        <v>15</v>
      </c>
      <c r="G1774">
        <v>5300</v>
      </c>
      <c r="H1774">
        <v>15.27</v>
      </c>
      <c r="I1774">
        <v>0</v>
      </c>
      <c r="J1774">
        <v>0.18</v>
      </c>
      <c r="K1774" t="s">
        <v>16</v>
      </c>
      <c r="L1774">
        <v>3</v>
      </c>
    </row>
    <row r="1775" spans="1:12" x14ac:dyDescent="0.3">
      <c r="A1775">
        <v>22</v>
      </c>
      <c r="B1775">
        <v>30000</v>
      </c>
      <c r="C1775" t="s">
        <v>13</v>
      </c>
      <c r="D1775">
        <v>2</v>
      </c>
      <c r="E1775" t="s">
        <v>18</v>
      </c>
      <c r="F1775" t="s">
        <v>29</v>
      </c>
      <c r="G1775">
        <v>5300</v>
      </c>
      <c r="H1775">
        <v>17.989999999999998</v>
      </c>
      <c r="I1775">
        <v>1</v>
      </c>
      <c r="J1775">
        <v>0.18</v>
      </c>
      <c r="K1775" t="s">
        <v>17</v>
      </c>
      <c r="L1775">
        <v>4</v>
      </c>
    </row>
    <row r="1776" spans="1:12" x14ac:dyDescent="0.3">
      <c r="A1776">
        <v>24</v>
      </c>
      <c r="B1776">
        <v>24000</v>
      </c>
      <c r="C1776" t="s">
        <v>13</v>
      </c>
      <c r="D1776">
        <v>0</v>
      </c>
      <c r="E1776" t="s">
        <v>14</v>
      </c>
      <c r="F1776" t="s">
        <v>19</v>
      </c>
      <c r="G1776">
        <v>5375</v>
      </c>
      <c r="H1776">
        <v>10.99</v>
      </c>
      <c r="I1776">
        <v>0</v>
      </c>
      <c r="J1776">
        <v>0.22</v>
      </c>
      <c r="K1776" t="s">
        <v>16</v>
      </c>
      <c r="L1776">
        <v>3</v>
      </c>
    </row>
    <row r="1777" spans="1:12" x14ac:dyDescent="0.3">
      <c r="A1777">
        <v>25</v>
      </c>
      <c r="B1777">
        <v>46000</v>
      </c>
      <c r="C1777" t="s">
        <v>26</v>
      </c>
      <c r="D1777">
        <v>1</v>
      </c>
      <c r="E1777" t="s">
        <v>28</v>
      </c>
      <c r="F1777" t="s">
        <v>15</v>
      </c>
      <c r="G1777">
        <v>8600</v>
      </c>
      <c r="I1777">
        <v>0</v>
      </c>
      <c r="J1777">
        <v>0.19</v>
      </c>
      <c r="K1777" t="s">
        <v>16</v>
      </c>
      <c r="L1777">
        <v>2</v>
      </c>
    </row>
    <row r="1778" spans="1:12" x14ac:dyDescent="0.3">
      <c r="A1778">
        <v>26</v>
      </c>
      <c r="B1778">
        <v>24000</v>
      </c>
      <c r="C1778" t="s">
        <v>13</v>
      </c>
      <c r="D1778">
        <v>3</v>
      </c>
      <c r="E1778" t="s">
        <v>18</v>
      </c>
      <c r="F1778" t="s">
        <v>19</v>
      </c>
      <c r="G1778">
        <v>5400</v>
      </c>
      <c r="H1778">
        <v>11.49</v>
      </c>
      <c r="I1778">
        <v>0</v>
      </c>
      <c r="J1778">
        <v>0.23</v>
      </c>
      <c r="K1778" t="s">
        <v>16</v>
      </c>
      <c r="L1778">
        <v>3</v>
      </c>
    </row>
    <row r="1779" spans="1:12" x14ac:dyDescent="0.3">
      <c r="A1779">
        <v>26</v>
      </c>
      <c r="B1779">
        <v>30000</v>
      </c>
      <c r="C1779" t="s">
        <v>13</v>
      </c>
      <c r="D1779">
        <v>3</v>
      </c>
      <c r="E1779" t="s">
        <v>20</v>
      </c>
      <c r="F1779" t="s">
        <v>19</v>
      </c>
      <c r="G1779">
        <v>5400</v>
      </c>
      <c r="H1779">
        <v>10</v>
      </c>
      <c r="I1779">
        <v>0</v>
      </c>
      <c r="J1779">
        <v>0.18</v>
      </c>
      <c r="K1779" t="s">
        <v>16</v>
      </c>
      <c r="L1779">
        <v>4</v>
      </c>
    </row>
    <row r="1780" spans="1:12" x14ac:dyDescent="0.3">
      <c r="A1780">
        <v>23</v>
      </c>
      <c r="B1780">
        <v>35000</v>
      </c>
      <c r="C1780" t="s">
        <v>13</v>
      </c>
      <c r="D1780">
        <v>5</v>
      </c>
      <c r="E1780" t="s">
        <v>14</v>
      </c>
      <c r="F1780" t="s">
        <v>15</v>
      </c>
      <c r="G1780">
        <v>5400</v>
      </c>
      <c r="H1780">
        <v>12.84</v>
      </c>
      <c r="I1780">
        <v>0</v>
      </c>
      <c r="J1780">
        <v>0.15</v>
      </c>
      <c r="K1780" t="s">
        <v>16</v>
      </c>
      <c r="L1780">
        <v>4</v>
      </c>
    </row>
    <row r="1781" spans="1:12" x14ac:dyDescent="0.3">
      <c r="A1781">
        <v>26</v>
      </c>
      <c r="B1781">
        <v>36000</v>
      </c>
      <c r="C1781" t="s">
        <v>13</v>
      </c>
      <c r="E1781" t="s">
        <v>27</v>
      </c>
      <c r="F1781" t="s">
        <v>21</v>
      </c>
      <c r="G1781">
        <v>5400</v>
      </c>
      <c r="H1781">
        <v>8.9</v>
      </c>
      <c r="I1781">
        <v>0</v>
      </c>
      <c r="J1781">
        <v>0.15</v>
      </c>
      <c r="K1781" t="s">
        <v>16</v>
      </c>
      <c r="L1781">
        <v>2</v>
      </c>
    </row>
    <row r="1782" spans="1:12" x14ac:dyDescent="0.3">
      <c r="A1782">
        <v>22</v>
      </c>
      <c r="B1782">
        <v>45000</v>
      </c>
      <c r="C1782" t="s">
        <v>13</v>
      </c>
      <c r="D1782">
        <v>4</v>
      </c>
      <c r="E1782" t="s">
        <v>18</v>
      </c>
      <c r="F1782" t="s">
        <v>21</v>
      </c>
      <c r="G1782">
        <v>5400</v>
      </c>
      <c r="H1782">
        <v>7.29</v>
      </c>
      <c r="I1782">
        <v>0</v>
      </c>
      <c r="J1782">
        <v>0.12</v>
      </c>
      <c r="K1782" t="s">
        <v>16</v>
      </c>
      <c r="L1782">
        <v>2</v>
      </c>
    </row>
    <row r="1783" spans="1:12" x14ac:dyDescent="0.3">
      <c r="A1783">
        <v>23</v>
      </c>
      <c r="B1783">
        <v>60000</v>
      </c>
      <c r="C1783" t="s">
        <v>13</v>
      </c>
      <c r="D1783">
        <v>4</v>
      </c>
      <c r="E1783" t="s">
        <v>14</v>
      </c>
      <c r="F1783" t="s">
        <v>21</v>
      </c>
      <c r="G1783">
        <v>5400</v>
      </c>
      <c r="H1783">
        <v>7.49</v>
      </c>
      <c r="I1783">
        <v>0</v>
      </c>
      <c r="J1783">
        <v>0.09</v>
      </c>
      <c r="K1783" t="s">
        <v>16</v>
      </c>
      <c r="L1783">
        <v>3</v>
      </c>
    </row>
    <row r="1784" spans="1:12" x14ac:dyDescent="0.3">
      <c r="A1784">
        <v>23</v>
      </c>
      <c r="B1784">
        <v>63000</v>
      </c>
      <c r="C1784" t="s">
        <v>13</v>
      </c>
      <c r="D1784">
        <v>3</v>
      </c>
      <c r="E1784" t="s">
        <v>27</v>
      </c>
      <c r="F1784" t="s">
        <v>30</v>
      </c>
      <c r="G1784">
        <v>5400</v>
      </c>
      <c r="H1784">
        <v>14.54</v>
      </c>
      <c r="I1784">
        <v>0</v>
      </c>
      <c r="J1784">
        <v>0.09</v>
      </c>
      <c r="K1784" t="s">
        <v>16</v>
      </c>
      <c r="L1784">
        <v>2</v>
      </c>
    </row>
    <row r="1785" spans="1:12" x14ac:dyDescent="0.3">
      <c r="A1785">
        <v>22</v>
      </c>
      <c r="B1785">
        <v>46500</v>
      </c>
      <c r="C1785" t="s">
        <v>26</v>
      </c>
      <c r="D1785">
        <v>3</v>
      </c>
      <c r="E1785" t="s">
        <v>27</v>
      </c>
      <c r="F1785" t="s">
        <v>21</v>
      </c>
      <c r="G1785">
        <v>13000</v>
      </c>
      <c r="H1785">
        <v>7.29</v>
      </c>
      <c r="I1785">
        <v>0</v>
      </c>
      <c r="J1785">
        <v>0.28000000000000003</v>
      </c>
      <c r="K1785" t="s">
        <v>16</v>
      </c>
      <c r="L1785">
        <v>3</v>
      </c>
    </row>
    <row r="1786" spans="1:12" x14ac:dyDescent="0.3">
      <c r="A1786">
        <v>24</v>
      </c>
      <c r="B1786">
        <v>112000</v>
      </c>
      <c r="C1786" t="s">
        <v>13</v>
      </c>
      <c r="D1786">
        <v>5</v>
      </c>
      <c r="E1786" t="s">
        <v>25</v>
      </c>
      <c r="F1786" t="s">
        <v>15</v>
      </c>
      <c r="G1786">
        <v>5400</v>
      </c>
      <c r="H1786">
        <v>15.27</v>
      </c>
      <c r="I1786">
        <v>0</v>
      </c>
      <c r="J1786">
        <v>0.05</v>
      </c>
      <c r="K1786" t="s">
        <v>17</v>
      </c>
      <c r="L1786">
        <v>4</v>
      </c>
    </row>
    <row r="1787" spans="1:12" x14ac:dyDescent="0.3">
      <c r="A1787">
        <v>22</v>
      </c>
      <c r="B1787">
        <v>46500</v>
      </c>
      <c r="C1787" t="s">
        <v>26</v>
      </c>
      <c r="D1787">
        <v>1</v>
      </c>
      <c r="E1787" t="s">
        <v>18</v>
      </c>
      <c r="F1787" t="s">
        <v>19</v>
      </c>
      <c r="G1787">
        <v>4000</v>
      </c>
      <c r="H1787">
        <v>10.62</v>
      </c>
      <c r="I1787">
        <v>0</v>
      </c>
      <c r="J1787">
        <v>0.09</v>
      </c>
      <c r="K1787" t="s">
        <v>16</v>
      </c>
      <c r="L1787">
        <v>3</v>
      </c>
    </row>
    <row r="1788" spans="1:12" x14ac:dyDescent="0.3">
      <c r="A1788">
        <v>24</v>
      </c>
      <c r="B1788">
        <v>46500</v>
      </c>
      <c r="C1788" t="s">
        <v>26</v>
      </c>
      <c r="D1788">
        <v>0</v>
      </c>
      <c r="E1788" t="s">
        <v>28</v>
      </c>
      <c r="F1788" t="s">
        <v>15</v>
      </c>
      <c r="G1788">
        <v>16000</v>
      </c>
      <c r="H1788">
        <v>12.53</v>
      </c>
      <c r="I1788">
        <v>0</v>
      </c>
      <c r="J1788">
        <v>0.34</v>
      </c>
      <c r="K1788" t="s">
        <v>17</v>
      </c>
      <c r="L1788">
        <v>3</v>
      </c>
    </row>
    <row r="1789" spans="1:12" x14ac:dyDescent="0.3">
      <c r="A1789">
        <v>23</v>
      </c>
      <c r="B1789">
        <v>46551</v>
      </c>
      <c r="C1789" t="s">
        <v>26</v>
      </c>
      <c r="D1789">
        <v>7</v>
      </c>
      <c r="E1789" t="s">
        <v>27</v>
      </c>
      <c r="F1789" t="s">
        <v>19</v>
      </c>
      <c r="G1789">
        <v>15000</v>
      </c>
      <c r="H1789">
        <v>10.62</v>
      </c>
      <c r="I1789">
        <v>0</v>
      </c>
      <c r="J1789">
        <v>0.32</v>
      </c>
      <c r="K1789" t="s">
        <v>16</v>
      </c>
      <c r="L1789">
        <v>4</v>
      </c>
    </row>
    <row r="1790" spans="1:12" x14ac:dyDescent="0.3">
      <c r="A1790">
        <v>22</v>
      </c>
      <c r="B1790">
        <v>12000</v>
      </c>
      <c r="C1790" t="s">
        <v>13</v>
      </c>
      <c r="D1790">
        <v>5</v>
      </c>
      <c r="E1790" t="s">
        <v>18</v>
      </c>
      <c r="F1790" t="s">
        <v>19</v>
      </c>
      <c r="G1790">
        <v>5500</v>
      </c>
      <c r="H1790">
        <v>10.36</v>
      </c>
      <c r="I1790">
        <v>1</v>
      </c>
      <c r="J1790">
        <v>0.46</v>
      </c>
      <c r="K1790" t="s">
        <v>16</v>
      </c>
      <c r="L1790">
        <v>4</v>
      </c>
    </row>
    <row r="1791" spans="1:12" x14ac:dyDescent="0.3">
      <c r="A1791">
        <v>23</v>
      </c>
      <c r="B1791">
        <v>21600</v>
      </c>
      <c r="C1791" t="s">
        <v>13</v>
      </c>
      <c r="D1791">
        <v>3</v>
      </c>
      <c r="E1791" t="s">
        <v>18</v>
      </c>
      <c r="F1791" t="s">
        <v>19</v>
      </c>
      <c r="G1791">
        <v>5500</v>
      </c>
      <c r="H1791">
        <v>9.25</v>
      </c>
      <c r="I1791">
        <v>0</v>
      </c>
      <c r="J1791">
        <v>0.25</v>
      </c>
      <c r="K1791" t="s">
        <v>16</v>
      </c>
      <c r="L1791">
        <v>4</v>
      </c>
    </row>
    <row r="1792" spans="1:12" x14ac:dyDescent="0.3">
      <c r="A1792">
        <v>22</v>
      </c>
      <c r="B1792">
        <v>46800</v>
      </c>
      <c r="C1792" t="s">
        <v>26</v>
      </c>
      <c r="D1792">
        <v>4</v>
      </c>
      <c r="E1792" t="s">
        <v>14</v>
      </c>
      <c r="F1792" t="s">
        <v>21</v>
      </c>
      <c r="G1792">
        <v>3600</v>
      </c>
      <c r="H1792">
        <v>7.14</v>
      </c>
      <c r="I1792">
        <v>0</v>
      </c>
      <c r="J1792">
        <v>0.08</v>
      </c>
      <c r="K1792" t="s">
        <v>16</v>
      </c>
      <c r="L1792">
        <v>3</v>
      </c>
    </row>
    <row r="1793" spans="1:12" x14ac:dyDescent="0.3">
      <c r="A1793">
        <v>21</v>
      </c>
      <c r="B1793">
        <v>21700</v>
      </c>
      <c r="C1793" t="s">
        <v>13</v>
      </c>
      <c r="D1793">
        <v>2</v>
      </c>
      <c r="E1793" t="s">
        <v>28</v>
      </c>
      <c r="F1793" t="s">
        <v>30</v>
      </c>
      <c r="G1793">
        <v>5500</v>
      </c>
      <c r="H1793">
        <v>14.91</v>
      </c>
      <c r="I1793">
        <v>1</v>
      </c>
      <c r="J1793">
        <v>0.25</v>
      </c>
      <c r="K1793" t="s">
        <v>16</v>
      </c>
      <c r="L1793">
        <v>2</v>
      </c>
    </row>
    <row r="1794" spans="1:12" x14ac:dyDescent="0.3">
      <c r="A1794">
        <v>23</v>
      </c>
      <c r="B1794">
        <v>22000</v>
      </c>
      <c r="C1794" t="s">
        <v>13</v>
      </c>
      <c r="D1794">
        <v>1</v>
      </c>
      <c r="E1794" t="s">
        <v>18</v>
      </c>
      <c r="F1794" t="s">
        <v>15</v>
      </c>
      <c r="G1794">
        <v>5500</v>
      </c>
      <c r="H1794">
        <v>13.04</v>
      </c>
      <c r="I1794">
        <v>0</v>
      </c>
      <c r="J1794">
        <v>0.25</v>
      </c>
      <c r="K1794" t="s">
        <v>16</v>
      </c>
      <c r="L1794">
        <v>4</v>
      </c>
    </row>
    <row r="1795" spans="1:12" x14ac:dyDescent="0.3">
      <c r="A1795">
        <v>23</v>
      </c>
      <c r="B1795">
        <v>25000</v>
      </c>
      <c r="C1795" t="s">
        <v>13</v>
      </c>
      <c r="D1795">
        <v>0</v>
      </c>
      <c r="E1795" t="s">
        <v>20</v>
      </c>
      <c r="F1795" t="s">
        <v>21</v>
      </c>
      <c r="G1795">
        <v>5500</v>
      </c>
      <c r="H1795">
        <v>9.32</v>
      </c>
      <c r="I1795">
        <v>0</v>
      </c>
      <c r="J1795">
        <v>0.22</v>
      </c>
      <c r="K1795" t="s">
        <v>16</v>
      </c>
      <c r="L1795">
        <v>4</v>
      </c>
    </row>
    <row r="1796" spans="1:12" x14ac:dyDescent="0.3">
      <c r="A1796">
        <v>23</v>
      </c>
      <c r="B1796">
        <v>25200</v>
      </c>
      <c r="C1796" t="s">
        <v>13</v>
      </c>
      <c r="D1796">
        <v>1</v>
      </c>
      <c r="E1796" t="s">
        <v>18</v>
      </c>
      <c r="F1796" t="s">
        <v>21</v>
      </c>
      <c r="G1796">
        <v>5500</v>
      </c>
      <c r="H1796">
        <v>7.9</v>
      </c>
      <c r="I1796">
        <v>0</v>
      </c>
      <c r="J1796">
        <v>0.22</v>
      </c>
      <c r="K1796" t="s">
        <v>16</v>
      </c>
      <c r="L1796">
        <v>2</v>
      </c>
    </row>
    <row r="1797" spans="1:12" x14ac:dyDescent="0.3">
      <c r="A1797">
        <v>22</v>
      </c>
      <c r="B1797">
        <v>26400</v>
      </c>
      <c r="C1797" t="s">
        <v>13</v>
      </c>
      <c r="D1797">
        <v>0</v>
      </c>
      <c r="E1797" t="s">
        <v>18</v>
      </c>
      <c r="F1797" t="s">
        <v>15</v>
      </c>
      <c r="G1797">
        <v>5500</v>
      </c>
      <c r="H1797">
        <v>13.72</v>
      </c>
      <c r="I1797">
        <v>0</v>
      </c>
      <c r="J1797">
        <v>0.21</v>
      </c>
      <c r="K1797" t="s">
        <v>17</v>
      </c>
      <c r="L1797">
        <v>2</v>
      </c>
    </row>
    <row r="1798" spans="1:12" x14ac:dyDescent="0.3">
      <c r="A1798">
        <v>22</v>
      </c>
      <c r="B1798">
        <v>26784</v>
      </c>
      <c r="C1798" t="s">
        <v>13</v>
      </c>
      <c r="D1798">
        <v>6</v>
      </c>
      <c r="E1798" t="s">
        <v>25</v>
      </c>
      <c r="F1798" t="s">
        <v>30</v>
      </c>
      <c r="G1798">
        <v>5500</v>
      </c>
      <c r="H1798">
        <v>14.74</v>
      </c>
      <c r="I1798">
        <v>1</v>
      </c>
      <c r="J1798">
        <v>0.21</v>
      </c>
      <c r="K1798" t="s">
        <v>16</v>
      </c>
      <c r="L1798">
        <v>4</v>
      </c>
    </row>
    <row r="1799" spans="1:12" x14ac:dyDescent="0.3">
      <c r="A1799">
        <v>22</v>
      </c>
      <c r="B1799">
        <v>30000</v>
      </c>
      <c r="C1799" t="s">
        <v>13</v>
      </c>
      <c r="D1799">
        <v>1</v>
      </c>
      <c r="E1799" t="s">
        <v>20</v>
      </c>
      <c r="F1799" t="s">
        <v>19</v>
      </c>
      <c r="G1799">
        <v>5500</v>
      </c>
      <c r="H1799">
        <v>12.53</v>
      </c>
      <c r="I1799">
        <v>0</v>
      </c>
      <c r="J1799">
        <v>0.18</v>
      </c>
      <c r="K1799" t="s">
        <v>16</v>
      </c>
      <c r="L1799">
        <v>4</v>
      </c>
    </row>
    <row r="1800" spans="1:12" x14ac:dyDescent="0.3">
      <c r="A1800">
        <v>22</v>
      </c>
      <c r="B1800">
        <v>41000</v>
      </c>
      <c r="C1800" t="s">
        <v>26</v>
      </c>
      <c r="D1800">
        <v>6</v>
      </c>
      <c r="E1800" t="s">
        <v>25</v>
      </c>
      <c r="F1800" t="s">
        <v>21</v>
      </c>
      <c r="G1800">
        <v>7000</v>
      </c>
      <c r="H1800">
        <v>7.9</v>
      </c>
      <c r="I1800">
        <v>1</v>
      </c>
      <c r="J1800">
        <v>0.17</v>
      </c>
      <c r="K1800" t="s">
        <v>16</v>
      </c>
      <c r="L1800">
        <v>4</v>
      </c>
    </row>
    <row r="1801" spans="1:12" x14ac:dyDescent="0.3">
      <c r="A1801">
        <v>25</v>
      </c>
      <c r="B1801">
        <v>30000</v>
      </c>
      <c r="C1801" t="s">
        <v>13</v>
      </c>
      <c r="D1801">
        <v>2</v>
      </c>
      <c r="E1801" t="s">
        <v>18</v>
      </c>
      <c r="F1801" t="s">
        <v>21</v>
      </c>
      <c r="G1801">
        <v>5500</v>
      </c>
      <c r="H1801">
        <v>8</v>
      </c>
      <c r="I1801">
        <v>0</v>
      </c>
      <c r="J1801">
        <v>0.18</v>
      </c>
      <c r="K1801" t="s">
        <v>16</v>
      </c>
      <c r="L1801">
        <v>4</v>
      </c>
    </row>
    <row r="1802" spans="1:12" x14ac:dyDescent="0.3">
      <c r="A1802">
        <v>25</v>
      </c>
      <c r="B1802">
        <v>33280</v>
      </c>
      <c r="C1802" t="s">
        <v>13</v>
      </c>
      <c r="D1802">
        <v>1</v>
      </c>
      <c r="E1802" t="s">
        <v>14</v>
      </c>
      <c r="F1802" t="s">
        <v>19</v>
      </c>
      <c r="G1802">
        <v>5500</v>
      </c>
      <c r="I1802">
        <v>0</v>
      </c>
      <c r="J1802">
        <v>0.17</v>
      </c>
      <c r="K1802" t="s">
        <v>16</v>
      </c>
      <c r="L1802">
        <v>4</v>
      </c>
    </row>
    <row r="1803" spans="1:12" x14ac:dyDescent="0.3">
      <c r="A1803">
        <v>25</v>
      </c>
      <c r="B1803">
        <v>47000</v>
      </c>
      <c r="C1803" t="s">
        <v>23</v>
      </c>
      <c r="D1803">
        <v>9</v>
      </c>
      <c r="E1803" t="s">
        <v>27</v>
      </c>
      <c r="F1803" t="s">
        <v>21</v>
      </c>
      <c r="G1803">
        <v>4000</v>
      </c>
      <c r="H1803">
        <v>6.62</v>
      </c>
      <c r="I1803">
        <v>0</v>
      </c>
      <c r="J1803">
        <v>0.09</v>
      </c>
      <c r="K1803" t="s">
        <v>16</v>
      </c>
      <c r="L1803">
        <v>4</v>
      </c>
    </row>
    <row r="1804" spans="1:12" x14ac:dyDescent="0.3">
      <c r="A1804">
        <v>23</v>
      </c>
      <c r="B1804">
        <v>33996</v>
      </c>
      <c r="C1804" t="s">
        <v>13</v>
      </c>
      <c r="D1804">
        <v>1</v>
      </c>
      <c r="E1804" t="s">
        <v>18</v>
      </c>
      <c r="F1804" t="s">
        <v>15</v>
      </c>
      <c r="G1804">
        <v>5500</v>
      </c>
      <c r="H1804">
        <v>13.47</v>
      </c>
      <c r="I1804">
        <v>0</v>
      </c>
      <c r="J1804">
        <v>0.16</v>
      </c>
      <c r="K1804" t="s">
        <v>17</v>
      </c>
      <c r="L1804">
        <v>2</v>
      </c>
    </row>
    <row r="1805" spans="1:12" x14ac:dyDescent="0.3">
      <c r="A1805">
        <v>26</v>
      </c>
      <c r="B1805">
        <v>34000</v>
      </c>
      <c r="C1805" t="s">
        <v>13</v>
      </c>
      <c r="D1805">
        <v>1</v>
      </c>
      <c r="E1805" t="s">
        <v>27</v>
      </c>
      <c r="F1805" t="s">
        <v>15</v>
      </c>
      <c r="G1805">
        <v>5500</v>
      </c>
      <c r="H1805">
        <v>13.11</v>
      </c>
      <c r="I1805">
        <v>0</v>
      </c>
      <c r="J1805">
        <v>0.16</v>
      </c>
      <c r="K1805" t="s">
        <v>16</v>
      </c>
      <c r="L1805">
        <v>3</v>
      </c>
    </row>
    <row r="1806" spans="1:12" x14ac:dyDescent="0.3">
      <c r="A1806">
        <v>26</v>
      </c>
      <c r="B1806">
        <v>47000</v>
      </c>
      <c r="C1806" t="s">
        <v>23</v>
      </c>
      <c r="D1806">
        <v>8</v>
      </c>
      <c r="E1806" t="s">
        <v>27</v>
      </c>
      <c r="F1806" t="s">
        <v>21</v>
      </c>
      <c r="G1806">
        <v>12500</v>
      </c>
      <c r="H1806">
        <v>8.49</v>
      </c>
      <c r="I1806">
        <v>0</v>
      </c>
      <c r="J1806">
        <v>0.27</v>
      </c>
      <c r="K1806" t="s">
        <v>16</v>
      </c>
      <c r="L1806">
        <v>2</v>
      </c>
    </row>
    <row r="1807" spans="1:12" x14ac:dyDescent="0.3">
      <c r="A1807">
        <v>23</v>
      </c>
      <c r="B1807">
        <v>36000</v>
      </c>
      <c r="C1807" t="s">
        <v>13</v>
      </c>
      <c r="D1807">
        <v>5</v>
      </c>
      <c r="E1807" t="s">
        <v>18</v>
      </c>
      <c r="F1807" t="s">
        <v>29</v>
      </c>
      <c r="G1807">
        <v>5500</v>
      </c>
      <c r="H1807">
        <v>17.14</v>
      </c>
      <c r="I1807">
        <v>0</v>
      </c>
      <c r="J1807">
        <v>0.15</v>
      </c>
      <c r="K1807" t="s">
        <v>17</v>
      </c>
      <c r="L1807">
        <v>3</v>
      </c>
    </row>
    <row r="1808" spans="1:12" x14ac:dyDescent="0.3">
      <c r="A1808">
        <v>22</v>
      </c>
      <c r="B1808">
        <v>47000</v>
      </c>
      <c r="C1808" t="s">
        <v>23</v>
      </c>
      <c r="D1808">
        <v>6</v>
      </c>
      <c r="E1808" t="s">
        <v>14</v>
      </c>
      <c r="F1808" t="s">
        <v>21</v>
      </c>
      <c r="G1808">
        <v>3000</v>
      </c>
      <c r="H1808">
        <v>5.42</v>
      </c>
      <c r="I1808">
        <v>0</v>
      </c>
      <c r="J1808">
        <v>0.06</v>
      </c>
      <c r="K1808" t="s">
        <v>16</v>
      </c>
      <c r="L1808">
        <v>3</v>
      </c>
    </row>
    <row r="1809" spans="1:12" x14ac:dyDescent="0.3">
      <c r="A1809">
        <v>26</v>
      </c>
      <c r="B1809">
        <v>47000</v>
      </c>
      <c r="C1809" t="s">
        <v>26</v>
      </c>
      <c r="D1809">
        <v>0</v>
      </c>
      <c r="E1809" t="s">
        <v>20</v>
      </c>
      <c r="F1809" t="s">
        <v>21</v>
      </c>
      <c r="G1809">
        <v>3000</v>
      </c>
      <c r="H1809">
        <v>5.79</v>
      </c>
      <c r="I1809">
        <v>0</v>
      </c>
      <c r="J1809">
        <v>0.06</v>
      </c>
      <c r="K1809" t="s">
        <v>16</v>
      </c>
      <c r="L1809">
        <v>2</v>
      </c>
    </row>
    <row r="1810" spans="1:12" x14ac:dyDescent="0.3">
      <c r="A1810">
        <v>23</v>
      </c>
      <c r="B1810">
        <v>37000</v>
      </c>
      <c r="C1810" t="s">
        <v>13</v>
      </c>
      <c r="D1810">
        <v>5</v>
      </c>
      <c r="E1810" t="s">
        <v>25</v>
      </c>
      <c r="F1810" t="s">
        <v>30</v>
      </c>
      <c r="G1810">
        <v>5500</v>
      </c>
      <c r="H1810">
        <v>15.31</v>
      </c>
      <c r="I1810">
        <v>1</v>
      </c>
      <c r="J1810">
        <v>0.15</v>
      </c>
      <c r="K1810" t="s">
        <v>17</v>
      </c>
      <c r="L1810">
        <v>2</v>
      </c>
    </row>
    <row r="1811" spans="1:12" x14ac:dyDescent="0.3">
      <c r="A1811">
        <v>22</v>
      </c>
      <c r="B1811">
        <v>44400</v>
      </c>
      <c r="C1811" t="s">
        <v>13</v>
      </c>
      <c r="D1811">
        <v>2</v>
      </c>
      <c r="E1811" t="s">
        <v>18</v>
      </c>
      <c r="F1811" t="s">
        <v>15</v>
      </c>
      <c r="G1811">
        <v>5500</v>
      </c>
      <c r="H1811">
        <v>12.73</v>
      </c>
      <c r="I1811">
        <v>0</v>
      </c>
      <c r="J1811">
        <v>0.12</v>
      </c>
      <c r="K1811" t="s">
        <v>16</v>
      </c>
      <c r="L1811">
        <v>4</v>
      </c>
    </row>
    <row r="1812" spans="1:12" x14ac:dyDescent="0.3">
      <c r="A1812">
        <v>22</v>
      </c>
      <c r="B1812">
        <v>47000</v>
      </c>
      <c r="C1812" t="s">
        <v>26</v>
      </c>
      <c r="D1812">
        <v>3</v>
      </c>
      <c r="E1812" t="s">
        <v>14</v>
      </c>
      <c r="F1812" t="s">
        <v>21</v>
      </c>
      <c r="G1812">
        <v>15000</v>
      </c>
      <c r="H1812">
        <v>7.66</v>
      </c>
      <c r="I1812">
        <v>0</v>
      </c>
      <c r="J1812">
        <v>0.32</v>
      </c>
      <c r="K1812" t="s">
        <v>16</v>
      </c>
      <c r="L1812">
        <v>2</v>
      </c>
    </row>
    <row r="1813" spans="1:12" x14ac:dyDescent="0.3">
      <c r="A1813">
        <v>24</v>
      </c>
      <c r="B1813">
        <v>47000</v>
      </c>
      <c r="C1813" t="s">
        <v>23</v>
      </c>
      <c r="D1813">
        <v>1</v>
      </c>
      <c r="E1813" t="s">
        <v>20</v>
      </c>
      <c r="F1813" t="s">
        <v>19</v>
      </c>
      <c r="G1813">
        <v>6000</v>
      </c>
      <c r="H1813">
        <v>11.11</v>
      </c>
      <c r="I1813">
        <v>0</v>
      </c>
      <c r="J1813">
        <v>0.13</v>
      </c>
      <c r="K1813" t="s">
        <v>16</v>
      </c>
      <c r="L1813">
        <v>4</v>
      </c>
    </row>
    <row r="1814" spans="1:12" x14ac:dyDescent="0.3">
      <c r="A1814">
        <v>21</v>
      </c>
      <c r="B1814">
        <v>44000</v>
      </c>
      <c r="C1814" t="s">
        <v>13</v>
      </c>
      <c r="D1814">
        <v>0</v>
      </c>
      <c r="E1814" t="s">
        <v>20</v>
      </c>
      <c r="F1814" t="s">
        <v>30</v>
      </c>
      <c r="G1814">
        <v>5500</v>
      </c>
      <c r="H1814">
        <v>15.28</v>
      </c>
      <c r="I1814">
        <v>1</v>
      </c>
      <c r="J1814">
        <v>0.13</v>
      </c>
      <c r="K1814" t="s">
        <v>16</v>
      </c>
      <c r="L1814">
        <v>3</v>
      </c>
    </row>
    <row r="1815" spans="1:12" x14ac:dyDescent="0.3">
      <c r="A1815">
        <v>21</v>
      </c>
      <c r="B1815">
        <v>47000</v>
      </c>
      <c r="C1815" t="s">
        <v>26</v>
      </c>
      <c r="D1815">
        <v>5</v>
      </c>
      <c r="E1815" t="s">
        <v>20</v>
      </c>
      <c r="F1815" t="s">
        <v>21</v>
      </c>
      <c r="G1815">
        <v>7000</v>
      </c>
      <c r="H1815">
        <v>7.14</v>
      </c>
      <c r="I1815">
        <v>0</v>
      </c>
      <c r="J1815">
        <v>0.15</v>
      </c>
      <c r="K1815" t="s">
        <v>16</v>
      </c>
      <c r="L1815">
        <v>3</v>
      </c>
    </row>
    <row r="1816" spans="1:12" x14ac:dyDescent="0.3">
      <c r="A1816">
        <v>24</v>
      </c>
      <c r="B1816">
        <v>54000</v>
      </c>
      <c r="C1816" t="s">
        <v>13</v>
      </c>
      <c r="D1816">
        <v>6</v>
      </c>
      <c r="E1816" t="s">
        <v>25</v>
      </c>
      <c r="F1816" t="s">
        <v>21</v>
      </c>
      <c r="G1816">
        <v>5500</v>
      </c>
      <c r="H1816">
        <v>8.07</v>
      </c>
      <c r="I1816">
        <v>0</v>
      </c>
      <c r="J1816">
        <v>0.1</v>
      </c>
      <c r="K1816" t="s">
        <v>16</v>
      </c>
      <c r="L1816">
        <v>2</v>
      </c>
    </row>
    <row r="1817" spans="1:12" x14ac:dyDescent="0.3">
      <c r="A1817">
        <v>23</v>
      </c>
      <c r="B1817">
        <v>55000</v>
      </c>
      <c r="C1817" t="s">
        <v>13</v>
      </c>
      <c r="D1817">
        <v>0</v>
      </c>
      <c r="E1817" t="s">
        <v>20</v>
      </c>
      <c r="F1817" t="s">
        <v>19</v>
      </c>
      <c r="G1817">
        <v>5500</v>
      </c>
      <c r="H1817">
        <v>11.71</v>
      </c>
      <c r="I1817">
        <v>0</v>
      </c>
      <c r="J1817">
        <v>0.1</v>
      </c>
      <c r="K1817" t="s">
        <v>16</v>
      </c>
      <c r="L1817">
        <v>4</v>
      </c>
    </row>
    <row r="1818" spans="1:12" x14ac:dyDescent="0.3">
      <c r="A1818">
        <v>26</v>
      </c>
      <c r="B1818">
        <v>51000</v>
      </c>
      <c r="C1818" t="s">
        <v>13</v>
      </c>
      <c r="D1818">
        <v>3</v>
      </c>
      <c r="E1818" t="s">
        <v>28</v>
      </c>
      <c r="F1818" t="s">
        <v>15</v>
      </c>
      <c r="G1818">
        <v>5500</v>
      </c>
      <c r="H1818">
        <v>13.49</v>
      </c>
      <c r="I1818">
        <v>1</v>
      </c>
      <c r="J1818">
        <v>0.11</v>
      </c>
      <c r="K1818" t="s">
        <v>17</v>
      </c>
      <c r="L1818">
        <v>2</v>
      </c>
    </row>
    <row r="1819" spans="1:12" x14ac:dyDescent="0.3">
      <c r="A1819">
        <v>21</v>
      </c>
      <c r="B1819">
        <v>59000</v>
      </c>
      <c r="C1819" t="s">
        <v>13</v>
      </c>
      <c r="D1819">
        <v>1</v>
      </c>
      <c r="E1819" t="s">
        <v>18</v>
      </c>
      <c r="F1819" t="s">
        <v>21</v>
      </c>
      <c r="G1819">
        <v>5500</v>
      </c>
      <c r="H1819">
        <v>5.42</v>
      </c>
      <c r="I1819">
        <v>0</v>
      </c>
      <c r="J1819">
        <v>0.09</v>
      </c>
      <c r="K1819" t="s">
        <v>16</v>
      </c>
      <c r="L1819">
        <v>2</v>
      </c>
    </row>
    <row r="1820" spans="1:12" x14ac:dyDescent="0.3">
      <c r="A1820">
        <v>24</v>
      </c>
      <c r="B1820">
        <v>41000</v>
      </c>
      <c r="C1820" t="s">
        <v>26</v>
      </c>
      <c r="D1820">
        <v>1</v>
      </c>
      <c r="E1820" t="s">
        <v>14</v>
      </c>
      <c r="F1820" t="s">
        <v>19</v>
      </c>
      <c r="G1820">
        <v>6600</v>
      </c>
      <c r="H1820">
        <v>10.71</v>
      </c>
      <c r="I1820">
        <v>1</v>
      </c>
      <c r="J1820">
        <v>0.16</v>
      </c>
      <c r="K1820" t="s">
        <v>16</v>
      </c>
      <c r="L1820">
        <v>2</v>
      </c>
    </row>
    <row r="1821" spans="1:12" x14ac:dyDescent="0.3">
      <c r="A1821">
        <v>24</v>
      </c>
      <c r="B1821">
        <v>47110</v>
      </c>
      <c r="C1821" t="s">
        <v>26</v>
      </c>
      <c r="D1821">
        <v>0</v>
      </c>
      <c r="E1821" t="s">
        <v>20</v>
      </c>
      <c r="F1821" t="s">
        <v>19</v>
      </c>
      <c r="G1821">
        <v>11000</v>
      </c>
      <c r="H1821">
        <v>10.99</v>
      </c>
      <c r="I1821">
        <v>0</v>
      </c>
      <c r="J1821">
        <v>0.23</v>
      </c>
      <c r="K1821" t="s">
        <v>16</v>
      </c>
      <c r="L1821">
        <v>4</v>
      </c>
    </row>
    <row r="1822" spans="1:12" x14ac:dyDescent="0.3">
      <c r="A1822">
        <v>21</v>
      </c>
      <c r="B1822">
        <v>47200</v>
      </c>
      <c r="C1822" t="s">
        <v>26</v>
      </c>
      <c r="D1822">
        <v>1</v>
      </c>
      <c r="E1822" t="s">
        <v>14</v>
      </c>
      <c r="F1822" t="s">
        <v>15</v>
      </c>
      <c r="G1822">
        <v>7000</v>
      </c>
      <c r="H1822">
        <v>13.23</v>
      </c>
      <c r="I1822">
        <v>0</v>
      </c>
      <c r="J1822">
        <v>0.15</v>
      </c>
      <c r="K1822" t="s">
        <v>16</v>
      </c>
      <c r="L1822">
        <v>4</v>
      </c>
    </row>
    <row r="1823" spans="1:12" x14ac:dyDescent="0.3">
      <c r="A1823">
        <v>24</v>
      </c>
      <c r="B1823">
        <v>47211</v>
      </c>
      <c r="C1823" t="s">
        <v>23</v>
      </c>
      <c r="D1823">
        <v>8</v>
      </c>
      <c r="E1823" t="s">
        <v>27</v>
      </c>
      <c r="F1823" t="s">
        <v>19</v>
      </c>
      <c r="G1823">
        <v>10000</v>
      </c>
      <c r="H1823">
        <v>11.83</v>
      </c>
      <c r="I1823">
        <v>0</v>
      </c>
      <c r="J1823">
        <v>0.21</v>
      </c>
      <c r="K1823" t="s">
        <v>16</v>
      </c>
      <c r="L1823">
        <v>3</v>
      </c>
    </row>
    <row r="1824" spans="1:12" x14ac:dyDescent="0.3">
      <c r="A1824">
        <v>26</v>
      </c>
      <c r="B1824">
        <v>47300</v>
      </c>
      <c r="C1824" t="s">
        <v>26</v>
      </c>
      <c r="D1824">
        <v>3</v>
      </c>
      <c r="E1824" t="s">
        <v>27</v>
      </c>
      <c r="F1824" t="s">
        <v>19</v>
      </c>
      <c r="G1824">
        <v>6000</v>
      </c>
      <c r="H1824">
        <v>12.69</v>
      </c>
      <c r="I1824">
        <v>0</v>
      </c>
      <c r="J1824">
        <v>0.13</v>
      </c>
      <c r="K1824" t="s">
        <v>16</v>
      </c>
      <c r="L1824">
        <v>4</v>
      </c>
    </row>
    <row r="1825" spans="1:12" x14ac:dyDescent="0.3">
      <c r="A1825">
        <v>21</v>
      </c>
      <c r="B1825">
        <v>25000</v>
      </c>
      <c r="C1825" t="s">
        <v>13</v>
      </c>
      <c r="D1825">
        <v>5</v>
      </c>
      <c r="E1825" t="s">
        <v>27</v>
      </c>
      <c r="F1825" t="s">
        <v>21</v>
      </c>
      <c r="G1825">
        <v>5600</v>
      </c>
      <c r="H1825">
        <v>7.29</v>
      </c>
      <c r="I1825">
        <v>0</v>
      </c>
      <c r="J1825">
        <v>0.22</v>
      </c>
      <c r="K1825" t="s">
        <v>16</v>
      </c>
      <c r="L1825">
        <v>2</v>
      </c>
    </row>
    <row r="1826" spans="1:12" x14ac:dyDescent="0.3">
      <c r="A1826">
        <v>24</v>
      </c>
      <c r="B1826">
        <v>47500</v>
      </c>
      <c r="C1826" t="s">
        <v>26</v>
      </c>
      <c r="D1826">
        <v>7</v>
      </c>
      <c r="E1826" t="s">
        <v>25</v>
      </c>
      <c r="F1826" t="s">
        <v>19</v>
      </c>
      <c r="G1826">
        <v>12000</v>
      </c>
      <c r="H1826">
        <v>9.91</v>
      </c>
      <c r="I1826">
        <v>0</v>
      </c>
      <c r="J1826">
        <v>0.25</v>
      </c>
      <c r="K1826" t="s">
        <v>16</v>
      </c>
      <c r="L1826">
        <v>3</v>
      </c>
    </row>
    <row r="1827" spans="1:12" x14ac:dyDescent="0.3">
      <c r="A1827">
        <v>22</v>
      </c>
      <c r="B1827">
        <v>47500</v>
      </c>
      <c r="C1827" t="s">
        <v>26</v>
      </c>
      <c r="D1827">
        <v>6</v>
      </c>
      <c r="E1827" t="s">
        <v>27</v>
      </c>
      <c r="F1827" t="s">
        <v>21</v>
      </c>
      <c r="G1827">
        <v>6000</v>
      </c>
      <c r="H1827">
        <v>7.9</v>
      </c>
      <c r="I1827">
        <v>0</v>
      </c>
      <c r="J1827">
        <v>0.13</v>
      </c>
      <c r="K1827" t="s">
        <v>16</v>
      </c>
      <c r="L1827">
        <v>3</v>
      </c>
    </row>
    <row r="1828" spans="1:12" x14ac:dyDescent="0.3">
      <c r="A1828">
        <v>24</v>
      </c>
      <c r="B1828">
        <v>28000</v>
      </c>
      <c r="C1828" t="s">
        <v>13</v>
      </c>
      <c r="D1828">
        <v>0</v>
      </c>
      <c r="E1828" t="s">
        <v>20</v>
      </c>
      <c r="F1828" t="s">
        <v>30</v>
      </c>
      <c r="G1828">
        <v>5600</v>
      </c>
      <c r="H1828">
        <v>14.12</v>
      </c>
      <c r="I1828">
        <v>1</v>
      </c>
      <c r="J1828">
        <v>0.2</v>
      </c>
      <c r="K1828" t="s">
        <v>17</v>
      </c>
      <c r="L1828">
        <v>2</v>
      </c>
    </row>
    <row r="1829" spans="1:12" x14ac:dyDescent="0.3">
      <c r="A1829">
        <v>25</v>
      </c>
      <c r="B1829">
        <v>30000</v>
      </c>
      <c r="C1829" t="s">
        <v>13</v>
      </c>
      <c r="D1829">
        <v>9</v>
      </c>
      <c r="E1829" t="s">
        <v>28</v>
      </c>
      <c r="F1829" t="s">
        <v>15</v>
      </c>
      <c r="G1829">
        <v>5600</v>
      </c>
      <c r="I1829">
        <v>1</v>
      </c>
      <c r="J1829">
        <v>0.19</v>
      </c>
      <c r="K1829" t="s">
        <v>17</v>
      </c>
      <c r="L1829">
        <v>4</v>
      </c>
    </row>
    <row r="1830" spans="1:12" x14ac:dyDescent="0.3">
      <c r="A1830">
        <v>22</v>
      </c>
      <c r="B1830">
        <v>32000</v>
      </c>
      <c r="C1830" t="s">
        <v>13</v>
      </c>
      <c r="D1830">
        <v>3</v>
      </c>
      <c r="E1830" t="s">
        <v>25</v>
      </c>
      <c r="F1830" t="s">
        <v>21</v>
      </c>
      <c r="G1830">
        <v>5600</v>
      </c>
      <c r="H1830">
        <v>7.9</v>
      </c>
      <c r="I1830">
        <v>0</v>
      </c>
      <c r="J1830">
        <v>0.17</v>
      </c>
      <c r="K1830" t="s">
        <v>16</v>
      </c>
      <c r="L1830">
        <v>3</v>
      </c>
    </row>
    <row r="1831" spans="1:12" x14ac:dyDescent="0.3">
      <c r="A1831">
        <v>22</v>
      </c>
      <c r="B1831">
        <v>47580</v>
      </c>
      <c r="C1831" t="s">
        <v>26</v>
      </c>
      <c r="D1831">
        <v>6</v>
      </c>
      <c r="E1831" t="s">
        <v>14</v>
      </c>
      <c r="F1831" t="s">
        <v>21</v>
      </c>
      <c r="G1831">
        <v>4000</v>
      </c>
      <c r="H1831">
        <v>6.62</v>
      </c>
      <c r="I1831">
        <v>0</v>
      </c>
      <c r="J1831">
        <v>0.08</v>
      </c>
      <c r="K1831" t="s">
        <v>16</v>
      </c>
      <c r="L1831">
        <v>2</v>
      </c>
    </row>
    <row r="1832" spans="1:12" x14ac:dyDescent="0.3">
      <c r="A1832">
        <v>22</v>
      </c>
      <c r="B1832">
        <v>33000</v>
      </c>
      <c r="C1832" t="s">
        <v>13</v>
      </c>
      <c r="D1832">
        <v>0</v>
      </c>
      <c r="E1832" t="s">
        <v>14</v>
      </c>
      <c r="F1832" t="s">
        <v>15</v>
      </c>
      <c r="G1832">
        <v>5600</v>
      </c>
      <c r="H1832">
        <v>13.23</v>
      </c>
      <c r="I1832">
        <v>1</v>
      </c>
      <c r="J1832">
        <v>0.17</v>
      </c>
      <c r="K1832" t="s">
        <v>17</v>
      </c>
      <c r="L1832">
        <v>4</v>
      </c>
    </row>
    <row r="1833" spans="1:12" x14ac:dyDescent="0.3">
      <c r="A1833">
        <v>25</v>
      </c>
      <c r="B1833">
        <v>40000</v>
      </c>
      <c r="C1833" t="s">
        <v>13</v>
      </c>
      <c r="D1833">
        <v>2</v>
      </c>
      <c r="E1833" t="s">
        <v>25</v>
      </c>
      <c r="F1833" t="s">
        <v>19</v>
      </c>
      <c r="G1833">
        <v>5600</v>
      </c>
      <c r="I1833">
        <v>0</v>
      </c>
      <c r="J1833">
        <v>0.14000000000000001</v>
      </c>
      <c r="K1833" t="s">
        <v>16</v>
      </c>
      <c r="L1833">
        <v>3</v>
      </c>
    </row>
    <row r="1834" spans="1:12" x14ac:dyDescent="0.3">
      <c r="A1834">
        <v>23</v>
      </c>
      <c r="B1834">
        <v>40000</v>
      </c>
      <c r="C1834" t="s">
        <v>13</v>
      </c>
      <c r="D1834">
        <v>7</v>
      </c>
      <c r="E1834" t="s">
        <v>18</v>
      </c>
      <c r="F1834" t="s">
        <v>15</v>
      </c>
      <c r="G1834">
        <v>5600</v>
      </c>
      <c r="H1834">
        <v>13.8</v>
      </c>
      <c r="I1834">
        <v>0</v>
      </c>
      <c r="J1834">
        <v>0.14000000000000001</v>
      </c>
      <c r="K1834" t="s">
        <v>16</v>
      </c>
      <c r="L1834">
        <v>3</v>
      </c>
    </row>
    <row r="1835" spans="1:12" x14ac:dyDescent="0.3">
      <c r="A1835">
        <v>26</v>
      </c>
      <c r="B1835">
        <v>48000</v>
      </c>
      <c r="C1835" t="s">
        <v>26</v>
      </c>
      <c r="D1835">
        <v>10</v>
      </c>
      <c r="E1835" t="s">
        <v>25</v>
      </c>
      <c r="F1835" t="s">
        <v>15</v>
      </c>
      <c r="G1835">
        <v>11000</v>
      </c>
      <c r="H1835">
        <v>13.49</v>
      </c>
      <c r="I1835">
        <v>0</v>
      </c>
      <c r="J1835">
        <v>0.23</v>
      </c>
      <c r="K1835" t="s">
        <v>16</v>
      </c>
      <c r="L1835">
        <v>3</v>
      </c>
    </row>
    <row r="1836" spans="1:12" x14ac:dyDescent="0.3">
      <c r="A1836">
        <v>24</v>
      </c>
      <c r="B1836">
        <v>50000</v>
      </c>
      <c r="C1836" t="s">
        <v>13</v>
      </c>
      <c r="D1836">
        <v>4</v>
      </c>
      <c r="E1836" t="s">
        <v>28</v>
      </c>
      <c r="F1836" t="s">
        <v>19</v>
      </c>
      <c r="G1836">
        <v>5600</v>
      </c>
      <c r="I1836">
        <v>0</v>
      </c>
      <c r="J1836">
        <v>0.11</v>
      </c>
      <c r="K1836" t="s">
        <v>16</v>
      </c>
      <c r="L1836">
        <v>4</v>
      </c>
    </row>
    <row r="1837" spans="1:12" x14ac:dyDescent="0.3">
      <c r="A1837">
        <v>23</v>
      </c>
      <c r="B1837">
        <v>50004</v>
      </c>
      <c r="C1837" t="s">
        <v>13</v>
      </c>
      <c r="D1837">
        <v>3</v>
      </c>
      <c r="E1837" t="s">
        <v>18</v>
      </c>
      <c r="F1837" t="s">
        <v>19</v>
      </c>
      <c r="G1837">
        <v>5600</v>
      </c>
      <c r="H1837">
        <v>10.59</v>
      </c>
      <c r="I1837">
        <v>0</v>
      </c>
      <c r="J1837">
        <v>0.11</v>
      </c>
      <c r="K1837" t="s">
        <v>16</v>
      </c>
      <c r="L1837">
        <v>4</v>
      </c>
    </row>
    <row r="1838" spans="1:12" x14ac:dyDescent="0.3">
      <c r="A1838">
        <v>24</v>
      </c>
      <c r="B1838">
        <v>52000</v>
      </c>
      <c r="C1838" t="s">
        <v>13</v>
      </c>
      <c r="D1838">
        <v>2</v>
      </c>
      <c r="E1838" t="s">
        <v>14</v>
      </c>
      <c r="F1838" t="s">
        <v>21</v>
      </c>
      <c r="G1838">
        <v>5600</v>
      </c>
      <c r="H1838">
        <v>7.29</v>
      </c>
      <c r="I1838">
        <v>0</v>
      </c>
      <c r="J1838">
        <v>0.11</v>
      </c>
      <c r="K1838" t="s">
        <v>16</v>
      </c>
      <c r="L1838">
        <v>2</v>
      </c>
    </row>
    <row r="1839" spans="1:12" x14ac:dyDescent="0.3">
      <c r="A1839">
        <v>23</v>
      </c>
      <c r="B1839">
        <v>48000</v>
      </c>
      <c r="C1839" t="s">
        <v>26</v>
      </c>
      <c r="D1839">
        <v>7</v>
      </c>
      <c r="E1839" t="s">
        <v>18</v>
      </c>
      <c r="F1839" t="s">
        <v>19</v>
      </c>
      <c r="G1839">
        <v>10000</v>
      </c>
      <c r="H1839">
        <v>10.65</v>
      </c>
      <c r="I1839">
        <v>0</v>
      </c>
      <c r="J1839">
        <v>0.21</v>
      </c>
      <c r="K1839" t="s">
        <v>16</v>
      </c>
      <c r="L1839">
        <v>4</v>
      </c>
    </row>
    <row r="1840" spans="1:12" x14ac:dyDescent="0.3">
      <c r="A1840">
        <v>22</v>
      </c>
      <c r="B1840">
        <v>54000</v>
      </c>
      <c r="C1840" t="s">
        <v>13</v>
      </c>
      <c r="D1840">
        <v>4</v>
      </c>
      <c r="E1840" t="s">
        <v>27</v>
      </c>
      <c r="F1840" t="s">
        <v>19</v>
      </c>
      <c r="G1840">
        <v>5600</v>
      </c>
      <c r="H1840">
        <v>9.6300000000000008</v>
      </c>
      <c r="I1840">
        <v>0</v>
      </c>
      <c r="J1840">
        <v>0.1</v>
      </c>
      <c r="K1840" t="s">
        <v>16</v>
      </c>
      <c r="L1840">
        <v>2</v>
      </c>
    </row>
    <row r="1841" spans="1:12" x14ac:dyDescent="0.3">
      <c r="A1841">
        <v>21</v>
      </c>
      <c r="B1841">
        <v>55692</v>
      </c>
      <c r="C1841" t="s">
        <v>13</v>
      </c>
      <c r="D1841">
        <v>5</v>
      </c>
      <c r="E1841" t="s">
        <v>20</v>
      </c>
      <c r="F1841" t="s">
        <v>21</v>
      </c>
      <c r="G1841">
        <v>5600</v>
      </c>
      <c r="H1841">
        <v>6.62</v>
      </c>
      <c r="I1841">
        <v>0</v>
      </c>
      <c r="J1841">
        <v>0.1</v>
      </c>
      <c r="K1841" t="s">
        <v>16</v>
      </c>
      <c r="L1841">
        <v>2</v>
      </c>
    </row>
    <row r="1842" spans="1:12" x14ac:dyDescent="0.3">
      <c r="A1842">
        <v>23</v>
      </c>
      <c r="B1842">
        <v>56880</v>
      </c>
      <c r="C1842" t="s">
        <v>13</v>
      </c>
      <c r="D1842">
        <v>7</v>
      </c>
      <c r="E1842" t="s">
        <v>18</v>
      </c>
      <c r="F1842" t="s">
        <v>19</v>
      </c>
      <c r="G1842">
        <v>5600</v>
      </c>
      <c r="I1842">
        <v>0</v>
      </c>
      <c r="J1842">
        <v>0.1</v>
      </c>
      <c r="K1842" t="s">
        <v>16</v>
      </c>
      <c r="L1842">
        <v>2</v>
      </c>
    </row>
    <row r="1843" spans="1:12" x14ac:dyDescent="0.3">
      <c r="A1843">
        <v>24</v>
      </c>
      <c r="B1843">
        <v>60500</v>
      </c>
      <c r="C1843" t="s">
        <v>13</v>
      </c>
      <c r="D1843">
        <v>2</v>
      </c>
      <c r="E1843" t="s">
        <v>20</v>
      </c>
      <c r="F1843" t="s">
        <v>30</v>
      </c>
      <c r="G1843">
        <v>5600</v>
      </c>
      <c r="H1843">
        <v>14.91</v>
      </c>
      <c r="I1843">
        <v>1</v>
      </c>
      <c r="J1843">
        <v>0.09</v>
      </c>
      <c r="K1843" t="s">
        <v>16</v>
      </c>
      <c r="L1843">
        <v>3</v>
      </c>
    </row>
    <row r="1844" spans="1:12" x14ac:dyDescent="0.3">
      <c r="A1844">
        <v>24</v>
      </c>
      <c r="B1844">
        <v>48000</v>
      </c>
      <c r="C1844" t="s">
        <v>26</v>
      </c>
      <c r="E1844" t="s">
        <v>28</v>
      </c>
      <c r="F1844" t="s">
        <v>19</v>
      </c>
      <c r="G1844">
        <v>2000</v>
      </c>
      <c r="H1844">
        <v>12.69</v>
      </c>
      <c r="I1844">
        <v>0</v>
      </c>
      <c r="J1844">
        <v>0.04</v>
      </c>
      <c r="K1844" t="s">
        <v>16</v>
      </c>
      <c r="L1844">
        <v>4</v>
      </c>
    </row>
    <row r="1845" spans="1:12" x14ac:dyDescent="0.3">
      <c r="A1845">
        <v>22</v>
      </c>
      <c r="B1845">
        <v>48000</v>
      </c>
      <c r="C1845" t="s">
        <v>26</v>
      </c>
      <c r="D1845">
        <v>0</v>
      </c>
      <c r="E1845" t="s">
        <v>14</v>
      </c>
      <c r="F1845" t="s">
        <v>21</v>
      </c>
      <c r="G1845">
        <v>5000</v>
      </c>
      <c r="H1845">
        <v>6.03</v>
      </c>
      <c r="I1845">
        <v>0</v>
      </c>
      <c r="J1845">
        <v>0.1</v>
      </c>
      <c r="K1845" t="s">
        <v>16</v>
      </c>
      <c r="L1845">
        <v>4</v>
      </c>
    </row>
    <row r="1846" spans="1:12" x14ac:dyDescent="0.3">
      <c r="A1846">
        <v>23</v>
      </c>
      <c r="B1846">
        <v>72000</v>
      </c>
      <c r="C1846" t="s">
        <v>13</v>
      </c>
      <c r="D1846">
        <v>7</v>
      </c>
      <c r="E1846" t="s">
        <v>27</v>
      </c>
      <c r="F1846" t="s">
        <v>19</v>
      </c>
      <c r="G1846">
        <v>5600</v>
      </c>
      <c r="H1846">
        <v>11.12</v>
      </c>
      <c r="I1846">
        <v>0</v>
      </c>
      <c r="J1846">
        <v>0.08</v>
      </c>
      <c r="K1846" t="s">
        <v>16</v>
      </c>
      <c r="L1846">
        <v>2</v>
      </c>
    </row>
    <row r="1847" spans="1:12" x14ac:dyDescent="0.3">
      <c r="A1847">
        <v>23</v>
      </c>
      <c r="B1847">
        <v>48000</v>
      </c>
      <c r="C1847" t="s">
        <v>26</v>
      </c>
      <c r="D1847">
        <v>8</v>
      </c>
      <c r="E1847" t="s">
        <v>27</v>
      </c>
      <c r="F1847" t="s">
        <v>21</v>
      </c>
      <c r="G1847">
        <v>10500</v>
      </c>
      <c r="H1847">
        <v>7.51</v>
      </c>
      <c r="I1847">
        <v>0</v>
      </c>
      <c r="J1847">
        <v>0.22</v>
      </c>
      <c r="K1847" t="s">
        <v>16</v>
      </c>
      <c r="L1847">
        <v>2</v>
      </c>
    </row>
    <row r="1848" spans="1:12" x14ac:dyDescent="0.3">
      <c r="A1848">
        <v>25</v>
      </c>
      <c r="B1848">
        <v>58650</v>
      </c>
      <c r="C1848" t="s">
        <v>13</v>
      </c>
      <c r="D1848">
        <v>7</v>
      </c>
      <c r="E1848" t="s">
        <v>14</v>
      </c>
      <c r="F1848" t="s">
        <v>30</v>
      </c>
      <c r="G1848">
        <v>5600</v>
      </c>
      <c r="H1848">
        <v>14.84</v>
      </c>
      <c r="I1848">
        <v>1</v>
      </c>
      <c r="J1848">
        <v>0.08</v>
      </c>
      <c r="K1848" t="s">
        <v>16</v>
      </c>
      <c r="L1848">
        <v>4</v>
      </c>
    </row>
    <row r="1849" spans="1:12" x14ac:dyDescent="0.3">
      <c r="A1849">
        <v>21</v>
      </c>
      <c r="B1849">
        <v>89610</v>
      </c>
      <c r="C1849" t="s">
        <v>13</v>
      </c>
      <c r="D1849">
        <v>3</v>
      </c>
      <c r="E1849" t="s">
        <v>25</v>
      </c>
      <c r="F1849" t="s">
        <v>21</v>
      </c>
      <c r="G1849">
        <v>5600</v>
      </c>
      <c r="H1849">
        <v>6.54</v>
      </c>
      <c r="I1849">
        <v>0</v>
      </c>
      <c r="J1849">
        <v>0.06</v>
      </c>
      <c r="K1849" t="s">
        <v>16</v>
      </c>
      <c r="L1849">
        <v>4</v>
      </c>
    </row>
    <row r="1850" spans="1:12" x14ac:dyDescent="0.3">
      <c r="A1850">
        <v>23</v>
      </c>
      <c r="B1850">
        <v>48000</v>
      </c>
      <c r="C1850" t="s">
        <v>23</v>
      </c>
      <c r="D1850">
        <v>7</v>
      </c>
      <c r="E1850" t="s">
        <v>14</v>
      </c>
      <c r="F1850" t="s">
        <v>21</v>
      </c>
      <c r="G1850">
        <v>2500</v>
      </c>
      <c r="H1850">
        <v>5.42</v>
      </c>
      <c r="I1850">
        <v>0</v>
      </c>
      <c r="J1850">
        <v>0.05</v>
      </c>
      <c r="K1850" t="s">
        <v>16</v>
      </c>
      <c r="L1850">
        <v>3</v>
      </c>
    </row>
    <row r="1851" spans="1:12" x14ac:dyDescent="0.3">
      <c r="A1851">
        <v>26</v>
      </c>
      <c r="B1851">
        <v>36000</v>
      </c>
      <c r="C1851" t="s">
        <v>13</v>
      </c>
      <c r="D1851">
        <v>0</v>
      </c>
      <c r="E1851" t="s">
        <v>18</v>
      </c>
      <c r="F1851" t="s">
        <v>15</v>
      </c>
      <c r="G1851">
        <v>5650</v>
      </c>
      <c r="I1851">
        <v>0</v>
      </c>
      <c r="J1851">
        <v>0.16</v>
      </c>
      <c r="K1851" t="s">
        <v>17</v>
      </c>
      <c r="L1851">
        <v>3</v>
      </c>
    </row>
    <row r="1852" spans="1:12" x14ac:dyDescent="0.3">
      <c r="A1852">
        <v>22</v>
      </c>
      <c r="B1852">
        <v>51000</v>
      </c>
      <c r="C1852" t="s">
        <v>13</v>
      </c>
      <c r="D1852">
        <v>6</v>
      </c>
      <c r="E1852" t="s">
        <v>27</v>
      </c>
      <c r="F1852" t="s">
        <v>19</v>
      </c>
      <c r="G1852">
        <v>5650</v>
      </c>
      <c r="H1852">
        <v>9.91</v>
      </c>
      <c r="I1852">
        <v>0</v>
      </c>
      <c r="J1852">
        <v>0.11</v>
      </c>
      <c r="K1852" t="s">
        <v>16</v>
      </c>
      <c r="L1852">
        <v>4</v>
      </c>
    </row>
    <row r="1853" spans="1:12" x14ac:dyDescent="0.3">
      <c r="A1853">
        <v>25</v>
      </c>
      <c r="B1853">
        <v>48000</v>
      </c>
      <c r="C1853" t="s">
        <v>26</v>
      </c>
      <c r="D1853">
        <v>3</v>
      </c>
      <c r="E1853" t="s">
        <v>14</v>
      </c>
      <c r="F1853" t="s">
        <v>15</v>
      </c>
      <c r="G1853">
        <v>1400</v>
      </c>
      <c r="H1853">
        <v>14.79</v>
      </c>
      <c r="I1853">
        <v>0</v>
      </c>
      <c r="J1853">
        <v>0.03</v>
      </c>
      <c r="K1853" t="s">
        <v>17</v>
      </c>
      <c r="L1853">
        <v>4</v>
      </c>
    </row>
    <row r="1854" spans="1:12" x14ac:dyDescent="0.3">
      <c r="A1854">
        <v>23</v>
      </c>
      <c r="B1854">
        <v>67200</v>
      </c>
      <c r="C1854" t="s">
        <v>13</v>
      </c>
      <c r="D1854">
        <v>7</v>
      </c>
      <c r="E1854" t="s">
        <v>18</v>
      </c>
      <c r="F1854" t="s">
        <v>15</v>
      </c>
      <c r="G1854">
        <v>5650</v>
      </c>
      <c r="H1854">
        <v>13.47</v>
      </c>
      <c r="I1854">
        <v>0</v>
      </c>
      <c r="J1854">
        <v>0.08</v>
      </c>
      <c r="K1854" t="s">
        <v>16</v>
      </c>
      <c r="L1854">
        <v>2</v>
      </c>
    </row>
    <row r="1855" spans="1:12" x14ac:dyDescent="0.3">
      <c r="A1855">
        <v>24</v>
      </c>
      <c r="B1855">
        <v>11476</v>
      </c>
      <c r="C1855" t="s">
        <v>13</v>
      </c>
      <c r="D1855">
        <v>0</v>
      </c>
      <c r="E1855" t="s">
        <v>14</v>
      </c>
      <c r="F1855" t="s">
        <v>21</v>
      </c>
      <c r="G1855">
        <v>5700</v>
      </c>
      <c r="H1855">
        <v>7.49</v>
      </c>
      <c r="I1855">
        <v>1</v>
      </c>
      <c r="J1855">
        <v>0.5</v>
      </c>
      <c r="K1855" t="s">
        <v>16</v>
      </c>
      <c r="L1855">
        <v>4</v>
      </c>
    </row>
    <row r="1856" spans="1:12" x14ac:dyDescent="0.3">
      <c r="A1856">
        <v>22</v>
      </c>
      <c r="B1856">
        <v>37000</v>
      </c>
      <c r="C1856" t="s">
        <v>13</v>
      </c>
      <c r="D1856">
        <v>4</v>
      </c>
      <c r="E1856" t="s">
        <v>18</v>
      </c>
      <c r="F1856" t="s">
        <v>21</v>
      </c>
      <c r="G1856">
        <v>5700</v>
      </c>
      <c r="H1856">
        <v>5.42</v>
      </c>
      <c r="I1856">
        <v>0</v>
      </c>
      <c r="J1856">
        <v>0.15</v>
      </c>
      <c r="K1856" t="s">
        <v>16</v>
      </c>
      <c r="L1856">
        <v>4</v>
      </c>
    </row>
    <row r="1857" spans="1:12" x14ac:dyDescent="0.3">
      <c r="A1857">
        <v>22</v>
      </c>
      <c r="B1857">
        <v>48000</v>
      </c>
      <c r="C1857" t="s">
        <v>26</v>
      </c>
      <c r="D1857">
        <v>2</v>
      </c>
      <c r="E1857" t="s">
        <v>27</v>
      </c>
      <c r="F1857" t="s">
        <v>19</v>
      </c>
      <c r="G1857">
        <v>13000</v>
      </c>
      <c r="H1857">
        <v>10.99</v>
      </c>
      <c r="I1857">
        <v>0</v>
      </c>
      <c r="J1857">
        <v>0.27</v>
      </c>
      <c r="K1857" t="s">
        <v>16</v>
      </c>
      <c r="L1857">
        <v>3</v>
      </c>
    </row>
    <row r="1858" spans="1:12" x14ac:dyDescent="0.3">
      <c r="A1858">
        <v>21</v>
      </c>
      <c r="B1858">
        <v>17000</v>
      </c>
      <c r="C1858" t="s">
        <v>13</v>
      </c>
      <c r="D1858">
        <v>3</v>
      </c>
      <c r="E1858" t="s">
        <v>14</v>
      </c>
      <c r="F1858" t="s">
        <v>21</v>
      </c>
      <c r="G1858">
        <v>5750</v>
      </c>
      <c r="H1858">
        <v>8.9</v>
      </c>
      <c r="I1858">
        <v>1</v>
      </c>
      <c r="J1858">
        <v>0.34</v>
      </c>
      <c r="K1858" t="s">
        <v>16</v>
      </c>
      <c r="L1858">
        <v>2</v>
      </c>
    </row>
    <row r="1859" spans="1:12" x14ac:dyDescent="0.3">
      <c r="A1859">
        <v>24</v>
      </c>
      <c r="B1859">
        <v>48000</v>
      </c>
      <c r="C1859" t="s">
        <v>23</v>
      </c>
      <c r="D1859">
        <v>5</v>
      </c>
      <c r="E1859" t="s">
        <v>27</v>
      </c>
      <c r="F1859" t="s">
        <v>21</v>
      </c>
      <c r="G1859">
        <v>4400</v>
      </c>
      <c r="H1859">
        <v>5.99</v>
      </c>
      <c r="I1859">
        <v>0</v>
      </c>
      <c r="J1859">
        <v>0.09</v>
      </c>
      <c r="K1859" t="s">
        <v>16</v>
      </c>
      <c r="L1859">
        <v>4</v>
      </c>
    </row>
    <row r="1860" spans="1:12" x14ac:dyDescent="0.3">
      <c r="A1860">
        <v>25</v>
      </c>
      <c r="B1860">
        <v>147750</v>
      </c>
      <c r="C1860" t="s">
        <v>13</v>
      </c>
      <c r="D1860">
        <v>3</v>
      </c>
      <c r="E1860" t="s">
        <v>28</v>
      </c>
      <c r="F1860" t="s">
        <v>19</v>
      </c>
      <c r="G1860">
        <v>5750</v>
      </c>
      <c r="H1860">
        <v>9.99</v>
      </c>
      <c r="I1860">
        <v>0</v>
      </c>
      <c r="J1860">
        <v>0.04</v>
      </c>
      <c r="K1860" t="s">
        <v>16</v>
      </c>
      <c r="L1860">
        <v>4</v>
      </c>
    </row>
    <row r="1861" spans="1:12" x14ac:dyDescent="0.3">
      <c r="A1861">
        <v>24</v>
      </c>
      <c r="B1861">
        <v>120000</v>
      </c>
      <c r="C1861" t="s">
        <v>13</v>
      </c>
      <c r="D1861">
        <v>0</v>
      </c>
      <c r="E1861" t="s">
        <v>27</v>
      </c>
      <c r="F1861" t="s">
        <v>21</v>
      </c>
      <c r="G1861">
        <v>5775</v>
      </c>
      <c r="H1861">
        <v>6.17</v>
      </c>
      <c r="I1861">
        <v>0</v>
      </c>
      <c r="J1861">
        <v>0.05</v>
      </c>
      <c r="K1861" t="s">
        <v>16</v>
      </c>
      <c r="L1861">
        <v>2</v>
      </c>
    </row>
    <row r="1862" spans="1:12" x14ac:dyDescent="0.3">
      <c r="A1862">
        <v>25</v>
      </c>
      <c r="B1862">
        <v>48000</v>
      </c>
      <c r="C1862" t="s">
        <v>26</v>
      </c>
      <c r="D1862">
        <v>9</v>
      </c>
      <c r="E1862" t="s">
        <v>25</v>
      </c>
      <c r="F1862" t="s">
        <v>15</v>
      </c>
      <c r="G1862">
        <v>1000</v>
      </c>
      <c r="H1862">
        <v>13.49</v>
      </c>
      <c r="I1862">
        <v>0</v>
      </c>
      <c r="J1862">
        <v>0.02</v>
      </c>
      <c r="K1862" t="s">
        <v>17</v>
      </c>
      <c r="L1862">
        <v>3</v>
      </c>
    </row>
    <row r="1863" spans="1:12" x14ac:dyDescent="0.3">
      <c r="A1863">
        <v>26</v>
      </c>
      <c r="B1863">
        <v>48000</v>
      </c>
      <c r="C1863" t="s">
        <v>26</v>
      </c>
      <c r="D1863">
        <v>9</v>
      </c>
      <c r="E1863" t="s">
        <v>20</v>
      </c>
      <c r="F1863" t="s">
        <v>19</v>
      </c>
      <c r="G1863">
        <v>8000</v>
      </c>
      <c r="H1863">
        <v>10.59</v>
      </c>
      <c r="I1863">
        <v>0</v>
      </c>
      <c r="J1863">
        <v>0.17</v>
      </c>
      <c r="K1863" t="s">
        <v>16</v>
      </c>
      <c r="L1863">
        <v>4</v>
      </c>
    </row>
    <row r="1864" spans="1:12" x14ac:dyDescent="0.3">
      <c r="A1864">
        <v>23</v>
      </c>
      <c r="B1864">
        <v>42000</v>
      </c>
      <c r="C1864" t="s">
        <v>26</v>
      </c>
      <c r="D1864">
        <v>3</v>
      </c>
      <c r="E1864" t="s">
        <v>25</v>
      </c>
      <c r="F1864" t="s">
        <v>15</v>
      </c>
      <c r="G1864">
        <v>1800</v>
      </c>
      <c r="H1864">
        <v>12.99</v>
      </c>
      <c r="I1864">
        <v>1</v>
      </c>
      <c r="J1864">
        <v>0.04</v>
      </c>
      <c r="K1864" t="s">
        <v>17</v>
      </c>
      <c r="L1864">
        <v>3</v>
      </c>
    </row>
    <row r="1865" spans="1:12" x14ac:dyDescent="0.3">
      <c r="A1865">
        <v>26</v>
      </c>
      <c r="B1865">
        <v>48000</v>
      </c>
      <c r="C1865" t="s">
        <v>23</v>
      </c>
      <c r="D1865">
        <v>3</v>
      </c>
      <c r="E1865" t="s">
        <v>27</v>
      </c>
      <c r="F1865" t="s">
        <v>15</v>
      </c>
      <c r="G1865">
        <v>3600</v>
      </c>
      <c r="H1865">
        <v>13.49</v>
      </c>
      <c r="I1865">
        <v>0</v>
      </c>
      <c r="J1865">
        <v>7.0000000000000007E-2</v>
      </c>
      <c r="K1865" t="s">
        <v>16</v>
      </c>
      <c r="L1865">
        <v>4</v>
      </c>
    </row>
    <row r="1866" spans="1:12" x14ac:dyDescent="0.3">
      <c r="A1866">
        <v>24</v>
      </c>
      <c r="B1866">
        <v>60000</v>
      </c>
      <c r="C1866" t="s">
        <v>13</v>
      </c>
      <c r="D1866">
        <v>4</v>
      </c>
      <c r="E1866" t="s">
        <v>27</v>
      </c>
      <c r="F1866" t="s">
        <v>21</v>
      </c>
      <c r="G1866">
        <v>5850</v>
      </c>
      <c r="H1866">
        <v>7.49</v>
      </c>
      <c r="I1866">
        <v>0</v>
      </c>
      <c r="J1866">
        <v>0.1</v>
      </c>
      <c r="K1866" t="s">
        <v>16</v>
      </c>
      <c r="L1866">
        <v>3</v>
      </c>
    </row>
    <row r="1867" spans="1:12" x14ac:dyDescent="0.3">
      <c r="A1867">
        <v>26</v>
      </c>
      <c r="B1867">
        <v>40000</v>
      </c>
      <c r="C1867" t="s">
        <v>13</v>
      </c>
      <c r="D1867">
        <v>4</v>
      </c>
      <c r="E1867" t="s">
        <v>27</v>
      </c>
      <c r="F1867" t="s">
        <v>19</v>
      </c>
      <c r="G1867">
        <v>5875</v>
      </c>
      <c r="H1867">
        <v>12.69</v>
      </c>
      <c r="I1867">
        <v>0</v>
      </c>
      <c r="J1867">
        <v>0.15</v>
      </c>
      <c r="K1867" t="s">
        <v>16</v>
      </c>
      <c r="L1867">
        <v>2</v>
      </c>
    </row>
    <row r="1868" spans="1:12" x14ac:dyDescent="0.3">
      <c r="A1868">
        <v>21</v>
      </c>
      <c r="B1868">
        <v>14400</v>
      </c>
      <c r="C1868" t="s">
        <v>13</v>
      </c>
      <c r="D1868">
        <v>2</v>
      </c>
      <c r="E1868" t="s">
        <v>18</v>
      </c>
      <c r="F1868" t="s">
        <v>19</v>
      </c>
      <c r="G1868">
        <v>5900</v>
      </c>
      <c r="H1868">
        <v>12.42</v>
      </c>
      <c r="I1868">
        <v>1</v>
      </c>
      <c r="J1868">
        <v>0.41</v>
      </c>
      <c r="K1868" t="s">
        <v>16</v>
      </c>
      <c r="L1868">
        <v>3</v>
      </c>
    </row>
    <row r="1869" spans="1:12" x14ac:dyDescent="0.3">
      <c r="A1869">
        <v>24</v>
      </c>
      <c r="B1869">
        <v>23000</v>
      </c>
      <c r="C1869" t="s">
        <v>13</v>
      </c>
      <c r="D1869">
        <v>4</v>
      </c>
      <c r="E1869" t="s">
        <v>20</v>
      </c>
      <c r="F1869" t="s">
        <v>21</v>
      </c>
      <c r="G1869">
        <v>5900</v>
      </c>
      <c r="H1869">
        <v>9.6300000000000008</v>
      </c>
      <c r="I1869">
        <v>0</v>
      </c>
      <c r="J1869">
        <v>0.26</v>
      </c>
      <c r="K1869" t="s">
        <v>16</v>
      </c>
      <c r="L1869">
        <v>4</v>
      </c>
    </row>
    <row r="1870" spans="1:12" x14ac:dyDescent="0.3">
      <c r="A1870">
        <v>25</v>
      </c>
      <c r="B1870">
        <v>34000</v>
      </c>
      <c r="C1870" t="s">
        <v>13</v>
      </c>
      <c r="D1870">
        <v>0</v>
      </c>
      <c r="E1870" t="s">
        <v>28</v>
      </c>
      <c r="F1870" t="s">
        <v>19</v>
      </c>
      <c r="G1870">
        <v>5925</v>
      </c>
      <c r="H1870">
        <v>11.11</v>
      </c>
      <c r="I1870">
        <v>1</v>
      </c>
      <c r="J1870">
        <v>0.17</v>
      </c>
      <c r="K1870" t="s">
        <v>16</v>
      </c>
      <c r="L1870">
        <v>4</v>
      </c>
    </row>
    <row r="1871" spans="1:12" x14ac:dyDescent="0.3">
      <c r="A1871">
        <v>23</v>
      </c>
      <c r="B1871">
        <v>48000</v>
      </c>
      <c r="C1871" t="s">
        <v>26</v>
      </c>
      <c r="D1871">
        <v>7</v>
      </c>
      <c r="E1871" t="s">
        <v>27</v>
      </c>
      <c r="F1871" t="s">
        <v>21</v>
      </c>
      <c r="G1871">
        <v>14125</v>
      </c>
      <c r="I1871">
        <v>0</v>
      </c>
      <c r="J1871">
        <v>0.28999999999999998</v>
      </c>
      <c r="K1871" t="s">
        <v>16</v>
      </c>
      <c r="L1871">
        <v>2</v>
      </c>
    </row>
    <row r="1872" spans="1:12" x14ac:dyDescent="0.3">
      <c r="A1872">
        <v>26</v>
      </c>
      <c r="B1872">
        <v>17376</v>
      </c>
      <c r="C1872" t="s">
        <v>13</v>
      </c>
      <c r="D1872">
        <v>1</v>
      </c>
      <c r="E1872" t="s">
        <v>27</v>
      </c>
      <c r="F1872" t="s">
        <v>19</v>
      </c>
      <c r="G1872">
        <v>6000</v>
      </c>
      <c r="H1872">
        <v>10.99</v>
      </c>
      <c r="I1872">
        <v>1</v>
      </c>
      <c r="J1872">
        <v>0.35</v>
      </c>
      <c r="K1872" t="s">
        <v>16</v>
      </c>
      <c r="L1872">
        <v>3</v>
      </c>
    </row>
    <row r="1873" spans="1:12" x14ac:dyDescent="0.3">
      <c r="A1873">
        <v>24</v>
      </c>
      <c r="B1873">
        <v>48000</v>
      </c>
      <c r="C1873" t="s">
        <v>26</v>
      </c>
      <c r="D1873">
        <v>4</v>
      </c>
      <c r="E1873" t="s">
        <v>25</v>
      </c>
      <c r="F1873" t="s">
        <v>19</v>
      </c>
      <c r="G1873">
        <v>12000</v>
      </c>
      <c r="I1873">
        <v>0</v>
      </c>
      <c r="J1873">
        <v>0.25</v>
      </c>
      <c r="K1873" t="s">
        <v>16</v>
      </c>
      <c r="L1873">
        <v>3</v>
      </c>
    </row>
    <row r="1874" spans="1:12" x14ac:dyDescent="0.3">
      <c r="A1874">
        <v>24</v>
      </c>
      <c r="B1874">
        <v>18000</v>
      </c>
      <c r="C1874" t="s">
        <v>13</v>
      </c>
      <c r="D1874">
        <v>8</v>
      </c>
      <c r="E1874" t="s">
        <v>20</v>
      </c>
      <c r="F1874" t="s">
        <v>19</v>
      </c>
      <c r="G1874">
        <v>6000</v>
      </c>
      <c r="H1874">
        <v>12.21</v>
      </c>
      <c r="I1874">
        <v>1</v>
      </c>
      <c r="J1874">
        <v>0.33</v>
      </c>
      <c r="K1874" t="s">
        <v>16</v>
      </c>
      <c r="L1874">
        <v>2</v>
      </c>
    </row>
    <row r="1875" spans="1:12" x14ac:dyDescent="0.3">
      <c r="A1875">
        <v>23</v>
      </c>
      <c r="B1875">
        <v>19000</v>
      </c>
      <c r="C1875" t="s">
        <v>13</v>
      </c>
      <c r="D1875">
        <v>2</v>
      </c>
      <c r="E1875" t="s">
        <v>18</v>
      </c>
      <c r="F1875" t="s">
        <v>15</v>
      </c>
      <c r="G1875">
        <v>6000</v>
      </c>
      <c r="H1875">
        <v>10.59</v>
      </c>
      <c r="I1875">
        <v>1</v>
      </c>
      <c r="J1875">
        <v>0.32</v>
      </c>
      <c r="K1875" t="s">
        <v>16</v>
      </c>
      <c r="L1875">
        <v>2</v>
      </c>
    </row>
    <row r="1876" spans="1:12" x14ac:dyDescent="0.3">
      <c r="A1876">
        <v>22</v>
      </c>
      <c r="B1876">
        <v>48000</v>
      </c>
      <c r="C1876" t="s">
        <v>26</v>
      </c>
      <c r="D1876">
        <v>6</v>
      </c>
      <c r="E1876" t="s">
        <v>14</v>
      </c>
      <c r="F1876" t="s">
        <v>19</v>
      </c>
      <c r="G1876">
        <v>3800</v>
      </c>
      <c r="I1876">
        <v>0</v>
      </c>
      <c r="J1876">
        <v>0.08</v>
      </c>
      <c r="K1876" t="s">
        <v>16</v>
      </c>
      <c r="L1876">
        <v>2</v>
      </c>
    </row>
    <row r="1877" spans="1:12" x14ac:dyDescent="0.3">
      <c r="A1877">
        <v>24</v>
      </c>
      <c r="B1877">
        <v>20000</v>
      </c>
      <c r="C1877" t="s">
        <v>13</v>
      </c>
      <c r="D1877">
        <v>8</v>
      </c>
      <c r="E1877" t="s">
        <v>27</v>
      </c>
      <c r="F1877" t="s">
        <v>21</v>
      </c>
      <c r="G1877">
        <v>6000</v>
      </c>
      <c r="H1877">
        <v>7.14</v>
      </c>
      <c r="I1877">
        <v>0</v>
      </c>
      <c r="J1877">
        <v>0.3</v>
      </c>
      <c r="K1877" t="s">
        <v>16</v>
      </c>
      <c r="L1877">
        <v>2</v>
      </c>
    </row>
    <row r="1878" spans="1:12" x14ac:dyDescent="0.3">
      <c r="A1878">
        <v>24</v>
      </c>
      <c r="B1878">
        <v>48000</v>
      </c>
      <c r="C1878" t="s">
        <v>26</v>
      </c>
      <c r="D1878">
        <v>5</v>
      </c>
      <c r="E1878" t="s">
        <v>28</v>
      </c>
      <c r="F1878" t="s">
        <v>21</v>
      </c>
      <c r="G1878">
        <v>17000</v>
      </c>
      <c r="H1878">
        <v>6.91</v>
      </c>
      <c r="I1878">
        <v>0</v>
      </c>
      <c r="J1878">
        <v>0.35</v>
      </c>
      <c r="K1878" t="s">
        <v>16</v>
      </c>
      <c r="L1878">
        <v>4</v>
      </c>
    </row>
    <row r="1879" spans="1:12" x14ac:dyDescent="0.3">
      <c r="A1879">
        <v>24</v>
      </c>
      <c r="B1879">
        <v>48000</v>
      </c>
      <c r="C1879" t="s">
        <v>23</v>
      </c>
      <c r="D1879">
        <v>4</v>
      </c>
      <c r="E1879" t="s">
        <v>18</v>
      </c>
      <c r="F1879" t="s">
        <v>21</v>
      </c>
      <c r="G1879">
        <v>3000</v>
      </c>
      <c r="H1879">
        <v>5.79</v>
      </c>
      <c r="I1879">
        <v>0</v>
      </c>
      <c r="J1879">
        <v>0.06</v>
      </c>
      <c r="K1879" t="s">
        <v>16</v>
      </c>
      <c r="L1879">
        <v>4</v>
      </c>
    </row>
    <row r="1880" spans="1:12" x14ac:dyDescent="0.3">
      <c r="A1880">
        <v>23</v>
      </c>
      <c r="B1880">
        <v>21600</v>
      </c>
      <c r="C1880" t="s">
        <v>13</v>
      </c>
      <c r="D1880">
        <v>2</v>
      </c>
      <c r="E1880" t="s">
        <v>14</v>
      </c>
      <c r="F1880" t="s">
        <v>30</v>
      </c>
      <c r="G1880">
        <v>6000</v>
      </c>
      <c r="H1880">
        <v>14.42</v>
      </c>
      <c r="I1880">
        <v>1</v>
      </c>
      <c r="J1880">
        <v>0.28000000000000003</v>
      </c>
      <c r="K1880" t="s">
        <v>16</v>
      </c>
      <c r="L1880">
        <v>4</v>
      </c>
    </row>
    <row r="1881" spans="1:12" x14ac:dyDescent="0.3">
      <c r="A1881">
        <v>24</v>
      </c>
      <c r="B1881">
        <v>21640</v>
      </c>
      <c r="C1881" t="s">
        <v>13</v>
      </c>
      <c r="E1881" t="s">
        <v>27</v>
      </c>
      <c r="F1881" t="s">
        <v>21</v>
      </c>
      <c r="G1881">
        <v>6000</v>
      </c>
      <c r="H1881">
        <v>6.62</v>
      </c>
      <c r="I1881">
        <v>0</v>
      </c>
      <c r="J1881">
        <v>0.28000000000000003</v>
      </c>
      <c r="K1881" t="s">
        <v>16</v>
      </c>
      <c r="L1881">
        <v>4</v>
      </c>
    </row>
    <row r="1882" spans="1:12" x14ac:dyDescent="0.3">
      <c r="A1882">
        <v>23</v>
      </c>
      <c r="B1882">
        <v>21996</v>
      </c>
      <c r="C1882" t="s">
        <v>13</v>
      </c>
      <c r="D1882">
        <v>6</v>
      </c>
      <c r="E1882" t="s">
        <v>27</v>
      </c>
      <c r="F1882" t="s">
        <v>15</v>
      </c>
      <c r="G1882">
        <v>6000</v>
      </c>
      <c r="H1882">
        <v>13.47</v>
      </c>
      <c r="I1882">
        <v>0</v>
      </c>
      <c r="J1882">
        <v>0.27</v>
      </c>
      <c r="K1882" t="s">
        <v>17</v>
      </c>
      <c r="L1882">
        <v>3</v>
      </c>
    </row>
    <row r="1883" spans="1:12" x14ac:dyDescent="0.3">
      <c r="A1883">
        <v>22</v>
      </c>
      <c r="B1883">
        <v>48000</v>
      </c>
      <c r="C1883" t="s">
        <v>26</v>
      </c>
      <c r="D1883">
        <v>2</v>
      </c>
      <c r="E1883" t="s">
        <v>14</v>
      </c>
      <c r="F1883" t="s">
        <v>19</v>
      </c>
      <c r="G1883">
        <v>9600</v>
      </c>
      <c r="H1883">
        <v>11.86</v>
      </c>
      <c r="I1883">
        <v>0</v>
      </c>
      <c r="J1883">
        <v>0.2</v>
      </c>
      <c r="K1883" t="s">
        <v>16</v>
      </c>
      <c r="L1883">
        <v>2</v>
      </c>
    </row>
    <row r="1884" spans="1:12" x14ac:dyDescent="0.3">
      <c r="A1884">
        <v>21</v>
      </c>
      <c r="B1884">
        <v>22600</v>
      </c>
      <c r="C1884" t="s">
        <v>13</v>
      </c>
      <c r="D1884">
        <v>3</v>
      </c>
      <c r="E1884" t="s">
        <v>18</v>
      </c>
      <c r="F1884" t="s">
        <v>15</v>
      </c>
      <c r="G1884">
        <v>6000</v>
      </c>
      <c r="H1884">
        <v>12.23</v>
      </c>
      <c r="I1884">
        <v>0</v>
      </c>
      <c r="J1884">
        <v>0.27</v>
      </c>
      <c r="K1884" t="s">
        <v>16</v>
      </c>
      <c r="L1884">
        <v>4</v>
      </c>
    </row>
    <row r="1885" spans="1:12" x14ac:dyDescent="0.3">
      <c r="A1885">
        <v>21</v>
      </c>
      <c r="B1885">
        <v>23000</v>
      </c>
      <c r="C1885" t="s">
        <v>13</v>
      </c>
      <c r="D1885">
        <v>5</v>
      </c>
      <c r="E1885" t="s">
        <v>18</v>
      </c>
      <c r="F1885" t="s">
        <v>19</v>
      </c>
      <c r="G1885">
        <v>6000</v>
      </c>
      <c r="H1885">
        <v>10.95</v>
      </c>
      <c r="I1885">
        <v>0</v>
      </c>
      <c r="J1885">
        <v>0.26</v>
      </c>
      <c r="K1885" t="s">
        <v>16</v>
      </c>
      <c r="L1885">
        <v>2</v>
      </c>
    </row>
    <row r="1886" spans="1:12" x14ac:dyDescent="0.3">
      <c r="A1886">
        <v>25</v>
      </c>
      <c r="B1886">
        <v>23198</v>
      </c>
      <c r="C1886" t="s">
        <v>13</v>
      </c>
      <c r="D1886">
        <v>2</v>
      </c>
      <c r="E1886" t="s">
        <v>27</v>
      </c>
      <c r="F1886" t="s">
        <v>21</v>
      </c>
      <c r="G1886">
        <v>6000</v>
      </c>
      <c r="H1886">
        <v>8</v>
      </c>
      <c r="I1886">
        <v>0</v>
      </c>
      <c r="J1886">
        <v>0.26</v>
      </c>
      <c r="K1886" t="s">
        <v>16</v>
      </c>
      <c r="L1886">
        <v>4</v>
      </c>
    </row>
    <row r="1887" spans="1:12" x14ac:dyDescent="0.3">
      <c r="A1887">
        <v>22</v>
      </c>
      <c r="B1887">
        <v>23631</v>
      </c>
      <c r="C1887" t="s">
        <v>13</v>
      </c>
      <c r="E1887" t="s">
        <v>20</v>
      </c>
      <c r="F1887" t="s">
        <v>19</v>
      </c>
      <c r="G1887">
        <v>6000</v>
      </c>
      <c r="I1887">
        <v>0</v>
      </c>
      <c r="J1887">
        <v>0.25</v>
      </c>
      <c r="K1887" t="s">
        <v>16</v>
      </c>
      <c r="L1887">
        <v>3</v>
      </c>
    </row>
    <row r="1888" spans="1:12" x14ac:dyDescent="0.3">
      <c r="A1888">
        <v>25</v>
      </c>
      <c r="B1888">
        <v>48000</v>
      </c>
      <c r="C1888" t="s">
        <v>26</v>
      </c>
      <c r="D1888">
        <v>3</v>
      </c>
      <c r="E1888" t="s">
        <v>25</v>
      </c>
      <c r="F1888" t="s">
        <v>21</v>
      </c>
      <c r="G1888">
        <v>4000</v>
      </c>
      <c r="H1888">
        <v>7.14</v>
      </c>
      <c r="I1888">
        <v>0</v>
      </c>
      <c r="J1888">
        <v>0.08</v>
      </c>
      <c r="K1888" t="s">
        <v>16</v>
      </c>
      <c r="L1888">
        <v>3</v>
      </c>
    </row>
    <row r="1889" spans="1:12" x14ac:dyDescent="0.3">
      <c r="A1889">
        <v>23</v>
      </c>
      <c r="B1889">
        <v>24000</v>
      </c>
      <c r="C1889" t="s">
        <v>13</v>
      </c>
      <c r="D1889">
        <v>4</v>
      </c>
      <c r="E1889" t="s">
        <v>18</v>
      </c>
      <c r="F1889" t="s">
        <v>21</v>
      </c>
      <c r="G1889">
        <v>6000</v>
      </c>
      <c r="H1889">
        <v>5.42</v>
      </c>
      <c r="I1889">
        <v>0</v>
      </c>
      <c r="J1889">
        <v>0.25</v>
      </c>
      <c r="K1889" t="s">
        <v>16</v>
      </c>
      <c r="L1889">
        <v>4</v>
      </c>
    </row>
    <row r="1890" spans="1:12" x14ac:dyDescent="0.3">
      <c r="A1890">
        <v>24</v>
      </c>
      <c r="B1890">
        <v>24000</v>
      </c>
      <c r="C1890" t="s">
        <v>13</v>
      </c>
      <c r="D1890">
        <v>1</v>
      </c>
      <c r="E1890" t="s">
        <v>14</v>
      </c>
      <c r="F1890" t="s">
        <v>19</v>
      </c>
      <c r="G1890">
        <v>6000</v>
      </c>
      <c r="H1890">
        <v>11.99</v>
      </c>
      <c r="I1890">
        <v>0</v>
      </c>
      <c r="J1890">
        <v>0.25</v>
      </c>
      <c r="K1890" t="s">
        <v>16</v>
      </c>
      <c r="L1890">
        <v>4</v>
      </c>
    </row>
    <row r="1891" spans="1:12" x14ac:dyDescent="0.3">
      <c r="A1891">
        <v>25</v>
      </c>
      <c r="B1891">
        <v>48000</v>
      </c>
      <c r="C1891" t="s">
        <v>26</v>
      </c>
      <c r="D1891">
        <v>6</v>
      </c>
      <c r="E1891" t="s">
        <v>18</v>
      </c>
      <c r="F1891" t="s">
        <v>19</v>
      </c>
      <c r="G1891">
        <v>24250</v>
      </c>
      <c r="H1891">
        <v>10.25</v>
      </c>
      <c r="I1891">
        <v>0</v>
      </c>
      <c r="J1891">
        <v>0.51</v>
      </c>
      <c r="K1891" t="s">
        <v>16</v>
      </c>
      <c r="L1891">
        <v>3</v>
      </c>
    </row>
    <row r="1892" spans="1:12" x14ac:dyDescent="0.3">
      <c r="A1892">
        <v>22</v>
      </c>
      <c r="B1892">
        <v>48000</v>
      </c>
      <c r="C1892" t="s">
        <v>26</v>
      </c>
      <c r="D1892">
        <v>2</v>
      </c>
      <c r="E1892" t="s">
        <v>18</v>
      </c>
      <c r="F1892" t="s">
        <v>15</v>
      </c>
      <c r="G1892">
        <v>7000</v>
      </c>
      <c r="H1892">
        <v>13.48</v>
      </c>
      <c r="I1892">
        <v>0</v>
      </c>
      <c r="J1892">
        <v>0.15</v>
      </c>
      <c r="K1892" t="s">
        <v>16</v>
      </c>
      <c r="L1892">
        <v>3</v>
      </c>
    </row>
    <row r="1893" spans="1:12" x14ac:dyDescent="0.3">
      <c r="A1893">
        <v>21</v>
      </c>
      <c r="B1893">
        <v>24996</v>
      </c>
      <c r="C1893" t="s">
        <v>13</v>
      </c>
      <c r="D1893">
        <v>6</v>
      </c>
      <c r="E1893" t="s">
        <v>25</v>
      </c>
      <c r="F1893" t="s">
        <v>15</v>
      </c>
      <c r="G1893">
        <v>6000</v>
      </c>
      <c r="H1893">
        <v>13.61</v>
      </c>
      <c r="I1893">
        <v>0</v>
      </c>
      <c r="J1893">
        <v>0.24</v>
      </c>
      <c r="K1893" t="s">
        <v>16</v>
      </c>
      <c r="L1893">
        <v>2</v>
      </c>
    </row>
    <row r="1894" spans="1:12" x14ac:dyDescent="0.3">
      <c r="A1894">
        <v>22</v>
      </c>
      <c r="B1894">
        <v>48000</v>
      </c>
      <c r="C1894" t="s">
        <v>26</v>
      </c>
      <c r="D1894">
        <v>7</v>
      </c>
      <c r="E1894" t="s">
        <v>27</v>
      </c>
      <c r="F1894" t="s">
        <v>19</v>
      </c>
      <c r="G1894">
        <v>6500</v>
      </c>
      <c r="H1894">
        <v>10.62</v>
      </c>
      <c r="I1894">
        <v>0</v>
      </c>
      <c r="J1894">
        <v>0.14000000000000001</v>
      </c>
      <c r="K1894" t="s">
        <v>16</v>
      </c>
      <c r="L1894">
        <v>3</v>
      </c>
    </row>
    <row r="1895" spans="1:12" x14ac:dyDescent="0.3">
      <c r="A1895">
        <v>25</v>
      </c>
      <c r="B1895">
        <v>25000</v>
      </c>
      <c r="C1895" t="s">
        <v>13</v>
      </c>
      <c r="D1895">
        <v>1</v>
      </c>
      <c r="E1895" t="s">
        <v>25</v>
      </c>
      <c r="F1895" t="s">
        <v>29</v>
      </c>
      <c r="G1895">
        <v>6000</v>
      </c>
      <c r="H1895">
        <v>16.399999999999999</v>
      </c>
      <c r="I1895">
        <v>1</v>
      </c>
      <c r="J1895">
        <v>0.24</v>
      </c>
      <c r="K1895" t="s">
        <v>16</v>
      </c>
      <c r="L1895">
        <v>2</v>
      </c>
    </row>
    <row r="1896" spans="1:12" x14ac:dyDescent="0.3">
      <c r="A1896">
        <v>22</v>
      </c>
      <c r="B1896">
        <v>48000</v>
      </c>
      <c r="C1896" t="s">
        <v>26</v>
      </c>
      <c r="D1896">
        <v>4</v>
      </c>
      <c r="E1896" t="s">
        <v>14</v>
      </c>
      <c r="F1896" t="s">
        <v>19</v>
      </c>
      <c r="G1896">
        <v>15000</v>
      </c>
      <c r="H1896">
        <v>9.8800000000000008</v>
      </c>
      <c r="I1896">
        <v>0</v>
      </c>
      <c r="J1896">
        <v>0.31</v>
      </c>
      <c r="K1896" t="s">
        <v>16</v>
      </c>
      <c r="L1896">
        <v>2</v>
      </c>
    </row>
    <row r="1897" spans="1:12" x14ac:dyDescent="0.3">
      <c r="A1897">
        <v>24</v>
      </c>
      <c r="B1897">
        <v>25200</v>
      </c>
      <c r="C1897" t="s">
        <v>13</v>
      </c>
      <c r="D1897">
        <v>6</v>
      </c>
      <c r="E1897" t="s">
        <v>14</v>
      </c>
      <c r="F1897" t="s">
        <v>21</v>
      </c>
      <c r="G1897">
        <v>6000</v>
      </c>
      <c r="H1897">
        <v>7.49</v>
      </c>
      <c r="I1897">
        <v>0</v>
      </c>
      <c r="J1897">
        <v>0.24</v>
      </c>
      <c r="K1897" t="s">
        <v>16</v>
      </c>
      <c r="L1897">
        <v>2</v>
      </c>
    </row>
    <row r="1898" spans="1:12" x14ac:dyDescent="0.3">
      <c r="A1898">
        <v>23</v>
      </c>
      <c r="B1898">
        <v>48000</v>
      </c>
      <c r="C1898" t="s">
        <v>26</v>
      </c>
      <c r="D1898">
        <v>3</v>
      </c>
      <c r="E1898" t="s">
        <v>27</v>
      </c>
      <c r="F1898" t="s">
        <v>19</v>
      </c>
      <c r="G1898">
        <v>12000</v>
      </c>
      <c r="H1898">
        <v>11.36</v>
      </c>
      <c r="I1898">
        <v>0</v>
      </c>
      <c r="J1898">
        <v>0.25</v>
      </c>
      <c r="K1898" t="s">
        <v>16</v>
      </c>
      <c r="L1898">
        <v>3</v>
      </c>
    </row>
    <row r="1899" spans="1:12" x14ac:dyDescent="0.3">
      <c r="A1899">
        <v>21</v>
      </c>
      <c r="B1899">
        <v>25200</v>
      </c>
      <c r="C1899" t="s">
        <v>13</v>
      </c>
      <c r="D1899">
        <v>5</v>
      </c>
      <c r="E1899" t="s">
        <v>27</v>
      </c>
      <c r="F1899" t="s">
        <v>21</v>
      </c>
      <c r="G1899">
        <v>6000</v>
      </c>
      <c r="H1899">
        <v>8.94</v>
      </c>
      <c r="I1899">
        <v>0</v>
      </c>
      <c r="J1899">
        <v>0.24</v>
      </c>
      <c r="K1899" t="s">
        <v>16</v>
      </c>
      <c r="L1899">
        <v>3</v>
      </c>
    </row>
    <row r="1900" spans="1:12" x14ac:dyDescent="0.3">
      <c r="A1900">
        <v>25</v>
      </c>
      <c r="B1900">
        <v>25200</v>
      </c>
      <c r="C1900" t="s">
        <v>13</v>
      </c>
      <c r="D1900">
        <v>0</v>
      </c>
      <c r="E1900" t="s">
        <v>25</v>
      </c>
      <c r="F1900" t="s">
        <v>19</v>
      </c>
      <c r="G1900">
        <v>6000</v>
      </c>
      <c r="H1900">
        <v>9.76</v>
      </c>
      <c r="I1900">
        <v>0</v>
      </c>
      <c r="J1900">
        <v>0.24</v>
      </c>
      <c r="K1900" t="s">
        <v>16</v>
      </c>
      <c r="L1900">
        <v>3</v>
      </c>
    </row>
    <row r="1901" spans="1:12" x14ac:dyDescent="0.3">
      <c r="A1901">
        <v>24</v>
      </c>
      <c r="B1901">
        <v>26500</v>
      </c>
      <c r="C1901" t="s">
        <v>13</v>
      </c>
      <c r="D1901">
        <v>0</v>
      </c>
      <c r="E1901" t="s">
        <v>14</v>
      </c>
      <c r="F1901" t="s">
        <v>15</v>
      </c>
      <c r="G1901">
        <v>6000</v>
      </c>
      <c r="H1901">
        <v>13.79</v>
      </c>
      <c r="I1901">
        <v>0</v>
      </c>
      <c r="J1901">
        <v>0.23</v>
      </c>
      <c r="K1901" t="s">
        <v>17</v>
      </c>
      <c r="L1901">
        <v>3</v>
      </c>
    </row>
    <row r="1902" spans="1:12" x14ac:dyDescent="0.3">
      <c r="A1902">
        <v>23</v>
      </c>
      <c r="B1902">
        <v>27000</v>
      </c>
      <c r="C1902" t="s">
        <v>13</v>
      </c>
      <c r="D1902">
        <v>6</v>
      </c>
      <c r="E1902" t="s">
        <v>18</v>
      </c>
      <c r="F1902" t="s">
        <v>15</v>
      </c>
      <c r="G1902">
        <v>6000</v>
      </c>
      <c r="H1902">
        <v>11.66</v>
      </c>
      <c r="I1902">
        <v>0</v>
      </c>
      <c r="J1902">
        <v>0.22</v>
      </c>
      <c r="K1902" t="s">
        <v>16</v>
      </c>
      <c r="L1902">
        <v>3</v>
      </c>
    </row>
    <row r="1903" spans="1:12" x14ac:dyDescent="0.3">
      <c r="A1903">
        <v>26</v>
      </c>
      <c r="B1903">
        <v>27031</v>
      </c>
      <c r="C1903" t="s">
        <v>13</v>
      </c>
      <c r="D1903">
        <v>2</v>
      </c>
      <c r="E1903" t="s">
        <v>27</v>
      </c>
      <c r="F1903" t="s">
        <v>19</v>
      </c>
      <c r="G1903">
        <v>6000</v>
      </c>
      <c r="H1903">
        <v>9.99</v>
      </c>
      <c r="I1903">
        <v>0</v>
      </c>
      <c r="J1903">
        <v>0.22</v>
      </c>
      <c r="K1903" t="s">
        <v>16</v>
      </c>
      <c r="L1903">
        <v>4</v>
      </c>
    </row>
    <row r="1904" spans="1:12" x14ac:dyDescent="0.3">
      <c r="A1904">
        <v>25</v>
      </c>
      <c r="B1904">
        <v>27040</v>
      </c>
      <c r="C1904" t="s">
        <v>13</v>
      </c>
      <c r="D1904">
        <v>2</v>
      </c>
      <c r="E1904" t="s">
        <v>20</v>
      </c>
      <c r="F1904" t="s">
        <v>21</v>
      </c>
      <c r="G1904">
        <v>6000</v>
      </c>
      <c r="H1904">
        <v>7.9</v>
      </c>
      <c r="I1904">
        <v>0</v>
      </c>
      <c r="J1904">
        <v>0.22</v>
      </c>
      <c r="K1904" t="s">
        <v>16</v>
      </c>
      <c r="L1904">
        <v>2</v>
      </c>
    </row>
    <row r="1905" spans="1:12" x14ac:dyDescent="0.3">
      <c r="A1905">
        <v>26</v>
      </c>
      <c r="B1905">
        <v>48000</v>
      </c>
      <c r="C1905" t="s">
        <v>26</v>
      </c>
      <c r="D1905">
        <v>7</v>
      </c>
      <c r="E1905" t="s">
        <v>28</v>
      </c>
      <c r="F1905" t="s">
        <v>15</v>
      </c>
      <c r="G1905">
        <v>16750</v>
      </c>
      <c r="H1905">
        <v>14.26</v>
      </c>
      <c r="I1905">
        <v>0</v>
      </c>
      <c r="J1905">
        <v>0.35</v>
      </c>
      <c r="K1905" t="s">
        <v>17</v>
      </c>
      <c r="L1905">
        <v>3</v>
      </c>
    </row>
    <row r="1906" spans="1:12" x14ac:dyDescent="0.3">
      <c r="A1906">
        <v>23</v>
      </c>
      <c r="B1906">
        <v>48000</v>
      </c>
      <c r="C1906" t="s">
        <v>23</v>
      </c>
      <c r="D1906">
        <v>8</v>
      </c>
      <c r="E1906" t="s">
        <v>18</v>
      </c>
      <c r="F1906" t="s">
        <v>15</v>
      </c>
      <c r="G1906">
        <v>6000</v>
      </c>
      <c r="H1906">
        <v>12.87</v>
      </c>
      <c r="I1906">
        <v>0</v>
      </c>
      <c r="J1906">
        <v>0.13</v>
      </c>
      <c r="K1906" t="s">
        <v>17</v>
      </c>
      <c r="L1906">
        <v>2</v>
      </c>
    </row>
    <row r="1907" spans="1:12" x14ac:dyDescent="0.3">
      <c r="A1907">
        <v>23</v>
      </c>
      <c r="B1907">
        <v>28000</v>
      </c>
      <c r="C1907" t="s">
        <v>13</v>
      </c>
      <c r="D1907">
        <v>5</v>
      </c>
      <c r="E1907" t="s">
        <v>20</v>
      </c>
      <c r="F1907" t="s">
        <v>19</v>
      </c>
      <c r="G1907">
        <v>6000</v>
      </c>
      <c r="H1907">
        <v>9.6300000000000008</v>
      </c>
      <c r="I1907">
        <v>0</v>
      </c>
      <c r="J1907">
        <v>0.21</v>
      </c>
      <c r="K1907" t="s">
        <v>16</v>
      </c>
      <c r="L1907">
        <v>4</v>
      </c>
    </row>
    <row r="1908" spans="1:12" x14ac:dyDescent="0.3">
      <c r="A1908">
        <v>22</v>
      </c>
      <c r="B1908">
        <v>28000</v>
      </c>
      <c r="C1908" t="s">
        <v>13</v>
      </c>
      <c r="D1908">
        <v>3</v>
      </c>
      <c r="E1908" t="s">
        <v>18</v>
      </c>
      <c r="F1908" t="s">
        <v>15</v>
      </c>
      <c r="G1908">
        <v>6000</v>
      </c>
      <c r="H1908">
        <v>12.98</v>
      </c>
      <c r="I1908">
        <v>0</v>
      </c>
      <c r="J1908">
        <v>0.21</v>
      </c>
      <c r="K1908" t="s">
        <v>17</v>
      </c>
      <c r="L1908">
        <v>2</v>
      </c>
    </row>
    <row r="1909" spans="1:12" x14ac:dyDescent="0.3">
      <c r="A1909">
        <v>26</v>
      </c>
      <c r="B1909">
        <v>48000</v>
      </c>
      <c r="C1909" t="s">
        <v>26</v>
      </c>
      <c r="D1909">
        <v>10</v>
      </c>
      <c r="E1909" t="s">
        <v>18</v>
      </c>
      <c r="F1909" t="s">
        <v>21</v>
      </c>
      <c r="G1909">
        <v>10000</v>
      </c>
      <c r="H1909">
        <v>7.74</v>
      </c>
      <c r="I1909">
        <v>0</v>
      </c>
      <c r="J1909">
        <v>0.21</v>
      </c>
      <c r="K1909" t="s">
        <v>16</v>
      </c>
      <c r="L1909">
        <v>2</v>
      </c>
    </row>
    <row r="1910" spans="1:12" x14ac:dyDescent="0.3">
      <c r="A1910">
        <v>21</v>
      </c>
      <c r="B1910">
        <v>28800</v>
      </c>
      <c r="C1910" t="s">
        <v>13</v>
      </c>
      <c r="D1910">
        <v>2</v>
      </c>
      <c r="E1910" t="s">
        <v>28</v>
      </c>
      <c r="F1910" t="s">
        <v>19</v>
      </c>
      <c r="G1910">
        <v>6000</v>
      </c>
      <c r="H1910">
        <v>10.62</v>
      </c>
      <c r="I1910">
        <v>1</v>
      </c>
      <c r="J1910">
        <v>0.21</v>
      </c>
      <c r="K1910" t="s">
        <v>16</v>
      </c>
      <c r="L1910">
        <v>3</v>
      </c>
    </row>
    <row r="1911" spans="1:12" x14ac:dyDescent="0.3">
      <c r="A1911">
        <v>23</v>
      </c>
      <c r="B1911">
        <v>28800</v>
      </c>
      <c r="C1911" t="s">
        <v>13</v>
      </c>
      <c r="D1911">
        <v>0</v>
      </c>
      <c r="E1911" t="s">
        <v>25</v>
      </c>
      <c r="F1911" t="s">
        <v>21</v>
      </c>
      <c r="G1911">
        <v>6000</v>
      </c>
      <c r="H1911">
        <v>8.94</v>
      </c>
      <c r="I1911">
        <v>0</v>
      </c>
      <c r="J1911">
        <v>0.21</v>
      </c>
      <c r="K1911" t="s">
        <v>16</v>
      </c>
      <c r="L1911">
        <v>3</v>
      </c>
    </row>
    <row r="1912" spans="1:12" x14ac:dyDescent="0.3">
      <c r="A1912">
        <v>24</v>
      </c>
      <c r="B1912">
        <v>48000</v>
      </c>
      <c r="C1912" t="s">
        <v>23</v>
      </c>
      <c r="D1912">
        <v>5</v>
      </c>
      <c r="E1912" t="s">
        <v>27</v>
      </c>
      <c r="F1912" t="s">
        <v>21</v>
      </c>
      <c r="G1912">
        <v>10400</v>
      </c>
      <c r="H1912">
        <v>7.37</v>
      </c>
      <c r="I1912">
        <v>0</v>
      </c>
      <c r="J1912">
        <v>0.22</v>
      </c>
      <c r="K1912" t="s">
        <v>16</v>
      </c>
      <c r="L1912">
        <v>3</v>
      </c>
    </row>
    <row r="1913" spans="1:12" x14ac:dyDescent="0.3">
      <c r="A1913">
        <v>22</v>
      </c>
      <c r="B1913">
        <v>30000</v>
      </c>
      <c r="C1913" t="s">
        <v>13</v>
      </c>
      <c r="D1913">
        <v>1</v>
      </c>
      <c r="E1913" t="s">
        <v>18</v>
      </c>
      <c r="F1913" t="s">
        <v>19</v>
      </c>
      <c r="G1913">
        <v>6000</v>
      </c>
      <c r="H1913">
        <v>10.65</v>
      </c>
      <c r="I1913">
        <v>0</v>
      </c>
      <c r="J1913">
        <v>0.2</v>
      </c>
      <c r="K1913" t="s">
        <v>16</v>
      </c>
      <c r="L1913">
        <v>2</v>
      </c>
    </row>
    <row r="1914" spans="1:12" x14ac:dyDescent="0.3">
      <c r="A1914">
        <v>22</v>
      </c>
      <c r="B1914">
        <v>48000</v>
      </c>
      <c r="C1914" t="s">
        <v>26</v>
      </c>
      <c r="D1914">
        <v>6</v>
      </c>
      <c r="E1914" t="s">
        <v>18</v>
      </c>
      <c r="F1914" t="s">
        <v>21</v>
      </c>
      <c r="G1914">
        <v>9925</v>
      </c>
      <c r="H1914">
        <v>9.6300000000000008</v>
      </c>
      <c r="I1914">
        <v>0</v>
      </c>
      <c r="J1914">
        <v>0.21</v>
      </c>
      <c r="K1914" t="s">
        <v>16</v>
      </c>
      <c r="L1914">
        <v>2</v>
      </c>
    </row>
    <row r="1915" spans="1:12" x14ac:dyDescent="0.3">
      <c r="A1915">
        <v>24</v>
      </c>
      <c r="B1915">
        <v>48000</v>
      </c>
      <c r="C1915" t="s">
        <v>24</v>
      </c>
      <c r="D1915">
        <v>5</v>
      </c>
      <c r="E1915" t="s">
        <v>27</v>
      </c>
      <c r="F1915" t="s">
        <v>19</v>
      </c>
      <c r="G1915">
        <v>7800</v>
      </c>
      <c r="H1915">
        <v>11.89</v>
      </c>
      <c r="I1915">
        <v>0</v>
      </c>
      <c r="J1915">
        <v>0.16</v>
      </c>
      <c r="K1915" t="s">
        <v>16</v>
      </c>
      <c r="L1915">
        <v>4</v>
      </c>
    </row>
    <row r="1916" spans="1:12" x14ac:dyDescent="0.3">
      <c r="A1916">
        <v>23</v>
      </c>
      <c r="B1916">
        <v>48000</v>
      </c>
      <c r="C1916" t="s">
        <v>26</v>
      </c>
      <c r="D1916">
        <v>2</v>
      </c>
      <c r="E1916" t="s">
        <v>18</v>
      </c>
      <c r="F1916" t="s">
        <v>21</v>
      </c>
      <c r="G1916">
        <v>10000</v>
      </c>
      <c r="H1916">
        <v>9.32</v>
      </c>
      <c r="I1916">
        <v>0</v>
      </c>
      <c r="J1916">
        <v>0.21</v>
      </c>
      <c r="K1916" t="s">
        <v>16</v>
      </c>
      <c r="L1916">
        <v>4</v>
      </c>
    </row>
    <row r="1917" spans="1:12" x14ac:dyDescent="0.3">
      <c r="A1917">
        <v>24</v>
      </c>
      <c r="B1917">
        <v>30000</v>
      </c>
      <c r="C1917" t="s">
        <v>13</v>
      </c>
      <c r="D1917">
        <v>0</v>
      </c>
      <c r="E1917" t="s">
        <v>27</v>
      </c>
      <c r="F1917" t="s">
        <v>19</v>
      </c>
      <c r="G1917">
        <v>6000</v>
      </c>
      <c r="H1917">
        <v>12.42</v>
      </c>
      <c r="I1917">
        <v>0</v>
      </c>
      <c r="J1917">
        <v>0.2</v>
      </c>
      <c r="K1917" t="s">
        <v>16</v>
      </c>
      <c r="L1917">
        <v>2</v>
      </c>
    </row>
    <row r="1918" spans="1:12" x14ac:dyDescent="0.3">
      <c r="A1918">
        <v>22</v>
      </c>
      <c r="B1918">
        <v>30000</v>
      </c>
      <c r="C1918" t="s">
        <v>13</v>
      </c>
      <c r="D1918">
        <v>2</v>
      </c>
      <c r="E1918" t="s">
        <v>20</v>
      </c>
      <c r="F1918" t="s">
        <v>19</v>
      </c>
      <c r="G1918">
        <v>6000</v>
      </c>
      <c r="H1918">
        <v>12.42</v>
      </c>
      <c r="I1918">
        <v>0</v>
      </c>
      <c r="J1918">
        <v>0.2</v>
      </c>
      <c r="K1918" t="s">
        <v>16</v>
      </c>
      <c r="L1918">
        <v>4</v>
      </c>
    </row>
    <row r="1919" spans="1:12" x14ac:dyDescent="0.3">
      <c r="A1919">
        <v>22</v>
      </c>
      <c r="B1919">
        <v>48000</v>
      </c>
      <c r="C1919" t="s">
        <v>23</v>
      </c>
      <c r="D1919">
        <v>4</v>
      </c>
      <c r="E1919" t="s">
        <v>20</v>
      </c>
      <c r="F1919" t="s">
        <v>19</v>
      </c>
      <c r="G1919">
        <v>2400</v>
      </c>
      <c r="H1919">
        <v>11.46</v>
      </c>
      <c r="I1919">
        <v>0</v>
      </c>
      <c r="J1919">
        <v>0.05</v>
      </c>
      <c r="K1919" t="s">
        <v>16</v>
      </c>
      <c r="L1919">
        <v>3</v>
      </c>
    </row>
    <row r="1920" spans="1:12" x14ac:dyDescent="0.3">
      <c r="A1920">
        <v>24</v>
      </c>
      <c r="B1920">
        <v>30000</v>
      </c>
      <c r="C1920" t="s">
        <v>13</v>
      </c>
      <c r="D1920">
        <v>3</v>
      </c>
      <c r="E1920" t="s">
        <v>18</v>
      </c>
      <c r="F1920" t="s">
        <v>19</v>
      </c>
      <c r="G1920">
        <v>6000</v>
      </c>
      <c r="H1920">
        <v>11.71</v>
      </c>
      <c r="I1920">
        <v>0</v>
      </c>
      <c r="J1920">
        <v>0.2</v>
      </c>
      <c r="K1920" t="s">
        <v>16</v>
      </c>
      <c r="L1920">
        <v>4</v>
      </c>
    </row>
    <row r="1921" spans="1:12" x14ac:dyDescent="0.3">
      <c r="A1921">
        <v>23</v>
      </c>
      <c r="B1921">
        <v>48000</v>
      </c>
      <c r="C1921" t="s">
        <v>23</v>
      </c>
      <c r="D1921">
        <v>6</v>
      </c>
      <c r="E1921" t="s">
        <v>18</v>
      </c>
      <c r="F1921" t="s">
        <v>19</v>
      </c>
      <c r="G1921">
        <v>5000</v>
      </c>
      <c r="H1921">
        <v>10.08</v>
      </c>
      <c r="I1921">
        <v>0</v>
      </c>
      <c r="J1921">
        <v>0.1</v>
      </c>
      <c r="K1921" t="s">
        <v>16</v>
      </c>
      <c r="L1921">
        <v>4</v>
      </c>
    </row>
    <row r="1922" spans="1:12" x14ac:dyDescent="0.3">
      <c r="A1922">
        <v>24</v>
      </c>
      <c r="B1922">
        <v>48000</v>
      </c>
      <c r="C1922" t="s">
        <v>26</v>
      </c>
      <c r="D1922">
        <v>2</v>
      </c>
      <c r="E1922" t="s">
        <v>28</v>
      </c>
      <c r="F1922" t="s">
        <v>21</v>
      </c>
      <c r="G1922">
        <v>5000</v>
      </c>
      <c r="H1922">
        <v>7.68</v>
      </c>
      <c r="I1922">
        <v>0</v>
      </c>
      <c r="J1922">
        <v>0.1</v>
      </c>
      <c r="K1922" t="s">
        <v>16</v>
      </c>
      <c r="L1922">
        <v>4</v>
      </c>
    </row>
    <row r="1923" spans="1:12" x14ac:dyDescent="0.3">
      <c r="A1923">
        <v>22</v>
      </c>
      <c r="B1923">
        <v>30000</v>
      </c>
      <c r="C1923" t="s">
        <v>13</v>
      </c>
      <c r="D1923">
        <v>3</v>
      </c>
      <c r="E1923" t="s">
        <v>20</v>
      </c>
      <c r="F1923" t="s">
        <v>19</v>
      </c>
      <c r="G1923">
        <v>6000</v>
      </c>
      <c r="H1923">
        <v>10.37</v>
      </c>
      <c r="I1923">
        <v>0</v>
      </c>
      <c r="J1923">
        <v>0.2</v>
      </c>
      <c r="K1923" t="s">
        <v>16</v>
      </c>
      <c r="L1923">
        <v>2</v>
      </c>
    </row>
    <row r="1924" spans="1:12" x14ac:dyDescent="0.3">
      <c r="A1924">
        <v>26</v>
      </c>
      <c r="B1924">
        <v>30000</v>
      </c>
      <c r="C1924" t="s">
        <v>13</v>
      </c>
      <c r="D1924">
        <v>0</v>
      </c>
      <c r="E1924" t="s">
        <v>25</v>
      </c>
      <c r="F1924" t="s">
        <v>30</v>
      </c>
      <c r="G1924">
        <v>6000</v>
      </c>
      <c r="I1924">
        <v>1</v>
      </c>
      <c r="J1924">
        <v>0.2</v>
      </c>
      <c r="K1924" t="s">
        <v>17</v>
      </c>
      <c r="L1924">
        <v>2</v>
      </c>
    </row>
    <row r="1925" spans="1:12" x14ac:dyDescent="0.3">
      <c r="A1925">
        <v>22</v>
      </c>
      <c r="B1925">
        <v>48156</v>
      </c>
      <c r="C1925" t="s">
        <v>26</v>
      </c>
      <c r="D1925">
        <v>6</v>
      </c>
      <c r="E1925" t="s">
        <v>25</v>
      </c>
      <c r="F1925" t="s">
        <v>21</v>
      </c>
      <c r="G1925">
        <v>3000</v>
      </c>
      <c r="I1925">
        <v>0</v>
      </c>
      <c r="J1925">
        <v>0.06</v>
      </c>
      <c r="K1925" t="s">
        <v>16</v>
      </c>
      <c r="L1925">
        <v>2</v>
      </c>
    </row>
    <row r="1926" spans="1:12" x14ac:dyDescent="0.3">
      <c r="A1926">
        <v>21</v>
      </c>
      <c r="B1926">
        <v>31000</v>
      </c>
      <c r="C1926" t="s">
        <v>13</v>
      </c>
      <c r="D1926">
        <v>6</v>
      </c>
      <c r="E1926" t="s">
        <v>14</v>
      </c>
      <c r="F1926" t="s">
        <v>21</v>
      </c>
      <c r="G1926">
        <v>6000</v>
      </c>
      <c r="H1926">
        <v>6.03</v>
      </c>
      <c r="I1926">
        <v>0</v>
      </c>
      <c r="J1926">
        <v>0.19</v>
      </c>
      <c r="K1926" t="s">
        <v>16</v>
      </c>
      <c r="L1926">
        <v>3</v>
      </c>
    </row>
    <row r="1927" spans="1:12" x14ac:dyDescent="0.3">
      <c r="A1927">
        <v>26</v>
      </c>
      <c r="B1927">
        <v>31200</v>
      </c>
      <c r="C1927" t="s">
        <v>13</v>
      </c>
      <c r="D1927">
        <v>10</v>
      </c>
      <c r="E1927" t="s">
        <v>25</v>
      </c>
      <c r="F1927" t="s">
        <v>15</v>
      </c>
      <c r="G1927">
        <v>6000</v>
      </c>
      <c r="H1927">
        <v>15.23</v>
      </c>
      <c r="I1927">
        <v>0</v>
      </c>
      <c r="J1927">
        <v>0.19</v>
      </c>
      <c r="K1927" t="s">
        <v>16</v>
      </c>
      <c r="L1927">
        <v>3</v>
      </c>
    </row>
    <row r="1928" spans="1:12" x14ac:dyDescent="0.3">
      <c r="A1928">
        <v>23</v>
      </c>
      <c r="B1928">
        <v>48500</v>
      </c>
      <c r="C1928" t="s">
        <v>26</v>
      </c>
      <c r="D1928">
        <v>1</v>
      </c>
      <c r="E1928" t="s">
        <v>27</v>
      </c>
      <c r="F1928" t="s">
        <v>15</v>
      </c>
      <c r="G1928">
        <v>6500</v>
      </c>
      <c r="I1928">
        <v>0</v>
      </c>
      <c r="J1928">
        <v>0.13</v>
      </c>
      <c r="K1928" t="s">
        <v>16</v>
      </c>
      <c r="L1928">
        <v>4</v>
      </c>
    </row>
    <row r="1929" spans="1:12" x14ac:dyDescent="0.3">
      <c r="A1929">
        <v>21</v>
      </c>
      <c r="B1929">
        <v>32000</v>
      </c>
      <c r="C1929" t="s">
        <v>13</v>
      </c>
      <c r="D1929">
        <v>5</v>
      </c>
      <c r="E1929" t="s">
        <v>25</v>
      </c>
      <c r="F1929" t="s">
        <v>21</v>
      </c>
      <c r="G1929">
        <v>6000</v>
      </c>
      <c r="H1929">
        <v>5.42</v>
      </c>
      <c r="I1929">
        <v>0</v>
      </c>
      <c r="J1929">
        <v>0.19</v>
      </c>
      <c r="K1929" t="s">
        <v>16</v>
      </c>
      <c r="L1929">
        <v>4</v>
      </c>
    </row>
    <row r="1930" spans="1:12" x14ac:dyDescent="0.3">
      <c r="A1930">
        <v>25</v>
      </c>
      <c r="B1930">
        <v>32000</v>
      </c>
      <c r="C1930" t="s">
        <v>13</v>
      </c>
      <c r="D1930">
        <v>2</v>
      </c>
      <c r="E1930" t="s">
        <v>14</v>
      </c>
      <c r="F1930" t="s">
        <v>19</v>
      </c>
      <c r="G1930">
        <v>6000</v>
      </c>
      <c r="H1930">
        <v>10.62</v>
      </c>
      <c r="I1930">
        <v>1</v>
      </c>
      <c r="J1930">
        <v>0.19</v>
      </c>
      <c r="K1930" t="s">
        <v>16</v>
      </c>
      <c r="L1930">
        <v>2</v>
      </c>
    </row>
    <row r="1931" spans="1:12" x14ac:dyDescent="0.3">
      <c r="A1931">
        <v>22</v>
      </c>
      <c r="B1931">
        <v>32001</v>
      </c>
      <c r="C1931" t="s">
        <v>13</v>
      </c>
      <c r="D1931">
        <v>4</v>
      </c>
      <c r="E1931" t="s">
        <v>27</v>
      </c>
      <c r="F1931" t="s">
        <v>30</v>
      </c>
      <c r="G1931">
        <v>6000</v>
      </c>
      <c r="I1931">
        <v>0</v>
      </c>
      <c r="J1931">
        <v>0.19</v>
      </c>
      <c r="K1931" t="s">
        <v>17</v>
      </c>
      <c r="L1931">
        <v>3</v>
      </c>
    </row>
    <row r="1932" spans="1:12" x14ac:dyDescent="0.3">
      <c r="A1932">
        <v>24</v>
      </c>
      <c r="B1932">
        <v>32004</v>
      </c>
      <c r="C1932" t="s">
        <v>13</v>
      </c>
      <c r="D1932">
        <v>2</v>
      </c>
      <c r="E1932" t="s">
        <v>20</v>
      </c>
      <c r="F1932" t="s">
        <v>30</v>
      </c>
      <c r="G1932">
        <v>6000</v>
      </c>
      <c r="H1932">
        <v>14.84</v>
      </c>
      <c r="I1932">
        <v>1</v>
      </c>
      <c r="J1932">
        <v>0.19</v>
      </c>
      <c r="K1932" t="s">
        <v>16</v>
      </c>
      <c r="L1932">
        <v>4</v>
      </c>
    </row>
    <row r="1933" spans="1:12" x14ac:dyDescent="0.3">
      <c r="A1933">
        <v>23</v>
      </c>
      <c r="B1933">
        <v>32124</v>
      </c>
      <c r="C1933" t="s">
        <v>13</v>
      </c>
      <c r="E1933" t="s">
        <v>14</v>
      </c>
      <c r="F1933" t="s">
        <v>30</v>
      </c>
      <c r="G1933">
        <v>6000</v>
      </c>
      <c r="H1933">
        <v>16.77</v>
      </c>
      <c r="I1933">
        <v>1</v>
      </c>
      <c r="J1933">
        <v>0.19</v>
      </c>
      <c r="K1933" t="s">
        <v>17</v>
      </c>
      <c r="L1933">
        <v>3</v>
      </c>
    </row>
    <row r="1934" spans="1:12" x14ac:dyDescent="0.3">
      <c r="A1934">
        <v>22</v>
      </c>
      <c r="B1934">
        <v>32496</v>
      </c>
      <c r="C1934" t="s">
        <v>13</v>
      </c>
      <c r="D1934">
        <v>4</v>
      </c>
      <c r="E1934" t="s">
        <v>20</v>
      </c>
      <c r="F1934" t="s">
        <v>15</v>
      </c>
      <c r="G1934">
        <v>6000</v>
      </c>
      <c r="H1934">
        <v>13.04</v>
      </c>
      <c r="I1934">
        <v>0</v>
      </c>
      <c r="J1934">
        <v>0.18</v>
      </c>
      <c r="K1934" t="s">
        <v>16</v>
      </c>
      <c r="L1934">
        <v>4</v>
      </c>
    </row>
    <row r="1935" spans="1:12" x14ac:dyDescent="0.3">
      <c r="A1935">
        <v>23</v>
      </c>
      <c r="B1935">
        <v>48600</v>
      </c>
      <c r="C1935" t="s">
        <v>26</v>
      </c>
      <c r="D1935">
        <v>5</v>
      </c>
      <c r="E1935" t="s">
        <v>14</v>
      </c>
      <c r="F1935" t="s">
        <v>19</v>
      </c>
      <c r="G1935">
        <v>6000</v>
      </c>
      <c r="H1935">
        <v>11.86</v>
      </c>
      <c r="I1935">
        <v>0</v>
      </c>
      <c r="J1935">
        <v>0.12</v>
      </c>
      <c r="K1935" t="s">
        <v>16</v>
      </c>
      <c r="L1935">
        <v>4</v>
      </c>
    </row>
    <row r="1936" spans="1:12" x14ac:dyDescent="0.3">
      <c r="A1936">
        <v>26</v>
      </c>
      <c r="B1936">
        <v>33000</v>
      </c>
      <c r="C1936" t="s">
        <v>13</v>
      </c>
      <c r="D1936">
        <v>1</v>
      </c>
      <c r="E1936" t="s">
        <v>27</v>
      </c>
      <c r="F1936" t="s">
        <v>30</v>
      </c>
      <c r="G1936">
        <v>6000</v>
      </c>
      <c r="H1936">
        <v>14.84</v>
      </c>
      <c r="I1936">
        <v>1</v>
      </c>
      <c r="J1936">
        <v>0.18</v>
      </c>
      <c r="K1936" t="s">
        <v>16</v>
      </c>
      <c r="L1936">
        <v>2</v>
      </c>
    </row>
    <row r="1937" spans="1:12" x14ac:dyDescent="0.3">
      <c r="A1937">
        <v>24</v>
      </c>
      <c r="B1937">
        <v>48732</v>
      </c>
      <c r="C1937" t="s">
        <v>24</v>
      </c>
      <c r="D1937">
        <v>6</v>
      </c>
      <c r="E1937" t="s">
        <v>14</v>
      </c>
      <c r="F1937" t="s">
        <v>21</v>
      </c>
      <c r="G1937">
        <v>3500</v>
      </c>
      <c r="H1937">
        <v>9.32</v>
      </c>
      <c r="I1937">
        <v>0</v>
      </c>
      <c r="J1937">
        <v>7.0000000000000007E-2</v>
      </c>
      <c r="K1937" t="s">
        <v>16</v>
      </c>
      <c r="L1937">
        <v>4</v>
      </c>
    </row>
    <row r="1938" spans="1:12" x14ac:dyDescent="0.3">
      <c r="A1938">
        <v>22</v>
      </c>
      <c r="B1938">
        <v>48996</v>
      </c>
      <c r="C1938" t="s">
        <v>26</v>
      </c>
      <c r="D1938">
        <v>5</v>
      </c>
      <c r="E1938" t="s">
        <v>14</v>
      </c>
      <c r="F1938" t="s">
        <v>21</v>
      </c>
      <c r="G1938">
        <v>5000</v>
      </c>
      <c r="H1938">
        <v>7.9</v>
      </c>
      <c r="I1938">
        <v>0</v>
      </c>
      <c r="J1938">
        <v>0.1</v>
      </c>
      <c r="K1938" t="s">
        <v>16</v>
      </c>
      <c r="L1938">
        <v>4</v>
      </c>
    </row>
    <row r="1939" spans="1:12" x14ac:dyDescent="0.3">
      <c r="A1939">
        <v>22</v>
      </c>
      <c r="B1939">
        <v>34039</v>
      </c>
      <c r="C1939" t="s">
        <v>13</v>
      </c>
      <c r="E1939" t="s">
        <v>20</v>
      </c>
      <c r="F1939" t="s">
        <v>21</v>
      </c>
      <c r="G1939">
        <v>6000</v>
      </c>
      <c r="H1939">
        <v>7.9</v>
      </c>
      <c r="I1939">
        <v>0</v>
      </c>
      <c r="J1939">
        <v>0.18</v>
      </c>
      <c r="K1939" t="s">
        <v>16</v>
      </c>
      <c r="L1939">
        <v>2</v>
      </c>
    </row>
    <row r="1940" spans="1:12" x14ac:dyDescent="0.3">
      <c r="A1940">
        <v>22</v>
      </c>
      <c r="B1940">
        <v>35000</v>
      </c>
      <c r="C1940" t="s">
        <v>13</v>
      </c>
      <c r="D1940">
        <v>7</v>
      </c>
      <c r="E1940" t="s">
        <v>18</v>
      </c>
      <c r="F1940" t="s">
        <v>19</v>
      </c>
      <c r="G1940">
        <v>6000</v>
      </c>
      <c r="I1940">
        <v>0</v>
      </c>
      <c r="J1940">
        <v>0.17</v>
      </c>
      <c r="K1940" t="s">
        <v>16</v>
      </c>
      <c r="L1940">
        <v>2</v>
      </c>
    </row>
    <row r="1941" spans="1:12" x14ac:dyDescent="0.3">
      <c r="A1941">
        <v>23</v>
      </c>
      <c r="B1941">
        <v>35004</v>
      </c>
      <c r="C1941" t="s">
        <v>13</v>
      </c>
      <c r="D1941">
        <v>1</v>
      </c>
      <c r="E1941" t="s">
        <v>18</v>
      </c>
      <c r="F1941" t="s">
        <v>19</v>
      </c>
      <c r="G1941">
        <v>6000</v>
      </c>
      <c r="I1941">
        <v>0</v>
      </c>
      <c r="J1941">
        <v>0.17</v>
      </c>
      <c r="K1941" t="s">
        <v>16</v>
      </c>
      <c r="L1941">
        <v>2</v>
      </c>
    </row>
    <row r="1942" spans="1:12" x14ac:dyDescent="0.3">
      <c r="A1942">
        <v>24</v>
      </c>
      <c r="B1942">
        <v>43000</v>
      </c>
      <c r="C1942" t="s">
        <v>26</v>
      </c>
      <c r="D1942">
        <v>8</v>
      </c>
      <c r="E1942" t="s">
        <v>25</v>
      </c>
      <c r="F1942" t="s">
        <v>30</v>
      </c>
      <c r="G1942">
        <v>10000</v>
      </c>
      <c r="H1942">
        <v>16.89</v>
      </c>
      <c r="I1942">
        <v>1</v>
      </c>
      <c r="J1942">
        <v>0.23</v>
      </c>
      <c r="K1942" t="s">
        <v>17</v>
      </c>
      <c r="L1942">
        <v>2</v>
      </c>
    </row>
    <row r="1943" spans="1:12" x14ac:dyDescent="0.3">
      <c r="A1943">
        <v>24</v>
      </c>
      <c r="B1943">
        <v>43000</v>
      </c>
      <c r="C1943" t="s">
        <v>26</v>
      </c>
      <c r="D1943">
        <v>2</v>
      </c>
      <c r="E1943" t="s">
        <v>25</v>
      </c>
      <c r="F1943" t="s">
        <v>19</v>
      </c>
      <c r="G1943">
        <v>3000</v>
      </c>
      <c r="H1943">
        <v>10.99</v>
      </c>
      <c r="I1943">
        <v>1</v>
      </c>
      <c r="J1943">
        <v>7.0000000000000007E-2</v>
      </c>
      <c r="K1943" t="s">
        <v>16</v>
      </c>
      <c r="L1943">
        <v>3</v>
      </c>
    </row>
    <row r="1944" spans="1:12" x14ac:dyDescent="0.3">
      <c r="A1944">
        <v>22</v>
      </c>
      <c r="B1944">
        <v>29916</v>
      </c>
      <c r="C1944" t="s">
        <v>13</v>
      </c>
      <c r="D1944">
        <v>1</v>
      </c>
      <c r="E1944" t="s">
        <v>20</v>
      </c>
      <c r="F1944" t="s">
        <v>30</v>
      </c>
      <c r="G1944">
        <v>6000</v>
      </c>
      <c r="H1944">
        <v>15.65</v>
      </c>
      <c r="I1944">
        <v>1</v>
      </c>
      <c r="J1944">
        <v>0.2</v>
      </c>
      <c r="K1944" t="s">
        <v>16</v>
      </c>
      <c r="L1944">
        <v>2</v>
      </c>
    </row>
    <row r="1945" spans="1:12" x14ac:dyDescent="0.3">
      <c r="A1945">
        <v>24</v>
      </c>
      <c r="B1945">
        <v>49000</v>
      </c>
      <c r="C1945" t="s">
        <v>26</v>
      </c>
      <c r="D1945">
        <v>5</v>
      </c>
      <c r="E1945" t="s">
        <v>28</v>
      </c>
      <c r="F1945" t="s">
        <v>21</v>
      </c>
      <c r="G1945">
        <v>2700</v>
      </c>
      <c r="H1945">
        <v>6.92</v>
      </c>
      <c r="I1945">
        <v>0</v>
      </c>
      <c r="J1945">
        <v>0.06</v>
      </c>
      <c r="K1945" t="s">
        <v>16</v>
      </c>
      <c r="L1945">
        <v>4</v>
      </c>
    </row>
    <row r="1946" spans="1:12" x14ac:dyDescent="0.3">
      <c r="A1946">
        <v>22</v>
      </c>
      <c r="B1946">
        <v>36000</v>
      </c>
      <c r="C1946" t="s">
        <v>13</v>
      </c>
      <c r="D1946">
        <v>1</v>
      </c>
      <c r="E1946" t="s">
        <v>25</v>
      </c>
      <c r="F1946" t="s">
        <v>15</v>
      </c>
      <c r="G1946">
        <v>6000</v>
      </c>
      <c r="H1946">
        <v>12.68</v>
      </c>
      <c r="I1946">
        <v>0</v>
      </c>
      <c r="J1946">
        <v>0.17</v>
      </c>
      <c r="K1946" t="s">
        <v>16</v>
      </c>
      <c r="L1946">
        <v>4</v>
      </c>
    </row>
    <row r="1947" spans="1:12" x14ac:dyDescent="0.3">
      <c r="A1947">
        <v>22</v>
      </c>
      <c r="B1947">
        <v>36000</v>
      </c>
      <c r="C1947" t="s">
        <v>13</v>
      </c>
      <c r="D1947">
        <v>6</v>
      </c>
      <c r="E1947" t="s">
        <v>18</v>
      </c>
      <c r="F1947" t="s">
        <v>19</v>
      </c>
      <c r="G1947">
        <v>6000</v>
      </c>
      <c r="H1947">
        <v>10</v>
      </c>
      <c r="I1947">
        <v>0</v>
      </c>
      <c r="J1947">
        <v>0.17</v>
      </c>
      <c r="K1947" t="s">
        <v>16</v>
      </c>
      <c r="L1947">
        <v>3</v>
      </c>
    </row>
    <row r="1948" spans="1:12" x14ac:dyDescent="0.3">
      <c r="A1948">
        <v>23</v>
      </c>
      <c r="B1948">
        <v>36000</v>
      </c>
      <c r="C1948" t="s">
        <v>13</v>
      </c>
      <c r="D1948">
        <v>2</v>
      </c>
      <c r="E1948" t="s">
        <v>14</v>
      </c>
      <c r="F1948" t="s">
        <v>19</v>
      </c>
      <c r="G1948">
        <v>6000</v>
      </c>
      <c r="H1948">
        <v>11.86</v>
      </c>
      <c r="I1948">
        <v>0</v>
      </c>
      <c r="J1948">
        <v>0.17</v>
      </c>
      <c r="K1948" t="s">
        <v>16</v>
      </c>
      <c r="L1948">
        <v>4</v>
      </c>
    </row>
    <row r="1949" spans="1:12" x14ac:dyDescent="0.3">
      <c r="A1949">
        <v>22</v>
      </c>
      <c r="B1949">
        <v>49000</v>
      </c>
      <c r="C1949" t="s">
        <v>26</v>
      </c>
      <c r="D1949">
        <v>6</v>
      </c>
      <c r="E1949" t="s">
        <v>27</v>
      </c>
      <c r="F1949" t="s">
        <v>21</v>
      </c>
      <c r="G1949">
        <v>4000</v>
      </c>
      <c r="H1949">
        <v>8.94</v>
      </c>
      <c r="I1949">
        <v>0</v>
      </c>
      <c r="J1949">
        <v>0.08</v>
      </c>
      <c r="K1949" t="s">
        <v>16</v>
      </c>
      <c r="L1949">
        <v>2</v>
      </c>
    </row>
    <row r="1950" spans="1:12" x14ac:dyDescent="0.3">
      <c r="A1950">
        <v>22</v>
      </c>
      <c r="B1950">
        <v>36000</v>
      </c>
      <c r="C1950" t="s">
        <v>13</v>
      </c>
      <c r="D1950">
        <v>6</v>
      </c>
      <c r="E1950" t="s">
        <v>18</v>
      </c>
      <c r="F1950" t="s">
        <v>19</v>
      </c>
      <c r="G1950">
        <v>6000</v>
      </c>
      <c r="H1950">
        <v>10.75</v>
      </c>
      <c r="I1950">
        <v>0</v>
      </c>
      <c r="J1950">
        <v>0.17</v>
      </c>
      <c r="K1950" t="s">
        <v>16</v>
      </c>
      <c r="L1950">
        <v>3</v>
      </c>
    </row>
    <row r="1951" spans="1:12" x14ac:dyDescent="0.3">
      <c r="A1951">
        <v>21</v>
      </c>
      <c r="B1951">
        <v>49000</v>
      </c>
      <c r="C1951" t="s">
        <v>26</v>
      </c>
      <c r="D1951">
        <v>5</v>
      </c>
      <c r="E1951" t="s">
        <v>27</v>
      </c>
      <c r="F1951" t="s">
        <v>21</v>
      </c>
      <c r="G1951">
        <v>14000</v>
      </c>
      <c r="I1951">
        <v>0</v>
      </c>
      <c r="J1951">
        <v>0.28999999999999998</v>
      </c>
      <c r="K1951" t="s">
        <v>16</v>
      </c>
      <c r="L1951">
        <v>3</v>
      </c>
    </row>
    <row r="1952" spans="1:12" x14ac:dyDescent="0.3">
      <c r="A1952">
        <v>22</v>
      </c>
      <c r="B1952">
        <v>36000</v>
      </c>
      <c r="C1952" t="s">
        <v>13</v>
      </c>
      <c r="D1952">
        <v>1</v>
      </c>
      <c r="E1952" t="s">
        <v>25</v>
      </c>
      <c r="F1952" t="s">
        <v>21</v>
      </c>
      <c r="G1952">
        <v>6000</v>
      </c>
      <c r="H1952">
        <v>7.51</v>
      </c>
      <c r="I1952">
        <v>0</v>
      </c>
      <c r="J1952">
        <v>0.17</v>
      </c>
      <c r="K1952" t="s">
        <v>16</v>
      </c>
      <c r="L1952">
        <v>2</v>
      </c>
    </row>
    <row r="1953" spans="1:12" x14ac:dyDescent="0.3">
      <c r="A1953">
        <v>24</v>
      </c>
      <c r="B1953">
        <v>36000</v>
      </c>
      <c r="C1953" t="s">
        <v>13</v>
      </c>
      <c r="D1953">
        <v>5</v>
      </c>
      <c r="E1953" t="s">
        <v>14</v>
      </c>
      <c r="F1953" t="s">
        <v>30</v>
      </c>
      <c r="G1953">
        <v>6000</v>
      </c>
      <c r="H1953">
        <v>14.96</v>
      </c>
      <c r="I1953">
        <v>0</v>
      </c>
      <c r="J1953">
        <v>0.17</v>
      </c>
      <c r="K1953" t="s">
        <v>16</v>
      </c>
      <c r="L1953">
        <v>2</v>
      </c>
    </row>
    <row r="1954" spans="1:12" x14ac:dyDescent="0.3">
      <c r="A1954">
        <v>24</v>
      </c>
      <c r="B1954">
        <v>30000</v>
      </c>
      <c r="C1954" t="s">
        <v>13</v>
      </c>
      <c r="D1954">
        <v>0</v>
      </c>
      <c r="E1954" t="s">
        <v>20</v>
      </c>
      <c r="F1954" t="s">
        <v>30</v>
      </c>
      <c r="G1954">
        <v>6000</v>
      </c>
      <c r="H1954">
        <v>14.11</v>
      </c>
      <c r="I1954">
        <v>1</v>
      </c>
      <c r="J1954">
        <v>0.2</v>
      </c>
      <c r="K1954" t="s">
        <v>17</v>
      </c>
      <c r="L1954">
        <v>4</v>
      </c>
    </row>
    <row r="1955" spans="1:12" x14ac:dyDescent="0.3">
      <c r="A1955">
        <v>26</v>
      </c>
      <c r="B1955">
        <v>30000</v>
      </c>
      <c r="C1955" t="s">
        <v>13</v>
      </c>
      <c r="D1955">
        <v>1</v>
      </c>
      <c r="E1955" t="s">
        <v>14</v>
      </c>
      <c r="F1955" t="s">
        <v>29</v>
      </c>
      <c r="G1955">
        <v>6000</v>
      </c>
      <c r="H1955">
        <v>15.45</v>
      </c>
      <c r="I1955">
        <v>1</v>
      </c>
      <c r="J1955">
        <v>0.2</v>
      </c>
      <c r="K1955" t="s">
        <v>16</v>
      </c>
      <c r="L1955">
        <v>4</v>
      </c>
    </row>
    <row r="1956" spans="1:12" x14ac:dyDescent="0.3">
      <c r="A1956">
        <v>26</v>
      </c>
      <c r="B1956">
        <v>49200</v>
      </c>
      <c r="C1956" t="s">
        <v>26</v>
      </c>
      <c r="D1956">
        <v>8</v>
      </c>
      <c r="E1956" t="s">
        <v>18</v>
      </c>
      <c r="F1956" t="s">
        <v>21</v>
      </c>
      <c r="G1956">
        <v>4800</v>
      </c>
      <c r="H1956">
        <v>6.17</v>
      </c>
      <c r="I1956">
        <v>0</v>
      </c>
      <c r="J1956">
        <v>0.1</v>
      </c>
      <c r="K1956" t="s">
        <v>16</v>
      </c>
      <c r="L1956">
        <v>3</v>
      </c>
    </row>
    <row r="1957" spans="1:12" x14ac:dyDescent="0.3">
      <c r="A1957">
        <v>22</v>
      </c>
      <c r="B1957">
        <v>36250</v>
      </c>
      <c r="C1957" t="s">
        <v>13</v>
      </c>
      <c r="D1957">
        <v>6</v>
      </c>
      <c r="E1957" t="s">
        <v>18</v>
      </c>
      <c r="F1957" t="s">
        <v>15</v>
      </c>
      <c r="G1957">
        <v>6000</v>
      </c>
      <c r="H1957">
        <v>14.22</v>
      </c>
      <c r="I1957">
        <v>0</v>
      </c>
      <c r="J1957">
        <v>0.17</v>
      </c>
      <c r="K1957" t="s">
        <v>17</v>
      </c>
      <c r="L1957">
        <v>3</v>
      </c>
    </row>
    <row r="1958" spans="1:12" x14ac:dyDescent="0.3">
      <c r="A1958">
        <v>24</v>
      </c>
      <c r="B1958">
        <v>37000</v>
      </c>
      <c r="C1958" t="s">
        <v>13</v>
      </c>
      <c r="D1958">
        <v>1</v>
      </c>
      <c r="E1958" t="s">
        <v>25</v>
      </c>
      <c r="F1958" t="s">
        <v>21</v>
      </c>
      <c r="G1958">
        <v>6000</v>
      </c>
      <c r="H1958">
        <v>7.66</v>
      </c>
      <c r="I1958">
        <v>0</v>
      </c>
      <c r="J1958">
        <v>0.16</v>
      </c>
      <c r="K1958" t="s">
        <v>16</v>
      </c>
      <c r="L1958">
        <v>2</v>
      </c>
    </row>
    <row r="1959" spans="1:12" x14ac:dyDescent="0.3">
      <c r="A1959">
        <v>26</v>
      </c>
      <c r="B1959">
        <v>49441</v>
      </c>
      <c r="C1959" t="s">
        <v>23</v>
      </c>
      <c r="D1959">
        <v>11</v>
      </c>
      <c r="E1959" t="s">
        <v>28</v>
      </c>
      <c r="F1959" t="s">
        <v>21</v>
      </c>
      <c r="G1959">
        <v>12000</v>
      </c>
      <c r="H1959">
        <v>6.99</v>
      </c>
      <c r="I1959">
        <v>0</v>
      </c>
      <c r="J1959">
        <v>0.24</v>
      </c>
      <c r="K1959" t="s">
        <v>16</v>
      </c>
      <c r="L1959">
        <v>4</v>
      </c>
    </row>
    <row r="1960" spans="1:12" x14ac:dyDescent="0.3">
      <c r="A1960">
        <v>24</v>
      </c>
      <c r="B1960">
        <v>37200</v>
      </c>
      <c r="C1960" t="s">
        <v>13</v>
      </c>
      <c r="D1960">
        <v>2</v>
      </c>
      <c r="E1960" t="s">
        <v>20</v>
      </c>
      <c r="F1960" t="s">
        <v>19</v>
      </c>
      <c r="G1960">
        <v>6000</v>
      </c>
      <c r="H1960">
        <v>9.99</v>
      </c>
      <c r="I1960">
        <v>0</v>
      </c>
      <c r="J1960">
        <v>0.16</v>
      </c>
      <c r="K1960" t="s">
        <v>16</v>
      </c>
      <c r="L1960">
        <v>3</v>
      </c>
    </row>
    <row r="1961" spans="1:12" x14ac:dyDescent="0.3">
      <c r="A1961">
        <v>24</v>
      </c>
      <c r="B1961">
        <v>37920</v>
      </c>
      <c r="C1961" t="s">
        <v>13</v>
      </c>
      <c r="D1961">
        <v>4</v>
      </c>
      <c r="E1961" t="s">
        <v>25</v>
      </c>
      <c r="F1961" t="s">
        <v>21</v>
      </c>
      <c r="G1961">
        <v>6000</v>
      </c>
      <c r="H1961">
        <v>6.99</v>
      </c>
      <c r="I1961">
        <v>0</v>
      </c>
      <c r="J1961">
        <v>0.16</v>
      </c>
      <c r="K1961" t="s">
        <v>16</v>
      </c>
      <c r="L1961">
        <v>3</v>
      </c>
    </row>
    <row r="1962" spans="1:12" x14ac:dyDescent="0.3">
      <c r="A1962">
        <v>25</v>
      </c>
      <c r="B1962">
        <v>49500</v>
      </c>
      <c r="C1962" t="s">
        <v>26</v>
      </c>
      <c r="D1962">
        <v>2</v>
      </c>
      <c r="E1962" t="s">
        <v>25</v>
      </c>
      <c r="F1962" t="s">
        <v>21</v>
      </c>
      <c r="G1962">
        <v>2400</v>
      </c>
      <c r="H1962">
        <v>7.51</v>
      </c>
      <c r="I1962">
        <v>0</v>
      </c>
      <c r="J1962">
        <v>0.05</v>
      </c>
      <c r="K1962" t="s">
        <v>16</v>
      </c>
      <c r="L1962">
        <v>2</v>
      </c>
    </row>
    <row r="1963" spans="1:12" x14ac:dyDescent="0.3">
      <c r="A1963">
        <v>24</v>
      </c>
      <c r="B1963">
        <v>38000</v>
      </c>
      <c r="C1963" t="s">
        <v>13</v>
      </c>
      <c r="D1963">
        <v>0</v>
      </c>
      <c r="E1963" t="s">
        <v>25</v>
      </c>
      <c r="F1963" t="s">
        <v>19</v>
      </c>
      <c r="G1963">
        <v>6000</v>
      </c>
      <c r="H1963">
        <v>10.39</v>
      </c>
      <c r="I1963">
        <v>0</v>
      </c>
      <c r="J1963">
        <v>0.16</v>
      </c>
      <c r="K1963" t="s">
        <v>16</v>
      </c>
      <c r="L1963">
        <v>2</v>
      </c>
    </row>
    <row r="1964" spans="1:12" x14ac:dyDescent="0.3">
      <c r="A1964">
        <v>23</v>
      </c>
      <c r="B1964">
        <v>38000</v>
      </c>
      <c r="C1964" t="s">
        <v>13</v>
      </c>
      <c r="D1964">
        <v>5</v>
      </c>
      <c r="E1964" t="s">
        <v>18</v>
      </c>
      <c r="F1964" t="s">
        <v>19</v>
      </c>
      <c r="G1964">
        <v>6000</v>
      </c>
      <c r="H1964">
        <v>10.46</v>
      </c>
      <c r="I1964">
        <v>0</v>
      </c>
      <c r="J1964">
        <v>0.16</v>
      </c>
      <c r="K1964" t="s">
        <v>16</v>
      </c>
      <c r="L1964">
        <v>2</v>
      </c>
    </row>
    <row r="1965" spans="1:12" x14ac:dyDescent="0.3">
      <c r="A1965">
        <v>23</v>
      </c>
      <c r="B1965">
        <v>43600</v>
      </c>
      <c r="C1965" t="s">
        <v>26</v>
      </c>
      <c r="D1965">
        <v>5</v>
      </c>
      <c r="E1965" t="s">
        <v>25</v>
      </c>
      <c r="F1965" t="s">
        <v>19</v>
      </c>
      <c r="G1965">
        <v>25000</v>
      </c>
      <c r="I1965">
        <v>1</v>
      </c>
      <c r="J1965">
        <v>0.56999999999999995</v>
      </c>
      <c r="K1965" t="s">
        <v>16</v>
      </c>
      <c r="L1965">
        <v>3</v>
      </c>
    </row>
    <row r="1966" spans="1:12" x14ac:dyDescent="0.3">
      <c r="A1966">
        <v>21</v>
      </c>
      <c r="B1966">
        <v>39900</v>
      </c>
      <c r="C1966" t="s">
        <v>13</v>
      </c>
      <c r="D1966">
        <v>3</v>
      </c>
      <c r="E1966" t="s">
        <v>25</v>
      </c>
      <c r="F1966" t="s">
        <v>19</v>
      </c>
      <c r="G1966">
        <v>6000</v>
      </c>
      <c r="H1966">
        <v>11.49</v>
      </c>
      <c r="I1966">
        <v>0</v>
      </c>
      <c r="J1966">
        <v>0.15</v>
      </c>
      <c r="K1966" t="s">
        <v>16</v>
      </c>
      <c r="L1966">
        <v>3</v>
      </c>
    </row>
    <row r="1967" spans="1:12" x14ac:dyDescent="0.3">
      <c r="A1967">
        <v>23</v>
      </c>
      <c r="B1967">
        <v>39996</v>
      </c>
      <c r="C1967" t="s">
        <v>13</v>
      </c>
      <c r="D1967">
        <v>2</v>
      </c>
      <c r="E1967" t="s">
        <v>25</v>
      </c>
      <c r="F1967" t="s">
        <v>21</v>
      </c>
      <c r="G1967">
        <v>6000</v>
      </c>
      <c r="H1967">
        <v>7.51</v>
      </c>
      <c r="I1967">
        <v>0</v>
      </c>
      <c r="J1967">
        <v>0.15</v>
      </c>
      <c r="K1967" t="s">
        <v>16</v>
      </c>
      <c r="L1967">
        <v>3</v>
      </c>
    </row>
    <row r="1968" spans="1:12" x14ac:dyDescent="0.3">
      <c r="A1968">
        <v>25</v>
      </c>
      <c r="B1968">
        <v>39996</v>
      </c>
      <c r="C1968" t="s">
        <v>13</v>
      </c>
      <c r="D1968">
        <v>9</v>
      </c>
      <c r="E1968" t="s">
        <v>27</v>
      </c>
      <c r="F1968" t="s">
        <v>19</v>
      </c>
      <c r="G1968">
        <v>6000</v>
      </c>
      <c r="H1968">
        <v>9.6999999999999993</v>
      </c>
      <c r="I1968">
        <v>0</v>
      </c>
      <c r="J1968">
        <v>0.15</v>
      </c>
      <c r="K1968" t="s">
        <v>16</v>
      </c>
      <c r="L1968">
        <v>4</v>
      </c>
    </row>
    <row r="1969" spans="1:12" x14ac:dyDescent="0.3">
      <c r="A1969">
        <v>25</v>
      </c>
      <c r="B1969">
        <v>40000</v>
      </c>
      <c r="C1969" t="s">
        <v>13</v>
      </c>
      <c r="D1969">
        <v>2</v>
      </c>
      <c r="E1969" t="s">
        <v>14</v>
      </c>
      <c r="F1969" t="s">
        <v>19</v>
      </c>
      <c r="G1969">
        <v>6000</v>
      </c>
      <c r="H1969">
        <v>10.65</v>
      </c>
      <c r="I1969">
        <v>0</v>
      </c>
      <c r="J1969">
        <v>0.15</v>
      </c>
      <c r="K1969" t="s">
        <v>16</v>
      </c>
      <c r="L1969">
        <v>3</v>
      </c>
    </row>
    <row r="1970" spans="1:12" x14ac:dyDescent="0.3">
      <c r="A1970">
        <v>22</v>
      </c>
      <c r="B1970">
        <v>49920</v>
      </c>
      <c r="C1970" t="s">
        <v>26</v>
      </c>
      <c r="D1970">
        <v>1</v>
      </c>
      <c r="E1970" t="s">
        <v>18</v>
      </c>
      <c r="F1970" t="s">
        <v>15</v>
      </c>
      <c r="G1970">
        <v>10000</v>
      </c>
      <c r="H1970">
        <v>12.53</v>
      </c>
      <c r="I1970">
        <v>0</v>
      </c>
      <c r="J1970">
        <v>0.2</v>
      </c>
      <c r="K1970" t="s">
        <v>16</v>
      </c>
      <c r="L1970">
        <v>3</v>
      </c>
    </row>
    <row r="1971" spans="1:12" x14ac:dyDescent="0.3">
      <c r="A1971">
        <v>24</v>
      </c>
      <c r="B1971">
        <v>40000</v>
      </c>
      <c r="C1971" t="s">
        <v>13</v>
      </c>
      <c r="D1971">
        <v>2</v>
      </c>
      <c r="E1971" t="s">
        <v>14</v>
      </c>
      <c r="F1971" t="s">
        <v>19</v>
      </c>
      <c r="G1971">
        <v>6000</v>
      </c>
      <c r="I1971">
        <v>0</v>
      </c>
      <c r="J1971">
        <v>0.15</v>
      </c>
      <c r="K1971" t="s">
        <v>16</v>
      </c>
      <c r="L1971">
        <v>3</v>
      </c>
    </row>
    <row r="1972" spans="1:12" x14ac:dyDescent="0.3">
      <c r="A1972">
        <v>26</v>
      </c>
      <c r="B1972">
        <v>49995</v>
      </c>
      <c r="C1972" t="s">
        <v>26</v>
      </c>
      <c r="D1972">
        <v>10</v>
      </c>
      <c r="E1972" t="s">
        <v>18</v>
      </c>
      <c r="F1972" t="s">
        <v>19</v>
      </c>
      <c r="G1972">
        <v>10000</v>
      </c>
      <c r="H1972">
        <v>11.71</v>
      </c>
      <c r="I1972">
        <v>0</v>
      </c>
      <c r="J1972">
        <v>0.2</v>
      </c>
      <c r="K1972" t="s">
        <v>16</v>
      </c>
      <c r="L1972">
        <v>3</v>
      </c>
    </row>
    <row r="1973" spans="1:12" x14ac:dyDescent="0.3">
      <c r="A1973">
        <v>24</v>
      </c>
      <c r="B1973">
        <v>40000</v>
      </c>
      <c r="C1973" t="s">
        <v>13</v>
      </c>
      <c r="D1973">
        <v>3</v>
      </c>
      <c r="E1973" t="s">
        <v>18</v>
      </c>
      <c r="F1973" t="s">
        <v>21</v>
      </c>
      <c r="G1973">
        <v>6000</v>
      </c>
      <c r="H1973">
        <v>6.62</v>
      </c>
      <c r="I1973">
        <v>0</v>
      </c>
      <c r="J1973">
        <v>0.15</v>
      </c>
      <c r="K1973" t="s">
        <v>16</v>
      </c>
      <c r="L1973">
        <v>3</v>
      </c>
    </row>
    <row r="1974" spans="1:12" x14ac:dyDescent="0.3">
      <c r="A1974">
        <v>22</v>
      </c>
      <c r="B1974">
        <v>50000</v>
      </c>
      <c r="C1974" t="s">
        <v>26</v>
      </c>
      <c r="D1974">
        <v>2</v>
      </c>
      <c r="E1974" t="s">
        <v>18</v>
      </c>
      <c r="F1974" t="s">
        <v>19</v>
      </c>
      <c r="G1974">
        <v>22000</v>
      </c>
      <c r="H1974">
        <v>9.91</v>
      </c>
      <c r="I1974">
        <v>0</v>
      </c>
      <c r="J1974">
        <v>0.44</v>
      </c>
      <c r="K1974" t="s">
        <v>16</v>
      </c>
      <c r="L1974">
        <v>2</v>
      </c>
    </row>
    <row r="1975" spans="1:12" x14ac:dyDescent="0.3">
      <c r="A1975">
        <v>22</v>
      </c>
      <c r="B1975">
        <v>40000</v>
      </c>
      <c r="C1975" t="s">
        <v>13</v>
      </c>
      <c r="D1975">
        <v>0</v>
      </c>
      <c r="E1975" t="s">
        <v>27</v>
      </c>
      <c r="F1975" t="s">
        <v>21</v>
      </c>
      <c r="G1975">
        <v>6000</v>
      </c>
      <c r="H1975">
        <v>7.66</v>
      </c>
      <c r="I1975">
        <v>0</v>
      </c>
      <c r="J1975">
        <v>0.15</v>
      </c>
      <c r="K1975" t="s">
        <v>16</v>
      </c>
      <c r="L1975">
        <v>2</v>
      </c>
    </row>
    <row r="1976" spans="1:12" x14ac:dyDescent="0.3">
      <c r="A1976">
        <v>25</v>
      </c>
      <c r="B1976">
        <v>50000</v>
      </c>
      <c r="C1976" t="s">
        <v>26</v>
      </c>
      <c r="D1976">
        <v>10</v>
      </c>
      <c r="E1976" t="s">
        <v>18</v>
      </c>
      <c r="F1976" t="s">
        <v>15</v>
      </c>
      <c r="G1976">
        <v>10000</v>
      </c>
      <c r="H1976">
        <v>13.49</v>
      </c>
      <c r="I1976">
        <v>0</v>
      </c>
      <c r="J1976">
        <v>0.2</v>
      </c>
      <c r="K1976" t="s">
        <v>17</v>
      </c>
      <c r="L1976">
        <v>4</v>
      </c>
    </row>
    <row r="1977" spans="1:12" x14ac:dyDescent="0.3">
      <c r="A1977">
        <v>25</v>
      </c>
      <c r="B1977">
        <v>50000</v>
      </c>
      <c r="C1977" t="s">
        <v>26</v>
      </c>
      <c r="D1977">
        <v>9</v>
      </c>
      <c r="E1977" t="s">
        <v>20</v>
      </c>
      <c r="F1977" t="s">
        <v>15</v>
      </c>
      <c r="G1977">
        <v>20000</v>
      </c>
      <c r="H1977">
        <v>15.27</v>
      </c>
      <c r="I1977">
        <v>0</v>
      </c>
      <c r="J1977">
        <v>0.4</v>
      </c>
      <c r="K1977" t="s">
        <v>16</v>
      </c>
      <c r="L1977">
        <v>4</v>
      </c>
    </row>
    <row r="1978" spans="1:12" x14ac:dyDescent="0.3">
      <c r="A1978">
        <v>23</v>
      </c>
      <c r="B1978">
        <v>40000</v>
      </c>
      <c r="C1978" t="s">
        <v>13</v>
      </c>
      <c r="D1978">
        <v>5</v>
      </c>
      <c r="E1978" t="s">
        <v>14</v>
      </c>
      <c r="F1978" t="s">
        <v>21</v>
      </c>
      <c r="G1978">
        <v>6000</v>
      </c>
      <c r="H1978">
        <v>8.94</v>
      </c>
      <c r="I1978">
        <v>0</v>
      </c>
      <c r="J1978">
        <v>0.15</v>
      </c>
      <c r="K1978" t="s">
        <v>16</v>
      </c>
      <c r="L1978">
        <v>3</v>
      </c>
    </row>
    <row r="1979" spans="1:12" x14ac:dyDescent="0.3">
      <c r="A1979">
        <v>22</v>
      </c>
      <c r="B1979">
        <v>50000</v>
      </c>
      <c r="C1979" t="s">
        <v>26</v>
      </c>
      <c r="D1979">
        <v>6</v>
      </c>
      <c r="E1979" t="s">
        <v>18</v>
      </c>
      <c r="F1979" t="s">
        <v>19</v>
      </c>
      <c r="G1979">
        <v>13000</v>
      </c>
      <c r="H1979">
        <v>10.65</v>
      </c>
      <c r="I1979">
        <v>0</v>
      </c>
      <c r="J1979">
        <v>0.26</v>
      </c>
      <c r="K1979" t="s">
        <v>16</v>
      </c>
      <c r="L1979">
        <v>3</v>
      </c>
    </row>
    <row r="1980" spans="1:12" x14ac:dyDescent="0.3">
      <c r="A1980">
        <v>22</v>
      </c>
      <c r="B1980">
        <v>50000</v>
      </c>
      <c r="C1980" t="s">
        <v>26</v>
      </c>
      <c r="D1980">
        <v>6</v>
      </c>
      <c r="E1980" t="s">
        <v>18</v>
      </c>
      <c r="F1980" t="s">
        <v>21</v>
      </c>
      <c r="G1980">
        <v>4800</v>
      </c>
      <c r="H1980">
        <v>6.03</v>
      </c>
      <c r="I1980">
        <v>0</v>
      </c>
      <c r="J1980">
        <v>0.1</v>
      </c>
      <c r="K1980" t="s">
        <v>16</v>
      </c>
      <c r="L1980">
        <v>3</v>
      </c>
    </row>
    <row r="1981" spans="1:12" x14ac:dyDescent="0.3">
      <c r="A1981">
        <v>26</v>
      </c>
      <c r="B1981">
        <v>44000</v>
      </c>
      <c r="C1981" t="s">
        <v>26</v>
      </c>
      <c r="D1981">
        <v>10</v>
      </c>
      <c r="E1981" t="s">
        <v>20</v>
      </c>
      <c r="F1981" t="s">
        <v>30</v>
      </c>
      <c r="G1981">
        <v>20000</v>
      </c>
      <c r="H1981">
        <v>17.27</v>
      </c>
      <c r="I1981">
        <v>1</v>
      </c>
      <c r="J1981">
        <v>0.45</v>
      </c>
      <c r="K1981" t="s">
        <v>17</v>
      </c>
      <c r="L1981">
        <v>2</v>
      </c>
    </row>
    <row r="1982" spans="1:12" x14ac:dyDescent="0.3">
      <c r="A1982">
        <v>25</v>
      </c>
      <c r="B1982">
        <v>35196</v>
      </c>
      <c r="C1982" t="s">
        <v>13</v>
      </c>
      <c r="D1982">
        <v>2</v>
      </c>
      <c r="E1982" t="s">
        <v>14</v>
      </c>
      <c r="F1982" t="s">
        <v>30</v>
      </c>
      <c r="G1982">
        <v>6000</v>
      </c>
      <c r="H1982">
        <v>14.54</v>
      </c>
      <c r="I1982">
        <v>1</v>
      </c>
      <c r="J1982">
        <v>0.17</v>
      </c>
      <c r="K1982" t="s">
        <v>16</v>
      </c>
      <c r="L1982">
        <v>3</v>
      </c>
    </row>
    <row r="1983" spans="1:12" x14ac:dyDescent="0.3">
      <c r="A1983">
        <v>25</v>
      </c>
      <c r="B1983">
        <v>42000</v>
      </c>
      <c r="C1983" t="s">
        <v>13</v>
      </c>
      <c r="D1983">
        <v>5</v>
      </c>
      <c r="E1983" t="s">
        <v>14</v>
      </c>
      <c r="F1983" t="s">
        <v>19</v>
      </c>
      <c r="G1983">
        <v>6000</v>
      </c>
      <c r="H1983">
        <v>12.42</v>
      </c>
      <c r="I1983">
        <v>0</v>
      </c>
      <c r="J1983">
        <v>0.14000000000000001</v>
      </c>
      <c r="K1983" t="s">
        <v>16</v>
      </c>
      <c r="L1983">
        <v>2</v>
      </c>
    </row>
    <row r="1984" spans="1:12" x14ac:dyDescent="0.3">
      <c r="A1984">
        <v>22</v>
      </c>
      <c r="B1984">
        <v>42000</v>
      </c>
      <c r="C1984" t="s">
        <v>13</v>
      </c>
      <c r="D1984">
        <v>6</v>
      </c>
      <c r="E1984" t="s">
        <v>25</v>
      </c>
      <c r="F1984" t="s">
        <v>19</v>
      </c>
      <c r="G1984">
        <v>6000</v>
      </c>
      <c r="H1984">
        <v>10.65</v>
      </c>
      <c r="I1984">
        <v>0</v>
      </c>
      <c r="J1984">
        <v>0.14000000000000001</v>
      </c>
      <c r="K1984" t="s">
        <v>16</v>
      </c>
      <c r="L1984">
        <v>2</v>
      </c>
    </row>
    <row r="1985" spans="1:12" x14ac:dyDescent="0.3">
      <c r="A1985">
        <v>25</v>
      </c>
      <c r="B1985">
        <v>50000</v>
      </c>
      <c r="C1985" t="s">
        <v>26</v>
      </c>
      <c r="D1985">
        <v>3</v>
      </c>
      <c r="E1985" t="s">
        <v>25</v>
      </c>
      <c r="F1985" t="s">
        <v>21</v>
      </c>
      <c r="G1985">
        <v>17000</v>
      </c>
      <c r="H1985">
        <v>6.03</v>
      </c>
      <c r="I1985">
        <v>0</v>
      </c>
      <c r="J1985">
        <v>0.34</v>
      </c>
      <c r="K1985" t="s">
        <v>16</v>
      </c>
      <c r="L1985">
        <v>2</v>
      </c>
    </row>
    <row r="1986" spans="1:12" x14ac:dyDescent="0.3">
      <c r="A1986">
        <v>22</v>
      </c>
      <c r="B1986">
        <v>50000</v>
      </c>
      <c r="C1986" t="s">
        <v>26</v>
      </c>
      <c r="E1986" t="s">
        <v>27</v>
      </c>
      <c r="F1986" t="s">
        <v>19</v>
      </c>
      <c r="G1986">
        <v>10000</v>
      </c>
      <c r="H1986">
        <v>12.69</v>
      </c>
      <c r="I1986">
        <v>0</v>
      </c>
      <c r="J1986">
        <v>0.2</v>
      </c>
      <c r="K1986" t="s">
        <v>16</v>
      </c>
      <c r="L1986">
        <v>4</v>
      </c>
    </row>
    <row r="1987" spans="1:12" x14ac:dyDescent="0.3">
      <c r="A1987">
        <v>26</v>
      </c>
      <c r="B1987">
        <v>50000</v>
      </c>
      <c r="C1987" t="s">
        <v>26</v>
      </c>
      <c r="D1987">
        <v>3</v>
      </c>
      <c r="E1987" t="s">
        <v>25</v>
      </c>
      <c r="F1987" t="s">
        <v>21</v>
      </c>
      <c r="G1987">
        <v>8000</v>
      </c>
      <c r="H1987">
        <v>6.62</v>
      </c>
      <c r="I1987">
        <v>0</v>
      </c>
      <c r="J1987">
        <v>0.16</v>
      </c>
      <c r="K1987" t="s">
        <v>16</v>
      </c>
      <c r="L1987">
        <v>4</v>
      </c>
    </row>
    <row r="1988" spans="1:12" x14ac:dyDescent="0.3">
      <c r="A1988">
        <v>25</v>
      </c>
      <c r="B1988">
        <v>50000</v>
      </c>
      <c r="C1988" t="s">
        <v>26</v>
      </c>
      <c r="D1988">
        <v>0</v>
      </c>
      <c r="E1988" t="s">
        <v>27</v>
      </c>
      <c r="F1988" t="s">
        <v>29</v>
      </c>
      <c r="G1988">
        <v>8000</v>
      </c>
      <c r="H1988">
        <v>19.420000000000002</v>
      </c>
      <c r="I1988">
        <v>0</v>
      </c>
      <c r="J1988">
        <v>0.16</v>
      </c>
      <c r="K1988" t="s">
        <v>16</v>
      </c>
      <c r="L1988">
        <v>2</v>
      </c>
    </row>
    <row r="1989" spans="1:12" x14ac:dyDescent="0.3">
      <c r="A1989">
        <v>23</v>
      </c>
      <c r="B1989">
        <v>50000</v>
      </c>
      <c r="C1989" t="s">
        <v>26</v>
      </c>
      <c r="D1989">
        <v>7</v>
      </c>
      <c r="E1989" t="s">
        <v>25</v>
      </c>
      <c r="F1989" t="s">
        <v>21</v>
      </c>
      <c r="G1989">
        <v>2000</v>
      </c>
      <c r="H1989">
        <v>6.62</v>
      </c>
      <c r="I1989">
        <v>0</v>
      </c>
      <c r="J1989">
        <v>0.04</v>
      </c>
      <c r="K1989" t="s">
        <v>16</v>
      </c>
      <c r="L1989">
        <v>4</v>
      </c>
    </row>
    <row r="1990" spans="1:12" x14ac:dyDescent="0.3">
      <c r="A1990">
        <v>21</v>
      </c>
      <c r="B1990">
        <v>50000</v>
      </c>
      <c r="C1990" t="s">
        <v>26</v>
      </c>
      <c r="D1990">
        <v>5</v>
      </c>
      <c r="E1990" t="s">
        <v>27</v>
      </c>
      <c r="F1990" t="s">
        <v>21</v>
      </c>
      <c r="G1990">
        <v>3500</v>
      </c>
      <c r="H1990">
        <v>6.03</v>
      </c>
      <c r="I1990">
        <v>0</v>
      </c>
      <c r="J1990">
        <v>7.0000000000000007E-2</v>
      </c>
      <c r="K1990" t="s">
        <v>16</v>
      </c>
      <c r="L1990">
        <v>4</v>
      </c>
    </row>
    <row r="1991" spans="1:12" x14ac:dyDescent="0.3">
      <c r="A1991">
        <v>22</v>
      </c>
      <c r="B1991">
        <v>50000</v>
      </c>
      <c r="C1991" t="s">
        <v>26</v>
      </c>
      <c r="D1991">
        <v>6</v>
      </c>
      <c r="E1991" t="s">
        <v>20</v>
      </c>
      <c r="F1991" t="s">
        <v>21</v>
      </c>
      <c r="G1991">
        <v>8000</v>
      </c>
      <c r="H1991">
        <v>6.03</v>
      </c>
      <c r="I1991">
        <v>0</v>
      </c>
      <c r="J1991">
        <v>0.16</v>
      </c>
      <c r="K1991" t="s">
        <v>16</v>
      </c>
      <c r="L1991">
        <v>3</v>
      </c>
    </row>
    <row r="1992" spans="1:12" x14ac:dyDescent="0.3">
      <c r="A1992">
        <v>24</v>
      </c>
      <c r="B1992">
        <v>50000</v>
      </c>
      <c r="C1992" t="s">
        <v>23</v>
      </c>
      <c r="D1992">
        <v>5</v>
      </c>
      <c r="E1992" t="s">
        <v>27</v>
      </c>
      <c r="F1992" t="s">
        <v>19</v>
      </c>
      <c r="G1992">
        <v>5000</v>
      </c>
      <c r="H1992">
        <v>12.69</v>
      </c>
      <c r="I1992">
        <v>0</v>
      </c>
      <c r="J1992">
        <v>0.1</v>
      </c>
      <c r="K1992" t="s">
        <v>16</v>
      </c>
      <c r="L1992">
        <v>3</v>
      </c>
    </row>
    <row r="1993" spans="1:12" x14ac:dyDescent="0.3">
      <c r="A1993">
        <v>26</v>
      </c>
      <c r="B1993">
        <v>45000</v>
      </c>
      <c r="C1993" t="s">
        <v>13</v>
      </c>
      <c r="D1993">
        <v>1</v>
      </c>
      <c r="E1993" t="s">
        <v>18</v>
      </c>
      <c r="F1993" t="s">
        <v>19</v>
      </c>
      <c r="G1993">
        <v>6000</v>
      </c>
      <c r="H1993">
        <v>9.91</v>
      </c>
      <c r="I1993">
        <v>0</v>
      </c>
      <c r="J1993">
        <v>0.13</v>
      </c>
      <c r="K1993" t="s">
        <v>16</v>
      </c>
      <c r="L1993">
        <v>2</v>
      </c>
    </row>
    <row r="1994" spans="1:12" x14ac:dyDescent="0.3">
      <c r="A1994">
        <v>24</v>
      </c>
      <c r="B1994">
        <v>50000</v>
      </c>
      <c r="C1994" t="s">
        <v>26</v>
      </c>
      <c r="D1994">
        <v>8</v>
      </c>
      <c r="E1994" t="s">
        <v>27</v>
      </c>
      <c r="F1994" t="s">
        <v>21</v>
      </c>
      <c r="G1994">
        <v>13700</v>
      </c>
      <c r="H1994">
        <v>6.03</v>
      </c>
      <c r="I1994">
        <v>0</v>
      </c>
      <c r="J1994">
        <v>0.27</v>
      </c>
      <c r="K1994" t="s">
        <v>16</v>
      </c>
      <c r="L1994">
        <v>3</v>
      </c>
    </row>
    <row r="1995" spans="1:12" x14ac:dyDescent="0.3">
      <c r="A1995">
        <v>23</v>
      </c>
      <c r="B1995">
        <v>50000</v>
      </c>
      <c r="C1995" t="s">
        <v>26</v>
      </c>
      <c r="D1995">
        <v>3</v>
      </c>
      <c r="E1995" t="s">
        <v>18</v>
      </c>
      <c r="F1995" t="s">
        <v>21</v>
      </c>
      <c r="G1995">
        <v>10000</v>
      </c>
      <c r="H1995">
        <v>6.03</v>
      </c>
      <c r="I1995">
        <v>0</v>
      </c>
      <c r="J1995">
        <v>0.2</v>
      </c>
      <c r="K1995" t="s">
        <v>16</v>
      </c>
      <c r="L1995">
        <v>4</v>
      </c>
    </row>
    <row r="1996" spans="1:12" x14ac:dyDescent="0.3">
      <c r="A1996">
        <v>24</v>
      </c>
      <c r="B1996">
        <v>50000</v>
      </c>
      <c r="C1996" t="s">
        <v>26</v>
      </c>
      <c r="D1996">
        <v>2</v>
      </c>
      <c r="E1996" t="s">
        <v>14</v>
      </c>
      <c r="F1996" t="s">
        <v>21</v>
      </c>
      <c r="G1996">
        <v>12000</v>
      </c>
      <c r="H1996">
        <v>6.62</v>
      </c>
      <c r="I1996">
        <v>0</v>
      </c>
      <c r="J1996">
        <v>0.24</v>
      </c>
      <c r="K1996" t="s">
        <v>16</v>
      </c>
      <c r="L1996">
        <v>4</v>
      </c>
    </row>
    <row r="1997" spans="1:12" x14ac:dyDescent="0.3">
      <c r="A1997">
        <v>26</v>
      </c>
      <c r="B1997">
        <v>50000</v>
      </c>
      <c r="C1997" t="s">
        <v>23</v>
      </c>
      <c r="D1997">
        <v>10</v>
      </c>
      <c r="E1997" t="s">
        <v>27</v>
      </c>
      <c r="F1997" t="s">
        <v>21</v>
      </c>
      <c r="G1997">
        <v>9825</v>
      </c>
      <c r="H1997">
        <v>7.9</v>
      </c>
      <c r="I1997">
        <v>0</v>
      </c>
      <c r="J1997">
        <v>0.2</v>
      </c>
      <c r="K1997" t="s">
        <v>16</v>
      </c>
      <c r="L1997">
        <v>4</v>
      </c>
    </row>
    <row r="1998" spans="1:12" x14ac:dyDescent="0.3">
      <c r="A1998">
        <v>22</v>
      </c>
      <c r="B1998">
        <v>50000</v>
      </c>
      <c r="C1998" t="s">
        <v>26</v>
      </c>
      <c r="D1998">
        <v>6</v>
      </c>
      <c r="E1998" t="s">
        <v>27</v>
      </c>
      <c r="F1998" t="s">
        <v>15</v>
      </c>
      <c r="G1998">
        <v>10000</v>
      </c>
      <c r="I1998">
        <v>0</v>
      </c>
      <c r="J1998">
        <v>0.2</v>
      </c>
      <c r="K1998" t="s">
        <v>16</v>
      </c>
      <c r="L1998">
        <v>4</v>
      </c>
    </row>
    <row r="1999" spans="1:12" x14ac:dyDescent="0.3">
      <c r="A1999">
        <v>26</v>
      </c>
      <c r="B1999">
        <v>50000</v>
      </c>
      <c r="C1999" t="s">
        <v>26</v>
      </c>
      <c r="D1999">
        <v>4</v>
      </c>
      <c r="E1999" t="s">
        <v>27</v>
      </c>
      <c r="F1999" t="s">
        <v>21</v>
      </c>
      <c r="G1999">
        <v>17200</v>
      </c>
      <c r="H1999">
        <v>7.51</v>
      </c>
      <c r="I1999">
        <v>0</v>
      </c>
      <c r="J1999">
        <v>0.34</v>
      </c>
      <c r="K1999" t="s">
        <v>16</v>
      </c>
      <c r="L1999">
        <v>4</v>
      </c>
    </row>
    <row r="2000" spans="1:12" x14ac:dyDescent="0.3">
      <c r="A2000">
        <v>26</v>
      </c>
      <c r="B2000">
        <v>50000</v>
      </c>
      <c r="C2000" t="s">
        <v>26</v>
      </c>
      <c r="D2000">
        <v>10</v>
      </c>
      <c r="E2000" t="s">
        <v>25</v>
      </c>
      <c r="F2000" t="s">
        <v>21</v>
      </c>
      <c r="G2000">
        <v>5400</v>
      </c>
      <c r="H2000">
        <v>8.9</v>
      </c>
      <c r="I2000">
        <v>0</v>
      </c>
      <c r="J2000">
        <v>0.11</v>
      </c>
      <c r="K2000" t="s">
        <v>16</v>
      </c>
      <c r="L2000">
        <v>2</v>
      </c>
    </row>
    <row r="2001" spans="1:12" x14ac:dyDescent="0.3">
      <c r="A2001">
        <v>25</v>
      </c>
      <c r="B2001">
        <v>39396</v>
      </c>
      <c r="C2001" t="s">
        <v>13</v>
      </c>
      <c r="D2001">
        <v>0</v>
      </c>
      <c r="E2001" t="s">
        <v>27</v>
      </c>
      <c r="F2001" t="s">
        <v>30</v>
      </c>
      <c r="G2001">
        <v>6000</v>
      </c>
      <c r="H2001">
        <v>15.31</v>
      </c>
      <c r="I2001">
        <v>1</v>
      </c>
      <c r="J2001">
        <v>0.15</v>
      </c>
      <c r="K2001" t="s">
        <v>17</v>
      </c>
      <c r="L2001">
        <v>3</v>
      </c>
    </row>
    <row r="2002" spans="1:12" x14ac:dyDescent="0.3">
      <c r="A2002">
        <v>24</v>
      </c>
      <c r="B2002">
        <v>50000</v>
      </c>
      <c r="C2002" t="s">
        <v>26</v>
      </c>
      <c r="D2002">
        <v>3</v>
      </c>
      <c r="E2002" t="s">
        <v>27</v>
      </c>
      <c r="F2002" t="s">
        <v>21</v>
      </c>
      <c r="G2002">
        <v>15000</v>
      </c>
      <c r="H2002">
        <v>8.9</v>
      </c>
      <c r="I2002">
        <v>0</v>
      </c>
      <c r="J2002">
        <v>0.3</v>
      </c>
      <c r="K2002" t="s">
        <v>16</v>
      </c>
      <c r="L2002">
        <v>2</v>
      </c>
    </row>
    <row r="2003" spans="1:12" x14ac:dyDescent="0.3">
      <c r="A2003">
        <v>22</v>
      </c>
      <c r="B2003">
        <v>50000</v>
      </c>
      <c r="C2003" t="s">
        <v>23</v>
      </c>
      <c r="D2003">
        <v>6</v>
      </c>
      <c r="E2003" t="s">
        <v>18</v>
      </c>
      <c r="F2003" t="s">
        <v>19</v>
      </c>
      <c r="G2003">
        <v>1000</v>
      </c>
      <c r="H2003">
        <v>9.91</v>
      </c>
      <c r="I2003">
        <v>0</v>
      </c>
      <c r="J2003">
        <v>0.02</v>
      </c>
      <c r="K2003" t="s">
        <v>16</v>
      </c>
      <c r="L2003">
        <v>2</v>
      </c>
    </row>
    <row r="2004" spans="1:12" x14ac:dyDescent="0.3">
      <c r="A2004">
        <v>23</v>
      </c>
      <c r="B2004">
        <v>50000</v>
      </c>
      <c r="C2004" t="s">
        <v>26</v>
      </c>
      <c r="D2004">
        <v>0</v>
      </c>
      <c r="E2004" t="s">
        <v>27</v>
      </c>
      <c r="F2004" t="s">
        <v>21</v>
      </c>
      <c r="G2004">
        <v>6100</v>
      </c>
      <c r="I2004">
        <v>0</v>
      </c>
      <c r="J2004">
        <v>0.12</v>
      </c>
      <c r="K2004" t="s">
        <v>16</v>
      </c>
      <c r="L2004">
        <v>4</v>
      </c>
    </row>
    <row r="2005" spans="1:12" x14ac:dyDescent="0.3">
      <c r="A2005">
        <v>25</v>
      </c>
      <c r="B2005">
        <v>46000</v>
      </c>
      <c r="C2005" t="s">
        <v>13</v>
      </c>
      <c r="D2005">
        <v>3</v>
      </c>
      <c r="E2005" t="s">
        <v>20</v>
      </c>
      <c r="F2005" t="s">
        <v>15</v>
      </c>
      <c r="G2005">
        <v>6000</v>
      </c>
      <c r="H2005">
        <v>14.72</v>
      </c>
      <c r="I2005">
        <v>0</v>
      </c>
      <c r="J2005">
        <v>0.13</v>
      </c>
      <c r="K2005" t="s">
        <v>17</v>
      </c>
      <c r="L2005">
        <v>4</v>
      </c>
    </row>
    <row r="2006" spans="1:12" x14ac:dyDescent="0.3">
      <c r="A2006">
        <v>25</v>
      </c>
      <c r="B2006">
        <v>50000</v>
      </c>
      <c r="C2006" t="s">
        <v>26</v>
      </c>
      <c r="D2006">
        <v>4</v>
      </c>
      <c r="E2006" t="s">
        <v>25</v>
      </c>
      <c r="F2006" t="s">
        <v>21</v>
      </c>
      <c r="G2006">
        <v>9000</v>
      </c>
      <c r="H2006">
        <v>6.03</v>
      </c>
      <c r="I2006">
        <v>0</v>
      </c>
      <c r="J2006">
        <v>0.18</v>
      </c>
      <c r="K2006" t="s">
        <v>16</v>
      </c>
      <c r="L2006">
        <v>2</v>
      </c>
    </row>
    <row r="2007" spans="1:12" x14ac:dyDescent="0.3">
      <c r="A2007">
        <v>25</v>
      </c>
      <c r="B2007">
        <v>50000</v>
      </c>
      <c r="C2007" t="s">
        <v>26</v>
      </c>
      <c r="D2007">
        <v>5</v>
      </c>
      <c r="E2007" t="s">
        <v>25</v>
      </c>
      <c r="F2007" t="s">
        <v>21</v>
      </c>
      <c r="G2007">
        <v>8000</v>
      </c>
      <c r="H2007">
        <v>5.42</v>
      </c>
      <c r="I2007">
        <v>0</v>
      </c>
      <c r="J2007">
        <v>0.16</v>
      </c>
      <c r="K2007" t="s">
        <v>16</v>
      </c>
      <c r="L2007">
        <v>4</v>
      </c>
    </row>
    <row r="2008" spans="1:12" x14ac:dyDescent="0.3">
      <c r="A2008">
        <v>23</v>
      </c>
      <c r="B2008">
        <v>46443</v>
      </c>
      <c r="C2008" t="s">
        <v>13</v>
      </c>
      <c r="D2008">
        <v>7</v>
      </c>
      <c r="E2008" t="s">
        <v>18</v>
      </c>
      <c r="F2008" t="s">
        <v>21</v>
      </c>
      <c r="G2008">
        <v>6000</v>
      </c>
      <c r="H2008">
        <v>7.9</v>
      </c>
      <c r="I2008">
        <v>0</v>
      </c>
      <c r="J2008">
        <v>0.13</v>
      </c>
      <c r="K2008" t="s">
        <v>16</v>
      </c>
      <c r="L2008">
        <v>4</v>
      </c>
    </row>
    <row r="2009" spans="1:12" x14ac:dyDescent="0.3">
      <c r="A2009">
        <v>25</v>
      </c>
      <c r="B2009">
        <v>46500</v>
      </c>
      <c r="C2009" t="s">
        <v>13</v>
      </c>
      <c r="D2009">
        <v>1</v>
      </c>
      <c r="E2009" t="s">
        <v>18</v>
      </c>
      <c r="F2009" t="s">
        <v>19</v>
      </c>
      <c r="G2009">
        <v>6000</v>
      </c>
      <c r="H2009">
        <v>8.8800000000000008</v>
      </c>
      <c r="I2009">
        <v>0</v>
      </c>
      <c r="J2009">
        <v>0.13</v>
      </c>
      <c r="K2009" t="s">
        <v>16</v>
      </c>
      <c r="L2009">
        <v>2</v>
      </c>
    </row>
    <row r="2010" spans="1:12" x14ac:dyDescent="0.3">
      <c r="A2010">
        <v>26</v>
      </c>
      <c r="B2010">
        <v>47000</v>
      </c>
      <c r="C2010" t="s">
        <v>13</v>
      </c>
      <c r="D2010">
        <v>1</v>
      </c>
      <c r="E2010" t="s">
        <v>25</v>
      </c>
      <c r="F2010" t="s">
        <v>19</v>
      </c>
      <c r="G2010">
        <v>6000</v>
      </c>
      <c r="H2010">
        <v>10.33</v>
      </c>
      <c r="I2010">
        <v>0</v>
      </c>
      <c r="J2010">
        <v>0.13</v>
      </c>
      <c r="K2010" t="s">
        <v>16</v>
      </c>
      <c r="L2010">
        <v>4</v>
      </c>
    </row>
    <row r="2011" spans="1:12" x14ac:dyDescent="0.3">
      <c r="A2011">
        <v>24</v>
      </c>
      <c r="B2011">
        <v>41628</v>
      </c>
      <c r="C2011" t="s">
        <v>13</v>
      </c>
      <c r="D2011">
        <v>6</v>
      </c>
      <c r="E2011" t="s">
        <v>25</v>
      </c>
      <c r="F2011" t="s">
        <v>15</v>
      </c>
      <c r="G2011">
        <v>6000</v>
      </c>
      <c r="H2011">
        <v>11.28</v>
      </c>
      <c r="I2011">
        <v>1</v>
      </c>
      <c r="J2011">
        <v>0.14000000000000001</v>
      </c>
      <c r="K2011" t="s">
        <v>17</v>
      </c>
      <c r="L2011">
        <v>2</v>
      </c>
    </row>
    <row r="2012" spans="1:12" x14ac:dyDescent="0.3">
      <c r="A2012">
        <v>24</v>
      </c>
      <c r="B2012">
        <v>47928</v>
      </c>
      <c r="C2012" t="s">
        <v>13</v>
      </c>
      <c r="D2012">
        <v>1</v>
      </c>
      <c r="E2012" t="s">
        <v>14</v>
      </c>
      <c r="F2012" t="s">
        <v>19</v>
      </c>
      <c r="G2012">
        <v>6000</v>
      </c>
      <c r="H2012">
        <v>12.53</v>
      </c>
      <c r="I2012">
        <v>0</v>
      </c>
      <c r="J2012">
        <v>0.13</v>
      </c>
      <c r="K2012" t="s">
        <v>16</v>
      </c>
      <c r="L2012">
        <v>2</v>
      </c>
    </row>
    <row r="2013" spans="1:12" x14ac:dyDescent="0.3">
      <c r="A2013">
        <v>23</v>
      </c>
      <c r="B2013">
        <v>44000</v>
      </c>
      <c r="C2013" t="s">
        <v>26</v>
      </c>
      <c r="D2013">
        <v>3</v>
      </c>
      <c r="E2013" t="s">
        <v>14</v>
      </c>
      <c r="F2013" t="s">
        <v>19</v>
      </c>
      <c r="G2013">
        <v>5400</v>
      </c>
      <c r="H2013">
        <v>10.99</v>
      </c>
      <c r="I2013">
        <v>1</v>
      </c>
      <c r="J2013">
        <v>0.12</v>
      </c>
      <c r="K2013" t="s">
        <v>16</v>
      </c>
      <c r="L2013">
        <v>2</v>
      </c>
    </row>
    <row r="2014" spans="1:12" x14ac:dyDescent="0.3">
      <c r="A2014">
        <v>23</v>
      </c>
      <c r="B2014">
        <v>42000</v>
      </c>
      <c r="C2014" t="s">
        <v>13</v>
      </c>
      <c r="D2014">
        <v>1</v>
      </c>
      <c r="E2014" t="s">
        <v>28</v>
      </c>
      <c r="F2014" t="s">
        <v>15</v>
      </c>
      <c r="G2014">
        <v>6000</v>
      </c>
      <c r="H2014">
        <v>12.99</v>
      </c>
      <c r="I2014">
        <v>1</v>
      </c>
      <c r="J2014">
        <v>0.14000000000000001</v>
      </c>
      <c r="K2014" t="s">
        <v>16</v>
      </c>
      <c r="L2014">
        <v>4</v>
      </c>
    </row>
    <row r="2015" spans="1:12" x14ac:dyDescent="0.3">
      <c r="A2015">
        <v>26</v>
      </c>
      <c r="B2015">
        <v>50000</v>
      </c>
      <c r="C2015" t="s">
        <v>26</v>
      </c>
      <c r="D2015">
        <v>8</v>
      </c>
      <c r="E2015" t="s">
        <v>27</v>
      </c>
      <c r="F2015" t="s">
        <v>19</v>
      </c>
      <c r="G2015">
        <v>8000</v>
      </c>
      <c r="H2015">
        <v>10.59</v>
      </c>
      <c r="I2015">
        <v>0</v>
      </c>
      <c r="J2015">
        <v>0.16</v>
      </c>
      <c r="K2015" t="s">
        <v>16</v>
      </c>
      <c r="L2015">
        <v>2</v>
      </c>
    </row>
    <row r="2016" spans="1:12" x14ac:dyDescent="0.3">
      <c r="A2016">
        <v>24</v>
      </c>
      <c r="B2016">
        <v>50000</v>
      </c>
      <c r="C2016" t="s">
        <v>26</v>
      </c>
      <c r="D2016">
        <v>7</v>
      </c>
      <c r="E2016" t="s">
        <v>27</v>
      </c>
      <c r="F2016" t="s">
        <v>30</v>
      </c>
      <c r="G2016">
        <v>11000</v>
      </c>
      <c r="H2016">
        <v>16.89</v>
      </c>
      <c r="I2016">
        <v>0</v>
      </c>
      <c r="J2016">
        <v>0.22</v>
      </c>
      <c r="K2016" t="s">
        <v>16</v>
      </c>
      <c r="L2016">
        <v>3</v>
      </c>
    </row>
    <row r="2017" spans="1:12" x14ac:dyDescent="0.3">
      <c r="A2017">
        <v>26</v>
      </c>
      <c r="B2017">
        <v>50000</v>
      </c>
      <c r="C2017" t="s">
        <v>26</v>
      </c>
      <c r="D2017">
        <v>5</v>
      </c>
      <c r="E2017" t="s">
        <v>28</v>
      </c>
      <c r="F2017" t="s">
        <v>19</v>
      </c>
      <c r="G2017">
        <v>12375</v>
      </c>
      <c r="H2017">
        <v>10.99</v>
      </c>
      <c r="I2017">
        <v>0</v>
      </c>
      <c r="J2017">
        <v>0.25</v>
      </c>
      <c r="K2017" t="s">
        <v>16</v>
      </c>
      <c r="L2017">
        <v>3</v>
      </c>
    </row>
    <row r="2018" spans="1:12" x14ac:dyDescent="0.3">
      <c r="A2018">
        <v>23</v>
      </c>
      <c r="B2018">
        <v>42000</v>
      </c>
      <c r="C2018" t="s">
        <v>13</v>
      </c>
      <c r="D2018">
        <v>2</v>
      </c>
      <c r="E2018" t="s">
        <v>20</v>
      </c>
      <c r="F2018" t="s">
        <v>15</v>
      </c>
      <c r="G2018">
        <v>6000</v>
      </c>
      <c r="H2018">
        <v>12.41</v>
      </c>
      <c r="I2018">
        <v>1</v>
      </c>
      <c r="J2018">
        <v>0.14000000000000001</v>
      </c>
      <c r="K2018" t="s">
        <v>16</v>
      </c>
      <c r="L2018">
        <v>4</v>
      </c>
    </row>
    <row r="2019" spans="1:12" x14ac:dyDescent="0.3">
      <c r="A2019">
        <v>22</v>
      </c>
      <c r="B2019">
        <v>48996</v>
      </c>
      <c r="C2019" t="s">
        <v>13</v>
      </c>
      <c r="D2019">
        <v>6</v>
      </c>
      <c r="E2019" t="s">
        <v>20</v>
      </c>
      <c r="F2019" t="s">
        <v>19</v>
      </c>
      <c r="G2019">
        <v>6000</v>
      </c>
      <c r="I2019">
        <v>0</v>
      </c>
      <c r="J2019">
        <v>0.12</v>
      </c>
      <c r="K2019" t="s">
        <v>16</v>
      </c>
      <c r="L2019">
        <v>2</v>
      </c>
    </row>
    <row r="2020" spans="1:12" x14ac:dyDescent="0.3">
      <c r="A2020">
        <v>24</v>
      </c>
      <c r="B2020">
        <v>44000</v>
      </c>
      <c r="C2020" t="s">
        <v>26</v>
      </c>
      <c r="E2020" t="s">
        <v>14</v>
      </c>
      <c r="F2020" t="s">
        <v>19</v>
      </c>
      <c r="G2020">
        <v>5000</v>
      </c>
      <c r="H2020">
        <v>11.99</v>
      </c>
      <c r="I2020">
        <v>1</v>
      </c>
      <c r="J2020">
        <v>0.11</v>
      </c>
      <c r="K2020" t="s">
        <v>16</v>
      </c>
      <c r="L2020">
        <v>3</v>
      </c>
    </row>
    <row r="2021" spans="1:12" x14ac:dyDescent="0.3">
      <c r="A2021">
        <v>24</v>
      </c>
      <c r="B2021">
        <v>50000</v>
      </c>
      <c r="C2021" t="s">
        <v>13</v>
      </c>
      <c r="D2021">
        <v>5</v>
      </c>
      <c r="E2021" t="s">
        <v>14</v>
      </c>
      <c r="F2021" t="s">
        <v>15</v>
      </c>
      <c r="G2021">
        <v>6000</v>
      </c>
      <c r="H2021">
        <v>14.79</v>
      </c>
      <c r="I2021">
        <v>0</v>
      </c>
      <c r="J2021">
        <v>0.12</v>
      </c>
      <c r="K2021" t="s">
        <v>16</v>
      </c>
      <c r="L2021">
        <v>4</v>
      </c>
    </row>
    <row r="2022" spans="1:12" x14ac:dyDescent="0.3">
      <c r="A2022">
        <v>22</v>
      </c>
      <c r="B2022">
        <v>50000</v>
      </c>
      <c r="C2022" t="s">
        <v>13</v>
      </c>
      <c r="D2022">
        <v>3</v>
      </c>
      <c r="E2022" t="s">
        <v>25</v>
      </c>
      <c r="F2022" t="s">
        <v>15</v>
      </c>
      <c r="G2022">
        <v>6000</v>
      </c>
      <c r="H2022">
        <v>13.49</v>
      </c>
      <c r="I2022">
        <v>0</v>
      </c>
      <c r="J2022">
        <v>0.12</v>
      </c>
      <c r="K2022" t="s">
        <v>17</v>
      </c>
      <c r="L2022">
        <v>2</v>
      </c>
    </row>
    <row r="2023" spans="1:12" x14ac:dyDescent="0.3">
      <c r="A2023">
        <v>23</v>
      </c>
      <c r="B2023">
        <v>50000</v>
      </c>
      <c r="C2023" t="s">
        <v>13</v>
      </c>
      <c r="D2023">
        <v>4</v>
      </c>
      <c r="E2023" t="s">
        <v>27</v>
      </c>
      <c r="F2023" t="s">
        <v>15</v>
      </c>
      <c r="G2023">
        <v>6000</v>
      </c>
      <c r="H2023">
        <v>13.49</v>
      </c>
      <c r="I2023">
        <v>0</v>
      </c>
      <c r="J2023">
        <v>0.12</v>
      </c>
      <c r="K2023" t="s">
        <v>16</v>
      </c>
      <c r="L2023">
        <v>3</v>
      </c>
    </row>
    <row r="2024" spans="1:12" x14ac:dyDescent="0.3">
      <c r="A2024">
        <v>25</v>
      </c>
      <c r="B2024">
        <v>50000</v>
      </c>
      <c r="C2024" t="s">
        <v>13</v>
      </c>
      <c r="D2024">
        <v>5</v>
      </c>
      <c r="E2024" t="s">
        <v>28</v>
      </c>
      <c r="F2024" t="s">
        <v>15</v>
      </c>
      <c r="G2024">
        <v>6000</v>
      </c>
      <c r="H2024">
        <v>12.99</v>
      </c>
      <c r="I2024">
        <v>0</v>
      </c>
      <c r="J2024">
        <v>0.12</v>
      </c>
      <c r="K2024" t="s">
        <v>17</v>
      </c>
      <c r="L2024">
        <v>3</v>
      </c>
    </row>
    <row r="2025" spans="1:12" x14ac:dyDescent="0.3">
      <c r="A2025">
        <v>26</v>
      </c>
      <c r="B2025">
        <v>50000</v>
      </c>
      <c r="C2025" t="s">
        <v>13</v>
      </c>
      <c r="D2025">
        <v>4</v>
      </c>
      <c r="E2025" t="s">
        <v>20</v>
      </c>
      <c r="F2025" t="s">
        <v>19</v>
      </c>
      <c r="G2025">
        <v>6000</v>
      </c>
      <c r="I2025">
        <v>0</v>
      </c>
      <c r="J2025">
        <v>0.12</v>
      </c>
      <c r="K2025" t="s">
        <v>16</v>
      </c>
      <c r="L2025">
        <v>3</v>
      </c>
    </row>
    <row r="2026" spans="1:12" x14ac:dyDescent="0.3">
      <c r="A2026">
        <v>24</v>
      </c>
      <c r="B2026">
        <v>50000</v>
      </c>
      <c r="C2026" t="s">
        <v>13</v>
      </c>
      <c r="D2026">
        <v>1</v>
      </c>
      <c r="E2026" t="s">
        <v>14</v>
      </c>
      <c r="F2026" t="s">
        <v>21</v>
      </c>
      <c r="G2026">
        <v>6000</v>
      </c>
      <c r="H2026">
        <v>5.79</v>
      </c>
      <c r="I2026">
        <v>0</v>
      </c>
      <c r="J2026">
        <v>0.12</v>
      </c>
      <c r="K2026" t="s">
        <v>16</v>
      </c>
      <c r="L2026">
        <v>4</v>
      </c>
    </row>
    <row r="2027" spans="1:12" x14ac:dyDescent="0.3">
      <c r="A2027">
        <v>21</v>
      </c>
      <c r="B2027">
        <v>50000</v>
      </c>
      <c r="C2027" t="s">
        <v>26</v>
      </c>
      <c r="D2027">
        <v>5</v>
      </c>
      <c r="E2027" t="s">
        <v>20</v>
      </c>
      <c r="F2027" t="s">
        <v>19</v>
      </c>
      <c r="G2027">
        <v>7000</v>
      </c>
      <c r="H2027">
        <v>10.59</v>
      </c>
      <c r="I2027">
        <v>0</v>
      </c>
      <c r="J2027">
        <v>0.14000000000000001</v>
      </c>
      <c r="K2027" t="s">
        <v>16</v>
      </c>
      <c r="L2027">
        <v>3</v>
      </c>
    </row>
    <row r="2028" spans="1:12" x14ac:dyDescent="0.3">
      <c r="A2028">
        <v>23</v>
      </c>
      <c r="B2028">
        <v>50000</v>
      </c>
      <c r="C2028" t="s">
        <v>13</v>
      </c>
      <c r="D2028">
        <v>5</v>
      </c>
      <c r="E2028" t="s">
        <v>20</v>
      </c>
      <c r="F2028" t="s">
        <v>19</v>
      </c>
      <c r="G2028">
        <v>6000</v>
      </c>
      <c r="H2028">
        <v>11.48</v>
      </c>
      <c r="I2028">
        <v>0</v>
      </c>
      <c r="J2028">
        <v>0.12</v>
      </c>
      <c r="K2028" t="s">
        <v>16</v>
      </c>
      <c r="L2028">
        <v>3</v>
      </c>
    </row>
    <row r="2029" spans="1:12" x14ac:dyDescent="0.3">
      <c r="A2029">
        <v>22</v>
      </c>
      <c r="B2029">
        <v>50000</v>
      </c>
      <c r="C2029" t="s">
        <v>26</v>
      </c>
      <c r="D2029">
        <v>0</v>
      </c>
      <c r="E2029" t="s">
        <v>25</v>
      </c>
      <c r="F2029" t="s">
        <v>21</v>
      </c>
      <c r="G2029">
        <v>6400</v>
      </c>
      <c r="H2029">
        <v>7.29</v>
      </c>
      <c r="I2029">
        <v>0</v>
      </c>
      <c r="J2029">
        <v>0.13</v>
      </c>
      <c r="K2029" t="s">
        <v>16</v>
      </c>
      <c r="L2029">
        <v>4</v>
      </c>
    </row>
    <row r="2030" spans="1:12" x14ac:dyDescent="0.3">
      <c r="A2030">
        <v>26</v>
      </c>
      <c r="B2030">
        <v>44000</v>
      </c>
      <c r="C2030" t="s">
        <v>26</v>
      </c>
      <c r="D2030">
        <v>4</v>
      </c>
      <c r="E2030" t="s">
        <v>20</v>
      </c>
      <c r="F2030" t="s">
        <v>19</v>
      </c>
      <c r="G2030">
        <v>11500</v>
      </c>
      <c r="H2030">
        <v>9.6300000000000008</v>
      </c>
      <c r="I2030">
        <v>1</v>
      </c>
      <c r="J2030">
        <v>0.26</v>
      </c>
      <c r="K2030" t="s">
        <v>16</v>
      </c>
      <c r="L2030">
        <v>3</v>
      </c>
    </row>
    <row r="2031" spans="1:12" x14ac:dyDescent="0.3">
      <c r="A2031">
        <v>24</v>
      </c>
      <c r="B2031">
        <v>50000</v>
      </c>
      <c r="C2031" t="s">
        <v>26</v>
      </c>
      <c r="D2031">
        <v>8</v>
      </c>
      <c r="E2031" t="s">
        <v>18</v>
      </c>
      <c r="F2031" t="s">
        <v>21</v>
      </c>
      <c r="G2031">
        <v>3000</v>
      </c>
      <c r="H2031">
        <v>7.66</v>
      </c>
      <c r="I2031">
        <v>0</v>
      </c>
      <c r="J2031">
        <v>0.06</v>
      </c>
      <c r="K2031" t="s">
        <v>16</v>
      </c>
      <c r="L2031">
        <v>2</v>
      </c>
    </row>
    <row r="2032" spans="1:12" x14ac:dyDescent="0.3">
      <c r="A2032">
        <v>25</v>
      </c>
      <c r="B2032">
        <v>50000</v>
      </c>
      <c r="C2032" t="s">
        <v>26</v>
      </c>
      <c r="D2032">
        <v>9</v>
      </c>
      <c r="E2032" t="s">
        <v>20</v>
      </c>
      <c r="F2032" t="s">
        <v>21</v>
      </c>
      <c r="G2032">
        <v>10000</v>
      </c>
      <c r="H2032">
        <v>6.92</v>
      </c>
      <c r="I2032">
        <v>0</v>
      </c>
      <c r="J2032">
        <v>0.2</v>
      </c>
      <c r="K2032" t="s">
        <v>16</v>
      </c>
      <c r="L2032">
        <v>2</v>
      </c>
    </row>
    <row r="2033" spans="1:12" x14ac:dyDescent="0.3">
      <c r="A2033">
        <v>25</v>
      </c>
      <c r="B2033">
        <v>51541</v>
      </c>
      <c r="C2033" t="s">
        <v>13</v>
      </c>
      <c r="D2033">
        <v>0</v>
      </c>
      <c r="E2033" t="s">
        <v>25</v>
      </c>
      <c r="F2033" t="s">
        <v>19</v>
      </c>
      <c r="G2033">
        <v>6000</v>
      </c>
      <c r="H2033">
        <v>12.18</v>
      </c>
      <c r="I2033">
        <v>0</v>
      </c>
      <c r="J2033">
        <v>0.12</v>
      </c>
      <c r="K2033" t="s">
        <v>16</v>
      </c>
      <c r="L2033">
        <v>4</v>
      </c>
    </row>
    <row r="2034" spans="1:12" x14ac:dyDescent="0.3">
      <c r="A2034">
        <v>26</v>
      </c>
      <c r="B2034">
        <v>45928</v>
      </c>
      <c r="C2034" t="s">
        <v>13</v>
      </c>
      <c r="D2034">
        <v>5</v>
      </c>
      <c r="E2034" t="s">
        <v>28</v>
      </c>
      <c r="F2034" t="s">
        <v>21</v>
      </c>
      <c r="G2034">
        <v>6000</v>
      </c>
      <c r="H2034">
        <v>7.9</v>
      </c>
      <c r="I2034">
        <v>1</v>
      </c>
      <c r="J2034">
        <v>0.13</v>
      </c>
      <c r="K2034" t="s">
        <v>16</v>
      </c>
      <c r="L2034">
        <v>4</v>
      </c>
    </row>
    <row r="2035" spans="1:12" x14ac:dyDescent="0.3">
      <c r="A2035">
        <v>23</v>
      </c>
      <c r="B2035">
        <v>52000</v>
      </c>
      <c r="C2035" t="s">
        <v>13</v>
      </c>
      <c r="D2035">
        <v>4</v>
      </c>
      <c r="E2035" t="s">
        <v>25</v>
      </c>
      <c r="F2035" t="s">
        <v>15</v>
      </c>
      <c r="G2035">
        <v>6000</v>
      </c>
      <c r="H2035">
        <v>14.22</v>
      </c>
      <c r="I2035">
        <v>0</v>
      </c>
      <c r="J2035">
        <v>0.12</v>
      </c>
      <c r="K2035" t="s">
        <v>16</v>
      </c>
      <c r="L2035">
        <v>4</v>
      </c>
    </row>
    <row r="2036" spans="1:12" x14ac:dyDescent="0.3">
      <c r="A2036">
        <v>25</v>
      </c>
      <c r="B2036">
        <v>50000</v>
      </c>
      <c r="C2036" t="s">
        <v>26</v>
      </c>
      <c r="D2036">
        <v>9</v>
      </c>
      <c r="E2036" t="s">
        <v>28</v>
      </c>
      <c r="F2036" t="s">
        <v>19</v>
      </c>
      <c r="G2036">
        <v>8000</v>
      </c>
      <c r="H2036">
        <v>10</v>
      </c>
      <c r="I2036">
        <v>0</v>
      </c>
      <c r="J2036">
        <v>0.16</v>
      </c>
      <c r="K2036" t="s">
        <v>16</v>
      </c>
      <c r="L2036">
        <v>2</v>
      </c>
    </row>
    <row r="2037" spans="1:12" x14ac:dyDescent="0.3">
      <c r="A2037">
        <v>25</v>
      </c>
      <c r="B2037">
        <v>52000</v>
      </c>
      <c r="C2037" t="s">
        <v>13</v>
      </c>
      <c r="D2037">
        <v>2</v>
      </c>
      <c r="E2037" t="s">
        <v>27</v>
      </c>
      <c r="F2037" t="s">
        <v>15</v>
      </c>
      <c r="G2037">
        <v>6000</v>
      </c>
      <c r="H2037">
        <v>12.87</v>
      </c>
      <c r="I2037">
        <v>0</v>
      </c>
      <c r="J2037">
        <v>0.12</v>
      </c>
      <c r="K2037" t="s">
        <v>17</v>
      </c>
      <c r="L2037">
        <v>4</v>
      </c>
    </row>
    <row r="2038" spans="1:12" x14ac:dyDescent="0.3">
      <c r="A2038">
        <v>22</v>
      </c>
      <c r="B2038">
        <v>50000</v>
      </c>
      <c r="C2038" t="s">
        <v>26</v>
      </c>
      <c r="D2038">
        <v>6</v>
      </c>
      <c r="E2038" t="s">
        <v>27</v>
      </c>
      <c r="F2038" t="s">
        <v>21</v>
      </c>
      <c r="G2038">
        <v>6800</v>
      </c>
      <c r="H2038">
        <v>6.92</v>
      </c>
      <c r="I2038">
        <v>0</v>
      </c>
      <c r="J2038">
        <v>0.14000000000000001</v>
      </c>
      <c r="K2038" t="s">
        <v>16</v>
      </c>
      <c r="L2038">
        <v>4</v>
      </c>
    </row>
    <row r="2039" spans="1:12" x14ac:dyDescent="0.3">
      <c r="A2039">
        <v>22</v>
      </c>
      <c r="B2039">
        <v>54000</v>
      </c>
      <c r="C2039" t="s">
        <v>13</v>
      </c>
      <c r="D2039">
        <v>6</v>
      </c>
      <c r="E2039" t="s">
        <v>20</v>
      </c>
      <c r="F2039" t="s">
        <v>15</v>
      </c>
      <c r="G2039">
        <v>6000</v>
      </c>
      <c r="H2039">
        <v>12.98</v>
      </c>
      <c r="I2039">
        <v>0</v>
      </c>
      <c r="J2039">
        <v>0.11</v>
      </c>
      <c r="K2039" t="s">
        <v>16</v>
      </c>
      <c r="L2039">
        <v>3</v>
      </c>
    </row>
    <row r="2040" spans="1:12" x14ac:dyDescent="0.3">
      <c r="A2040">
        <v>26</v>
      </c>
      <c r="B2040">
        <v>48000</v>
      </c>
      <c r="C2040" t="s">
        <v>13</v>
      </c>
      <c r="D2040">
        <v>0</v>
      </c>
      <c r="E2040" t="s">
        <v>20</v>
      </c>
      <c r="F2040" t="s">
        <v>29</v>
      </c>
      <c r="G2040">
        <v>6000</v>
      </c>
      <c r="H2040">
        <v>16.45</v>
      </c>
      <c r="I2040">
        <v>1</v>
      </c>
      <c r="J2040">
        <v>0.13</v>
      </c>
      <c r="K2040" t="s">
        <v>16</v>
      </c>
      <c r="L2040">
        <v>4</v>
      </c>
    </row>
    <row r="2041" spans="1:12" x14ac:dyDescent="0.3">
      <c r="A2041">
        <v>22</v>
      </c>
      <c r="B2041">
        <v>50000</v>
      </c>
      <c r="C2041" t="s">
        <v>26</v>
      </c>
      <c r="D2041">
        <v>4</v>
      </c>
      <c r="E2041" t="s">
        <v>18</v>
      </c>
      <c r="F2041" t="s">
        <v>21</v>
      </c>
      <c r="G2041">
        <v>12000</v>
      </c>
      <c r="H2041">
        <v>7.29</v>
      </c>
      <c r="I2041">
        <v>0</v>
      </c>
      <c r="J2041">
        <v>0.24</v>
      </c>
      <c r="K2041" t="s">
        <v>16</v>
      </c>
      <c r="L2041">
        <v>3</v>
      </c>
    </row>
    <row r="2042" spans="1:12" x14ac:dyDescent="0.3">
      <c r="A2042">
        <v>25</v>
      </c>
      <c r="B2042">
        <v>50000</v>
      </c>
      <c r="C2042" t="s">
        <v>26</v>
      </c>
      <c r="D2042">
        <v>5</v>
      </c>
      <c r="E2042" t="s">
        <v>18</v>
      </c>
      <c r="F2042" t="s">
        <v>15</v>
      </c>
      <c r="G2042">
        <v>4000</v>
      </c>
      <c r="H2042">
        <v>13.43</v>
      </c>
      <c r="I2042">
        <v>0</v>
      </c>
      <c r="J2042">
        <v>0.08</v>
      </c>
      <c r="K2042" t="s">
        <v>17</v>
      </c>
      <c r="L2042">
        <v>3</v>
      </c>
    </row>
    <row r="2043" spans="1:12" x14ac:dyDescent="0.3">
      <c r="A2043">
        <v>25</v>
      </c>
      <c r="B2043">
        <v>55000</v>
      </c>
      <c r="C2043" t="s">
        <v>13</v>
      </c>
      <c r="D2043">
        <v>0</v>
      </c>
      <c r="E2043" t="s">
        <v>25</v>
      </c>
      <c r="F2043" t="s">
        <v>19</v>
      </c>
      <c r="G2043">
        <v>6000</v>
      </c>
      <c r="H2043">
        <v>10.65</v>
      </c>
      <c r="I2043">
        <v>0</v>
      </c>
      <c r="J2043">
        <v>0.11</v>
      </c>
      <c r="K2043" t="s">
        <v>16</v>
      </c>
      <c r="L2043">
        <v>2</v>
      </c>
    </row>
    <row r="2044" spans="1:12" x14ac:dyDescent="0.3">
      <c r="A2044">
        <v>22</v>
      </c>
      <c r="B2044">
        <v>55000</v>
      </c>
      <c r="C2044" t="s">
        <v>13</v>
      </c>
      <c r="D2044">
        <v>6</v>
      </c>
      <c r="E2044" t="s">
        <v>18</v>
      </c>
      <c r="F2044" t="s">
        <v>15</v>
      </c>
      <c r="G2044">
        <v>6000</v>
      </c>
      <c r="H2044">
        <v>14.27</v>
      </c>
      <c r="I2044">
        <v>0</v>
      </c>
      <c r="J2044">
        <v>0.11</v>
      </c>
      <c r="K2044" t="s">
        <v>17</v>
      </c>
      <c r="L2044">
        <v>2</v>
      </c>
    </row>
    <row r="2045" spans="1:12" x14ac:dyDescent="0.3">
      <c r="A2045">
        <v>21</v>
      </c>
      <c r="B2045">
        <v>49000</v>
      </c>
      <c r="C2045" t="s">
        <v>13</v>
      </c>
      <c r="D2045">
        <v>4</v>
      </c>
      <c r="E2045" t="s">
        <v>27</v>
      </c>
      <c r="F2045" t="s">
        <v>30</v>
      </c>
      <c r="G2045">
        <v>6000</v>
      </c>
      <c r="H2045">
        <v>15.99</v>
      </c>
      <c r="I2045">
        <v>1</v>
      </c>
      <c r="J2045">
        <v>0.12</v>
      </c>
      <c r="K2045" t="s">
        <v>16</v>
      </c>
      <c r="L2045">
        <v>4</v>
      </c>
    </row>
    <row r="2046" spans="1:12" x14ac:dyDescent="0.3">
      <c r="A2046">
        <v>24</v>
      </c>
      <c r="B2046">
        <v>50000</v>
      </c>
      <c r="C2046" t="s">
        <v>26</v>
      </c>
      <c r="D2046">
        <v>8</v>
      </c>
      <c r="E2046" t="s">
        <v>14</v>
      </c>
      <c r="F2046" t="s">
        <v>21</v>
      </c>
      <c r="G2046">
        <v>12000</v>
      </c>
      <c r="H2046">
        <v>5.42</v>
      </c>
      <c r="I2046">
        <v>0</v>
      </c>
      <c r="J2046">
        <v>0.24</v>
      </c>
      <c r="K2046" t="s">
        <v>16</v>
      </c>
      <c r="L2046">
        <v>2</v>
      </c>
    </row>
    <row r="2047" spans="1:12" x14ac:dyDescent="0.3">
      <c r="A2047">
        <v>26</v>
      </c>
      <c r="B2047">
        <v>49200</v>
      </c>
      <c r="C2047" t="s">
        <v>13</v>
      </c>
      <c r="D2047">
        <v>7</v>
      </c>
      <c r="E2047" t="s">
        <v>14</v>
      </c>
      <c r="F2047" t="s">
        <v>30</v>
      </c>
      <c r="G2047">
        <v>6000</v>
      </c>
      <c r="H2047">
        <v>16.489999999999998</v>
      </c>
      <c r="I2047">
        <v>1</v>
      </c>
      <c r="J2047">
        <v>0.12</v>
      </c>
      <c r="K2047" t="s">
        <v>17</v>
      </c>
      <c r="L2047">
        <v>2</v>
      </c>
    </row>
    <row r="2048" spans="1:12" x14ac:dyDescent="0.3">
      <c r="A2048">
        <v>25</v>
      </c>
      <c r="B2048">
        <v>56000</v>
      </c>
      <c r="C2048" t="s">
        <v>13</v>
      </c>
      <c r="D2048">
        <v>1</v>
      </c>
      <c r="E2048" t="s">
        <v>28</v>
      </c>
      <c r="F2048" t="s">
        <v>19</v>
      </c>
      <c r="G2048">
        <v>6000</v>
      </c>
      <c r="H2048">
        <v>10.74</v>
      </c>
      <c r="I2048">
        <v>0</v>
      </c>
      <c r="J2048">
        <v>0.11</v>
      </c>
      <c r="K2048" t="s">
        <v>16</v>
      </c>
      <c r="L2048">
        <v>2</v>
      </c>
    </row>
    <row r="2049" spans="1:12" x14ac:dyDescent="0.3">
      <c r="A2049">
        <v>25</v>
      </c>
      <c r="B2049">
        <v>50000</v>
      </c>
      <c r="C2049" t="s">
        <v>26</v>
      </c>
      <c r="D2049">
        <v>9</v>
      </c>
      <c r="E2049" t="s">
        <v>18</v>
      </c>
      <c r="F2049" t="s">
        <v>21</v>
      </c>
      <c r="G2049">
        <v>5000</v>
      </c>
      <c r="H2049">
        <v>5.79</v>
      </c>
      <c r="I2049">
        <v>0</v>
      </c>
      <c r="J2049">
        <v>0.1</v>
      </c>
      <c r="K2049" t="s">
        <v>16</v>
      </c>
      <c r="L2049">
        <v>2</v>
      </c>
    </row>
    <row r="2050" spans="1:12" x14ac:dyDescent="0.3">
      <c r="A2050">
        <v>26</v>
      </c>
      <c r="B2050">
        <v>44000</v>
      </c>
      <c r="C2050" t="s">
        <v>26</v>
      </c>
      <c r="D2050">
        <v>3</v>
      </c>
      <c r="E2050" t="s">
        <v>18</v>
      </c>
      <c r="F2050" t="s">
        <v>21</v>
      </c>
      <c r="G2050">
        <v>22500</v>
      </c>
      <c r="I2050">
        <v>1</v>
      </c>
      <c r="J2050">
        <v>0.51</v>
      </c>
      <c r="K2050" t="s">
        <v>16</v>
      </c>
      <c r="L2050">
        <v>3</v>
      </c>
    </row>
    <row r="2051" spans="1:12" x14ac:dyDescent="0.3">
      <c r="A2051">
        <v>23</v>
      </c>
      <c r="B2051">
        <v>50000</v>
      </c>
      <c r="C2051" t="s">
        <v>13</v>
      </c>
      <c r="D2051">
        <v>1</v>
      </c>
      <c r="E2051" t="s">
        <v>25</v>
      </c>
      <c r="F2051" t="s">
        <v>19</v>
      </c>
      <c r="G2051">
        <v>6000</v>
      </c>
      <c r="H2051">
        <v>11.48</v>
      </c>
      <c r="I2051">
        <v>1</v>
      </c>
      <c r="J2051">
        <v>0.12</v>
      </c>
      <c r="K2051" t="s">
        <v>16</v>
      </c>
      <c r="L2051">
        <v>4</v>
      </c>
    </row>
    <row r="2052" spans="1:12" x14ac:dyDescent="0.3">
      <c r="A2052">
        <v>23</v>
      </c>
      <c r="B2052">
        <v>50000</v>
      </c>
      <c r="C2052" t="s">
        <v>26</v>
      </c>
      <c r="D2052">
        <v>4</v>
      </c>
      <c r="E2052" t="s">
        <v>27</v>
      </c>
      <c r="F2052" t="s">
        <v>29</v>
      </c>
      <c r="G2052">
        <v>15250</v>
      </c>
      <c r="H2052">
        <v>15.95</v>
      </c>
      <c r="I2052">
        <v>0</v>
      </c>
      <c r="J2052">
        <v>0.3</v>
      </c>
      <c r="K2052" t="s">
        <v>16</v>
      </c>
      <c r="L2052">
        <v>3</v>
      </c>
    </row>
    <row r="2053" spans="1:12" x14ac:dyDescent="0.3">
      <c r="A2053">
        <v>22</v>
      </c>
      <c r="B2053">
        <v>50000</v>
      </c>
      <c r="C2053" t="s">
        <v>23</v>
      </c>
      <c r="D2053">
        <v>2</v>
      </c>
      <c r="E2053" t="s">
        <v>14</v>
      </c>
      <c r="F2053" t="s">
        <v>30</v>
      </c>
      <c r="G2053">
        <v>10400</v>
      </c>
      <c r="I2053">
        <v>0</v>
      </c>
      <c r="J2053">
        <v>0.21</v>
      </c>
      <c r="K2053" t="s">
        <v>17</v>
      </c>
      <c r="L2053">
        <v>4</v>
      </c>
    </row>
    <row r="2054" spans="1:12" x14ac:dyDescent="0.3">
      <c r="A2054">
        <v>22</v>
      </c>
      <c r="B2054">
        <v>50000</v>
      </c>
      <c r="C2054" t="s">
        <v>26</v>
      </c>
      <c r="D2054">
        <v>5</v>
      </c>
      <c r="E2054" t="s">
        <v>27</v>
      </c>
      <c r="F2054" t="s">
        <v>19</v>
      </c>
      <c r="G2054">
        <v>10000</v>
      </c>
      <c r="H2054">
        <v>10.36</v>
      </c>
      <c r="I2054">
        <v>0</v>
      </c>
      <c r="J2054">
        <v>0.2</v>
      </c>
      <c r="K2054" t="s">
        <v>16</v>
      </c>
      <c r="L2054">
        <v>3</v>
      </c>
    </row>
    <row r="2055" spans="1:12" x14ac:dyDescent="0.3">
      <c r="A2055">
        <v>24</v>
      </c>
      <c r="B2055">
        <v>59400</v>
      </c>
      <c r="C2055" t="s">
        <v>13</v>
      </c>
      <c r="D2055">
        <v>8</v>
      </c>
      <c r="E2055" t="s">
        <v>25</v>
      </c>
      <c r="F2055" t="s">
        <v>21</v>
      </c>
      <c r="G2055">
        <v>6000</v>
      </c>
      <c r="H2055">
        <v>7.9</v>
      </c>
      <c r="I2055">
        <v>0</v>
      </c>
      <c r="J2055">
        <v>0.1</v>
      </c>
      <c r="K2055" t="s">
        <v>16</v>
      </c>
      <c r="L2055">
        <v>3</v>
      </c>
    </row>
    <row r="2056" spans="1:12" x14ac:dyDescent="0.3">
      <c r="A2056">
        <v>23</v>
      </c>
      <c r="B2056">
        <v>59785</v>
      </c>
      <c r="C2056" t="s">
        <v>13</v>
      </c>
      <c r="D2056">
        <v>2</v>
      </c>
      <c r="E2056" t="s">
        <v>18</v>
      </c>
      <c r="F2056" t="s">
        <v>21</v>
      </c>
      <c r="G2056">
        <v>6000</v>
      </c>
      <c r="H2056">
        <v>8.94</v>
      </c>
      <c r="I2056">
        <v>0</v>
      </c>
      <c r="J2056">
        <v>0.1</v>
      </c>
      <c r="K2056" t="s">
        <v>16</v>
      </c>
      <c r="L2056">
        <v>3</v>
      </c>
    </row>
    <row r="2057" spans="1:12" x14ac:dyDescent="0.3">
      <c r="A2057">
        <v>25</v>
      </c>
      <c r="B2057">
        <v>50000</v>
      </c>
      <c r="C2057" t="s">
        <v>26</v>
      </c>
      <c r="D2057">
        <v>9</v>
      </c>
      <c r="E2057" t="s">
        <v>20</v>
      </c>
      <c r="F2057" t="s">
        <v>15</v>
      </c>
      <c r="G2057">
        <v>2500</v>
      </c>
      <c r="H2057">
        <v>13.61</v>
      </c>
      <c r="I2057">
        <v>0</v>
      </c>
      <c r="J2057">
        <v>0.05</v>
      </c>
      <c r="K2057" t="s">
        <v>16</v>
      </c>
      <c r="L2057">
        <v>3</v>
      </c>
    </row>
    <row r="2058" spans="1:12" x14ac:dyDescent="0.3">
      <c r="A2058">
        <v>22</v>
      </c>
      <c r="B2058">
        <v>60000</v>
      </c>
      <c r="C2058" t="s">
        <v>13</v>
      </c>
      <c r="D2058">
        <v>5</v>
      </c>
      <c r="E2058" t="s">
        <v>18</v>
      </c>
      <c r="F2058" t="s">
        <v>19</v>
      </c>
      <c r="G2058">
        <v>6000</v>
      </c>
      <c r="H2058">
        <v>11.49</v>
      </c>
      <c r="I2058">
        <v>0</v>
      </c>
      <c r="J2058">
        <v>0.1</v>
      </c>
      <c r="K2058" t="s">
        <v>16</v>
      </c>
      <c r="L2058">
        <v>4</v>
      </c>
    </row>
    <row r="2059" spans="1:12" x14ac:dyDescent="0.3">
      <c r="A2059">
        <v>22</v>
      </c>
      <c r="B2059">
        <v>60000</v>
      </c>
      <c r="C2059" t="s">
        <v>13</v>
      </c>
      <c r="D2059">
        <v>6</v>
      </c>
      <c r="E2059" t="s">
        <v>14</v>
      </c>
      <c r="F2059" t="s">
        <v>19</v>
      </c>
      <c r="G2059">
        <v>6000</v>
      </c>
      <c r="H2059">
        <v>11.99</v>
      </c>
      <c r="I2059">
        <v>0</v>
      </c>
      <c r="J2059">
        <v>0.1</v>
      </c>
      <c r="K2059" t="s">
        <v>16</v>
      </c>
      <c r="L2059">
        <v>3</v>
      </c>
    </row>
    <row r="2060" spans="1:12" x14ac:dyDescent="0.3">
      <c r="A2060">
        <v>24</v>
      </c>
      <c r="B2060">
        <v>54000</v>
      </c>
      <c r="C2060" t="s">
        <v>13</v>
      </c>
      <c r="D2060">
        <v>3</v>
      </c>
      <c r="E2060" t="s">
        <v>28</v>
      </c>
      <c r="F2060" t="s">
        <v>19</v>
      </c>
      <c r="G2060">
        <v>6000</v>
      </c>
      <c r="H2060">
        <v>10.99</v>
      </c>
      <c r="I2060">
        <v>1</v>
      </c>
      <c r="J2060">
        <v>0.11</v>
      </c>
      <c r="K2060" t="s">
        <v>16</v>
      </c>
      <c r="L2060">
        <v>2</v>
      </c>
    </row>
    <row r="2061" spans="1:12" x14ac:dyDescent="0.3">
      <c r="A2061">
        <v>23</v>
      </c>
      <c r="B2061">
        <v>54000</v>
      </c>
      <c r="C2061" t="s">
        <v>13</v>
      </c>
      <c r="D2061">
        <v>2</v>
      </c>
      <c r="E2061" t="s">
        <v>25</v>
      </c>
      <c r="F2061" t="s">
        <v>30</v>
      </c>
      <c r="G2061">
        <v>6000</v>
      </c>
      <c r="H2061">
        <v>14.09</v>
      </c>
      <c r="I2061">
        <v>1</v>
      </c>
      <c r="J2061">
        <v>0.11</v>
      </c>
      <c r="K2061" t="s">
        <v>17</v>
      </c>
      <c r="L2061">
        <v>3</v>
      </c>
    </row>
    <row r="2062" spans="1:12" x14ac:dyDescent="0.3">
      <c r="A2062">
        <v>24</v>
      </c>
      <c r="B2062">
        <v>60000</v>
      </c>
      <c r="C2062" t="s">
        <v>13</v>
      </c>
      <c r="D2062">
        <v>9</v>
      </c>
      <c r="E2062" t="s">
        <v>14</v>
      </c>
      <c r="F2062" t="s">
        <v>21</v>
      </c>
      <c r="G2062">
        <v>6000</v>
      </c>
      <c r="H2062">
        <v>7.51</v>
      </c>
      <c r="I2062">
        <v>0</v>
      </c>
      <c r="J2062">
        <v>0.1</v>
      </c>
      <c r="K2062" t="s">
        <v>16</v>
      </c>
      <c r="L2062">
        <v>3</v>
      </c>
    </row>
    <row r="2063" spans="1:12" x14ac:dyDescent="0.3">
      <c r="A2063">
        <v>25</v>
      </c>
      <c r="B2063">
        <v>50000</v>
      </c>
      <c r="C2063" t="s">
        <v>26</v>
      </c>
      <c r="D2063">
        <v>5</v>
      </c>
      <c r="E2063" t="s">
        <v>25</v>
      </c>
      <c r="F2063" t="s">
        <v>21</v>
      </c>
      <c r="G2063">
        <v>4000</v>
      </c>
      <c r="I2063">
        <v>0</v>
      </c>
      <c r="J2063">
        <v>0.08</v>
      </c>
      <c r="K2063" t="s">
        <v>16</v>
      </c>
      <c r="L2063">
        <v>4</v>
      </c>
    </row>
    <row r="2064" spans="1:12" x14ac:dyDescent="0.3">
      <c r="A2064">
        <v>24</v>
      </c>
      <c r="B2064">
        <v>60000</v>
      </c>
      <c r="C2064" t="s">
        <v>13</v>
      </c>
      <c r="D2064">
        <v>0</v>
      </c>
      <c r="E2064" t="s">
        <v>28</v>
      </c>
      <c r="F2064" t="s">
        <v>19</v>
      </c>
      <c r="G2064">
        <v>6000</v>
      </c>
      <c r="H2064">
        <v>11.48</v>
      </c>
      <c r="I2064">
        <v>0</v>
      </c>
      <c r="J2064">
        <v>0.1</v>
      </c>
      <c r="K2064" t="s">
        <v>16</v>
      </c>
      <c r="L2064">
        <v>2</v>
      </c>
    </row>
    <row r="2065" spans="1:12" x14ac:dyDescent="0.3">
      <c r="A2065">
        <v>22</v>
      </c>
      <c r="B2065">
        <v>24000</v>
      </c>
      <c r="C2065" t="s">
        <v>13</v>
      </c>
      <c r="D2065">
        <v>6</v>
      </c>
      <c r="E2065" t="s">
        <v>25</v>
      </c>
      <c r="F2065" t="s">
        <v>19</v>
      </c>
      <c r="G2065">
        <v>7125</v>
      </c>
      <c r="H2065">
        <v>9.67</v>
      </c>
      <c r="I2065">
        <v>0</v>
      </c>
      <c r="J2065">
        <v>0.3</v>
      </c>
      <c r="K2065" t="s">
        <v>16</v>
      </c>
      <c r="L2065">
        <v>3</v>
      </c>
    </row>
    <row r="2066" spans="1:12" x14ac:dyDescent="0.3">
      <c r="A2066">
        <v>22</v>
      </c>
      <c r="B2066">
        <v>50000</v>
      </c>
      <c r="C2066" t="s">
        <v>26</v>
      </c>
      <c r="D2066">
        <v>5</v>
      </c>
      <c r="E2066" t="s">
        <v>18</v>
      </c>
      <c r="F2066" t="s">
        <v>19</v>
      </c>
      <c r="G2066">
        <v>15000</v>
      </c>
      <c r="H2066">
        <v>10.25</v>
      </c>
      <c r="I2066">
        <v>0</v>
      </c>
      <c r="J2066">
        <v>0.3</v>
      </c>
      <c r="K2066" t="s">
        <v>16</v>
      </c>
      <c r="L2066">
        <v>3</v>
      </c>
    </row>
    <row r="2067" spans="1:12" x14ac:dyDescent="0.3">
      <c r="A2067">
        <v>22</v>
      </c>
      <c r="B2067">
        <v>26124</v>
      </c>
      <c r="C2067" t="s">
        <v>13</v>
      </c>
      <c r="D2067">
        <v>2</v>
      </c>
      <c r="E2067" t="s">
        <v>18</v>
      </c>
      <c r="F2067" t="s">
        <v>21</v>
      </c>
      <c r="G2067">
        <v>7125</v>
      </c>
      <c r="H2067">
        <v>5.79</v>
      </c>
      <c r="I2067">
        <v>0</v>
      </c>
      <c r="J2067">
        <v>0.27</v>
      </c>
      <c r="K2067" t="s">
        <v>16</v>
      </c>
      <c r="L2067">
        <v>2</v>
      </c>
    </row>
    <row r="2068" spans="1:12" x14ac:dyDescent="0.3">
      <c r="A2068">
        <v>22</v>
      </c>
      <c r="B2068">
        <v>28000</v>
      </c>
      <c r="C2068" t="s">
        <v>13</v>
      </c>
      <c r="D2068">
        <v>6</v>
      </c>
      <c r="E2068" t="s">
        <v>25</v>
      </c>
      <c r="F2068" t="s">
        <v>19</v>
      </c>
      <c r="G2068">
        <v>7125</v>
      </c>
      <c r="I2068">
        <v>0</v>
      </c>
      <c r="J2068">
        <v>0.25</v>
      </c>
      <c r="K2068" t="s">
        <v>16</v>
      </c>
      <c r="L2068">
        <v>4</v>
      </c>
    </row>
    <row r="2069" spans="1:12" x14ac:dyDescent="0.3">
      <c r="A2069">
        <v>24</v>
      </c>
      <c r="B2069">
        <v>70000</v>
      </c>
      <c r="C2069" t="s">
        <v>13</v>
      </c>
      <c r="D2069">
        <v>8</v>
      </c>
      <c r="E2069" t="s">
        <v>27</v>
      </c>
      <c r="F2069" t="s">
        <v>21</v>
      </c>
      <c r="G2069">
        <v>7125</v>
      </c>
      <c r="H2069">
        <v>6.92</v>
      </c>
      <c r="I2069">
        <v>0</v>
      </c>
      <c r="J2069">
        <v>0.1</v>
      </c>
      <c r="K2069" t="s">
        <v>16</v>
      </c>
      <c r="L2069">
        <v>2</v>
      </c>
    </row>
    <row r="2070" spans="1:12" x14ac:dyDescent="0.3">
      <c r="A2070">
        <v>25</v>
      </c>
      <c r="B2070">
        <v>50000</v>
      </c>
      <c r="C2070" t="s">
        <v>26</v>
      </c>
      <c r="D2070">
        <v>9</v>
      </c>
      <c r="E2070" t="s">
        <v>25</v>
      </c>
      <c r="F2070" t="s">
        <v>19</v>
      </c>
      <c r="G2070">
        <v>5000</v>
      </c>
      <c r="H2070">
        <v>11.36</v>
      </c>
      <c r="I2070">
        <v>0</v>
      </c>
      <c r="J2070">
        <v>0.1</v>
      </c>
      <c r="K2070" t="s">
        <v>16</v>
      </c>
      <c r="L2070">
        <v>2</v>
      </c>
    </row>
    <row r="2071" spans="1:12" x14ac:dyDescent="0.3">
      <c r="A2071">
        <v>23</v>
      </c>
      <c r="B2071">
        <v>44400</v>
      </c>
      <c r="C2071" t="s">
        <v>13</v>
      </c>
      <c r="D2071">
        <v>2</v>
      </c>
      <c r="E2071" t="s">
        <v>25</v>
      </c>
      <c r="F2071" t="s">
        <v>21</v>
      </c>
      <c r="G2071">
        <v>7100</v>
      </c>
      <c r="H2071">
        <v>6.99</v>
      </c>
      <c r="I2071">
        <v>1</v>
      </c>
      <c r="J2071">
        <v>0.16</v>
      </c>
      <c r="K2071" t="s">
        <v>16</v>
      </c>
      <c r="L2071">
        <v>3</v>
      </c>
    </row>
    <row r="2072" spans="1:12" x14ac:dyDescent="0.3">
      <c r="A2072">
        <v>22</v>
      </c>
      <c r="B2072">
        <v>30500</v>
      </c>
      <c r="C2072" t="s">
        <v>13</v>
      </c>
      <c r="D2072">
        <v>0</v>
      </c>
      <c r="E2072" t="s">
        <v>18</v>
      </c>
      <c r="F2072" t="s">
        <v>21</v>
      </c>
      <c r="G2072">
        <v>7025</v>
      </c>
      <c r="H2072">
        <v>6.54</v>
      </c>
      <c r="I2072">
        <v>1</v>
      </c>
      <c r="J2072">
        <v>0.23</v>
      </c>
      <c r="K2072" t="s">
        <v>16</v>
      </c>
      <c r="L2072">
        <v>4</v>
      </c>
    </row>
    <row r="2073" spans="1:12" x14ac:dyDescent="0.3">
      <c r="A2073">
        <v>22</v>
      </c>
      <c r="B2073">
        <v>10000</v>
      </c>
      <c r="C2073" t="s">
        <v>13</v>
      </c>
      <c r="D2073">
        <v>0</v>
      </c>
      <c r="E2073" t="s">
        <v>28</v>
      </c>
      <c r="F2073" t="s">
        <v>19</v>
      </c>
      <c r="G2073">
        <v>7000</v>
      </c>
      <c r="H2073">
        <v>12.21</v>
      </c>
      <c r="I2073">
        <v>1</v>
      </c>
      <c r="J2073">
        <v>0.7</v>
      </c>
      <c r="K2073" t="s">
        <v>16</v>
      </c>
      <c r="L2073">
        <v>2</v>
      </c>
    </row>
    <row r="2074" spans="1:12" x14ac:dyDescent="0.3">
      <c r="A2074">
        <v>25</v>
      </c>
      <c r="B2074">
        <v>50000</v>
      </c>
      <c r="C2074" t="s">
        <v>26</v>
      </c>
      <c r="D2074">
        <v>9</v>
      </c>
      <c r="E2074" t="s">
        <v>25</v>
      </c>
      <c r="F2074" t="s">
        <v>21</v>
      </c>
      <c r="G2074">
        <v>18000</v>
      </c>
      <c r="H2074">
        <v>7.88</v>
      </c>
      <c r="I2074">
        <v>0</v>
      </c>
      <c r="J2074">
        <v>0.36</v>
      </c>
      <c r="K2074" t="s">
        <v>16</v>
      </c>
      <c r="L2074">
        <v>2</v>
      </c>
    </row>
    <row r="2075" spans="1:12" x14ac:dyDescent="0.3">
      <c r="A2075">
        <v>22</v>
      </c>
      <c r="B2075">
        <v>50000</v>
      </c>
      <c r="C2075" t="s">
        <v>23</v>
      </c>
      <c r="D2075">
        <v>2</v>
      </c>
      <c r="E2075" t="s">
        <v>27</v>
      </c>
      <c r="F2075" t="s">
        <v>15</v>
      </c>
      <c r="G2075">
        <v>6000</v>
      </c>
      <c r="H2075">
        <v>14.22</v>
      </c>
      <c r="I2075">
        <v>0</v>
      </c>
      <c r="J2075">
        <v>0.12</v>
      </c>
      <c r="K2075" t="s">
        <v>16</v>
      </c>
      <c r="L2075">
        <v>2</v>
      </c>
    </row>
    <row r="2076" spans="1:12" x14ac:dyDescent="0.3">
      <c r="A2076">
        <v>22</v>
      </c>
      <c r="B2076">
        <v>15090</v>
      </c>
      <c r="C2076" t="s">
        <v>13</v>
      </c>
      <c r="D2076">
        <v>0</v>
      </c>
      <c r="E2076" t="s">
        <v>18</v>
      </c>
      <c r="F2076" t="s">
        <v>21</v>
      </c>
      <c r="G2076">
        <v>7000</v>
      </c>
      <c r="H2076">
        <v>8.94</v>
      </c>
      <c r="I2076">
        <v>1</v>
      </c>
      <c r="J2076">
        <v>0.46</v>
      </c>
      <c r="K2076" t="s">
        <v>16</v>
      </c>
      <c r="L2076">
        <v>4</v>
      </c>
    </row>
    <row r="2077" spans="1:12" x14ac:dyDescent="0.3">
      <c r="A2077">
        <v>23</v>
      </c>
      <c r="B2077">
        <v>18500</v>
      </c>
      <c r="C2077" t="s">
        <v>13</v>
      </c>
      <c r="E2077" t="s">
        <v>18</v>
      </c>
      <c r="F2077" t="s">
        <v>21</v>
      </c>
      <c r="G2077">
        <v>7000</v>
      </c>
      <c r="H2077">
        <v>7.66</v>
      </c>
      <c r="I2077">
        <v>1</v>
      </c>
      <c r="J2077">
        <v>0.38</v>
      </c>
      <c r="K2077" t="s">
        <v>16</v>
      </c>
      <c r="L2077">
        <v>4</v>
      </c>
    </row>
    <row r="2078" spans="1:12" x14ac:dyDescent="0.3">
      <c r="A2078">
        <v>21</v>
      </c>
      <c r="B2078">
        <v>19200</v>
      </c>
      <c r="C2078" t="s">
        <v>13</v>
      </c>
      <c r="D2078">
        <v>5</v>
      </c>
      <c r="E2078" t="s">
        <v>28</v>
      </c>
      <c r="F2078" t="s">
        <v>15</v>
      </c>
      <c r="G2078">
        <v>7000</v>
      </c>
      <c r="H2078">
        <v>14.35</v>
      </c>
      <c r="I2078">
        <v>1</v>
      </c>
      <c r="J2078">
        <v>0.36</v>
      </c>
      <c r="K2078" t="s">
        <v>16</v>
      </c>
      <c r="L2078">
        <v>2</v>
      </c>
    </row>
    <row r="2079" spans="1:12" x14ac:dyDescent="0.3">
      <c r="A2079">
        <v>24</v>
      </c>
      <c r="B2079">
        <v>22680</v>
      </c>
      <c r="C2079" t="s">
        <v>13</v>
      </c>
      <c r="D2079">
        <v>9</v>
      </c>
      <c r="E2079" t="s">
        <v>25</v>
      </c>
      <c r="F2079" t="s">
        <v>19</v>
      </c>
      <c r="G2079">
        <v>7000</v>
      </c>
      <c r="H2079">
        <v>10.62</v>
      </c>
      <c r="I2079">
        <v>1</v>
      </c>
      <c r="J2079">
        <v>0.31</v>
      </c>
      <c r="K2079" t="s">
        <v>16</v>
      </c>
      <c r="L2079">
        <v>3</v>
      </c>
    </row>
    <row r="2080" spans="1:12" x14ac:dyDescent="0.3">
      <c r="A2080">
        <v>25</v>
      </c>
      <c r="B2080">
        <v>22776</v>
      </c>
      <c r="C2080" t="s">
        <v>13</v>
      </c>
      <c r="E2080" t="s">
        <v>28</v>
      </c>
      <c r="F2080" t="s">
        <v>19</v>
      </c>
      <c r="G2080">
        <v>7000</v>
      </c>
      <c r="H2080">
        <v>9.91</v>
      </c>
      <c r="I2080">
        <v>1</v>
      </c>
      <c r="J2080">
        <v>0.31</v>
      </c>
      <c r="K2080" t="s">
        <v>16</v>
      </c>
      <c r="L2080">
        <v>4</v>
      </c>
    </row>
    <row r="2081" spans="1:12" x14ac:dyDescent="0.3">
      <c r="A2081">
        <v>25</v>
      </c>
      <c r="B2081">
        <v>22880</v>
      </c>
      <c r="C2081" t="s">
        <v>13</v>
      </c>
      <c r="D2081">
        <v>2</v>
      </c>
      <c r="E2081" t="s">
        <v>27</v>
      </c>
      <c r="F2081" t="s">
        <v>15</v>
      </c>
      <c r="G2081">
        <v>7000</v>
      </c>
      <c r="I2081">
        <v>1</v>
      </c>
      <c r="J2081">
        <v>0.31</v>
      </c>
      <c r="K2081" t="s">
        <v>16</v>
      </c>
      <c r="L2081">
        <v>3</v>
      </c>
    </row>
    <row r="2082" spans="1:12" x14ac:dyDescent="0.3">
      <c r="A2082">
        <v>25</v>
      </c>
      <c r="B2082">
        <v>23460</v>
      </c>
      <c r="C2082" t="s">
        <v>13</v>
      </c>
      <c r="D2082">
        <v>5</v>
      </c>
      <c r="E2082" t="s">
        <v>14</v>
      </c>
      <c r="F2082" t="s">
        <v>19</v>
      </c>
      <c r="G2082">
        <v>7000</v>
      </c>
      <c r="I2082">
        <v>0</v>
      </c>
      <c r="J2082">
        <v>0.3</v>
      </c>
      <c r="K2082" t="s">
        <v>16</v>
      </c>
      <c r="L2082">
        <v>2</v>
      </c>
    </row>
    <row r="2083" spans="1:12" x14ac:dyDescent="0.3">
      <c r="A2083">
        <v>23</v>
      </c>
      <c r="B2083">
        <v>50000</v>
      </c>
      <c r="C2083" t="s">
        <v>23</v>
      </c>
      <c r="D2083">
        <v>3</v>
      </c>
      <c r="E2083" t="s">
        <v>27</v>
      </c>
      <c r="F2083" t="s">
        <v>21</v>
      </c>
      <c r="G2083">
        <v>5000</v>
      </c>
      <c r="H2083">
        <v>8.94</v>
      </c>
      <c r="I2083">
        <v>0</v>
      </c>
      <c r="J2083">
        <v>0.1</v>
      </c>
      <c r="K2083" t="s">
        <v>16</v>
      </c>
      <c r="L2083">
        <v>3</v>
      </c>
    </row>
    <row r="2084" spans="1:12" x14ac:dyDescent="0.3">
      <c r="A2084">
        <v>25</v>
      </c>
      <c r="B2084">
        <v>24000</v>
      </c>
      <c r="C2084" t="s">
        <v>13</v>
      </c>
      <c r="D2084">
        <v>0</v>
      </c>
      <c r="E2084" t="s">
        <v>27</v>
      </c>
      <c r="F2084" t="s">
        <v>29</v>
      </c>
      <c r="G2084">
        <v>7000</v>
      </c>
      <c r="H2084">
        <v>16.45</v>
      </c>
      <c r="I2084">
        <v>1</v>
      </c>
      <c r="J2084">
        <v>0.28999999999999998</v>
      </c>
      <c r="K2084" t="s">
        <v>17</v>
      </c>
      <c r="L2084">
        <v>2</v>
      </c>
    </row>
    <row r="2085" spans="1:12" x14ac:dyDescent="0.3">
      <c r="A2085">
        <v>26</v>
      </c>
      <c r="B2085">
        <v>63000</v>
      </c>
      <c r="C2085" t="s">
        <v>13</v>
      </c>
      <c r="D2085">
        <v>3</v>
      </c>
      <c r="E2085" t="s">
        <v>28</v>
      </c>
      <c r="F2085" t="s">
        <v>15</v>
      </c>
      <c r="G2085">
        <v>6000</v>
      </c>
      <c r="H2085">
        <v>13.23</v>
      </c>
      <c r="I2085">
        <v>0</v>
      </c>
      <c r="J2085">
        <v>0.1</v>
      </c>
      <c r="K2085" t="s">
        <v>16</v>
      </c>
      <c r="L2085">
        <v>2</v>
      </c>
    </row>
    <row r="2086" spans="1:12" x14ac:dyDescent="0.3">
      <c r="A2086">
        <v>23</v>
      </c>
      <c r="B2086">
        <v>63402</v>
      </c>
      <c r="C2086" t="s">
        <v>13</v>
      </c>
      <c r="D2086">
        <v>3</v>
      </c>
      <c r="E2086" t="s">
        <v>25</v>
      </c>
      <c r="F2086" t="s">
        <v>15</v>
      </c>
      <c r="G2086">
        <v>6000</v>
      </c>
      <c r="H2086">
        <v>13.22</v>
      </c>
      <c r="I2086">
        <v>0</v>
      </c>
      <c r="J2086">
        <v>0.09</v>
      </c>
      <c r="K2086" t="s">
        <v>16</v>
      </c>
      <c r="L2086">
        <v>4</v>
      </c>
    </row>
    <row r="2087" spans="1:12" x14ac:dyDescent="0.3">
      <c r="A2087">
        <v>25</v>
      </c>
      <c r="B2087">
        <v>57500</v>
      </c>
      <c r="C2087" t="s">
        <v>13</v>
      </c>
      <c r="D2087">
        <v>4</v>
      </c>
      <c r="E2087" t="s">
        <v>27</v>
      </c>
      <c r="F2087" t="s">
        <v>15</v>
      </c>
      <c r="G2087">
        <v>6000</v>
      </c>
      <c r="H2087">
        <v>11.28</v>
      </c>
      <c r="I2087">
        <v>1</v>
      </c>
      <c r="J2087">
        <v>0.1</v>
      </c>
      <c r="K2087" t="s">
        <v>16</v>
      </c>
      <c r="L2087">
        <v>2</v>
      </c>
    </row>
    <row r="2088" spans="1:12" x14ac:dyDescent="0.3">
      <c r="A2088">
        <v>25</v>
      </c>
      <c r="B2088">
        <v>65000</v>
      </c>
      <c r="C2088" t="s">
        <v>13</v>
      </c>
      <c r="D2088">
        <v>8</v>
      </c>
      <c r="E2088" t="s">
        <v>18</v>
      </c>
      <c r="F2088" t="s">
        <v>15</v>
      </c>
      <c r="G2088">
        <v>6000</v>
      </c>
      <c r="H2088">
        <v>13.06</v>
      </c>
      <c r="I2088">
        <v>0</v>
      </c>
      <c r="J2088">
        <v>0.09</v>
      </c>
      <c r="K2088" t="s">
        <v>17</v>
      </c>
      <c r="L2088">
        <v>3</v>
      </c>
    </row>
    <row r="2089" spans="1:12" x14ac:dyDescent="0.3">
      <c r="A2089">
        <v>24</v>
      </c>
      <c r="B2089">
        <v>65000</v>
      </c>
      <c r="C2089" t="s">
        <v>13</v>
      </c>
      <c r="D2089">
        <v>3</v>
      </c>
      <c r="E2089" t="s">
        <v>14</v>
      </c>
      <c r="F2089" t="s">
        <v>21</v>
      </c>
      <c r="G2089">
        <v>6000</v>
      </c>
      <c r="I2089">
        <v>0</v>
      </c>
      <c r="J2089">
        <v>0.09</v>
      </c>
      <c r="K2089" t="s">
        <v>16</v>
      </c>
      <c r="L2089">
        <v>2</v>
      </c>
    </row>
    <row r="2090" spans="1:12" x14ac:dyDescent="0.3">
      <c r="A2090">
        <v>24</v>
      </c>
      <c r="B2090">
        <v>59000</v>
      </c>
      <c r="C2090" t="s">
        <v>13</v>
      </c>
      <c r="D2090">
        <v>2</v>
      </c>
      <c r="E2090" t="s">
        <v>25</v>
      </c>
      <c r="F2090" t="s">
        <v>30</v>
      </c>
      <c r="G2090">
        <v>6000</v>
      </c>
      <c r="H2090">
        <v>16</v>
      </c>
      <c r="I2090">
        <v>1</v>
      </c>
      <c r="J2090">
        <v>0.1</v>
      </c>
      <c r="K2090" t="s">
        <v>16</v>
      </c>
      <c r="L2090">
        <v>4</v>
      </c>
    </row>
    <row r="2091" spans="1:12" x14ac:dyDescent="0.3">
      <c r="A2091">
        <v>22</v>
      </c>
      <c r="B2091">
        <v>66000</v>
      </c>
      <c r="C2091" t="s">
        <v>13</v>
      </c>
      <c r="D2091">
        <v>4</v>
      </c>
      <c r="E2091" t="s">
        <v>18</v>
      </c>
      <c r="F2091" t="s">
        <v>19</v>
      </c>
      <c r="G2091">
        <v>6000</v>
      </c>
      <c r="H2091">
        <v>9.99</v>
      </c>
      <c r="I2091">
        <v>0</v>
      </c>
      <c r="J2091">
        <v>0.09</v>
      </c>
      <c r="K2091" t="s">
        <v>16</v>
      </c>
      <c r="L2091">
        <v>4</v>
      </c>
    </row>
    <row r="2092" spans="1:12" x14ac:dyDescent="0.3">
      <c r="A2092">
        <v>24</v>
      </c>
      <c r="B2092">
        <v>67644</v>
      </c>
      <c r="C2092" t="s">
        <v>13</v>
      </c>
      <c r="D2092">
        <v>3</v>
      </c>
      <c r="E2092" t="s">
        <v>25</v>
      </c>
      <c r="F2092" t="s">
        <v>21</v>
      </c>
      <c r="G2092">
        <v>6000</v>
      </c>
      <c r="H2092">
        <v>6.99</v>
      </c>
      <c r="I2092">
        <v>0</v>
      </c>
      <c r="J2092">
        <v>0.09</v>
      </c>
      <c r="K2092" t="s">
        <v>16</v>
      </c>
      <c r="L2092">
        <v>3</v>
      </c>
    </row>
    <row r="2093" spans="1:12" x14ac:dyDescent="0.3">
      <c r="A2093">
        <v>26</v>
      </c>
      <c r="B2093">
        <v>62065</v>
      </c>
      <c r="C2093" t="s">
        <v>13</v>
      </c>
      <c r="D2093">
        <v>7</v>
      </c>
      <c r="E2093" t="s">
        <v>20</v>
      </c>
      <c r="F2093" t="s">
        <v>19</v>
      </c>
      <c r="G2093">
        <v>6000</v>
      </c>
      <c r="H2093">
        <v>11.12</v>
      </c>
      <c r="I2093">
        <v>1</v>
      </c>
      <c r="J2093">
        <v>0.1</v>
      </c>
      <c r="K2093" t="s">
        <v>16</v>
      </c>
      <c r="L2093">
        <v>3</v>
      </c>
    </row>
    <row r="2094" spans="1:12" x14ac:dyDescent="0.3">
      <c r="A2094">
        <v>25</v>
      </c>
      <c r="B2094">
        <v>68496</v>
      </c>
      <c r="C2094" t="s">
        <v>13</v>
      </c>
      <c r="D2094">
        <v>1</v>
      </c>
      <c r="E2094" t="s">
        <v>27</v>
      </c>
      <c r="F2094" t="s">
        <v>21</v>
      </c>
      <c r="G2094">
        <v>6000</v>
      </c>
      <c r="H2094">
        <v>8</v>
      </c>
      <c r="I2094">
        <v>0</v>
      </c>
      <c r="J2094">
        <v>0.09</v>
      </c>
      <c r="K2094" t="s">
        <v>16</v>
      </c>
      <c r="L2094">
        <v>3</v>
      </c>
    </row>
    <row r="2095" spans="1:12" x14ac:dyDescent="0.3">
      <c r="A2095">
        <v>22</v>
      </c>
      <c r="B2095">
        <v>69500</v>
      </c>
      <c r="C2095" t="s">
        <v>13</v>
      </c>
      <c r="D2095">
        <v>6</v>
      </c>
      <c r="E2095" t="s">
        <v>25</v>
      </c>
      <c r="F2095" t="s">
        <v>19</v>
      </c>
      <c r="G2095">
        <v>6000</v>
      </c>
      <c r="H2095">
        <v>10.65</v>
      </c>
      <c r="I2095">
        <v>0</v>
      </c>
      <c r="J2095">
        <v>0.09</v>
      </c>
      <c r="K2095" t="s">
        <v>16</v>
      </c>
      <c r="L2095">
        <v>4</v>
      </c>
    </row>
    <row r="2096" spans="1:12" x14ac:dyDescent="0.3">
      <c r="A2096">
        <v>22</v>
      </c>
      <c r="B2096">
        <v>50000</v>
      </c>
      <c r="C2096" t="s">
        <v>26</v>
      </c>
      <c r="D2096">
        <v>1</v>
      </c>
      <c r="E2096" t="s">
        <v>20</v>
      </c>
      <c r="F2096" t="s">
        <v>29</v>
      </c>
      <c r="G2096">
        <v>9800</v>
      </c>
      <c r="H2096">
        <v>16.32</v>
      </c>
      <c r="I2096">
        <v>0</v>
      </c>
      <c r="J2096">
        <v>0.2</v>
      </c>
      <c r="K2096" t="s">
        <v>17</v>
      </c>
      <c r="L2096">
        <v>3</v>
      </c>
    </row>
    <row r="2097" spans="1:12" x14ac:dyDescent="0.3">
      <c r="A2097">
        <v>23</v>
      </c>
      <c r="B2097">
        <v>70000</v>
      </c>
      <c r="C2097" t="s">
        <v>13</v>
      </c>
      <c r="D2097">
        <v>4</v>
      </c>
      <c r="E2097" t="s">
        <v>18</v>
      </c>
      <c r="F2097" t="s">
        <v>21</v>
      </c>
      <c r="G2097">
        <v>6000</v>
      </c>
      <c r="H2097">
        <v>7.49</v>
      </c>
      <c r="I2097">
        <v>0</v>
      </c>
      <c r="J2097">
        <v>0.09</v>
      </c>
      <c r="K2097" t="s">
        <v>16</v>
      </c>
      <c r="L2097">
        <v>2</v>
      </c>
    </row>
    <row r="2098" spans="1:12" x14ac:dyDescent="0.3">
      <c r="A2098">
        <v>26</v>
      </c>
      <c r="B2098">
        <v>70000</v>
      </c>
      <c r="C2098" t="s">
        <v>13</v>
      </c>
      <c r="D2098">
        <v>4</v>
      </c>
      <c r="E2098" t="s">
        <v>14</v>
      </c>
      <c r="F2098" t="s">
        <v>21</v>
      </c>
      <c r="G2098">
        <v>6000</v>
      </c>
      <c r="H2098">
        <v>6.17</v>
      </c>
      <c r="I2098">
        <v>0</v>
      </c>
      <c r="J2098">
        <v>0.09</v>
      </c>
      <c r="K2098" t="s">
        <v>16</v>
      </c>
      <c r="L2098">
        <v>4</v>
      </c>
    </row>
    <row r="2099" spans="1:12" x14ac:dyDescent="0.3">
      <c r="A2099">
        <v>22</v>
      </c>
      <c r="B2099">
        <v>71000</v>
      </c>
      <c r="C2099" t="s">
        <v>13</v>
      </c>
      <c r="D2099">
        <v>4</v>
      </c>
      <c r="E2099" t="s">
        <v>14</v>
      </c>
      <c r="F2099" t="s">
        <v>19</v>
      </c>
      <c r="G2099">
        <v>6000</v>
      </c>
      <c r="I2099">
        <v>0</v>
      </c>
      <c r="J2099">
        <v>0.08</v>
      </c>
      <c r="K2099" t="s">
        <v>16</v>
      </c>
      <c r="L2099">
        <v>4</v>
      </c>
    </row>
    <row r="2100" spans="1:12" x14ac:dyDescent="0.3">
      <c r="A2100">
        <v>23</v>
      </c>
      <c r="B2100">
        <v>50000</v>
      </c>
      <c r="C2100" t="s">
        <v>23</v>
      </c>
      <c r="D2100">
        <v>0</v>
      </c>
      <c r="E2100" t="s">
        <v>27</v>
      </c>
      <c r="F2100" t="s">
        <v>19</v>
      </c>
      <c r="G2100">
        <v>14000</v>
      </c>
      <c r="H2100">
        <v>10.33</v>
      </c>
      <c r="I2100">
        <v>0</v>
      </c>
      <c r="J2100">
        <v>0.28000000000000003</v>
      </c>
      <c r="K2100" t="s">
        <v>16</v>
      </c>
      <c r="L2100">
        <v>2</v>
      </c>
    </row>
    <row r="2101" spans="1:12" x14ac:dyDescent="0.3">
      <c r="A2101">
        <v>24</v>
      </c>
      <c r="B2101">
        <v>72000</v>
      </c>
      <c r="C2101" t="s">
        <v>13</v>
      </c>
      <c r="D2101">
        <v>3</v>
      </c>
      <c r="E2101" t="s">
        <v>18</v>
      </c>
      <c r="F2101" t="s">
        <v>21</v>
      </c>
      <c r="G2101">
        <v>6000</v>
      </c>
      <c r="H2101">
        <v>7.66</v>
      </c>
      <c r="I2101">
        <v>0</v>
      </c>
      <c r="J2101">
        <v>0.08</v>
      </c>
      <c r="K2101" t="s">
        <v>16</v>
      </c>
      <c r="L2101">
        <v>3</v>
      </c>
    </row>
    <row r="2102" spans="1:12" x14ac:dyDescent="0.3">
      <c r="A2102">
        <v>21</v>
      </c>
      <c r="B2102">
        <v>44000</v>
      </c>
      <c r="C2102" t="s">
        <v>26</v>
      </c>
      <c r="D2102">
        <v>5</v>
      </c>
      <c r="E2102" t="s">
        <v>27</v>
      </c>
      <c r="F2102" t="s">
        <v>30</v>
      </c>
      <c r="G2102">
        <v>7500</v>
      </c>
      <c r="H2102">
        <v>12.92</v>
      </c>
      <c r="I2102">
        <v>1</v>
      </c>
      <c r="J2102">
        <v>0.17</v>
      </c>
      <c r="K2102" t="s">
        <v>16</v>
      </c>
      <c r="L2102">
        <v>4</v>
      </c>
    </row>
    <row r="2103" spans="1:12" x14ac:dyDescent="0.3">
      <c r="A2103">
        <v>25</v>
      </c>
      <c r="B2103">
        <v>72000</v>
      </c>
      <c r="C2103" t="s">
        <v>13</v>
      </c>
      <c r="D2103">
        <v>1</v>
      </c>
      <c r="E2103" t="s">
        <v>27</v>
      </c>
      <c r="F2103" t="s">
        <v>19</v>
      </c>
      <c r="G2103">
        <v>6000</v>
      </c>
      <c r="H2103">
        <v>11.86</v>
      </c>
      <c r="I2103">
        <v>0</v>
      </c>
      <c r="J2103">
        <v>0.08</v>
      </c>
      <c r="K2103" t="s">
        <v>16</v>
      </c>
      <c r="L2103">
        <v>3</v>
      </c>
    </row>
    <row r="2104" spans="1:12" x14ac:dyDescent="0.3">
      <c r="A2104">
        <v>23</v>
      </c>
      <c r="B2104">
        <v>73000</v>
      </c>
      <c r="C2104" t="s">
        <v>13</v>
      </c>
      <c r="D2104">
        <v>4</v>
      </c>
      <c r="E2104" t="s">
        <v>14</v>
      </c>
      <c r="F2104" t="s">
        <v>19</v>
      </c>
      <c r="G2104">
        <v>6000</v>
      </c>
      <c r="H2104">
        <v>12.53</v>
      </c>
      <c r="I2104">
        <v>0</v>
      </c>
      <c r="J2104">
        <v>0.08</v>
      </c>
      <c r="K2104" t="s">
        <v>16</v>
      </c>
      <c r="L2104">
        <v>4</v>
      </c>
    </row>
    <row r="2105" spans="1:12" x14ac:dyDescent="0.3">
      <c r="A2105">
        <v>23</v>
      </c>
      <c r="B2105">
        <v>73500</v>
      </c>
      <c r="C2105" t="s">
        <v>13</v>
      </c>
      <c r="D2105">
        <v>7</v>
      </c>
      <c r="E2105" t="s">
        <v>20</v>
      </c>
      <c r="F2105" t="s">
        <v>30</v>
      </c>
      <c r="G2105">
        <v>6000</v>
      </c>
      <c r="H2105">
        <v>14.96</v>
      </c>
      <c r="I2105">
        <v>0</v>
      </c>
      <c r="J2105">
        <v>0.08</v>
      </c>
      <c r="K2105" t="s">
        <v>17</v>
      </c>
      <c r="L2105">
        <v>4</v>
      </c>
    </row>
    <row r="2106" spans="1:12" x14ac:dyDescent="0.3">
      <c r="A2106">
        <v>21</v>
      </c>
      <c r="B2106">
        <v>44000</v>
      </c>
      <c r="C2106" t="s">
        <v>26</v>
      </c>
      <c r="D2106">
        <v>5</v>
      </c>
      <c r="E2106" t="s">
        <v>14</v>
      </c>
      <c r="F2106" t="s">
        <v>30</v>
      </c>
      <c r="G2106">
        <v>6000</v>
      </c>
      <c r="H2106">
        <v>12.61</v>
      </c>
      <c r="I2106">
        <v>1</v>
      </c>
      <c r="J2106">
        <v>0.14000000000000001</v>
      </c>
      <c r="K2106" t="s">
        <v>16</v>
      </c>
      <c r="L2106">
        <v>3</v>
      </c>
    </row>
    <row r="2107" spans="1:12" x14ac:dyDescent="0.3">
      <c r="A2107">
        <v>23</v>
      </c>
      <c r="B2107">
        <v>74000</v>
      </c>
      <c r="C2107" t="s">
        <v>13</v>
      </c>
      <c r="D2107">
        <v>7</v>
      </c>
      <c r="E2107" t="s">
        <v>18</v>
      </c>
      <c r="F2107" t="s">
        <v>21</v>
      </c>
      <c r="G2107">
        <v>6000</v>
      </c>
      <c r="H2107">
        <v>5.79</v>
      </c>
      <c r="I2107">
        <v>0</v>
      </c>
      <c r="J2107">
        <v>0.08</v>
      </c>
      <c r="K2107" t="s">
        <v>16</v>
      </c>
      <c r="L2107">
        <v>3</v>
      </c>
    </row>
    <row r="2108" spans="1:12" x14ac:dyDescent="0.3">
      <c r="A2108">
        <v>25</v>
      </c>
      <c r="B2108">
        <v>74500</v>
      </c>
      <c r="C2108" t="s">
        <v>13</v>
      </c>
      <c r="D2108">
        <v>3</v>
      </c>
      <c r="E2108" t="s">
        <v>14</v>
      </c>
      <c r="F2108" t="s">
        <v>19</v>
      </c>
      <c r="G2108">
        <v>6000</v>
      </c>
      <c r="H2108">
        <v>9.99</v>
      </c>
      <c r="I2108">
        <v>0</v>
      </c>
      <c r="J2108">
        <v>0.08</v>
      </c>
      <c r="K2108" t="s">
        <v>16</v>
      </c>
      <c r="L2108">
        <v>4</v>
      </c>
    </row>
    <row r="2109" spans="1:12" x14ac:dyDescent="0.3">
      <c r="A2109">
        <v>23</v>
      </c>
      <c r="B2109">
        <v>75000</v>
      </c>
      <c r="C2109" t="s">
        <v>13</v>
      </c>
      <c r="D2109">
        <v>1</v>
      </c>
      <c r="E2109" t="s">
        <v>20</v>
      </c>
      <c r="F2109" t="s">
        <v>21</v>
      </c>
      <c r="G2109">
        <v>6000</v>
      </c>
      <c r="H2109">
        <v>6.03</v>
      </c>
      <c r="I2109">
        <v>0</v>
      </c>
      <c r="J2109">
        <v>0.08</v>
      </c>
      <c r="K2109" t="s">
        <v>16</v>
      </c>
      <c r="L2109">
        <v>4</v>
      </c>
    </row>
    <row r="2110" spans="1:12" x14ac:dyDescent="0.3">
      <c r="A2110">
        <v>23</v>
      </c>
      <c r="B2110">
        <v>75000</v>
      </c>
      <c r="C2110" t="s">
        <v>13</v>
      </c>
      <c r="D2110">
        <v>1</v>
      </c>
      <c r="E2110" t="s">
        <v>27</v>
      </c>
      <c r="F2110" t="s">
        <v>21</v>
      </c>
      <c r="G2110">
        <v>6000</v>
      </c>
      <c r="H2110">
        <v>6.99</v>
      </c>
      <c r="I2110">
        <v>0</v>
      </c>
      <c r="J2110">
        <v>0.08</v>
      </c>
      <c r="K2110" t="s">
        <v>16</v>
      </c>
      <c r="L2110">
        <v>4</v>
      </c>
    </row>
    <row r="2111" spans="1:12" x14ac:dyDescent="0.3">
      <c r="A2111">
        <v>23</v>
      </c>
      <c r="B2111">
        <v>50004</v>
      </c>
      <c r="C2111" t="s">
        <v>26</v>
      </c>
      <c r="D2111">
        <v>7</v>
      </c>
      <c r="E2111" t="s">
        <v>18</v>
      </c>
      <c r="F2111" t="s">
        <v>21</v>
      </c>
      <c r="G2111">
        <v>2700</v>
      </c>
      <c r="H2111">
        <v>5.99</v>
      </c>
      <c r="I2111">
        <v>0</v>
      </c>
      <c r="J2111">
        <v>0.05</v>
      </c>
      <c r="K2111" t="s">
        <v>16</v>
      </c>
      <c r="L2111">
        <v>2</v>
      </c>
    </row>
    <row r="2112" spans="1:12" x14ac:dyDescent="0.3">
      <c r="A2112">
        <v>23</v>
      </c>
      <c r="B2112">
        <v>69000</v>
      </c>
      <c r="C2112" t="s">
        <v>13</v>
      </c>
      <c r="D2112">
        <v>7</v>
      </c>
      <c r="E2112" t="s">
        <v>25</v>
      </c>
      <c r="F2112" t="s">
        <v>30</v>
      </c>
      <c r="G2112">
        <v>6000</v>
      </c>
      <c r="H2112">
        <v>16.02</v>
      </c>
      <c r="I2112">
        <v>1</v>
      </c>
      <c r="J2112">
        <v>0.09</v>
      </c>
      <c r="K2112" t="s">
        <v>17</v>
      </c>
      <c r="L2112">
        <v>2</v>
      </c>
    </row>
    <row r="2113" spans="1:12" x14ac:dyDescent="0.3">
      <c r="A2113">
        <v>25</v>
      </c>
      <c r="B2113">
        <v>50004</v>
      </c>
      <c r="C2113" t="s">
        <v>23</v>
      </c>
      <c r="D2113">
        <v>1</v>
      </c>
      <c r="E2113" t="s">
        <v>27</v>
      </c>
      <c r="F2113" t="s">
        <v>21</v>
      </c>
      <c r="G2113">
        <v>10000</v>
      </c>
      <c r="H2113">
        <v>7.29</v>
      </c>
      <c r="I2113">
        <v>0</v>
      </c>
      <c r="J2113">
        <v>0.2</v>
      </c>
      <c r="K2113" t="s">
        <v>16</v>
      </c>
      <c r="L2113">
        <v>3</v>
      </c>
    </row>
    <row r="2114" spans="1:12" x14ac:dyDescent="0.3">
      <c r="A2114">
        <v>23</v>
      </c>
      <c r="B2114">
        <v>75000</v>
      </c>
      <c r="C2114" t="s">
        <v>13</v>
      </c>
      <c r="D2114">
        <v>0</v>
      </c>
      <c r="E2114" t="s">
        <v>14</v>
      </c>
      <c r="F2114" t="s">
        <v>19</v>
      </c>
      <c r="G2114">
        <v>6000</v>
      </c>
      <c r="H2114">
        <v>11.48</v>
      </c>
      <c r="I2114">
        <v>0</v>
      </c>
      <c r="J2114">
        <v>0.08</v>
      </c>
      <c r="K2114" t="s">
        <v>16</v>
      </c>
      <c r="L2114">
        <v>2</v>
      </c>
    </row>
    <row r="2115" spans="1:12" x14ac:dyDescent="0.3">
      <c r="A2115">
        <v>22</v>
      </c>
      <c r="B2115">
        <v>50004</v>
      </c>
      <c r="C2115" t="s">
        <v>26</v>
      </c>
      <c r="D2115">
        <v>6</v>
      </c>
      <c r="E2115" t="s">
        <v>27</v>
      </c>
      <c r="F2115" t="s">
        <v>30</v>
      </c>
      <c r="G2115">
        <v>7200</v>
      </c>
      <c r="I2115">
        <v>0</v>
      </c>
      <c r="J2115">
        <v>0.14000000000000001</v>
      </c>
      <c r="K2115" t="s">
        <v>17</v>
      </c>
      <c r="L2115">
        <v>2</v>
      </c>
    </row>
    <row r="2116" spans="1:12" x14ac:dyDescent="0.3">
      <c r="A2116">
        <v>22</v>
      </c>
      <c r="B2116">
        <v>50004</v>
      </c>
      <c r="C2116" t="s">
        <v>23</v>
      </c>
      <c r="D2116">
        <v>0</v>
      </c>
      <c r="E2116" t="s">
        <v>27</v>
      </c>
      <c r="F2116" t="s">
        <v>15</v>
      </c>
      <c r="G2116">
        <v>5000</v>
      </c>
      <c r="H2116">
        <v>14.26</v>
      </c>
      <c r="I2116">
        <v>0</v>
      </c>
      <c r="J2116">
        <v>0.1</v>
      </c>
      <c r="K2116" t="s">
        <v>17</v>
      </c>
      <c r="L2116">
        <v>4</v>
      </c>
    </row>
    <row r="2117" spans="1:12" x14ac:dyDescent="0.3">
      <c r="A2117">
        <v>22</v>
      </c>
      <c r="B2117">
        <v>44004</v>
      </c>
      <c r="C2117" t="s">
        <v>26</v>
      </c>
      <c r="D2117">
        <v>3</v>
      </c>
      <c r="E2117" t="s">
        <v>27</v>
      </c>
      <c r="F2117" t="s">
        <v>30</v>
      </c>
      <c r="G2117">
        <v>9000</v>
      </c>
      <c r="H2117">
        <v>14.11</v>
      </c>
      <c r="I2117">
        <v>1</v>
      </c>
      <c r="J2117">
        <v>0.2</v>
      </c>
      <c r="K2117" t="s">
        <v>17</v>
      </c>
      <c r="L2117">
        <v>3</v>
      </c>
    </row>
    <row r="2118" spans="1:12" x14ac:dyDescent="0.3">
      <c r="A2118">
        <v>24</v>
      </c>
      <c r="B2118">
        <v>80490</v>
      </c>
      <c r="C2118" t="s">
        <v>13</v>
      </c>
      <c r="D2118">
        <v>8</v>
      </c>
      <c r="E2118" t="s">
        <v>28</v>
      </c>
      <c r="F2118" t="s">
        <v>19</v>
      </c>
      <c r="G2118">
        <v>6000</v>
      </c>
      <c r="H2118">
        <v>10.59</v>
      </c>
      <c r="I2118">
        <v>0</v>
      </c>
      <c r="J2118">
        <v>7.0000000000000007E-2</v>
      </c>
      <c r="K2118" t="s">
        <v>16</v>
      </c>
      <c r="L2118">
        <v>3</v>
      </c>
    </row>
    <row r="2119" spans="1:12" x14ac:dyDescent="0.3">
      <c r="A2119">
        <v>22</v>
      </c>
      <c r="B2119">
        <v>44004</v>
      </c>
      <c r="C2119" t="s">
        <v>26</v>
      </c>
      <c r="D2119">
        <v>0</v>
      </c>
      <c r="E2119" t="s">
        <v>25</v>
      </c>
      <c r="F2119" t="s">
        <v>29</v>
      </c>
      <c r="G2119">
        <v>11000</v>
      </c>
      <c r="H2119">
        <v>15.68</v>
      </c>
      <c r="I2119">
        <v>1</v>
      </c>
      <c r="J2119">
        <v>0.25</v>
      </c>
      <c r="K2119" t="s">
        <v>16</v>
      </c>
      <c r="L2119">
        <v>4</v>
      </c>
    </row>
    <row r="2120" spans="1:12" x14ac:dyDescent="0.3">
      <c r="A2120">
        <v>23</v>
      </c>
      <c r="B2120">
        <v>50004</v>
      </c>
      <c r="C2120" t="s">
        <v>26</v>
      </c>
      <c r="D2120">
        <v>7</v>
      </c>
      <c r="E2120" t="s">
        <v>20</v>
      </c>
      <c r="F2120" t="s">
        <v>21</v>
      </c>
      <c r="G2120">
        <v>6000</v>
      </c>
      <c r="I2120">
        <v>0</v>
      </c>
      <c r="J2120">
        <v>0.12</v>
      </c>
      <c r="K2120" t="s">
        <v>16</v>
      </c>
      <c r="L2120">
        <v>3</v>
      </c>
    </row>
    <row r="2121" spans="1:12" x14ac:dyDescent="0.3">
      <c r="A2121">
        <v>26</v>
      </c>
      <c r="B2121">
        <v>50004</v>
      </c>
      <c r="C2121" t="s">
        <v>26</v>
      </c>
      <c r="D2121">
        <v>10</v>
      </c>
      <c r="E2121" t="s">
        <v>18</v>
      </c>
      <c r="F2121" t="s">
        <v>21</v>
      </c>
      <c r="G2121">
        <v>5000</v>
      </c>
      <c r="H2121">
        <v>9.32</v>
      </c>
      <c r="I2121">
        <v>0</v>
      </c>
      <c r="J2121">
        <v>0.1</v>
      </c>
      <c r="K2121" t="s">
        <v>16</v>
      </c>
      <c r="L2121">
        <v>2</v>
      </c>
    </row>
    <row r="2122" spans="1:12" x14ac:dyDescent="0.3">
      <c r="A2122">
        <v>25</v>
      </c>
      <c r="B2122">
        <v>82000</v>
      </c>
      <c r="C2122" t="s">
        <v>13</v>
      </c>
      <c r="D2122">
        <v>0</v>
      </c>
      <c r="E2122" t="s">
        <v>20</v>
      </c>
      <c r="F2122" t="s">
        <v>19</v>
      </c>
      <c r="G2122">
        <v>6000</v>
      </c>
      <c r="H2122">
        <v>9.91</v>
      </c>
      <c r="I2122">
        <v>0</v>
      </c>
      <c r="J2122">
        <v>7.0000000000000007E-2</v>
      </c>
      <c r="K2122" t="s">
        <v>16</v>
      </c>
      <c r="L2122">
        <v>2</v>
      </c>
    </row>
    <row r="2123" spans="1:12" x14ac:dyDescent="0.3">
      <c r="A2123">
        <v>26</v>
      </c>
      <c r="B2123">
        <v>82000</v>
      </c>
      <c r="C2123" t="s">
        <v>13</v>
      </c>
      <c r="D2123">
        <v>8</v>
      </c>
      <c r="E2123" t="s">
        <v>28</v>
      </c>
      <c r="F2123" t="s">
        <v>21</v>
      </c>
      <c r="G2123">
        <v>6000</v>
      </c>
      <c r="H2123">
        <v>7.88</v>
      </c>
      <c r="I2123">
        <v>0</v>
      </c>
      <c r="J2123">
        <v>7.0000000000000007E-2</v>
      </c>
      <c r="K2123" t="s">
        <v>16</v>
      </c>
      <c r="L2123">
        <v>3</v>
      </c>
    </row>
    <row r="2124" spans="1:12" x14ac:dyDescent="0.3">
      <c r="A2124">
        <v>23</v>
      </c>
      <c r="B2124">
        <v>50004</v>
      </c>
      <c r="C2124" t="s">
        <v>26</v>
      </c>
      <c r="D2124">
        <v>8</v>
      </c>
      <c r="E2124" t="s">
        <v>18</v>
      </c>
      <c r="F2124" t="s">
        <v>15</v>
      </c>
      <c r="G2124">
        <v>2000</v>
      </c>
      <c r="H2124">
        <v>11.91</v>
      </c>
      <c r="I2124">
        <v>0</v>
      </c>
      <c r="J2124">
        <v>0.04</v>
      </c>
      <c r="K2124" t="s">
        <v>17</v>
      </c>
      <c r="L2124">
        <v>2</v>
      </c>
    </row>
    <row r="2125" spans="1:12" x14ac:dyDescent="0.3">
      <c r="A2125">
        <v>23</v>
      </c>
      <c r="B2125">
        <v>83954</v>
      </c>
      <c r="C2125" t="s">
        <v>13</v>
      </c>
      <c r="D2125">
        <v>7</v>
      </c>
      <c r="E2125" t="s">
        <v>18</v>
      </c>
      <c r="F2125" t="s">
        <v>21</v>
      </c>
      <c r="G2125">
        <v>6000</v>
      </c>
      <c r="I2125">
        <v>0</v>
      </c>
      <c r="J2125">
        <v>7.0000000000000007E-2</v>
      </c>
      <c r="K2125" t="s">
        <v>16</v>
      </c>
      <c r="L2125">
        <v>2</v>
      </c>
    </row>
    <row r="2126" spans="1:12" x14ac:dyDescent="0.3">
      <c r="A2126">
        <v>21</v>
      </c>
      <c r="B2126">
        <v>50031</v>
      </c>
      <c r="C2126" t="s">
        <v>26</v>
      </c>
      <c r="D2126">
        <v>5</v>
      </c>
      <c r="E2126" t="s">
        <v>20</v>
      </c>
      <c r="F2126" t="s">
        <v>21</v>
      </c>
      <c r="G2126">
        <v>2000</v>
      </c>
      <c r="H2126">
        <v>5.99</v>
      </c>
      <c r="I2126">
        <v>0</v>
      </c>
      <c r="J2126">
        <v>0.04</v>
      </c>
      <c r="K2126" t="s">
        <v>16</v>
      </c>
      <c r="L2126">
        <v>2</v>
      </c>
    </row>
    <row r="2127" spans="1:12" x14ac:dyDescent="0.3">
      <c r="A2127">
        <v>25</v>
      </c>
      <c r="B2127">
        <v>84000</v>
      </c>
      <c r="C2127" t="s">
        <v>13</v>
      </c>
      <c r="D2127">
        <v>2</v>
      </c>
      <c r="E2127" t="s">
        <v>27</v>
      </c>
      <c r="F2127" t="s">
        <v>21</v>
      </c>
      <c r="G2127">
        <v>6000</v>
      </c>
      <c r="H2127">
        <v>8.94</v>
      </c>
      <c r="I2127">
        <v>0</v>
      </c>
      <c r="J2127">
        <v>7.0000000000000007E-2</v>
      </c>
      <c r="K2127" t="s">
        <v>16</v>
      </c>
      <c r="L2127">
        <v>2</v>
      </c>
    </row>
    <row r="2128" spans="1:12" x14ac:dyDescent="0.3">
      <c r="A2128">
        <v>23</v>
      </c>
      <c r="B2128">
        <v>50052</v>
      </c>
      <c r="C2128" t="s">
        <v>23</v>
      </c>
      <c r="D2128">
        <v>8</v>
      </c>
      <c r="E2128" t="s">
        <v>20</v>
      </c>
      <c r="F2128" t="s">
        <v>19</v>
      </c>
      <c r="G2128">
        <v>15000</v>
      </c>
      <c r="H2128">
        <v>9.6300000000000008</v>
      </c>
      <c r="I2128">
        <v>0</v>
      </c>
      <c r="J2128">
        <v>0.3</v>
      </c>
      <c r="K2128" t="s">
        <v>16</v>
      </c>
      <c r="L2128">
        <v>4</v>
      </c>
    </row>
    <row r="2129" spans="1:12" x14ac:dyDescent="0.3">
      <c r="A2129">
        <v>24</v>
      </c>
      <c r="B2129">
        <v>84996</v>
      </c>
      <c r="C2129" t="s">
        <v>13</v>
      </c>
      <c r="D2129">
        <v>1</v>
      </c>
      <c r="E2129" t="s">
        <v>14</v>
      </c>
      <c r="F2129" t="s">
        <v>21</v>
      </c>
      <c r="G2129">
        <v>6000</v>
      </c>
      <c r="H2129">
        <v>6.03</v>
      </c>
      <c r="I2129">
        <v>0</v>
      </c>
      <c r="J2129">
        <v>7.0000000000000007E-2</v>
      </c>
      <c r="K2129" t="s">
        <v>16</v>
      </c>
      <c r="L2129">
        <v>3</v>
      </c>
    </row>
    <row r="2130" spans="1:12" x14ac:dyDescent="0.3">
      <c r="A2130">
        <v>23</v>
      </c>
      <c r="B2130">
        <v>50205</v>
      </c>
      <c r="C2130" t="s">
        <v>26</v>
      </c>
      <c r="D2130">
        <v>7</v>
      </c>
      <c r="E2130" t="s">
        <v>25</v>
      </c>
      <c r="F2130" t="s">
        <v>21</v>
      </c>
      <c r="G2130">
        <v>5300</v>
      </c>
      <c r="H2130">
        <v>5.42</v>
      </c>
      <c r="I2130">
        <v>0</v>
      </c>
      <c r="J2130">
        <v>0.11</v>
      </c>
      <c r="K2130" t="s">
        <v>16</v>
      </c>
      <c r="L2130">
        <v>4</v>
      </c>
    </row>
    <row r="2131" spans="1:12" x14ac:dyDescent="0.3">
      <c r="A2131">
        <v>25</v>
      </c>
      <c r="B2131">
        <v>73000</v>
      </c>
      <c r="C2131" t="s">
        <v>13</v>
      </c>
      <c r="D2131">
        <v>2</v>
      </c>
      <c r="E2131" t="s">
        <v>25</v>
      </c>
      <c r="F2131" t="s">
        <v>30</v>
      </c>
      <c r="G2131">
        <v>6000</v>
      </c>
      <c r="H2131">
        <v>14.96</v>
      </c>
      <c r="I2131">
        <v>1</v>
      </c>
      <c r="J2131">
        <v>0.08</v>
      </c>
      <c r="K2131" t="s">
        <v>16</v>
      </c>
      <c r="L2131">
        <v>4</v>
      </c>
    </row>
    <row r="2132" spans="1:12" x14ac:dyDescent="0.3">
      <c r="A2132">
        <v>23</v>
      </c>
      <c r="B2132">
        <v>50400</v>
      </c>
      <c r="C2132" t="s">
        <v>26</v>
      </c>
      <c r="D2132">
        <v>7</v>
      </c>
      <c r="E2132" t="s">
        <v>18</v>
      </c>
      <c r="F2132" t="s">
        <v>21</v>
      </c>
      <c r="G2132">
        <v>8375</v>
      </c>
      <c r="H2132">
        <v>7.51</v>
      </c>
      <c r="I2132">
        <v>0</v>
      </c>
      <c r="J2132">
        <v>0.17</v>
      </c>
      <c r="K2132" t="s">
        <v>16</v>
      </c>
      <c r="L2132">
        <v>2</v>
      </c>
    </row>
    <row r="2133" spans="1:12" x14ac:dyDescent="0.3">
      <c r="A2133">
        <v>26</v>
      </c>
      <c r="B2133">
        <v>50400</v>
      </c>
      <c r="C2133" t="s">
        <v>26</v>
      </c>
      <c r="D2133">
        <v>3</v>
      </c>
      <c r="E2133" t="s">
        <v>28</v>
      </c>
      <c r="F2133" t="s">
        <v>19</v>
      </c>
      <c r="G2133">
        <v>24000</v>
      </c>
      <c r="H2133">
        <v>9.91</v>
      </c>
      <c r="I2133">
        <v>0</v>
      </c>
      <c r="J2133">
        <v>0.48</v>
      </c>
      <c r="K2133" t="s">
        <v>16</v>
      </c>
      <c r="L2133">
        <v>3</v>
      </c>
    </row>
    <row r="2134" spans="1:12" x14ac:dyDescent="0.3">
      <c r="A2134">
        <v>22</v>
      </c>
      <c r="B2134">
        <v>50400</v>
      </c>
      <c r="C2134" t="s">
        <v>26</v>
      </c>
      <c r="D2134">
        <v>0</v>
      </c>
      <c r="E2134" t="s">
        <v>27</v>
      </c>
      <c r="F2134" t="s">
        <v>21</v>
      </c>
      <c r="G2134">
        <v>12000</v>
      </c>
      <c r="H2134">
        <v>7.9</v>
      </c>
      <c r="I2134">
        <v>0</v>
      </c>
      <c r="J2134">
        <v>0.24</v>
      </c>
      <c r="K2134" t="s">
        <v>16</v>
      </c>
      <c r="L2134">
        <v>3</v>
      </c>
    </row>
    <row r="2135" spans="1:12" x14ac:dyDescent="0.3">
      <c r="A2135">
        <v>25</v>
      </c>
      <c r="B2135">
        <v>90000</v>
      </c>
      <c r="C2135" t="s">
        <v>13</v>
      </c>
      <c r="D2135">
        <v>9</v>
      </c>
      <c r="E2135" t="s">
        <v>28</v>
      </c>
      <c r="F2135" t="s">
        <v>15</v>
      </c>
      <c r="G2135">
        <v>6000</v>
      </c>
      <c r="H2135">
        <v>13.49</v>
      </c>
      <c r="I2135">
        <v>0</v>
      </c>
      <c r="J2135">
        <v>7.0000000000000007E-2</v>
      </c>
      <c r="K2135" t="s">
        <v>16</v>
      </c>
      <c r="L2135">
        <v>4</v>
      </c>
    </row>
    <row r="2136" spans="1:12" x14ac:dyDescent="0.3">
      <c r="A2136">
        <v>23</v>
      </c>
      <c r="B2136">
        <v>50400</v>
      </c>
      <c r="C2136" t="s">
        <v>26</v>
      </c>
      <c r="D2136">
        <v>4</v>
      </c>
      <c r="E2136" t="s">
        <v>27</v>
      </c>
      <c r="F2136" t="s">
        <v>21</v>
      </c>
      <c r="G2136">
        <v>11200</v>
      </c>
      <c r="H2136">
        <v>7.42</v>
      </c>
      <c r="I2136">
        <v>0</v>
      </c>
      <c r="J2136">
        <v>0.22</v>
      </c>
      <c r="K2136" t="s">
        <v>16</v>
      </c>
      <c r="L2136">
        <v>3</v>
      </c>
    </row>
    <row r="2137" spans="1:12" x14ac:dyDescent="0.3">
      <c r="A2137">
        <v>23</v>
      </c>
      <c r="B2137">
        <v>90000</v>
      </c>
      <c r="C2137" t="s">
        <v>13</v>
      </c>
      <c r="D2137">
        <v>3</v>
      </c>
      <c r="E2137" t="s">
        <v>20</v>
      </c>
      <c r="F2137" t="s">
        <v>19</v>
      </c>
      <c r="G2137">
        <v>6000</v>
      </c>
      <c r="H2137">
        <v>10.25</v>
      </c>
      <c r="I2137">
        <v>0</v>
      </c>
      <c r="J2137">
        <v>7.0000000000000007E-2</v>
      </c>
      <c r="K2137" t="s">
        <v>16</v>
      </c>
      <c r="L2137">
        <v>3</v>
      </c>
    </row>
    <row r="2138" spans="1:12" x14ac:dyDescent="0.3">
      <c r="A2138">
        <v>23</v>
      </c>
      <c r="B2138">
        <v>92000</v>
      </c>
      <c r="C2138" t="s">
        <v>13</v>
      </c>
      <c r="D2138">
        <v>4</v>
      </c>
      <c r="E2138" t="s">
        <v>27</v>
      </c>
      <c r="F2138" t="s">
        <v>19</v>
      </c>
      <c r="G2138">
        <v>6000</v>
      </c>
      <c r="H2138">
        <v>12.42</v>
      </c>
      <c r="I2138">
        <v>0</v>
      </c>
      <c r="J2138">
        <v>7.0000000000000007E-2</v>
      </c>
      <c r="K2138" t="s">
        <v>16</v>
      </c>
      <c r="L2138">
        <v>3</v>
      </c>
    </row>
    <row r="2139" spans="1:12" x14ac:dyDescent="0.3">
      <c r="A2139">
        <v>25</v>
      </c>
      <c r="B2139">
        <v>50400</v>
      </c>
      <c r="C2139" t="s">
        <v>26</v>
      </c>
      <c r="D2139">
        <v>5</v>
      </c>
      <c r="E2139" t="s">
        <v>28</v>
      </c>
      <c r="F2139" t="s">
        <v>19</v>
      </c>
      <c r="G2139">
        <v>12000</v>
      </c>
      <c r="H2139">
        <v>9.6199999999999992</v>
      </c>
      <c r="I2139">
        <v>0</v>
      </c>
      <c r="J2139">
        <v>0.24</v>
      </c>
      <c r="K2139" t="s">
        <v>16</v>
      </c>
      <c r="L2139">
        <v>4</v>
      </c>
    </row>
    <row r="2140" spans="1:12" x14ac:dyDescent="0.3">
      <c r="A2140">
        <v>22</v>
      </c>
      <c r="B2140">
        <v>50400</v>
      </c>
      <c r="C2140" t="s">
        <v>26</v>
      </c>
      <c r="D2140">
        <v>6</v>
      </c>
      <c r="E2140" t="s">
        <v>18</v>
      </c>
      <c r="F2140" t="s">
        <v>30</v>
      </c>
      <c r="G2140">
        <v>12000</v>
      </c>
      <c r="H2140">
        <v>14.09</v>
      </c>
      <c r="I2140">
        <v>0</v>
      </c>
      <c r="J2140">
        <v>0.24</v>
      </c>
      <c r="K2140" t="s">
        <v>16</v>
      </c>
      <c r="L2140">
        <v>2</v>
      </c>
    </row>
    <row r="2141" spans="1:12" x14ac:dyDescent="0.3">
      <c r="A2141">
        <v>25</v>
      </c>
      <c r="B2141">
        <v>50400</v>
      </c>
      <c r="C2141" t="s">
        <v>26</v>
      </c>
      <c r="E2141" t="s">
        <v>28</v>
      </c>
      <c r="F2141" t="s">
        <v>21</v>
      </c>
      <c r="G2141">
        <v>6000</v>
      </c>
      <c r="H2141">
        <v>7.14</v>
      </c>
      <c r="I2141">
        <v>0</v>
      </c>
      <c r="J2141">
        <v>0.12</v>
      </c>
      <c r="K2141" t="s">
        <v>16</v>
      </c>
      <c r="L2141">
        <v>4</v>
      </c>
    </row>
    <row r="2142" spans="1:12" x14ac:dyDescent="0.3">
      <c r="A2142">
        <v>22</v>
      </c>
      <c r="B2142">
        <v>100000</v>
      </c>
      <c r="C2142" t="s">
        <v>13</v>
      </c>
      <c r="D2142">
        <v>3</v>
      </c>
      <c r="E2142" t="s">
        <v>18</v>
      </c>
      <c r="F2142" t="s">
        <v>15</v>
      </c>
      <c r="G2142">
        <v>6000</v>
      </c>
      <c r="H2142">
        <v>12.98</v>
      </c>
      <c r="I2142">
        <v>0</v>
      </c>
      <c r="J2142">
        <v>0.06</v>
      </c>
      <c r="K2142" t="s">
        <v>17</v>
      </c>
      <c r="L2142">
        <v>2</v>
      </c>
    </row>
    <row r="2143" spans="1:12" x14ac:dyDescent="0.3">
      <c r="A2143">
        <v>25</v>
      </c>
      <c r="B2143">
        <v>100000</v>
      </c>
      <c r="C2143" t="s">
        <v>13</v>
      </c>
      <c r="D2143">
        <v>9</v>
      </c>
      <c r="E2143" t="s">
        <v>20</v>
      </c>
      <c r="F2143" t="s">
        <v>30</v>
      </c>
      <c r="G2143">
        <v>6000</v>
      </c>
      <c r="H2143">
        <v>14.42</v>
      </c>
      <c r="I2143">
        <v>0</v>
      </c>
      <c r="J2143">
        <v>0.06</v>
      </c>
      <c r="K2143" t="s">
        <v>17</v>
      </c>
      <c r="L2143">
        <v>3</v>
      </c>
    </row>
    <row r="2144" spans="1:12" x14ac:dyDescent="0.3">
      <c r="A2144">
        <v>24</v>
      </c>
      <c r="B2144">
        <v>120000</v>
      </c>
      <c r="C2144" t="s">
        <v>13</v>
      </c>
      <c r="D2144">
        <v>0</v>
      </c>
      <c r="E2144" t="s">
        <v>20</v>
      </c>
      <c r="F2144" t="s">
        <v>19</v>
      </c>
      <c r="G2144">
        <v>6000</v>
      </c>
      <c r="H2144">
        <v>10.99</v>
      </c>
      <c r="I2144">
        <v>0</v>
      </c>
      <c r="J2144">
        <v>0.05</v>
      </c>
      <c r="K2144" t="s">
        <v>16</v>
      </c>
      <c r="L2144">
        <v>3</v>
      </c>
    </row>
    <row r="2145" spans="1:12" x14ac:dyDescent="0.3">
      <c r="A2145">
        <v>26</v>
      </c>
      <c r="B2145">
        <v>38000</v>
      </c>
      <c r="C2145" t="s">
        <v>13</v>
      </c>
      <c r="D2145">
        <v>0</v>
      </c>
      <c r="E2145" t="s">
        <v>25</v>
      </c>
      <c r="F2145" t="s">
        <v>19</v>
      </c>
      <c r="G2145">
        <v>6025</v>
      </c>
      <c r="H2145">
        <v>10.99</v>
      </c>
      <c r="I2145">
        <v>0</v>
      </c>
      <c r="J2145">
        <v>0.16</v>
      </c>
      <c r="K2145" t="s">
        <v>16</v>
      </c>
      <c r="L2145">
        <v>3</v>
      </c>
    </row>
    <row r="2146" spans="1:12" x14ac:dyDescent="0.3">
      <c r="A2146">
        <v>23</v>
      </c>
      <c r="B2146">
        <v>51000</v>
      </c>
      <c r="C2146" t="s">
        <v>26</v>
      </c>
      <c r="D2146">
        <v>5</v>
      </c>
      <c r="E2146" t="s">
        <v>25</v>
      </c>
      <c r="F2146" t="s">
        <v>21</v>
      </c>
      <c r="G2146">
        <v>4000</v>
      </c>
      <c r="H2146">
        <v>6.03</v>
      </c>
      <c r="I2146">
        <v>0</v>
      </c>
      <c r="J2146">
        <v>0.08</v>
      </c>
      <c r="K2146" t="s">
        <v>16</v>
      </c>
      <c r="L2146">
        <v>2</v>
      </c>
    </row>
    <row r="2147" spans="1:12" x14ac:dyDescent="0.3">
      <c r="A2147">
        <v>21</v>
      </c>
      <c r="B2147">
        <v>51000</v>
      </c>
      <c r="C2147" t="s">
        <v>26</v>
      </c>
      <c r="D2147">
        <v>5</v>
      </c>
      <c r="E2147" t="s">
        <v>18</v>
      </c>
      <c r="F2147" t="s">
        <v>19</v>
      </c>
      <c r="G2147">
        <v>13000</v>
      </c>
      <c r="I2147">
        <v>0</v>
      </c>
      <c r="J2147">
        <v>0.25</v>
      </c>
      <c r="K2147" t="s">
        <v>16</v>
      </c>
      <c r="L2147">
        <v>3</v>
      </c>
    </row>
    <row r="2148" spans="1:12" x14ac:dyDescent="0.3">
      <c r="A2148">
        <v>23</v>
      </c>
      <c r="B2148">
        <v>42500</v>
      </c>
      <c r="C2148" t="s">
        <v>13</v>
      </c>
      <c r="D2148">
        <v>1</v>
      </c>
      <c r="E2148" t="s">
        <v>20</v>
      </c>
      <c r="F2148" t="s">
        <v>15</v>
      </c>
      <c r="G2148">
        <v>6200</v>
      </c>
      <c r="H2148">
        <v>13.92</v>
      </c>
      <c r="I2148">
        <v>0</v>
      </c>
      <c r="J2148">
        <v>0.15</v>
      </c>
      <c r="K2148" t="s">
        <v>16</v>
      </c>
      <c r="L2148">
        <v>2</v>
      </c>
    </row>
    <row r="2149" spans="1:12" x14ac:dyDescent="0.3">
      <c r="A2149">
        <v>25</v>
      </c>
      <c r="B2149">
        <v>50606</v>
      </c>
      <c r="C2149" t="s">
        <v>13</v>
      </c>
      <c r="D2149">
        <v>3</v>
      </c>
      <c r="E2149" t="s">
        <v>14</v>
      </c>
      <c r="F2149" t="s">
        <v>21</v>
      </c>
      <c r="G2149">
        <v>6200</v>
      </c>
      <c r="I2149">
        <v>0</v>
      </c>
      <c r="J2149">
        <v>0.12</v>
      </c>
      <c r="K2149" t="s">
        <v>16</v>
      </c>
      <c r="L2149">
        <v>4</v>
      </c>
    </row>
    <row r="2150" spans="1:12" x14ac:dyDescent="0.3">
      <c r="A2150">
        <v>24</v>
      </c>
      <c r="B2150">
        <v>65000</v>
      </c>
      <c r="C2150" t="s">
        <v>13</v>
      </c>
      <c r="D2150">
        <v>0</v>
      </c>
      <c r="E2150" t="s">
        <v>27</v>
      </c>
      <c r="F2150" t="s">
        <v>21</v>
      </c>
      <c r="G2150">
        <v>6200</v>
      </c>
      <c r="H2150">
        <v>8.9</v>
      </c>
      <c r="I2150">
        <v>0</v>
      </c>
      <c r="J2150">
        <v>0.1</v>
      </c>
      <c r="K2150" t="s">
        <v>16</v>
      </c>
      <c r="L2150">
        <v>2</v>
      </c>
    </row>
    <row r="2151" spans="1:12" x14ac:dyDescent="0.3">
      <c r="A2151">
        <v>25</v>
      </c>
      <c r="B2151">
        <v>51000</v>
      </c>
      <c r="C2151" t="s">
        <v>26</v>
      </c>
      <c r="D2151">
        <v>7</v>
      </c>
      <c r="E2151" t="s">
        <v>25</v>
      </c>
      <c r="F2151" t="s">
        <v>15</v>
      </c>
      <c r="G2151">
        <v>7600</v>
      </c>
      <c r="H2151">
        <v>12.23</v>
      </c>
      <c r="I2151">
        <v>0</v>
      </c>
      <c r="J2151">
        <v>0.15</v>
      </c>
      <c r="K2151" t="s">
        <v>16</v>
      </c>
      <c r="L2151">
        <v>3</v>
      </c>
    </row>
    <row r="2152" spans="1:12" x14ac:dyDescent="0.3">
      <c r="A2152">
        <v>23</v>
      </c>
      <c r="B2152">
        <v>45000</v>
      </c>
      <c r="C2152" t="s">
        <v>13</v>
      </c>
      <c r="D2152">
        <v>0</v>
      </c>
      <c r="E2152" t="s">
        <v>27</v>
      </c>
      <c r="F2152" t="s">
        <v>15</v>
      </c>
      <c r="G2152">
        <v>6225</v>
      </c>
      <c r="H2152">
        <v>11.54</v>
      </c>
      <c r="I2152">
        <v>0</v>
      </c>
      <c r="J2152">
        <v>0.14000000000000001</v>
      </c>
      <c r="K2152" t="s">
        <v>17</v>
      </c>
      <c r="L2152">
        <v>4</v>
      </c>
    </row>
    <row r="2153" spans="1:12" x14ac:dyDescent="0.3">
      <c r="A2153">
        <v>23</v>
      </c>
      <c r="B2153">
        <v>51000</v>
      </c>
      <c r="C2153" t="s">
        <v>26</v>
      </c>
      <c r="D2153">
        <v>7</v>
      </c>
      <c r="E2153" t="s">
        <v>14</v>
      </c>
      <c r="F2153" t="s">
        <v>21</v>
      </c>
      <c r="G2153">
        <v>10000</v>
      </c>
      <c r="H2153">
        <v>7.14</v>
      </c>
      <c r="I2153">
        <v>0</v>
      </c>
      <c r="J2153">
        <v>0.2</v>
      </c>
      <c r="K2153" t="s">
        <v>16</v>
      </c>
      <c r="L2153">
        <v>2</v>
      </c>
    </row>
    <row r="2154" spans="1:12" x14ac:dyDescent="0.3">
      <c r="A2154">
        <v>22</v>
      </c>
      <c r="B2154">
        <v>20000</v>
      </c>
      <c r="C2154" t="s">
        <v>13</v>
      </c>
      <c r="D2154">
        <v>3</v>
      </c>
      <c r="E2154" t="s">
        <v>18</v>
      </c>
      <c r="F2154" t="s">
        <v>30</v>
      </c>
      <c r="G2154">
        <v>6250</v>
      </c>
      <c r="I2154">
        <v>1</v>
      </c>
      <c r="J2154">
        <v>0.31</v>
      </c>
      <c r="K2154" t="s">
        <v>17</v>
      </c>
      <c r="L2154">
        <v>3</v>
      </c>
    </row>
    <row r="2155" spans="1:12" x14ac:dyDescent="0.3">
      <c r="A2155">
        <v>25</v>
      </c>
      <c r="B2155">
        <v>51000</v>
      </c>
      <c r="C2155" t="s">
        <v>26</v>
      </c>
      <c r="D2155">
        <v>5</v>
      </c>
      <c r="E2155" t="s">
        <v>25</v>
      </c>
      <c r="F2155" t="s">
        <v>21</v>
      </c>
      <c r="G2155">
        <v>7000</v>
      </c>
      <c r="H2155">
        <v>7.88</v>
      </c>
      <c r="I2155">
        <v>0</v>
      </c>
      <c r="J2155">
        <v>0.14000000000000001</v>
      </c>
      <c r="K2155" t="s">
        <v>16</v>
      </c>
      <c r="L2155">
        <v>4</v>
      </c>
    </row>
    <row r="2156" spans="1:12" x14ac:dyDescent="0.3">
      <c r="A2156">
        <v>23</v>
      </c>
      <c r="B2156">
        <v>51000</v>
      </c>
      <c r="C2156" t="s">
        <v>26</v>
      </c>
      <c r="D2156">
        <v>3</v>
      </c>
      <c r="E2156" t="s">
        <v>20</v>
      </c>
      <c r="F2156" t="s">
        <v>15</v>
      </c>
      <c r="G2156">
        <v>16000</v>
      </c>
      <c r="H2156">
        <v>13.11</v>
      </c>
      <c r="I2156">
        <v>0</v>
      </c>
      <c r="J2156">
        <v>0.31</v>
      </c>
      <c r="K2156" t="s">
        <v>17</v>
      </c>
      <c r="L2156">
        <v>3</v>
      </c>
    </row>
    <row r="2157" spans="1:12" x14ac:dyDescent="0.3">
      <c r="A2157">
        <v>23</v>
      </c>
      <c r="B2157">
        <v>24000</v>
      </c>
      <c r="C2157" t="s">
        <v>13</v>
      </c>
      <c r="D2157">
        <v>0</v>
      </c>
      <c r="E2157" t="s">
        <v>18</v>
      </c>
      <c r="F2157" t="s">
        <v>19</v>
      </c>
      <c r="G2157">
        <v>6250</v>
      </c>
      <c r="H2157">
        <v>12.53</v>
      </c>
      <c r="I2157">
        <v>0</v>
      </c>
      <c r="J2157">
        <v>0.26</v>
      </c>
      <c r="K2157" t="s">
        <v>16</v>
      </c>
      <c r="L2157">
        <v>3</v>
      </c>
    </row>
    <row r="2158" spans="1:12" x14ac:dyDescent="0.3">
      <c r="A2158">
        <v>24</v>
      </c>
      <c r="B2158">
        <v>26000</v>
      </c>
      <c r="C2158" t="s">
        <v>13</v>
      </c>
      <c r="D2158">
        <v>8</v>
      </c>
      <c r="E2158" t="s">
        <v>14</v>
      </c>
      <c r="F2158" t="s">
        <v>21</v>
      </c>
      <c r="G2158">
        <v>6250</v>
      </c>
      <c r="H2158">
        <v>6.91</v>
      </c>
      <c r="I2158">
        <v>0</v>
      </c>
      <c r="J2158">
        <v>0.24</v>
      </c>
      <c r="K2158" t="s">
        <v>16</v>
      </c>
      <c r="L2158">
        <v>4</v>
      </c>
    </row>
    <row r="2159" spans="1:12" x14ac:dyDescent="0.3">
      <c r="A2159">
        <v>21</v>
      </c>
      <c r="B2159">
        <v>51000</v>
      </c>
      <c r="C2159" t="s">
        <v>26</v>
      </c>
      <c r="D2159">
        <v>5</v>
      </c>
      <c r="E2159" t="s">
        <v>20</v>
      </c>
      <c r="F2159" t="s">
        <v>21</v>
      </c>
      <c r="G2159">
        <v>6000</v>
      </c>
      <c r="H2159">
        <v>7.88</v>
      </c>
      <c r="I2159">
        <v>0</v>
      </c>
      <c r="J2159">
        <v>0.12</v>
      </c>
      <c r="K2159" t="s">
        <v>16</v>
      </c>
      <c r="L2159">
        <v>2</v>
      </c>
    </row>
    <row r="2160" spans="1:12" x14ac:dyDescent="0.3">
      <c r="A2160">
        <v>22</v>
      </c>
      <c r="B2160">
        <v>55000</v>
      </c>
      <c r="C2160" t="s">
        <v>13</v>
      </c>
      <c r="D2160">
        <v>3</v>
      </c>
      <c r="E2160" t="s">
        <v>27</v>
      </c>
      <c r="F2160" t="s">
        <v>21</v>
      </c>
      <c r="G2160">
        <v>7000</v>
      </c>
      <c r="H2160">
        <v>6.91</v>
      </c>
      <c r="I2160">
        <v>0</v>
      </c>
      <c r="J2160">
        <v>0.13</v>
      </c>
      <c r="K2160" t="s">
        <v>16</v>
      </c>
      <c r="L2160">
        <v>4</v>
      </c>
    </row>
    <row r="2161" spans="1:12" x14ac:dyDescent="0.3">
      <c r="A2161">
        <v>26</v>
      </c>
      <c r="B2161">
        <v>56000</v>
      </c>
      <c r="C2161" t="s">
        <v>13</v>
      </c>
      <c r="D2161">
        <v>4</v>
      </c>
      <c r="E2161" t="s">
        <v>20</v>
      </c>
      <c r="F2161" t="s">
        <v>21</v>
      </c>
      <c r="G2161">
        <v>7000</v>
      </c>
      <c r="H2161">
        <v>9.07</v>
      </c>
      <c r="I2161">
        <v>0</v>
      </c>
      <c r="J2161">
        <v>0.13</v>
      </c>
      <c r="K2161" t="s">
        <v>16</v>
      </c>
      <c r="L2161">
        <v>3</v>
      </c>
    </row>
    <row r="2162" spans="1:12" x14ac:dyDescent="0.3">
      <c r="A2162">
        <v>24</v>
      </c>
      <c r="B2162">
        <v>51024</v>
      </c>
      <c r="C2162" t="s">
        <v>26</v>
      </c>
      <c r="D2162">
        <v>8</v>
      </c>
      <c r="E2162" t="s">
        <v>28</v>
      </c>
      <c r="F2162" t="s">
        <v>15</v>
      </c>
      <c r="G2162">
        <v>2000</v>
      </c>
      <c r="H2162">
        <v>12.99</v>
      </c>
      <c r="I2162">
        <v>0</v>
      </c>
      <c r="J2162">
        <v>0.04</v>
      </c>
      <c r="K2162" t="s">
        <v>17</v>
      </c>
      <c r="L2162">
        <v>4</v>
      </c>
    </row>
    <row r="2163" spans="1:12" x14ac:dyDescent="0.3">
      <c r="A2163">
        <v>23</v>
      </c>
      <c r="B2163">
        <v>51036</v>
      </c>
      <c r="C2163" t="s">
        <v>26</v>
      </c>
      <c r="D2163">
        <v>7</v>
      </c>
      <c r="E2163" t="s">
        <v>18</v>
      </c>
      <c r="F2163" t="s">
        <v>15</v>
      </c>
      <c r="G2163">
        <v>15000</v>
      </c>
      <c r="H2163">
        <v>13.16</v>
      </c>
      <c r="I2163">
        <v>0</v>
      </c>
      <c r="J2163">
        <v>0.28999999999999998</v>
      </c>
      <c r="K2163" t="s">
        <v>16</v>
      </c>
      <c r="L2163">
        <v>4</v>
      </c>
    </row>
    <row r="2164" spans="1:12" x14ac:dyDescent="0.3">
      <c r="A2164">
        <v>25</v>
      </c>
      <c r="B2164">
        <v>54000</v>
      </c>
      <c r="C2164" t="s">
        <v>13</v>
      </c>
      <c r="D2164">
        <v>1</v>
      </c>
      <c r="E2164" t="s">
        <v>25</v>
      </c>
      <c r="F2164" t="s">
        <v>22</v>
      </c>
      <c r="G2164">
        <v>7000</v>
      </c>
      <c r="H2164">
        <v>20.89</v>
      </c>
      <c r="I2164">
        <v>1</v>
      </c>
      <c r="J2164">
        <v>0.13</v>
      </c>
      <c r="K2164" t="s">
        <v>16</v>
      </c>
      <c r="L2164">
        <v>3</v>
      </c>
    </row>
    <row r="2165" spans="1:12" x14ac:dyDescent="0.3">
      <c r="A2165">
        <v>23</v>
      </c>
      <c r="B2165">
        <v>60000</v>
      </c>
      <c r="C2165" t="s">
        <v>13</v>
      </c>
      <c r="D2165">
        <v>4</v>
      </c>
      <c r="E2165" t="s">
        <v>25</v>
      </c>
      <c r="F2165" t="s">
        <v>21</v>
      </c>
      <c r="G2165">
        <v>7000</v>
      </c>
      <c r="H2165">
        <v>5.79</v>
      </c>
      <c r="I2165">
        <v>0</v>
      </c>
      <c r="J2165">
        <v>0.12</v>
      </c>
      <c r="K2165" t="s">
        <v>16</v>
      </c>
      <c r="L2165">
        <v>3</v>
      </c>
    </row>
    <row r="2166" spans="1:12" x14ac:dyDescent="0.3">
      <c r="A2166">
        <v>22</v>
      </c>
      <c r="B2166">
        <v>51300</v>
      </c>
      <c r="C2166" t="s">
        <v>23</v>
      </c>
      <c r="D2166">
        <v>6</v>
      </c>
      <c r="E2166" t="s">
        <v>20</v>
      </c>
      <c r="F2166" t="s">
        <v>30</v>
      </c>
      <c r="G2166">
        <v>11200</v>
      </c>
      <c r="H2166">
        <v>15.31</v>
      </c>
      <c r="I2166">
        <v>0</v>
      </c>
      <c r="J2166">
        <v>0.22</v>
      </c>
      <c r="K2166" t="s">
        <v>17</v>
      </c>
      <c r="L2166">
        <v>3</v>
      </c>
    </row>
    <row r="2167" spans="1:12" x14ac:dyDescent="0.3">
      <c r="A2167">
        <v>22</v>
      </c>
      <c r="B2167">
        <v>54000</v>
      </c>
      <c r="C2167" t="s">
        <v>13</v>
      </c>
      <c r="D2167">
        <v>6</v>
      </c>
      <c r="E2167" t="s">
        <v>14</v>
      </c>
      <c r="F2167" t="s">
        <v>30</v>
      </c>
      <c r="G2167">
        <v>7000</v>
      </c>
      <c r="H2167">
        <v>14.96</v>
      </c>
      <c r="I2167">
        <v>1</v>
      </c>
      <c r="J2167">
        <v>0.13</v>
      </c>
      <c r="K2167" t="s">
        <v>17</v>
      </c>
      <c r="L2167">
        <v>4</v>
      </c>
    </row>
    <row r="2168" spans="1:12" x14ac:dyDescent="0.3">
      <c r="A2168">
        <v>24</v>
      </c>
      <c r="B2168">
        <v>60000</v>
      </c>
      <c r="C2168" t="s">
        <v>13</v>
      </c>
      <c r="D2168">
        <v>0</v>
      </c>
      <c r="E2168" t="s">
        <v>27</v>
      </c>
      <c r="F2168" t="s">
        <v>21</v>
      </c>
      <c r="G2168">
        <v>7000</v>
      </c>
      <c r="H2168">
        <v>7.88</v>
      </c>
      <c r="I2168">
        <v>0</v>
      </c>
      <c r="J2168">
        <v>0.12</v>
      </c>
      <c r="K2168" t="s">
        <v>16</v>
      </c>
      <c r="L2168">
        <v>3</v>
      </c>
    </row>
    <row r="2169" spans="1:12" x14ac:dyDescent="0.3">
      <c r="A2169">
        <v>22</v>
      </c>
      <c r="B2169">
        <v>54000</v>
      </c>
      <c r="C2169" t="s">
        <v>13</v>
      </c>
      <c r="D2169">
        <v>2</v>
      </c>
      <c r="E2169" t="s">
        <v>20</v>
      </c>
      <c r="F2169" t="s">
        <v>30</v>
      </c>
      <c r="G2169">
        <v>7000</v>
      </c>
      <c r="H2169">
        <v>14.96</v>
      </c>
      <c r="I2169">
        <v>1</v>
      </c>
      <c r="J2169">
        <v>0.13</v>
      </c>
      <c r="K2169" t="s">
        <v>16</v>
      </c>
      <c r="L2169">
        <v>3</v>
      </c>
    </row>
    <row r="2170" spans="1:12" x14ac:dyDescent="0.3">
      <c r="A2170">
        <v>24</v>
      </c>
      <c r="B2170">
        <v>60140</v>
      </c>
      <c r="C2170" t="s">
        <v>13</v>
      </c>
      <c r="D2170">
        <v>2</v>
      </c>
      <c r="E2170" t="s">
        <v>27</v>
      </c>
      <c r="F2170" t="s">
        <v>21</v>
      </c>
      <c r="G2170">
        <v>7000</v>
      </c>
      <c r="H2170">
        <v>8.59</v>
      </c>
      <c r="I2170">
        <v>0</v>
      </c>
      <c r="J2170">
        <v>0.12</v>
      </c>
      <c r="K2170" t="s">
        <v>16</v>
      </c>
      <c r="L2170">
        <v>3</v>
      </c>
    </row>
    <row r="2171" spans="1:12" x14ac:dyDescent="0.3">
      <c r="A2171">
        <v>24</v>
      </c>
      <c r="B2171">
        <v>51480</v>
      </c>
      <c r="C2171" t="s">
        <v>26</v>
      </c>
      <c r="D2171">
        <v>7</v>
      </c>
      <c r="E2171" t="s">
        <v>14</v>
      </c>
      <c r="F2171" t="s">
        <v>21</v>
      </c>
      <c r="G2171">
        <v>12000</v>
      </c>
      <c r="H2171">
        <v>7.88</v>
      </c>
      <c r="I2171">
        <v>0</v>
      </c>
      <c r="J2171">
        <v>0.23</v>
      </c>
      <c r="K2171" t="s">
        <v>16</v>
      </c>
      <c r="L2171">
        <v>2</v>
      </c>
    </row>
    <row r="2172" spans="1:12" x14ac:dyDescent="0.3">
      <c r="A2172">
        <v>26</v>
      </c>
      <c r="B2172">
        <v>51500</v>
      </c>
      <c r="C2172" t="s">
        <v>23</v>
      </c>
      <c r="D2172">
        <v>10</v>
      </c>
      <c r="E2172" t="s">
        <v>28</v>
      </c>
      <c r="F2172" t="s">
        <v>21</v>
      </c>
      <c r="G2172">
        <v>15000</v>
      </c>
      <c r="H2172">
        <v>6.92</v>
      </c>
      <c r="I2172">
        <v>0</v>
      </c>
      <c r="J2172">
        <v>0.28999999999999998</v>
      </c>
      <c r="K2172" t="s">
        <v>16</v>
      </c>
      <c r="L2172">
        <v>2</v>
      </c>
    </row>
    <row r="2173" spans="1:12" x14ac:dyDescent="0.3">
      <c r="A2173">
        <v>23</v>
      </c>
      <c r="B2173">
        <v>62000</v>
      </c>
      <c r="C2173" t="s">
        <v>13</v>
      </c>
      <c r="D2173">
        <v>5</v>
      </c>
      <c r="E2173" t="s">
        <v>20</v>
      </c>
      <c r="F2173" t="s">
        <v>19</v>
      </c>
      <c r="G2173">
        <v>7000</v>
      </c>
      <c r="H2173">
        <v>9.91</v>
      </c>
      <c r="I2173">
        <v>0</v>
      </c>
      <c r="J2173">
        <v>0.11</v>
      </c>
      <c r="K2173" t="s">
        <v>16</v>
      </c>
      <c r="L2173">
        <v>4</v>
      </c>
    </row>
    <row r="2174" spans="1:12" x14ac:dyDescent="0.3">
      <c r="A2174">
        <v>26</v>
      </c>
      <c r="B2174">
        <v>51500</v>
      </c>
      <c r="C2174" t="s">
        <v>26</v>
      </c>
      <c r="D2174">
        <v>3</v>
      </c>
      <c r="E2174" t="s">
        <v>28</v>
      </c>
      <c r="F2174" t="s">
        <v>30</v>
      </c>
      <c r="G2174">
        <v>9600</v>
      </c>
      <c r="H2174">
        <v>15.21</v>
      </c>
      <c r="I2174">
        <v>0</v>
      </c>
      <c r="J2174">
        <v>0.19</v>
      </c>
      <c r="K2174" t="s">
        <v>17</v>
      </c>
      <c r="L2174">
        <v>4</v>
      </c>
    </row>
    <row r="2175" spans="1:12" x14ac:dyDescent="0.3">
      <c r="A2175">
        <v>25</v>
      </c>
      <c r="B2175">
        <v>62000</v>
      </c>
      <c r="C2175" t="s">
        <v>13</v>
      </c>
      <c r="D2175">
        <v>9</v>
      </c>
      <c r="E2175" t="s">
        <v>25</v>
      </c>
      <c r="F2175" t="s">
        <v>21</v>
      </c>
      <c r="G2175">
        <v>7000</v>
      </c>
      <c r="H2175">
        <v>7.49</v>
      </c>
      <c r="I2175">
        <v>0</v>
      </c>
      <c r="J2175">
        <v>0.11</v>
      </c>
      <c r="K2175" t="s">
        <v>16</v>
      </c>
      <c r="L2175">
        <v>4</v>
      </c>
    </row>
    <row r="2176" spans="1:12" x14ac:dyDescent="0.3">
      <c r="A2176">
        <v>23</v>
      </c>
      <c r="B2176">
        <v>51600</v>
      </c>
      <c r="C2176" t="s">
        <v>26</v>
      </c>
      <c r="D2176">
        <v>4</v>
      </c>
      <c r="E2176" t="s">
        <v>18</v>
      </c>
      <c r="F2176" t="s">
        <v>19</v>
      </c>
      <c r="G2176">
        <v>7200</v>
      </c>
      <c r="H2176">
        <v>10.65</v>
      </c>
      <c r="I2176">
        <v>0</v>
      </c>
      <c r="J2176">
        <v>0.14000000000000001</v>
      </c>
      <c r="K2176" t="s">
        <v>16</v>
      </c>
      <c r="L2176">
        <v>3</v>
      </c>
    </row>
    <row r="2177" spans="1:12" x14ac:dyDescent="0.3">
      <c r="A2177">
        <v>22</v>
      </c>
      <c r="B2177">
        <v>51600</v>
      </c>
      <c r="C2177" t="s">
        <v>26</v>
      </c>
      <c r="D2177">
        <v>6</v>
      </c>
      <c r="E2177" t="s">
        <v>18</v>
      </c>
      <c r="F2177" t="s">
        <v>19</v>
      </c>
      <c r="G2177">
        <v>4200</v>
      </c>
      <c r="H2177">
        <v>10.59</v>
      </c>
      <c r="I2177">
        <v>0</v>
      </c>
      <c r="J2177">
        <v>0.08</v>
      </c>
      <c r="K2177" t="s">
        <v>16</v>
      </c>
      <c r="L2177">
        <v>3</v>
      </c>
    </row>
    <row r="2178" spans="1:12" x14ac:dyDescent="0.3">
      <c r="A2178">
        <v>23</v>
      </c>
      <c r="B2178">
        <v>51600</v>
      </c>
      <c r="C2178" t="s">
        <v>26</v>
      </c>
      <c r="D2178">
        <v>1</v>
      </c>
      <c r="E2178" t="s">
        <v>25</v>
      </c>
      <c r="F2178" t="s">
        <v>19</v>
      </c>
      <c r="G2178">
        <v>5000</v>
      </c>
      <c r="H2178">
        <v>10.59</v>
      </c>
      <c r="I2178">
        <v>0</v>
      </c>
      <c r="J2178">
        <v>0.1</v>
      </c>
      <c r="K2178" t="s">
        <v>16</v>
      </c>
      <c r="L2178">
        <v>3</v>
      </c>
    </row>
    <row r="2179" spans="1:12" x14ac:dyDescent="0.3">
      <c r="A2179">
        <v>22</v>
      </c>
      <c r="B2179">
        <v>51600</v>
      </c>
      <c r="C2179" t="s">
        <v>26</v>
      </c>
      <c r="D2179">
        <v>2</v>
      </c>
      <c r="E2179" t="s">
        <v>27</v>
      </c>
      <c r="F2179" t="s">
        <v>15</v>
      </c>
      <c r="G2179">
        <v>7000</v>
      </c>
      <c r="H2179">
        <v>12.98</v>
      </c>
      <c r="I2179">
        <v>0</v>
      </c>
      <c r="J2179">
        <v>0.14000000000000001</v>
      </c>
      <c r="K2179" t="s">
        <v>17</v>
      </c>
      <c r="L2179">
        <v>2</v>
      </c>
    </row>
    <row r="2180" spans="1:12" x14ac:dyDescent="0.3">
      <c r="A2180">
        <v>25</v>
      </c>
      <c r="B2180">
        <v>51669</v>
      </c>
      <c r="C2180" t="s">
        <v>26</v>
      </c>
      <c r="D2180">
        <v>2</v>
      </c>
      <c r="E2180" t="s">
        <v>28</v>
      </c>
      <c r="F2180" t="s">
        <v>19</v>
      </c>
      <c r="G2180">
        <v>12000</v>
      </c>
      <c r="H2180">
        <v>10.37</v>
      </c>
      <c r="I2180">
        <v>0</v>
      </c>
      <c r="J2180">
        <v>0.23</v>
      </c>
      <c r="K2180" t="s">
        <v>16</v>
      </c>
      <c r="L2180">
        <v>4</v>
      </c>
    </row>
    <row r="2181" spans="1:12" x14ac:dyDescent="0.3">
      <c r="A2181">
        <v>23</v>
      </c>
      <c r="B2181">
        <v>51852</v>
      </c>
      <c r="C2181" t="s">
        <v>26</v>
      </c>
      <c r="D2181">
        <v>0</v>
      </c>
      <c r="E2181" t="s">
        <v>14</v>
      </c>
      <c r="F2181" t="s">
        <v>21</v>
      </c>
      <c r="G2181">
        <v>10000</v>
      </c>
      <c r="H2181">
        <v>8.59</v>
      </c>
      <c r="I2181">
        <v>0</v>
      </c>
      <c r="J2181">
        <v>0.19</v>
      </c>
      <c r="K2181" t="s">
        <v>16</v>
      </c>
      <c r="L2181">
        <v>2</v>
      </c>
    </row>
    <row r="2182" spans="1:12" x14ac:dyDescent="0.3">
      <c r="A2182">
        <v>23</v>
      </c>
      <c r="B2182">
        <v>65000</v>
      </c>
      <c r="C2182" t="s">
        <v>13</v>
      </c>
      <c r="D2182">
        <v>0</v>
      </c>
      <c r="E2182" t="s">
        <v>27</v>
      </c>
      <c r="F2182" t="s">
        <v>19</v>
      </c>
      <c r="G2182">
        <v>7000</v>
      </c>
      <c r="H2182">
        <v>10.71</v>
      </c>
      <c r="I2182">
        <v>0</v>
      </c>
      <c r="J2182">
        <v>0.11</v>
      </c>
      <c r="K2182" t="s">
        <v>16</v>
      </c>
      <c r="L2182">
        <v>2</v>
      </c>
    </row>
    <row r="2183" spans="1:12" x14ac:dyDescent="0.3">
      <c r="A2183">
        <v>24</v>
      </c>
      <c r="B2183">
        <v>51992</v>
      </c>
      <c r="C2183" t="s">
        <v>26</v>
      </c>
      <c r="D2183">
        <v>9</v>
      </c>
      <c r="E2183" t="s">
        <v>20</v>
      </c>
      <c r="F2183" t="s">
        <v>15</v>
      </c>
      <c r="G2183">
        <v>15000</v>
      </c>
      <c r="H2183">
        <v>13.98</v>
      </c>
      <c r="I2183">
        <v>0</v>
      </c>
      <c r="J2183">
        <v>0.28999999999999998</v>
      </c>
      <c r="K2183" t="s">
        <v>16</v>
      </c>
      <c r="L2183">
        <v>3</v>
      </c>
    </row>
    <row r="2184" spans="1:12" x14ac:dyDescent="0.3">
      <c r="A2184">
        <v>24</v>
      </c>
      <c r="B2184">
        <v>51996</v>
      </c>
      <c r="C2184" t="s">
        <v>26</v>
      </c>
      <c r="D2184">
        <v>3</v>
      </c>
      <c r="E2184" t="s">
        <v>20</v>
      </c>
      <c r="F2184" t="s">
        <v>21</v>
      </c>
      <c r="G2184">
        <v>7000</v>
      </c>
      <c r="H2184">
        <v>7.49</v>
      </c>
      <c r="I2184">
        <v>0</v>
      </c>
      <c r="J2184">
        <v>0.13</v>
      </c>
      <c r="K2184" t="s">
        <v>16</v>
      </c>
      <c r="L2184">
        <v>3</v>
      </c>
    </row>
    <row r="2185" spans="1:12" x14ac:dyDescent="0.3">
      <c r="A2185">
        <v>22</v>
      </c>
      <c r="B2185">
        <v>54400</v>
      </c>
      <c r="C2185" t="s">
        <v>13</v>
      </c>
      <c r="D2185">
        <v>2</v>
      </c>
      <c r="E2185" t="s">
        <v>14</v>
      </c>
      <c r="F2185" t="s">
        <v>29</v>
      </c>
      <c r="G2185">
        <v>7000</v>
      </c>
      <c r="I2185">
        <v>1</v>
      </c>
      <c r="J2185">
        <v>0.11</v>
      </c>
      <c r="K2185" t="s">
        <v>17</v>
      </c>
      <c r="L2185">
        <v>2</v>
      </c>
    </row>
    <row r="2186" spans="1:12" x14ac:dyDescent="0.3">
      <c r="A2186">
        <v>22</v>
      </c>
      <c r="B2186">
        <v>51996</v>
      </c>
      <c r="C2186" t="s">
        <v>26</v>
      </c>
      <c r="D2186">
        <v>6</v>
      </c>
      <c r="E2186" t="s">
        <v>20</v>
      </c>
      <c r="F2186" t="s">
        <v>21</v>
      </c>
      <c r="G2186">
        <v>6000</v>
      </c>
      <c r="H2186">
        <v>7.88</v>
      </c>
      <c r="I2186">
        <v>0</v>
      </c>
      <c r="J2186">
        <v>0.12</v>
      </c>
      <c r="K2186" t="s">
        <v>16</v>
      </c>
      <c r="L2186">
        <v>4</v>
      </c>
    </row>
    <row r="2187" spans="1:12" x14ac:dyDescent="0.3">
      <c r="A2187">
        <v>26</v>
      </c>
      <c r="B2187">
        <v>72000</v>
      </c>
      <c r="C2187" t="s">
        <v>13</v>
      </c>
      <c r="D2187">
        <v>8</v>
      </c>
      <c r="E2187" t="s">
        <v>20</v>
      </c>
      <c r="F2187" t="s">
        <v>21</v>
      </c>
      <c r="G2187">
        <v>7000</v>
      </c>
      <c r="H2187">
        <v>9.32</v>
      </c>
      <c r="I2187">
        <v>0</v>
      </c>
      <c r="J2187">
        <v>0.1</v>
      </c>
      <c r="K2187" t="s">
        <v>16</v>
      </c>
      <c r="L2187">
        <v>2</v>
      </c>
    </row>
    <row r="2188" spans="1:12" x14ac:dyDescent="0.3">
      <c r="A2188">
        <v>25</v>
      </c>
      <c r="B2188">
        <v>75000</v>
      </c>
      <c r="C2188" t="s">
        <v>13</v>
      </c>
      <c r="D2188">
        <v>4</v>
      </c>
      <c r="E2188" t="s">
        <v>14</v>
      </c>
      <c r="F2188" t="s">
        <v>21</v>
      </c>
      <c r="G2188">
        <v>7000</v>
      </c>
      <c r="H2188">
        <v>7.49</v>
      </c>
      <c r="I2188">
        <v>0</v>
      </c>
      <c r="J2188">
        <v>0.09</v>
      </c>
      <c r="K2188" t="s">
        <v>16</v>
      </c>
      <c r="L2188">
        <v>2</v>
      </c>
    </row>
    <row r="2189" spans="1:12" x14ac:dyDescent="0.3">
      <c r="A2189">
        <v>22</v>
      </c>
      <c r="B2189">
        <v>52000</v>
      </c>
      <c r="C2189" t="s">
        <v>26</v>
      </c>
      <c r="D2189">
        <v>6</v>
      </c>
      <c r="E2189" t="s">
        <v>27</v>
      </c>
      <c r="F2189" t="s">
        <v>21</v>
      </c>
      <c r="G2189">
        <v>12000</v>
      </c>
      <c r="H2189">
        <v>6.62</v>
      </c>
      <c r="I2189">
        <v>0</v>
      </c>
      <c r="J2189">
        <v>0.23</v>
      </c>
      <c r="K2189" t="s">
        <v>16</v>
      </c>
      <c r="L2189">
        <v>3</v>
      </c>
    </row>
    <row r="2190" spans="1:12" x14ac:dyDescent="0.3">
      <c r="A2190">
        <v>22</v>
      </c>
      <c r="B2190">
        <v>76000</v>
      </c>
      <c r="C2190" t="s">
        <v>13</v>
      </c>
      <c r="D2190">
        <v>6</v>
      </c>
      <c r="E2190" t="s">
        <v>18</v>
      </c>
      <c r="F2190" t="s">
        <v>19</v>
      </c>
      <c r="G2190">
        <v>7000</v>
      </c>
      <c r="H2190">
        <v>11.12</v>
      </c>
      <c r="I2190">
        <v>0</v>
      </c>
      <c r="J2190">
        <v>0.09</v>
      </c>
      <c r="K2190" t="s">
        <v>16</v>
      </c>
      <c r="L2190">
        <v>2</v>
      </c>
    </row>
    <row r="2191" spans="1:12" x14ac:dyDescent="0.3">
      <c r="A2191">
        <v>22</v>
      </c>
      <c r="B2191">
        <v>52000</v>
      </c>
      <c r="C2191" t="s">
        <v>26</v>
      </c>
      <c r="D2191">
        <v>5</v>
      </c>
      <c r="E2191" t="s">
        <v>18</v>
      </c>
      <c r="F2191" t="s">
        <v>21</v>
      </c>
      <c r="G2191">
        <v>6000</v>
      </c>
      <c r="H2191">
        <v>7.9</v>
      </c>
      <c r="I2191">
        <v>0</v>
      </c>
      <c r="J2191">
        <v>0.12</v>
      </c>
      <c r="K2191" t="s">
        <v>16</v>
      </c>
      <c r="L2191">
        <v>4</v>
      </c>
    </row>
    <row r="2192" spans="1:12" x14ac:dyDescent="0.3">
      <c r="A2192">
        <v>24</v>
      </c>
      <c r="B2192">
        <v>79000</v>
      </c>
      <c r="C2192" t="s">
        <v>13</v>
      </c>
      <c r="D2192">
        <v>3</v>
      </c>
      <c r="E2192" t="s">
        <v>20</v>
      </c>
      <c r="F2192" t="s">
        <v>15</v>
      </c>
      <c r="G2192">
        <v>7000</v>
      </c>
      <c r="H2192">
        <v>12.54</v>
      </c>
      <c r="I2192">
        <v>0</v>
      </c>
      <c r="J2192">
        <v>0.09</v>
      </c>
      <c r="K2192" t="s">
        <v>16</v>
      </c>
      <c r="L2192">
        <v>3</v>
      </c>
    </row>
    <row r="2193" spans="1:12" x14ac:dyDescent="0.3">
      <c r="A2193">
        <v>23</v>
      </c>
      <c r="B2193">
        <v>52000</v>
      </c>
      <c r="C2193" t="s">
        <v>26</v>
      </c>
      <c r="D2193">
        <v>7</v>
      </c>
      <c r="E2193" t="s">
        <v>18</v>
      </c>
      <c r="F2193" t="s">
        <v>21</v>
      </c>
      <c r="G2193">
        <v>8400</v>
      </c>
      <c r="H2193">
        <v>8.9</v>
      </c>
      <c r="I2193">
        <v>0</v>
      </c>
      <c r="J2193">
        <v>0.16</v>
      </c>
      <c r="K2193" t="s">
        <v>16</v>
      </c>
      <c r="L2193">
        <v>2</v>
      </c>
    </row>
    <row r="2194" spans="1:12" x14ac:dyDescent="0.3">
      <c r="A2194">
        <v>25</v>
      </c>
      <c r="B2194">
        <v>66300</v>
      </c>
      <c r="C2194" t="s">
        <v>13</v>
      </c>
      <c r="D2194">
        <v>3</v>
      </c>
      <c r="E2194" t="s">
        <v>14</v>
      </c>
      <c r="F2194" t="s">
        <v>19</v>
      </c>
      <c r="G2194">
        <v>7000</v>
      </c>
      <c r="H2194">
        <v>9.25</v>
      </c>
      <c r="I2194">
        <v>1</v>
      </c>
      <c r="J2194">
        <v>0.09</v>
      </c>
      <c r="K2194" t="s">
        <v>16</v>
      </c>
      <c r="L2194">
        <v>3</v>
      </c>
    </row>
    <row r="2195" spans="1:12" x14ac:dyDescent="0.3">
      <c r="A2195">
        <v>26</v>
      </c>
      <c r="B2195">
        <v>52000</v>
      </c>
      <c r="C2195" t="s">
        <v>26</v>
      </c>
      <c r="D2195">
        <v>6</v>
      </c>
      <c r="E2195" t="s">
        <v>20</v>
      </c>
      <c r="F2195" t="s">
        <v>19</v>
      </c>
      <c r="G2195">
        <v>3300</v>
      </c>
      <c r="H2195">
        <v>10.99</v>
      </c>
      <c r="I2195">
        <v>0</v>
      </c>
      <c r="J2195">
        <v>0.06</v>
      </c>
      <c r="K2195" t="s">
        <v>16</v>
      </c>
      <c r="L2195">
        <v>2</v>
      </c>
    </row>
    <row r="2196" spans="1:12" x14ac:dyDescent="0.3">
      <c r="A2196">
        <v>24</v>
      </c>
      <c r="B2196">
        <v>27311</v>
      </c>
      <c r="C2196" t="s">
        <v>13</v>
      </c>
      <c r="D2196">
        <v>1</v>
      </c>
      <c r="E2196" t="s">
        <v>14</v>
      </c>
      <c r="F2196" t="s">
        <v>15</v>
      </c>
      <c r="G2196">
        <v>6250</v>
      </c>
      <c r="H2196">
        <v>12.87</v>
      </c>
      <c r="I2196">
        <v>0</v>
      </c>
      <c r="J2196">
        <v>0.23</v>
      </c>
      <c r="K2196" t="s">
        <v>17</v>
      </c>
      <c r="L2196">
        <v>4</v>
      </c>
    </row>
    <row r="2197" spans="1:12" x14ac:dyDescent="0.3">
      <c r="A2197">
        <v>25</v>
      </c>
      <c r="B2197">
        <v>29120</v>
      </c>
      <c r="C2197" t="s">
        <v>13</v>
      </c>
      <c r="D2197">
        <v>1</v>
      </c>
      <c r="E2197" t="s">
        <v>27</v>
      </c>
      <c r="F2197" t="s">
        <v>15</v>
      </c>
      <c r="G2197">
        <v>6250</v>
      </c>
      <c r="H2197">
        <v>15.96</v>
      </c>
      <c r="I2197">
        <v>0</v>
      </c>
      <c r="J2197">
        <v>0.21</v>
      </c>
      <c r="K2197" t="s">
        <v>17</v>
      </c>
      <c r="L2197">
        <v>3</v>
      </c>
    </row>
    <row r="2198" spans="1:12" x14ac:dyDescent="0.3">
      <c r="A2198">
        <v>25</v>
      </c>
      <c r="B2198">
        <v>46000</v>
      </c>
      <c r="C2198" t="s">
        <v>26</v>
      </c>
      <c r="D2198">
        <v>5</v>
      </c>
      <c r="E2198" t="s">
        <v>14</v>
      </c>
      <c r="F2198" t="s">
        <v>19</v>
      </c>
      <c r="G2198">
        <v>6000</v>
      </c>
      <c r="H2198">
        <v>10.99</v>
      </c>
      <c r="I2198">
        <v>1</v>
      </c>
      <c r="J2198">
        <v>0.13</v>
      </c>
      <c r="K2198" t="s">
        <v>16</v>
      </c>
      <c r="L2198">
        <v>3</v>
      </c>
    </row>
    <row r="2199" spans="1:12" x14ac:dyDescent="0.3">
      <c r="A2199">
        <v>21</v>
      </c>
      <c r="B2199">
        <v>30000</v>
      </c>
      <c r="C2199" t="s">
        <v>13</v>
      </c>
      <c r="D2199">
        <v>2</v>
      </c>
      <c r="E2199" t="s">
        <v>25</v>
      </c>
      <c r="F2199" t="s">
        <v>19</v>
      </c>
      <c r="G2199">
        <v>6300</v>
      </c>
      <c r="H2199">
        <v>11.71</v>
      </c>
      <c r="I2199">
        <v>0</v>
      </c>
      <c r="J2199">
        <v>0.21</v>
      </c>
      <c r="K2199" t="s">
        <v>16</v>
      </c>
      <c r="L2199">
        <v>3</v>
      </c>
    </row>
    <row r="2200" spans="1:12" x14ac:dyDescent="0.3">
      <c r="A2200">
        <v>24</v>
      </c>
      <c r="B2200">
        <v>46000</v>
      </c>
      <c r="C2200" t="s">
        <v>26</v>
      </c>
      <c r="D2200">
        <v>8</v>
      </c>
      <c r="E2200" t="s">
        <v>20</v>
      </c>
      <c r="F2200" t="s">
        <v>15</v>
      </c>
      <c r="G2200">
        <v>29100</v>
      </c>
      <c r="H2200">
        <v>12.99</v>
      </c>
      <c r="I2200">
        <v>1</v>
      </c>
      <c r="J2200">
        <v>0.63</v>
      </c>
      <c r="K2200" t="s">
        <v>17</v>
      </c>
      <c r="L2200">
        <v>2</v>
      </c>
    </row>
    <row r="2201" spans="1:12" x14ac:dyDescent="0.3">
      <c r="A2201">
        <v>22</v>
      </c>
      <c r="B2201">
        <v>52000</v>
      </c>
      <c r="C2201" t="s">
        <v>26</v>
      </c>
      <c r="D2201">
        <v>0</v>
      </c>
      <c r="E2201" t="s">
        <v>18</v>
      </c>
      <c r="F2201" t="s">
        <v>15</v>
      </c>
      <c r="G2201">
        <v>20000</v>
      </c>
      <c r="H2201">
        <v>13.99</v>
      </c>
      <c r="I2201">
        <v>0</v>
      </c>
      <c r="J2201">
        <v>0.38</v>
      </c>
      <c r="K2201" t="s">
        <v>17</v>
      </c>
      <c r="L2201">
        <v>3</v>
      </c>
    </row>
    <row r="2202" spans="1:12" x14ac:dyDescent="0.3">
      <c r="A2202">
        <v>25</v>
      </c>
      <c r="B2202">
        <v>90000</v>
      </c>
      <c r="C2202" t="s">
        <v>13</v>
      </c>
      <c r="D2202">
        <v>3</v>
      </c>
      <c r="E2202" t="s">
        <v>20</v>
      </c>
      <c r="F2202" t="s">
        <v>15</v>
      </c>
      <c r="G2202">
        <v>7000</v>
      </c>
      <c r="H2202">
        <v>13.16</v>
      </c>
      <c r="I2202">
        <v>0</v>
      </c>
      <c r="J2202">
        <v>0.08</v>
      </c>
      <c r="K2202" t="s">
        <v>16</v>
      </c>
      <c r="L2202">
        <v>2</v>
      </c>
    </row>
    <row r="2203" spans="1:12" x14ac:dyDescent="0.3">
      <c r="A2203">
        <v>25</v>
      </c>
      <c r="B2203">
        <v>95000</v>
      </c>
      <c r="C2203" t="s">
        <v>13</v>
      </c>
      <c r="D2203">
        <v>1</v>
      </c>
      <c r="E2203" t="s">
        <v>25</v>
      </c>
      <c r="F2203" t="s">
        <v>21</v>
      </c>
      <c r="G2203">
        <v>7000</v>
      </c>
      <c r="H2203">
        <v>6.99</v>
      </c>
      <c r="I2203">
        <v>0</v>
      </c>
      <c r="J2203">
        <v>7.0000000000000007E-2</v>
      </c>
      <c r="K2203" t="s">
        <v>16</v>
      </c>
      <c r="L2203">
        <v>2</v>
      </c>
    </row>
    <row r="2204" spans="1:12" x14ac:dyDescent="0.3">
      <c r="A2204">
        <v>26</v>
      </c>
      <c r="B2204">
        <v>99100</v>
      </c>
      <c r="C2204" t="s">
        <v>13</v>
      </c>
      <c r="D2204">
        <v>2</v>
      </c>
      <c r="E2204" t="s">
        <v>20</v>
      </c>
      <c r="F2204" t="s">
        <v>21</v>
      </c>
      <c r="G2204">
        <v>7000</v>
      </c>
      <c r="H2204">
        <v>7.49</v>
      </c>
      <c r="I2204">
        <v>0</v>
      </c>
      <c r="J2204">
        <v>7.0000000000000007E-2</v>
      </c>
      <c r="K2204" t="s">
        <v>16</v>
      </c>
      <c r="L2204">
        <v>3</v>
      </c>
    </row>
    <row r="2205" spans="1:12" x14ac:dyDescent="0.3">
      <c r="A2205">
        <v>26</v>
      </c>
      <c r="B2205">
        <v>100840</v>
      </c>
      <c r="C2205" t="s">
        <v>13</v>
      </c>
      <c r="D2205">
        <v>10</v>
      </c>
      <c r="E2205" t="s">
        <v>25</v>
      </c>
      <c r="F2205" t="s">
        <v>19</v>
      </c>
      <c r="G2205">
        <v>7000</v>
      </c>
      <c r="H2205">
        <v>9.99</v>
      </c>
      <c r="I2205">
        <v>0</v>
      </c>
      <c r="J2205">
        <v>7.0000000000000007E-2</v>
      </c>
      <c r="K2205" t="s">
        <v>16</v>
      </c>
      <c r="L2205">
        <v>3</v>
      </c>
    </row>
    <row r="2206" spans="1:12" x14ac:dyDescent="0.3">
      <c r="A2206">
        <v>22</v>
      </c>
      <c r="B2206">
        <v>105000</v>
      </c>
      <c r="C2206" t="s">
        <v>13</v>
      </c>
      <c r="D2206">
        <v>6</v>
      </c>
      <c r="E2206" t="s">
        <v>14</v>
      </c>
      <c r="F2206" t="s">
        <v>21</v>
      </c>
      <c r="G2206">
        <v>7000</v>
      </c>
      <c r="H2206">
        <v>7.74</v>
      </c>
      <c r="I2206">
        <v>0</v>
      </c>
      <c r="J2206">
        <v>7.0000000000000007E-2</v>
      </c>
      <c r="K2206" t="s">
        <v>16</v>
      </c>
      <c r="L2206">
        <v>3</v>
      </c>
    </row>
    <row r="2207" spans="1:12" x14ac:dyDescent="0.3">
      <c r="A2207">
        <v>24</v>
      </c>
      <c r="B2207">
        <v>118000</v>
      </c>
      <c r="C2207" t="s">
        <v>13</v>
      </c>
      <c r="D2207">
        <v>5</v>
      </c>
      <c r="E2207" t="s">
        <v>28</v>
      </c>
      <c r="F2207" t="s">
        <v>21</v>
      </c>
      <c r="G2207">
        <v>7000</v>
      </c>
      <c r="H2207">
        <v>8.49</v>
      </c>
      <c r="I2207">
        <v>0</v>
      </c>
      <c r="J2207">
        <v>0.06</v>
      </c>
      <c r="K2207" t="s">
        <v>16</v>
      </c>
      <c r="L2207">
        <v>2</v>
      </c>
    </row>
    <row r="2208" spans="1:12" x14ac:dyDescent="0.3">
      <c r="A2208">
        <v>22</v>
      </c>
      <c r="B2208">
        <v>28000</v>
      </c>
      <c r="C2208" t="s">
        <v>13</v>
      </c>
      <c r="D2208">
        <v>0</v>
      </c>
      <c r="E2208" t="s">
        <v>18</v>
      </c>
      <c r="F2208" t="s">
        <v>15</v>
      </c>
      <c r="G2208">
        <v>6975</v>
      </c>
      <c r="H2208">
        <v>12.29</v>
      </c>
      <c r="I2208">
        <v>0</v>
      </c>
      <c r="J2208">
        <v>0.25</v>
      </c>
      <c r="K2208" t="s">
        <v>16</v>
      </c>
      <c r="L2208">
        <v>4</v>
      </c>
    </row>
    <row r="2209" spans="1:12" x14ac:dyDescent="0.3">
      <c r="A2209">
        <v>24</v>
      </c>
      <c r="B2209">
        <v>25000</v>
      </c>
      <c r="C2209" t="s">
        <v>13</v>
      </c>
      <c r="D2209">
        <v>0</v>
      </c>
      <c r="E2209" t="s">
        <v>14</v>
      </c>
      <c r="F2209" t="s">
        <v>30</v>
      </c>
      <c r="G2209">
        <v>6950</v>
      </c>
      <c r="H2209">
        <v>14.42</v>
      </c>
      <c r="I2209">
        <v>1</v>
      </c>
      <c r="J2209">
        <v>0.28000000000000003</v>
      </c>
      <c r="K2209" t="s">
        <v>17</v>
      </c>
      <c r="L2209">
        <v>3</v>
      </c>
    </row>
    <row r="2210" spans="1:12" x14ac:dyDescent="0.3">
      <c r="A2210">
        <v>24</v>
      </c>
      <c r="B2210">
        <v>52000</v>
      </c>
      <c r="C2210" t="s">
        <v>23</v>
      </c>
      <c r="D2210">
        <v>4</v>
      </c>
      <c r="E2210" t="s">
        <v>25</v>
      </c>
      <c r="F2210" t="s">
        <v>30</v>
      </c>
      <c r="G2210">
        <v>7000</v>
      </c>
      <c r="H2210">
        <v>14.09</v>
      </c>
      <c r="I2210">
        <v>0</v>
      </c>
      <c r="J2210">
        <v>0.13</v>
      </c>
      <c r="K2210" t="s">
        <v>17</v>
      </c>
      <c r="L2210">
        <v>4</v>
      </c>
    </row>
    <row r="2211" spans="1:12" x14ac:dyDescent="0.3">
      <c r="A2211">
        <v>24</v>
      </c>
      <c r="B2211">
        <v>46000</v>
      </c>
      <c r="C2211" t="s">
        <v>26</v>
      </c>
      <c r="D2211">
        <v>6</v>
      </c>
      <c r="E2211" t="s">
        <v>25</v>
      </c>
      <c r="F2211" t="s">
        <v>30</v>
      </c>
      <c r="G2211">
        <v>12000</v>
      </c>
      <c r="H2211">
        <v>14.83</v>
      </c>
      <c r="I2211">
        <v>1</v>
      </c>
      <c r="J2211">
        <v>0.26</v>
      </c>
      <c r="K2211" t="s">
        <v>17</v>
      </c>
      <c r="L2211">
        <v>3</v>
      </c>
    </row>
    <row r="2212" spans="1:12" x14ac:dyDescent="0.3">
      <c r="A2212">
        <v>22</v>
      </c>
      <c r="B2212">
        <v>50724</v>
      </c>
      <c r="C2212" t="s">
        <v>13</v>
      </c>
      <c r="D2212">
        <v>7</v>
      </c>
      <c r="E2212" t="s">
        <v>18</v>
      </c>
      <c r="F2212" t="s">
        <v>15</v>
      </c>
      <c r="G2212">
        <v>6300</v>
      </c>
      <c r="H2212">
        <v>15.96</v>
      </c>
      <c r="I2212">
        <v>0</v>
      </c>
      <c r="J2212">
        <v>0.12</v>
      </c>
      <c r="K2212" t="s">
        <v>17</v>
      </c>
      <c r="L2212">
        <v>4</v>
      </c>
    </row>
    <row r="2213" spans="1:12" x14ac:dyDescent="0.3">
      <c r="A2213">
        <v>24</v>
      </c>
      <c r="B2213">
        <v>46000</v>
      </c>
      <c r="C2213" t="s">
        <v>26</v>
      </c>
      <c r="D2213">
        <v>9</v>
      </c>
      <c r="E2213" t="s">
        <v>18</v>
      </c>
      <c r="F2213" t="s">
        <v>21</v>
      </c>
      <c r="G2213">
        <v>12000</v>
      </c>
      <c r="H2213">
        <v>7.88</v>
      </c>
      <c r="I2213">
        <v>1</v>
      </c>
      <c r="J2213">
        <v>0.26</v>
      </c>
      <c r="K2213" t="s">
        <v>16</v>
      </c>
      <c r="L2213">
        <v>4</v>
      </c>
    </row>
    <row r="2214" spans="1:12" x14ac:dyDescent="0.3">
      <c r="A2214">
        <v>25</v>
      </c>
      <c r="B2214">
        <v>54503</v>
      </c>
      <c r="C2214" t="s">
        <v>13</v>
      </c>
      <c r="D2214">
        <v>9</v>
      </c>
      <c r="E2214" t="s">
        <v>18</v>
      </c>
      <c r="F2214" t="s">
        <v>21</v>
      </c>
      <c r="G2214">
        <v>6300</v>
      </c>
      <c r="H2214">
        <v>7.51</v>
      </c>
      <c r="I2214">
        <v>0</v>
      </c>
      <c r="J2214">
        <v>0.12</v>
      </c>
      <c r="K2214" t="s">
        <v>16</v>
      </c>
      <c r="L2214">
        <v>2</v>
      </c>
    </row>
    <row r="2215" spans="1:12" x14ac:dyDescent="0.3">
      <c r="A2215">
        <v>23</v>
      </c>
      <c r="B2215">
        <v>74415</v>
      </c>
      <c r="C2215" t="s">
        <v>13</v>
      </c>
      <c r="D2215">
        <v>1</v>
      </c>
      <c r="E2215" t="s">
        <v>20</v>
      </c>
      <c r="F2215" t="s">
        <v>30</v>
      </c>
      <c r="G2215">
        <v>6350</v>
      </c>
      <c r="H2215">
        <v>12.92</v>
      </c>
      <c r="I2215">
        <v>1</v>
      </c>
      <c r="J2215">
        <v>0.09</v>
      </c>
      <c r="K2215" t="s">
        <v>17</v>
      </c>
      <c r="L2215">
        <v>3</v>
      </c>
    </row>
    <row r="2216" spans="1:12" x14ac:dyDescent="0.3">
      <c r="A2216">
        <v>26</v>
      </c>
      <c r="B2216">
        <v>32000</v>
      </c>
      <c r="C2216" t="s">
        <v>13</v>
      </c>
      <c r="D2216">
        <v>7</v>
      </c>
      <c r="E2216" t="s">
        <v>25</v>
      </c>
      <c r="F2216" t="s">
        <v>19</v>
      </c>
      <c r="G2216">
        <v>6375</v>
      </c>
      <c r="H2216">
        <v>10.74</v>
      </c>
      <c r="I2216">
        <v>0</v>
      </c>
      <c r="J2216">
        <v>0.2</v>
      </c>
      <c r="K2216" t="s">
        <v>16</v>
      </c>
      <c r="L2216">
        <v>2</v>
      </c>
    </row>
    <row r="2217" spans="1:12" x14ac:dyDescent="0.3">
      <c r="A2217">
        <v>24</v>
      </c>
      <c r="B2217">
        <v>21600</v>
      </c>
      <c r="C2217" t="s">
        <v>13</v>
      </c>
      <c r="E2217" t="s">
        <v>27</v>
      </c>
      <c r="F2217" t="s">
        <v>15</v>
      </c>
      <c r="G2217">
        <v>6500</v>
      </c>
      <c r="H2217">
        <v>14.79</v>
      </c>
      <c r="I2217">
        <v>1</v>
      </c>
      <c r="J2217">
        <v>0.3</v>
      </c>
      <c r="K2217" t="s">
        <v>17</v>
      </c>
      <c r="L2217">
        <v>4</v>
      </c>
    </row>
    <row r="2218" spans="1:12" x14ac:dyDescent="0.3">
      <c r="A2218">
        <v>24</v>
      </c>
      <c r="B2218">
        <v>52000</v>
      </c>
      <c r="C2218" t="s">
        <v>26</v>
      </c>
      <c r="D2218">
        <v>7</v>
      </c>
      <c r="E2218" t="s">
        <v>14</v>
      </c>
      <c r="F2218" t="s">
        <v>15</v>
      </c>
      <c r="G2218">
        <v>5000</v>
      </c>
      <c r="H2218">
        <v>14.22</v>
      </c>
      <c r="I2218">
        <v>0</v>
      </c>
      <c r="J2218">
        <v>0.1</v>
      </c>
      <c r="K2218" t="s">
        <v>16</v>
      </c>
      <c r="L2218">
        <v>2</v>
      </c>
    </row>
    <row r="2219" spans="1:12" x14ac:dyDescent="0.3">
      <c r="A2219">
        <v>24</v>
      </c>
      <c r="B2219">
        <v>52000</v>
      </c>
      <c r="C2219" t="s">
        <v>26</v>
      </c>
      <c r="D2219">
        <v>8</v>
      </c>
      <c r="E2219" t="s">
        <v>20</v>
      </c>
      <c r="F2219" t="s">
        <v>19</v>
      </c>
      <c r="G2219">
        <v>5000</v>
      </c>
      <c r="H2219">
        <v>10.99</v>
      </c>
      <c r="I2219">
        <v>0</v>
      </c>
      <c r="J2219">
        <v>0.1</v>
      </c>
      <c r="K2219" t="s">
        <v>16</v>
      </c>
      <c r="L2219">
        <v>3</v>
      </c>
    </row>
    <row r="2220" spans="1:12" x14ac:dyDescent="0.3">
      <c r="A2220">
        <v>24</v>
      </c>
      <c r="B2220">
        <v>52000</v>
      </c>
      <c r="C2220" t="s">
        <v>26</v>
      </c>
      <c r="D2220">
        <v>3</v>
      </c>
      <c r="E2220" t="s">
        <v>27</v>
      </c>
      <c r="F2220" t="s">
        <v>21</v>
      </c>
      <c r="G2220">
        <v>3500</v>
      </c>
      <c r="H2220">
        <v>6.76</v>
      </c>
      <c r="I2220">
        <v>0</v>
      </c>
      <c r="J2220">
        <v>7.0000000000000007E-2</v>
      </c>
      <c r="K2220" t="s">
        <v>16</v>
      </c>
      <c r="L2220">
        <v>3</v>
      </c>
    </row>
    <row r="2221" spans="1:12" x14ac:dyDescent="0.3">
      <c r="A2221">
        <v>25</v>
      </c>
      <c r="B2221">
        <v>46000</v>
      </c>
      <c r="C2221" t="s">
        <v>23</v>
      </c>
      <c r="D2221">
        <v>0</v>
      </c>
      <c r="E2221" t="s">
        <v>25</v>
      </c>
      <c r="F2221" t="s">
        <v>29</v>
      </c>
      <c r="G2221">
        <v>19750</v>
      </c>
      <c r="H2221">
        <v>16.7</v>
      </c>
      <c r="I2221">
        <v>1</v>
      </c>
      <c r="J2221">
        <v>0.43</v>
      </c>
      <c r="K2221" t="s">
        <v>17</v>
      </c>
      <c r="L2221">
        <v>4</v>
      </c>
    </row>
    <row r="2222" spans="1:12" x14ac:dyDescent="0.3">
      <c r="A2222">
        <v>22</v>
      </c>
      <c r="B2222">
        <v>46000</v>
      </c>
      <c r="C2222" t="s">
        <v>26</v>
      </c>
      <c r="D2222">
        <v>0</v>
      </c>
      <c r="E2222" t="s">
        <v>14</v>
      </c>
      <c r="F2222" t="s">
        <v>19</v>
      </c>
      <c r="G2222">
        <v>8000</v>
      </c>
      <c r="H2222">
        <v>12.53</v>
      </c>
      <c r="I2222">
        <v>1</v>
      </c>
      <c r="J2222">
        <v>0.17</v>
      </c>
      <c r="K2222" t="s">
        <v>16</v>
      </c>
      <c r="L2222">
        <v>3</v>
      </c>
    </row>
    <row r="2223" spans="1:12" x14ac:dyDescent="0.3">
      <c r="A2223">
        <v>24</v>
      </c>
      <c r="B2223">
        <v>30000</v>
      </c>
      <c r="C2223" t="s">
        <v>13</v>
      </c>
      <c r="D2223">
        <v>0</v>
      </c>
      <c r="E2223" t="s">
        <v>27</v>
      </c>
      <c r="F2223" t="s">
        <v>19</v>
      </c>
      <c r="G2223">
        <v>6500</v>
      </c>
      <c r="H2223">
        <v>10.99</v>
      </c>
      <c r="I2223">
        <v>0</v>
      </c>
      <c r="J2223">
        <v>0.22</v>
      </c>
      <c r="K2223" t="s">
        <v>16</v>
      </c>
      <c r="L2223">
        <v>3</v>
      </c>
    </row>
    <row r="2224" spans="1:12" x14ac:dyDescent="0.3">
      <c r="A2224">
        <v>22</v>
      </c>
      <c r="B2224">
        <v>31000</v>
      </c>
      <c r="C2224" t="s">
        <v>13</v>
      </c>
      <c r="D2224">
        <v>2</v>
      </c>
      <c r="E2224" t="s">
        <v>18</v>
      </c>
      <c r="F2224" t="s">
        <v>21</v>
      </c>
      <c r="G2224">
        <v>6500</v>
      </c>
      <c r="H2224">
        <v>8.32</v>
      </c>
      <c r="I2224">
        <v>0</v>
      </c>
      <c r="J2224">
        <v>0.21</v>
      </c>
      <c r="K2224" t="s">
        <v>16</v>
      </c>
      <c r="L2224">
        <v>3</v>
      </c>
    </row>
    <row r="2225" spans="1:12" x14ac:dyDescent="0.3">
      <c r="A2225">
        <v>26</v>
      </c>
      <c r="B2225">
        <v>32000</v>
      </c>
      <c r="C2225" t="s">
        <v>13</v>
      </c>
      <c r="D2225">
        <v>2</v>
      </c>
      <c r="E2225" t="s">
        <v>14</v>
      </c>
      <c r="F2225" t="s">
        <v>15</v>
      </c>
      <c r="G2225">
        <v>6500</v>
      </c>
      <c r="H2225">
        <v>14.22</v>
      </c>
      <c r="I2225">
        <v>0</v>
      </c>
      <c r="J2225">
        <v>0.2</v>
      </c>
      <c r="K2225" t="s">
        <v>17</v>
      </c>
      <c r="L2225">
        <v>2</v>
      </c>
    </row>
    <row r="2226" spans="1:12" x14ac:dyDescent="0.3">
      <c r="A2226">
        <v>23</v>
      </c>
      <c r="B2226">
        <v>32000</v>
      </c>
      <c r="C2226" t="s">
        <v>13</v>
      </c>
      <c r="D2226">
        <v>0</v>
      </c>
      <c r="E2226" t="s">
        <v>18</v>
      </c>
      <c r="F2226" t="s">
        <v>21</v>
      </c>
      <c r="G2226">
        <v>6500</v>
      </c>
      <c r="H2226">
        <v>7.88</v>
      </c>
      <c r="I2226">
        <v>0</v>
      </c>
      <c r="J2226">
        <v>0.2</v>
      </c>
      <c r="K2226" t="s">
        <v>16</v>
      </c>
      <c r="L2226">
        <v>4</v>
      </c>
    </row>
    <row r="2227" spans="1:12" x14ac:dyDescent="0.3">
      <c r="A2227">
        <v>22</v>
      </c>
      <c r="B2227">
        <v>32200</v>
      </c>
      <c r="C2227" t="s">
        <v>13</v>
      </c>
      <c r="D2227">
        <v>5</v>
      </c>
      <c r="E2227" t="s">
        <v>20</v>
      </c>
      <c r="F2227" t="s">
        <v>19</v>
      </c>
      <c r="G2227">
        <v>6500</v>
      </c>
      <c r="H2227">
        <v>11.83</v>
      </c>
      <c r="I2227">
        <v>0</v>
      </c>
      <c r="J2227">
        <v>0.2</v>
      </c>
      <c r="K2227" t="s">
        <v>16</v>
      </c>
      <c r="L2227">
        <v>2</v>
      </c>
    </row>
    <row r="2228" spans="1:12" x14ac:dyDescent="0.3">
      <c r="A2228">
        <v>22</v>
      </c>
      <c r="B2228">
        <v>33000</v>
      </c>
      <c r="C2228" t="s">
        <v>13</v>
      </c>
      <c r="D2228">
        <v>4</v>
      </c>
      <c r="E2228" t="s">
        <v>14</v>
      </c>
      <c r="F2228" t="s">
        <v>21</v>
      </c>
      <c r="G2228">
        <v>6500</v>
      </c>
      <c r="H2228">
        <v>6.17</v>
      </c>
      <c r="I2228">
        <v>0</v>
      </c>
      <c r="J2228">
        <v>0.2</v>
      </c>
      <c r="K2228" t="s">
        <v>16</v>
      </c>
      <c r="L2228">
        <v>4</v>
      </c>
    </row>
    <row r="2229" spans="1:12" x14ac:dyDescent="0.3">
      <c r="A2229">
        <v>23</v>
      </c>
      <c r="B2229">
        <v>33000</v>
      </c>
      <c r="C2229" t="s">
        <v>13</v>
      </c>
      <c r="D2229">
        <v>0</v>
      </c>
      <c r="E2229" t="s">
        <v>18</v>
      </c>
      <c r="F2229" t="s">
        <v>21</v>
      </c>
      <c r="G2229">
        <v>6500</v>
      </c>
      <c r="H2229">
        <v>7.51</v>
      </c>
      <c r="I2229">
        <v>0</v>
      </c>
      <c r="J2229">
        <v>0.2</v>
      </c>
      <c r="K2229" t="s">
        <v>16</v>
      </c>
      <c r="L2229">
        <v>2</v>
      </c>
    </row>
    <row r="2230" spans="1:12" x14ac:dyDescent="0.3">
      <c r="A2230">
        <v>25</v>
      </c>
      <c r="B2230">
        <v>52000</v>
      </c>
      <c r="C2230" t="s">
        <v>26</v>
      </c>
      <c r="D2230">
        <v>3</v>
      </c>
      <c r="E2230" t="s">
        <v>14</v>
      </c>
      <c r="F2230" t="s">
        <v>21</v>
      </c>
      <c r="G2230">
        <v>6000</v>
      </c>
      <c r="H2230">
        <v>9.32</v>
      </c>
      <c r="I2230">
        <v>0</v>
      </c>
      <c r="J2230">
        <v>0.12</v>
      </c>
      <c r="K2230" t="s">
        <v>16</v>
      </c>
      <c r="L2230">
        <v>2</v>
      </c>
    </row>
    <row r="2231" spans="1:12" x14ac:dyDescent="0.3">
      <c r="A2231">
        <v>21</v>
      </c>
      <c r="B2231">
        <v>52000</v>
      </c>
      <c r="C2231" t="s">
        <v>26</v>
      </c>
      <c r="D2231">
        <v>5</v>
      </c>
      <c r="E2231" t="s">
        <v>18</v>
      </c>
      <c r="F2231" t="s">
        <v>15</v>
      </c>
      <c r="G2231">
        <v>7000</v>
      </c>
      <c r="H2231">
        <v>13.47</v>
      </c>
      <c r="I2231">
        <v>0</v>
      </c>
      <c r="J2231">
        <v>0.13</v>
      </c>
      <c r="K2231" t="s">
        <v>16</v>
      </c>
      <c r="L2231">
        <v>3</v>
      </c>
    </row>
    <row r="2232" spans="1:12" x14ac:dyDescent="0.3">
      <c r="A2232">
        <v>23</v>
      </c>
      <c r="B2232">
        <v>52000</v>
      </c>
      <c r="C2232" t="s">
        <v>23</v>
      </c>
      <c r="D2232">
        <v>3</v>
      </c>
      <c r="E2232" t="s">
        <v>14</v>
      </c>
      <c r="F2232" t="s">
        <v>15</v>
      </c>
      <c r="G2232">
        <v>9250</v>
      </c>
      <c r="H2232">
        <v>13.16</v>
      </c>
      <c r="I2232">
        <v>0</v>
      </c>
      <c r="J2232">
        <v>0.18</v>
      </c>
      <c r="K2232" t="s">
        <v>16</v>
      </c>
      <c r="L2232">
        <v>3</v>
      </c>
    </row>
    <row r="2233" spans="1:12" x14ac:dyDescent="0.3">
      <c r="A2233">
        <v>25</v>
      </c>
      <c r="B2233">
        <v>40000</v>
      </c>
      <c r="C2233" t="s">
        <v>13</v>
      </c>
      <c r="D2233">
        <v>1</v>
      </c>
      <c r="E2233" t="s">
        <v>25</v>
      </c>
      <c r="F2233" t="s">
        <v>19</v>
      </c>
      <c r="G2233">
        <v>6500</v>
      </c>
      <c r="H2233">
        <v>11.89</v>
      </c>
      <c r="I2233">
        <v>0</v>
      </c>
      <c r="J2233">
        <v>0.16</v>
      </c>
      <c r="K2233" t="s">
        <v>16</v>
      </c>
      <c r="L2233">
        <v>4</v>
      </c>
    </row>
    <row r="2234" spans="1:12" x14ac:dyDescent="0.3">
      <c r="A2234">
        <v>22</v>
      </c>
      <c r="B2234">
        <v>52000</v>
      </c>
      <c r="C2234" t="s">
        <v>26</v>
      </c>
      <c r="D2234">
        <v>0</v>
      </c>
      <c r="E2234" t="s">
        <v>18</v>
      </c>
      <c r="F2234" t="s">
        <v>15</v>
      </c>
      <c r="G2234">
        <v>6400</v>
      </c>
      <c r="H2234">
        <v>11.34</v>
      </c>
      <c r="I2234">
        <v>0</v>
      </c>
      <c r="J2234">
        <v>0.12</v>
      </c>
      <c r="K2234" t="s">
        <v>17</v>
      </c>
      <c r="L2234">
        <v>4</v>
      </c>
    </row>
    <row r="2235" spans="1:12" x14ac:dyDescent="0.3">
      <c r="A2235">
        <v>22</v>
      </c>
      <c r="B2235">
        <v>35325</v>
      </c>
      <c r="C2235" t="s">
        <v>13</v>
      </c>
      <c r="D2235">
        <v>2</v>
      </c>
      <c r="E2235" t="s">
        <v>28</v>
      </c>
      <c r="F2235" t="s">
        <v>30</v>
      </c>
      <c r="G2235">
        <v>6500</v>
      </c>
      <c r="H2235">
        <v>15.95</v>
      </c>
      <c r="I2235">
        <v>1</v>
      </c>
      <c r="J2235">
        <v>0.18</v>
      </c>
      <c r="K2235" t="s">
        <v>16</v>
      </c>
      <c r="L2235">
        <v>2</v>
      </c>
    </row>
    <row r="2236" spans="1:12" x14ac:dyDescent="0.3">
      <c r="A2236">
        <v>20</v>
      </c>
      <c r="B2236">
        <v>42000</v>
      </c>
      <c r="C2236" t="s">
        <v>13</v>
      </c>
      <c r="D2236">
        <v>4</v>
      </c>
      <c r="E2236" t="s">
        <v>27</v>
      </c>
      <c r="F2236" t="s">
        <v>19</v>
      </c>
      <c r="G2236">
        <v>6500</v>
      </c>
      <c r="H2236">
        <v>11.71</v>
      </c>
      <c r="I2236">
        <v>0</v>
      </c>
      <c r="J2236">
        <v>0.15</v>
      </c>
      <c r="K2236" t="s">
        <v>16</v>
      </c>
      <c r="L2236">
        <v>2</v>
      </c>
    </row>
    <row r="2237" spans="1:12" x14ac:dyDescent="0.3">
      <c r="A2237">
        <v>22</v>
      </c>
      <c r="B2237">
        <v>42000</v>
      </c>
      <c r="C2237" t="s">
        <v>13</v>
      </c>
      <c r="D2237">
        <v>2</v>
      </c>
      <c r="E2237" t="s">
        <v>18</v>
      </c>
      <c r="F2237" t="s">
        <v>21</v>
      </c>
      <c r="G2237">
        <v>6500</v>
      </c>
      <c r="H2237">
        <v>5.99</v>
      </c>
      <c r="I2237">
        <v>0</v>
      </c>
      <c r="J2237">
        <v>0.15</v>
      </c>
      <c r="K2237" t="s">
        <v>16</v>
      </c>
      <c r="L2237">
        <v>2</v>
      </c>
    </row>
    <row r="2238" spans="1:12" x14ac:dyDescent="0.3">
      <c r="A2238">
        <v>23</v>
      </c>
      <c r="B2238">
        <v>52250</v>
      </c>
      <c r="C2238" t="s">
        <v>26</v>
      </c>
      <c r="D2238">
        <v>2</v>
      </c>
      <c r="E2238" t="s">
        <v>27</v>
      </c>
      <c r="F2238" t="s">
        <v>15</v>
      </c>
      <c r="G2238">
        <v>4750</v>
      </c>
      <c r="H2238">
        <v>13.35</v>
      </c>
      <c r="I2238">
        <v>0</v>
      </c>
      <c r="J2238">
        <v>0.09</v>
      </c>
      <c r="K2238" t="s">
        <v>17</v>
      </c>
      <c r="L2238">
        <v>4</v>
      </c>
    </row>
    <row r="2239" spans="1:12" x14ac:dyDescent="0.3">
      <c r="A2239">
        <v>23</v>
      </c>
      <c r="B2239">
        <v>44724</v>
      </c>
      <c r="C2239" t="s">
        <v>13</v>
      </c>
      <c r="D2239">
        <v>7</v>
      </c>
      <c r="E2239" t="s">
        <v>27</v>
      </c>
      <c r="F2239" t="s">
        <v>19</v>
      </c>
      <c r="G2239">
        <v>6500</v>
      </c>
      <c r="H2239">
        <v>10.96</v>
      </c>
      <c r="I2239">
        <v>0</v>
      </c>
      <c r="J2239">
        <v>0.15</v>
      </c>
      <c r="K2239" t="s">
        <v>16</v>
      </c>
      <c r="L2239">
        <v>3</v>
      </c>
    </row>
    <row r="2240" spans="1:12" x14ac:dyDescent="0.3">
      <c r="A2240">
        <v>21</v>
      </c>
      <c r="B2240">
        <v>45000</v>
      </c>
      <c r="C2240" t="s">
        <v>13</v>
      </c>
      <c r="D2240">
        <v>3</v>
      </c>
      <c r="E2240" t="s">
        <v>27</v>
      </c>
      <c r="F2240" t="s">
        <v>19</v>
      </c>
      <c r="G2240">
        <v>6500</v>
      </c>
      <c r="H2240">
        <v>10.74</v>
      </c>
      <c r="I2240">
        <v>0</v>
      </c>
      <c r="J2240">
        <v>0.14000000000000001</v>
      </c>
      <c r="K2240" t="s">
        <v>16</v>
      </c>
      <c r="L2240">
        <v>2</v>
      </c>
    </row>
    <row r="2241" spans="1:12" x14ac:dyDescent="0.3">
      <c r="A2241">
        <v>22</v>
      </c>
      <c r="B2241">
        <v>46320</v>
      </c>
      <c r="C2241" t="s">
        <v>26</v>
      </c>
      <c r="D2241">
        <v>6</v>
      </c>
      <c r="E2241" t="s">
        <v>25</v>
      </c>
      <c r="F2241" t="s">
        <v>30</v>
      </c>
      <c r="G2241">
        <v>15000</v>
      </c>
      <c r="H2241">
        <v>12.86</v>
      </c>
      <c r="I2241">
        <v>1</v>
      </c>
      <c r="J2241">
        <v>0.32</v>
      </c>
      <c r="K2241" t="s">
        <v>17</v>
      </c>
      <c r="L2241">
        <v>4</v>
      </c>
    </row>
    <row r="2242" spans="1:12" x14ac:dyDescent="0.3">
      <c r="A2242">
        <v>22</v>
      </c>
      <c r="B2242">
        <v>46500</v>
      </c>
      <c r="C2242" t="s">
        <v>26</v>
      </c>
      <c r="D2242">
        <v>0</v>
      </c>
      <c r="E2242" t="s">
        <v>25</v>
      </c>
      <c r="F2242" t="s">
        <v>19</v>
      </c>
      <c r="G2242">
        <v>9500</v>
      </c>
      <c r="H2242">
        <v>12.69</v>
      </c>
      <c r="I2242">
        <v>1</v>
      </c>
      <c r="J2242">
        <v>0.2</v>
      </c>
      <c r="K2242" t="s">
        <v>16</v>
      </c>
      <c r="L2242">
        <v>4</v>
      </c>
    </row>
    <row r="2243" spans="1:12" x14ac:dyDescent="0.3">
      <c r="A2243">
        <v>22</v>
      </c>
      <c r="B2243">
        <v>53000</v>
      </c>
      <c r="C2243" t="s">
        <v>13</v>
      </c>
      <c r="D2243">
        <v>2</v>
      </c>
      <c r="E2243" t="s">
        <v>18</v>
      </c>
      <c r="F2243" t="s">
        <v>19</v>
      </c>
      <c r="G2243">
        <v>6500</v>
      </c>
      <c r="H2243">
        <v>10.65</v>
      </c>
      <c r="I2243">
        <v>0</v>
      </c>
      <c r="J2243">
        <v>0.12</v>
      </c>
      <c r="K2243" t="s">
        <v>16</v>
      </c>
      <c r="L2243">
        <v>4</v>
      </c>
    </row>
    <row r="2244" spans="1:12" x14ac:dyDescent="0.3">
      <c r="A2244">
        <v>22</v>
      </c>
      <c r="B2244">
        <v>59000</v>
      </c>
      <c r="C2244" t="s">
        <v>13</v>
      </c>
      <c r="D2244">
        <v>2</v>
      </c>
      <c r="E2244" t="s">
        <v>18</v>
      </c>
      <c r="F2244" t="s">
        <v>19</v>
      </c>
      <c r="G2244">
        <v>6500</v>
      </c>
      <c r="H2244">
        <v>10.95</v>
      </c>
      <c r="I2244">
        <v>0</v>
      </c>
      <c r="J2244">
        <v>0.11</v>
      </c>
      <c r="K2244" t="s">
        <v>16</v>
      </c>
      <c r="L2244">
        <v>3</v>
      </c>
    </row>
    <row r="2245" spans="1:12" x14ac:dyDescent="0.3">
      <c r="A2245">
        <v>21</v>
      </c>
      <c r="B2245">
        <v>62467</v>
      </c>
      <c r="C2245" t="s">
        <v>13</v>
      </c>
      <c r="D2245">
        <v>0</v>
      </c>
      <c r="E2245" t="s">
        <v>14</v>
      </c>
      <c r="F2245" t="s">
        <v>19</v>
      </c>
      <c r="G2245">
        <v>6500</v>
      </c>
      <c r="I2245">
        <v>0</v>
      </c>
      <c r="J2245">
        <v>0.1</v>
      </c>
      <c r="K2245" t="s">
        <v>16</v>
      </c>
      <c r="L2245">
        <v>4</v>
      </c>
    </row>
    <row r="2246" spans="1:12" x14ac:dyDescent="0.3">
      <c r="A2246">
        <v>25</v>
      </c>
      <c r="B2246">
        <v>52704</v>
      </c>
      <c r="C2246" t="s">
        <v>26</v>
      </c>
      <c r="D2246">
        <v>6</v>
      </c>
      <c r="E2246" t="s">
        <v>25</v>
      </c>
      <c r="F2246" t="s">
        <v>21</v>
      </c>
      <c r="G2246">
        <v>11000</v>
      </c>
      <c r="H2246">
        <v>8.94</v>
      </c>
      <c r="I2246">
        <v>0</v>
      </c>
      <c r="J2246">
        <v>0.21</v>
      </c>
      <c r="K2246" t="s">
        <v>16</v>
      </c>
      <c r="L2246">
        <v>3</v>
      </c>
    </row>
    <row r="2247" spans="1:12" x14ac:dyDescent="0.3">
      <c r="A2247">
        <v>24</v>
      </c>
      <c r="B2247">
        <v>52739</v>
      </c>
      <c r="C2247" t="s">
        <v>26</v>
      </c>
      <c r="D2247">
        <v>8</v>
      </c>
      <c r="E2247" t="s">
        <v>28</v>
      </c>
      <c r="F2247" t="s">
        <v>21</v>
      </c>
      <c r="G2247">
        <v>8000</v>
      </c>
      <c r="H2247">
        <v>9.3800000000000008</v>
      </c>
      <c r="I2247">
        <v>0</v>
      </c>
      <c r="J2247">
        <v>0.15</v>
      </c>
      <c r="K2247" t="s">
        <v>16</v>
      </c>
      <c r="L2247">
        <v>2</v>
      </c>
    </row>
    <row r="2248" spans="1:12" x14ac:dyDescent="0.3">
      <c r="A2248">
        <v>22</v>
      </c>
      <c r="B2248">
        <v>52800</v>
      </c>
      <c r="C2248" t="s">
        <v>23</v>
      </c>
      <c r="D2248">
        <v>5</v>
      </c>
      <c r="E2248" t="s">
        <v>18</v>
      </c>
      <c r="F2248" t="s">
        <v>30</v>
      </c>
      <c r="G2248">
        <v>4800</v>
      </c>
      <c r="H2248">
        <v>17.489999999999998</v>
      </c>
      <c r="I2248">
        <v>0</v>
      </c>
      <c r="J2248">
        <v>0.09</v>
      </c>
      <c r="K2248" t="s">
        <v>17</v>
      </c>
      <c r="L2248">
        <v>3</v>
      </c>
    </row>
    <row r="2249" spans="1:12" x14ac:dyDescent="0.3">
      <c r="A2249">
        <v>24</v>
      </c>
      <c r="B2249">
        <v>95000</v>
      </c>
      <c r="C2249" t="s">
        <v>13</v>
      </c>
      <c r="D2249">
        <v>8</v>
      </c>
      <c r="E2249" t="s">
        <v>20</v>
      </c>
      <c r="F2249" t="s">
        <v>21</v>
      </c>
      <c r="G2249">
        <v>6500</v>
      </c>
      <c r="H2249">
        <v>8.49</v>
      </c>
      <c r="I2249">
        <v>0</v>
      </c>
      <c r="J2249">
        <v>7.0000000000000007E-2</v>
      </c>
      <c r="K2249" t="s">
        <v>16</v>
      </c>
      <c r="L2249">
        <v>2</v>
      </c>
    </row>
    <row r="2250" spans="1:12" x14ac:dyDescent="0.3">
      <c r="A2250">
        <v>26</v>
      </c>
      <c r="B2250">
        <v>46800</v>
      </c>
      <c r="C2250" t="s">
        <v>26</v>
      </c>
      <c r="D2250">
        <v>0</v>
      </c>
      <c r="E2250" t="s">
        <v>14</v>
      </c>
      <c r="F2250" t="s">
        <v>15</v>
      </c>
      <c r="G2250">
        <v>5000</v>
      </c>
      <c r="H2250">
        <v>12.87</v>
      </c>
      <c r="I2250">
        <v>1</v>
      </c>
      <c r="J2250">
        <v>0.11</v>
      </c>
      <c r="K2250" t="s">
        <v>16</v>
      </c>
      <c r="L2250">
        <v>4</v>
      </c>
    </row>
    <row r="2251" spans="1:12" x14ac:dyDescent="0.3">
      <c r="A2251">
        <v>25</v>
      </c>
      <c r="B2251">
        <v>36000</v>
      </c>
      <c r="C2251" t="s">
        <v>13</v>
      </c>
      <c r="D2251">
        <v>1</v>
      </c>
      <c r="E2251" t="s">
        <v>14</v>
      </c>
      <c r="F2251" t="s">
        <v>19</v>
      </c>
      <c r="G2251">
        <v>6600</v>
      </c>
      <c r="H2251">
        <v>11.49</v>
      </c>
      <c r="I2251">
        <v>0</v>
      </c>
      <c r="J2251">
        <v>0.18</v>
      </c>
      <c r="K2251" t="s">
        <v>16</v>
      </c>
      <c r="L2251">
        <v>4</v>
      </c>
    </row>
    <row r="2252" spans="1:12" x14ac:dyDescent="0.3">
      <c r="A2252">
        <v>22</v>
      </c>
      <c r="B2252">
        <v>39000</v>
      </c>
      <c r="C2252" t="s">
        <v>13</v>
      </c>
      <c r="D2252">
        <v>3</v>
      </c>
      <c r="E2252" t="s">
        <v>14</v>
      </c>
      <c r="F2252" t="s">
        <v>19</v>
      </c>
      <c r="G2252">
        <v>6600</v>
      </c>
      <c r="I2252">
        <v>0</v>
      </c>
      <c r="J2252">
        <v>0.17</v>
      </c>
      <c r="K2252" t="s">
        <v>16</v>
      </c>
      <c r="L2252">
        <v>2</v>
      </c>
    </row>
    <row r="2253" spans="1:12" x14ac:dyDescent="0.3">
      <c r="A2253">
        <v>25</v>
      </c>
      <c r="B2253">
        <v>42000</v>
      </c>
      <c r="C2253" t="s">
        <v>13</v>
      </c>
      <c r="D2253">
        <v>2</v>
      </c>
      <c r="E2253" t="s">
        <v>14</v>
      </c>
      <c r="F2253" t="s">
        <v>19</v>
      </c>
      <c r="G2253">
        <v>6600</v>
      </c>
      <c r="H2253">
        <v>10.65</v>
      </c>
      <c r="I2253">
        <v>0</v>
      </c>
      <c r="J2253">
        <v>0.16</v>
      </c>
      <c r="K2253" t="s">
        <v>16</v>
      </c>
      <c r="L2253">
        <v>4</v>
      </c>
    </row>
    <row r="2254" spans="1:12" x14ac:dyDescent="0.3">
      <c r="A2254">
        <v>23</v>
      </c>
      <c r="B2254">
        <v>48000</v>
      </c>
      <c r="C2254" t="s">
        <v>13</v>
      </c>
      <c r="D2254">
        <v>3</v>
      </c>
      <c r="E2254" t="s">
        <v>18</v>
      </c>
      <c r="F2254" t="s">
        <v>19</v>
      </c>
      <c r="G2254">
        <v>6600</v>
      </c>
      <c r="H2254">
        <v>11.11</v>
      </c>
      <c r="I2254">
        <v>0</v>
      </c>
      <c r="J2254">
        <v>0.14000000000000001</v>
      </c>
      <c r="K2254" t="s">
        <v>16</v>
      </c>
      <c r="L2254">
        <v>2</v>
      </c>
    </row>
    <row r="2255" spans="1:12" x14ac:dyDescent="0.3">
      <c r="A2255">
        <v>23</v>
      </c>
      <c r="B2255">
        <v>52000</v>
      </c>
      <c r="C2255" t="s">
        <v>13</v>
      </c>
      <c r="D2255">
        <v>8</v>
      </c>
      <c r="E2255" t="s">
        <v>25</v>
      </c>
      <c r="F2255" t="s">
        <v>21</v>
      </c>
      <c r="G2255">
        <v>6600</v>
      </c>
      <c r="H2255">
        <v>7.49</v>
      </c>
      <c r="I2255">
        <v>0</v>
      </c>
      <c r="J2255">
        <v>0.13</v>
      </c>
      <c r="K2255" t="s">
        <v>16</v>
      </c>
      <c r="L2255">
        <v>3</v>
      </c>
    </row>
    <row r="2256" spans="1:12" x14ac:dyDescent="0.3">
      <c r="A2256">
        <v>24</v>
      </c>
      <c r="B2256">
        <v>53000</v>
      </c>
      <c r="C2256" t="s">
        <v>26</v>
      </c>
      <c r="D2256">
        <v>8</v>
      </c>
      <c r="E2256" t="s">
        <v>28</v>
      </c>
      <c r="F2256" t="s">
        <v>21</v>
      </c>
      <c r="G2256">
        <v>8000</v>
      </c>
      <c r="H2256">
        <v>6.03</v>
      </c>
      <c r="I2256">
        <v>0</v>
      </c>
      <c r="J2256">
        <v>0.15</v>
      </c>
      <c r="K2256" t="s">
        <v>16</v>
      </c>
      <c r="L2256">
        <v>2</v>
      </c>
    </row>
    <row r="2257" spans="1:12" x14ac:dyDescent="0.3">
      <c r="A2257">
        <v>22</v>
      </c>
      <c r="B2257">
        <v>53000</v>
      </c>
      <c r="C2257" t="s">
        <v>26</v>
      </c>
      <c r="D2257">
        <v>6</v>
      </c>
      <c r="E2257" t="s">
        <v>25</v>
      </c>
      <c r="F2257" t="s">
        <v>15</v>
      </c>
      <c r="G2257">
        <v>1000</v>
      </c>
      <c r="H2257">
        <v>15.27</v>
      </c>
      <c r="I2257">
        <v>0</v>
      </c>
      <c r="J2257">
        <v>0.02</v>
      </c>
      <c r="K2257" t="s">
        <v>17</v>
      </c>
      <c r="L2257">
        <v>4</v>
      </c>
    </row>
    <row r="2258" spans="1:12" x14ac:dyDescent="0.3">
      <c r="A2258">
        <v>25</v>
      </c>
      <c r="B2258">
        <v>53000</v>
      </c>
      <c r="C2258" t="s">
        <v>26</v>
      </c>
      <c r="D2258">
        <v>9</v>
      </c>
      <c r="E2258" t="s">
        <v>27</v>
      </c>
      <c r="F2258" t="s">
        <v>21</v>
      </c>
      <c r="G2258">
        <v>10800</v>
      </c>
      <c r="H2258">
        <v>7.51</v>
      </c>
      <c r="I2258">
        <v>0</v>
      </c>
      <c r="J2258">
        <v>0.2</v>
      </c>
      <c r="K2258" t="s">
        <v>16</v>
      </c>
      <c r="L2258">
        <v>2</v>
      </c>
    </row>
    <row r="2259" spans="1:12" x14ac:dyDescent="0.3">
      <c r="A2259">
        <v>26</v>
      </c>
      <c r="B2259">
        <v>53000</v>
      </c>
      <c r="C2259" t="s">
        <v>26</v>
      </c>
      <c r="D2259">
        <v>3</v>
      </c>
      <c r="E2259" t="s">
        <v>28</v>
      </c>
      <c r="F2259" t="s">
        <v>21</v>
      </c>
      <c r="G2259">
        <v>2800</v>
      </c>
      <c r="H2259">
        <v>6.03</v>
      </c>
      <c r="I2259">
        <v>0</v>
      </c>
      <c r="J2259">
        <v>0.05</v>
      </c>
      <c r="K2259" t="s">
        <v>16</v>
      </c>
      <c r="L2259">
        <v>4</v>
      </c>
    </row>
    <row r="2260" spans="1:12" x14ac:dyDescent="0.3">
      <c r="A2260">
        <v>22</v>
      </c>
      <c r="B2260">
        <v>64000</v>
      </c>
      <c r="C2260" t="s">
        <v>13</v>
      </c>
      <c r="D2260">
        <v>5</v>
      </c>
      <c r="E2260" t="s">
        <v>14</v>
      </c>
      <c r="F2260" t="s">
        <v>21</v>
      </c>
      <c r="G2260">
        <v>6600</v>
      </c>
      <c r="H2260">
        <v>8.9</v>
      </c>
      <c r="I2260">
        <v>0</v>
      </c>
      <c r="J2260">
        <v>0.1</v>
      </c>
      <c r="K2260" t="s">
        <v>16</v>
      </c>
      <c r="L2260">
        <v>3</v>
      </c>
    </row>
    <row r="2261" spans="1:12" x14ac:dyDescent="0.3">
      <c r="A2261">
        <v>23</v>
      </c>
      <c r="B2261">
        <v>70000</v>
      </c>
      <c r="C2261" t="s">
        <v>13</v>
      </c>
      <c r="D2261">
        <v>3</v>
      </c>
      <c r="E2261" t="s">
        <v>27</v>
      </c>
      <c r="F2261" t="s">
        <v>15</v>
      </c>
      <c r="G2261">
        <v>6600</v>
      </c>
      <c r="H2261">
        <v>12.84</v>
      </c>
      <c r="I2261">
        <v>0</v>
      </c>
      <c r="J2261">
        <v>0.09</v>
      </c>
      <c r="K2261" t="s">
        <v>17</v>
      </c>
      <c r="L2261">
        <v>3</v>
      </c>
    </row>
    <row r="2262" spans="1:12" x14ac:dyDescent="0.3">
      <c r="A2262">
        <v>25</v>
      </c>
      <c r="B2262">
        <v>97000</v>
      </c>
      <c r="C2262" t="s">
        <v>13</v>
      </c>
      <c r="D2262">
        <v>0</v>
      </c>
      <c r="E2262" t="s">
        <v>27</v>
      </c>
      <c r="F2262" t="s">
        <v>21</v>
      </c>
      <c r="G2262">
        <v>6600</v>
      </c>
      <c r="I2262">
        <v>0</v>
      </c>
      <c r="J2262">
        <v>7.0000000000000007E-2</v>
      </c>
      <c r="K2262" t="s">
        <v>16</v>
      </c>
      <c r="L2262">
        <v>2</v>
      </c>
    </row>
    <row r="2263" spans="1:12" x14ac:dyDescent="0.3">
      <c r="A2263">
        <v>25</v>
      </c>
      <c r="B2263">
        <v>13200</v>
      </c>
      <c r="C2263" t="s">
        <v>13</v>
      </c>
      <c r="D2263">
        <v>0</v>
      </c>
      <c r="E2263" t="s">
        <v>25</v>
      </c>
      <c r="F2263" t="s">
        <v>21</v>
      </c>
      <c r="G2263">
        <v>6625</v>
      </c>
      <c r="H2263">
        <v>8.6300000000000008</v>
      </c>
      <c r="I2263">
        <v>1</v>
      </c>
      <c r="J2263">
        <v>0.5</v>
      </c>
      <c r="K2263" t="s">
        <v>16</v>
      </c>
      <c r="L2263">
        <v>3</v>
      </c>
    </row>
    <row r="2264" spans="1:12" x14ac:dyDescent="0.3">
      <c r="A2264">
        <v>23</v>
      </c>
      <c r="B2264">
        <v>16800</v>
      </c>
      <c r="C2264" t="s">
        <v>13</v>
      </c>
      <c r="D2264">
        <v>7</v>
      </c>
      <c r="E2264" t="s">
        <v>18</v>
      </c>
      <c r="F2264" t="s">
        <v>21</v>
      </c>
      <c r="G2264">
        <v>6625</v>
      </c>
      <c r="H2264">
        <v>6.03</v>
      </c>
      <c r="I2264">
        <v>1</v>
      </c>
      <c r="J2264">
        <v>0.39</v>
      </c>
      <c r="K2264" t="s">
        <v>16</v>
      </c>
      <c r="L2264">
        <v>3</v>
      </c>
    </row>
    <row r="2265" spans="1:12" x14ac:dyDescent="0.3">
      <c r="A2265">
        <v>26</v>
      </c>
      <c r="B2265">
        <v>28000</v>
      </c>
      <c r="C2265" t="s">
        <v>13</v>
      </c>
      <c r="D2265">
        <v>8</v>
      </c>
      <c r="E2265" t="s">
        <v>18</v>
      </c>
      <c r="F2265" t="s">
        <v>30</v>
      </c>
      <c r="G2265">
        <v>6625</v>
      </c>
      <c r="H2265">
        <v>12.92</v>
      </c>
      <c r="I2265">
        <v>0</v>
      </c>
      <c r="J2265">
        <v>0.24</v>
      </c>
      <c r="K2265" t="s">
        <v>16</v>
      </c>
      <c r="L2265">
        <v>2</v>
      </c>
    </row>
    <row r="2266" spans="1:12" x14ac:dyDescent="0.3">
      <c r="A2266">
        <v>24</v>
      </c>
      <c r="B2266">
        <v>56000</v>
      </c>
      <c r="C2266" t="s">
        <v>13</v>
      </c>
      <c r="D2266">
        <v>2</v>
      </c>
      <c r="E2266" t="s">
        <v>27</v>
      </c>
      <c r="F2266" t="s">
        <v>19</v>
      </c>
      <c r="G2266">
        <v>6650</v>
      </c>
      <c r="H2266">
        <v>12.69</v>
      </c>
      <c r="I2266">
        <v>0</v>
      </c>
      <c r="J2266">
        <v>0.12</v>
      </c>
      <c r="K2266" t="s">
        <v>16</v>
      </c>
      <c r="L2266">
        <v>2</v>
      </c>
    </row>
    <row r="2267" spans="1:12" x14ac:dyDescent="0.3">
      <c r="A2267">
        <v>21</v>
      </c>
      <c r="B2267">
        <v>53000</v>
      </c>
      <c r="C2267" t="s">
        <v>26</v>
      </c>
      <c r="D2267">
        <v>5</v>
      </c>
      <c r="E2267" t="s">
        <v>27</v>
      </c>
      <c r="F2267" t="s">
        <v>15</v>
      </c>
      <c r="G2267">
        <v>18000</v>
      </c>
      <c r="H2267">
        <v>13.8</v>
      </c>
      <c r="I2267">
        <v>0</v>
      </c>
      <c r="J2267">
        <v>0.34</v>
      </c>
      <c r="K2267" t="s">
        <v>17</v>
      </c>
      <c r="L2267">
        <v>3</v>
      </c>
    </row>
    <row r="2268" spans="1:12" x14ac:dyDescent="0.3">
      <c r="A2268">
        <v>21</v>
      </c>
      <c r="B2268">
        <v>21600</v>
      </c>
      <c r="C2268" t="s">
        <v>13</v>
      </c>
      <c r="E2268" t="s">
        <v>25</v>
      </c>
      <c r="F2268" t="s">
        <v>21</v>
      </c>
      <c r="G2268">
        <v>6700</v>
      </c>
      <c r="H2268">
        <v>6.92</v>
      </c>
      <c r="I2268">
        <v>1</v>
      </c>
      <c r="J2268">
        <v>0.31</v>
      </c>
      <c r="K2268" t="s">
        <v>16</v>
      </c>
      <c r="L2268">
        <v>4</v>
      </c>
    </row>
    <row r="2269" spans="1:12" x14ac:dyDescent="0.3">
      <c r="A2269">
        <v>26</v>
      </c>
      <c r="B2269">
        <v>53000</v>
      </c>
      <c r="C2269" t="s">
        <v>26</v>
      </c>
      <c r="D2269">
        <v>1</v>
      </c>
      <c r="E2269" t="s">
        <v>25</v>
      </c>
      <c r="F2269" t="s">
        <v>21</v>
      </c>
      <c r="G2269">
        <v>8000</v>
      </c>
      <c r="I2269">
        <v>0</v>
      </c>
      <c r="J2269">
        <v>0.15</v>
      </c>
      <c r="K2269" t="s">
        <v>16</v>
      </c>
      <c r="L2269">
        <v>2</v>
      </c>
    </row>
    <row r="2270" spans="1:12" x14ac:dyDescent="0.3">
      <c r="A2270">
        <v>22</v>
      </c>
      <c r="B2270">
        <v>36050</v>
      </c>
      <c r="C2270" t="s">
        <v>13</v>
      </c>
      <c r="D2270">
        <v>2</v>
      </c>
      <c r="E2270" t="s">
        <v>20</v>
      </c>
      <c r="F2270" t="s">
        <v>30</v>
      </c>
      <c r="G2270">
        <v>6700</v>
      </c>
      <c r="H2270">
        <v>14.11</v>
      </c>
      <c r="I2270">
        <v>1</v>
      </c>
      <c r="J2270">
        <v>0.19</v>
      </c>
      <c r="K2270" t="s">
        <v>17</v>
      </c>
      <c r="L2270">
        <v>4</v>
      </c>
    </row>
    <row r="2271" spans="1:12" x14ac:dyDescent="0.3">
      <c r="A2271">
        <v>22</v>
      </c>
      <c r="B2271">
        <v>48000</v>
      </c>
      <c r="C2271" t="s">
        <v>13</v>
      </c>
      <c r="D2271">
        <v>3</v>
      </c>
      <c r="E2271" t="s">
        <v>25</v>
      </c>
      <c r="F2271" t="s">
        <v>19</v>
      </c>
      <c r="G2271">
        <v>6700</v>
      </c>
      <c r="H2271">
        <v>11.99</v>
      </c>
      <c r="I2271">
        <v>0</v>
      </c>
      <c r="J2271">
        <v>0.14000000000000001</v>
      </c>
      <c r="K2271" t="s">
        <v>16</v>
      </c>
      <c r="L2271">
        <v>3</v>
      </c>
    </row>
    <row r="2272" spans="1:12" x14ac:dyDescent="0.3">
      <c r="A2272">
        <v>26</v>
      </c>
      <c r="B2272">
        <v>53000</v>
      </c>
      <c r="C2272" t="s">
        <v>26</v>
      </c>
      <c r="D2272">
        <v>9</v>
      </c>
      <c r="E2272" t="s">
        <v>25</v>
      </c>
      <c r="F2272" t="s">
        <v>21</v>
      </c>
      <c r="G2272">
        <v>8000</v>
      </c>
      <c r="H2272">
        <v>7.88</v>
      </c>
      <c r="I2272">
        <v>0</v>
      </c>
      <c r="J2272">
        <v>0.15</v>
      </c>
      <c r="K2272" t="s">
        <v>16</v>
      </c>
      <c r="L2272">
        <v>2</v>
      </c>
    </row>
    <row r="2273" spans="1:12" x14ac:dyDescent="0.3">
      <c r="A2273">
        <v>23</v>
      </c>
      <c r="B2273">
        <v>47000</v>
      </c>
      <c r="C2273" t="s">
        <v>26</v>
      </c>
      <c r="D2273">
        <v>7</v>
      </c>
      <c r="E2273" t="s">
        <v>14</v>
      </c>
      <c r="F2273" t="s">
        <v>15</v>
      </c>
      <c r="G2273">
        <v>16000</v>
      </c>
      <c r="H2273">
        <v>14.35</v>
      </c>
      <c r="I2273">
        <v>1</v>
      </c>
      <c r="J2273">
        <v>0.34</v>
      </c>
      <c r="K2273" t="s">
        <v>17</v>
      </c>
      <c r="L2273">
        <v>3</v>
      </c>
    </row>
    <row r="2274" spans="1:12" x14ac:dyDescent="0.3">
      <c r="A2274">
        <v>22</v>
      </c>
      <c r="B2274">
        <v>53000</v>
      </c>
      <c r="C2274" t="s">
        <v>26</v>
      </c>
      <c r="D2274">
        <v>4</v>
      </c>
      <c r="E2274" t="s">
        <v>20</v>
      </c>
      <c r="F2274" t="s">
        <v>30</v>
      </c>
      <c r="G2274">
        <v>8000</v>
      </c>
      <c r="H2274">
        <v>16.07</v>
      </c>
      <c r="I2274">
        <v>0</v>
      </c>
      <c r="J2274">
        <v>0.15</v>
      </c>
      <c r="K2274" t="s">
        <v>17</v>
      </c>
      <c r="L2274">
        <v>4</v>
      </c>
    </row>
    <row r="2275" spans="1:12" x14ac:dyDescent="0.3">
      <c r="A2275">
        <v>24</v>
      </c>
      <c r="B2275">
        <v>53000</v>
      </c>
      <c r="C2275" t="s">
        <v>23</v>
      </c>
      <c r="D2275">
        <v>3</v>
      </c>
      <c r="E2275" t="s">
        <v>28</v>
      </c>
      <c r="F2275" t="s">
        <v>21</v>
      </c>
      <c r="G2275">
        <v>9800</v>
      </c>
      <c r="H2275">
        <v>7.51</v>
      </c>
      <c r="I2275">
        <v>0</v>
      </c>
      <c r="J2275">
        <v>0.18</v>
      </c>
      <c r="K2275" t="s">
        <v>16</v>
      </c>
      <c r="L2275">
        <v>4</v>
      </c>
    </row>
    <row r="2276" spans="1:12" x14ac:dyDescent="0.3">
      <c r="A2276">
        <v>25</v>
      </c>
      <c r="B2276">
        <v>28800</v>
      </c>
      <c r="C2276" t="s">
        <v>13</v>
      </c>
      <c r="D2276">
        <v>8</v>
      </c>
      <c r="E2276" t="s">
        <v>18</v>
      </c>
      <c r="F2276" t="s">
        <v>19</v>
      </c>
      <c r="G2276">
        <v>6800</v>
      </c>
      <c r="H2276">
        <v>9.6300000000000008</v>
      </c>
      <c r="I2276">
        <v>0</v>
      </c>
      <c r="J2276">
        <v>0.24</v>
      </c>
      <c r="K2276" t="s">
        <v>16</v>
      </c>
      <c r="L2276">
        <v>3</v>
      </c>
    </row>
    <row r="2277" spans="1:12" x14ac:dyDescent="0.3">
      <c r="A2277">
        <v>22</v>
      </c>
      <c r="B2277">
        <v>29120</v>
      </c>
      <c r="C2277" t="s">
        <v>13</v>
      </c>
      <c r="D2277">
        <v>1</v>
      </c>
      <c r="E2277" t="s">
        <v>27</v>
      </c>
      <c r="F2277" t="s">
        <v>19</v>
      </c>
      <c r="G2277">
        <v>6800</v>
      </c>
      <c r="H2277">
        <v>10.59</v>
      </c>
      <c r="I2277">
        <v>0</v>
      </c>
      <c r="J2277">
        <v>0.23</v>
      </c>
      <c r="K2277" t="s">
        <v>16</v>
      </c>
      <c r="L2277">
        <v>2</v>
      </c>
    </row>
    <row r="2278" spans="1:12" x14ac:dyDescent="0.3">
      <c r="A2278">
        <v>22</v>
      </c>
      <c r="B2278">
        <v>53000</v>
      </c>
      <c r="C2278" t="s">
        <v>26</v>
      </c>
      <c r="D2278">
        <v>6</v>
      </c>
      <c r="E2278" t="s">
        <v>18</v>
      </c>
      <c r="F2278" t="s">
        <v>29</v>
      </c>
      <c r="G2278">
        <v>10000</v>
      </c>
      <c r="H2278">
        <v>17.39</v>
      </c>
      <c r="I2278">
        <v>0</v>
      </c>
      <c r="J2278">
        <v>0.19</v>
      </c>
      <c r="K2278" t="s">
        <v>16</v>
      </c>
      <c r="L2278">
        <v>3</v>
      </c>
    </row>
    <row r="2279" spans="1:12" x14ac:dyDescent="0.3">
      <c r="A2279">
        <v>22</v>
      </c>
      <c r="B2279">
        <v>53000</v>
      </c>
      <c r="C2279" t="s">
        <v>26</v>
      </c>
      <c r="D2279">
        <v>7</v>
      </c>
      <c r="E2279" t="s">
        <v>18</v>
      </c>
      <c r="F2279" t="s">
        <v>21</v>
      </c>
      <c r="G2279">
        <v>2500</v>
      </c>
      <c r="H2279">
        <v>7.4</v>
      </c>
      <c r="I2279">
        <v>0</v>
      </c>
      <c r="J2279">
        <v>0.05</v>
      </c>
      <c r="K2279" t="s">
        <v>16</v>
      </c>
      <c r="L2279">
        <v>3</v>
      </c>
    </row>
    <row r="2280" spans="1:12" x14ac:dyDescent="0.3">
      <c r="A2280">
        <v>25</v>
      </c>
      <c r="B2280">
        <v>53000</v>
      </c>
      <c r="C2280" t="s">
        <v>26</v>
      </c>
      <c r="D2280">
        <v>10</v>
      </c>
      <c r="E2280" t="s">
        <v>14</v>
      </c>
      <c r="F2280" t="s">
        <v>19</v>
      </c>
      <c r="G2280">
        <v>16000</v>
      </c>
      <c r="H2280">
        <v>12.53</v>
      </c>
      <c r="I2280">
        <v>0</v>
      </c>
      <c r="J2280">
        <v>0.3</v>
      </c>
      <c r="K2280" t="s">
        <v>16</v>
      </c>
      <c r="L2280">
        <v>2</v>
      </c>
    </row>
    <row r="2281" spans="1:12" x14ac:dyDescent="0.3">
      <c r="A2281">
        <v>22</v>
      </c>
      <c r="B2281">
        <v>31500</v>
      </c>
      <c r="C2281" t="s">
        <v>13</v>
      </c>
      <c r="D2281">
        <v>1</v>
      </c>
      <c r="E2281" t="s">
        <v>27</v>
      </c>
      <c r="F2281" t="s">
        <v>30</v>
      </c>
      <c r="G2281">
        <v>6800</v>
      </c>
      <c r="H2281">
        <v>14.11</v>
      </c>
      <c r="I2281">
        <v>1</v>
      </c>
      <c r="J2281">
        <v>0.22</v>
      </c>
      <c r="K2281" t="s">
        <v>16</v>
      </c>
      <c r="L2281">
        <v>2</v>
      </c>
    </row>
    <row r="2282" spans="1:12" x14ac:dyDescent="0.3">
      <c r="A2282">
        <v>24</v>
      </c>
      <c r="B2282">
        <v>53000</v>
      </c>
      <c r="C2282" t="s">
        <v>26</v>
      </c>
      <c r="D2282">
        <v>0</v>
      </c>
      <c r="E2282" t="s">
        <v>28</v>
      </c>
      <c r="F2282" t="s">
        <v>30</v>
      </c>
      <c r="G2282">
        <v>7200</v>
      </c>
      <c r="H2282">
        <v>14.42</v>
      </c>
      <c r="I2282">
        <v>0</v>
      </c>
      <c r="J2282">
        <v>0.14000000000000001</v>
      </c>
      <c r="K2282" t="s">
        <v>16</v>
      </c>
      <c r="L2282">
        <v>3</v>
      </c>
    </row>
    <row r="2283" spans="1:12" x14ac:dyDescent="0.3">
      <c r="A2283">
        <v>23</v>
      </c>
      <c r="B2283">
        <v>46000</v>
      </c>
      <c r="C2283" t="s">
        <v>13</v>
      </c>
      <c r="D2283">
        <v>2</v>
      </c>
      <c r="E2283" t="s">
        <v>27</v>
      </c>
      <c r="F2283" t="s">
        <v>30</v>
      </c>
      <c r="G2283">
        <v>6800</v>
      </c>
      <c r="H2283">
        <v>15.65</v>
      </c>
      <c r="I2283">
        <v>1</v>
      </c>
      <c r="J2283">
        <v>0.15</v>
      </c>
      <c r="K2283" t="s">
        <v>17</v>
      </c>
      <c r="L2283">
        <v>4</v>
      </c>
    </row>
    <row r="2284" spans="1:12" x14ac:dyDescent="0.3">
      <c r="A2284">
        <v>26</v>
      </c>
      <c r="B2284">
        <v>53000</v>
      </c>
      <c r="C2284" t="s">
        <v>13</v>
      </c>
      <c r="D2284">
        <v>4</v>
      </c>
      <c r="E2284" t="s">
        <v>18</v>
      </c>
      <c r="F2284" t="s">
        <v>19</v>
      </c>
      <c r="G2284">
        <v>6800</v>
      </c>
      <c r="H2284">
        <v>9.91</v>
      </c>
      <c r="I2284">
        <v>0</v>
      </c>
      <c r="J2284">
        <v>0.13</v>
      </c>
      <c r="K2284" t="s">
        <v>16</v>
      </c>
      <c r="L2284">
        <v>4</v>
      </c>
    </row>
    <row r="2285" spans="1:12" x14ac:dyDescent="0.3">
      <c r="A2285">
        <v>24</v>
      </c>
      <c r="B2285">
        <v>53004</v>
      </c>
      <c r="C2285" t="s">
        <v>26</v>
      </c>
      <c r="D2285">
        <v>6</v>
      </c>
      <c r="E2285" t="s">
        <v>27</v>
      </c>
      <c r="F2285" t="s">
        <v>19</v>
      </c>
      <c r="G2285">
        <v>21000</v>
      </c>
      <c r="H2285">
        <v>10.65</v>
      </c>
      <c r="I2285">
        <v>0</v>
      </c>
      <c r="J2285">
        <v>0.4</v>
      </c>
      <c r="K2285" t="s">
        <v>16</v>
      </c>
      <c r="L2285">
        <v>4</v>
      </c>
    </row>
    <row r="2286" spans="1:12" x14ac:dyDescent="0.3">
      <c r="A2286">
        <v>25</v>
      </c>
      <c r="B2286">
        <v>53004</v>
      </c>
      <c r="C2286" t="s">
        <v>26</v>
      </c>
      <c r="D2286">
        <v>3</v>
      </c>
      <c r="E2286" t="s">
        <v>27</v>
      </c>
      <c r="F2286" t="s">
        <v>21</v>
      </c>
      <c r="G2286">
        <v>4800</v>
      </c>
      <c r="H2286">
        <v>5.42</v>
      </c>
      <c r="I2286">
        <v>0</v>
      </c>
      <c r="J2286">
        <v>0.09</v>
      </c>
      <c r="K2286" t="s">
        <v>16</v>
      </c>
      <c r="L2286">
        <v>2</v>
      </c>
    </row>
    <row r="2287" spans="1:12" x14ac:dyDescent="0.3">
      <c r="A2287">
        <v>26</v>
      </c>
      <c r="B2287">
        <v>53004</v>
      </c>
      <c r="C2287" t="s">
        <v>26</v>
      </c>
      <c r="D2287">
        <v>3</v>
      </c>
      <c r="E2287" t="s">
        <v>25</v>
      </c>
      <c r="F2287" t="s">
        <v>19</v>
      </c>
      <c r="G2287">
        <v>5000</v>
      </c>
      <c r="H2287">
        <v>10</v>
      </c>
      <c r="I2287">
        <v>0</v>
      </c>
      <c r="J2287">
        <v>0.09</v>
      </c>
      <c r="K2287" t="s">
        <v>16</v>
      </c>
      <c r="L2287">
        <v>4</v>
      </c>
    </row>
    <row r="2288" spans="1:12" x14ac:dyDescent="0.3">
      <c r="A2288">
        <v>23</v>
      </c>
      <c r="B2288">
        <v>55000</v>
      </c>
      <c r="C2288" t="s">
        <v>13</v>
      </c>
      <c r="D2288">
        <v>1</v>
      </c>
      <c r="E2288" t="s">
        <v>27</v>
      </c>
      <c r="F2288" t="s">
        <v>19</v>
      </c>
      <c r="G2288">
        <v>6800</v>
      </c>
      <c r="H2288">
        <v>11.49</v>
      </c>
      <c r="I2288">
        <v>0</v>
      </c>
      <c r="J2288">
        <v>0.12</v>
      </c>
      <c r="K2288" t="s">
        <v>16</v>
      </c>
      <c r="L2288">
        <v>2</v>
      </c>
    </row>
    <row r="2289" spans="1:12" x14ac:dyDescent="0.3">
      <c r="A2289">
        <v>24</v>
      </c>
      <c r="B2289">
        <v>60000</v>
      </c>
      <c r="C2289" t="s">
        <v>13</v>
      </c>
      <c r="D2289">
        <v>0</v>
      </c>
      <c r="E2289" t="s">
        <v>27</v>
      </c>
      <c r="F2289" t="s">
        <v>21</v>
      </c>
      <c r="G2289">
        <v>6800</v>
      </c>
      <c r="H2289">
        <v>7.51</v>
      </c>
      <c r="I2289">
        <v>0</v>
      </c>
      <c r="J2289">
        <v>0.11</v>
      </c>
      <c r="K2289" t="s">
        <v>16</v>
      </c>
      <c r="L2289">
        <v>2</v>
      </c>
    </row>
    <row r="2290" spans="1:12" x14ac:dyDescent="0.3">
      <c r="A2290">
        <v>26</v>
      </c>
      <c r="B2290">
        <v>53100</v>
      </c>
      <c r="C2290" t="s">
        <v>23</v>
      </c>
      <c r="D2290">
        <v>10</v>
      </c>
      <c r="E2290" t="s">
        <v>27</v>
      </c>
      <c r="F2290" t="s">
        <v>21</v>
      </c>
      <c r="G2290">
        <v>13000</v>
      </c>
      <c r="H2290">
        <v>7.9</v>
      </c>
      <c r="I2290">
        <v>0</v>
      </c>
      <c r="J2290">
        <v>0.24</v>
      </c>
      <c r="K2290" t="s">
        <v>16</v>
      </c>
      <c r="L2290">
        <v>3</v>
      </c>
    </row>
    <row r="2291" spans="1:12" x14ac:dyDescent="0.3">
      <c r="A2291">
        <v>25</v>
      </c>
      <c r="B2291">
        <v>68004</v>
      </c>
      <c r="C2291" t="s">
        <v>13</v>
      </c>
      <c r="D2291">
        <v>8</v>
      </c>
      <c r="E2291" t="s">
        <v>25</v>
      </c>
      <c r="F2291" t="s">
        <v>21</v>
      </c>
      <c r="G2291">
        <v>6800</v>
      </c>
      <c r="H2291">
        <v>8.49</v>
      </c>
      <c r="I2291">
        <v>0</v>
      </c>
      <c r="J2291">
        <v>0.1</v>
      </c>
      <c r="K2291" t="s">
        <v>16</v>
      </c>
      <c r="L2291">
        <v>4</v>
      </c>
    </row>
    <row r="2292" spans="1:12" x14ac:dyDescent="0.3">
      <c r="A2292">
        <v>23</v>
      </c>
      <c r="B2292">
        <v>47148</v>
      </c>
      <c r="C2292" t="s">
        <v>26</v>
      </c>
      <c r="D2292">
        <v>3</v>
      </c>
      <c r="E2292" t="s">
        <v>14</v>
      </c>
      <c r="F2292" t="s">
        <v>21</v>
      </c>
      <c r="G2292">
        <v>25000</v>
      </c>
      <c r="H2292">
        <v>7.49</v>
      </c>
      <c r="I2292">
        <v>1</v>
      </c>
      <c r="J2292">
        <v>0.53</v>
      </c>
      <c r="K2292" t="s">
        <v>16</v>
      </c>
      <c r="L2292">
        <v>3</v>
      </c>
    </row>
    <row r="2293" spans="1:12" x14ac:dyDescent="0.3">
      <c r="A2293">
        <v>26</v>
      </c>
      <c r="B2293">
        <v>53155</v>
      </c>
      <c r="C2293" t="s">
        <v>26</v>
      </c>
      <c r="D2293">
        <v>10</v>
      </c>
      <c r="E2293" t="s">
        <v>14</v>
      </c>
      <c r="F2293" t="s">
        <v>21</v>
      </c>
      <c r="G2293">
        <v>4000</v>
      </c>
      <c r="H2293">
        <v>6.76</v>
      </c>
      <c r="I2293">
        <v>0</v>
      </c>
      <c r="J2293">
        <v>0.08</v>
      </c>
      <c r="K2293" t="s">
        <v>16</v>
      </c>
      <c r="L2293">
        <v>3</v>
      </c>
    </row>
    <row r="2294" spans="1:12" x14ac:dyDescent="0.3">
      <c r="A2294">
        <v>24</v>
      </c>
      <c r="B2294">
        <v>53184</v>
      </c>
      <c r="C2294" t="s">
        <v>26</v>
      </c>
      <c r="D2294">
        <v>8</v>
      </c>
      <c r="E2294" t="s">
        <v>20</v>
      </c>
      <c r="F2294" t="s">
        <v>19</v>
      </c>
      <c r="G2294">
        <v>13500</v>
      </c>
      <c r="H2294">
        <v>10.99</v>
      </c>
      <c r="I2294">
        <v>0</v>
      </c>
      <c r="J2294">
        <v>0.25</v>
      </c>
      <c r="K2294" t="s">
        <v>16</v>
      </c>
      <c r="L2294">
        <v>4</v>
      </c>
    </row>
    <row r="2295" spans="1:12" x14ac:dyDescent="0.3">
      <c r="A2295">
        <v>25</v>
      </c>
      <c r="B2295">
        <v>96050</v>
      </c>
      <c r="C2295" t="s">
        <v>13</v>
      </c>
      <c r="D2295">
        <v>9</v>
      </c>
      <c r="E2295" t="s">
        <v>14</v>
      </c>
      <c r="F2295" t="s">
        <v>30</v>
      </c>
      <c r="G2295">
        <v>6500</v>
      </c>
      <c r="H2295">
        <v>14.61</v>
      </c>
      <c r="I2295">
        <v>1</v>
      </c>
      <c r="J2295">
        <v>0.06</v>
      </c>
      <c r="K2295" t="s">
        <v>16</v>
      </c>
      <c r="L2295">
        <v>2</v>
      </c>
    </row>
    <row r="2296" spans="1:12" x14ac:dyDescent="0.3">
      <c r="A2296">
        <v>25</v>
      </c>
      <c r="B2296">
        <v>53000</v>
      </c>
      <c r="C2296" t="s">
        <v>13</v>
      </c>
      <c r="D2296">
        <v>1</v>
      </c>
      <c r="E2296" t="s">
        <v>20</v>
      </c>
      <c r="F2296" t="s">
        <v>19</v>
      </c>
      <c r="G2296">
        <v>6475</v>
      </c>
      <c r="H2296">
        <v>10.59</v>
      </c>
      <c r="I2296">
        <v>0</v>
      </c>
      <c r="J2296">
        <v>0.12</v>
      </c>
      <c r="K2296" t="s">
        <v>16</v>
      </c>
      <c r="L2296">
        <v>4</v>
      </c>
    </row>
    <row r="2297" spans="1:12" x14ac:dyDescent="0.3">
      <c r="A2297">
        <v>26</v>
      </c>
      <c r="B2297">
        <v>53400</v>
      </c>
      <c r="C2297" t="s">
        <v>23</v>
      </c>
      <c r="D2297">
        <v>3</v>
      </c>
      <c r="E2297" t="s">
        <v>18</v>
      </c>
      <c r="F2297" t="s">
        <v>19</v>
      </c>
      <c r="G2297">
        <v>13600</v>
      </c>
      <c r="H2297">
        <v>10.99</v>
      </c>
      <c r="I2297">
        <v>0</v>
      </c>
      <c r="J2297">
        <v>0.25</v>
      </c>
      <c r="K2297" t="s">
        <v>16</v>
      </c>
      <c r="L2297">
        <v>4</v>
      </c>
    </row>
    <row r="2298" spans="1:12" x14ac:dyDescent="0.3">
      <c r="A2298">
        <v>25</v>
      </c>
      <c r="B2298">
        <v>31000</v>
      </c>
      <c r="C2298" t="s">
        <v>13</v>
      </c>
      <c r="D2298">
        <v>1</v>
      </c>
      <c r="E2298" t="s">
        <v>28</v>
      </c>
      <c r="F2298" t="s">
        <v>30</v>
      </c>
      <c r="G2298">
        <v>6450</v>
      </c>
      <c r="H2298">
        <v>14.42</v>
      </c>
      <c r="I2298">
        <v>1</v>
      </c>
      <c r="J2298">
        <v>0.21</v>
      </c>
      <c r="K2298" t="s">
        <v>17</v>
      </c>
      <c r="L2298">
        <v>3</v>
      </c>
    </row>
    <row r="2299" spans="1:12" x14ac:dyDescent="0.3">
      <c r="A2299">
        <v>25</v>
      </c>
      <c r="B2299">
        <v>53481</v>
      </c>
      <c r="C2299" t="s">
        <v>23</v>
      </c>
      <c r="D2299">
        <v>4</v>
      </c>
      <c r="E2299" t="s">
        <v>18</v>
      </c>
      <c r="F2299" t="s">
        <v>21</v>
      </c>
      <c r="G2299">
        <v>15000</v>
      </c>
      <c r="H2299">
        <v>6.03</v>
      </c>
      <c r="I2299">
        <v>0</v>
      </c>
      <c r="J2299">
        <v>0.28000000000000003</v>
      </c>
      <c r="K2299" t="s">
        <v>16</v>
      </c>
      <c r="L2299">
        <v>3</v>
      </c>
    </row>
    <row r="2300" spans="1:12" x14ac:dyDescent="0.3">
      <c r="A2300">
        <v>22</v>
      </c>
      <c r="B2300">
        <v>29000</v>
      </c>
      <c r="C2300" t="s">
        <v>13</v>
      </c>
      <c r="D2300">
        <v>0</v>
      </c>
      <c r="E2300" t="s">
        <v>18</v>
      </c>
      <c r="F2300" t="s">
        <v>15</v>
      </c>
      <c r="G2300">
        <v>6400</v>
      </c>
      <c r="I2300">
        <v>0</v>
      </c>
      <c r="J2300">
        <v>0.22</v>
      </c>
      <c r="K2300" t="s">
        <v>17</v>
      </c>
      <c r="L2300">
        <v>4</v>
      </c>
    </row>
    <row r="2301" spans="1:12" x14ac:dyDescent="0.3">
      <c r="A2301">
        <v>26</v>
      </c>
      <c r="B2301">
        <v>53595</v>
      </c>
      <c r="C2301" t="s">
        <v>26</v>
      </c>
      <c r="D2301">
        <v>3</v>
      </c>
      <c r="E2301" t="s">
        <v>20</v>
      </c>
      <c r="F2301" t="s">
        <v>21</v>
      </c>
      <c r="G2301">
        <v>6000</v>
      </c>
      <c r="H2301">
        <v>7.88</v>
      </c>
      <c r="I2301">
        <v>0</v>
      </c>
      <c r="J2301">
        <v>0.11</v>
      </c>
      <c r="K2301" t="s">
        <v>16</v>
      </c>
      <c r="L2301">
        <v>2</v>
      </c>
    </row>
    <row r="2302" spans="1:12" x14ac:dyDescent="0.3">
      <c r="A2302">
        <v>22</v>
      </c>
      <c r="B2302">
        <v>30000</v>
      </c>
      <c r="C2302" t="s">
        <v>13</v>
      </c>
      <c r="D2302">
        <v>1</v>
      </c>
      <c r="E2302" t="s">
        <v>25</v>
      </c>
      <c r="F2302" t="s">
        <v>29</v>
      </c>
      <c r="G2302">
        <v>6400</v>
      </c>
      <c r="H2302">
        <v>16</v>
      </c>
      <c r="I2302">
        <v>1</v>
      </c>
      <c r="J2302">
        <v>0.21</v>
      </c>
      <c r="K2302" t="s">
        <v>16</v>
      </c>
      <c r="L2302">
        <v>3</v>
      </c>
    </row>
    <row r="2303" spans="1:12" x14ac:dyDescent="0.3">
      <c r="A2303">
        <v>25</v>
      </c>
      <c r="B2303">
        <v>53742</v>
      </c>
      <c r="C2303" t="s">
        <v>26</v>
      </c>
      <c r="D2303">
        <v>9</v>
      </c>
      <c r="E2303" t="s">
        <v>28</v>
      </c>
      <c r="F2303" t="s">
        <v>21</v>
      </c>
      <c r="G2303">
        <v>10750</v>
      </c>
      <c r="H2303">
        <v>5.79</v>
      </c>
      <c r="I2303">
        <v>0</v>
      </c>
      <c r="J2303">
        <v>0.2</v>
      </c>
      <c r="K2303" t="s">
        <v>16</v>
      </c>
      <c r="L2303">
        <v>2</v>
      </c>
    </row>
    <row r="2304" spans="1:12" x14ac:dyDescent="0.3">
      <c r="A2304">
        <v>26</v>
      </c>
      <c r="B2304">
        <v>31200</v>
      </c>
      <c r="C2304" t="s">
        <v>13</v>
      </c>
      <c r="D2304">
        <v>1</v>
      </c>
      <c r="E2304" t="s">
        <v>27</v>
      </c>
      <c r="F2304" t="s">
        <v>21</v>
      </c>
      <c r="G2304">
        <v>6400</v>
      </c>
      <c r="H2304">
        <v>7.51</v>
      </c>
      <c r="I2304">
        <v>0</v>
      </c>
      <c r="J2304">
        <v>0.21</v>
      </c>
      <c r="K2304" t="s">
        <v>16</v>
      </c>
      <c r="L2304">
        <v>3</v>
      </c>
    </row>
    <row r="2305" spans="1:12" x14ac:dyDescent="0.3">
      <c r="A2305">
        <v>24</v>
      </c>
      <c r="B2305">
        <v>53800</v>
      </c>
      <c r="C2305" t="s">
        <v>26</v>
      </c>
      <c r="D2305">
        <v>4</v>
      </c>
      <c r="E2305" t="s">
        <v>25</v>
      </c>
      <c r="F2305" t="s">
        <v>19</v>
      </c>
      <c r="G2305">
        <v>6000</v>
      </c>
      <c r="H2305">
        <v>10.99</v>
      </c>
      <c r="I2305">
        <v>0</v>
      </c>
      <c r="J2305">
        <v>0.11</v>
      </c>
      <c r="K2305" t="s">
        <v>16</v>
      </c>
      <c r="L2305">
        <v>2</v>
      </c>
    </row>
    <row r="2306" spans="1:12" x14ac:dyDescent="0.3">
      <c r="A2306">
        <v>22</v>
      </c>
      <c r="B2306">
        <v>31224</v>
      </c>
      <c r="C2306" t="s">
        <v>13</v>
      </c>
      <c r="D2306">
        <v>0</v>
      </c>
      <c r="E2306" t="s">
        <v>14</v>
      </c>
      <c r="F2306" t="s">
        <v>21</v>
      </c>
      <c r="G2306">
        <v>6400</v>
      </c>
      <c r="H2306">
        <v>9.32</v>
      </c>
      <c r="I2306">
        <v>0</v>
      </c>
      <c r="J2306">
        <v>0.2</v>
      </c>
      <c r="K2306" t="s">
        <v>16</v>
      </c>
      <c r="L2306">
        <v>4</v>
      </c>
    </row>
    <row r="2307" spans="1:12" x14ac:dyDescent="0.3">
      <c r="A2307">
        <v>21</v>
      </c>
      <c r="B2307">
        <v>53876</v>
      </c>
      <c r="C2307" t="s">
        <v>26</v>
      </c>
      <c r="E2307" t="s">
        <v>20</v>
      </c>
      <c r="F2307" t="s">
        <v>15</v>
      </c>
      <c r="G2307">
        <v>2700</v>
      </c>
      <c r="H2307">
        <v>14.72</v>
      </c>
      <c r="I2307">
        <v>0</v>
      </c>
      <c r="J2307">
        <v>0.05</v>
      </c>
      <c r="K2307" t="s">
        <v>16</v>
      </c>
      <c r="L2307">
        <v>4</v>
      </c>
    </row>
    <row r="2308" spans="1:12" x14ac:dyDescent="0.3">
      <c r="A2308">
        <v>24</v>
      </c>
      <c r="B2308">
        <v>33000</v>
      </c>
      <c r="C2308" t="s">
        <v>13</v>
      </c>
      <c r="D2308">
        <v>8</v>
      </c>
      <c r="E2308" t="s">
        <v>14</v>
      </c>
      <c r="F2308" t="s">
        <v>19</v>
      </c>
      <c r="G2308">
        <v>6400</v>
      </c>
      <c r="H2308">
        <v>9.99</v>
      </c>
      <c r="I2308">
        <v>0</v>
      </c>
      <c r="J2308">
        <v>0.19</v>
      </c>
      <c r="K2308" t="s">
        <v>16</v>
      </c>
      <c r="L2308">
        <v>2</v>
      </c>
    </row>
    <row r="2309" spans="1:12" x14ac:dyDescent="0.3">
      <c r="A2309">
        <v>26</v>
      </c>
      <c r="B2309">
        <v>34200</v>
      </c>
      <c r="C2309" t="s">
        <v>13</v>
      </c>
      <c r="D2309">
        <v>2</v>
      </c>
      <c r="E2309" t="s">
        <v>28</v>
      </c>
      <c r="F2309" t="s">
        <v>30</v>
      </c>
      <c r="G2309">
        <v>6400</v>
      </c>
      <c r="H2309">
        <v>17.489999999999998</v>
      </c>
      <c r="I2309">
        <v>1</v>
      </c>
      <c r="J2309">
        <v>0.19</v>
      </c>
      <c r="K2309" t="s">
        <v>17</v>
      </c>
      <c r="L2309">
        <v>3</v>
      </c>
    </row>
    <row r="2310" spans="1:12" x14ac:dyDescent="0.3">
      <c r="A2310">
        <v>26</v>
      </c>
      <c r="B2310">
        <v>54000</v>
      </c>
      <c r="C2310" t="s">
        <v>26</v>
      </c>
      <c r="D2310">
        <v>10</v>
      </c>
      <c r="E2310" t="s">
        <v>18</v>
      </c>
      <c r="F2310" t="s">
        <v>21</v>
      </c>
      <c r="G2310">
        <v>5000</v>
      </c>
      <c r="H2310">
        <v>6.62</v>
      </c>
      <c r="I2310">
        <v>0</v>
      </c>
      <c r="J2310">
        <v>0.09</v>
      </c>
      <c r="K2310" t="s">
        <v>16</v>
      </c>
      <c r="L2310">
        <v>2</v>
      </c>
    </row>
    <row r="2311" spans="1:12" x14ac:dyDescent="0.3">
      <c r="A2311">
        <v>21</v>
      </c>
      <c r="B2311">
        <v>35000</v>
      </c>
      <c r="C2311" t="s">
        <v>13</v>
      </c>
      <c r="D2311">
        <v>3</v>
      </c>
      <c r="E2311" t="s">
        <v>14</v>
      </c>
      <c r="F2311" t="s">
        <v>19</v>
      </c>
      <c r="G2311">
        <v>6400</v>
      </c>
      <c r="H2311">
        <v>12.69</v>
      </c>
      <c r="I2311">
        <v>0</v>
      </c>
      <c r="J2311">
        <v>0.18</v>
      </c>
      <c r="K2311" t="s">
        <v>16</v>
      </c>
      <c r="L2311">
        <v>4</v>
      </c>
    </row>
    <row r="2312" spans="1:12" x14ac:dyDescent="0.3">
      <c r="A2312">
        <v>23</v>
      </c>
      <c r="B2312">
        <v>35000</v>
      </c>
      <c r="C2312" t="s">
        <v>13</v>
      </c>
      <c r="D2312">
        <v>2</v>
      </c>
      <c r="E2312" t="s">
        <v>18</v>
      </c>
      <c r="F2312" t="s">
        <v>15</v>
      </c>
      <c r="G2312">
        <v>6400</v>
      </c>
      <c r="I2312">
        <v>0</v>
      </c>
      <c r="J2312">
        <v>0.18</v>
      </c>
      <c r="K2312" t="s">
        <v>16</v>
      </c>
      <c r="L2312">
        <v>4</v>
      </c>
    </row>
    <row r="2313" spans="1:12" x14ac:dyDescent="0.3">
      <c r="A2313">
        <v>23</v>
      </c>
      <c r="B2313">
        <v>54000</v>
      </c>
      <c r="C2313" t="s">
        <v>26</v>
      </c>
      <c r="D2313">
        <v>7</v>
      </c>
      <c r="E2313" t="s">
        <v>14</v>
      </c>
      <c r="F2313" t="s">
        <v>21</v>
      </c>
      <c r="G2313">
        <v>6000</v>
      </c>
      <c r="H2313">
        <v>6.03</v>
      </c>
      <c r="I2313">
        <v>0</v>
      </c>
      <c r="J2313">
        <v>0.11</v>
      </c>
      <c r="K2313" t="s">
        <v>16</v>
      </c>
      <c r="L2313">
        <v>4</v>
      </c>
    </row>
    <row r="2314" spans="1:12" x14ac:dyDescent="0.3">
      <c r="A2314">
        <v>23</v>
      </c>
      <c r="B2314">
        <v>54000</v>
      </c>
      <c r="C2314" t="s">
        <v>26</v>
      </c>
      <c r="D2314">
        <v>2</v>
      </c>
      <c r="E2314" t="s">
        <v>27</v>
      </c>
      <c r="F2314" t="s">
        <v>21</v>
      </c>
      <c r="G2314">
        <v>7000</v>
      </c>
      <c r="H2314">
        <v>6.62</v>
      </c>
      <c r="I2314">
        <v>0</v>
      </c>
      <c r="J2314">
        <v>0.13</v>
      </c>
      <c r="K2314" t="s">
        <v>16</v>
      </c>
      <c r="L2314">
        <v>3</v>
      </c>
    </row>
    <row r="2315" spans="1:12" x14ac:dyDescent="0.3">
      <c r="A2315">
        <v>22</v>
      </c>
      <c r="B2315">
        <v>54000</v>
      </c>
      <c r="C2315" t="s">
        <v>26</v>
      </c>
      <c r="D2315">
        <v>5</v>
      </c>
      <c r="E2315" t="s">
        <v>14</v>
      </c>
      <c r="F2315" t="s">
        <v>19</v>
      </c>
      <c r="G2315">
        <v>7000</v>
      </c>
      <c r="H2315">
        <v>10.65</v>
      </c>
      <c r="I2315">
        <v>0</v>
      </c>
      <c r="J2315">
        <v>0.13</v>
      </c>
      <c r="K2315" t="s">
        <v>16</v>
      </c>
      <c r="L2315">
        <v>4</v>
      </c>
    </row>
    <row r="2316" spans="1:12" x14ac:dyDescent="0.3">
      <c r="A2316">
        <v>23</v>
      </c>
      <c r="B2316">
        <v>54000</v>
      </c>
      <c r="C2316" t="s">
        <v>26</v>
      </c>
      <c r="D2316">
        <v>5</v>
      </c>
      <c r="E2316" t="s">
        <v>27</v>
      </c>
      <c r="F2316" t="s">
        <v>19</v>
      </c>
      <c r="G2316">
        <v>8500</v>
      </c>
      <c r="H2316">
        <v>12.42</v>
      </c>
      <c r="I2316">
        <v>0</v>
      </c>
      <c r="J2316">
        <v>0.16</v>
      </c>
      <c r="K2316" t="s">
        <v>16</v>
      </c>
      <c r="L2316">
        <v>2</v>
      </c>
    </row>
    <row r="2317" spans="1:12" x14ac:dyDescent="0.3">
      <c r="A2317">
        <v>25</v>
      </c>
      <c r="B2317">
        <v>38000</v>
      </c>
      <c r="C2317" t="s">
        <v>13</v>
      </c>
      <c r="D2317">
        <v>3</v>
      </c>
      <c r="E2317" t="s">
        <v>27</v>
      </c>
      <c r="F2317" t="s">
        <v>21</v>
      </c>
      <c r="G2317">
        <v>6400</v>
      </c>
      <c r="H2317">
        <v>7.88</v>
      </c>
      <c r="I2317">
        <v>0</v>
      </c>
      <c r="J2317">
        <v>0.17</v>
      </c>
      <c r="K2317" t="s">
        <v>16</v>
      </c>
      <c r="L2317">
        <v>3</v>
      </c>
    </row>
    <row r="2318" spans="1:12" x14ac:dyDescent="0.3">
      <c r="A2318">
        <v>24</v>
      </c>
      <c r="B2318">
        <v>39500</v>
      </c>
      <c r="C2318" t="s">
        <v>13</v>
      </c>
      <c r="D2318">
        <v>0</v>
      </c>
      <c r="E2318" t="s">
        <v>20</v>
      </c>
      <c r="F2318" t="s">
        <v>19</v>
      </c>
      <c r="G2318">
        <v>6400</v>
      </c>
      <c r="H2318">
        <v>10.36</v>
      </c>
      <c r="I2318">
        <v>0</v>
      </c>
      <c r="J2318">
        <v>0.16</v>
      </c>
      <c r="K2318" t="s">
        <v>16</v>
      </c>
      <c r="L2318">
        <v>2</v>
      </c>
    </row>
    <row r="2319" spans="1:12" x14ac:dyDescent="0.3">
      <c r="A2319">
        <v>25</v>
      </c>
      <c r="B2319">
        <v>41508</v>
      </c>
      <c r="C2319" t="s">
        <v>13</v>
      </c>
      <c r="E2319" t="s">
        <v>14</v>
      </c>
      <c r="F2319" t="s">
        <v>15</v>
      </c>
      <c r="G2319">
        <v>6400</v>
      </c>
      <c r="H2319">
        <v>14.79</v>
      </c>
      <c r="I2319">
        <v>0</v>
      </c>
      <c r="J2319">
        <v>0.15</v>
      </c>
      <c r="K2319" t="s">
        <v>16</v>
      </c>
      <c r="L2319">
        <v>3</v>
      </c>
    </row>
    <row r="2320" spans="1:12" x14ac:dyDescent="0.3">
      <c r="A2320">
        <v>22</v>
      </c>
      <c r="B2320">
        <v>38000</v>
      </c>
      <c r="C2320" t="s">
        <v>13</v>
      </c>
      <c r="D2320">
        <v>2</v>
      </c>
      <c r="E2320" t="s">
        <v>25</v>
      </c>
      <c r="F2320" t="s">
        <v>22</v>
      </c>
      <c r="G2320">
        <v>6400</v>
      </c>
      <c r="H2320">
        <v>20.62</v>
      </c>
      <c r="I2320">
        <v>1</v>
      </c>
      <c r="J2320">
        <v>0.17</v>
      </c>
      <c r="K2320" t="s">
        <v>16</v>
      </c>
      <c r="L2320">
        <v>3</v>
      </c>
    </row>
    <row r="2321" spans="1:12" x14ac:dyDescent="0.3">
      <c r="A2321">
        <v>22</v>
      </c>
      <c r="B2321">
        <v>46300</v>
      </c>
      <c r="C2321" t="s">
        <v>13</v>
      </c>
      <c r="D2321">
        <v>1</v>
      </c>
      <c r="E2321" t="s">
        <v>18</v>
      </c>
      <c r="F2321" t="s">
        <v>21</v>
      </c>
      <c r="G2321">
        <v>6400</v>
      </c>
      <c r="I2321">
        <v>0</v>
      </c>
      <c r="J2321">
        <v>0.14000000000000001</v>
      </c>
      <c r="K2321" t="s">
        <v>16</v>
      </c>
      <c r="L2321">
        <v>4</v>
      </c>
    </row>
    <row r="2322" spans="1:12" x14ac:dyDescent="0.3">
      <c r="A2322">
        <v>23</v>
      </c>
      <c r="B2322">
        <v>54000</v>
      </c>
      <c r="C2322" t="s">
        <v>26</v>
      </c>
      <c r="E2322" t="s">
        <v>25</v>
      </c>
      <c r="F2322" t="s">
        <v>19</v>
      </c>
      <c r="G2322">
        <v>5000</v>
      </c>
      <c r="H2322">
        <v>9.99</v>
      </c>
      <c r="I2322">
        <v>0</v>
      </c>
      <c r="J2322">
        <v>0.09</v>
      </c>
      <c r="K2322" t="s">
        <v>16</v>
      </c>
      <c r="L2322">
        <v>3</v>
      </c>
    </row>
    <row r="2323" spans="1:12" x14ac:dyDescent="0.3">
      <c r="A2323">
        <v>26</v>
      </c>
      <c r="B2323">
        <v>48000</v>
      </c>
      <c r="C2323" t="s">
        <v>26</v>
      </c>
      <c r="D2323">
        <v>0</v>
      </c>
      <c r="E2323" t="s">
        <v>18</v>
      </c>
      <c r="F2323" t="s">
        <v>21</v>
      </c>
      <c r="G2323">
        <v>15000</v>
      </c>
      <c r="H2323">
        <v>5.99</v>
      </c>
      <c r="I2323">
        <v>1</v>
      </c>
      <c r="J2323">
        <v>0.31</v>
      </c>
      <c r="K2323" t="s">
        <v>16</v>
      </c>
      <c r="L2323">
        <v>2</v>
      </c>
    </row>
    <row r="2324" spans="1:12" x14ac:dyDescent="0.3">
      <c r="A2324">
        <v>22</v>
      </c>
      <c r="B2324">
        <v>48000</v>
      </c>
      <c r="C2324" t="s">
        <v>26</v>
      </c>
      <c r="D2324">
        <v>3</v>
      </c>
      <c r="E2324" t="s">
        <v>27</v>
      </c>
      <c r="F2324" t="s">
        <v>30</v>
      </c>
      <c r="G2324">
        <v>6500</v>
      </c>
      <c r="H2324">
        <v>15.99</v>
      </c>
      <c r="I2324">
        <v>1</v>
      </c>
      <c r="J2324">
        <v>0.14000000000000001</v>
      </c>
      <c r="K2324" t="s">
        <v>17</v>
      </c>
      <c r="L2324">
        <v>2</v>
      </c>
    </row>
    <row r="2325" spans="1:12" x14ac:dyDescent="0.3">
      <c r="A2325">
        <v>25</v>
      </c>
      <c r="B2325">
        <v>54000</v>
      </c>
      <c r="C2325" t="s">
        <v>26</v>
      </c>
      <c r="D2325">
        <v>7</v>
      </c>
      <c r="E2325" t="s">
        <v>18</v>
      </c>
      <c r="F2325" t="s">
        <v>19</v>
      </c>
      <c r="G2325">
        <v>5500</v>
      </c>
      <c r="H2325">
        <v>10.59</v>
      </c>
      <c r="I2325">
        <v>0</v>
      </c>
      <c r="J2325">
        <v>0.1</v>
      </c>
      <c r="K2325" t="s">
        <v>16</v>
      </c>
      <c r="L2325">
        <v>4</v>
      </c>
    </row>
    <row r="2326" spans="1:12" x14ac:dyDescent="0.3">
      <c r="A2326">
        <v>25</v>
      </c>
      <c r="B2326">
        <v>50000</v>
      </c>
      <c r="C2326" t="s">
        <v>13</v>
      </c>
      <c r="D2326">
        <v>0</v>
      </c>
      <c r="E2326" t="s">
        <v>28</v>
      </c>
      <c r="F2326" t="s">
        <v>19</v>
      </c>
      <c r="G2326">
        <v>6400</v>
      </c>
      <c r="H2326">
        <v>9.91</v>
      </c>
      <c r="I2326">
        <v>0</v>
      </c>
      <c r="J2326">
        <v>0.13</v>
      </c>
      <c r="K2326" t="s">
        <v>16</v>
      </c>
      <c r="L2326">
        <v>4</v>
      </c>
    </row>
    <row r="2327" spans="1:12" x14ac:dyDescent="0.3">
      <c r="A2327">
        <v>24</v>
      </c>
      <c r="B2327">
        <v>49200</v>
      </c>
      <c r="C2327" t="s">
        <v>13</v>
      </c>
      <c r="D2327">
        <v>2</v>
      </c>
      <c r="E2327" t="s">
        <v>14</v>
      </c>
      <c r="F2327" t="s">
        <v>30</v>
      </c>
      <c r="G2327">
        <v>6400</v>
      </c>
      <c r="I2327">
        <v>1</v>
      </c>
      <c r="J2327">
        <v>0.13</v>
      </c>
      <c r="K2327" t="s">
        <v>16</v>
      </c>
      <c r="L2327">
        <v>3</v>
      </c>
    </row>
    <row r="2328" spans="1:12" x14ac:dyDescent="0.3">
      <c r="A2328">
        <v>23</v>
      </c>
      <c r="B2328">
        <v>54000</v>
      </c>
      <c r="C2328" t="s">
        <v>26</v>
      </c>
      <c r="D2328">
        <v>7</v>
      </c>
      <c r="E2328" t="s">
        <v>14</v>
      </c>
      <c r="F2328" t="s">
        <v>19</v>
      </c>
      <c r="G2328">
        <v>8800</v>
      </c>
      <c r="H2328">
        <v>10.99</v>
      </c>
      <c r="I2328">
        <v>0</v>
      </c>
      <c r="J2328">
        <v>0.16</v>
      </c>
      <c r="K2328" t="s">
        <v>16</v>
      </c>
      <c r="L2328">
        <v>4</v>
      </c>
    </row>
    <row r="2329" spans="1:12" x14ac:dyDescent="0.3">
      <c r="A2329">
        <v>22</v>
      </c>
      <c r="B2329">
        <v>62758</v>
      </c>
      <c r="C2329" t="s">
        <v>13</v>
      </c>
      <c r="D2329">
        <v>2</v>
      </c>
      <c r="E2329" t="s">
        <v>18</v>
      </c>
      <c r="F2329" t="s">
        <v>21</v>
      </c>
      <c r="G2329">
        <v>6400</v>
      </c>
      <c r="H2329">
        <v>8.49</v>
      </c>
      <c r="I2329">
        <v>0</v>
      </c>
      <c r="J2329">
        <v>0.1</v>
      </c>
      <c r="K2329" t="s">
        <v>16</v>
      </c>
      <c r="L2329">
        <v>3</v>
      </c>
    </row>
    <row r="2330" spans="1:12" x14ac:dyDescent="0.3">
      <c r="A2330">
        <v>24</v>
      </c>
      <c r="B2330">
        <v>65000</v>
      </c>
      <c r="C2330" t="s">
        <v>13</v>
      </c>
      <c r="D2330">
        <v>2</v>
      </c>
      <c r="E2330" t="s">
        <v>25</v>
      </c>
      <c r="F2330" t="s">
        <v>19</v>
      </c>
      <c r="G2330">
        <v>6400</v>
      </c>
      <c r="H2330">
        <v>10.65</v>
      </c>
      <c r="I2330">
        <v>0</v>
      </c>
      <c r="J2330">
        <v>0.1</v>
      </c>
      <c r="K2330" t="s">
        <v>16</v>
      </c>
      <c r="L2330">
        <v>2</v>
      </c>
    </row>
    <row r="2331" spans="1:12" x14ac:dyDescent="0.3">
      <c r="A2331">
        <v>21</v>
      </c>
      <c r="B2331">
        <v>70000</v>
      </c>
      <c r="C2331" t="s">
        <v>13</v>
      </c>
      <c r="D2331">
        <v>4</v>
      </c>
      <c r="E2331" t="s">
        <v>20</v>
      </c>
      <c r="F2331" t="s">
        <v>30</v>
      </c>
      <c r="G2331">
        <v>6400</v>
      </c>
      <c r="H2331">
        <v>17.489999999999998</v>
      </c>
      <c r="I2331">
        <v>0</v>
      </c>
      <c r="J2331">
        <v>0.09</v>
      </c>
      <c r="K2331" t="s">
        <v>16</v>
      </c>
      <c r="L2331">
        <v>4</v>
      </c>
    </row>
    <row r="2332" spans="1:12" x14ac:dyDescent="0.3">
      <c r="A2332">
        <v>22</v>
      </c>
      <c r="B2332">
        <v>72000</v>
      </c>
      <c r="C2332" t="s">
        <v>13</v>
      </c>
      <c r="D2332">
        <v>5</v>
      </c>
      <c r="E2332" t="s">
        <v>18</v>
      </c>
      <c r="F2332" t="s">
        <v>21</v>
      </c>
      <c r="G2332">
        <v>6400</v>
      </c>
      <c r="H2332">
        <v>6.91</v>
      </c>
      <c r="I2332">
        <v>0</v>
      </c>
      <c r="J2332">
        <v>0.09</v>
      </c>
      <c r="K2332" t="s">
        <v>16</v>
      </c>
      <c r="L2332">
        <v>2</v>
      </c>
    </row>
    <row r="2333" spans="1:12" x14ac:dyDescent="0.3">
      <c r="A2333">
        <v>22</v>
      </c>
      <c r="B2333">
        <v>110000</v>
      </c>
      <c r="C2333" t="s">
        <v>13</v>
      </c>
      <c r="D2333">
        <v>6</v>
      </c>
      <c r="E2333" t="s">
        <v>14</v>
      </c>
      <c r="F2333" t="s">
        <v>21</v>
      </c>
      <c r="G2333">
        <v>6400</v>
      </c>
      <c r="H2333">
        <v>9.32</v>
      </c>
      <c r="I2333">
        <v>0</v>
      </c>
      <c r="J2333">
        <v>0.06</v>
      </c>
      <c r="K2333" t="s">
        <v>16</v>
      </c>
      <c r="L2333">
        <v>4</v>
      </c>
    </row>
    <row r="2334" spans="1:12" x14ac:dyDescent="0.3">
      <c r="A2334">
        <v>25</v>
      </c>
      <c r="B2334">
        <v>54000</v>
      </c>
      <c r="C2334" t="s">
        <v>26</v>
      </c>
      <c r="D2334">
        <v>1</v>
      </c>
      <c r="E2334" t="s">
        <v>18</v>
      </c>
      <c r="F2334" t="s">
        <v>21</v>
      </c>
      <c r="G2334">
        <v>6000</v>
      </c>
      <c r="H2334">
        <v>6.17</v>
      </c>
      <c r="I2334">
        <v>0</v>
      </c>
      <c r="J2334">
        <v>0.11</v>
      </c>
      <c r="K2334" t="s">
        <v>16</v>
      </c>
      <c r="L2334">
        <v>4</v>
      </c>
    </row>
    <row r="2335" spans="1:12" x14ac:dyDescent="0.3">
      <c r="A2335">
        <v>23</v>
      </c>
      <c r="B2335">
        <v>54000</v>
      </c>
      <c r="C2335" t="s">
        <v>26</v>
      </c>
      <c r="D2335">
        <v>4</v>
      </c>
      <c r="E2335" t="s">
        <v>14</v>
      </c>
      <c r="F2335" t="s">
        <v>19</v>
      </c>
      <c r="G2335">
        <v>2700</v>
      </c>
      <c r="H2335">
        <v>11.86</v>
      </c>
      <c r="I2335">
        <v>0</v>
      </c>
      <c r="J2335">
        <v>0.05</v>
      </c>
      <c r="K2335" t="s">
        <v>16</v>
      </c>
      <c r="L2335">
        <v>3</v>
      </c>
    </row>
    <row r="2336" spans="1:12" x14ac:dyDescent="0.3">
      <c r="A2336">
        <v>22</v>
      </c>
      <c r="B2336">
        <v>47000</v>
      </c>
      <c r="C2336" t="s">
        <v>13</v>
      </c>
      <c r="D2336">
        <v>3</v>
      </c>
      <c r="E2336" t="s">
        <v>25</v>
      </c>
      <c r="F2336" t="s">
        <v>19</v>
      </c>
      <c r="G2336">
        <v>6850</v>
      </c>
      <c r="H2336">
        <v>10.65</v>
      </c>
      <c r="I2336">
        <v>1</v>
      </c>
      <c r="J2336">
        <v>0.15</v>
      </c>
      <c r="K2336" t="s">
        <v>16</v>
      </c>
      <c r="L2336">
        <v>4</v>
      </c>
    </row>
    <row r="2337" spans="1:12" x14ac:dyDescent="0.3">
      <c r="A2337">
        <v>22</v>
      </c>
      <c r="B2337">
        <v>60000</v>
      </c>
      <c r="C2337" t="s">
        <v>13</v>
      </c>
      <c r="D2337">
        <v>1</v>
      </c>
      <c r="E2337" t="s">
        <v>18</v>
      </c>
      <c r="F2337" t="s">
        <v>21</v>
      </c>
      <c r="G2337">
        <v>6850</v>
      </c>
      <c r="H2337">
        <v>7.14</v>
      </c>
      <c r="I2337">
        <v>0</v>
      </c>
      <c r="J2337">
        <v>0.11</v>
      </c>
      <c r="K2337" t="s">
        <v>16</v>
      </c>
      <c r="L2337">
        <v>2</v>
      </c>
    </row>
    <row r="2338" spans="1:12" x14ac:dyDescent="0.3">
      <c r="A2338">
        <v>24</v>
      </c>
      <c r="B2338">
        <v>54000</v>
      </c>
      <c r="C2338" t="s">
        <v>26</v>
      </c>
      <c r="D2338">
        <v>9</v>
      </c>
      <c r="E2338" t="s">
        <v>14</v>
      </c>
      <c r="F2338" t="s">
        <v>15</v>
      </c>
      <c r="G2338">
        <v>15600</v>
      </c>
      <c r="H2338">
        <v>13.61</v>
      </c>
      <c r="I2338">
        <v>0</v>
      </c>
      <c r="J2338">
        <v>0.28999999999999998</v>
      </c>
      <c r="K2338" t="s">
        <v>17</v>
      </c>
      <c r="L2338">
        <v>4</v>
      </c>
    </row>
    <row r="2339" spans="1:12" x14ac:dyDescent="0.3">
      <c r="A2339">
        <v>22</v>
      </c>
      <c r="B2339">
        <v>28000</v>
      </c>
      <c r="C2339" t="s">
        <v>13</v>
      </c>
      <c r="D2339">
        <v>5</v>
      </c>
      <c r="E2339" t="s">
        <v>25</v>
      </c>
      <c r="F2339" t="s">
        <v>19</v>
      </c>
      <c r="G2339">
        <v>6900</v>
      </c>
      <c r="H2339">
        <v>9.99</v>
      </c>
      <c r="I2339">
        <v>0</v>
      </c>
      <c r="J2339">
        <v>0.25</v>
      </c>
      <c r="K2339" t="s">
        <v>16</v>
      </c>
      <c r="L2339">
        <v>3</v>
      </c>
    </row>
    <row r="2340" spans="1:12" x14ac:dyDescent="0.3">
      <c r="A2340">
        <v>25</v>
      </c>
      <c r="B2340">
        <v>58000</v>
      </c>
      <c r="C2340" t="s">
        <v>13</v>
      </c>
      <c r="D2340">
        <v>5</v>
      </c>
      <c r="E2340" t="s">
        <v>27</v>
      </c>
      <c r="F2340" t="s">
        <v>21</v>
      </c>
      <c r="G2340">
        <v>6900</v>
      </c>
      <c r="H2340">
        <v>7.66</v>
      </c>
      <c r="I2340">
        <v>0</v>
      </c>
      <c r="J2340">
        <v>0.12</v>
      </c>
      <c r="K2340" t="s">
        <v>16</v>
      </c>
      <c r="L2340">
        <v>4</v>
      </c>
    </row>
    <row r="2341" spans="1:12" x14ac:dyDescent="0.3">
      <c r="A2341">
        <v>26</v>
      </c>
      <c r="B2341">
        <v>54000</v>
      </c>
      <c r="C2341" t="s">
        <v>26</v>
      </c>
      <c r="D2341">
        <v>5</v>
      </c>
      <c r="E2341" t="s">
        <v>20</v>
      </c>
      <c r="F2341" t="s">
        <v>21</v>
      </c>
      <c r="G2341">
        <v>14000</v>
      </c>
      <c r="H2341">
        <v>7.88</v>
      </c>
      <c r="I2341">
        <v>0</v>
      </c>
      <c r="J2341">
        <v>0.26</v>
      </c>
      <c r="K2341" t="s">
        <v>16</v>
      </c>
      <c r="L2341">
        <v>3</v>
      </c>
    </row>
    <row r="2342" spans="1:12" x14ac:dyDescent="0.3">
      <c r="A2342">
        <v>22</v>
      </c>
      <c r="B2342">
        <v>78000</v>
      </c>
      <c r="C2342" t="s">
        <v>13</v>
      </c>
      <c r="D2342">
        <v>0</v>
      </c>
      <c r="E2342" t="s">
        <v>27</v>
      </c>
      <c r="F2342" t="s">
        <v>19</v>
      </c>
      <c r="G2342">
        <v>6925</v>
      </c>
      <c r="H2342">
        <v>9.6199999999999992</v>
      </c>
      <c r="I2342">
        <v>0</v>
      </c>
      <c r="J2342">
        <v>0.09</v>
      </c>
      <c r="K2342" t="s">
        <v>16</v>
      </c>
      <c r="L2342">
        <v>4</v>
      </c>
    </row>
    <row r="2343" spans="1:12" x14ac:dyDescent="0.3">
      <c r="A2343">
        <v>21</v>
      </c>
      <c r="B2343">
        <v>54000</v>
      </c>
      <c r="C2343" t="s">
        <v>26</v>
      </c>
      <c r="D2343">
        <v>4</v>
      </c>
      <c r="E2343" t="s">
        <v>20</v>
      </c>
      <c r="F2343" t="s">
        <v>19</v>
      </c>
      <c r="G2343">
        <v>10000</v>
      </c>
      <c r="I2343">
        <v>0</v>
      </c>
      <c r="J2343">
        <v>0.19</v>
      </c>
      <c r="K2343" t="s">
        <v>16</v>
      </c>
      <c r="L2343">
        <v>4</v>
      </c>
    </row>
    <row r="2344" spans="1:12" x14ac:dyDescent="0.3">
      <c r="A2344">
        <v>26</v>
      </c>
      <c r="B2344">
        <v>54000</v>
      </c>
      <c r="C2344" t="s">
        <v>26</v>
      </c>
      <c r="D2344">
        <v>9</v>
      </c>
      <c r="E2344" t="s">
        <v>20</v>
      </c>
      <c r="F2344" t="s">
        <v>21</v>
      </c>
      <c r="G2344">
        <v>10800</v>
      </c>
      <c r="H2344">
        <v>7.88</v>
      </c>
      <c r="I2344">
        <v>0</v>
      </c>
      <c r="J2344">
        <v>0.2</v>
      </c>
      <c r="K2344" t="s">
        <v>16</v>
      </c>
      <c r="L2344">
        <v>3</v>
      </c>
    </row>
    <row r="2345" spans="1:12" x14ac:dyDescent="0.3">
      <c r="A2345">
        <v>21</v>
      </c>
      <c r="B2345">
        <v>54000</v>
      </c>
      <c r="C2345" t="s">
        <v>26</v>
      </c>
      <c r="D2345">
        <v>5</v>
      </c>
      <c r="E2345" t="s">
        <v>27</v>
      </c>
      <c r="F2345" t="s">
        <v>21</v>
      </c>
      <c r="G2345">
        <v>13000</v>
      </c>
      <c r="H2345">
        <v>7.51</v>
      </c>
      <c r="I2345">
        <v>0</v>
      </c>
      <c r="J2345">
        <v>0.24</v>
      </c>
      <c r="K2345" t="s">
        <v>16</v>
      </c>
      <c r="L2345">
        <v>4</v>
      </c>
    </row>
    <row r="2346" spans="1:12" x14ac:dyDescent="0.3">
      <c r="A2346">
        <v>22</v>
      </c>
      <c r="B2346">
        <v>25000</v>
      </c>
      <c r="C2346" t="s">
        <v>13</v>
      </c>
      <c r="D2346">
        <v>0</v>
      </c>
      <c r="E2346" t="s">
        <v>14</v>
      </c>
      <c r="F2346" t="s">
        <v>15</v>
      </c>
      <c r="G2346">
        <v>7000</v>
      </c>
      <c r="H2346">
        <v>12.87</v>
      </c>
      <c r="I2346">
        <v>0</v>
      </c>
      <c r="J2346">
        <v>0.28000000000000003</v>
      </c>
      <c r="K2346" t="s">
        <v>17</v>
      </c>
      <c r="L2346">
        <v>2</v>
      </c>
    </row>
    <row r="2347" spans="1:12" x14ac:dyDescent="0.3">
      <c r="A2347">
        <v>25</v>
      </c>
      <c r="B2347">
        <v>54000</v>
      </c>
      <c r="C2347" t="s">
        <v>23</v>
      </c>
      <c r="D2347">
        <v>5</v>
      </c>
      <c r="E2347" t="s">
        <v>28</v>
      </c>
      <c r="F2347" t="s">
        <v>19</v>
      </c>
      <c r="G2347">
        <v>8000</v>
      </c>
      <c r="H2347">
        <v>11.83</v>
      </c>
      <c r="I2347">
        <v>0</v>
      </c>
      <c r="J2347">
        <v>0.15</v>
      </c>
      <c r="K2347" t="s">
        <v>16</v>
      </c>
      <c r="L2347">
        <v>3</v>
      </c>
    </row>
    <row r="2348" spans="1:12" x14ac:dyDescent="0.3">
      <c r="A2348">
        <v>23</v>
      </c>
      <c r="B2348">
        <v>26400</v>
      </c>
      <c r="C2348" t="s">
        <v>13</v>
      </c>
      <c r="D2348">
        <v>0</v>
      </c>
      <c r="E2348" t="s">
        <v>14</v>
      </c>
      <c r="F2348" t="s">
        <v>21</v>
      </c>
      <c r="G2348">
        <v>7000</v>
      </c>
      <c r="H2348">
        <v>7.4</v>
      </c>
      <c r="I2348">
        <v>0</v>
      </c>
      <c r="J2348">
        <v>0.27</v>
      </c>
      <c r="K2348" t="s">
        <v>16</v>
      </c>
      <c r="L2348">
        <v>2</v>
      </c>
    </row>
    <row r="2349" spans="1:12" x14ac:dyDescent="0.3">
      <c r="A2349">
        <v>24</v>
      </c>
      <c r="B2349">
        <v>54000</v>
      </c>
      <c r="C2349" t="s">
        <v>26</v>
      </c>
      <c r="D2349">
        <v>5</v>
      </c>
      <c r="E2349" t="s">
        <v>14</v>
      </c>
      <c r="F2349" t="s">
        <v>19</v>
      </c>
      <c r="G2349">
        <v>9000</v>
      </c>
      <c r="H2349">
        <v>11.14</v>
      </c>
      <c r="I2349">
        <v>0</v>
      </c>
      <c r="J2349">
        <v>0.17</v>
      </c>
      <c r="K2349" t="s">
        <v>16</v>
      </c>
      <c r="L2349">
        <v>4</v>
      </c>
    </row>
    <row r="2350" spans="1:12" x14ac:dyDescent="0.3">
      <c r="A2350">
        <v>22</v>
      </c>
      <c r="B2350">
        <v>54000</v>
      </c>
      <c r="C2350" t="s">
        <v>26</v>
      </c>
      <c r="D2350">
        <v>6</v>
      </c>
      <c r="E2350" t="s">
        <v>20</v>
      </c>
      <c r="F2350" t="s">
        <v>21</v>
      </c>
      <c r="G2350">
        <v>7000</v>
      </c>
      <c r="H2350">
        <v>8.94</v>
      </c>
      <c r="I2350">
        <v>0</v>
      </c>
      <c r="J2350">
        <v>0.13</v>
      </c>
      <c r="K2350" t="s">
        <v>16</v>
      </c>
      <c r="L2350">
        <v>2</v>
      </c>
    </row>
    <row r="2351" spans="1:12" x14ac:dyDescent="0.3">
      <c r="A2351">
        <v>24</v>
      </c>
      <c r="B2351">
        <v>27600</v>
      </c>
      <c r="C2351" t="s">
        <v>13</v>
      </c>
      <c r="D2351">
        <v>4</v>
      </c>
      <c r="E2351" t="s">
        <v>20</v>
      </c>
      <c r="F2351" t="s">
        <v>30</v>
      </c>
      <c r="G2351">
        <v>7000</v>
      </c>
      <c r="H2351">
        <v>15.62</v>
      </c>
      <c r="I2351">
        <v>1</v>
      </c>
      <c r="J2351">
        <v>0.25</v>
      </c>
      <c r="K2351" t="s">
        <v>17</v>
      </c>
      <c r="L2351">
        <v>4</v>
      </c>
    </row>
    <row r="2352" spans="1:12" x14ac:dyDescent="0.3">
      <c r="A2352">
        <v>25</v>
      </c>
      <c r="B2352">
        <v>27600</v>
      </c>
      <c r="C2352" t="s">
        <v>13</v>
      </c>
      <c r="D2352">
        <v>2</v>
      </c>
      <c r="E2352" t="s">
        <v>14</v>
      </c>
      <c r="F2352" t="s">
        <v>19</v>
      </c>
      <c r="G2352">
        <v>7000</v>
      </c>
      <c r="H2352">
        <v>9.76</v>
      </c>
      <c r="I2352">
        <v>0</v>
      </c>
      <c r="J2352">
        <v>0.25</v>
      </c>
      <c r="K2352" t="s">
        <v>16</v>
      </c>
      <c r="L2352">
        <v>4</v>
      </c>
    </row>
    <row r="2353" spans="1:12" x14ac:dyDescent="0.3">
      <c r="A2353">
        <v>23</v>
      </c>
      <c r="B2353">
        <v>28000</v>
      </c>
      <c r="C2353" t="s">
        <v>13</v>
      </c>
      <c r="D2353">
        <v>4</v>
      </c>
      <c r="E2353" t="s">
        <v>18</v>
      </c>
      <c r="F2353" t="s">
        <v>19</v>
      </c>
      <c r="G2353">
        <v>7000</v>
      </c>
      <c r="H2353">
        <v>10.62</v>
      </c>
      <c r="I2353">
        <v>0</v>
      </c>
      <c r="J2353">
        <v>0.25</v>
      </c>
      <c r="K2353" t="s">
        <v>16</v>
      </c>
      <c r="L2353">
        <v>2</v>
      </c>
    </row>
    <row r="2354" spans="1:12" x14ac:dyDescent="0.3">
      <c r="A2354">
        <v>26</v>
      </c>
      <c r="B2354">
        <v>28608</v>
      </c>
      <c r="C2354" t="s">
        <v>13</v>
      </c>
      <c r="D2354">
        <v>2</v>
      </c>
      <c r="E2354" t="s">
        <v>14</v>
      </c>
      <c r="F2354" t="s">
        <v>21</v>
      </c>
      <c r="G2354">
        <v>7000</v>
      </c>
      <c r="H2354">
        <v>6.92</v>
      </c>
      <c r="I2354">
        <v>0</v>
      </c>
      <c r="J2354">
        <v>0.24</v>
      </c>
      <c r="K2354" t="s">
        <v>16</v>
      </c>
      <c r="L2354">
        <v>3</v>
      </c>
    </row>
    <row r="2355" spans="1:12" x14ac:dyDescent="0.3">
      <c r="A2355">
        <v>23</v>
      </c>
      <c r="B2355">
        <v>28685</v>
      </c>
      <c r="C2355" t="s">
        <v>13</v>
      </c>
      <c r="D2355">
        <v>3</v>
      </c>
      <c r="E2355" t="s">
        <v>25</v>
      </c>
      <c r="F2355" t="s">
        <v>15</v>
      </c>
      <c r="G2355">
        <v>7000</v>
      </c>
      <c r="H2355">
        <v>12.73</v>
      </c>
      <c r="I2355">
        <v>0</v>
      </c>
      <c r="J2355">
        <v>0.24</v>
      </c>
      <c r="K2355" t="s">
        <v>16</v>
      </c>
      <c r="L2355">
        <v>2</v>
      </c>
    </row>
    <row r="2356" spans="1:12" x14ac:dyDescent="0.3">
      <c r="A2356">
        <v>21</v>
      </c>
      <c r="B2356">
        <v>30000</v>
      </c>
      <c r="C2356" t="s">
        <v>13</v>
      </c>
      <c r="D2356">
        <v>2</v>
      </c>
      <c r="E2356" t="s">
        <v>20</v>
      </c>
      <c r="F2356" t="s">
        <v>19</v>
      </c>
      <c r="G2356">
        <v>7000</v>
      </c>
      <c r="H2356">
        <v>10.99</v>
      </c>
      <c r="I2356">
        <v>1</v>
      </c>
      <c r="J2356">
        <v>0.23</v>
      </c>
      <c r="K2356" t="s">
        <v>16</v>
      </c>
      <c r="L2356">
        <v>2</v>
      </c>
    </row>
    <row r="2357" spans="1:12" x14ac:dyDescent="0.3">
      <c r="A2357">
        <v>26</v>
      </c>
      <c r="B2357">
        <v>54080</v>
      </c>
      <c r="C2357" t="s">
        <v>23</v>
      </c>
      <c r="D2357">
        <v>10</v>
      </c>
      <c r="E2357" t="s">
        <v>18</v>
      </c>
      <c r="F2357" t="s">
        <v>21</v>
      </c>
      <c r="G2357">
        <v>5000</v>
      </c>
      <c r="H2357">
        <v>7.51</v>
      </c>
      <c r="I2357">
        <v>0</v>
      </c>
      <c r="J2357">
        <v>0.09</v>
      </c>
      <c r="K2357" t="s">
        <v>16</v>
      </c>
      <c r="L2357">
        <v>3</v>
      </c>
    </row>
    <row r="2358" spans="1:12" x14ac:dyDescent="0.3">
      <c r="A2358">
        <v>22</v>
      </c>
      <c r="B2358">
        <v>30000</v>
      </c>
      <c r="C2358" t="s">
        <v>13</v>
      </c>
      <c r="D2358">
        <v>6</v>
      </c>
      <c r="E2358" t="s">
        <v>14</v>
      </c>
      <c r="F2358" t="s">
        <v>19</v>
      </c>
      <c r="G2358">
        <v>7000</v>
      </c>
      <c r="H2358">
        <v>9.6199999999999992</v>
      </c>
      <c r="I2358">
        <v>1</v>
      </c>
      <c r="J2358">
        <v>0.23</v>
      </c>
      <c r="K2358" t="s">
        <v>16</v>
      </c>
      <c r="L2358">
        <v>4</v>
      </c>
    </row>
    <row r="2359" spans="1:12" x14ac:dyDescent="0.3">
      <c r="A2359">
        <v>22</v>
      </c>
      <c r="B2359">
        <v>54252</v>
      </c>
      <c r="C2359" t="s">
        <v>26</v>
      </c>
      <c r="D2359">
        <v>6</v>
      </c>
      <c r="E2359" t="s">
        <v>25</v>
      </c>
      <c r="F2359" t="s">
        <v>21</v>
      </c>
      <c r="G2359">
        <v>3500</v>
      </c>
      <c r="H2359">
        <v>6.39</v>
      </c>
      <c r="I2359">
        <v>0</v>
      </c>
      <c r="J2359">
        <v>0.06</v>
      </c>
      <c r="K2359" t="s">
        <v>16</v>
      </c>
      <c r="L2359">
        <v>2</v>
      </c>
    </row>
    <row r="2360" spans="1:12" x14ac:dyDescent="0.3">
      <c r="A2360">
        <v>25</v>
      </c>
      <c r="B2360">
        <v>31200</v>
      </c>
      <c r="C2360" t="s">
        <v>13</v>
      </c>
      <c r="D2360">
        <v>2</v>
      </c>
      <c r="E2360" t="s">
        <v>18</v>
      </c>
      <c r="F2360" t="s">
        <v>21</v>
      </c>
      <c r="G2360">
        <v>7000</v>
      </c>
      <c r="H2360">
        <v>7.88</v>
      </c>
      <c r="I2360">
        <v>0</v>
      </c>
      <c r="J2360">
        <v>0.22</v>
      </c>
      <c r="K2360" t="s">
        <v>16</v>
      </c>
      <c r="L2360">
        <v>2</v>
      </c>
    </row>
    <row r="2361" spans="1:12" x14ac:dyDescent="0.3">
      <c r="A2361">
        <v>22</v>
      </c>
      <c r="B2361">
        <v>31221</v>
      </c>
      <c r="C2361" t="s">
        <v>13</v>
      </c>
      <c r="D2361">
        <v>4</v>
      </c>
      <c r="E2361" t="s">
        <v>18</v>
      </c>
      <c r="F2361" t="s">
        <v>19</v>
      </c>
      <c r="G2361">
        <v>7000</v>
      </c>
      <c r="H2361">
        <v>11.83</v>
      </c>
      <c r="I2361">
        <v>0</v>
      </c>
      <c r="J2361">
        <v>0.22</v>
      </c>
      <c r="K2361" t="s">
        <v>16</v>
      </c>
      <c r="L2361">
        <v>4</v>
      </c>
    </row>
    <row r="2362" spans="1:12" x14ac:dyDescent="0.3">
      <c r="A2362">
        <v>21</v>
      </c>
      <c r="B2362">
        <v>32000</v>
      </c>
      <c r="C2362" t="s">
        <v>13</v>
      </c>
      <c r="D2362">
        <v>3</v>
      </c>
      <c r="E2362" t="s">
        <v>27</v>
      </c>
      <c r="F2362" t="s">
        <v>19</v>
      </c>
      <c r="G2362">
        <v>7000</v>
      </c>
      <c r="H2362">
        <v>11.49</v>
      </c>
      <c r="I2362">
        <v>0</v>
      </c>
      <c r="J2362">
        <v>0.22</v>
      </c>
      <c r="K2362" t="s">
        <v>16</v>
      </c>
      <c r="L2362">
        <v>2</v>
      </c>
    </row>
    <row r="2363" spans="1:12" x14ac:dyDescent="0.3">
      <c r="A2363">
        <v>24</v>
      </c>
      <c r="B2363">
        <v>54400</v>
      </c>
      <c r="C2363" t="s">
        <v>26</v>
      </c>
      <c r="D2363">
        <v>8</v>
      </c>
      <c r="E2363" t="s">
        <v>28</v>
      </c>
      <c r="F2363" t="s">
        <v>21</v>
      </c>
      <c r="G2363">
        <v>3300</v>
      </c>
      <c r="H2363">
        <v>7.66</v>
      </c>
      <c r="I2363">
        <v>0</v>
      </c>
      <c r="J2363">
        <v>0.06</v>
      </c>
      <c r="K2363" t="s">
        <v>16</v>
      </c>
      <c r="L2363">
        <v>2</v>
      </c>
    </row>
    <row r="2364" spans="1:12" x14ac:dyDescent="0.3">
      <c r="A2364">
        <v>24</v>
      </c>
      <c r="B2364">
        <v>48442</v>
      </c>
      <c r="C2364" t="s">
        <v>26</v>
      </c>
      <c r="D2364">
        <v>8</v>
      </c>
      <c r="E2364" t="s">
        <v>25</v>
      </c>
      <c r="F2364" t="s">
        <v>30</v>
      </c>
      <c r="G2364">
        <v>9800</v>
      </c>
      <c r="H2364">
        <v>15.7</v>
      </c>
      <c r="I2364">
        <v>1</v>
      </c>
      <c r="J2364">
        <v>0.2</v>
      </c>
      <c r="K2364" t="s">
        <v>16</v>
      </c>
      <c r="L2364">
        <v>2</v>
      </c>
    </row>
    <row r="2365" spans="1:12" x14ac:dyDescent="0.3">
      <c r="A2365">
        <v>25</v>
      </c>
      <c r="B2365">
        <v>54499</v>
      </c>
      <c r="C2365" t="s">
        <v>26</v>
      </c>
      <c r="D2365">
        <v>2</v>
      </c>
      <c r="E2365" t="s">
        <v>28</v>
      </c>
      <c r="F2365" t="s">
        <v>21</v>
      </c>
      <c r="G2365">
        <v>12000</v>
      </c>
      <c r="H2365">
        <v>9.6300000000000008</v>
      </c>
      <c r="I2365">
        <v>0</v>
      </c>
      <c r="J2365">
        <v>0.22</v>
      </c>
      <c r="K2365" t="s">
        <v>16</v>
      </c>
      <c r="L2365">
        <v>4</v>
      </c>
    </row>
    <row r="2366" spans="1:12" x14ac:dyDescent="0.3">
      <c r="A2366">
        <v>23</v>
      </c>
      <c r="B2366">
        <v>32000</v>
      </c>
      <c r="C2366" t="s">
        <v>13</v>
      </c>
      <c r="D2366">
        <v>0</v>
      </c>
      <c r="E2366" t="s">
        <v>28</v>
      </c>
      <c r="F2366" t="s">
        <v>15</v>
      </c>
      <c r="G2366">
        <v>7000</v>
      </c>
      <c r="H2366">
        <v>14.26</v>
      </c>
      <c r="I2366">
        <v>1</v>
      </c>
      <c r="J2366">
        <v>0.22</v>
      </c>
      <c r="K2366" t="s">
        <v>16</v>
      </c>
      <c r="L2366">
        <v>4</v>
      </c>
    </row>
    <row r="2367" spans="1:12" x14ac:dyDescent="0.3">
      <c r="A2367">
        <v>22</v>
      </c>
      <c r="B2367">
        <v>32340</v>
      </c>
      <c r="C2367" t="s">
        <v>13</v>
      </c>
      <c r="D2367">
        <v>6</v>
      </c>
      <c r="E2367" t="s">
        <v>25</v>
      </c>
      <c r="F2367" t="s">
        <v>21</v>
      </c>
      <c r="G2367">
        <v>7000</v>
      </c>
      <c r="H2367">
        <v>6.62</v>
      </c>
      <c r="I2367">
        <v>0</v>
      </c>
      <c r="J2367">
        <v>0.22</v>
      </c>
      <c r="K2367" t="s">
        <v>16</v>
      </c>
      <c r="L2367">
        <v>2</v>
      </c>
    </row>
    <row r="2368" spans="1:12" x14ac:dyDescent="0.3">
      <c r="A2368">
        <v>22</v>
      </c>
      <c r="B2368">
        <v>32769</v>
      </c>
      <c r="C2368" t="s">
        <v>13</v>
      </c>
      <c r="D2368">
        <v>3</v>
      </c>
      <c r="E2368" t="s">
        <v>27</v>
      </c>
      <c r="F2368" t="s">
        <v>21</v>
      </c>
      <c r="G2368">
        <v>7000</v>
      </c>
      <c r="H2368">
        <v>7.29</v>
      </c>
      <c r="I2368">
        <v>0</v>
      </c>
      <c r="J2368">
        <v>0.21</v>
      </c>
      <c r="K2368" t="s">
        <v>16</v>
      </c>
      <c r="L2368">
        <v>3</v>
      </c>
    </row>
    <row r="2369" spans="1:12" x14ac:dyDescent="0.3">
      <c r="A2369">
        <v>26</v>
      </c>
      <c r="B2369">
        <v>54528</v>
      </c>
      <c r="C2369" t="s">
        <v>26</v>
      </c>
      <c r="D2369">
        <v>9</v>
      </c>
      <c r="E2369" t="s">
        <v>28</v>
      </c>
      <c r="F2369" t="s">
        <v>21</v>
      </c>
      <c r="G2369">
        <v>10000</v>
      </c>
      <c r="H2369">
        <v>8.94</v>
      </c>
      <c r="I2369">
        <v>0</v>
      </c>
      <c r="J2369">
        <v>0.18</v>
      </c>
      <c r="K2369" t="s">
        <v>16</v>
      </c>
      <c r="L2369">
        <v>3</v>
      </c>
    </row>
    <row r="2370" spans="1:12" x14ac:dyDescent="0.3">
      <c r="A2370">
        <v>22</v>
      </c>
      <c r="B2370">
        <v>54566</v>
      </c>
      <c r="C2370" t="s">
        <v>26</v>
      </c>
      <c r="D2370">
        <v>6</v>
      </c>
      <c r="E2370" t="s">
        <v>20</v>
      </c>
      <c r="F2370" t="s">
        <v>19</v>
      </c>
      <c r="G2370">
        <v>4000</v>
      </c>
      <c r="H2370">
        <v>12.53</v>
      </c>
      <c r="I2370">
        <v>0</v>
      </c>
      <c r="J2370">
        <v>7.0000000000000007E-2</v>
      </c>
      <c r="K2370" t="s">
        <v>16</v>
      </c>
      <c r="L2370">
        <v>2</v>
      </c>
    </row>
    <row r="2371" spans="1:12" x14ac:dyDescent="0.3">
      <c r="A2371">
        <v>26</v>
      </c>
      <c r="B2371">
        <v>54600</v>
      </c>
      <c r="C2371" t="s">
        <v>26</v>
      </c>
      <c r="D2371">
        <v>10</v>
      </c>
      <c r="E2371" t="s">
        <v>20</v>
      </c>
      <c r="F2371" t="s">
        <v>19</v>
      </c>
      <c r="G2371">
        <v>4800</v>
      </c>
      <c r="I2371">
        <v>0</v>
      </c>
      <c r="J2371">
        <v>0.09</v>
      </c>
      <c r="K2371" t="s">
        <v>16</v>
      </c>
      <c r="L2371">
        <v>2</v>
      </c>
    </row>
    <row r="2372" spans="1:12" x14ac:dyDescent="0.3">
      <c r="A2372">
        <v>24</v>
      </c>
      <c r="B2372">
        <v>33600</v>
      </c>
      <c r="C2372" t="s">
        <v>13</v>
      </c>
      <c r="D2372">
        <v>0</v>
      </c>
      <c r="E2372" t="s">
        <v>20</v>
      </c>
      <c r="F2372" t="s">
        <v>15</v>
      </c>
      <c r="G2372">
        <v>7000</v>
      </c>
      <c r="H2372">
        <v>13.61</v>
      </c>
      <c r="I2372">
        <v>0</v>
      </c>
      <c r="J2372">
        <v>0.21</v>
      </c>
      <c r="K2372" t="s">
        <v>17</v>
      </c>
      <c r="L2372">
        <v>4</v>
      </c>
    </row>
    <row r="2373" spans="1:12" x14ac:dyDescent="0.3">
      <c r="A2373">
        <v>24</v>
      </c>
      <c r="B2373">
        <v>33996</v>
      </c>
      <c r="C2373" t="s">
        <v>13</v>
      </c>
      <c r="D2373">
        <v>1</v>
      </c>
      <c r="E2373" t="s">
        <v>25</v>
      </c>
      <c r="F2373" t="s">
        <v>15</v>
      </c>
      <c r="G2373">
        <v>7000</v>
      </c>
      <c r="H2373">
        <v>13.16</v>
      </c>
      <c r="I2373">
        <v>1</v>
      </c>
      <c r="J2373">
        <v>0.21</v>
      </c>
      <c r="K2373" t="s">
        <v>16</v>
      </c>
      <c r="L2373">
        <v>3</v>
      </c>
    </row>
    <row r="2374" spans="1:12" x14ac:dyDescent="0.3">
      <c r="A2374">
        <v>23</v>
      </c>
      <c r="B2374">
        <v>34800</v>
      </c>
      <c r="C2374" t="s">
        <v>13</v>
      </c>
      <c r="D2374">
        <v>0</v>
      </c>
      <c r="E2374" t="s">
        <v>14</v>
      </c>
      <c r="F2374" t="s">
        <v>19</v>
      </c>
      <c r="G2374">
        <v>7000</v>
      </c>
      <c r="H2374">
        <v>11.99</v>
      </c>
      <c r="I2374">
        <v>1</v>
      </c>
      <c r="J2374">
        <v>0.2</v>
      </c>
      <c r="K2374" t="s">
        <v>16</v>
      </c>
      <c r="L2374">
        <v>2</v>
      </c>
    </row>
    <row r="2375" spans="1:12" x14ac:dyDescent="0.3">
      <c r="A2375">
        <v>20</v>
      </c>
      <c r="B2375">
        <v>34800</v>
      </c>
      <c r="C2375" t="s">
        <v>13</v>
      </c>
      <c r="D2375">
        <v>3</v>
      </c>
      <c r="E2375" t="s">
        <v>14</v>
      </c>
      <c r="F2375" t="s">
        <v>15</v>
      </c>
      <c r="G2375">
        <v>7000</v>
      </c>
      <c r="H2375">
        <v>13.61</v>
      </c>
      <c r="I2375">
        <v>0</v>
      </c>
      <c r="J2375">
        <v>0.2</v>
      </c>
      <c r="K2375" t="s">
        <v>17</v>
      </c>
      <c r="L2375">
        <v>2</v>
      </c>
    </row>
    <row r="2376" spans="1:12" x14ac:dyDescent="0.3">
      <c r="A2376">
        <v>26</v>
      </c>
      <c r="B2376">
        <v>54828</v>
      </c>
      <c r="C2376" t="s">
        <v>26</v>
      </c>
      <c r="D2376">
        <v>10</v>
      </c>
      <c r="E2376" t="s">
        <v>18</v>
      </c>
      <c r="F2376" t="s">
        <v>29</v>
      </c>
      <c r="G2376">
        <v>5000</v>
      </c>
      <c r="H2376">
        <v>16.82</v>
      </c>
      <c r="I2376">
        <v>0</v>
      </c>
      <c r="J2376">
        <v>0.09</v>
      </c>
      <c r="K2376" t="s">
        <v>16</v>
      </c>
      <c r="L2376">
        <v>4</v>
      </c>
    </row>
    <row r="2377" spans="1:12" x14ac:dyDescent="0.3">
      <c r="A2377">
        <v>23</v>
      </c>
      <c r="B2377">
        <v>35000</v>
      </c>
      <c r="C2377" t="s">
        <v>13</v>
      </c>
      <c r="D2377">
        <v>5</v>
      </c>
      <c r="E2377" t="s">
        <v>25</v>
      </c>
      <c r="F2377" t="s">
        <v>21</v>
      </c>
      <c r="G2377">
        <v>7000</v>
      </c>
      <c r="H2377">
        <v>6.03</v>
      </c>
      <c r="I2377">
        <v>0</v>
      </c>
      <c r="J2377">
        <v>0.2</v>
      </c>
      <c r="K2377" t="s">
        <v>16</v>
      </c>
      <c r="L2377">
        <v>2</v>
      </c>
    </row>
    <row r="2378" spans="1:12" x14ac:dyDescent="0.3">
      <c r="A2378">
        <v>24</v>
      </c>
      <c r="B2378">
        <v>54870</v>
      </c>
      <c r="C2378" t="s">
        <v>23</v>
      </c>
      <c r="D2378">
        <v>3</v>
      </c>
      <c r="E2378" t="s">
        <v>27</v>
      </c>
      <c r="F2378" t="s">
        <v>21</v>
      </c>
      <c r="G2378">
        <v>1000</v>
      </c>
      <c r="H2378">
        <v>8.59</v>
      </c>
      <c r="I2378">
        <v>0</v>
      </c>
      <c r="J2378">
        <v>0.02</v>
      </c>
      <c r="K2378" t="s">
        <v>16</v>
      </c>
      <c r="L2378">
        <v>2</v>
      </c>
    </row>
    <row r="2379" spans="1:12" x14ac:dyDescent="0.3">
      <c r="A2379">
        <v>25</v>
      </c>
      <c r="B2379">
        <v>48902</v>
      </c>
      <c r="C2379" t="s">
        <v>26</v>
      </c>
      <c r="D2379">
        <v>9</v>
      </c>
      <c r="E2379" t="s">
        <v>20</v>
      </c>
      <c r="F2379" t="s">
        <v>15</v>
      </c>
      <c r="G2379">
        <v>6000</v>
      </c>
      <c r="H2379">
        <v>15.23</v>
      </c>
      <c r="I2379">
        <v>1</v>
      </c>
      <c r="J2379">
        <v>0.12</v>
      </c>
      <c r="K2379" t="s">
        <v>17</v>
      </c>
      <c r="L2379">
        <v>3</v>
      </c>
    </row>
    <row r="2380" spans="1:12" x14ac:dyDescent="0.3">
      <c r="A2380">
        <v>26</v>
      </c>
      <c r="B2380">
        <v>35000</v>
      </c>
      <c r="C2380" t="s">
        <v>13</v>
      </c>
      <c r="D2380">
        <v>5</v>
      </c>
      <c r="E2380" t="s">
        <v>27</v>
      </c>
      <c r="F2380" t="s">
        <v>19</v>
      </c>
      <c r="G2380">
        <v>7000</v>
      </c>
      <c r="H2380">
        <v>10.99</v>
      </c>
      <c r="I2380">
        <v>0</v>
      </c>
      <c r="J2380">
        <v>0.2</v>
      </c>
      <c r="K2380" t="s">
        <v>16</v>
      </c>
      <c r="L2380">
        <v>4</v>
      </c>
    </row>
    <row r="2381" spans="1:12" x14ac:dyDescent="0.3">
      <c r="A2381">
        <v>23</v>
      </c>
      <c r="B2381">
        <v>35000</v>
      </c>
      <c r="C2381" t="s">
        <v>13</v>
      </c>
      <c r="D2381">
        <v>0</v>
      </c>
      <c r="E2381" t="s">
        <v>18</v>
      </c>
      <c r="F2381" t="s">
        <v>19</v>
      </c>
      <c r="G2381">
        <v>7000</v>
      </c>
      <c r="H2381">
        <v>10.99</v>
      </c>
      <c r="I2381">
        <v>0</v>
      </c>
      <c r="J2381">
        <v>0.2</v>
      </c>
      <c r="K2381" t="s">
        <v>16</v>
      </c>
      <c r="L2381">
        <v>3</v>
      </c>
    </row>
    <row r="2382" spans="1:12" x14ac:dyDescent="0.3">
      <c r="A2382">
        <v>22</v>
      </c>
      <c r="B2382">
        <v>54996</v>
      </c>
      <c r="C2382" t="s">
        <v>26</v>
      </c>
      <c r="D2382">
        <v>6</v>
      </c>
      <c r="E2382" t="s">
        <v>25</v>
      </c>
      <c r="F2382" t="s">
        <v>19</v>
      </c>
      <c r="G2382">
        <v>25000</v>
      </c>
      <c r="H2382">
        <v>12.42</v>
      </c>
      <c r="I2382">
        <v>0</v>
      </c>
      <c r="J2382">
        <v>0.45</v>
      </c>
      <c r="K2382" t="s">
        <v>16</v>
      </c>
      <c r="L2382">
        <v>2</v>
      </c>
    </row>
    <row r="2383" spans="1:12" x14ac:dyDescent="0.3">
      <c r="A2383">
        <v>21</v>
      </c>
      <c r="B2383">
        <v>35000</v>
      </c>
      <c r="C2383" t="s">
        <v>13</v>
      </c>
      <c r="D2383">
        <v>5</v>
      </c>
      <c r="E2383" t="s">
        <v>27</v>
      </c>
      <c r="F2383" t="s">
        <v>15</v>
      </c>
      <c r="G2383">
        <v>7000</v>
      </c>
      <c r="H2383">
        <v>11.34</v>
      </c>
      <c r="I2383">
        <v>0</v>
      </c>
      <c r="J2383">
        <v>0.2</v>
      </c>
      <c r="K2383" t="s">
        <v>17</v>
      </c>
      <c r="L2383">
        <v>3</v>
      </c>
    </row>
    <row r="2384" spans="1:12" x14ac:dyDescent="0.3">
      <c r="A2384">
        <v>24</v>
      </c>
      <c r="B2384">
        <v>54996</v>
      </c>
      <c r="C2384" t="s">
        <v>26</v>
      </c>
      <c r="D2384">
        <v>8</v>
      </c>
      <c r="E2384" t="s">
        <v>27</v>
      </c>
      <c r="F2384" t="s">
        <v>21</v>
      </c>
      <c r="G2384">
        <v>5500</v>
      </c>
      <c r="H2384">
        <v>5.99</v>
      </c>
      <c r="I2384">
        <v>0</v>
      </c>
      <c r="J2384">
        <v>0.1</v>
      </c>
      <c r="K2384" t="s">
        <v>16</v>
      </c>
      <c r="L2384">
        <v>4</v>
      </c>
    </row>
    <row r="2385" spans="1:12" x14ac:dyDescent="0.3">
      <c r="A2385">
        <v>22</v>
      </c>
      <c r="B2385">
        <v>29654</v>
      </c>
      <c r="C2385" t="s">
        <v>13</v>
      </c>
      <c r="D2385">
        <v>3</v>
      </c>
      <c r="E2385" t="s">
        <v>18</v>
      </c>
      <c r="F2385" t="s">
        <v>15</v>
      </c>
      <c r="G2385">
        <v>7000</v>
      </c>
      <c r="H2385">
        <v>14.22</v>
      </c>
      <c r="I2385">
        <v>1</v>
      </c>
      <c r="J2385">
        <v>0.24</v>
      </c>
      <c r="K2385" t="s">
        <v>16</v>
      </c>
      <c r="L2385">
        <v>3</v>
      </c>
    </row>
    <row r="2386" spans="1:12" x14ac:dyDescent="0.3">
      <c r="A2386">
        <v>23</v>
      </c>
      <c r="B2386">
        <v>31000</v>
      </c>
      <c r="C2386" t="s">
        <v>13</v>
      </c>
      <c r="D2386">
        <v>7</v>
      </c>
      <c r="E2386" t="s">
        <v>28</v>
      </c>
      <c r="F2386" t="s">
        <v>19</v>
      </c>
      <c r="G2386">
        <v>7000</v>
      </c>
      <c r="I2386">
        <v>1</v>
      </c>
      <c r="J2386">
        <v>0.23</v>
      </c>
      <c r="K2386" t="s">
        <v>16</v>
      </c>
      <c r="L2386">
        <v>3</v>
      </c>
    </row>
    <row r="2387" spans="1:12" x14ac:dyDescent="0.3">
      <c r="A2387">
        <v>24</v>
      </c>
      <c r="B2387">
        <v>37000</v>
      </c>
      <c r="C2387" t="s">
        <v>13</v>
      </c>
      <c r="D2387">
        <v>2</v>
      </c>
      <c r="E2387" t="s">
        <v>20</v>
      </c>
      <c r="F2387" t="s">
        <v>19</v>
      </c>
      <c r="G2387">
        <v>7000</v>
      </c>
      <c r="H2387">
        <v>9.99</v>
      </c>
      <c r="I2387">
        <v>0</v>
      </c>
      <c r="J2387">
        <v>0.19</v>
      </c>
      <c r="K2387" t="s">
        <v>16</v>
      </c>
      <c r="L2387">
        <v>2</v>
      </c>
    </row>
    <row r="2388" spans="1:12" x14ac:dyDescent="0.3">
      <c r="A2388">
        <v>24</v>
      </c>
      <c r="B2388">
        <v>37000</v>
      </c>
      <c r="C2388" t="s">
        <v>13</v>
      </c>
      <c r="D2388">
        <v>2</v>
      </c>
      <c r="E2388" t="s">
        <v>14</v>
      </c>
      <c r="F2388" t="s">
        <v>21</v>
      </c>
      <c r="G2388">
        <v>7000</v>
      </c>
      <c r="H2388">
        <v>7.51</v>
      </c>
      <c r="I2388">
        <v>0</v>
      </c>
      <c r="J2388">
        <v>0.19</v>
      </c>
      <c r="K2388" t="s">
        <v>16</v>
      </c>
      <c r="L2388">
        <v>4</v>
      </c>
    </row>
    <row r="2389" spans="1:12" x14ac:dyDescent="0.3">
      <c r="A2389">
        <v>25</v>
      </c>
      <c r="B2389">
        <v>37200</v>
      </c>
      <c r="C2389" t="s">
        <v>13</v>
      </c>
      <c r="D2389">
        <v>0</v>
      </c>
      <c r="E2389" t="s">
        <v>25</v>
      </c>
      <c r="F2389" t="s">
        <v>19</v>
      </c>
      <c r="G2389">
        <v>7000</v>
      </c>
      <c r="H2389">
        <v>12.42</v>
      </c>
      <c r="I2389">
        <v>0</v>
      </c>
      <c r="J2389">
        <v>0.19</v>
      </c>
      <c r="K2389" t="s">
        <v>16</v>
      </c>
      <c r="L2389">
        <v>3</v>
      </c>
    </row>
    <row r="2390" spans="1:12" x14ac:dyDescent="0.3">
      <c r="A2390">
        <v>25</v>
      </c>
      <c r="B2390">
        <v>37200</v>
      </c>
      <c r="C2390" t="s">
        <v>13</v>
      </c>
      <c r="D2390">
        <v>6</v>
      </c>
      <c r="E2390" t="s">
        <v>27</v>
      </c>
      <c r="F2390" t="s">
        <v>21</v>
      </c>
      <c r="G2390">
        <v>7000</v>
      </c>
      <c r="H2390">
        <v>7.14</v>
      </c>
      <c r="I2390">
        <v>0</v>
      </c>
      <c r="J2390">
        <v>0.19</v>
      </c>
      <c r="K2390" t="s">
        <v>16</v>
      </c>
      <c r="L2390">
        <v>4</v>
      </c>
    </row>
    <row r="2391" spans="1:12" x14ac:dyDescent="0.3">
      <c r="A2391">
        <v>21</v>
      </c>
      <c r="B2391">
        <v>48996</v>
      </c>
      <c r="C2391" t="s">
        <v>26</v>
      </c>
      <c r="D2391">
        <v>5</v>
      </c>
      <c r="E2391" t="s">
        <v>27</v>
      </c>
      <c r="F2391" t="s">
        <v>30</v>
      </c>
      <c r="G2391">
        <v>15000</v>
      </c>
      <c r="H2391">
        <v>15.58</v>
      </c>
      <c r="I2391">
        <v>1</v>
      </c>
      <c r="J2391">
        <v>0.31</v>
      </c>
      <c r="K2391" t="s">
        <v>17</v>
      </c>
      <c r="L2391">
        <v>3</v>
      </c>
    </row>
    <row r="2392" spans="1:12" x14ac:dyDescent="0.3">
      <c r="A2392">
        <v>23</v>
      </c>
      <c r="B2392">
        <v>37500</v>
      </c>
      <c r="C2392" t="s">
        <v>13</v>
      </c>
      <c r="D2392">
        <v>5</v>
      </c>
      <c r="E2392" t="s">
        <v>20</v>
      </c>
      <c r="F2392" t="s">
        <v>19</v>
      </c>
      <c r="G2392">
        <v>7000</v>
      </c>
      <c r="H2392">
        <v>12.69</v>
      </c>
      <c r="I2392">
        <v>0</v>
      </c>
      <c r="J2392">
        <v>0.19</v>
      </c>
      <c r="K2392" t="s">
        <v>16</v>
      </c>
      <c r="L2392">
        <v>4</v>
      </c>
    </row>
    <row r="2393" spans="1:12" x14ac:dyDescent="0.3">
      <c r="A2393">
        <v>25</v>
      </c>
      <c r="B2393">
        <v>54996</v>
      </c>
      <c r="C2393" t="s">
        <v>26</v>
      </c>
      <c r="D2393">
        <v>0</v>
      </c>
      <c r="E2393" t="s">
        <v>27</v>
      </c>
      <c r="F2393" t="s">
        <v>21</v>
      </c>
      <c r="G2393">
        <v>10000</v>
      </c>
      <c r="H2393">
        <v>8.94</v>
      </c>
      <c r="I2393">
        <v>0</v>
      </c>
      <c r="J2393">
        <v>0.18</v>
      </c>
      <c r="K2393" t="s">
        <v>16</v>
      </c>
      <c r="L2393">
        <v>2</v>
      </c>
    </row>
    <row r="2394" spans="1:12" x14ac:dyDescent="0.3">
      <c r="A2394">
        <v>22</v>
      </c>
      <c r="B2394">
        <v>32000</v>
      </c>
      <c r="C2394" t="s">
        <v>13</v>
      </c>
      <c r="D2394">
        <v>0</v>
      </c>
      <c r="E2394" t="s">
        <v>20</v>
      </c>
      <c r="F2394" t="s">
        <v>30</v>
      </c>
      <c r="G2394">
        <v>7000</v>
      </c>
      <c r="I2394">
        <v>1</v>
      </c>
      <c r="J2394">
        <v>0.22</v>
      </c>
      <c r="K2394" t="s">
        <v>17</v>
      </c>
      <c r="L2394">
        <v>4</v>
      </c>
    </row>
    <row r="2395" spans="1:12" x14ac:dyDescent="0.3">
      <c r="A2395">
        <v>26</v>
      </c>
      <c r="B2395">
        <v>38000</v>
      </c>
      <c r="C2395" t="s">
        <v>13</v>
      </c>
      <c r="D2395">
        <v>5</v>
      </c>
      <c r="E2395" t="s">
        <v>18</v>
      </c>
      <c r="F2395" t="s">
        <v>21</v>
      </c>
      <c r="G2395">
        <v>7000</v>
      </c>
      <c r="H2395">
        <v>7.51</v>
      </c>
      <c r="I2395">
        <v>0</v>
      </c>
      <c r="J2395">
        <v>0.18</v>
      </c>
      <c r="K2395" t="s">
        <v>16</v>
      </c>
      <c r="L2395">
        <v>3</v>
      </c>
    </row>
    <row r="2396" spans="1:12" x14ac:dyDescent="0.3">
      <c r="A2396">
        <v>22</v>
      </c>
      <c r="B2396">
        <v>48996</v>
      </c>
      <c r="C2396" t="s">
        <v>24</v>
      </c>
      <c r="D2396">
        <v>3</v>
      </c>
      <c r="E2396" t="s">
        <v>25</v>
      </c>
      <c r="F2396" t="s">
        <v>30</v>
      </c>
      <c r="G2396">
        <v>10000</v>
      </c>
      <c r="H2396">
        <v>14.11</v>
      </c>
      <c r="I2396">
        <v>1</v>
      </c>
      <c r="J2396">
        <v>0.2</v>
      </c>
      <c r="K2396" t="s">
        <v>16</v>
      </c>
      <c r="L2396">
        <v>4</v>
      </c>
    </row>
    <row r="2397" spans="1:12" x14ac:dyDescent="0.3">
      <c r="A2397">
        <v>24</v>
      </c>
      <c r="B2397">
        <v>54996</v>
      </c>
      <c r="C2397" t="s">
        <v>23</v>
      </c>
      <c r="D2397">
        <v>0</v>
      </c>
      <c r="E2397" t="s">
        <v>27</v>
      </c>
      <c r="F2397" t="s">
        <v>19</v>
      </c>
      <c r="G2397">
        <v>12000</v>
      </c>
      <c r="H2397">
        <v>11.26</v>
      </c>
      <c r="I2397">
        <v>0</v>
      </c>
      <c r="J2397">
        <v>0.22</v>
      </c>
      <c r="K2397" t="s">
        <v>16</v>
      </c>
      <c r="L2397">
        <v>3</v>
      </c>
    </row>
    <row r="2398" spans="1:12" x14ac:dyDescent="0.3">
      <c r="A2398">
        <v>24</v>
      </c>
      <c r="B2398">
        <v>54996</v>
      </c>
      <c r="C2398" t="s">
        <v>26</v>
      </c>
      <c r="D2398">
        <v>8</v>
      </c>
      <c r="E2398" t="s">
        <v>14</v>
      </c>
      <c r="F2398" t="s">
        <v>19</v>
      </c>
      <c r="G2398">
        <v>19000</v>
      </c>
      <c r="H2398">
        <v>10.83</v>
      </c>
      <c r="I2398">
        <v>0</v>
      </c>
      <c r="J2398">
        <v>0.35</v>
      </c>
      <c r="K2398" t="s">
        <v>16</v>
      </c>
      <c r="L2398">
        <v>3</v>
      </c>
    </row>
    <row r="2399" spans="1:12" x14ac:dyDescent="0.3">
      <c r="A2399">
        <v>24</v>
      </c>
      <c r="B2399">
        <v>40000</v>
      </c>
      <c r="C2399" t="s">
        <v>13</v>
      </c>
      <c r="D2399">
        <v>3</v>
      </c>
      <c r="E2399" t="s">
        <v>27</v>
      </c>
      <c r="F2399" t="s">
        <v>21</v>
      </c>
      <c r="G2399">
        <v>7000</v>
      </c>
      <c r="H2399">
        <v>7.88</v>
      </c>
      <c r="I2399">
        <v>0</v>
      </c>
      <c r="J2399">
        <v>0.17</v>
      </c>
      <c r="K2399" t="s">
        <v>16</v>
      </c>
      <c r="L2399">
        <v>4</v>
      </c>
    </row>
    <row r="2400" spans="1:12" x14ac:dyDescent="0.3">
      <c r="A2400">
        <v>22</v>
      </c>
      <c r="B2400">
        <v>40000</v>
      </c>
      <c r="C2400" t="s">
        <v>13</v>
      </c>
      <c r="D2400">
        <v>1</v>
      </c>
      <c r="E2400" t="s">
        <v>18</v>
      </c>
      <c r="F2400" t="s">
        <v>19</v>
      </c>
      <c r="G2400">
        <v>7000</v>
      </c>
      <c r="H2400">
        <v>11.14</v>
      </c>
      <c r="I2400">
        <v>0</v>
      </c>
      <c r="J2400">
        <v>0.17</v>
      </c>
      <c r="K2400" t="s">
        <v>16</v>
      </c>
      <c r="L2400">
        <v>4</v>
      </c>
    </row>
    <row r="2401" spans="1:12" x14ac:dyDescent="0.3">
      <c r="A2401">
        <v>25</v>
      </c>
      <c r="B2401">
        <v>40000</v>
      </c>
      <c r="C2401" t="s">
        <v>13</v>
      </c>
      <c r="D2401">
        <v>2</v>
      </c>
      <c r="E2401" t="s">
        <v>25</v>
      </c>
      <c r="F2401" t="s">
        <v>21</v>
      </c>
      <c r="G2401">
        <v>7000</v>
      </c>
      <c r="H2401">
        <v>8.94</v>
      </c>
      <c r="I2401">
        <v>0</v>
      </c>
      <c r="J2401">
        <v>0.17</v>
      </c>
      <c r="K2401" t="s">
        <v>16</v>
      </c>
      <c r="L2401">
        <v>3</v>
      </c>
    </row>
    <row r="2402" spans="1:12" x14ac:dyDescent="0.3">
      <c r="A2402">
        <v>24</v>
      </c>
      <c r="B2402">
        <v>40800</v>
      </c>
      <c r="C2402" t="s">
        <v>13</v>
      </c>
      <c r="D2402">
        <v>0</v>
      </c>
      <c r="E2402" t="s">
        <v>14</v>
      </c>
      <c r="F2402" t="s">
        <v>19</v>
      </c>
      <c r="G2402">
        <v>7000</v>
      </c>
      <c r="H2402">
        <v>11.86</v>
      </c>
      <c r="I2402">
        <v>0</v>
      </c>
      <c r="J2402">
        <v>0.17</v>
      </c>
      <c r="K2402" t="s">
        <v>16</v>
      </c>
      <c r="L2402">
        <v>2</v>
      </c>
    </row>
    <row r="2403" spans="1:12" x14ac:dyDescent="0.3">
      <c r="A2403">
        <v>21</v>
      </c>
      <c r="B2403">
        <v>41000</v>
      </c>
      <c r="C2403" t="s">
        <v>13</v>
      </c>
      <c r="D2403">
        <v>5</v>
      </c>
      <c r="E2403" t="s">
        <v>18</v>
      </c>
      <c r="F2403" t="s">
        <v>21</v>
      </c>
      <c r="G2403">
        <v>7000</v>
      </c>
      <c r="H2403">
        <v>5.79</v>
      </c>
      <c r="I2403">
        <v>0</v>
      </c>
      <c r="J2403">
        <v>0.17</v>
      </c>
      <c r="K2403" t="s">
        <v>16</v>
      </c>
      <c r="L2403">
        <v>3</v>
      </c>
    </row>
    <row r="2404" spans="1:12" x14ac:dyDescent="0.3">
      <c r="A2404">
        <v>22</v>
      </c>
      <c r="B2404">
        <v>55000</v>
      </c>
      <c r="C2404" t="s">
        <v>26</v>
      </c>
      <c r="D2404">
        <v>6</v>
      </c>
      <c r="E2404" t="s">
        <v>18</v>
      </c>
      <c r="F2404" t="s">
        <v>15</v>
      </c>
      <c r="G2404">
        <v>1400</v>
      </c>
      <c r="H2404">
        <v>13.49</v>
      </c>
      <c r="I2404">
        <v>0</v>
      </c>
      <c r="J2404">
        <v>0.03</v>
      </c>
      <c r="K2404" t="s">
        <v>16</v>
      </c>
      <c r="L2404">
        <v>3</v>
      </c>
    </row>
    <row r="2405" spans="1:12" x14ac:dyDescent="0.3">
      <c r="A2405">
        <v>22</v>
      </c>
      <c r="B2405">
        <v>35000</v>
      </c>
      <c r="C2405" t="s">
        <v>13</v>
      </c>
      <c r="D2405">
        <v>2</v>
      </c>
      <c r="E2405" t="s">
        <v>14</v>
      </c>
      <c r="F2405" t="s">
        <v>22</v>
      </c>
      <c r="G2405">
        <v>7000</v>
      </c>
      <c r="H2405">
        <v>18.09</v>
      </c>
      <c r="I2405">
        <v>1</v>
      </c>
      <c r="J2405">
        <v>0.2</v>
      </c>
      <c r="K2405" t="s">
        <v>17</v>
      </c>
      <c r="L2405">
        <v>2</v>
      </c>
    </row>
    <row r="2406" spans="1:12" x14ac:dyDescent="0.3">
      <c r="A2406">
        <v>23</v>
      </c>
      <c r="B2406">
        <v>55000</v>
      </c>
      <c r="C2406" t="s">
        <v>26</v>
      </c>
      <c r="D2406">
        <v>7</v>
      </c>
      <c r="E2406" t="s">
        <v>27</v>
      </c>
      <c r="F2406" t="s">
        <v>21</v>
      </c>
      <c r="G2406">
        <v>5200</v>
      </c>
      <c r="H2406">
        <v>8.9</v>
      </c>
      <c r="I2406">
        <v>0</v>
      </c>
      <c r="J2406">
        <v>0.09</v>
      </c>
      <c r="K2406" t="s">
        <v>16</v>
      </c>
      <c r="L2406">
        <v>4</v>
      </c>
    </row>
    <row r="2407" spans="1:12" x14ac:dyDescent="0.3">
      <c r="A2407">
        <v>26</v>
      </c>
      <c r="B2407">
        <v>42000</v>
      </c>
      <c r="C2407" t="s">
        <v>13</v>
      </c>
      <c r="D2407">
        <v>10</v>
      </c>
      <c r="E2407" t="s">
        <v>25</v>
      </c>
      <c r="F2407" t="s">
        <v>21</v>
      </c>
      <c r="G2407">
        <v>7000</v>
      </c>
      <c r="I2407">
        <v>0</v>
      </c>
      <c r="J2407">
        <v>0.17</v>
      </c>
      <c r="K2407" t="s">
        <v>16</v>
      </c>
      <c r="L2407">
        <v>2</v>
      </c>
    </row>
    <row r="2408" spans="1:12" x14ac:dyDescent="0.3">
      <c r="A2408">
        <v>23</v>
      </c>
      <c r="B2408">
        <v>55000</v>
      </c>
      <c r="C2408" t="s">
        <v>26</v>
      </c>
      <c r="D2408">
        <v>7</v>
      </c>
      <c r="E2408" t="s">
        <v>25</v>
      </c>
      <c r="F2408" t="s">
        <v>21</v>
      </c>
      <c r="G2408">
        <v>7500</v>
      </c>
      <c r="H2408">
        <v>7.51</v>
      </c>
      <c r="I2408">
        <v>0</v>
      </c>
      <c r="J2408">
        <v>0.14000000000000001</v>
      </c>
      <c r="K2408" t="s">
        <v>16</v>
      </c>
      <c r="L2408">
        <v>4</v>
      </c>
    </row>
    <row r="2409" spans="1:12" x14ac:dyDescent="0.3">
      <c r="A2409">
        <v>25</v>
      </c>
      <c r="B2409">
        <v>42000</v>
      </c>
      <c r="C2409" t="s">
        <v>13</v>
      </c>
      <c r="D2409">
        <v>8</v>
      </c>
      <c r="E2409" t="s">
        <v>14</v>
      </c>
      <c r="F2409" t="s">
        <v>21</v>
      </c>
      <c r="G2409">
        <v>7000</v>
      </c>
      <c r="H2409">
        <v>5.79</v>
      </c>
      <c r="I2409">
        <v>0</v>
      </c>
      <c r="J2409">
        <v>0.17</v>
      </c>
      <c r="K2409" t="s">
        <v>16</v>
      </c>
      <c r="L2409">
        <v>2</v>
      </c>
    </row>
    <row r="2410" spans="1:12" x14ac:dyDescent="0.3">
      <c r="A2410">
        <v>23</v>
      </c>
      <c r="B2410">
        <v>55000</v>
      </c>
      <c r="C2410" t="s">
        <v>26</v>
      </c>
      <c r="D2410">
        <v>7</v>
      </c>
      <c r="E2410" t="s">
        <v>27</v>
      </c>
      <c r="F2410" t="s">
        <v>21</v>
      </c>
      <c r="G2410">
        <v>6500</v>
      </c>
      <c r="H2410">
        <v>7.9</v>
      </c>
      <c r="I2410">
        <v>0</v>
      </c>
      <c r="J2410">
        <v>0.12</v>
      </c>
      <c r="K2410" t="s">
        <v>16</v>
      </c>
      <c r="L2410">
        <v>3</v>
      </c>
    </row>
    <row r="2411" spans="1:12" x14ac:dyDescent="0.3">
      <c r="A2411">
        <v>23</v>
      </c>
      <c r="B2411">
        <v>55000</v>
      </c>
      <c r="C2411" t="s">
        <v>26</v>
      </c>
      <c r="D2411">
        <v>7</v>
      </c>
      <c r="E2411" t="s">
        <v>20</v>
      </c>
      <c r="F2411" t="s">
        <v>30</v>
      </c>
      <c r="G2411">
        <v>6625</v>
      </c>
      <c r="H2411">
        <v>16.77</v>
      </c>
      <c r="I2411">
        <v>0</v>
      </c>
      <c r="J2411">
        <v>0.12</v>
      </c>
      <c r="K2411" t="s">
        <v>17</v>
      </c>
      <c r="L2411">
        <v>3</v>
      </c>
    </row>
    <row r="2412" spans="1:12" x14ac:dyDescent="0.3">
      <c r="A2412">
        <v>24</v>
      </c>
      <c r="B2412">
        <v>55000</v>
      </c>
      <c r="C2412" t="s">
        <v>26</v>
      </c>
      <c r="D2412">
        <v>3</v>
      </c>
      <c r="E2412" t="s">
        <v>20</v>
      </c>
      <c r="F2412" t="s">
        <v>21</v>
      </c>
      <c r="G2412">
        <v>15000</v>
      </c>
      <c r="H2412">
        <v>6.62</v>
      </c>
      <c r="I2412">
        <v>0</v>
      </c>
      <c r="J2412">
        <v>0.27</v>
      </c>
      <c r="K2412" t="s">
        <v>16</v>
      </c>
      <c r="L2412">
        <v>3</v>
      </c>
    </row>
    <row r="2413" spans="1:12" x14ac:dyDescent="0.3">
      <c r="A2413">
        <v>26</v>
      </c>
      <c r="B2413">
        <v>55000</v>
      </c>
      <c r="C2413" t="s">
        <v>26</v>
      </c>
      <c r="E2413" t="s">
        <v>27</v>
      </c>
      <c r="F2413" t="s">
        <v>21</v>
      </c>
      <c r="G2413">
        <v>4500</v>
      </c>
      <c r="H2413">
        <v>8.49</v>
      </c>
      <c r="I2413">
        <v>0</v>
      </c>
      <c r="J2413">
        <v>0.08</v>
      </c>
      <c r="K2413" t="s">
        <v>16</v>
      </c>
      <c r="L2413">
        <v>3</v>
      </c>
    </row>
    <row r="2414" spans="1:12" x14ac:dyDescent="0.3">
      <c r="A2414">
        <v>21</v>
      </c>
      <c r="B2414">
        <v>49000</v>
      </c>
      <c r="C2414" t="s">
        <v>26</v>
      </c>
      <c r="D2414">
        <v>4</v>
      </c>
      <c r="E2414" t="s">
        <v>14</v>
      </c>
      <c r="F2414" t="s">
        <v>19</v>
      </c>
      <c r="G2414">
        <v>2000</v>
      </c>
      <c r="H2414">
        <v>11.99</v>
      </c>
      <c r="I2414">
        <v>1</v>
      </c>
      <c r="J2414">
        <v>0.04</v>
      </c>
      <c r="K2414" t="s">
        <v>16</v>
      </c>
      <c r="L2414">
        <v>2</v>
      </c>
    </row>
    <row r="2415" spans="1:12" x14ac:dyDescent="0.3">
      <c r="A2415">
        <v>24</v>
      </c>
      <c r="B2415">
        <v>55000</v>
      </c>
      <c r="C2415" t="s">
        <v>26</v>
      </c>
      <c r="D2415">
        <v>0</v>
      </c>
      <c r="E2415" t="s">
        <v>28</v>
      </c>
      <c r="F2415" t="s">
        <v>15</v>
      </c>
      <c r="G2415">
        <v>4200</v>
      </c>
      <c r="H2415">
        <v>15.23</v>
      </c>
      <c r="I2415">
        <v>0</v>
      </c>
      <c r="J2415">
        <v>0.08</v>
      </c>
      <c r="K2415" t="s">
        <v>17</v>
      </c>
      <c r="L2415">
        <v>3</v>
      </c>
    </row>
    <row r="2416" spans="1:12" x14ac:dyDescent="0.3">
      <c r="A2416">
        <v>23</v>
      </c>
      <c r="B2416">
        <v>55000</v>
      </c>
      <c r="C2416" t="s">
        <v>26</v>
      </c>
      <c r="D2416">
        <v>7</v>
      </c>
      <c r="E2416" t="s">
        <v>25</v>
      </c>
      <c r="F2416" t="s">
        <v>21</v>
      </c>
      <c r="G2416">
        <v>4000</v>
      </c>
      <c r="H2416">
        <v>5.42</v>
      </c>
      <c r="I2416">
        <v>0</v>
      </c>
      <c r="J2416">
        <v>7.0000000000000007E-2</v>
      </c>
      <c r="K2416" t="s">
        <v>16</v>
      </c>
      <c r="L2416">
        <v>3</v>
      </c>
    </row>
    <row r="2417" spans="1:12" x14ac:dyDescent="0.3">
      <c r="A2417">
        <v>25</v>
      </c>
      <c r="B2417">
        <v>45000</v>
      </c>
      <c r="C2417" t="s">
        <v>13</v>
      </c>
      <c r="D2417">
        <v>9</v>
      </c>
      <c r="E2417" t="s">
        <v>18</v>
      </c>
      <c r="F2417" t="s">
        <v>19</v>
      </c>
      <c r="G2417">
        <v>7000</v>
      </c>
      <c r="H2417">
        <v>10.99</v>
      </c>
      <c r="I2417">
        <v>0</v>
      </c>
      <c r="J2417">
        <v>0.16</v>
      </c>
      <c r="K2417" t="s">
        <v>16</v>
      </c>
      <c r="L2417">
        <v>2</v>
      </c>
    </row>
    <row r="2418" spans="1:12" x14ac:dyDescent="0.3">
      <c r="A2418">
        <v>23</v>
      </c>
      <c r="B2418">
        <v>55000</v>
      </c>
      <c r="C2418" t="s">
        <v>26</v>
      </c>
      <c r="D2418">
        <v>0</v>
      </c>
      <c r="E2418" t="s">
        <v>18</v>
      </c>
      <c r="F2418" t="s">
        <v>15</v>
      </c>
      <c r="G2418">
        <v>11075</v>
      </c>
      <c r="H2418">
        <v>13.49</v>
      </c>
      <c r="I2418">
        <v>0</v>
      </c>
      <c r="J2418">
        <v>0.2</v>
      </c>
      <c r="K2418" t="s">
        <v>16</v>
      </c>
      <c r="L2418">
        <v>3</v>
      </c>
    </row>
    <row r="2419" spans="1:12" x14ac:dyDescent="0.3">
      <c r="A2419">
        <v>24</v>
      </c>
      <c r="B2419">
        <v>55000</v>
      </c>
      <c r="C2419" t="s">
        <v>23</v>
      </c>
      <c r="D2419">
        <v>4</v>
      </c>
      <c r="E2419" t="s">
        <v>27</v>
      </c>
      <c r="F2419" t="s">
        <v>30</v>
      </c>
      <c r="G2419">
        <v>9000</v>
      </c>
      <c r="H2419">
        <v>16.489999999999998</v>
      </c>
      <c r="I2419">
        <v>0</v>
      </c>
      <c r="J2419">
        <v>0.16</v>
      </c>
      <c r="K2419" t="s">
        <v>17</v>
      </c>
      <c r="L2419">
        <v>2</v>
      </c>
    </row>
    <row r="2420" spans="1:12" x14ac:dyDescent="0.3">
      <c r="A2420">
        <v>24</v>
      </c>
      <c r="B2420">
        <v>39000</v>
      </c>
      <c r="C2420" t="s">
        <v>13</v>
      </c>
      <c r="D2420">
        <v>8</v>
      </c>
      <c r="E2420" t="s">
        <v>20</v>
      </c>
      <c r="F2420" t="s">
        <v>30</v>
      </c>
      <c r="G2420">
        <v>7000</v>
      </c>
      <c r="H2420">
        <v>14.42</v>
      </c>
      <c r="I2420">
        <v>1</v>
      </c>
      <c r="J2420">
        <v>0.18</v>
      </c>
      <c r="K2420" t="s">
        <v>16</v>
      </c>
      <c r="L2420">
        <v>4</v>
      </c>
    </row>
    <row r="2421" spans="1:12" x14ac:dyDescent="0.3">
      <c r="A2421">
        <v>25</v>
      </c>
      <c r="B2421">
        <v>46000</v>
      </c>
      <c r="C2421" t="s">
        <v>13</v>
      </c>
      <c r="D2421">
        <v>9</v>
      </c>
      <c r="E2421" t="s">
        <v>14</v>
      </c>
      <c r="F2421" t="s">
        <v>21</v>
      </c>
      <c r="G2421">
        <v>7000</v>
      </c>
      <c r="H2421">
        <v>8.49</v>
      </c>
      <c r="I2421">
        <v>0</v>
      </c>
      <c r="J2421">
        <v>0.15</v>
      </c>
      <c r="K2421" t="s">
        <v>16</v>
      </c>
      <c r="L2421">
        <v>3</v>
      </c>
    </row>
    <row r="2422" spans="1:12" x14ac:dyDescent="0.3">
      <c r="A2422">
        <v>23</v>
      </c>
      <c r="B2422">
        <v>46000</v>
      </c>
      <c r="C2422" t="s">
        <v>13</v>
      </c>
      <c r="D2422">
        <v>1</v>
      </c>
      <c r="E2422" t="s">
        <v>18</v>
      </c>
      <c r="F2422" t="s">
        <v>21</v>
      </c>
      <c r="G2422">
        <v>7000</v>
      </c>
      <c r="H2422">
        <v>7.4</v>
      </c>
      <c r="I2422">
        <v>0</v>
      </c>
      <c r="J2422">
        <v>0.15</v>
      </c>
      <c r="K2422" t="s">
        <v>16</v>
      </c>
      <c r="L2422">
        <v>4</v>
      </c>
    </row>
    <row r="2423" spans="1:12" x14ac:dyDescent="0.3">
      <c r="A2423">
        <v>23</v>
      </c>
      <c r="B2423">
        <v>55000</v>
      </c>
      <c r="C2423" t="s">
        <v>26</v>
      </c>
      <c r="D2423">
        <v>7</v>
      </c>
      <c r="E2423" t="s">
        <v>25</v>
      </c>
      <c r="F2423" t="s">
        <v>21</v>
      </c>
      <c r="G2423">
        <v>3850</v>
      </c>
      <c r="H2423">
        <v>5.42</v>
      </c>
      <c r="I2423">
        <v>0</v>
      </c>
      <c r="J2423">
        <v>7.0000000000000007E-2</v>
      </c>
      <c r="K2423" t="s">
        <v>16</v>
      </c>
      <c r="L2423">
        <v>2</v>
      </c>
    </row>
    <row r="2424" spans="1:12" x14ac:dyDescent="0.3">
      <c r="A2424">
        <v>24</v>
      </c>
      <c r="B2424">
        <v>55000</v>
      </c>
      <c r="C2424" t="s">
        <v>26</v>
      </c>
      <c r="D2424">
        <v>1</v>
      </c>
      <c r="E2424" t="s">
        <v>25</v>
      </c>
      <c r="F2424" t="s">
        <v>21</v>
      </c>
      <c r="G2424">
        <v>8000</v>
      </c>
      <c r="H2424">
        <v>8.49</v>
      </c>
      <c r="I2424">
        <v>0</v>
      </c>
      <c r="J2424">
        <v>0.15</v>
      </c>
      <c r="K2424" t="s">
        <v>16</v>
      </c>
      <c r="L2424">
        <v>3</v>
      </c>
    </row>
    <row r="2425" spans="1:12" x14ac:dyDescent="0.3">
      <c r="A2425">
        <v>23</v>
      </c>
      <c r="B2425">
        <v>55000</v>
      </c>
      <c r="C2425" t="s">
        <v>26</v>
      </c>
      <c r="D2425">
        <v>1</v>
      </c>
      <c r="E2425" t="s">
        <v>27</v>
      </c>
      <c r="F2425" t="s">
        <v>19</v>
      </c>
      <c r="G2425">
        <v>1500</v>
      </c>
      <c r="H2425">
        <v>11.49</v>
      </c>
      <c r="I2425">
        <v>0</v>
      </c>
      <c r="J2425">
        <v>0.03</v>
      </c>
      <c r="K2425" t="s">
        <v>16</v>
      </c>
      <c r="L2425">
        <v>3</v>
      </c>
    </row>
    <row r="2426" spans="1:12" x14ac:dyDescent="0.3">
      <c r="A2426">
        <v>23</v>
      </c>
      <c r="B2426">
        <v>55000</v>
      </c>
      <c r="C2426" t="s">
        <v>26</v>
      </c>
      <c r="D2426">
        <v>7</v>
      </c>
      <c r="E2426" t="s">
        <v>14</v>
      </c>
      <c r="F2426" t="s">
        <v>15</v>
      </c>
      <c r="G2426">
        <v>10000</v>
      </c>
      <c r="H2426">
        <v>13.99</v>
      </c>
      <c r="I2426">
        <v>0</v>
      </c>
      <c r="J2426">
        <v>0.18</v>
      </c>
      <c r="K2426" t="s">
        <v>17</v>
      </c>
      <c r="L2426">
        <v>3</v>
      </c>
    </row>
    <row r="2427" spans="1:12" x14ac:dyDescent="0.3">
      <c r="A2427">
        <v>22</v>
      </c>
      <c r="B2427">
        <v>41500</v>
      </c>
      <c r="C2427" t="s">
        <v>13</v>
      </c>
      <c r="D2427">
        <v>3</v>
      </c>
      <c r="E2427" t="s">
        <v>27</v>
      </c>
      <c r="F2427" t="s">
        <v>30</v>
      </c>
      <c r="G2427">
        <v>7000</v>
      </c>
      <c r="H2427">
        <v>15.7</v>
      </c>
      <c r="I2427">
        <v>1</v>
      </c>
      <c r="J2427">
        <v>0.17</v>
      </c>
      <c r="K2427" t="s">
        <v>17</v>
      </c>
      <c r="L2427">
        <v>3</v>
      </c>
    </row>
    <row r="2428" spans="1:12" x14ac:dyDescent="0.3">
      <c r="A2428">
        <v>26</v>
      </c>
      <c r="B2428">
        <v>48000</v>
      </c>
      <c r="C2428" t="s">
        <v>13</v>
      </c>
      <c r="D2428">
        <v>10</v>
      </c>
      <c r="E2428" t="s">
        <v>14</v>
      </c>
      <c r="F2428" t="s">
        <v>21</v>
      </c>
      <c r="G2428">
        <v>7000</v>
      </c>
      <c r="H2428">
        <v>9.6300000000000008</v>
      </c>
      <c r="I2428">
        <v>0</v>
      </c>
      <c r="J2428">
        <v>0.15</v>
      </c>
      <c r="K2428" t="s">
        <v>16</v>
      </c>
      <c r="L2428">
        <v>2</v>
      </c>
    </row>
    <row r="2429" spans="1:12" x14ac:dyDescent="0.3">
      <c r="A2429">
        <v>23</v>
      </c>
      <c r="B2429">
        <v>55000</v>
      </c>
      <c r="C2429" t="s">
        <v>26</v>
      </c>
      <c r="D2429">
        <v>2</v>
      </c>
      <c r="E2429" t="s">
        <v>18</v>
      </c>
      <c r="F2429" t="s">
        <v>19</v>
      </c>
      <c r="G2429">
        <v>5000</v>
      </c>
      <c r="H2429">
        <v>11.11</v>
      </c>
      <c r="I2429">
        <v>0</v>
      </c>
      <c r="J2429">
        <v>0.09</v>
      </c>
      <c r="K2429" t="s">
        <v>16</v>
      </c>
      <c r="L2429">
        <v>2</v>
      </c>
    </row>
    <row r="2430" spans="1:12" x14ac:dyDescent="0.3">
      <c r="A2430">
        <v>21</v>
      </c>
      <c r="B2430">
        <v>50000</v>
      </c>
      <c r="C2430" t="s">
        <v>13</v>
      </c>
      <c r="D2430">
        <v>4</v>
      </c>
      <c r="E2430" t="s">
        <v>14</v>
      </c>
      <c r="F2430" t="s">
        <v>15</v>
      </c>
      <c r="G2430">
        <v>7000</v>
      </c>
      <c r="H2430">
        <v>15.27</v>
      </c>
      <c r="I2430">
        <v>0</v>
      </c>
      <c r="J2430">
        <v>0.14000000000000001</v>
      </c>
      <c r="K2430" t="s">
        <v>17</v>
      </c>
      <c r="L2430">
        <v>4</v>
      </c>
    </row>
    <row r="2431" spans="1:12" x14ac:dyDescent="0.3">
      <c r="A2431">
        <v>24</v>
      </c>
      <c r="B2431">
        <v>55000</v>
      </c>
      <c r="C2431" t="s">
        <v>26</v>
      </c>
      <c r="D2431">
        <v>8</v>
      </c>
      <c r="E2431" t="s">
        <v>18</v>
      </c>
      <c r="F2431" t="s">
        <v>19</v>
      </c>
      <c r="G2431">
        <v>9600</v>
      </c>
      <c r="I2431">
        <v>0</v>
      </c>
      <c r="J2431">
        <v>0.17</v>
      </c>
      <c r="K2431" t="s">
        <v>16</v>
      </c>
      <c r="L2431">
        <v>3</v>
      </c>
    </row>
    <row r="2432" spans="1:12" x14ac:dyDescent="0.3">
      <c r="A2432">
        <v>24</v>
      </c>
      <c r="B2432">
        <v>50000</v>
      </c>
      <c r="C2432" t="s">
        <v>13</v>
      </c>
      <c r="D2432">
        <v>8</v>
      </c>
      <c r="E2432" t="s">
        <v>25</v>
      </c>
      <c r="F2432" t="s">
        <v>19</v>
      </c>
      <c r="G2432">
        <v>7000</v>
      </c>
      <c r="H2432">
        <v>11.71</v>
      </c>
      <c r="I2432">
        <v>0</v>
      </c>
      <c r="J2432">
        <v>0.14000000000000001</v>
      </c>
      <c r="K2432" t="s">
        <v>16</v>
      </c>
      <c r="L2432">
        <v>3</v>
      </c>
    </row>
    <row r="2433" spans="1:12" x14ac:dyDescent="0.3">
      <c r="A2433">
        <v>26</v>
      </c>
      <c r="B2433">
        <v>55000</v>
      </c>
      <c r="C2433" t="s">
        <v>26</v>
      </c>
      <c r="D2433">
        <v>10</v>
      </c>
      <c r="E2433" t="s">
        <v>27</v>
      </c>
      <c r="F2433" t="s">
        <v>21</v>
      </c>
      <c r="G2433">
        <v>5000</v>
      </c>
      <c r="H2433">
        <v>6.92</v>
      </c>
      <c r="I2433">
        <v>0</v>
      </c>
      <c r="J2433">
        <v>0.09</v>
      </c>
      <c r="K2433" t="s">
        <v>16</v>
      </c>
      <c r="L2433">
        <v>3</v>
      </c>
    </row>
    <row r="2434" spans="1:12" x14ac:dyDescent="0.3">
      <c r="A2434">
        <v>21</v>
      </c>
      <c r="B2434">
        <v>50000</v>
      </c>
      <c r="C2434" t="s">
        <v>13</v>
      </c>
      <c r="D2434">
        <v>1</v>
      </c>
      <c r="E2434" t="s">
        <v>14</v>
      </c>
      <c r="F2434" t="s">
        <v>19</v>
      </c>
      <c r="G2434">
        <v>7000</v>
      </c>
      <c r="H2434">
        <v>10.37</v>
      </c>
      <c r="I2434">
        <v>0</v>
      </c>
      <c r="J2434">
        <v>0.14000000000000001</v>
      </c>
      <c r="K2434" t="s">
        <v>16</v>
      </c>
      <c r="L2434">
        <v>4</v>
      </c>
    </row>
    <row r="2435" spans="1:12" x14ac:dyDescent="0.3">
      <c r="A2435">
        <v>22</v>
      </c>
      <c r="B2435">
        <v>50000</v>
      </c>
      <c r="C2435" t="s">
        <v>13</v>
      </c>
      <c r="D2435">
        <v>2</v>
      </c>
      <c r="E2435" t="s">
        <v>27</v>
      </c>
      <c r="F2435" t="s">
        <v>21</v>
      </c>
      <c r="G2435">
        <v>7000</v>
      </c>
      <c r="H2435">
        <v>7.66</v>
      </c>
      <c r="I2435">
        <v>0</v>
      </c>
      <c r="J2435">
        <v>0.14000000000000001</v>
      </c>
      <c r="K2435" t="s">
        <v>16</v>
      </c>
      <c r="L2435">
        <v>3</v>
      </c>
    </row>
    <row r="2436" spans="1:12" x14ac:dyDescent="0.3">
      <c r="A2436">
        <v>22</v>
      </c>
      <c r="B2436">
        <v>55000</v>
      </c>
      <c r="C2436" t="s">
        <v>26</v>
      </c>
      <c r="D2436">
        <v>1</v>
      </c>
      <c r="E2436" t="s">
        <v>18</v>
      </c>
      <c r="F2436" t="s">
        <v>19</v>
      </c>
      <c r="G2436">
        <v>12000</v>
      </c>
      <c r="H2436">
        <v>9.6300000000000008</v>
      </c>
      <c r="I2436">
        <v>0</v>
      </c>
      <c r="J2436">
        <v>0.22</v>
      </c>
      <c r="K2436" t="s">
        <v>16</v>
      </c>
      <c r="L2436">
        <v>4</v>
      </c>
    </row>
    <row r="2437" spans="1:12" x14ac:dyDescent="0.3">
      <c r="A2437">
        <v>25</v>
      </c>
      <c r="B2437">
        <v>55000</v>
      </c>
      <c r="C2437" t="s">
        <v>26</v>
      </c>
      <c r="D2437">
        <v>9</v>
      </c>
      <c r="E2437" t="s">
        <v>28</v>
      </c>
      <c r="F2437" t="s">
        <v>19</v>
      </c>
      <c r="G2437">
        <v>8500</v>
      </c>
      <c r="I2437">
        <v>0</v>
      </c>
      <c r="J2437">
        <v>0.15</v>
      </c>
      <c r="K2437" t="s">
        <v>16</v>
      </c>
      <c r="L2437">
        <v>2</v>
      </c>
    </row>
    <row r="2438" spans="1:12" x14ac:dyDescent="0.3">
      <c r="A2438">
        <v>26</v>
      </c>
      <c r="B2438">
        <v>50000</v>
      </c>
      <c r="C2438" t="s">
        <v>13</v>
      </c>
      <c r="D2438">
        <v>2</v>
      </c>
      <c r="E2438" t="s">
        <v>27</v>
      </c>
      <c r="F2438" t="s">
        <v>21</v>
      </c>
      <c r="G2438">
        <v>7000</v>
      </c>
      <c r="H2438">
        <v>9.6300000000000008</v>
      </c>
      <c r="I2438">
        <v>0</v>
      </c>
      <c r="J2438">
        <v>0.14000000000000001</v>
      </c>
      <c r="K2438" t="s">
        <v>16</v>
      </c>
      <c r="L2438">
        <v>2</v>
      </c>
    </row>
    <row r="2439" spans="1:12" x14ac:dyDescent="0.3">
      <c r="A2439">
        <v>23</v>
      </c>
      <c r="B2439">
        <v>55000</v>
      </c>
      <c r="C2439" t="s">
        <v>26</v>
      </c>
      <c r="D2439">
        <v>5</v>
      </c>
      <c r="E2439" t="s">
        <v>20</v>
      </c>
      <c r="F2439" t="s">
        <v>21</v>
      </c>
      <c r="G2439">
        <v>15000</v>
      </c>
      <c r="H2439">
        <v>6.17</v>
      </c>
      <c r="I2439">
        <v>0</v>
      </c>
      <c r="J2439">
        <v>0.27</v>
      </c>
      <c r="K2439" t="s">
        <v>16</v>
      </c>
      <c r="L2439">
        <v>2</v>
      </c>
    </row>
    <row r="2440" spans="1:12" x14ac:dyDescent="0.3">
      <c r="A2440">
        <v>21</v>
      </c>
      <c r="B2440">
        <v>44004</v>
      </c>
      <c r="C2440" t="s">
        <v>13</v>
      </c>
      <c r="D2440">
        <v>2</v>
      </c>
      <c r="E2440" t="s">
        <v>28</v>
      </c>
      <c r="F2440" t="s">
        <v>19</v>
      </c>
      <c r="G2440">
        <v>7000</v>
      </c>
      <c r="H2440">
        <v>11.46</v>
      </c>
      <c r="I2440">
        <v>1</v>
      </c>
      <c r="J2440">
        <v>0.16</v>
      </c>
      <c r="K2440" t="s">
        <v>16</v>
      </c>
      <c r="L2440">
        <v>2</v>
      </c>
    </row>
    <row r="2441" spans="1:12" x14ac:dyDescent="0.3">
      <c r="A2441">
        <v>26</v>
      </c>
      <c r="B2441">
        <v>50026</v>
      </c>
      <c r="C2441" t="s">
        <v>13</v>
      </c>
      <c r="D2441">
        <v>3</v>
      </c>
      <c r="E2441" t="s">
        <v>20</v>
      </c>
      <c r="F2441" t="s">
        <v>21</v>
      </c>
      <c r="G2441">
        <v>7000</v>
      </c>
      <c r="I2441">
        <v>0</v>
      </c>
      <c r="J2441">
        <v>0.14000000000000001</v>
      </c>
      <c r="K2441" t="s">
        <v>16</v>
      </c>
      <c r="L2441">
        <v>4</v>
      </c>
    </row>
    <row r="2442" spans="1:12" x14ac:dyDescent="0.3">
      <c r="A2442">
        <v>22</v>
      </c>
      <c r="B2442">
        <v>55000</v>
      </c>
      <c r="C2442" t="s">
        <v>26</v>
      </c>
      <c r="D2442">
        <v>2</v>
      </c>
      <c r="E2442" t="s">
        <v>14</v>
      </c>
      <c r="F2442" t="s">
        <v>15</v>
      </c>
      <c r="G2442">
        <v>4800</v>
      </c>
      <c r="H2442">
        <v>12.98</v>
      </c>
      <c r="I2442">
        <v>0</v>
      </c>
      <c r="J2442">
        <v>0.09</v>
      </c>
      <c r="K2442" t="s">
        <v>16</v>
      </c>
      <c r="L2442">
        <v>4</v>
      </c>
    </row>
    <row r="2443" spans="1:12" x14ac:dyDescent="0.3">
      <c r="A2443">
        <v>21</v>
      </c>
      <c r="B2443">
        <v>52000</v>
      </c>
      <c r="C2443" t="s">
        <v>13</v>
      </c>
      <c r="D2443">
        <v>5</v>
      </c>
      <c r="E2443" t="s">
        <v>18</v>
      </c>
      <c r="F2443" t="s">
        <v>21</v>
      </c>
      <c r="G2443">
        <v>7000</v>
      </c>
      <c r="H2443">
        <v>7.49</v>
      </c>
      <c r="I2443">
        <v>0</v>
      </c>
      <c r="J2443">
        <v>0.13</v>
      </c>
      <c r="K2443" t="s">
        <v>16</v>
      </c>
      <c r="L2443">
        <v>4</v>
      </c>
    </row>
    <row r="2444" spans="1:12" x14ac:dyDescent="0.3">
      <c r="A2444">
        <v>26</v>
      </c>
      <c r="B2444">
        <v>52000</v>
      </c>
      <c r="C2444" t="s">
        <v>13</v>
      </c>
      <c r="D2444">
        <v>11</v>
      </c>
      <c r="E2444" t="s">
        <v>18</v>
      </c>
      <c r="F2444" t="s">
        <v>21</v>
      </c>
      <c r="G2444">
        <v>7000</v>
      </c>
      <c r="H2444">
        <v>7.88</v>
      </c>
      <c r="I2444">
        <v>0</v>
      </c>
      <c r="J2444">
        <v>0.13</v>
      </c>
      <c r="K2444" t="s">
        <v>16</v>
      </c>
      <c r="L2444">
        <v>3</v>
      </c>
    </row>
    <row r="2445" spans="1:12" x14ac:dyDescent="0.3">
      <c r="A2445">
        <v>26</v>
      </c>
      <c r="B2445">
        <v>55000</v>
      </c>
      <c r="C2445" t="s">
        <v>26</v>
      </c>
      <c r="D2445">
        <v>0</v>
      </c>
      <c r="E2445" t="s">
        <v>25</v>
      </c>
      <c r="F2445" t="s">
        <v>21</v>
      </c>
      <c r="G2445">
        <v>10500</v>
      </c>
      <c r="H2445">
        <v>5.79</v>
      </c>
      <c r="I2445">
        <v>0</v>
      </c>
      <c r="J2445">
        <v>0.19</v>
      </c>
      <c r="K2445" t="s">
        <v>16</v>
      </c>
      <c r="L2445">
        <v>2</v>
      </c>
    </row>
    <row r="2446" spans="1:12" x14ac:dyDescent="0.3">
      <c r="A2446">
        <v>25</v>
      </c>
      <c r="B2446">
        <v>55000</v>
      </c>
      <c r="C2446" t="s">
        <v>26</v>
      </c>
      <c r="D2446">
        <v>9</v>
      </c>
      <c r="E2446" t="s">
        <v>25</v>
      </c>
      <c r="F2446" t="s">
        <v>21</v>
      </c>
      <c r="G2446">
        <v>17000</v>
      </c>
      <c r="H2446">
        <v>6.91</v>
      </c>
      <c r="I2446">
        <v>0</v>
      </c>
      <c r="J2446">
        <v>0.31</v>
      </c>
      <c r="K2446" t="s">
        <v>16</v>
      </c>
      <c r="L2446">
        <v>4</v>
      </c>
    </row>
    <row r="2447" spans="1:12" x14ac:dyDescent="0.3">
      <c r="A2447">
        <v>23</v>
      </c>
      <c r="B2447">
        <v>55000</v>
      </c>
      <c r="C2447" t="s">
        <v>26</v>
      </c>
      <c r="D2447">
        <v>1</v>
      </c>
      <c r="E2447" t="s">
        <v>18</v>
      </c>
      <c r="F2447" t="s">
        <v>19</v>
      </c>
      <c r="G2447">
        <v>10000</v>
      </c>
      <c r="H2447">
        <v>10.75</v>
      </c>
      <c r="I2447">
        <v>0</v>
      </c>
      <c r="J2447">
        <v>0.18</v>
      </c>
      <c r="K2447" t="s">
        <v>16</v>
      </c>
      <c r="L2447">
        <v>4</v>
      </c>
    </row>
    <row r="2448" spans="1:12" x14ac:dyDescent="0.3">
      <c r="A2448">
        <v>23</v>
      </c>
      <c r="B2448">
        <v>49000</v>
      </c>
      <c r="C2448" t="s">
        <v>26</v>
      </c>
      <c r="D2448">
        <v>7</v>
      </c>
      <c r="E2448" t="s">
        <v>14</v>
      </c>
      <c r="F2448" t="s">
        <v>30</v>
      </c>
      <c r="G2448">
        <v>5000</v>
      </c>
      <c r="H2448">
        <v>15.21</v>
      </c>
      <c r="I2448">
        <v>1</v>
      </c>
      <c r="J2448">
        <v>0.1</v>
      </c>
      <c r="K2448" t="s">
        <v>16</v>
      </c>
      <c r="L2448">
        <v>2</v>
      </c>
    </row>
    <row r="2449" spans="1:12" x14ac:dyDescent="0.3">
      <c r="A2449">
        <v>23</v>
      </c>
      <c r="B2449">
        <v>90000</v>
      </c>
      <c r="C2449" t="s">
        <v>13</v>
      </c>
      <c r="D2449">
        <v>1</v>
      </c>
      <c r="E2449" t="s">
        <v>14</v>
      </c>
      <c r="F2449" t="s">
        <v>19</v>
      </c>
      <c r="G2449">
        <v>7000</v>
      </c>
      <c r="H2449">
        <v>10.65</v>
      </c>
      <c r="I2449">
        <v>0</v>
      </c>
      <c r="J2449">
        <v>0.08</v>
      </c>
      <c r="K2449" t="s">
        <v>16</v>
      </c>
      <c r="L2449">
        <v>2</v>
      </c>
    </row>
    <row r="2450" spans="1:12" x14ac:dyDescent="0.3">
      <c r="A2450">
        <v>26</v>
      </c>
      <c r="B2450">
        <v>50000</v>
      </c>
      <c r="C2450" t="s">
        <v>13</v>
      </c>
      <c r="D2450">
        <v>1</v>
      </c>
      <c r="E2450" t="s">
        <v>25</v>
      </c>
      <c r="F2450" t="s">
        <v>19</v>
      </c>
      <c r="G2450">
        <v>7150</v>
      </c>
      <c r="H2450">
        <v>12.69</v>
      </c>
      <c r="I2450">
        <v>0</v>
      </c>
      <c r="J2450">
        <v>0.14000000000000001</v>
      </c>
      <c r="K2450" t="s">
        <v>16</v>
      </c>
      <c r="L2450">
        <v>2</v>
      </c>
    </row>
    <row r="2451" spans="1:12" x14ac:dyDescent="0.3">
      <c r="A2451">
        <v>26</v>
      </c>
      <c r="B2451">
        <v>61200</v>
      </c>
      <c r="C2451" t="s">
        <v>13</v>
      </c>
      <c r="D2451">
        <v>3</v>
      </c>
      <c r="E2451" t="s">
        <v>28</v>
      </c>
      <c r="F2451" t="s">
        <v>21</v>
      </c>
      <c r="G2451">
        <v>7150</v>
      </c>
      <c r="H2451">
        <v>6.99</v>
      </c>
      <c r="I2451">
        <v>0</v>
      </c>
      <c r="J2451">
        <v>0.12</v>
      </c>
      <c r="K2451" t="s">
        <v>16</v>
      </c>
      <c r="L2451">
        <v>2</v>
      </c>
    </row>
    <row r="2452" spans="1:12" x14ac:dyDescent="0.3">
      <c r="A2452">
        <v>23</v>
      </c>
      <c r="B2452">
        <v>85000</v>
      </c>
      <c r="C2452" t="s">
        <v>13</v>
      </c>
      <c r="D2452">
        <v>0</v>
      </c>
      <c r="E2452" t="s">
        <v>25</v>
      </c>
      <c r="F2452" t="s">
        <v>21</v>
      </c>
      <c r="G2452">
        <v>7175</v>
      </c>
      <c r="H2452">
        <v>7.49</v>
      </c>
      <c r="I2452">
        <v>0</v>
      </c>
      <c r="J2452">
        <v>0.08</v>
      </c>
      <c r="K2452" t="s">
        <v>16</v>
      </c>
      <c r="L2452">
        <v>4</v>
      </c>
    </row>
    <row r="2453" spans="1:12" x14ac:dyDescent="0.3">
      <c r="A2453">
        <v>26</v>
      </c>
      <c r="B2453">
        <v>21600</v>
      </c>
      <c r="C2453" t="s">
        <v>13</v>
      </c>
      <c r="D2453">
        <v>9</v>
      </c>
      <c r="E2453" t="s">
        <v>27</v>
      </c>
      <c r="F2453" t="s">
        <v>19</v>
      </c>
      <c r="G2453">
        <v>7200</v>
      </c>
      <c r="H2453">
        <v>10.38</v>
      </c>
      <c r="I2453">
        <v>1</v>
      </c>
      <c r="J2453">
        <v>0.33</v>
      </c>
      <c r="K2453" t="s">
        <v>16</v>
      </c>
      <c r="L2453">
        <v>3</v>
      </c>
    </row>
    <row r="2454" spans="1:12" x14ac:dyDescent="0.3">
      <c r="A2454">
        <v>22</v>
      </c>
      <c r="B2454">
        <v>49000</v>
      </c>
      <c r="C2454" t="s">
        <v>26</v>
      </c>
      <c r="D2454">
        <v>4</v>
      </c>
      <c r="E2454" t="s">
        <v>18</v>
      </c>
      <c r="F2454" t="s">
        <v>19</v>
      </c>
      <c r="G2454">
        <v>8000</v>
      </c>
      <c r="H2454">
        <v>10.25</v>
      </c>
      <c r="I2454">
        <v>1</v>
      </c>
      <c r="J2454">
        <v>0.16</v>
      </c>
      <c r="K2454" t="s">
        <v>16</v>
      </c>
      <c r="L2454">
        <v>4</v>
      </c>
    </row>
    <row r="2455" spans="1:12" x14ac:dyDescent="0.3">
      <c r="A2455">
        <v>24</v>
      </c>
      <c r="B2455">
        <v>55000</v>
      </c>
      <c r="C2455" t="s">
        <v>26</v>
      </c>
      <c r="D2455">
        <v>3</v>
      </c>
      <c r="E2455" t="s">
        <v>20</v>
      </c>
      <c r="F2455" t="s">
        <v>21</v>
      </c>
      <c r="G2455">
        <v>6000</v>
      </c>
      <c r="H2455">
        <v>7.51</v>
      </c>
      <c r="I2455">
        <v>0</v>
      </c>
      <c r="J2455">
        <v>0.11</v>
      </c>
      <c r="K2455" t="s">
        <v>16</v>
      </c>
      <c r="L2455">
        <v>4</v>
      </c>
    </row>
    <row r="2456" spans="1:12" x14ac:dyDescent="0.3">
      <c r="A2456">
        <v>21</v>
      </c>
      <c r="B2456">
        <v>32000</v>
      </c>
      <c r="C2456" t="s">
        <v>13</v>
      </c>
      <c r="D2456">
        <v>5</v>
      </c>
      <c r="E2456" t="s">
        <v>18</v>
      </c>
      <c r="F2456" t="s">
        <v>21</v>
      </c>
      <c r="G2456">
        <v>7200</v>
      </c>
      <c r="H2456">
        <v>5.42</v>
      </c>
      <c r="I2456">
        <v>0</v>
      </c>
      <c r="J2456">
        <v>0.23</v>
      </c>
      <c r="K2456" t="s">
        <v>16</v>
      </c>
      <c r="L2456">
        <v>4</v>
      </c>
    </row>
    <row r="2457" spans="1:12" x14ac:dyDescent="0.3">
      <c r="A2457">
        <v>25</v>
      </c>
      <c r="B2457">
        <v>32496</v>
      </c>
      <c r="C2457" t="s">
        <v>13</v>
      </c>
      <c r="D2457">
        <v>9</v>
      </c>
      <c r="E2457" t="s">
        <v>14</v>
      </c>
      <c r="F2457" t="s">
        <v>19</v>
      </c>
      <c r="G2457">
        <v>7200</v>
      </c>
      <c r="H2457">
        <v>9.51</v>
      </c>
      <c r="I2457">
        <v>0</v>
      </c>
      <c r="J2457">
        <v>0.22</v>
      </c>
      <c r="K2457" t="s">
        <v>16</v>
      </c>
      <c r="L2457">
        <v>4</v>
      </c>
    </row>
    <row r="2458" spans="1:12" x14ac:dyDescent="0.3">
      <c r="A2458">
        <v>22</v>
      </c>
      <c r="B2458">
        <v>55000</v>
      </c>
      <c r="C2458" t="s">
        <v>23</v>
      </c>
      <c r="D2458">
        <v>0</v>
      </c>
      <c r="E2458" t="s">
        <v>27</v>
      </c>
      <c r="F2458" t="s">
        <v>21</v>
      </c>
      <c r="G2458">
        <v>1000</v>
      </c>
      <c r="H2458">
        <v>8.59</v>
      </c>
      <c r="I2458">
        <v>0</v>
      </c>
      <c r="J2458">
        <v>0.02</v>
      </c>
      <c r="K2458" t="s">
        <v>16</v>
      </c>
      <c r="L2458">
        <v>3</v>
      </c>
    </row>
    <row r="2459" spans="1:12" x14ac:dyDescent="0.3">
      <c r="A2459">
        <v>26</v>
      </c>
      <c r="B2459">
        <v>34099</v>
      </c>
      <c r="C2459" t="s">
        <v>13</v>
      </c>
      <c r="D2459">
        <v>2</v>
      </c>
      <c r="E2459" t="s">
        <v>14</v>
      </c>
      <c r="F2459" t="s">
        <v>15</v>
      </c>
      <c r="G2459">
        <v>7200</v>
      </c>
      <c r="H2459">
        <v>12.73</v>
      </c>
      <c r="I2459">
        <v>0</v>
      </c>
      <c r="J2459">
        <v>0.21</v>
      </c>
      <c r="K2459" t="s">
        <v>16</v>
      </c>
      <c r="L2459">
        <v>3</v>
      </c>
    </row>
    <row r="2460" spans="1:12" x14ac:dyDescent="0.3">
      <c r="A2460">
        <v>22</v>
      </c>
      <c r="B2460">
        <v>55000</v>
      </c>
      <c r="C2460" t="s">
        <v>23</v>
      </c>
      <c r="D2460">
        <v>4</v>
      </c>
      <c r="E2460" t="s">
        <v>20</v>
      </c>
      <c r="F2460" t="s">
        <v>21</v>
      </c>
      <c r="G2460">
        <v>2000</v>
      </c>
      <c r="H2460">
        <v>7.4</v>
      </c>
      <c r="I2460">
        <v>0</v>
      </c>
      <c r="J2460">
        <v>0.04</v>
      </c>
      <c r="K2460" t="s">
        <v>16</v>
      </c>
      <c r="L2460">
        <v>3</v>
      </c>
    </row>
    <row r="2461" spans="1:12" x14ac:dyDescent="0.3">
      <c r="A2461">
        <v>21</v>
      </c>
      <c r="B2461">
        <v>35000</v>
      </c>
      <c r="C2461" t="s">
        <v>13</v>
      </c>
      <c r="D2461">
        <v>5</v>
      </c>
      <c r="E2461" t="s">
        <v>25</v>
      </c>
      <c r="F2461" t="s">
        <v>19</v>
      </c>
      <c r="G2461">
        <v>7200</v>
      </c>
      <c r="H2461">
        <v>12.69</v>
      </c>
      <c r="I2461">
        <v>0</v>
      </c>
      <c r="J2461">
        <v>0.21</v>
      </c>
      <c r="K2461" t="s">
        <v>16</v>
      </c>
      <c r="L2461">
        <v>3</v>
      </c>
    </row>
    <row r="2462" spans="1:12" x14ac:dyDescent="0.3">
      <c r="A2462">
        <v>25</v>
      </c>
      <c r="B2462">
        <v>35004</v>
      </c>
      <c r="C2462" t="s">
        <v>13</v>
      </c>
      <c r="D2462">
        <v>0</v>
      </c>
      <c r="E2462" t="s">
        <v>20</v>
      </c>
      <c r="F2462" t="s">
        <v>19</v>
      </c>
      <c r="G2462">
        <v>7200</v>
      </c>
      <c r="H2462">
        <v>9.99</v>
      </c>
      <c r="I2462">
        <v>0</v>
      </c>
      <c r="J2462">
        <v>0.21</v>
      </c>
      <c r="K2462" t="s">
        <v>16</v>
      </c>
      <c r="L2462">
        <v>4</v>
      </c>
    </row>
    <row r="2463" spans="1:12" x14ac:dyDescent="0.3">
      <c r="A2463">
        <v>23</v>
      </c>
      <c r="B2463">
        <v>31000</v>
      </c>
      <c r="C2463" t="s">
        <v>13</v>
      </c>
      <c r="D2463">
        <v>4</v>
      </c>
      <c r="E2463" t="s">
        <v>25</v>
      </c>
      <c r="F2463" t="s">
        <v>30</v>
      </c>
      <c r="G2463">
        <v>7200</v>
      </c>
      <c r="H2463">
        <v>14.54</v>
      </c>
      <c r="I2463">
        <v>1</v>
      </c>
      <c r="J2463">
        <v>0.23</v>
      </c>
      <c r="K2463" t="s">
        <v>16</v>
      </c>
      <c r="L2463">
        <v>3</v>
      </c>
    </row>
    <row r="2464" spans="1:12" x14ac:dyDescent="0.3">
      <c r="A2464">
        <v>25</v>
      </c>
      <c r="B2464">
        <v>37000</v>
      </c>
      <c r="C2464" t="s">
        <v>13</v>
      </c>
      <c r="D2464">
        <v>0</v>
      </c>
      <c r="E2464" t="s">
        <v>25</v>
      </c>
      <c r="F2464" t="s">
        <v>15</v>
      </c>
      <c r="G2464">
        <v>7200</v>
      </c>
      <c r="H2464">
        <v>11.34</v>
      </c>
      <c r="I2464">
        <v>0</v>
      </c>
      <c r="J2464">
        <v>0.19</v>
      </c>
      <c r="K2464" t="s">
        <v>17</v>
      </c>
      <c r="L2464">
        <v>2</v>
      </c>
    </row>
    <row r="2465" spans="1:12" x14ac:dyDescent="0.3">
      <c r="A2465">
        <v>23</v>
      </c>
      <c r="B2465">
        <v>38000</v>
      </c>
      <c r="C2465" t="s">
        <v>13</v>
      </c>
      <c r="D2465">
        <v>0</v>
      </c>
      <c r="E2465" t="s">
        <v>25</v>
      </c>
      <c r="F2465" t="s">
        <v>21</v>
      </c>
      <c r="G2465">
        <v>7200</v>
      </c>
      <c r="H2465">
        <v>7.9</v>
      </c>
      <c r="I2465">
        <v>0</v>
      </c>
      <c r="J2465">
        <v>0.19</v>
      </c>
      <c r="K2465" t="s">
        <v>16</v>
      </c>
      <c r="L2465">
        <v>4</v>
      </c>
    </row>
    <row r="2466" spans="1:12" x14ac:dyDescent="0.3">
      <c r="A2466">
        <v>24</v>
      </c>
      <c r="B2466">
        <v>49000</v>
      </c>
      <c r="C2466" t="s">
        <v>26</v>
      </c>
      <c r="D2466">
        <v>0</v>
      </c>
      <c r="E2466" t="s">
        <v>14</v>
      </c>
      <c r="F2466" t="s">
        <v>19</v>
      </c>
      <c r="G2466">
        <v>5000</v>
      </c>
      <c r="H2466">
        <v>12.18</v>
      </c>
      <c r="I2466">
        <v>1</v>
      </c>
      <c r="J2466">
        <v>0.1</v>
      </c>
      <c r="K2466" t="s">
        <v>16</v>
      </c>
      <c r="L2466">
        <v>3</v>
      </c>
    </row>
    <row r="2467" spans="1:12" x14ac:dyDescent="0.3">
      <c r="A2467">
        <v>26</v>
      </c>
      <c r="B2467">
        <v>38400</v>
      </c>
      <c r="C2467" t="s">
        <v>13</v>
      </c>
      <c r="D2467">
        <v>2</v>
      </c>
      <c r="E2467" t="s">
        <v>14</v>
      </c>
      <c r="F2467" t="s">
        <v>19</v>
      </c>
      <c r="G2467">
        <v>7200</v>
      </c>
      <c r="H2467">
        <v>9.91</v>
      </c>
      <c r="I2467">
        <v>0</v>
      </c>
      <c r="J2467">
        <v>0.19</v>
      </c>
      <c r="K2467" t="s">
        <v>16</v>
      </c>
      <c r="L2467">
        <v>2</v>
      </c>
    </row>
    <row r="2468" spans="1:12" x14ac:dyDescent="0.3">
      <c r="A2468">
        <v>26</v>
      </c>
      <c r="B2468">
        <v>55000</v>
      </c>
      <c r="C2468" t="s">
        <v>26</v>
      </c>
      <c r="D2468">
        <v>8</v>
      </c>
      <c r="E2468" t="s">
        <v>27</v>
      </c>
      <c r="F2468" t="s">
        <v>19</v>
      </c>
      <c r="G2468">
        <v>7000</v>
      </c>
      <c r="H2468">
        <v>12.53</v>
      </c>
      <c r="I2468">
        <v>0</v>
      </c>
      <c r="J2468">
        <v>0.13</v>
      </c>
      <c r="K2468" t="s">
        <v>16</v>
      </c>
      <c r="L2468">
        <v>4</v>
      </c>
    </row>
    <row r="2469" spans="1:12" x14ac:dyDescent="0.3">
      <c r="A2469">
        <v>25</v>
      </c>
      <c r="B2469">
        <v>55000</v>
      </c>
      <c r="C2469" t="s">
        <v>26</v>
      </c>
      <c r="D2469">
        <v>1</v>
      </c>
      <c r="E2469" t="s">
        <v>25</v>
      </c>
      <c r="F2469" t="s">
        <v>15</v>
      </c>
      <c r="G2469">
        <v>2000</v>
      </c>
      <c r="H2469">
        <v>13.22</v>
      </c>
      <c r="I2469">
        <v>0</v>
      </c>
      <c r="J2469">
        <v>0.04</v>
      </c>
      <c r="K2469" t="s">
        <v>16</v>
      </c>
      <c r="L2469">
        <v>2</v>
      </c>
    </row>
    <row r="2470" spans="1:12" x14ac:dyDescent="0.3">
      <c r="A2470">
        <v>21</v>
      </c>
      <c r="B2470">
        <v>42000</v>
      </c>
      <c r="C2470" t="s">
        <v>13</v>
      </c>
      <c r="D2470">
        <v>6</v>
      </c>
      <c r="E2470" t="s">
        <v>18</v>
      </c>
      <c r="F2470" t="s">
        <v>21</v>
      </c>
      <c r="G2470">
        <v>7200</v>
      </c>
      <c r="H2470">
        <v>5.42</v>
      </c>
      <c r="I2470">
        <v>0</v>
      </c>
      <c r="J2470">
        <v>0.17</v>
      </c>
      <c r="K2470" t="s">
        <v>16</v>
      </c>
      <c r="L2470">
        <v>4</v>
      </c>
    </row>
    <row r="2471" spans="1:12" x14ac:dyDescent="0.3">
      <c r="A2471">
        <v>23</v>
      </c>
      <c r="B2471">
        <v>42996</v>
      </c>
      <c r="C2471" t="s">
        <v>13</v>
      </c>
      <c r="D2471">
        <v>7</v>
      </c>
      <c r="E2471" t="s">
        <v>27</v>
      </c>
      <c r="F2471" t="s">
        <v>21</v>
      </c>
      <c r="G2471">
        <v>7200</v>
      </c>
      <c r="H2471">
        <v>8</v>
      </c>
      <c r="I2471">
        <v>0</v>
      </c>
      <c r="J2471">
        <v>0.17</v>
      </c>
      <c r="K2471" t="s">
        <v>16</v>
      </c>
      <c r="L2471">
        <v>2</v>
      </c>
    </row>
    <row r="2472" spans="1:12" x14ac:dyDescent="0.3">
      <c r="A2472">
        <v>24</v>
      </c>
      <c r="B2472">
        <v>55000</v>
      </c>
      <c r="C2472" t="s">
        <v>26</v>
      </c>
      <c r="D2472">
        <v>2</v>
      </c>
      <c r="E2472" t="s">
        <v>27</v>
      </c>
      <c r="F2472" t="s">
        <v>21</v>
      </c>
      <c r="G2472">
        <v>6000</v>
      </c>
      <c r="H2472">
        <v>8</v>
      </c>
      <c r="I2472">
        <v>0</v>
      </c>
      <c r="J2472">
        <v>0.11</v>
      </c>
      <c r="K2472" t="s">
        <v>16</v>
      </c>
      <c r="L2472">
        <v>2</v>
      </c>
    </row>
    <row r="2473" spans="1:12" x14ac:dyDescent="0.3">
      <c r="A2473">
        <v>24</v>
      </c>
      <c r="B2473">
        <v>45000</v>
      </c>
      <c r="C2473" t="s">
        <v>13</v>
      </c>
      <c r="D2473">
        <v>3</v>
      </c>
      <c r="E2473" t="s">
        <v>25</v>
      </c>
      <c r="F2473" t="s">
        <v>19</v>
      </c>
      <c r="G2473">
        <v>7200</v>
      </c>
      <c r="H2473">
        <v>10.65</v>
      </c>
      <c r="I2473">
        <v>0</v>
      </c>
      <c r="J2473">
        <v>0.16</v>
      </c>
      <c r="K2473" t="s">
        <v>16</v>
      </c>
      <c r="L2473">
        <v>4</v>
      </c>
    </row>
    <row r="2474" spans="1:12" x14ac:dyDescent="0.3">
      <c r="A2474">
        <v>21</v>
      </c>
      <c r="B2474">
        <v>45000</v>
      </c>
      <c r="C2474" t="s">
        <v>13</v>
      </c>
      <c r="D2474">
        <v>3</v>
      </c>
      <c r="E2474" t="s">
        <v>20</v>
      </c>
      <c r="F2474" t="s">
        <v>21</v>
      </c>
      <c r="G2474">
        <v>7200</v>
      </c>
      <c r="H2474">
        <v>9.3800000000000008</v>
      </c>
      <c r="I2474">
        <v>0</v>
      </c>
      <c r="J2474">
        <v>0.16</v>
      </c>
      <c r="K2474" t="s">
        <v>16</v>
      </c>
      <c r="L2474">
        <v>4</v>
      </c>
    </row>
    <row r="2475" spans="1:12" x14ac:dyDescent="0.3">
      <c r="A2475">
        <v>22</v>
      </c>
      <c r="B2475">
        <v>39000</v>
      </c>
      <c r="C2475" t="s">
        <v>13</v>
      </c>
      <c r="D2475">
        <v>0</v>
      </c>
      <c r="E2475" t="s">
        <v>28</v>
      </c>
      <c r="F2475" t="s">
        <v>19</v>
      </c>
      <c r="G2475">
        <v>7200</v>
      </c>
      <c r="H2475">
        <v>9.4499999999999993</v>
      </c>
      <c r="I2475">
        <v>1</v>
      </c>
      <c r="J2475">
        <v>0.18</v>
      </c>
      <c r="K2475" t="s">
        <v>16</v>
      </c>
      <c r="L2475">
        <v>3</v>
      </c>
    </row>
    <row r="2476" spans="1:12" x14ac:dyDescent="0.3">
      <c r="A2476">
        <v>22</v>
      </c>
      <c r="B2476">
        <v>48000</v>
      </c>
      <c r="C2476" t="s">
        <v>13</v>
      </c>
      <c r="D2476">
        <v>5</v>
      </c>
      <c r="E2476" t="s">
        <v>18</v>
      </c>
      <c r="F2476" t="s">
        <v>19</v>
      </c>
      <c r="G2476">
        <v>7200</v>
      </c>
      <c r="H2476">
        <v>12.42</v>
      </c>
      <c r="I2476">
        <v>0</v>
      </c>
      <c r="J2476">
        <v>0.15</v>
      </c>
      <c r="K2476" t="s">
        <v>16</v>
      </c>
      <c r="L2476">
        <v>4</v>
      </c>
    </row>
    <row r="2477" spans="1:12" x14ac:dyDescent="0.3">
      <c r="A2477">
        <v>25</v>
      </c>
      <c r="B2477">
        <v>55000</v>
      </c>
      <c r="C2477" t="s">
        <v>26</v>
      </c>
      <c r="D2477">
        <v>2</v>
      </c>
      <c r="E2477" t="s">
        <v>18</v>
      </c>
      <c r="F2477" t="s">
        <v>29</v>
      </c>
      <c r="G2477">
        <v>14000</v>
      </c>
      <c r="H2477">
        <v>15.68</v>
      </c>
      <c r="I2477">
        <v>0</v>
      </c>
      <c r="J2477">
        <v>0.25</v>
      </c>
      <c r="K2477" t="s">
        <v>17</v>
      </c>
      <c r="L2477">
        <v>4</v>
      </c>
    </row>
    <row r="2478" spans="1:12" x14ac:dyDescent="0.3">
      <c r="A2478">
        <v>22</v>
      </c>
      <c r="B2478">
        <v>48000</v>
      </c>
      <c r="C2478" t="s">
        <v>13</v>
      </c>
      <c r="D2478">
        <v>1</v>
      </c>
      <c r="E2478" t="s">
        <v>14</v>
      </c>
      <c r="F2478" t="s">
        <v>19</v>
      </c>
      <c r="G2478">
        <v>7200</v>
      </c>
      <c r="H2478">
        <v>9.6199999999999992</v>
      </c>
      <c r="I2478">
        <v>0</v>
      </c>
      <c r="J2478">
        <v>0.15</v>
      </c>
      <c r="K2478" t="s">
        <v>16</v>
      </c>
      <c r="L2478">
        <v>4</v>
      </c>
    </row>
    <row r="2479" spans="1:12" x14ac:dyDescent="0.3">
      <c r="A2479">
        <v>22</v>
      </c>
      <c r="B2479">
        <v>49000</v>
      </c>
      <c r="C2479" t="s">
        <v>26</v>
      </c>
      <c r="D2479">
        <v>6</v>
      </c>
      <c r="E2479" t="s">
        <v>18</v>
      </c>
      <c r="F2479" t="s">
        <v>21</v>
      </c>
      <c r="G2479">
        <v>10000</v>
      </c>
      <c r="H2479">
        <v>8</v>
      </c>
      <c r="I2479">
        <v>1</v>
      </c>
      <c r="J2479">
        <v>0.2</v>
      </c>
      <c r="K2479" t="s">
        <v>16</v>
      </c>
      <c r="L2479">
        <v>2</v>
      </c>
    </row>
    <row r="2480" spans="1:12" x14ac:dyDescent="0.3">
      <c r="A2480">
        <v>25</v>
      </c>
      <c r="B2480">
        <v>48000</v>
      </c>
      <c r="C2480" t="s">
        <v>13</v>
      </c>
      <c r="D2480">
        <v>6</v>
      </c>
      <c r="E2480" t="s">
        <v>25</v>
      </c>
      <c r="F2480" t="s">
        <v>19</v>
      </c>
      <c r="G2480">
        <v>7200</v>
      </c>
      <c r="H2480">
        <v>11.36</v>
      </c>
      <c r="I2480">
        <v>0</v>
      </c>
      <c r="J2480">
        <v>0.15</v>
      </c>
      <c r="K2480" t="s">
        <v>16</v>
      </c>
      <c r="L2480">
        <v>3</v>
      </c>
    </row>
    <row r="2481" spans="1:12" x14ac:dyDescent="0.3">
      <c r="A2481">
        <v>25</v>
      </c>
      <c r="B2481">
        <v>52000</v>
      </c>
      <c r="C2481" t="s">
        <v>13</v>
      </c>
      <c r="D2481">
        <v>3</v>
      </c>
      <c r="E2481" t="s">
        <v>18</v>
      </c>
      <c r="F2481" t="s">
        <v>19</v>
      </c>
      <c r="G2481">
        <v>7200</v>
      </c>
      <c r="H2481">
        <v>12.69</v>
      </c>
      <c r="I2481">
        <v>0</v>
      </c>
      <c r="J2481">
        <v>0.14000000000000001</v>
      </c>
      <c r="K2481" t="s">
        <v>16</v>
      </c>
      <c r="L2481">
        <v>3</v>
      </c>
    </row>
    <row r="2482" spans="1:12" x14ac:dyDescent="0.3">
      <c r="A2482">
        <v>24</v>
      </c>
      <c r="B2482">
        <v>54600</v>
      </c>
      <c r="C2482" t="s">
        <v>13</v>
      </c>
      <c r="D2482">
        <v>2</v>
      </c>
      <c r="E2482" t="s">
        <v>18</v>
      </c>
      <c r="F2482" t="s">
        <v>15</v>
      </c>
      <c r="G2482">
        <v>7200</v>
      </c>
      <c r="H2482">
        <v>12.53</v>
      </c>
      <c r="I2482">
        <v>0</v>
      </c>
      <c r="J2482">
        <v>0.13</v>
      </c>
      <c r="K2482" t="s">
        <v>16</v>
      </c>
      <c r="L2482">
        <v>2</v>
      </c>
    </row>
    <row r="2483" spans="1:12" x14ac:dyDescent="0.3">
      <c r="A2483">
        <v>22</v>
      </c>
      <c r="B2483">
        <v>54996</v>
      </c>
      <c r="C2483" t="s">
        <v>13</v>
      </c>
      <c r="D2483">
        <v>5</v>
      </c>
      <c r="E2483" t="s">
        <v>25</v>
      </c>
      <c r="F2483" t="s">
        <v>21</v>
      </c>
      <c r="G2483">
        <v>7200</v>
      </c>
      <c r="H2483">
        <v>7.66</v>
      </c>
      <c r="I2483">
        <v>0</v>
      </c>
      <c r="J2483">
        <v>0.13</v>
      </c>
      <c r="K2483" t="s">
        <v>16</v>
      </c>
      <c r="L2483">
        <v>2</v>
      </c>
    </row>
    <row r="2484" spans="1:12" x14ac:dyDescent="0.3">
      <c r="A2484">
        <v>23</v>
      </c>
      <c r="B2484">
        <v>50000</v>
      </c>
      <c r="C2484" t="s">
        <v>13</v>
      </c>
      <c r="D2484">
        <v>7</v>
      </c>
      <c r="E2484" t="s">
        <v>14</v>
      </c>
      <c r="F2484" t="s">
        <v>30</v>
      </c>
      <c r="G2484">
        <v>7200</v>
      </c>
      <c r="H2484">
        <v>17.579999999999998</v>
      </c>
      <c r="I2484">
        <v>1</v>
      </c>
      <c r="J2484">
        <v>0.14000000000000001</v>
      </c>
      <c r="K2484" t="s">
        <v>17</v>
      </c>
      <c r="L2484">
        <v>2</v>
      </c>
    </row>
    <row r="2485" spans="1:12" x14ac:dyDescent="0.3">
      <c r="A2485">
        <v>24</v>
      </c>
      <c r="B2485">
        <v>55152</v>
      </c>
      <c r="C2485" t="s">
        <v>26</v>
      </c>
      <c r="D2485">
        <v>8</v>
      </c>
      <c r="E2485" t="s">
        <v>20</v>
      </c>
      <c r="F2485" t="s">
        <v>19</v>
      </c>
      <c r="G2485">
        <v>16000</v>
      </c>
      <c r="H2485">
        <v>11.49</v>
      </c>
      <c r="I2485">
        <v>0</v>
      </c>
      <c r="J2485">
        <v>0.28999999999999998</v>
      </c>
      <c r="K2485" t="s">
        <v>16</v>
      </c>
      <c r="L2485">
        <v>2</v>
      </c>
    </row>
    <row r="2486" spans="1:12" x14ac:dyDescent="0.3">
      <c r="A2486">
        <v>25</v>
      </c>
      <c r="B2486">
        <v>55200</v>
      </c>
      <c r="C2486" t="s">
        <v>26</v>
      </c>
      <c r="D2486">
        <v>5</v>
      </c>
      <c r="E2486" t="s">
        <v>18</v>
      </c>
      <c r="F2486" t="s">
        <v>19</v>
      </c>
      <c r="G2486">
        <v>4225</v>
      </c>
      <c r="H2486">
        <v>12.42</v>
      </c>
      <c r="I2486">
        <v>0</v>
      </c>
      <c r="J2486">
        <v>0.08</v>
      </c>
      <c r="K2486" t="s">
        <v>16</v>
      </c>
      <c r="L2486">
        <v>2</v>
      </c>
    </row>
    <row r="2487" spans="1:12" x14ac:dyDescent="0.3">
      <c r="A2487">
        <v>22</v>
      </c>
      <c r="B2487">
        <v>60000</v>
      </c>
      <c r="C2487" t="s">
        <v>13</v>
      </c>
      <c r="D2487">
        <v>0</v>
      </c>
      <c r="E2487" t="s">
        <v>18</v>
      </c>
      <c r="F2487" t="s">
        <v>15</v>
      </c>
      <c r="G2487">
        <v>7200</v>
      </c>
      <c r="H2487">
        <v>12.87</v>
      </c>
      <c r="I2487">
        <v>0</v>
      </c>
      <c r="J2487">
        <v>0.12</v>
      </c>
      <c r="K2487" t="s">
        <v>17</v>
      </c>
      <c r="L2487">
        <v>3</v>
      </c>
    </row>
    <row r="2488" spans="1:12" x14ac:dyDescent="0.3">
      <c r="A2488">
        <v>22</v>
      </c>
      <c r="B2488">
        <v>49200</v>
      </c>
      <c r="C2488" t="s">
        <v>26</v>
      </c>
      <c r="D2488">
        <v>6</v>
      </c>
      <c r="E2488" t="s">
        <v>14</v>
      </c>
      <c r="F2488" t="s">
        <v>15</v>
      </c>
      <c r="G2488">
        <v>6500</v>
      </c>
      <c r="H2488">
        <v>12.68</v>
      </c>
      <c r="I2488">
        <v>1</v>
      </c>
      <c r="J2488">
        <v>0.13</v>
      </c>
      <c r="K2488" t="s">
        <v>17</v>
      </c>
      <c r="L2488">
        <v>2</v>
      </c>
    </row>
    <row r="2489" spans="1:12" x14ac:dyDescent="0.3">
      <c r="A2489">
        <v>23</v>
      </c>
      <c r="B2489">
        <v>60036</v>
      </c>
      <c r="C2489" t="s">
        <v>13</v>
      </c>
      <c r="D2489">
        <v>7</v>
      </c>
      <c r="E2489" t="s">
        <v>14</v>
      </c>
      <c r="F2489" t="s">
        <v>19</v>
      </c>
      <c r="G2489">
        <v>7200</v>
      </c>
      <c r="H2489">
        <v>9.91</v>
      </c>
      <c r="I2489">
        <v>0</v>
      </c>
      <c r="J2489">
        <v>0.12</v>
      </c>
      <c r="K2489" t="s">
        <v>16</v>
      </c>
      <c r="L2489">
        <v>4</v>
      </c>
    </row>
    <row r="2490" spans="1:12" x14ac:dyDescent="0.3">
      <c r="A2490">
        <v>23</v>
      </c>
      <c r="B2490">
        <v>55200</v>
      </c>
      <c r="C2490" t="s">
        <v>26</v>
      </c>
      <c r="D2490">
        <v>7</v>
      </c>
      <c r="E2490" t="s">
        <v>18</v>
      </c>
      <c r="F2490" t="s">
        <v>19</v>
      </c>
      <c r="G2490">
        <v>4000</v>
      </c>
      <c r="H2490">
        <v>10.08</v>
      </c>
      <c r="I2490">
        <v>0</v>
      </c>
      <c r="J2490">
        <v>7.0000000000000007E-2</v>
      </c>
      <c r="K2490" t="s">
        <v>16</v>
      </c>
      <c r="L2490">
        <v>4</v>
      </c>
    </row>
    <row r="2491" spans="1:12" x14ac:dyDescent="0.3">
      <c r="A2491">
        <v>23</v>
      </c>
      <c r="B2491">
        <v>64000</v>
      </c>
      <c r="C2491" t="s">
        <v>13</v>
      </c>
      <c r="D2491">
        <v>0</v>
      </c>
      <c r="E2491" t="s">
        <v>14</v>
      </c>
      <c r="F2491" t="s">
        <v>15</v>
      </c>
      <c r="G2491">
        <v>7200</v>
      </c>
      <c r="H2491">
        <v>15.96</v>
      </c>
      <c r="I2491">
        <v>0</v>
      </c>
      <c r="J2491">
        <v>0.11</v>
      </c>
      <c r="K2491" t="s">
        <v>16</v>
      </c>
      <c r="L2491">
        <v>3</v>
      </c>
    </row>
    <row r="2492" spans="1:12" x14ac:dyDescent="0.3">
      <c r="A2492">
        <v>23</v>
      </c>
      <c r="B2492">
        <v>62000</v>
      </c>
      <c r="C2492" t="s">
        <v>13</v>
      </c>
      <c r="D2492">
        <v>3</v>
      </c>
      <c r="E2492" t="s">
        <v>18</v>
      </c>
      <c r="F2492" t="s">
        <v>21</v>
      </c>
      <c r="G2492">
        <v>7200</v>
      </c>
      <c r="H2492">
        <v>7.9</v>
      </c>
      <c r="I2492">
        <v>1</v>
      </c>
      <c r="J2492">
        <v>0.12</v>
      </c>
      <c r="K2492" t="s">
        <v>16</v>
      </c>
      <c r="L2492">
        <v>3</v>
      </c>
    </row>
    <row r="2493" spans="1:12" x14ac:dyDescent="0.3">
      <c r="A2493">
        <v>23</v>
      </c>
      <c r="B2493">
        <v>49530</v>
      </c>
      <c r="C2493" t="s">
        <v>26</v>
      </c>
      <c r="D2493">
        <v>7</v>
      </c>
      <c r="E2493" t="s">
        <v>25</v>
      </c>
      <c r="F2493" t="s">
        <v>30</v>
      </c>
      <c r="G2493">
        <v>16000</v>
      </c>
      <c r="H2493">
        <v>14.54</v>
      </c>
      <c r="I2493">
        <v>1</v>
      </c>
      <c r="J2493">
        <v>0.32</v>
      </c>
      <c r="K2493" t="s">
        <v>17</v>
      </c>
      <c r="L2493">
        <v>2</v>
      </c>
    </row>
    <row r="2494" spans="1:12" x14ac:dyDescent="0.3">
      <c r="A2494">
        <v>24</v>
      </c>
      <c r="B2494">
        <v>55605</v>
      </c>
      <c r="C2494" t="s">
        <v>26</v>
      </c>
      <c r="D2494">
        <v>8</v>
      </c>
      <c r="E2494" t="s">
        <v>14</v>
      </c>
      <c r="F2494" t="s">
        <v>19</v>
      </c>
      <c r="G2494">
        <v>6500</v>
      </c>
      <c r="H2494">
        <v>10.99</v>
      </c>
      <c r="I2494">
        <v>0</v>
      </c>
      <c r="J2494">
        <v>0.12</v>
      </c>
      <c r="K2494" t="s">
        <v>16</v>
      </c>
      <c r="L2494">
        <v>2</v>
      </c>
    </row>
    <row r="2495" spans="1:12" x14ac:dyDescent="0.3">
      <c r="A2495">
        <v>24</v>
      </c>
      <c r="B2495">
        <v>55680</v>
      </c>
      <c r="C2495" t="s">
        <v>26</v>
      </c>
      <c r="D2495">
        <v>4</v>
      </c>
      <c r="E2495" t="s">
        <v>25</v>
      </c>
      <c r="F2495" t="s">
        <v>19</v>
      </c>
      <c r="G2495">
        <v>7875</v>
      </c>
      <c r="H2495">
        <v>10.65</v>
      </c>
      <c r="I2495">
        <v>0</v>
      </c>
      <c r="J2495">
        <v>0.14000000000000001</v>
      </c>
      <c r="K2495" t="s">
        <v>16</v>
      </c>
      <c r="L2495">
        <v>3</v>
      </c>
    </row>
    <row r="2496" spans="1:12" x14ac:dyDescent="0.3">
      <c r="A2496">
        <v>25</v>
      </c>
      <c r="B2496">
        <v>55800</v>
      </c>
      <c r="C2496" t="s">
        <v>26</v>
      </c>
      <c r="D2496">
        <v>9</v>
      </c>
      <c r="E2496" t="s">
        <v>14</v>
      </c>
      <c r="F2496" t="s">
        <v>15</v>
      </c>
      <c r="G2496">
        <v>3500</v>
      </c>
      <c r="H2496">
        <v>14.17</v>
      </c>
      <c r="I2496">
        <v>0</v>
      </c>
      <c r="J2496">
        <v>0.06</v>
      </c>
      <c r="K2496" t="s">
        <v>17</v>
      </c>
      <c r="L2496">
        <v>3</v>
      </c>
    </row>
    <row r="2497" spans="1:12" x14ac:dyDescent="0.3">
      <c r="A2497">
        <v>24</v>
      </c>
      <c r="B2497">
        <v>56000</v>
      </c>
      <c r="C2497" t="s">
        <v>26</v>
      </c>
      <c r="D2497">
        <v>8</v>
      </c>
      <c r="E2497" t="s">
        <v>25</v>
      </c>
      <c r="F2497" t="s">
        <v>21</v>
      </c>
      <c r="G2497">
        <v>12000</v>
      </c>
      <c r="I2497">
        <v>0</v>
      </c>
      <c r="J2497">
        <v>0.21</v>
      </c>
      <c r="K2497" t="s">
        <v>16</v>
      </c>
      <c r="L2497">
        <v>3</v>
      </c>
    </row>
    <row r="2498" spans="1:12" x14ac:dyDescent="0.3">
      <c r="A2498">
        <v>22</v>
      </c>
      <c r="B2498">
        <v>56000</v>
      </c>
      <c r="C2498" t="s">
        <v>26</v>
      </c>
      <c r="D2498">
        <v>3</v>
      </c>
      <c r="E2498" t="s">
        <v>18</v>
      </c>
      <c r="F2498" t="s">
        <v>30</v>
      </c>
      <c r="G2498">
        <v>10075</v>
      </c>
      <c r="H2498">
        <v>16.29</v>
      </c>
      <c r="I2498">
        <v>0</v>
      </c>
      <c r="J2498">
        <v>0.18</v>
      </c>
      <c r="K2498" t="s">
        <v>17</v>
      </c>
      <c r="L2498">
        <v>4</v>
      </c>
    </row>
    <row r="2499" spans="1:12" x14ac:dyDescent="0.3">
      <c r="A2499">
        <v>25</v>
      </c>
      <c r="B2499">
        <v>56000</v>
      </c>
      <c r="C2499" t="s">
        <v>26</v>
      </c>
      <c r="D2499">
        <v>5</v>
      </c>
      <c r="E2499" t="s">
        <v>20</v>
      </c>
      <c r="F2499" t="s">
        <v>15</v>
      </c>
      <c r="G2499">
        <v>10250</v>
      </c>
      <c r="H2499">
        <v>14.65</v>
      </c>
      <c r="I2499">
        <v>0</v>
      </c>
      <c r="J2499">
        <v>0.18</v>
      </c>
      <c r="K2499" t="s">
        <v>17</v>
      </c>
      <c r="L2499">
        <v>4</v>
      </c>
    </row>
    <row r="2500" spans="1:12" x14ac:dyDescent="0.3">
      <c r="A2500">
        <v>26</v>
      </c>
      <c r="B2500">
        <v>111000</v>
      </c>
      <c r="C2500" t="s">
        <v>13</v>
      </c>
      <c r="D2500">
        <v>1</v>
      </c>
      <c r="E2500" t="s">
        <v>28</v>
      </c>
      <c r="F2500" t="s">
        <v>19</v>
      </c>
      <c r="G2500">
        <v>7200</v>
      </c>
      <c r="H2500">
        <v>12.18</v>
      </c>
      <c r="I2500">
        <v>0</v>
      </c>
      <c r="J2500">
        <v>0.06</v>
      </c>
      <c r="K2500" t="s">
        <v>16</v>
      </c>
      <c r="L2500">
        <v>3</v>
      </c>
    </row>
    <row r="2501" spans="1:12" x14ac:dyDescent="0.3">
      <c r="A2501">
        <v>23</v>
      </c>
      <c r="B2501">
        <v>56000</v>
      </c>
      <c r="C2501" t="s">
        <v>26</v>
      </c>
      <c r="D2501">
        <v>7</v>
      </c>
      <c r="E2501" t="s">
        <v>27</v>
      </c>
      <c r="F2501" t="s">
        <v>21</v>
      </c>
      <c r="G2501">
        <v>7200</v>
      </c>
      <c r="H2501">
        <v>6.03</v>
      </c>
      <c r="I2501">
        <v>0</v>
      </c>
      <c r="J2501">
        <v>0.13</v>
      </c>
      <c r="K2501" t="s">
        <v>16</v>
      </c>
      <c r="L2501">
        <v>2</v>
      </c>
    </row>
    <row r="2502" spans="1:12" x14ac:dyDescent="0.3">
      <c r="A2502">
        <v>24</v>
      </c>
      <c r="B2502">
        <v>56000</v>
      </c>
      <c r="C2502" t="s">
        <v>26</v>
      </c>
      <c r="D2502">
        <v>8</v>
      </c>
      <c r="E2502" t="s">
        <v>14</v>
      </c>
      <c r="F2502" t="s">
        <v>21</v>
      </c>
      <c r="G2502">
        <v>12250</v>
      </c>
      <c r="H2502">
        <v>6.03</v>
      </c>
      <c r="I2502">
        <v>0</v>
      </c>
      <c r="J2502">
        <v>0.22</v>
      </c>
      <c r="K2502" t="s">
        <v>16</v>
      </c>
      <c r="L2502">
        <v>4</v>
      </c>
    </row>
    <row r="2503" spans="1:12" x14ac:dyDescent="0.3">
      <c r="A2503">
        <v>25</v>
      </c>
      <c r="B2503">
        <v>135000</v>
      </c>
      <c r="C2503" t="s">
        <v>13</v>
      </c>
      <c r="D2503">
        <v>6</v>
      </c>
      <c r="E2503" t="s">
        <v>28</v>
      </c>
      <c r="F2503" t="s">
        <v>19</v>
      </c>
      <c r="G2503">
        <v>7200</v>
      </c>
      <c r="H2503">
        <v>9.91</v>
      </c>
      <c r="I2503">
        <v>0</v>
      </c>
      <c r="J2503">
        <v>0.05</v>
      </c>
      <c r="K2503" t="s">
        <v>16</v>
      </c>
      <c r="L2503">
        <v>3</v>
      </c>
    </row>
    <row r="2504" spans="1:12" x14ac:dyDescent="0.3">
      <c r="A2504">
        <v>25</v>
      </c>
      <c r="B2504">
        <v>62467</v>
      </c>
      <c r="C2504" t="s">
        <v>13</v>
      </c>
      <c r="D2504">
        <v>1</v>
      </c>
      <c r="E2504" t="s">
        <v>28</v>
      </c>
      <c r="F2504" t="s">
        <v>19</v>
      </c>
      <c r="G2504">
        <v>7250</v>
      </c>
      <c r="H2504">
        <v>10.65</v>
      </c>
      <c r="I2504">
        <v>0</v>
      </c>
      <c r="J2504">
        <v>0.12</v>
      </c>
      <c r="K2504" t="s">
        <v>16</v>
      </c>
      <c r="L2504">
        <v>4</v>
      </c>
    </row>
    <row r="2505" spans="1:12" x14ac:dyDescent="0.3">
      <c r="A2505">
        <v>26</v>
      </c>
      <c r="B2505">
        <v>56000</v>
      </c>
      <c r="C2505" t="s">
        <v>26</v>
      </c>
      <c r="D2505">
        <v>2</v>
      </c>
      <c r="E2505" t="s">
        <v>25</v>
      </c>
      <c r="F2505" t="s">
        <v>15</v>
      </c>
      <c r="G2505">
        <v>6000</v>
      </c>
      <c r="H2505">
        <v>15.23</v>
      </c>
      <c r="I2505">
        <v>0</v>
      </c>
      <c r="J2505">
        <v>0.11</v>
      </c>
      <c r="K2505" t="s">
        <v>16</v>
      </c>
      <c r="L2505">
        <v>4</v>
      </c>
    </row>
    <row r="2506" spans="1:12" x14ac:dyDescent="0.3">
      <c r="A2506">
        <v>24</v>
      </c>
      <c r="B2506">
        <v>80000</v>
      </c>
      <c r="C2506" t="s">
        <v>13</v>
      </c>
      <c r="D2506">
        <v>6</v>
      </c>
      <c r="E2506" t="s">
        <v>27</v>
      </c>
      <c r="F2506" t="s">
        <v>21</v>
      </c>
      <c r="G2506">
        <v>7250</v>
      </c>
      <c r="H2506">
        <v>5.42</v>
      </c>
      <c r="I2506">
        <v>0</v>
      </c>
      <c r="J2506">
        <v>0.09</v>
      </c>
      <c r="K2506" t="s">
        <v>16</v>
      </c>
      <c r="L2506">
        <v>2</v>
      </c>
    </row>
    <row r="2507" spans="1:12" x14ac:dyDescent="0.3">
      <c r="A2507">
        <v>25</v>
      </c>
      <c r="B2507">
        <v>26729</v>
      </c>
      <c r="C2507" t="s">
        <v>13</v>
      </c>
      <c r="D2507">
        <v>5</v>
      </c>
      <c r="E2507" t="s">
        <v>14</v>
      </c>
      <c r="F2507" t="s">
        <v>19</v>
      </c>
      <c r="G2507">
        <v>7300</v>
      </c>
      <c r="H2507">
        <v>11.14</v>
      </c>
      <c r="I2507">
        <v>0</v>
      </c>
      <c r="J2507">
        <v>0.27</v>
      </c>
      <c r="K2507" t="s">
        <v>16</v>
      </c>
      <c r="L2507">
        <v>3</v>
      </c>
    </row>
    <row r="2508" spans="1:12" x14ac:dyDescent="0.3">
      <c r="A2508">
        <v>25</v>
      </c>
      <c r="B2508">
        <v>50000</v>
      </c>
      <c r="C2508" t="s">
        <v>26</v>
      </c>
      <c r="D2508">
        <v>6</v>
      </c>
      <c r="E2508" t="s">
        <v>20</v>
      </c>
      <c r="F2508" t="s">
        <v>21</v>
      </c>
      <c r="G2508">
        <v>12800</v>
      </c>
      <c r="H2508">
        <v>7.49</v>
      </c>
      <c r="I2508">
        <v>1</v>
      </c>
      <c r="J2508">
        <v>0.26</v>
      </c>
      <c r="K2508" t="s">
        <v>16</v>
      </c>
      <c r="L2508">
        <v>4</v>
      </c>
    </row>
    <row r="2509" spans="1:12" x14ac:dyDescent="0.3">
      <c r="A2509">
        <v>26</v>
      </c>
      <c r="B2509">
        <v>37086</v>
      </c>
      <c r="C2509" t="s">
        <v>13</v>
      </c>
      <c r="D2509">
        <v>7</v>
      </c>
      <c r="E2509" t="s">
        <v>25</v>
      </c>
      <c r="F2509" t="s">
        <v>21</v>
      </c>
      <c r="G2509">
        <v>7300</v>
      </c>
      <c r="H2509">
        <v>7.88</v>
      </c>
      <c r="I2509">
        <v>0</v>
      </c>
      <c r="J2509">
        <v>0.2</v>
      </c>
      <c r="K2509" t="s">
        <v>16</v>
      </c>
      <c r="L2509">
        <v>4</v>
      </c>
    </row>
    <row r="2510" spans="1:12" x14ac:dyDescent="0.3">
      <c r="A2510">
        <v>26</v>
      </c>
      <c r="B2510">
        <v>41400</v>
      </c>
      <c r="C2510" t="s">
        <v>13</v>
      </c>
      <c r="D2510">
        <v>5</v>
      </c>
      <c r="E2510" t="s">
        <v>25</v>
      </c>
      <c r="F2510" t="s">
        <v>19</v>
      </c>
      <c r="G2510">
        <v>7300</v>
      </c>
      <c r="H2510">
        <v>9.4499999999999993</v>
      </c>
      <c r="I2510">
        <v>0</v>
      </c>
      <c r="J2510">
        <v>0.18</v>
      </c>
      <c r="K2510" t="s">
        <v>16</v>
      </c>
      <c r="L2510">
        <v>4</v>
      </c>
    </row>
    <row r="2511" spans="1:12" x14ac:dyDescent="0.3">
      <c r="A2511">
        <v>24</v>
      </c>
      <c r="B2511">
        <v>56000</v>
      </c>
      <c r="C2511" t="s">
        <v>26</v>
      </c>
      <c r="D2511">
        <v>8</v>
      </c>
      <c r="E2511" t="s">
        <v>18</v>
      </c>
      <c r="F2511" t="s">
        <v>21</v>
      </c>
      <c r="G2511">
        <v>10000</v>
      </c>
      <c r="H2511">
        <v>7.49</v>
      </c>
      <c r="I2511">
        <v>0</v>
      </c>
      <c r="J2511">
        <v>0.18</v>
      </c>
      <c r="K2511" t="s">
        <v>16</v>
      </c>
      <c r="L2511">
        <v>3</v>
      </c>
    </row>
    <row r="2512" spans="1:12" x14ac:dyDescent="0.3">
      <c r="A2512">
        <v>22</v>
      </c>
      <c r="B2512">
        <v>45999</v>
      </c>
      <c r="C2512" t="s">
        <v>13</v>
      </c>
      <c r="D2512">
        <v>1</v>
      </c>
      <c r="E2512" t="s">
        <v>27</v>
      </c>
      <c r="F2512" t="s">
        <v>21</v>
      </c>
      <c r="G2512">
        <v>7300</v>
      </c>
      <c r="H2512">
        <v>7.88</v>
      </c>
      <c r="I2512">
        <v>0</v>
      </c>
      <c r="J2512">
        <v>0.16</v>
      </c>
      <c r="K2512" t="s">
        <v>16</v>
      </c>
      <c r="L2512">
        <v>2</v>
      </c>
    </row>
    <row r="2513" spans="1:12" x14ac:dyDescent="0.3">
      <c r="A2513">
        <v>25</v>
      </c>
      <c r="B2513">
        <v>56000</v>
      </c>
      <c r="C2513" t="s">
        <v>26</v>
      </c>
      <c r="D2513">
        <v>9</v>
      </c>
      <c r="E2513" t="s">
        <v>27</v>
      </c>
      <c r="F2513" t="s">
        <v>19</v>
      </c>
      <c r="G2513">
        <v>12375</v>
      </c>
      <c r="H2513">
        <v>11.49</v>
      </c>
      <c r="I2513">
        <v>0</v>
      </c>
      <c r="J2513">
        <v>0.22</v>
      </c>
      <c r="K2513" t="s">
        <v>16</v>
      </c>
      <c r="L2513">
        <v>4</v>
      </c>
    </row>
    <row r="2514" spans="1:12" x14ac:dyDescent="0.3">
      <c r="A2514">
        <v>24</v>
      </c>
      <c r="B2514">
        <v>56000</v>
      </c>
      <c r="C2514" t="s">
        <v>26</v>
      </c>
      <c r="D2514">
        <v>5</v>
      </c>
      <c r="E2514" t="s">
        <v>14</v>
      </c>
      <c r="F2514" t="s">
        <v>21</v>
      </c>
      <c r="G2514">
        <v>17400</v>
      </c>
      <c r="H2514">
        <v>5.99</v>
      </c>
      <c r="I2514">
        <v>0</v>
      </c>
      <c r="J2514">
        <v>0.31</v>
      </c>
      <c r="K2514" t="s">
        <v>16</v>
      </c>
      <c r="L2514">
        <v>2</v>
      </c>
    </row>
    <row r="2515" spans="1:12" x14ac:dyDescent="0.3">
      <c r="A2515">
        <v>24</v>
      </c>
      <c r="B2515">
        <v>12480</v>
      </c>
      <c r="C2515" t="s">
        <v>13</v>
      </c>
      <c r="D2515">
        <v>1</v>
      </c>
      <c r="E2515" t="s">
        <v>27</v>
      </c>
      <c r="F2515" t="s">
        <v>21</v>
      </c>
      <c r="G2515">
        <v>7350</v>
      </c>
      <c r="H2515">
        <v>6.92</v>
      </c>
      <c r="I2515">
        <v>1</v>
      </c>
      <c r="J2515">
        <v>0.59</v>
      </c>
      <c r="K2515" t="s">
        <v>16</v>
      </c>
      <c r="L2515">
        <v>2</v>
      </c>
    </row>
    <row r="2516" spans="1:12" x14ac:dyDescent="0.3">
      <c r="A2516">
        <v>25</v>
      </c>
      <c r="B2516">
        <v>32500</v>
      </c>
      <c r="C2516" t="s">
        <v>13</v>
      </c>
      <c r="D2516">
        <v>5</v>
      </c>
      <c r="E2516" t="s">
        <v>14</v>
      </c>
      <c r="F2516" t="s">
        <v>15</v>
      </c>
      <c r="G2516">
        <v>7350</v>
      </c>
      <c r="H2516">
        <v>13.43</v>
      </c>
      <c r="I2516">
        <v>0</v>
      </c>
      <c r="J2516">
        <v>0.23</v>
      </c>
      <c r="K2516" t="s">
        <v>17</v>
      </c>
      <c r="L2516">
        <v>3</v>
      </c>
    </row>
    <row r="2517" spans="1:12" x14ac:dyDescent="0.3">
      <c r="A2517">
        <v>25</v>
      </c>
      <c r="B2517">
        <v>57996</v>
      </c>
      <c r="C2517" t="s">
        <v>13</v>
      </c>
      <c r="D2517">
        <v>5</v>
      </c>
      <c r="E2517" t="s">
        <v>18</v>
      </c>
      <c r="F2517" t="s">
        <v>19</v>
      </c>
      <c r="G2517">
        <v>7400</v>
      </c>
      <c r="H2517">
        <v>10.36</v>
      </c>
      <c r="I2517">
        <v>0</v>
      </c>
      <c r="J2517">
        <v>0.13</v>
      </c>
      <c r="K2517" t="s">
        <v>16</v>
      </c>
      <c r="L2517">
        <v>2</v>
      </c>
    </row>
    <row r="2518" spans="1:12" x14ac:dyDescent="0.3">
      <c r="A2518">
        <v>26</v>
      </c>
      <c r="B2518">
        <v>56000</v>
      </c>
      <c r="C2518" t="s">
        <v>26</v>
      </c>
      <c r="D2518">
        <v>10</v>
      </c>
      <c r="E2518" t="s">
        <v>18</v>
      </c>
      <c r="F2518" t="s">
        <v>21</v>
      </c>
      <c r="G2518">
        <v>6000</v>
      </c>
      <c r="H2518">
        <v>5.42</v>
      </c>
      <c r="I2518">
        <v>0</v>
      </c>
      <c r="J2518">
        <v>0.11</v>
      </c>
      <c r="K2518" t="s">
        <v>16</v>
      </c>
      <c r="L2518">
        <v>4</v>
      </c>
    </row>
    <row r="2519" spans="1:12" x14ac:dyDescent="0.3">
      <c r="A2519">
        <v>21</v>
      </c>
      <c r="B2519">
        <v>12720</v>
      </c>
      <c r="C2519" t="s">
        <v>13</v>
      </c>
      <c r="D2519">
        <v>1</v>
      </c>
      <c r="E2519" t="s">
        <v>18</v>
      </c>
      <c r="F2519" t="s">
        <v>21</v>
      </c>
      <c r="G2519">
        <v>7500</v>
      </c>
      <c r="H2519">
        <v>7.05</v>
      </c>
      <c r="I2519">
        <v>1</v>
      </c>
      <c r="J2519">
        <v>0.59</v>
      </c>
      <c r="K2519" t="s">
        <v>16</v>
      </c>
      <c r="L2519">
        <v>4</v>
      </c>
    </row>
    <row r="2520" spans="1:12" x14ac:dyDescent="0.3">
      <c r="A2520">
        <v>24</v>
      </c>
      <c r="B2520">
        <v>20796</v>
      </c>
      <c r="C2520" t="s">
        <v>13</v>
      </c>
      <c r="D2520">
        <v>2</v>
      </c>
      <c r="E2520" t="s">
        <v>27</v>
      </c>
      <c r="F2520" t="s">
        <v>21</v>
      </c>
      <c r="G2520">
        <v>7500</v>
      </c>
      <c r="H2520">
        <v>7.88</v>
      </c>
      <c r="I2520">
        <v>1</v>
      </c>
      <c r="J2520">
        <v>0.36</v>
      </c>
      <c r="K2520" t="s">
        <v>16</v>
      </c>
      <c r="L2520">
        <v>3</v>
      </c>
    </row>
    <row r="2521" spans="1:12" x14ac:dyDescent="0.3">
      <c r="A2521">
        <v>23</v>
      </c>
      <c r="B2521">
        <v>21000</v>
      </c>
      <c r="C2521" t="s">
        <v>13</v>
      </c>
      <c r="D2521">
        <v>6</v>
      </c>
      <c r="E2521" t="s">
        <v>25</v>
      </c>
      <c r="F2521" t="s">
        <v>21</v>
      </c>
      <c r="G2521">
        <v>7500</v>
      </c>
      <c r="H2521">
        <v>6.91</v>
      </c>
      <c r="I2521">
        <v>1</v>
      </c>
      <c r="J2521">
        <v>0.36</v>
      </c>
      <c r="K2521" t="s">
        <v>16</v>
      </c>
      <c r="L2521">
        <v>4</v>
      </c>
    </row>
    <row r="2522" spans="1:12" x14ac:dyDescent="0.3">
      <c r="A2522">
        <v>23</v>
      </c>
      <c r="B2522">
        <v>21360</v>
      </c>
      <c r="C2522" t="s">
        <v>13</v>
      </c>
      <c r="D2522">
        <v>0</v>
      </c>
      <c r="E2522" t="s">
        <v>20</v>
      </c>
      <c r="F2522" t="s">
        <v>21</v>
      </c>
      <c r="G2522">
        <v>7500</v>
      </c>
      <c r="H2522">
        <v>7.14</v>
      </c>
      <c r="I2522">
        <v>1</v>
      </c>
      <c r="J2522">
        <v>0.35</v>
      </c>
      <c r="K2522" t="s">
        <v>16</v>
      </c>
      <c r="L2522">
        <v>3</v>
      </c>
    </row>
    <row r="2523" spans="1:12" x14ac:dyDescent="0.3">
      <c r="A2523">
        <v>25</v>
      </c>
      <c r="B2523">
        <v>21500</v>
      </c>
      <c r="C2523" t="s">
        <v>13</v>
      </c>
      <c r="D2523">
        <v>2</v>
      </c>
      <c r="E2523" t="s">
        <v>14</v>
      </c>
      <c r="F2523" t="s">
        <v>15</v>
      </c>
      <c r="G2523">
        <v>7500</v>
      </c>
      <c r="H2523">
        <v>11.34</v>
      </c>
      <c r="I2523">
        <v>1</v>
      </c>
      <c r="J2523">
        <v>0.35</v>
      </c>
      <c r="K2523" t="s">
        <v>16</v>
      </c>
      <c r="L2523">
        <v>2</v>
      </c>
    </row>
    <row r="2524" spans="1:12" x14ac:dyDescent="0.3">
      <c r="A2524">
        <v>24</v>
      </c>
      <c r="B2524">
        <v>23196</v>
      </c>
      <c r="C2524" t="s">
        <v>13</v>
      </c>
      <c r="D2524">
        <v>1</v>
      </c>
      <c r="E2524" t="s">
        <v>18</v>
      </c>
      <c r="F2524" t="s">
        <v>30</v>
      </c>
      <c r="G2524">
        <v>7500</v>
      </c>
      <c r="H2524">
        <v>13.24</v>
      </c>
      <c r="I2524">
        <v>1</v>
      </c>
      <c r="J2524">
        <v>0.32</v>
      </c>
      <c r="K2524" t="s">
        <v>16</v>
      </c>
      <c r="L2524">
        <v>2</v>
      </c>
    </row>
    <row r="2525" spans="1:12" x14ac:dyDescent="0.3">
      <c r="A2525">
        <v>25</v>
      </c>
      <c r="B2525">
        <v>24996</v>
      </c>
      <c r="C2525" t="s">
        <v>13</v>
      </c>
      <c r="D2525">
        <v>3</v>
      </c>
      <c r="E2525" t="s">
        <v>18</v>
      </c>
      <c r="F2525" t="s">
        <v>15</v>
      </c>
      <c r="G2525">
        <v>7500</v>
      </c>
      <c r="H2525">
        <v>12.98</v>
      </c>
      <c r="I2525">
        <v>0</v>
      </c>
      <c r="J2525">
        <v>0.3</v>
      </c>
      <c r="K2525" t="s">
        <v>17</v>
      </c>
      <c r="L2525">
        <v>3</v>
      </c>
    </row>
    <row r="2526" spans="1:12" x14ac:dyDescent="0.3">
      <c r="A2526">
        <v>24</v>
      </c>
      <c r="B2526">
        <v>56000</v>
      </c>
      <c r="C2526" t="s">
        <v>26</v>
      </c>
      <c r="D2526">
        <v>5</v>
      </c>
      <c r="E2526" t="s">
        <v>27</v>
      </c>
      <c r="F2526" t="s">
        <v>21</v>
      </c>
      <c r="G2526">
        <v>13000</v>
      </c>
      <c r="H2526">
        <v>8.94</v>
      </c>
      <c r="I2526">
        <v>0</v>
      </c>
      <c r="J2526">
        <v>0.23</v>
      </c>
      <c r="K2526" t="s">
        <v>16</v>
      </c>
      <c r="L2526">
        <v>3</v>
      </c>
    </row>
    <row r="2527" spans="1:12" x14ac:dyDescent="0.3">
      <c r="A2527">
        <v>23</v>
      </c>
      <c r="B2527">
        <v>56000</v>
      </c>
      <c r="C2527" t="s">
        <v>26</v>
      </c>
      <c r="D2527">
        <v>1</v>
      </c>
      <c r="E2527" t="s">
        <v>14</v>
      </c>
      <c r="F2527" t="s">
        <v>21</v>
      </c>
      <c r="G2527">
        <v>10000</v>
      </c>
      <c r="H2527">
        <v>8.59</v>
      </c>
      <c r="I2527">
        <v>0</v>
      </c>
      <c r="J2527">
        <v>0.18</v>
      </c>
      <c r="K2527" t="s">
        <v>16</v>
      </c>
      <c r="L2527">
        <v>3</v>
      </c>
    </row>
    <row r="2528" spans="1:12" x14ac:dyDescent="0.3">
      <c r="A2528">
        <v>21</v>
      </c>
      <c r="B2528">
        <v>27600</v>
      </c>
      <c r="C2528" t="s">
        <v>13</v>
      </c>
      <c r="D2528">
        <v>4</v>
      </c>
      <c r="E2528" t="s">
        <v>18</v>
      </c>
      <c r="F2528" t="s">
        <v>21</v>
      </c>
      <c r="G2528">
        <v>7500</v>
      </c>
      <c r="H2528">
        <v>6.76</v>
      </c>
      <c r="I2528">
        <v>0</v>
      </c>
      <c r="J2528">
        <v>0.27</v>
      </c>
      <c r="K2528" t="s">
        <v>16</v>
      </c>
      <c r="L2528">
        <v>4</v>
      </c>
    </row>
    <row r="2529" spans="1:12" x14ac:dyDescent="0.3">
      <c r="A2529">
        <v>23</v>
      </c>
      <c r="B2529">
        <v>56000</v>
      </c>
      <c r="C2529" t="s">
        <v>26</v>
      </c>
      <c r="D2529">
        <v>7</v>
      </c>
      <c r="E2529" t="s">
        <v>20</v>
      </c>
      <c r="F2529" t="s">
        <v>19</v>
      </c>
      <c r="G2529">
        <v>4500</v>
      </c>
      <c r="H2529">
        <v>11.83</v>
      </c>
      <c r="I2529">
        <v>0</v>
      </c>
      <c r="J2529">
        <v>0.08</v>
      </c>
      <c r="K2529" t="s">
        <v>16</v>
      </c>
      <c r="L2529">
        <v>4</v>
      </c>
    </row>
    <row r="2530" spans="1:12" x14ac:dyDescent="0.3">
      <c r="A2530">
        <v>21</v>
      </c>
      <c r="B2530">
        <v>30000</v>
      </c>
      <c r="C2530" t="s">
        <v>13</v>
      </c>
      <c r="D2530">
        <v>5</v>
      </c>
      <c r="E2530" t="s">
        <v>18</v>
      </c>
      <c r="F2530" t="s">
        <v>19</v>
      </c>
      <c r="G2530">
        <v>7500</v>
      </c>
      <c r="H2530">
        <v>11.83</v>
      </c>
      <c r="I2530">
        <v>0</v>
      </c>
      <c r="J2530">
        <v>0.25</v>
      </c>
      <c r="K2530" t="s">
        <v>16</v>
      </c>
      <c r="L2530">
        <v>4</v>
      </c>
    </row>
    <row r="2531" spans="1:12" x14ac:dyDescent="0.3">
      <c r="A2531">
        <v>26</v>
      </c>
      <c r="B2531">
        <v>30000</v>
      </c>
      <c r="C2531" t="s">
        <v>13</v>
      </c>
      <c r="D2531">
        <v>1</v>
      </c>
      <c r="E2531" t="s">
        <v>20</v>
      </c>
      <c r="F2531" t="s">
        <v>29</v>
      </c>
      <c r="G2531">
        <v>7500</v>
      </c>
      <c r="H2531">
        <v>14.75</v>
      </c>
      <c r="I2531">
        <v>1</v>
      </c>
      <c r="J2531">
        <v>0.25</v>
      </c>
      <c r="K2531" t="s">
        <v>16</v>
      </c>
      <c r="L2531">
        <v>3</v>
      </c>
    </row>
    <row r="2532" spans="1:12" x14ac:dyDescent="0.3">
      <c r="A2532">
        <v>22</v>
      </c>
      <c r="B2532">
        <v>31200</v>
      </c>
      <c r="C2532" t="s">
        <v>13</v>
      </c>
      <c r="D2532">
        <v>3</v>
      </c>
      <c r="E2532" t="s">
        <v>20</v>
      </c>
      <c r="F2532" t="s">
        <v>19</v>
      </c>
      <c r="G2532">
        <v>7500</v>
      </c>
      <c r="H2532">
        <v>9.91</v>
      </c>
      <c r="I2532">
        <v>0</v>
      </c>
      <c r="J2532">
        <v>0.24</v>
      </c>
      <c r="K2532" t="s">
        <v>16</v>
      </c>
      <c r="L2532">
        <v>4</v>
      </c>
    </row>
    <row r="2533" spans="1:12" x14ac:dyDescent="0.3">
      <c r="A2533">
        <v>23</v>
      </c>
      <c r="B2533">
        <v>56004</v>
      </c>
      <c r="C2533" t="s">
        <v>26</v>
      </c>
      <c r="D2533">
        <v>0</v>
      </c>
      <c r="E2533" t="s">
        <v>18</v>
      </c>
      <c r="F2533" t="s">
        <v>15</v>
      </c>
      <c r="G2533">
        <v>10000</v>
      </c>
      <c r="H2533">
        <v>13.61</v>
      </c>
      <c r="I2533">
        <v>0</v>
      </c>
      <c r="J2533">
        <v>0.18</v>
      </c>
      <c r="K2533" t="s">
        <v>16</v>
      </c>
      <c r="L2533">
        <v>4</v>
      </c>
    </row>
    <row r="2534" spans="1:12" x14ac:dyDescent="0.3">
      <c r="A2534">
        <v>22</v>
      </c>
      <c r="B2534">
        <v>56004</v>
      </c>
      <c r="C2534" t="s">
        <v>26</v>
      </c>
      <c r="D2534">
        <v>6</v>
      </c>
      <c r="E2534" t="s">
        <v>14</v>
      </c>
      <c r="F2534" t="s">
        <v>21</v>
      </c>
      <c r="G2534">
        <v>6000</v>
      </c>
      <c r="H2534">
        <v>7.88</v>
      </c>
      <c r="I2534">
        <v>0</v>
      </c>
      <c r="J2534">
        <v>0.11</v>
      </c>
      <c r="K2534" t="s">
        <v>16</v>
      </c>
      <c r="L2534">
        <v>4</v>
      </c>
    </row>
    <row r="2535" spans="1:12" x14ac:dyDescent="0.3">
      <c r="A2535">
        <v>22</v>
      </c>
      <c r="B2535">
        <v>56004</v>
      </c>
      <c r="C2535" t="s">
        <v>26</v>
      </c>
      <c r="D2535">
        <v>6</v>
      </c>
      <c r="E2535" t="s">
        <v>25</v>
      </c>
      <c r="F2535" t="s">
        <v>21</v>
      </c>
      <c r="G2535">
        <v>2000</v>
      </c>
      <c r="H2535">
        <v>7.51</v>
      </c>
      <c r="I2535">
        <v>0</v>
      </c>
      <c r="J2535">
        <v>0.04</v>
      </c>
      <c r="K2535" t="s">
        <v>16</v>
      </c>
      <c r="L2535">
        <v>4</v>
      </c>
    </row>
    <row r="2536" spans="1:12" x14ac:dyDescent="0.3">
      <c r="A2536">
        <v>26</v>
      </c>
      <c r="B2536">
        <v>56004</v>
      </c>
      <c r="C2536" t="s">
        <v>26</v>
      </c>
      <c r="D2536">
        <v>10</v>
      </c>
      <c r="E2536" t="s">
        <v>18</v>
      </c>
      <c r="F2536" t="s">
        <v>15</v>
      </c>
      <c r="G2536">
        <v>20000</v>
      </c>
      <c r="H2536">
        <v>13.57</v>
      </c>
      <c r="I2536">
        <v>0</v>
      </c>
      <c r="J2536">
        <v>0.36</v>
      </c>
      <c r="K2536" t="s">
        <v>17</v>
      </c>
      <c r="L2536">
        <v>4</v>
      </c>
    </row>
    <row r="2537" spans="1:12" x14ac:dyDescent="0.3">
      <c r="A2537">
        <v>26</v>
      </c>
      <c r="B2537">
        <v>56004</v>
      </c>
      <c r="C2537" t="s">
        <v>23</v>
      </c>
      <c r="D2537">
        <v>2</v>
      </c>
      <c r="E2537" t="s">
        <v>14</v>
      </c>
      <c r="F2537" t="s">
        <v>21</v>
      </c>
      <c r="G2537">
        <v>10000</v>
      </c>
      <c r="H2537">
        <v>9.32</v>
      </c>
      <c r="I2537">
        <v>0</v>
      </c>
      <c r="J2537">
        <v>0.18</v>
      </c>
      <c r="K2537" t="s">
        <v>16</v>
      </c>
      <c r="L2537">
        <v>3</v>
      </c>
    </row>
    <row r="2538" spans="1:12" x14ac:dyDescent="0.3">
      <c r="A2538">
        <v>25</v>
      </c>
      <c r="B2538">
        <v>36000</v>
      </c>
      <c r="C2538" t="s">
        <v>13</v>
      </c>
      <c r="D2538">
        <v>0</v>
      </c>
      <c r="E2538" t="s">
        <v>25</v>
      </c>
      <c r="F2538" t="s">
        <v>15</v>
      </c>
      <c r="G2538">
        <v>7500</v>
      </c>
      <c r="H2538">
        <v>13.49</v>
      </c>
      <c r="I2538">
        <v>0</v>
      </c>
      <c r="J2538">
        <v>0.21</v>
      </c>
      <c r="K2538" t="s">
        <v>16</v>
      </c>
      <c r="L2538">
        <v>4</v>
      </c>
    </row>
    <row r="2539" spans="1:12" x14ac:dyDescent="0.3">
      <c r="A2539">
        <v>26</v>
      </c>
      <c r="B2539">
        <v>36000</v>
      </c>
      <c r="C2539" t="s">
        <v>13</v>
      </c>
      <c r="D2539">
        <v>10</v>
      </c>
      <c r="E2539" t="s">
        <v>27</v>
      </c>
      <c r="F2539" t="s">
        <v>19</v>
      </c>
      <c r="G2539">
        <v>7500</v>
      </c>
      <c r="H2539">
        <v>10.59</v>
      </c>
      <c r="I2539">
        <v>0</v>
      </c>
      <c r="J2539">
        <v>0.21</v>
      </c>
      <c r="K2539" t="s">
        <v>16</v>
      </c>
      <c r="L2539">
        <v>3</v>
      </c>
    </row>
    <row r="2540" spans="1:12" x14ac:dyDescent="0.3">
      <c r="A2540">
        <v>22</v>
      </c>
      <c r="B2540">
        <v>56368</v>
      </c>
      <c r="C2540" t="s">
        <v>26</v>
      </c>
      <c r="D2540">
        <v>5</v>
      </c>
      <c r="E2540" t="s">
        <v>18</v>
      </c>
      <c r="F2540" t="s">
        <v>15</v>
      </c>
      <c r="G2540">
        <v>6000</v>
      </c>
      <c r="H2540">
        <v>12.99</v>
      </c>
      <c r="I2540">
        <v>0</v>
      </c>
      <c r="J2540">
        <v>0.11</v>
      </c>
      <c r="K2540" t="s">
        <v>16</v>
      </c>
      <c r="L2540">
        <v>2</v>
      </c>
    </row>
    <row r="2541" spans="1:12" x14ac:dyDescent="0.3">
      <c r="A2541">
        <v>22</v>
      </c>
      <c r="B2541">
        <v>36750</v>
      </c>
      <c r="C2541" t="s">
        <v>13</v>
      </c>
      <c r="D2541">
        <v>6</v>
      </c>
      <c r="E2541" t="s">
        <v>18</v>
      </c>
      <c r="F2541" t="s">
        <v>30</v>
      </c>
      <c r="G2541">
        <v>7500</v>
      </c>
      <c r="H2541">
        <v>14.84</v>
      </c>
      <c r="I2541">
        <v>0</v>
      </c>
      <c r="J2541">
        <v>0.2</v>
      </c>
      <c r="K2541" t="s">
        <v>16</v>
      </c>
      <c r="L2541">
        <v>3</v>
      </c>
    </row>
    <row r="2542" spans="1:12" x14ac:dyDescent="0.3">
      <c r="A2542">
        <v>25</v>
      </c>
      <c r="B2542">
        <v>50400</v>
      </c>
      <c r="C2542" t="s">
        <v>26</v>
      </c>
      <c r="D2542">
        <v>9</v>
      </c>
      <c r="E2542" t="s">
        <v>25</v>
      </c>
      <c r="F2542" t="s">
        <v>30</v>
      </c>
      <c r="G2542">
        <v>12000</v>
      </c>
      <c r="H2542">
        <v>16.89</v>
      </c>
      <c r="I2542">
        <v>1</v>
      </c>
      <c r="J2542">
        <v>0.24</v>
      </c>
      <c r="K2542" t="s">
        <v>16</v>
      </c>
      <c r="L2542">
        <v>4</v>
      </c>
    </row>
    <row r="2543" spans="1:12" x14ac:dyDescent="0.3">
      <c r="A2543">
        <v>25</v>
      </c>
      <c r="B2543">
        <v>37676</v>
      </c>
      <c r="C2543" t="s">
        <v>13</v>
      </c>
      <c r="D2543">
        <v>6</v>
      </c>
      <c r="E2543" t="s">
        <v>20</v>
      </c>
      <c r="F2543" t="s">
        <v>21</v>
      </c>
      <c r="G2543">
        <v>7500</v>
      </c>
      <c r="H2543">
        <v>8.32</v>
      </c>
      <c r="I2543">
        <v>0</v>
      </c>
      <c r="J2543">
        <v>0.2</v>
      </c>
      <c r="K2543" t="s">
        <v>16</v>
      </c>
      <c r="L2543">
        <v>4</v>
      </c>
    </row>
    <row r="2544" spans="1:12" x14ac:dyDescent="0.3">
      <c r="A2544">
        <v>22</v>
      </c>
      <c r="B2544">
        <v>38000</v>
      </c>
      <c r="C2544" t="s">
        <v>13</v>
      </c>
      <c r="D2544">
        <v>5</v>
      </c>
      <c r="E2544" t="s">
        <v>20</v>
      </c>
      <c r="F2544" t="s">
        <v>21</v>
      </c>
      <c r="G2544">
        <v>7500</v>
      </c>
      <c r="H2544">
        <v>5.79</v>
      </c>
      <c r="I2544">
        <v>0</v>
      </c>
      <c r="J2544">
        <v>0.2</v>
      </c>
      <c r="K2544" t="s">
        <v>16</v>
      </c>
      <c r="L2544">
        <v>4</v>
      </c>
    </row>
    <row r="2545" spans="1:12" x14ac:dyDescent="0.3">
      <c r="A2545">
        <v>23</v>
      </c>
      <c r="B2545">
        <v>38000</v>
      </c>
      <c r="C2545" t="s">
        <v>13</v>
      </c>
      <c r="D2545">
        <v>0</v>
      </c>
      <c r="E2545" t="s">
        <v>14</v>
      </c>
      <c r="F2545" t="s">
        <v>21</v>
      </c>
      <c r="G2545">
        <v>7500</v>
      </c>
      <c r="H2545">
        <v>7.88</v>
      </c>
      <c r="I2545">
        <v>0</v>
      </c>
      <c r="J2545">
        <v>0.2</v>
      </c>
      <c r="K2545" t="s">
        <v>16</v>
      </c>
      <c r="L2545">
        <v>4</v>
      </c>
    </row>
    <row r="2546" spans="1:12" x14ac:dyDescent="0.3">
      <c r="A2546">
        <v>21</v>
      </c>
      <c r="B2546">
        <v>56532</v>
      </c>
      <c r="C2546" t="s">
        <v>26</v>
      </c>
      <c r="E2546" t="s">
        <v>18</v>
      </c>
      <c r="F2546" t="s">
        <v>21</v>
      </c>
      <c r="G2546">
        <v>16000</v>
      </c>
      <c r="H2546">
        <v>7.88</v>
      </c>
      <c r="I2546">
        <v>0</v>
      </c>
      <c r="J2546">
        <v>0.28000000000000003</v>
      </c>
      <c r="K2546" t="s">
        <v>16</v>
      </c>
      <c r="L2546">
        <v>3</v>
      </c>
    </row>
    <row r="2547" spans="1:12" x14ac:dyDescent="0.3">
      <c r="A2547">
        <v>24</v>
      </c>
      <c r="B2547">
        <v>56533</v>
      </c>
      <c r="C2547" t="s">
        <v>26</v>
      </c>
      <c r="E2547" t="s">
        <v>28</v>
      </c>
      <c r="F2547" t="s">
        <v>19</v>
      </c>
      <c r="G2547">
        <v>20000</v>
      </c>
      <c r="H2547">
        <v>11.11</v>
      </c>
      <c r="I2547">
        <v>0</v>
      </c>
      <c r="J2547">
        <v>0.35</v>
      </c>
      <c r="K2547" t="s">
        <v>16</v>
      </c>
      <c r="L2547">
        <v>2</v>
      </c>
    </row>
    <row r="2548" spans="1:12" x14ac:dyDescent="0.3">
      <c r="A2548">
        <v>22</v>
      </c>
      <c r="B2548">
        <v>34000</v>
      </c>
      <c r="C2548" t="s">
        <v>13</v>
      </c>
      <c r="D2548">
        <v>2</v>
      </c>
      <c r="E2548" t="s">
        <v>14</v>
      </c>
      <c r="F2548" t="s">
        <v>15</v>
      </c>
      <c r="G2548">
        <v>7500</v>
      </c>
      <c r="H2548">
        <v>12.53</v>
      </c>
      <c r="I2548">
        <v>1</v>
      </c>
      <c r="J2548">
        <v>0.22</v>
      </c>
      <c r="K2548" t="s">
        <v>17</v>
      </c>
      <c r="L2548">
        <v>4</v>
      </c>
    </row>
    <row r="2549" spans="1:12" x14ac:dyDescent="0.3">
      <c r="A2549">
        <v>23</v>
      </c>
      <c r="B2549">
        <v>56900</v>
      </c>
      <c r="C2549" t="s">
        <v>26</v>
      </c>
      <c r="D2549">
        <v>7</v>
      </c>
      <c r="E2549" t="s">
        <v>14</v>
      </c>
      <c r="F2549" t="s">
        <v>19</v>
      </c>
      <c r="G2549">
        <v>11200</v>
      </c>
      <c r="I2549">
        <v>0</v>
      </c>
      <c r="J2549">
        <v>0.2</v>
      </c>
      <c r="K2549" t="s">
        <v>16</v>
      </c>
      <c r="L2549">
        <v>3</v>
      </c>
    </row>
    <row r="2550" spans="1:12" x14ac:dyDescent="0.3">
      <c r="A2550">
        <v>22</v>
      </c>
      <c r="B2550">
        <v>40906</v>
      </c>
      <c r="C2550" t="s">
        <v>13</v>
      </c>
      <c r="D2550">
        <v>4</v>
      </c>
      <c r="E2550" t="s">
        <v>27</v>
      </c>
      <c r="F2550" t="s">
        <v>19</v>
      </c>
      <c r="G2550">
        <v>7500</v>
      </c>
      <c r="H2550">
        <v>9.6300000000000008</v>
      </c>
      <c r="I2550">
        <v>0</v>
      </c>
      <c r="J2550">
        <v>0.18</v>
      </c>
      <c r="K2550" t="s">
        <v>16</v>
      </c>
      <c r="L2550">
        <v>2</v>
      </c>
    </row>
    <row r="2551" spans="1:12" x14ac:dyDescent="0.3">
      <c r="A2551">
        <v>24</v>
      </c>
      <c r="B2551">
        <v>57000</v>
      </c>
      <c r="C2551" t="s">
        <v>26</v>
      </c>
      <c r="D2551">
        <v>0</v>
      </c>
      <c r="E2551" t="s">
        <v>14</v>
      </c>
      <c r="F2551" t="s">
        <v>19</v>
      </c>
      <c r="G2551">
        <v>2400</v>
      </c>
      <c r="H2551">
        <v>12.69</v>
      </c>
      <c r="I2551">
        <v>0</v>
      </c>
      <c r="J2551">
        <v>0.04</v>
      </c>
      <c r="K2551" t="s">
        <v>16</v>
      </c>
      <c r="L2551">
        <v>4</v>
      </c>
    </row>
    <row r="2552" spans="1:12" x14ac:dyDescent="0.3">
      <c r="A2552">
        <v>22</v>
      </c>
      <c r="B2552">
        <v>42500</v>
      </c>
      <c r="C2552" t="s">
        <v>13</v>
      </c>
      <c r="D2552">
        <v>0</v>
      </c>
      <c r="E2552" t="s">
        <v>18</v>
      </c>
      <c r="F2552" t="s">
        <v>21</v>
      </c>
      <c r="G2552">
        <v>7500</v>
      </c>
      <c r="H2552">
        <v>7.9</v>
      </c>
      <c r="I2552">
        <v>0</v>
      </c>
      <c r="J2552">
        <v>0.18</v>
      </c>
      <c r="K2552" t="s">
        <v>16</v>
      </c>
      <c r="L2552">
        <v>2</v>
      </c>
    </row>
    <row r="2553" spans="1:12" x14ac:dyDescent="0.3">
      <c r="A2553">
        <v>21</v>
      </c>
      <c r="B2553">
        <v>37260</v>
      </c>
      <c r="C2553" t="s">
        <v>13</v>
      </c>
      <c r="D2553">
        <v>1</v>
      </c>
      <c r="E2553" t="s">
        <v>28</v>
      </c>
      <c r="F2553" t="s">
        <v>30</v>
      </c>
      <c r="G2553">
        <v>7500</v>
      </c>
      <c r="H2553">
        <v>14.84</v>
      </c>
      <c r="I2553">
        <v>1</v>
      </c>
      <c r="J2553">
        <v>0.2</v>
      </c>
      <c r="K2553" t="s">
        <v>17</v>
      </c>
      <c r="L2553">
        <v>2</v>
      </c>
    </row>
    <row r="2554" spans="1:12" x14ac:dyDescent="0.3">
      <c r="A2554">
        <v>22</v>
      </c>
      <c r="B2554">
        <v>44000</v>
      </c>
      <c r="C2554" t="s">
        <v>13</v>
      </c>
      <c r="D2554">
        <v>0</v>
      </c>
      <c r="E2554" t="s">
        <v>20</v>
      </c>
      <c r="F2554" t="s">
        <v>21</v>
      </c>
      <c r="G2554">
        <v>7500</v>
      </c>
      <c r="H2554">
        <v>8.32</v>
      </c>
      <c r="I2554">
        <v>0</v>
      </c>
      <c r="J2554">
        <v>0.17</v>
      </c>
      <c r="K2554" t="s">
        <v>16</v>
      </c>
      <c r="L2554">
        <v>3</v>
      </c>
    </row>
    <row r="2555" spans="1:12" x14ac:dyDescent="0.3">
      <c r="A2555">
        <v>22</v>
      </c>
      <c r="B2555">
        <v>57000</v>
      </c>
      <c r="C2555" t="s">
        <v>26</v>
      </c>
      <c r="D2555">
        <v>6</v>
      </c>
      <c r="E2555" t="s">
        <v>27</v>
      </c>
      <c r="F2555" t="s">
        <v>19</v>
      </c>
      <c r="G2555">
        <v>7200</v>
      </c>
      <c r="I2555">
        <v>0</v>
      </c>
      <c r="J2555">
        <v>0.13</v>
      </c>
      <c r="K2555" t="s">
        <v>16</v>
      </c>
      <c r="L2555">
        <v>2</v>
      </c>
    </row>
    <row r="2556" spans="1:12" x14ac:dyDescent="0.3">
      <c r="A2556">
        <v>25</v>
      </c>
      <c r="B2556">
        <v>51000</v>
      </c>
      <c r="C2556" t="s">
        <v>26</v>
      </c>
      <c r="D2556">
        <v>9</v>
      </c>
      <c r="E2556" t="s">
        <v>25</v>
      </c>
      <c r="F2556" t="s">
        <v>30</v>
      </c>
      <c r="G2556">
        <v>5500</v>
      </c>
      <c r="H2556">
        <v>16.77</v>
      </c>
      <c r="I2556">
        <v>1</v>
      </c>
      <c r="J2556">
        <v>0.11</v>
      </c>
      <c r="K2556" t="s">
        <v>17</v>
      </c>
      <c r="L2556">
        <v>2</v>
      </c>
    </row>
    <row r="2557" spans="1:12" x14ac:dyDescent="0.3">
      <c r="A2557">
        <v>25</v>
      </c>
      <c r="B2557">
        <v>39000</v>
      </c>
      <c r="C2557" t="s">
        <v>13</v>
      </c>
      <c r="D2557">
        <v>9</v>
      </c>
      <c r="E2557" t="s">
        <v>14</v>
      </c>
      <c r="F2557" t="s">
        <v>30</v>
      </c>
      <c r="G2557">
        <v>7500</v>
      </c>
      <c r="H2557">
        <v>15.62</v>
      </c>
      <c r="I2557">
        <v>1</v>
      </c>
      <c r="J2557">
        <v>0.19</v>
      </c>
      <c r="K2557" t="s">
        <v>17</v>
      </c>
      <c r="L2557">
        <v>2</v>
      </c>
    </row>
    <row r="2558" spans="1:12" x14ac:dyDescent="0.3">
      <c r="A2558">
        <v>21</v>
      </c>
      <c r="B2558">
        <v>57000</v>
      </c>
      <c r="C2558" t="s">
        <v>26</v>
      </c>
      <c r="D2558">
        <v>5</v>
      </c>
      <c r="E2558" t="s">
        <v>27</v>
      </c>
      <c r="F2558" t="s">
        <v>15</v>
      </c>
      <c r="G2558">
        <v>14400</v>
      </c>
      <c r="I2558">
        <v>0</v>
      </c>
      <c r="J2558">
        <v>0.25</v>
      </c>
      <c r="K2558" t="s">
        <v>17</v>
      </c>
      <c r="L2558">
        <v>2</v>
      </c>
    </row>
    <row r="2559" spans="1:12" x14ac:dyDescent="0.3">
      <c r="A2559">
        <v>24</v>
      </c>
      <c r="B2559">
        <v>57000</v>
      </c>
      <c r="C2559" t="s">
        <v>26</v>
      </c>
      <c r="D2559">
        <v>8</v>
      </c>
      <c r="E2559" t="s">
        <v>18</v>
      </c>
      <c r="F2559" t="s">
        <v>21</v>
      </c>
      <c r="G2559">
        <v>6000</v>
      </c>
      <c r="H2559">
        <v>5.99</v>
      </c>
      <c r="I2559">
        <v>0</v>
      </c>
      <c r="J2559">
        <v>0.11</v>
      </c>
      <c r="K2559" t="s">
        <v>16</v>
      </c>
      <c r="L2559">
        <v>3</v>
      </c>
    </row>
    <row r="2560" spans="1:12" x14ac:dyDescent="0.3">
      <c r="A2560">
        <v>26</v>
      </c>
      <c r="B2560">
        <v>57000</v>
      </c>
      <c r="C2560" t="s">
        <v>26</v>
      </c>
      <c r="D2560">
        <v>4</v>
      </c>
      <c r="E2560" t="s">
        <v>18</v>
      </c>
      <c r="F2560" t="s">
        <v>15</v>
      </c>
      <c r="G2560">
        <v>12000</v>
      </c>
      <c r="H2560">
        <v>13.49</v>
      </c>
      <c r="I2560">
        <v>0</v>
      </c>
      <c r="J2560">
        <v>0.21</v>
      </c>
      <c r="K2560" t="s">
        <v>17</v>
      </c>
      <c r="L2560">
        <v>2</v>
      </c>
    </row>
    <row r="2561" spans="1:12" x14ac:dyDescent="0.3">
      <c r="A2561">
        <v>26</v>
      </c>
      <c r="B2561">
        <v>45450</v>
      </c>
      <c r="C2561" t="s">
        <v>13</v>
      </c>
      <c r="D2561">
        <v>2</v>
      </c>
      <c r="E2561" t="s">
        <v>14</v>
      </c>
      <c r="F2561" t="s">
        <v>19</v>
      </c>
      <c r="G2561">
        <v>7500</v>
      </c>
      <c r="H2561">
        <v>11.14</v>
      </c>
      <c r="I2561">
        <v>0</v>
      </c>
      <c r="J2561">
        <v>0.17</v>
      </c>
      <c r="K2561" t="s">
        <v>16</v>
      </c>
      <c r="L2561">
        <v>3</v>
      </c>
    </row>
    <row r="2562" spans="1:12" x14ac:dyDescent="0.3">
      <c r="A2562">
        <v>21</v>
      </c>
      <c r="B2562">
        <v>47500</v>
      </c>
      <c r="C2562" t="s">
        <v>13</v>
      </c>
      <c r="D2562">
        <v>2</v>
      </c>
      <c r="E2562" t="s">
        <v>25</v>
      </c>
      <c r="F2562" t="s">
        <v>19</v>
      </c>
      <c r="G2562">
        <v>7500</v>
      </c>
      <c r="H2562">
        <v>10.99</v>
      </c>
      <c r="I2562">
        <v>0</v>
      </c>
      <c r="J2562">
        <v>0.16</v>
      </c>
      <c r="K2562" t="s">
        <v>16</v>
      </c>
      <c r="L2562">
        <v>2</v>
      </c>
    </row>
    <row r="2563" spans="1:12" x14ac:dyDescent="0.3">
      <c r="A2563">
        <v>23</v>
      </c>
      <c r="B2563">
        <v>57000</v>
      </c>
      <c r="C2563" t="s">
        <v>26</v>
      </c>
      <c r="D2563">
        <v>7</v>
      </c>
      <c r="E2563" t="s">
        <v>20</v>
      </c>
      <c r="F2563" t="s">
        <v>21</v>
      </c>
      <c r="G2563">
        <v>9250</v>
      </c>
      <c r="H2563">
        <v>5.99</v>
      </c>
      <c r="I2563">
        <v>0</v>
      </c>
      <c r="J2563">
        <v>0.16</v>
      </c>
      <c r="K2563" t="s">
        <v>16</v>
      </c>
      <c r="L2563">
        <v>4</v>
      </c>
    </row>
    <row r="2564" spans="1:12" x14ac:dyDescent="0.3">
      <c r="A2564">
        <v>25</v>
      </c>
      <c r="B2564">
        <v>48000</v>
      </c>
      <c r="C2564" t="s">
        <v>13</v>
      </c>
      <c r="D2564">
        <v>9</v>
      </c>
      <c r="E2564" t="s">
        <v>25</v>
      </c>
      <c r="F2564" t="s">
        <v>15</v>
      </c>
      <c r="G2564">
        <v>7500</v>
      </c>
      <c r="H2564">
        <v>12.53</v>
      </c>
      <c r="I2564">
        <v>0</v>
      </c>
      <c r="J2564">
        <v>0.16</v>
      </c>
      <c r="K2564" t="s">
        <v>16</v>
      </c>
      <c r="L2564">
        <v>3</v>
      </c>
    </row>
    <row r="2565" spans="1:12" x14ac:dyDescent="0.3">
      <c r="A2565">
        <v>25</v>
      </c>
      <c r="B2565">
        <v>48659</v>
      </c>
      <c r="C2565" t="s">
        <v>13</v>
      </c>
      <c r="D2565">
        <v>4</v>
      </c>
      <c r="E2565" t="s">
        <v>18</v>
      </c>
      <c r="F2565" t="s">
        <v>19</v>
      </c>
      <c r="G2565">
        <v>7500</v>
      </c>
      <c r="I2565">
        <v>0</v>
      </c>
      <c r="J2565">
        <v>0.15</v>
      </c>
      <c r="K2565" t="s">
        <v>16</v>
      </c>
      <c r="L2565">
        <v>4</v>
      </c>
    </row>
    <row r="2566" spans="1:12" x14ac:dyDescent="0.3">
      <c r="A2566">
        <v>23</v>
      </c>
      <c r="B2566">
        <v>57000</v>
      </c>
      <c r="C2566" t="s">
        <v>26</v>
      </c>
      <c r="D2566">
        <v>6</v>
      </c>
      <c r="E2566" t="s">
        <v>20</v>
      </c>
      <c r="F2566" t="s">
        <v>21</v>
      </c>
      <c r="G2566">
        <v>7000</v>
      </c>
      <c r="I2566">
        <v>0</v>
      </c>
      <c r="J2566">
        <v>0.12</v>
      </c>
      <c r="K2566" t="s">
        <v>16</v>
      </c>
      <c r="L2566">
        <v>2</v>
      </c>
    </row>
    <row r="2567" spans="1:12" x14ac:dyDescent="0.3">
      <c r="A2567">
        <v>23</v>
      </c>
      <c r="B2567">
        <v>57000</v>
      </c>
      <c r="C2567" t="s">
        <v>26</v>
      </c>
      <c r="D2567">
        <v>6</v>
      </c>
      <c r="E2567" t="s">
        <v>18</v>
      </c>
      <c r="F2567" t="s">
        <v>30</v>
      </c>
      <c r="G2567">
        <v>17500</v>
      </c>
      <c r="H2567">
        <v>14.09</v>
      </c>
      <c r="I2567">
        <v>0</v>
      </c>
      <c r="J2567">
        <v>0.31</v>
      </c>
      <c r="K2567" t="s">
        <v>17</v>
      </c>
      <c r="L2567">
        <v>3</v>
      </c>
    </row>
    <row r="2568" spans="1:12" x14ac:dyDescent="0.3">
      <c r="A2568">
        <v>26</v>
      </c>
      <c r="B2568">
        <v>44000</v>
      </c>
      <c r="C2568" t="s">
        <v>13</v>
      </c>
      <c r="D2568">
        <v>0</v>
      </c>
      <c r="E2568" t="s">
        <v>28</v>
      </c>
      <c r="F2568" t="s">
        <v>29</v>
      </c>
      <c r="G2568">
        <v>7500</v>
      </c>
      <c r="H2568">
        <v>16.399999999999999</v>
      </c>
      <c r="I2568">
        <v>1</v>
      </c>
      <c r="J2568">
        <v>0.17</v>
      </c>
      <c r="K2568" t="s">
        <v>16</v>
      </c>
      <c r="L2568">
        <v>3</v>
      </c>
    </row>
    <row r="2569" spans="1:12" x14ac:dyDescent="0.3">
      <c r="A2569">
        <v>22</v>
      </c>
      <c r="B2569">
        <v>50000</v>
      </c>
      <c r="C2569" t="s">
        <v>13</v>
      </c>
      <c r="D2569">
        <v>1</v>
      </c>
      <c r="E2569" t="s">
        <v>14</v>
      </c>
      <c r="F2569" t="s">
        <v>21</v>
      </c>
      <c r="G2569">
        <v>7500</v>
      </c>
      <c r="H2569">
        <v>8.94</v>
      </c>
      <c r="I2569">
        <v>0</v>
      </c>
      <c r="J2569">
        <v>0.15</v>
      </c>
      <c r="K2569" t="s">
        <v>16</v>
      </c>
      <c r="L2569">
        <v>3</v>
      </c>
    </row>
    <row r="2570" spans="1:12" x14ac:dyDescent="0.3">
      <c r="A2570">
        <v>25</v>
      </c>
      <c r="B2570">
        <v>44000</v>
      </c>
      <c r="C2570" t="s">
        <v>13</v>
      </c>
      <c r="D2570">
        <v>7</v>
      </c>
      <c r="E2570" t="s">
        <v>14</v>
      </c>
      <c r="F2570" t="s">
        <v>15</v>
      </c>
      <c r="G2570">
        <v>7500</v>
      </c>
      <c r="H2570">
        <v>13.92</v>
      </c>
      <c r="I2570">
        <v>1</v>
      </c>
      <c r="J2570">
        <v>0.17</v>
      </c>
      <c r="K2570" t="s">
        <v>16</v>
      </c>
      <c r="L2570">
        <v>3</v>
      </c>
    </row>
    <row r="2571" spans="1:12" x14ac:dyDescent="0.3">
      <c r="A2571">
        <v>25</v>
      </c>
      <c r="B2571">
        <v>57000</v>
      </c>
      <c r="C2571" t="s">
        <v>23</v>
      </c>
      <c r="D2571">
        <v>5</v>
      </c>
      <c r="E2571" t="s">
        <v>20</v>
      </c>
      <c r="F2571" t="s">
        <v>15</v>
      </c>
      <c r="G2571">
        <v>12000</v>
      </c>
      <c r="H2571">
        <v>13.23</v>
      </c>
      <c r="I2571">
        <v>0</v>
      </c>
      <c r="J2571">
        <v>0.21</v>
      </c>
      <c r="K2571" t="s">
        <v>16</v>
      </c>
      <c r="L2571">
        <v>3</v>
      </c>
    </row>
    <row r="2572" spans="1:12" x14ac:dyDescent="0.3">
      <c r="A2572">
        <v>26</v>
      </c>
      <c r="B2572">
        <v>51000</v>
      </c>
      <c r="C2572" t="s">
        <v>26</v>
      </c>
      <c r="D2572">
        <v>10</v>
      </c>
      <c r="E2572" t="s">
        <v>14</v>
      </c>
      <c r="F2572" t="s">
        <v>30</v>
      </c>
      <c r="G2572">
        <v>13000</v>
      </c>
      <c r="H2572">
        <v>15.33</v>
      </c>
      <c r="I2572">
        <v>1</v>
      </c>
      <c r="J2572">
        <v>0.25</v>
      </c>
      <c r="K2572" t="s">
        <v>17</v>
      </c>
      <c r="L2572">
        <v>3</v>
      </c>
    </row>
    <row r="2573" spans="1:12" x14ac:dyDescent="0.3">
      <c r="A2573">
        <v>22</v>
      </c>
      <c r="B2573">
        <v>51000</v>
      </c>
      <c r="C2573" t="s">
        <v>13</v>
      </c>
      <c r="D2573">
        <v>6</v>
      </c>
      <c r="E2573" t="s">
        <v>20</v>
      </c>
      <c r="F2573" t="s">
        <v>21</v>
      </c>
      <c r="G2573">
        <v>7500</v>
      </c>
      <c r="H2573">
        <v>5.99</v>
      </c>
      <c r="I2573">
        <v>0</v>
      </c>
      <c r="J2573">
        <v>0.15</v>
      </c>
      <c r="K2573" t="s">
        <v>16</v>
      </c>
      <c r="L2573">
        <v>2</v>
      </c>
    </row>
    <row r="2574" spans="1:12" x14ac:dyDescent="0.3">
      <c r="A2574">
        <v>25</v>
      </c>
      <c r="B2574">
        <v>53000</v>
      </c>
      <c r="C2574" t="s">
        <v>13</v>
      </c>
      <c r="D2574">
        <v>0</v>
      </c>
      <c r="E2574" t="s">
        <v>18</v>
      </c>
      <c r="F2574" t="s">
        <v>19</v>
      </c>
      <c r="G2574">
        <v>7500</v>
      </c>
      <c r="H2574">
        <v>10.39</v>
      </c>
      <c r="I2574">
        <v>0</v>
      </c>
      <c r="J2574">
        <v>0.14000000000000001</v>
      </c>
      <c r="K2574" t="s">
        <v>16</v>
      </c>
      <c r="L2574">
        <v>4</v>
      </c>
    </row>
    <row r="2575" spans="1:12" x14ac:dyDescent="0.3">
      <c r="A2575">
        <v>24</v>
      </c>
      <c r="B2575">
        <v>55000</v>
      </c>
      <c r="C2575" t="s">
        <v>13</v>
      </c>
      <c r="D2575">
        <v>0</v>
      </c>
      <c r="E2575" t="s">
        <v>18</v>
      </c>
      <c r="F2575" t="s">
        <v>21</v>
      </c>
      <c r="G2575">
        <v>7500</v>
      </c>
      <c r="H2575">
        <v>6.03</v>
      </c>
      <c r="I2575">
        <v>0</v>
      </c>
      <c r="J2575">
        <v>0.14000000000000001</v>
      </c>
      <c r="K2575" t="s">
        <v>16</v>
      </c>
      <c r="L2575">
        <v>3</v>
      </c>
    </row>
    <row r="2576" spans="1:12" x14ac:dyDescent="0.3">
      <c r="A2576">
        <v>26</v>
      </c>
      <c r="B2576">
        <v>57000</v>
      </c>
      <c r="C2576" t="s">
        <v>26</v>
      </c>
      <c r="D2576">
        <v>10</v>
      </c>
      <c r="E2576" t="s">
        <v>27</v>
      </c>
      <c r="F2576" t="s">
        <v>19</v>
      </c>
      <c r="G2576">
        <v>2500</v>
      </c>
      <c r="H2576">
        <v>11.58</v>
      </c>
      <c r="I2576">
        <v>0</v>
      </c>
      <c r="J2576">
        <v>0.04</v>
      </c>
      <c r="K2576" t="s">
        <v>16</v>
      </c>
      <c r="L2576">
        <v>3</v>
      </c>
    </row>
    <row r="2577" spans="1:12" x14ac:dyDescent="0.3">
      <c r="A2577">
        <v>24</v>
      </c>
      <c r="B2577">
        <v>57000</v>
      </c>
      <c r="C2577" t="s">
        <v>23</v>
      </c>
      <c r="D2577">
        <v>8</v>
      </c>
      <c r="E2577" t="s">
        <v>18</v>
      </c>
      <c r="F2577" t="s">
        <v>21</v>
      </c>
      <c r="G2577">
        <v>9000</v>
      </c>
      <c r="H2577">
        <v>8</v>
      </c>
      <c r="I2577">
        <v>0</v>
      </c>
      <c r="J2577">
        <v>0.16</v>
      </c>
      <c r="K2577" t="s">
        <v>16</v>
      </c>
      <c r="L2577">
        <v>4</v>
      </c>
    </row>
    <row r="2578" spans="1:12" x14ac:dyDescent="0.3">
      <c r="A2578">
        <v>23</v>
      </c>
      <c r="B2578">
        <v>57000</v>
      </c>
      <c r="C2578" t="s">
        <v>23</v>
      </c>
      <c r="D2578">
        <v>7</v>
      </c>
      <c r="E2578" t="s">
        <v>18</v>
      </c>
      <c r="F2578" t="s">
        <v>19</v>
      </c>
      <c r="G2578">
        <v>4200</v>
      </c>
      <c r="H2578">
        <v>10.51</v>
      </c>
      <c r="I2578">
        <v>0</v>
      </c>
      <c r="J2578">
        <v>7.0000000000000007E-2</v>
      </c>
      <c r="K2578" t="s">
        <v>16</v>
      </c>
      <c r="L2578">
        <v>3</v>
      </c>
    </row>
    <row r="2579" spans="1:12" x14ac:dyDescent="0.3">
      <c r="A2579">
        <v>24</v>
      </c>
      <c r="B2579">
        <v>55000</v>
      </c>
      <c r="C2579" t="s">
        <v>13</v>
      </c>
      <c r="D2579">
        <v>1</v>
      </c>
      <c r="E2579" t="s">
        <v>28</v>
      </c>
      <c r="F2579" t="s">
        <v>19</v>
      </c>
      <c r="G2579">
        <v>7500</v>
      </c>
      <c r="H2579">
        <v>12.53</v>
      </c>
      <c r="I2579">
        <v>0</v>
      </c>
      <c r="J2579">
        <v>0.14000000000000001</v>
      </c>
      <c r="K2579" t="s">
        <v>16</v>
      </c>
      <c r="L2579">
        <v>2</v>
      </c>
    </row>
    <row r="2580" spans="1:12" x14ac:dyDescent="0.3">
      <c r="A2580">
        <v>25</v>
      </c>
      <c r="B2580">
        <v>57000</v>
      </c>
      <c r="C2580" t="s">
        <v>26</v>
      </c>
      <c r="D2580">
        <v>5</v>
      </c>
      <c r="E2580" t="s">
        <v>27</v>
      </c>
      <c r="F2580" t="s">
        <v>15</v>
      </c>
      <c r="G2580">
        <v>7250</v>
      </c>
      <c r="H2580">
        <v>10.59</v>
      </c>
      <c r="I2580">
        <v>0</v>
      </c>
      <c r="J2580">
        <v>0.13</v>
      </c>
      <c r="K2580" t="s">
        <v>16</v>
      </c>
      <c r="L2580">
        <v>4</v>
      </c>
    </row>
    <row r="2581" spans="1:12" x14ac:dyDescent="0.3">
      <c r="A2581">
        <v>23</v>
      </c>
      <c r="B2581">
        <v>57600</v>
      </c>
      <c r="C2581" t="s">
        <v>13</v>
      </c>
      <c r="D2581">
        <v>5</v>
      </c>
      <c r="E2581" t="s">
        <v>14</v>
      </c>
      <c r="F2581" t="s">
        <v>15</v>
      </c>
      <c r="G2581">
        <v>7500</v>
      </c>
      <c r="H2581">
        <v>13.85</v>
      </c>
      <c r="I2581">
        <v>0</v>
      </c>
      <c r="J2581">
        <v>0.13</v>
      </c>
      <c r="K2581" t="s">
        <v>16</v>
      </c>
      <c r="L2581">
        <v>3</v>
      </c>
    </row>
    <row r="2582" spans="1:12" x14ac:dyDescent="0.3">
      <c r="A2582">
        <v>25</v>
      </c>
      <c r="B2582">
        <v>57120</v>
      </c>
      <c r="C2582" t="s">
        <v>26</v>
      </c>
      <c r="E2582" t="s">
        <v>14</v>
      </c>
      <c r="F2582" t="s">
        <v>19</v>
      </c>
      <c r="G2582">
        <v>25000</v>
      </c>
      <c r="H2582">
        <v>10.99</v>
      </c>
      <c r="I2582">
        <v>0</v>
      </c>
      <c r="J2582">
        <v>0.44</v>
      </c>
      <c r="K2582" t="s">
        <v>16</v>
      </c>
      <c r="L2582">
        <v>4</v>
      </c>
    </row>
    <row r="2583" spans="1:12" x14ac:dyDescent="0.3">
      <c r="A2583">
        <v>23</v>
      </c>
      <c r="B2583">
        <v>57188</v>
      </c>
      <c r="C2583" t="s">
        <v>26</v>
      </c>
      <c r="D2583">
        <v>7</v>
      </c>
      <c r="E2583" t="s">
        <v>27</v>
      </c>
      <c r="F2583" t="s">
        <v>21</v>
      </c>
      <c r="G2583">
        <v>17450</v>
      </c>
      <c r="H2583">
        <v>6.62</v>
      </c>
      <c r="I2583">
        <v>0</v>
      </c>
      <c r="J2583">
        <v>0.31</v>
      </c>
      <c r="K2583" t="s">
        <v>16</v>
      </c>
      <c r="L2583">
        <v>3</v>
      </c>
    </row>
    <row r="2584" spans="1:12" x14ac:dyDescent="0.3">
      <c r="A2584">
        <v>25</v>
      </c>
      <c r="B2584">
        <v>53000</v>
      </c>
      <c r="C2584" t="s">
        <v>13</v>
      </c>
      <c r="D2584">
        <v>3</v>
      </c>
      <c r="E2584" t="s">
        <v>14</v>
      </c>
      <c r="F2584" t="s">
        <v>30</v>
      </c>
      <c r="G2584">
        <v>7500</v>
      </c>
      <c r="H2584">
        <v>12.92</v>
      </c>
      <c r="I2584">
        <v>1</v>
      </c>
      <c r="J2584">
        <v>0.14000000000000001</v>
      </c>
      <c r="K2584" t="s">
        <v>16</v>
      </c>
      <c r="L2584">
        <v>4</v>
      </c>
    </row>
    <row r="2585" spans="1:12" x14ac:dyDescent="0.3">
      <c r="A2585">
        <v>22</v>
      </c>
      <c r="B2585">
        <v>57200</v>
      </c>
      <c r="C2585" t="s">
        <v>26</v>
      </c>
      <c r="D2585">
        <v>4</v>
      </c>
      <c r="E2585" t="s">
        <v>18</v>
      </c>
      <c r="F2585" t="s">
        <v>21</v>
      </c>
      <c r="G2585">
        <v>7000</v>
      </c>
      <c r="H2585">
        <v>7.51</v>
      </c>
      <c r="I2585">
        <v>0</v>
      </c>
      <c r="J2585">
        <v>0.12</v>
      </c>
      <c r="K2585" t="s">
        <v>16</v>
      </c>
      <c r="L2585">
        <v>2</v>
      </c>
    </row>
    <row r="2586" spans="1:12" x14ac:dyDescent="0.3">
      <c r="A2586">
        <v>22</v>
      </c>
      <c r="B2586">
        <v>57204</v>
      </c>
      <c r="C2586" t="s">
        <v>26</v>
      </c>
      <c r="D2586">
        <v>6</v>
      </c>
      <c r="E2586" t="s">
        <v>18</v>
      </c>
      <c r="F2586" t="s">
        <v>30</v>
      </c>
      <c r="G2586">
        <v>9000</v>
      </c>
      <c r="H2586">
        <v>15.58</v>
      </c>
      <c r="I2586">
        <v>0</v>
      </c>
      <c r="J2586">
        <v>0.16</v>
      </c>
      <c r="K2586" t="s">
        <v>17</v>
      </c>
      <c r="L2586">
        <v>3</v>
      </c>
    </row>
    <row r="2587" spans="1:12" x14ac:dyDescent="0.3">
      <c r="A2587">
        <v>22</v>
      </c>
      <c r="B2587">
        <v>60000</v>
      </c>
      <c r="C2587" t="s">
        <v>13</v>
      </c>
      <c r="D2587">
        <v>3</v>
      </c>
      <c r="E2587" t="s">
        <v>20</v>
      </c>
      <c r="F2587" t="s">
        <v>21</v>
      </c>
      <c r="G2587">
        <v>7500</v>
      </c>
      <c r="H2587">
        <v>6.17</v>
      </c>
      <c r="I2587">
        <v>0</v>
      </c>
      <c r="J2587">
        <v>0.13</v>
      </c>
      <c r="K2587" t="s">
        <v>16</v>
      </c>
      <c r="L2587">
        <v>3</v>
      </c>
    </row>
    <row r="2588" spans="1:12" x14ac:dyDescent="0.3">
      <c r="A2588">
        <v>23</v>
      </c>
      <c r="B2588">
        <v>57468</v>
      </c>
      <c r="C2588" t="s">
        <v>26</v>
      </c>
      <c r="D2588">
        <v>8</v>
      </c>
      <c r="E2588" t="s">
        <v>18</v>
      </c>
      <c r="F2588" t="s">
        <v>19</v>
      </c>
      <c r="G2588">
        <v>14075</v>
      </c>
      <c r="H2588">
        <v>9.91</v>
      </c>
      <c r="I2588">
        <v>0</v>
      </c>
      <c r="J2588">
        <v>0.24</v>
      </c>
      <c r="K2588" t="s">
        <v>16</v>
      </c>
      <c r="L2588">
        <v>2</v>
      </c>
    </row>
    <row r="2589" spans="1:12" x14ac:dyDescent="0.3">
      <c r="A2589">
        <v>23</v>
      </c>
      <c r="B2589">
        <v>60000</v>
      </c>
      <c r="C2589" t="s">
        <v>13</v>
      </c>
      <c r="D2589">
        <v>8</v>
      </c>
      <c r="E2589" t="s">
        <v>27</v>
      </c>
      <c r="F2589" t="s">
        <v>21</v>
      </c>
      <c r="G2589">
        <v>7500</v>
      </c>
      <c r="H2589">
        <v>9.07</v>
      </c>
      <c r="I2589">
        <v>0</v>
      </c>
      <c r="J2589">
        <v>0.13</v>
      </c>
      <c r="K2589" t="s">
        <v>16</v>
      </c>
      <c r="L2589">
        <v>2</v>
      </c>
    </row>
    <row r="2590" spans="1:12" x14ac:dyDescent="0.3">
      <c r="A2590">
        <v>21</v>
      </c>
      <c r="B2590">
        <v>57500</v>
      </c>
      <c r="C2590" t="s">
        <v>26</v>
      </c>
      <c r="D2590">
        <v>6</v>
      </c>
      <c r="E2590" t="s">
        <v>27</v>
      </c>
      <c r="F2590" t="s">
        <v>21</v>
      </c>
      <c r="G2590">
        <v>4000</v>
      </c>
      <c r="H2590">
        <v>7.9</v>
      </c>
      <c r="I2590">
        <v>0</v>
      </c>
      <c r="J2590">
        <v>7.0000000000000007E-2</v>
      </c>
      <c r="K2590" t="s">
        <v>16</v>
      </c>
      <c r="L2590">
        <v>3</v>
      </c>
    </row>
    <row r="2591" spans="1:12" x14ac:dyDescent="0.3">
      <c r="A2591">
        <v>22</v>
      </c>
      <c r="B2591">
        <v>60000</v>
      </c>
      <c r="C2591" t="s">
        <v>13</v>
      </c>
      <c r="D2591">
        <v>6</v>
      </c>
      <c r="E2591" t="s">
        <v>18</v>
      </c>
      <c r="F2591" t="s">
        <v>15</v>
      </c>
      <c r="G2591">
        <v>7500</v>
      </c>
      <c r="H2591">
        <v>11.34</v>
      </c>
      <c r="I2591">
        <v>0</v>
      </c>
      <c r="J2591">
        <v>0.13</v>
      </c>
      <c r="K2591" t="s">
        <v>17</v>
      </c>
      <c r="L2591">
        <v>4</v>
      </c>
    </row>
    <row r="2592" spans="1:12" x14ac:dyDescent="0.3">
      <c r="A2592">
        <v>21</v>
      </c>
      <c r="B2592">
        <v>61000</v>
      </c>
      <c r="C2592" t="s">
        <v>13</v>
      </c>
      <c r="D2592">
        <v>3</v>
      </c>
      <c r="E2592" t="s">
        <v>18</v>
      </c>
      <c r="F2592" t="s">
        <v>19</v>
      </c>
      <c r="G2592">
        <v>7500</v>
      </c>
      <c r="H2592">
        <v>10.39</v>
      </c>
      <c r="I2592">
        <v>0</v>
      </c>
      <c r="J2592">
        <v>0.12</v>
      </c>
      <c r="K2592" t="s">
        <v>16</v>
      </c>
      <c r="L2592">
        <v>2</v>
      </c>
    </row>
    <row r="2593" spans="1:12" x14ac:dyDescent="0.3">
      <c r="A2593">
        <v>26</v>
      </c>
      <c r="B2593">
        <v>64000</v>
      </c>
      <c r="C2593" t="s">
        <v>13</v>
      </c>
      <c r="D2593">
        <v>8</v>
      </c>
      <c r="E2593" t="s">
        <v>25</v>
      </c>
      <c r="F2593" t="s">
        <v>19</v>
      </c>
      <c r="G2593">
        <v>7500</v>
      </c>
      <c r="H2593">
        <v>9.83</v>
      </c>
      <c r="I2593">
        <v>0</v>
      </c>
      <c r="J2593">
        <v>0.12</v>
      </c>
      <c r="K2593" t="s">
        <v>16</v>
      </c>
      <c r="L2593">
        <v>3</v>
      </c>
    </row>
    <row r="2594" spans="1:12" x14ac:dyDescent="0.3">
      <c r="A2594">
        <v>23</v>
      </c>
      <c r="B2594">
        <v>57504</v>
      </c>
      <c r="C2594" t="s">
        <v>26</v>
      </c>
      <c r="D2594">
        <v>1</v>
      </c>
      <c r="E2594" t="s">
        <v>25</v>
      </c>
      <c r="F2594" t="s">
        <v>21</v>
      </c>
      <c r="G2594">
        <v>9000</v>
      </c>
      <c r="H2594">
        <v>6.54</v>
      </c>
      <c r="I2594">
        <v>0</v>
      </c>
      <c r="J2594">
        <v>0.16</v>
      </c>
      <c r="K2594" t="s">
        <v>16</v>
      </c>
      <c r="L2594">
        <v>3</v>
      </c>
    </row>
    <row r="2595" spans="1:12" x14ac:dyDescent="0.3">
      <c r="A2595">
        <v>22</v>
      </c>
      <c r="B2595">
        <v>67500</v>
      </c>
      <c r="C2595" t="s">
        <v>13</v>
      </c>
      <c r="D2595">
        <v>1</v>
      </c>
      <c r="E2595" t="s">
        <v>27</v>
      </c>
      <c r="F2595" t="s">
        <v>19</v>
      </c>
      <c r="G2595">
        <v>7500</v>
      </c>
      <c r="H2595">
        <v>9.76</v>
      </c>
      <c r="I2595">
        <v>0</v>
      </c>
      <c r="J2595">
        <v>0.11</v>
      </c>
      <c r="K2595" t="s">
        <v>16</v>
      </c>
      <c r="L2595">
        <v>2</v>
      </c>
    </row>
    <row r="2596" spans="1:12" x14ac:dyDescent="0.3">
      <c r="A2596">
        <v>24</v>
      </c>
      <c r="B2596">
        <v>57600</v>
      </c>
      <c r="C2596" t="s">
        <v>26</v>
      </c>
      <c r="D2596">
        <v>8</v>
      </c>
      <c r="E2596" t="s">
        <v>28</v>
      </c>
      <c r="F2596" t="s">
        <v>21</v>
      </c>
      <c r="G2596">
        <v>10500</v>
      </c>
      <c r="H2596">
        <v>6.62</v>
      </c>
      <c r="I2596">
        <v>0</v>
      </c>
      <c r="J2596">
        <v>0.18</v>
      </c>
      <c r="K2596" t="s">
        <v>16</v>
      </c>
      <c r="L2596">
        <v>3</v>
      </c>
    </row>
    <row r="2597" spans="1:12" x14ac:dyDescent="0.3">
      <c r="A2597">
        <v>22</v>
      </c>
      <c r="B2597">
        <v>57600</v>
      </c>
      <c r="C2597" t="s">
        <v>23</v>
      </c>
      <c r="D2597">
        <v>6</v>
      </c>
      <c r="E2597" t="s">
        <v>27</v>
      </c>
      <c r="F2597" t="s">
        <v>21</v>
      </c>
      <c r="G2597">
        <v>6500</v>
      </c>
      <c r="H2597">
        <v>7.49</v>
      </c>
      <c r="I2597">
        <v>0</v>
      </c>
      <c r="J2597">
        <v>0.11</v>
      </c>
      <c r="K2597" t="s">
        <v>16</v>
      </c>
      <c r="L2597">
        <v>3</v>
      </c>
    </row>
    <row r="2598" spans="1:12" x14ac:dyDescent="0.3">
      <c r="A2598">
        <v>22</v>
      </c>
      <c r="B2598">
        <v>57600</v>
      </c>
      <c r="C2598" t="s">
        <v>23</v>
      </c>
      <c r="E2598" t="s">
        <v>18</v>
      </c>
      <c r="F2598" t="s">
        <v>21</v>
      </c>
      <c r="G2598">
        <v>1500</v>
      </c>
      <c r="H2598">
        <v>5.99</v>
      </c>
      <c r="I2598">
        <v>0</v>
      </c>
      <c r="J2598">
        <v>0.03</v>
      </c>
      <c r="K2598" t="s">
        <v>16</v>
      </c>
      <c r="L2598">
        <v>3</v>
      </c>
    </row>
    <row r="2599" spans="1:12" x14ac:dyDescent="0.3">
      <c r="A2599">
        <v>22</v>
      </c>
      <c r="B2599">
        <v>57600</v>
      </c>
      <c r="C2599" t="s">
        <v>26</v>
      </c>
      <c r="D2599">
        <v>6</v>
      </c>
      <c r="E2599" t="s">
        <v>27</v>
      </c>
      <c r="F2599" t="s">
        <v>19</v>
      </c>
      <c r="G2599">
        <v>6000</v>
      </c>
      <c r="H2599">
        <v>10.74</v>
      </c>
      <c r="I2599">
        <v>0</v>
      </c>
      <c r="J2599">
        <v>0.1</v>
      </c>
      <c r="K2599" t="s">
        <v>16</v>
      </c>
      <c r="L2599">
        <v>3</v>
      </c>
    </row>
    <row r="2600" spans="1:12" x14ac:dyDescent="0.3">
      <c r="A2600">
        <v>22</v>
      </c>
      <c r="B2600">
        <v>57600</v>
      </c>
      <c r="C2600" t="s">
        <v>26</v>
      </c>
      <c r="D2600">
        <v>2</v>
      </c>
      <c r="E2600" t="s">
        <v>25</v>
      </c>
      <c r="F2600" t="s">
        <v>15</v>
      </c>
      <c r="G2600">
        <v>4000</v>
      </c>
      <c r="I2600">
        <v>0</v>
      </c>
      <c r="J2600">
        <v>7.0000000000000007E-2</v>
      </c>
      <c r="K2600" t="s">
        <v>17</v>
      </c>
      <c r="L2600">
        <v>2</v>
      </c>
    </row>
    <row r="2601" spans="1:12" x14ac:dyDescent="0.3">
      <c r="A2601">
        <v>23</v>
      </c>
      <c r="B2601">
        <v>57600</v>
      </c>
      <c r="C2601" t="s">
        <v>26</v>
      </c>
      <c r="D2601">
        <v>7</v>
      </c>
      <c r="E2601" t="s">
        <v>25</v>
      </c>
      <c r="F2601" t="s">
        <v>21</v>
      </c>
      <c r="G2601">
        <v>4000</v>
      </c>
      <c r="I2601">
        <v>0</v>
      </c>
      <c r="J2601">
        <v>7.0000000000000007E-2</v>
      </c>
      <c r="K2601" t="s">
        <v>16</v>
      </c>
      <c r="L2601">
        <v>3</v>
      </c>
    </row>
    <row r="2602" spans="1:12" x14ac:dyDescent="0.3">
      <c r="A2602">
        <v>23</v>
      </c>
      <c r="B2602">
        <v>75000</v>
      </c>
      <c r="C2602" t="s">
        <v>13</v>
      </c>
      <c r="D2602">
        <v>8</v>
      </c>
      <c r="E2602" t="s">
        <v>18</v>
      </c>
      <c r="F2602" t="s">
        <v>15</v>
      </c>
      <c r="G2602">
        <v>7500</v>
      </c>
      <c r="H2602">
        <v>13.48</v>
      </c>
      <c r="I2602">
        <v>0</v>
      </c>
      <c r="J2602">
        <v>0.1</v>
      </c>
      <c r="K2602" t="s">
        <v>17</v>
      </c>
      <c r="L2602">
        <v>3</v>
      </c>
    </row>
    <row r="2603" spans="1:12" x14ac:dyDescent="0.3">
      <c r="A2603">
        <v>25</v>
      </c>
      <c r="B2603">
        <v>58650</v>
      </c>
      <c r="C2603" t="s">
        <v>13</v>
      </c>
      <c r="D2603">
        <v>5</v>
      </c>
      <c r="E2603" t="s">
        <v>14</v>
      </c>
      <c r="F2603" t="s">
        <v>30</v>
      </c>
      <c r="G2603">
        <v>7500</v>
      </c>
      <c r="H2603">
        <v>15.37</v>
      </c>
      <c r="I2603">
        <v>1</v>
      </c>
      <c r="J2603">
        <v>0.11</v>
      </c>
      <c r="K2603" t="s">
        <v>16</v>
      </c>
      <c r="L2603">
        <v>4</v>
      </c>
    </row>
    <row r="2604" spans="1:12" x14ac:dyDescent="0.3">
      <c r="A2604">
        <v>23</v>
      </c>
      <c r="B2604">
        <v>57664</v>
      </c>
      <c r="C2604" t="s">
        <v>26</v>
      </c>
      <c r="D2604">
        <v>4</v>
      </c>
      <c r="E2604" t="s">
        <v>18</v>
      </c>
      <c r="F2604" t="s">
        <v>21</v>
      </c>
      <c r="G2604">
        <v>10000</v>
      </c>
      <c r="H2604">
        <v>6.62</v>
      </c>
      <c r="I2604">
        <v>0</v>
      </c>
      <c r="J2604">
        <v>0.17</v>
      </c>
      <c r="K2604" t="s">
        <v>16</v>
      </c>
      <c r="L2604">
        <v>4</v>
      </c>
    </row>
    <row r="2605" spans="1:12" x14ac:dyDescent="0.3">
      <c r="A2605">
        <v>22</v>
      </c>
      <c r="B2605">
        <v>76500</v>
      </c>
      <c r="C2605" t="s">
        <v>13</v>
      </c>
      <c r="D2605">
        <v>0</v>
      </c>
      <c r="E2605" t="s">
        <v>28</v>
      </c>
      <c r="F2605" t="s">
        <v>30</v>
      </c>
      <c r="G2605">
        <v>7500</v>
      </c>
      <c r="H2605">
        <v>13.24</v>
      </c>
      <c r="I2605">
        <v>1</v>
      </c>
      <c r="J2605">
        <v>0.1</v>
      </c>
      <c r="K2605" t="s">
        <v>17</v>
      </c>
      <c r="L2605">
        <v>4</v>
      </c>
    </row>
    <row r="2606" spans="1:12" x14ac:dyDescent="0.3">
      <c r="A2606">
        <v>22</v>
      </c>
      <c r="B2606">
        <v>66300</v>
      </c>
      <c r="C2606" t="s">
        <v>13</v>
      </c>
      <c r="D2606">
        <v>3</v>
      </c>
      <c r="E2606" t="s">
        <v>14</v>
      </c>
      <c r="F2606" t="s">
        <v>30</v>
      </c>
      <c r="G2606">
        <v>7500</v>
      </c>
      <c r="H2606">
        <v>14.96</v>
      </c>
      <c r="I2606">
        <v>1</v>
      </c>
      <c r="J2606">
        <v>0.1</v>
      </c>
      <c r="K2606" t="s">
        <v>16</v>
      </c>
      <c r="L2606">
        <v>2</v>
      </c>
    </row>
    <row r="2607" spans="1:12" x14ac:dyDescent="0.3">
      <c r="A2607">
        <v>26</v>
      </c>
      <c r="B2607">
        <v>108000</v>
      </c>
      <c r="C2607" t="s">
        <v>13</v>
      </c>
      <c r="D2607">
        <v>2</v>
      </c>
      <c r="E2607" t="s">
        <v>25</v>
      </c>
      <c r="F2607" t="s">
        <v>30</v>
      </c>
      <c r="G2607">
        <v>7500</v>
      </c>
      <c r="H2607">
        <v>16.77</v>
      </c>
      <c r="I2607">
        <v>1</v>
      </c>
      <c r="J2607">
        <v>7.0000000000000007E-2</v>
      </c>
      <c r="K2607" t="s">
        <v>17</v>
      </c>
      <c r="L2607">
        <v>3</v>
      </c>
    </row>
    <row r="2608" spans="1:12" x14ac:dyDescent="0.3">
      <c r="A2608">
        <v>24</v>
      </c>
      <c r="B2608">
        <v>57996</v>
      </c>
      <c r="C2608" t="s">
        <v>26</v>
      </c>
      <c r="D2608">
        <v>5</v>
      </c>
      <c r="E2608" t="s">
        <v>28</v>
      </c>
      <c r="F2608" t="s">
        <v>19</v>
      </c>
      <c r="G2608">
        <v>2400</v>
      </c>
      <c r="H2608">
        <v>11.89</v>
      </c>
      <c r="I2608">
        <v>0</v>
      </c>
      <c r="J2608">
        <v>0.04</v>
      </c>
      <c r="K2608" t="s">
        <v>16</v>
      </c>
      <c r="L2608">
        <v>4</v>
      </c>
    </row>
    <row r="2609" spans="1:12" x14ac:dyDescent="0.3">
      <c r="A2609">
        <v>26</v>
      </c>
      <c r="B2609">
        <v>51996</v>
      </c>
      <c r="C2609" t="s">
        <v>26</v>
      </c>
      <c r="D2609">
        <v>2</v>
      </c>
      <c r="E2609" t="s">
        <v>14</v>
      </c>
      <c r="F2609" t="s">
        <v>29</v>
      </c>
      <c r="G2609">
        <v>6500</v>
      </c>
      <c r="H2609">
        <v>15.68</v>
      </c>
      <c r="I2609">
        <v>1</v>
      </c>
      <c r="J2609">
        <v>0.13</v>
      </c>
      <c r="K2609" t="s">
        <v>16</v>
      </c>
      <c r="L2609">
        <v>4</v>
      </c>
    </row>
    <row r="2610" spans="1:12" x14ac:dyDescent="0.3">
      <c r="A2610">
        <v>24</v>
      </c>
      <c r="B2610">
        <v>20400</v>
      </c>
      <c r="C2610" t="s">
        <v>13</v>
      </c>
      <c r="D2610">
        <v>3</v>
      </c>
      <c r="E2610" t="s">
        <v>27</v>
      </c>
      <c r="F2610" t="s">
        <v>15</v>
      </c>
      <c r="G2610">
        <v>7550</v>
      </c>
      <c r="H2610">
        <v>14.79</v>
      </c>
      <c r="I2610">
        <v>1</v>
      </c>
      <c r="J2610">
        <v>0.37</v>
      </c>
      <c r="K2610" t="s">
        <v>16</v>
      </c>
      <c r="L2610">
        <v>4</v>
      </c>
    </row>
    <row r="2611" spans="1:12" x14ac:dyDescent="0.3">
      <c r="A2611">
        <v>24</v>
      </c>
      <c r="B2611">
        <v>58000</v>
      </c>
      <c r="C2611" t="s">
        <v>26</v>
      </c>
      <c r="D2611">
        <v>8</v>
      </c>
      <c r="E2611" t="s">
        <v>25</v>
      </c>
      <c r="F2611" t="s">
        <v>21</v>
      </c>
      <c r="G2611">
        <v>15700</v>
      </c>
      <c r="H2611">
        <v>7.9</v>
      </c>
      <c r="I2611">
        <v>0</v>
      </c>
      <c r="J2611">
        <v>0.27</v>
      </c>
      <c r="K2611" t="s">
        <v>16</v>
      </c>
      <c r="L2611">
        <v>3</v>
      </c>
    </row>
    <row r="2612" spans="1:12" x14ac:dyDescent="0.3">
      <c r="A2612">
        <v>22</v>
      </c>
      <c r="B2612">
        <v>70000</v>
      </c>
      <c r="C2612" t="s">
        <v>13</v>
      </c>
      <c r="D2612">
        <v>4</v>
      </c>
      <c r="E2612" t="s">
        <v>27</v>
      </c>
      <c r="F2612" t="s">
        <v>21</v>
      </c>
      <c r="G2612">
        <v>7550</v>
      </c>
      <c r="H2612">
        <v>7.51</v>
      </c>
      <c r="I2612">
        <v>0</v>
      </c>
      <c r="J2612">
        <v>0.11</v>
      </c>
      <c r="K2612" t="s">
        <v>16</v>
      </c>
      <c r="L2612">
        <v>2</v>
      </c>
    </row>
    <row r="2613" spans="1:12" x14ac:dyDescent="0.3">
      <c r="A2613">
        <v>25</v>
      </c>
      <c r="B2613">
        <v>54000</v>
      </c>
      <c r="C2613" t="s">
        <v>13</v>
      </c>
      <c r="D2613">
        <v>7</v>
      </c>
      <c r="E2613" t="s">
        <v>28</v>
      </c>
      <c r="F2613" t="s">
        <v>21</v>
      </c>
      <c r="G2613">
        <v>7575</v>
      </c>
      <c r="H2613">
        <v>6.99</v>
      </c>
      <c r="I2613">
        <v>0</v>
      </c>
      <c r="J2613">
        <v>0.14000000000000001</v>
      </c>
      <c r="K2613" t="s">
        <v>16</v>
      </c>
      <c r="L2613">
        <v>4</v>
      </c>
    </row>
    <row r="2614" spans="1:12" x14ac:dyDescent="0.3">
      <c r="A2614">
        <v>22</v>
      </c>
      <c r="B2614">
        <v>52000</v>
      </c>
      <c r="C2614" t="s">
        <v>26</v>
      </c>
      <c r="D2614">
        <v>6</v>
      </c>
      <c r="E2614" t="s">
        <v>25</v>
      </c>
      <c r="F2614" t="s">
        <v>30</v>
      </c>
      <c r="G2614">
        <v>14825</v>
      </c>
      <c r="H2614">
        <v>15.62</v>
      </c>
      <c r="I2614">
        <v>1</v>
      </c>
      <c r="J2614">
        <v>0.28999999999999998</v>
      </c>
      <c r="K2614" t="s">
        <v>16</v>
      </c>
      <c r="L2614">
        <v>3</v>
      </c>
    </row>
    <row r="2615" spans="1:12" x14ac:dyDescent="0.3">
      <c r="A2615">
        <v>25</v>
      </c>
      <c r="B2615">
        <v>39000</v>
      </c>
      <c r="C2615" t="s">
        <v>13</v>
      </c>
      <c r="D2615">
        <v>3</v>
      </c>
      <c r="E2615" t="s">
        <v>14</v>
      </c>
      <c r="F2615" t="s">
        <v>15</v>
      </c>
      <c r="G2615">
        <v>7600</v>
      </c>
      <c r="H2615">
        <v>12.84</v>
      </c>
      <c r="I2615">
        <v>1</v>
      </c>
      <c r="J2615">
        <v>0.19</v>
      </c>
      <c r="K2615" t="s">
        <v>16</v>
      </c>
      <c r="L2615">
        <v>3</v>
      </c>
    </row>
    <row r="2616" spans="1:12" x14ac:dyDescent="0.3">
      <c r="A2616">
        <v>22</v>
      </c>
      <c r="B2616">
        <v>49000</v>
      </c>
      <c r="C2616" t="s">
        <v>13</v>
      </c>
      <c r="D2616">
        <v>0</v>
      </c>
      <c r="E2616" t="s">
        <v>18</v>
      </c>
      <c r="F2616" t="s">
        <v>30</v>
      </c>
      <c r="G2616">
        <v>7600</v>
      </c>
      <c r="H2616">
        <v>15.62</v>
      </c>
      <c r="I2616">
        <v>1</v>
      </c>
      <c r="J2616">
        <v>0.16</v>
      </c>
      <c r="K2616" t="s">
        <v>16</v>
      </c>
      <c r="L2616">
        <v>4</v>
      </c>
    </row>
    <row r="2617" spans="1:12" x14ac:dyDescent="0.3">
      <c r="A2617">
        <v>24</v>
      </c>
      <c r="B2617">
        <v>58000</v>
      </c>
      <c r="C2617" t="s">
        <v>26</v>
      </c>
      <c r="D2617">
        <v>3</v>
      </c>
      <c r="E2617" t="s">
        <v>28</v>
      </c>
      <c r="F2617" t="s">
        <v>21</v>
      </c>
      <c r="G2617">
        <v>6000</v>
      </c>
      <c r="H2617">
        <v>5.42</v>
      </c>
      <c r="I2617">
        <v>0</v>
      </c>
      <c r="J2617">
        <v>0.1</v>
      </c>
      <c r="K2617" t="s">
        <v>16</v>
      </c>
      <c r="L2617">
        <v>4</v>
      </c>
    </row>
    <row r="2618" spans="1:12" x14ac:dyDescent="0.3">
      <c r="A2618">
        <v>23</v>
      </c>
      <c r="B2618">
        <v>57000</v>
      </c>
      <c r="C2618" t="s">
        <v>13</v>
      </c>
      <c r="D2618">
        <v>5</v>
      </c>
      <c r="E2618" t="s">
        <v>27</v>
      </c>
      <c r="F2618" t="s">
        <v>19</v>
      </c>
      <c r="G2618">
        <v>7650</v>
      </c>
      <c r="H2618">
        <v>11.71</v>
      </c>
      <c r="I2618">
        <v>0</v>
      </c>
      <c r="J2618">
        <v>0.13</v>
      </c>
      <c r="K2618" t="s">
        <v>16</v>
      </c>
      <c r="L2618">
        <v>4</v>
      </c>
    </row>
    <row r="2619" spans="1:12" x14ac:dyDescent="0.3">
      <c r="A2619">
        <v>26</v>
      </c>
      <c r="B2619">
        <v>58000</v>
      </c>
      <c r="C2619" t="s">
        <v>26</v>
      </c>
      <c r="D2619">
        <v>2</v>
      </c>
      <c r="E2619" t="s">
        <v>20</v>
      </c>
      <c r="F2619" t="s">
        <v>21</v>
      </c>
      <c r="G2619">
        <v>3000</v>
      </c>
      <c r="H2619">
        <v>6.92</v>
      </c>
      <c r="I2619">
        <v>0</v>
      </c>
      <c r="J2619">
        <v>0.05</v>
      </c>
      <c r="K2619" t="s">
        <v>16</v>
      </c>
      <c r="L2619">
        <v>4</v>
      </c>
    </row>
    <row r="2620" spans="1:12" x14ac:dyDescent="0.3">
      <c r="A2620">
        <v>24</v>
      </c>
      <c r="B2620">
        <v>52000</v>
      </c>
      <c r="C2620" t="s">
        <v>26</v>
      </c>
      <c r="D2620">
        <v>8</v>
      </c>
      <c r="E2620" t="s">
        <v>18</v>
      </c>
      <c r="F2620" t="s">
        <v>30</v>
      </c>
      <c r="G2620">
        <v>5000</v>
      </c>
      <c r="H2620">
        <v>15.28</v>
      </c>
      <c r="I2620">
        <v>1</v>
      </c>
      <c r="J2620">
        <v>0.1</v>
      </c>
      <c r="K2620" t="s">
        <v>16</v>
      </c>
      <c r="L2620">
        <v>4</v>
      </c>
    </row>
    <row r="2621" spans="1:12" x14ac:dyDescent="0.3">
      <c r="A2621">
        <v>24</v>
      </c>
      <c r="B2621">
        <v>58000</v>
      </c>
      <c r="C2621" t="s">
        <v>26</v>
      </c>
      <c r="D2621">
        <v>8</v>
      </c>
      <c r="E2621" t="s">
        <v>18</v>
      </c>
      <c r="F2621" t="s">
        <v>15</v>
      </c>
      <c r="G2621">
        <v>8000</v>
      </c>
      <c r="H2621">
        <v>13.43</v>
      </c>
      <c r="I2621">
        <v>0</v>
      </c>
      <c r="J2621">
        <v>0.14000000000000001</v>
      </c>
      <c r="K2621" t="s">
        <v>16</v>
      </c>
      <c r="L2621">
        <v>4</v>
      </c>
    </row>
    <row r="2622" spans="1:12" x14ac:dyDescent="0.3">
      <c r="A2622">
        <v>22</v>
      </c>
      <c r="B2622">
        <v>58000</v>
      </c>
      <c r="C2622" t="s">
        <v>26</v>
      </c>
      <c r="D2622">
        <v>1</v>
      </c>
      <c r="E2622" t="s">
        <v>27</v>
      </c>
      <c r="F2622" t="s">
        <v>21</v>
      </c>
      <c r="G2622">
        <v>4000</v>
      </c>
      <c r="H2622">
        <v>7.29</v>
      </c>
      <c r="I2622">
        <v>0</v>
      </c>
      <c r="J2622">
        <v>7.0000000000000007E-2</v>
      </c>
      <c r="K2622" t="s">
        <v>16</v>
      </c>
      <c r="L2622">
        <v>3</v>
      </c>
    </row>
    <row r="2623" spans="1:12" x14ac:dyDescent="0.3">
      <c r="A2623">
        <v>23</v>
      </c>
      <c r="B2623">
        <v>29772</v>
      </c>
      <c r="C2623" t="s">
        <v>13</v>
      </c>
      <c r="D2623">
        <v>3</v>
      </c>
      <c r="E2623" t="s">
        <v>20</v>
      </c>
      <c r="F2623" t="s">
        <v>30</v>
      </c>
      <c r="G2623">
        <v>7700</v>
      </c>
      <c r="H2623">
        <v>16.77</v>
      </c>
      <c r="I2623">
        <v>1</v>
      </c>
      <c r="J2623">
        <v>0.26</v>
      </c>
      <c r="K2623" t="s">
        <v>17</v>
      </c>
      <c r="L2623">
        <v>4</v>
      </c>
    </row>
    <row r="2624" spans="1:12" x14ac:dyDescent="0.3">
      <c r="A2624">
        <v>22</v>
      </c>
      <c r="B2624">
        <v>58000</v>
      </c>
      <c r="C2624" t="s">
        <v>26</v>
      </c>
      <c r="D2624">
        <v>4</v>
      </c>
      <c r="E2624" t="s">
        <v>14</v>
      </c>
      <c r="F2624" t="s">
        <v>21</v>
      </c>
      <c r="G2624">
        <v>11050</v>
      </c>
      <c r="H2624">
        <v>6.54</v>
      </c>
      <c r="I2624">
        <v>0</v>
      </c>
      <c r="J2624">
        <v>0.19</v>
      </c>
      <c r="K2624" t="s">
        <v>16</v>
      </c>
      <c r="L2624">
        <v>4</v>
      </c>
    </row>
    <row r="2625" spans="1:12" x14ac:dyDescent="0.3">
      <c r="A2625">
        <v>22</v>
      </c>
      <c r="B2625">
        <v>19680</v>
      </c>
      <c r="C2625" t="s">
        <v>13</v>
      </c>
      <c r="D2625">
        <v>2</v>
      </c>
      <c r="E2625" t="s">
        <v>18</v>
      </c>
      <c r="F2625" t="s">
        <v>30</v>
      </c>
      <c r="G2625">
        <v>7750</v>
      </c>
      <c r="H2625">
        <v>14.83</v>
      </c>
      <c r="I2625">
        <v>1</v>
      </c>
      <c r="J2625">
        <v>0.39</v>
      </c>
      <c r="K2625" t="s">
        <v>17</v>
      </c>
      <c r="L2625">
        <v>3</v>
      </c>
    </row>
    <row r="2626" spans="1:12" x14ac:dyDescent="0.3">
      <c r="A2626">
        <v>24</v>
      </c>
      <c r="B2626">
        <v>24000</v>
      </c>
      <c r="C2626" t="s">
        <v>13</v>
      </c>
      <c r="D2626">
        <v>0</v>
      </c>
      <c r="E2626" t="s">
        <v>28</v>
      </c>
      <c r="F2626" t="s">
        <v>30</v>
      </c>
      <c r="G2626">
        <v>7750</v>
      </c>
      <c r="H2626">
        <v>17.27</v>
      </c>
      <c r="I2626">
        <v>1</v>
      </c>
      <c r="J2626">
        <v>0.32</v>
      </c>
      <c r="K2626" t="s">
        <v>16</v>
      </c>
      <c r="L2626">
        <v>3</v>
      </c>
    </row>
    <row r="2627" spans="1:12" x14ac:dyDescent="0.3">
      <c r="A2627">
        <v>26</v>
      </c>
      <c r="B2627">
        <v>24000</v>
      </c>
      <c r="C2627" t="s">
        <v>13</v>
      </c>
      <c r="D2627">
        <v>1</v>
      </c>
      <c r="E2627" t="s">
        <v>25</v>
      </c>
      <c r="F2627" t="s">
        <v>15</v>
      </c>
      <c r="G2627">
        <v>7750</v>
      </c>
      <c r="H2627">
        <v>14.35</v>
      </c>
      <c r="I2627">
        <v>1</v>
      </c>
      <c r="J2627">
        <v>0.32</v>
      </c>
      <c r="K2627" t="s">
        <v>16</v>
      </c>
      <c r="L2627">
        <v>3</v>
      </c>
    </row>
    <row r="2628" spans="1:12" x14ac:dyDescent="0.3">
      <c r="A2628">
        <v>21</v>
      </c>
      <c r="B2628">
        <v>26000</v>
      </c>
      <c r="C2628" t="s">
        <v>13</v>
      </c>
      <c r="D2628">
        <v>2</v>
      </c>
      <c r="E2628" t="s">
        <v>14</v>
      </c>
      <c r="F2628" t="s">
        <v>29</v>
      </c>
      <c r="G2628">
        <v>7750</v>
      </c>
      <c r="H2628">
        <v>16.7</v>
      </c>
      <c r="I2628">
        <v>1</v>
      </c>
      <c r="J2628">
        <v>0.3</v>
      </c>
      <c r="K2628" t="s">
        <v>17</v>
      </c>
      <c r="L2628">
        <v>2</v>
      </c>
    </row>
    <row r="2629" spans="1:12" x14ac:dyDescent="0.3">
      <c r="A2629">
        <v>23</v>
      </c>
      <c r="B2629">
        <v>58000</v>
      </c>
      <c r="C2629" t="s">
        <v>23</v>
      </c>
      <c r="D2629">
        <v>4</v>
      </c>
      <c r="E2629" t="s">
        <v>14</v>
      </c>
      <c r="F2629" t="s">
        <v>19</v>
      </c>
      <c r="G2629">
        <v>15000</v>
      </c>
      <c r="H2629">
        <v>10.25</v>
      </c>
      <c r="I2629">
        <v>0</v>
      </c>
      <c r="J2629">
        <v>0.26</v>
      </c>
      <c r="K2629" t="s">
        <v>16</v>
      </c>
      <c r="L2629">
        <v>3</v>
      </c>
    </row>
    <row r="2630" spans="1:12" x14ac:dyDescent="0.3">
      <c r="A2630">
        <v>23</v>
      </c>
      <c r="B2630">
        <v>58000</v>
      </c>
      <c r="C2630" t="s">
        <v>26</v>
      </c>
      <c r="D2630">
        <v>3</v>
      </c>
      <c r="E2630" t="s">
        <v>25</v>
      </c>
      <c r="F2630" t="s">
        <v>21</v>
      </c>
      <c r="G2630">
        <v>5000</v>
      </c>
      <c r="H2630">
        <v>7.14</v>
      </c>
      <c r="I2630">
        <v>0</v>
      </c>
      <c r="J2630">
        <v>0.09</v>
      </c>
      <c r="K2630" t="s">
        <v>16</v>
      </c>
      <c r="L2630">
        <v>2</v>
      </c>
    </row>
    <row r="2631" spans="1:12" x14ac:dyDescent="0.3">
      <c r="A2631">
        <v>25</v>
      </c>
      <c r="B2631">
        <v>58000</v>
      </c>
      <c r="C2631" t="s">
        <v>26</v>
      </c>
      <c r="D2631">
        <v>9</v>
      </c>
      <c r="E2631" t="s">
        <v>14</v>
      </c>
      <c r="F2631" t="s">
        <v>19</v>
      </c>
      <c r="G2631">
        <v>10400</v>
      </c>
      <c r="H2631">
        <v>12.18</v>
      </c>
      <c r="I2631">
        <v>0</v>
      </c>
      <c r="J2631">
        <v>0.18</v>
      </c>
      <c r="K2631" t="s">
        <v>16</v>
      </c>
      <c r="L2631">
        <v>2</v>
      </c>
    </row>
    <row r="2632" spans="1:12" x14ac:dyDescent="0.3">
      <c r="A2632">
        <v>25</v>
      </c>
      <c r="B2632">
        <v>49000</v>
      </c>
      <c r="C2632" t="s">
        <v>13</v>
      </c>
      <c r="D2632">
        <v>2</v>
      </c>
      <c r="E2632" t="s">
        <v>14</v>
      </c>
      <c r="F2632" t="s">
        <v>21</v>
      </c>
      <c r="G2632">
        <v>7750</v>
      </c>
      <c r="H2632">
        <v>9.6300000000000008</v>
      </c>
      <c r="I2632">
        <v>0</v>
      </c>
      <c r="J2632">
        <v>0.16</v>
      </c>
      <c r="K2632" t="s">
        <v>16</v>
      </c>
      <c r="L2632">
        <v>4</v>
      </c>
    </row>
    <row r="2633" spans="1:12" x14ac:dyDescent="0.3">
      <c r="A2633">
        <v>25</v>
      </c>
      <c r="B2633">
        <v>100000</v>
      </c>
      <c r="C2633" t="s">
        <v>13</v>
      </c>
      <c r="D2633">
        <v>9</v>
      </c>
      <c r="E2633" t="s">
        <v>20</v>
      </c>
      <c r="F2633" t="s">
        <v>19</v>
      </c>
      <c r="G2633">
        <v>7750</v>
      </c>
      <c r="H2633">
        <v>9.99</v>
      </c>
      <c r="I2633">
        <v>1</v>
      </c>
      <c r="J2633">
        <v>0.08</v>
      </c>
      <c r="K2633" t="s">
        <v>16</v>
      </c>
      <c r="L2633">
        <v>4</v>
      </c>
    </row>
    <row r="2634" spans="1:12" x14ac:dyDescent="0.3">
      <c r="A2634">
        <v>24</v>
      </c>
      <c r="B2634">
        <v>33600</v>
      </c>
      <c r="C2634" t="s">
        <v>13</v>
      </c>
      <c r="D2634">
        <v>1</v>
      </c>
      <c r="E2634" t="s">
        <v>20</v>
      </c>
      <c r="F2634" t="s">
        <v>30</v>
      </c>
      <c r="G2634">
        <v>7800</v>
      </c>
      <c r="H2634">
        <v>16.489999999999998</v>
      </c>
      <c r="I2634">
        <v>1</v>
      </c>
      <c r="J2634">
        <v>0.23</v>
      </c>
      <c r="K2634" t="s">
        <v>16</v>
      </c>
      <c r="L2634">
        <v>4</v>
      </c>
    </row>
    <row r="2635" spans="1:12" x14ac:dyDescent="0.3">
      <c r="A2635">
        <v>25</v>
      </c>
      <c r="B2635">
        <v>58000</v>
      </c>
      <c r="C2635" t="s">
        <v>26</v>
      </c>
      <c r="D2635">
        <v>4</v>
      </c>
      <c r="E2635" t="s">
        <v>14</v>
      </c>
      <c r="F2635" t="s">
        <v>19</v>
      </c>
      <c r="G2635">
        <v>17000</v>
      </c>
      <c r="H2635">
        <v>10.95</v>
      </c>
      <c r="I2635">
        <v>0</v>
      </c>
      <c r="J2635">
        <v>0.28999999999999998</v>
      </c>
      <c r="K2635" t="s">
        <v>16</v>
      </c>
      <c r="L2635">
        <v>4</v>
      </c>
    </row>
    <row r="2636" spans="1:12" x14ac:dyDescent="0.3">
      <c r="A2636">
        <v>21</v>
      </c>
      <c r="B2636">
        <v>34000</v>
      </c>
      <c r="C2636" t="s">
        <v>13</v>
      </c>
      <c r="D2636">
        <v>5</v>
      </c>
      <c r="E2636" t="s">
        <v>25</v>
      </c>
      <c r="F2636" t="s">
        <v>15</v>
      </c>
      <c r="G2636">
        <v>7800</v>
      </c>
      <c r="H2636">
        <v>13.79</v>
      </c>
      <c r="I2636">
        <v>1</v>
      </c>
      <c r="J2636">
        <v>0.23</v>
      </c>
      <c r="K2636" t="s">
        <v>16</v>
      </c>
      <c r="L2636">
        <v>2</v>
      </c>
    </row>
    <row r="2637" spans="1:12" x14ac:dyDescent="0.3">
      <c r="A2637">
        <v>22</v>
      </c>
      <c r="B2637">
        <v>58000</v>
      </c>
      <c r="C2637" t="s">
        <v>24</v>
      </c>
      <c r="D2637">
        <v>3</v>
      </c>
      <c r="E2637" t="s">
        <v>25</v>
      </c>
      <c r="F2637" t="s">
        <v>15</v>
      </c>
      <c r="G2637">
        <v>15000</v>
      </c>
      <c r="H2637">
        <v>13.79</v>
      </c>
      <c r="I2637">
        <v>0</v>
      </c>
      <c r="J2637">
        <v>0.26</v>
      </c>
      <c r="K2637" t="s">
        <v>17</v>
      </c>
      <c r="L2637">
        <v>4</v>
      </c>
    </row>
    <row r="2638" spans="1:12" x14ac:dyDescent="0.3">
      <c r="A2638">
        <v>26</v>
      </c>
      <c r="B2638">
        <v>38000</v>
      </c>
      <c r="C2638" t="s">
        <v>13</v>
      </c>
      <c r="D2638">
        <v>6</v>
      </c>
      <c r="E2638" t="s">
        <v>27</v>
      </c>
      <c r="F2638" t="s">
        <v>19</v>
      </c>
      <c r="G2638">
        <v>7800</v>
      </c>
      <c r="H2638">
        <v>12.53</v>
      </c>
      <c r="I2638">
        <v>0</v>
      </c>
      <c r="J2638">
        <v>0.21</v>
      </c>
      <c r="K2638" t="s">
        <v>16</v>
      </c>
      <c r="L2638">
        <v>4</v>
      </c>
    </row>
    <row r="2639" spans="1:12" x14ac:dyDescent="0.3">
      <c r="A2639">
        <v>26</v>
      </c>
      <c r="B2639">
        <v>58000</v>
      </c>
      <c r="C2639" t="s">
        <v>26</v>
      </c>
      <c r="D2639">
        <v>5</v>
      </c>
      <c r="E2639" t="s">
        <v>14</v>
      </c>
      <c r="F2639" t="s">
        <v>15</v>
      </c>
      <c r="G2639">
        <v>12000</v>
      </c>
      <c r="H2639">
        <v>13.16</v>
      </c>
      <c r="I2639">
        <v>0</v>
      </c>
      <c r="J2639">
        <v>0.21</v>
      </c>
      <c r="K2639" t="s">
        <v>17</v>
      </c>
      <c r="L2639">
        <v>4</v>
      </c>
    </row>
    <row r="2640" spans="1:12" x14ac:dyDescent="0.3">
      <c r="A2640">
        <v>26</v>
      </c>
      <c r="B2640">
        <v>43000</v>
      </c>
      <c r="C2640" t="s">
        <v>13</v>
      </c>
      <c r="D2640">
        <v>5</v>
      </c>
      <c r="E2640" t="s">
        <v>14</v>
      </c>
      <c r="F2640" t="s">
        <v>21</v>
      </c>
      <c r="G2640">
        <v>7800</v>
      </c>
      <c r="H2640">
        <v>7.88</v>
      </c>
      <c r="I2640">
        <v>0</v>
      </c>
      <c r="J2640">
        <v>0.18</v>
      </c>
      <c r="K2640" t="s">
        <v>16</v>
      </c>
      <c r="L2640">
        <v>2</v>
      </c>
    </row>
    <row r="2641" spans="1:12" x14ac:dyDescent="0.3">
      <c r="A2641">
        <v>24</v>
      </c>
      <c r="B2641">
        <v>45000</v>
      </c>
      <c r="C2641" t="s">
        <v>13</v>
      </c>
      <c r="D2641">
        <v>3</v>
      </c>
      <c r="E2641" t="s">
        <v>20</v>
      </c>
      <c r="F2641" t="s">
        <v>21</v>
      </c>
      <c r="G2641">
        <v>7800</v>
      </c>
      <c r="H2641">
        <v>7.51</v>
      </c>
      <c r="I2641">
        <v>0</v>
      </c>
      <c r="J2641">
        <v>0.17</v>
      </c>
      <c r="K2641" t="s">
        <v>16</v>
      </c>
      <c r="L2641">
        <v>3</v>
      </c>
    </row>
    <row r="2642" spans="1:12" x14ac:dyDescent="0.3">
      <c r="A2642">
        <v>26</v>
      </c>
      <c r="B2642">
        <v>78000</v>
      </c>
      <c r="C2642" t="s">
        <v>13</v>
      </c>
      <c r="D2642">
        <v>6</v>
      </c>
      <c r="E2642" t="s">
        <v>27</v>
      </c>
      <c r="F2642" t="s">
        <v>30</v>
      </c>
      <c r="G2642">
        <v>7800</v>
      </c>
      <c r="H2642">
        <v>16.77</v>
      </c>
      <c r="I2642">
        <v>0</v>
      </c>
      <c r="J2642">
        <v>0.1</v>
      </c>
      <c r="K2642" t="s">
        <v>16</v>
      </c>
      <c r="L2642">
        <v>3</v>
      </c>
    </row>
    <row r="2643" spans="1:12" x14ac:dyDescent="0.3">
      <c r="A2643">
        <v>23</v>
      </c>
      <c r="B2643">
        <v>80000</v>
      </c>
      <c r="C2643" t="s">
        <v>13</v>
      </c>
      <c r="D2643">
        <v>2</v>
      </c>
      <c r="E2643" t="s">
        <v>27</v>
      </c>
      <c r="F2643" t="s">
        <v>19</v>
      </c>
      <c r="G2643">
        <v>7800</v>
      </c>
      <c r="H2643">
        <v>9.99</v>
      </c>
      <c r="I2643">
        <v>0</v>
      </c>
      <c r="J2643">
        <v>0.1</v>
      </c>
      <c r="K2643" t="s">
        <v>16</v>
      </c>
      <c r="L2643">
        <v>2</v>
      </c>
    </row>
    <row r="2644" spans="1:12" x14ac:dyDescent="0.3">
      <c r="A2644">
        <v>21</v>
      </c>
      <c r="B2644">
        <v>100000</v>
      </c>
      <c r="C2644" t="s">
        <v>13</v>
      </c>
      <c r="D2644">
        <v>1</v>
      </c>
      <c r="E2644" t="s">
        <v>25</v>
      </c>
      <c r="F2644" t="s">
        <v>21</v>
      </c>
      <c r="G2644">
        <v>7800</v>
      </c>
      <c r="H2644">
        <v>7.88</v>
      </c>
      <c r="I2644">
        <v>0</v>
      </c>
      <c r="J2644">
        <v>0.08</v>
      </c>
      <c r="K2644" t="s">
        <v>16</v>
      </c>
      <c r="L2644">
        <v>2</v>
      </c>
    </row>
    <row r="2645" spans="1:12" x14ac:dyDescent="0.3">
      <c r="A2645">
        <v>25</v>
      </c>
      <c r="B2645">
        <v>58560</v>
      </c>
      <c r="C2645" t="s">
        <v>26</v>
      </c>
      <c r="D2645">
        <v>9</v>
      </c>
      <c r="E2645" t="s">
        <v>25</v>
      </c>
      <c r="F2645" t="s">
        <v>19</v>
      </c>
      <c r="G2645">
        <v>5000</v>
      </c>
      <c r="H2645">
        <v>10.59</v>
      </c>
      <c r="I2645">
        <v>0</v>
      </c>
      <c r="J2645">
        <v>0.09</v>
      </c>
      <c r="K2645" t="s">
        <v>16</v>
      </c>
      <c r="L2645">
        <v>4</v>
      </c>
    </row>
    <row r="2646" spans="1:12" x14ac:dyDescent="0.3">
      <c r="A2646">
        <v>25</v>
      </c>
      <c r="B2646">
        <v>58750</v>
      </c>
      <c r="C2646" t="s">
        <v>26</v>
      </c>
      <c r="D2646">
        <v>6</v>
      </c>
      <c r="E2646" t="s">
        <v>28</v>
      </c>
      <c r="F2646" t="s">
        <v>30</v>
      </c>
      <c r="G2646">
        <v>6000</v>
      </c>
      <c r="H2646">
        <v>15.33</v>
      </c>
      <c r="I2646">
        <v>0</v>
      </c>
      <c r="J2646">
        <v>0.1</v>
      </c>
      <c r="K2646" t="s">
        <v>17</v>
      </c>
      <c r="L2646">
        <v>3</v>
      </c>
    </row>
    <row r="2647" spans="1:12" x14ac:dyDescent="0.3">
      <c r="A2647">
        <v>24</v>
      </c>
      <c r="B2647">
        <v>16000</v>
      </c>
      <c r="C2647" t="s">
        <v>13</v>
      </c>
      <c r="D2647">
        <v>0</v>
      </c>
      <c r="E2647" t="s">
        <v>28</v>
      </c>
      <c r="F2647" t="s">
        <v>15</v>
      </c>
      <c r="G2647">
        <v>8000</v>
      </c>
      <c r="H2647">
        <v>13.57</v>
      </c>
      <c r="I2647">
        <v>1</v>
      </c>
      <c r="J2647">
        <v>0.5</v>
      </c>
      <c r="K2647" t="s">
        <v>16</v>
      </c>
      <c r="L2647">
        <v>2</v>
      </c>
    </row>
    <row r="2648" spans="1:12" x14ac:dyDescent="0.3">
      <c r="A2648">
        <v>24</v>
      </c>
      <c r="B2648">
        <v>19200</v>
      </c>
      <c r="C2648" t="s">
        <v>13</v>
      </c>
      <c r="D2648">
        <v>1</v>
      </c>
      <c r="E2648" t="s">
        <v>28</v>
      </c>
      <c r="F2648" t="s">
        <v>15</v>
      </c>
      <c r="G2648">
        <v>8000</v>
      </c>
      <c r="H2648">
        <v>13.61</v>
      </c>
      <c r="I2648">
        <v>1</v>
      </c>
      <c r="J2648">
        <v>0.42</v>
      </c>
      <c r="K2648" t="s">
        <v>17</v>
      </c>
      <c r="L2648">
        <v>3</v>
      </c>
    </row>
    <row r="2649" spans="1:12" x14ac:dyDescent="0.3">
      <c r="A2649">
        <v>23</v>
      </c>
      <c r="B2649">
        <v>59000</v>
      </c>
      <c r="C2649" t="s">
        <v>26</v>
      </c>
      <c r="D2649">
        <v>7</v>
      </c>
      <c r="E2649" t="s">
        <v>20</v>
      </c>
      <c r="F2649" t="s">
        <v>21</v>
      </c>
      <c r="G2649">
        <v>3600</v>
      </c>
      <c r="H2649">
        <v>7.51</v>
      </c>
      <c r="I2649">
        <v>0</v>
      </c>
      <c r="J2649">
        <v>0.06</v>
      </c>
      <c r="K2649" t="s">
        <v>16</v>
      </c>
      <c r="L2649">
        <v>2</v>
      </c>
    </row>
    <row r="2650" spans="1:12" x14ac:dyDescent="0.3">
      <c r="A2650">
        <v>22</v>
      </c>
      <c r="B2650">
        <v>21000</v>
      </c>
      <c r="C2650" t="s">
        <v>13</v>
      </c>
      <c r="D2650">
        <v>7</v>
      </c>
      <c r="E2650" t="s">
        <v>18</v>
      </c>
      <c r="F2650" t="s">
        <v>30</v>
      </c>
      <c r="G2650">
        <v>8000</v>
      </c>
      <c r="H2650">
        <v>16.77</v>
      </c>
      <c r="I2650">
        <v>1</v>
      </c>
      <c r="J2650">
        <v>0.38</v>
      </c>
      <c r="K2650" t="s">
        <v>17</v>
      </c>
      <c r="L2650">
        <v>2</v>
      </c>
    </row>
    <row r="2651" spans="1:12" x14ac:dyDescent="0.3">
      <c r="A2651">
        <v>23</v>
      </c>
      <c r="B2651">
        <v>59000</v>
      </c>
      <c r="C2651" t="s">
        <v>26</v>
      </c>
      <c r="D2651">
        <v>5</v>
      </c>
      <c r="E2651" t="s">
        <v>18</v>
      </c>
      <c r="F2651" t="s">
        <v>21</v>
      </c>
      <c r="G2651">
        <v>13000</v>
      </c>
      <c r="H2651">
        <v>5.42</v>
      </c>
      <c r="I2651">
        <v>0</v>
      </c>
      <c r="J2651">
        <v>0.22</v>
      </c>
      <c r="K2651" t="s">
        <v>16</v>
      </c>
      <c r="L2651">
        <v>4</v>
      </c>
    </row>
    <row r="2652" spans="1:12" x14ac:dyDescent="0.3">
      <c r="A2652">
        <v>24</v>
      </c>
      <c r="B2652">
        <v>23000</v>
      </c>
      <c r="C2652" t="s">
        <v>13</v>
      </c>
      <c r="D2652">
        <v>0</v>
      </c>
      <c r="E2652" t="s">
        <v>28</v>
      </c>
      <c r="F2652" t="s">
        <v>15</v>
      </c>
      <c r="G2652">
        <v>8000</v>
      </c>
      <c r="H2652">
        <v>13.49</v>
      </c>
      <c r="I2652">
        <v>1</v>
      </c>
      <c r="J2652">
        <v>0.35</v>
      </c>
      <c r="K2652" t="s">
        <v>16</v>
      </c>
      <c r="L2652">
        <v>4</v>
      </c>
    </row>
    <row r="2653" spans="1:12" x14ac:dyDescent="0.3">
      <c r="A2653">
        <v>23</v>
      </c>
      <c r="B2653">
        <v>23148</v>
      </c>
      <c r="C2653" t="s">
        <v>13</v>
      </c>
      <c r="D2653">
        <v>0</v>
      </c>
      <c r="E2653" t="s">
        <v>25</v>
      </c>
      <c r="F2653" t="s">
        <v>19</v>
      </c>
      <c r="G2653">
        <v>8000</v>
      </c>
      <c r="I2653">
        <v>1</v>
      </c>
      <c r="J2653">
        <v>0.35</v>
      </c>
      <c r="K2653" t="s">
        <v>16</v>
      </c>
      <c r="L2653">
        <v>4</v>
      </c>
    </row>
    <row r="2654" spans="1:12" x14ac:dyDescent="0.3">
      <c r="A2654">
        <v>25</v>
      </c>
      <c r="B2654">
        <v>59000</v>
      </c>
      <c r="C2654" t="s">
        <v>23</v>
      </c>
      <c r="D2654">
        <v>6</v>
      </c>
      <c r="E2654" t="s">
        <v>28</v>
      </c>
      <c r="F2654" t="s">
        <v>21</v>
      </c>
      <c r="G2654">
        <v>5000</v>
      </c>
      <c r="H2654">
        <v>6.17</v>
      </c>
      <c r="I2654">
        <v>0</v>
      </c>
      <c r="J2654">
        <v>0.08</v>
      </c>
      <c r="K2654" t="s">
        <v>16</v>
      </c>
      <c r="L2654">
        <v>2</v>
      </c>
    </row>
    <row r="2655" spans="1:12" x14ac:dyDescent="0.3">
      <c r="A2655">
        <v>25</v>
      </c>
      <c r="B2655">
        <v>25000</v>
      </c>
      <c r="C2655" t="s">
        <v>13</v>
      </c>
      <c r="D2655">
        <v>1</v>
      </c>
      <c r="E2655" t="s">
        <v>28</v>
      </c>
      <c r="F2655" t="s">
        <v>19</v>
      </c>
      <c r="G2655">
        <v>8000</v>
      </c>
      <c r="H2655">
        <v>12.42</v>
      </c>
      <c r="I2655">
        <v>1</v>
      </c>
      <c r="J2655">
        <v>0.32</v>
      </c>
      <c r="K2655" t="s">
        <v>16</v>
      </c>
      <c r="L2655">
        <v>3</v>
      </c>
    </row>
    <row r="2656" spans="1:12" x14ac:dyDescent="0.3">
      <c r="A2656">
        <v>23</v>
      </c>
      <c r="B2656">
        <v>59000</v>
      </c>
      <c r="C2656" t="s">
        <v>26</v>
      </c>
      <c r="D2656">
        <v>0</v>
      </c>
      <c r="E2656" t="s">
        <v>18</v>
      </c>
      <c r="F2656" t="s">
        <v>19</v>
      </c>
      <c r="G2656">
        <v>21600</v>
      </c>
      <c r="H2656">
        <v>11.89</v>
      </c>
      <c r="I2656">
        <v>0</v>
      </c>
      <c r="J2656">
        <v>0.37</v>
      </c>
      <c r="K2656" t="s">
        <v>16</v>
      </c>
      <c r="L2656">
        <v>2</v>
      </c>
    </row>
    <row r="2657" spans="1:12" x14ac:dyDescent="0.3">
      <c r="A2657">
        <v>23</v>
      </c>
      <c r="B2657">
        <v>25200</v>
      </c>
      <c r="C2657" t="s">
        <v>13</v>
      </c>
      <c r="D2657">
        <v>1</v>
      </c>
      <c r="E2657" t="s">
        <v>25</v>
      </c>
      <c r="F2657" t="s">
        <v>15</v>
      </c>
      <c r="G2657">
        <v>8000</v>
      </c>
      <c r="H2657">
        <v>12.73</v>
      </c>
      <c r="I2657">
        <v>1</v>
      </c>
      <c r="J2657">
        <v>0.32</v>
      </c>
      <c r="K2657" t="s">
        <v>16</v>
      </c>
      <c r="L2657">
        <v>4</v>
      </c>
    </row>
    <row r="2658" spans="1:12" x14ac:dyDescent="0.3">
      <c r="A2658">
        <v>26</v>
      </c>
      <c r="B2658">
        <v>27000</v>
      </c>
      <c r="C2658" t="s">
        <v>13</v>
      </c>
      <c r="D2658">
        <v>0</v>
      </c>
      <c r="E2658" t="s">
        <v>27</v>
      </c>
      <c r="F2658" t="s">
        <v>19</v>
      </c>
      <c r="G2658">
        <v>8000</v>
      </c>
      <c r="H2658">
        <v>11.11</v>
      </c>
      <c r="I2658">
        <v>0</v>
      </c>
      <c r="J2658">
        <v>0.3</v>
      </c>
      <c r="K2658" t="s">
        <v>16</v>
      </c>
      <c r="L2658">
        <v>4</v>
      </c>
    </row>
    <row r="2659" spans="1:12" x14ac:dyDescent="0.3">
      <c r="A2659">
        <v>21</v>
      </c>
      <c r="B2659">
        <v>27024</v>
      </c>
      <c r="C2659" t="s">
        <v>13</v>
      </c>
      <c r="D2659">
        <v>4</v>
      </c>
      <c r="E2659" t="s">
        <v>18</v>
      </c>
      <c r="F2659" t="s">
        <v>21</v>
      </c>
      <c r="G2659">
        <v>8000</v>
      </c>
      <c r="H2659">
        <v>8.49</v>
      </c>
      <c r="I2659">
        <v>0</v>
      </c>
      <c r="J2659">
        <v>0.3</v>
      </c>
      <c r="K2659" t="s">
        <v>16</v>
      </c>
      <c r="L2659">
        <v>3</v>
      </c>
    </row>
    <row r="2660" spans="1:12" x14ac:dyDescent="0.3">
      <c r="A2660">
        <v>23</v>
      </c>
      <c r="B2660">
        <v>27996</v>
      </c>
      <c r="C2660" t="s">
        <v>13</v>
      </c>
      <c r="D2660">
        <v>0</v>
      </c>
      <c r="E2660" t="s">
        <v>28</v>
      </c>
      <c r="F2660" t="s">
        <v>30</v>
      </c>
      <c r="G2660">
        <v>8000</v>
      </c>
      <c r="H2660">
        <v>17.579999999999998</v>
      </c>
      <c r="I2660">
        <v>1</v>
      </c>
      <c r="J2660">
        <v>0.28999999999999998</v>
      </c>
      <c r="K2660" t="s">
        <v>17</v>
      </c>
      <c r="L2660">
        <v>4</v>
      </c>
    </row>
    <row r="2661" spans="1:12" x14ac:dyDescent="0.3">
      <c r="A2661">
        <v>24</v>
      </c>
      <c r="B2661">
        <v>59393</v>
      </c>
      <c r="C2661" t="s">
        <v>26</v>
      </c>
      <c r="D2661">
        <v>4</v>
      </c>
      <c r="E2661" t="s">
        <v>25</v>
      </c>
      <c r="F2661" t="s">
        <v>19</v>
      </c>
      <c r="G2661">
        <v>2400</v>
      </c>
      <c r="H2661">
        <v>12.69</v>
      </c>
      <c r="I2661">
        <v>0</v>
      </c>
      <c r="J2661">
        <v>0.04</v>
      </c>
      <c r="K2661" t="s">
        <v>16</v>
      </c>
      <c r="L2661">
        <v>4</v>
      </c>
    </row>
    <row r="2662" spans="1:12" x14ac:dyDescent="0.3">
      <c r="A2662">
        <v>26</v>
      </c>
      <c r="B2662">
        <v>59500</v>
      </c>
      <c r="C2662" t="s">
        <v>26</v>
      </c>
      <c r="D2662">
        <v>9</v>
      </c>
      <c r="E2662" t="s">
        <v>27</v>
      </c>
      <c r="F2662" t="s">
        <v>21</v>
      </c>
      <c r="G2662">
        <v>12000</v>
      </c>
      <c r="H2662">
        <v>6.62</v>
      </c>
      <c r="I2662">
        <v>0</v>
      </c>
      <c r="J2662">
        <v>0.2</v>
      </c>
      <c r="K2662" t="s">
        <v>16</v>
      </c>
      <c r="L2662">
        <v>3</v>
      </c>
    </row>
    <row r="2663" spans="1:12" x14ac:dyDescent="0.3">
      <c r="A2663">
        <v>24</v>
      </c>
      <c r="B2663">
        <v>28000</v>
      </c>
      <c r="C2663" t="s">
        <v>13</v>
      </c>
      <c r="D2663">
        <v>9</v>
      </c>
      <c r="E2663" t="s">
        <v>25</v>
      </c>
      <c r="F2663" t="s">
        <v>15</v>
      </c>
      <c r="G2663">
        <v>8000</v>
      </c>
      <c r="H2663">
        <v>12.84</v>
      </c>
      <c r="I2663">
        <v>0</v>
      </c>
      <c r="J2663">
        <v>0.28999999999999998</v>
      </c>
      <c r="K2663" t="s">
        <v>16</v>
      </c>
      <c r="L2663">
        <v>4</v>
      </c>
    </row>
    <row r="2664" spans="1:12" x14ac:dyDescent="0.3">
      <c r="A2664">
        <v>22</v>
      </c>
      <c r="B2664">
        <v>59600</v>
      </c>
      <c r="C2664" t="s">
        <v>26</v>
      </c>
      <c r="D2664">
        <v>6</v>
      </c>
      <c r="E2664" t="s">
        <v>20</v>
      </c>
      <c r="F2664" t="s">
        <v>21</v>
      </c>
      <c r="G2664">
        <v>6000</v>
      </c>
      <c r="H2664">
        <v>5.42</v>
      </c>
      <c r="I2664">
        <v>0</v>
      </c>
      <c r="J2664">
        <v>0.1</v>
      </c>
      <c r="K2664" t="s">
        <v>16</v>
      </c>
      <c r="L2664">
        <v>3</v>
      </c>
    </row>
    <row r="2665" spans="1:12" x14ac:dyDescent="0.3">
      <c r="A2665">
        <v>22</v>
      </c>
      <c r="B2665">
        <v>53774</v>
      </c>
      <c r="C2665" t="s">
        <v>26</v>
      </c>
      <c r="D2665">
        <v>6</v>
      </c>
      <c r="E2665" t="s">
        <v>25</v>
      </c>
      <c r="F2665" t="s">
        <v>29</v>
      </c>
      <c r="G2665">
        <v>8600</v>
      </c>
      <c r="H2665">
        <v>19.420000000000002</v>
      </c>
      <c r="I2665">
        <v>1</v>
      </c>
      <c r="J2665">
        <v>0.16</v>
      </c>
      <c r="K2665" t="s">
        <v>16</v>
      </c>
      <c r="L2665">
        <v>2</v>
      </c>
    </row>
    <row r="2666" spans="1:12" x14ac:dyDescent="0.3">
      <c r="A2666">
        <v>26</v>
      </c>
      <c r="B2666">
        <v>53826</v>
      </c>
      <c r="C2666" t="s">
        <v>26</v>
      </c>
      <c r="D2666">
        <v>10</v>
      </c>
      <c r="E2666" t="s">
        <v>27</v>
      </c>
      <c r="F2666" t="s">
        <v>15</v>
      </c>
      <c r="G2666">
        <v>8500</v>
      </c>
      <c r="H2666">
        <v>14.79</v>
      </c>
      <c r="I2666">
        <v>1</v>
      </c>
      <c r="J2666">
        <v>0.16</v>
      </c>
      <c r="K2666" t="s">
        <v>16</v>
      </c>
      <c r="L2666">
        <v>3</v>
      </c>
    </row>
    <row r="2667" spans="1:12" x14ac:dyDescent="0.3">
      <c r="A2667">
        <v>22</v>
      </c>
      <c r="B2667">
        <v>59959</v>
      </c>
      <c r="C2667" t="s">
        <v>26</v>
      </c>
      <c r="D2667">
        <v>4</v>
      </c>
      <c r="E2667" t="s">
        <v>18</v>
      </c>
      <c r="F2667" t="s">
        <v>19</v>
      </c>
      <c r="G2667">
        <v>6000</v>
      </c>
      <c r="I2667">
        <v>0</v>
      </c>
      <c r="J2667">
        <v>0.1</v>
      </c>
      <c r="K2667" t="s">
        <v>16</v>
      </c>
      <c r="L2667">
        <v>3</v>
      </c>
    </row>
    <row r="2668" spans="1:12" x14ac:dyDescent="0.3">
      <c r="A2668">
        <v>26</v>
      </c>
      <c r="B2668">
        <v>30000</v>
      </c>
      <c r="C2668" t="s">
        <v>13</v>
      </c>
      <c r="D2668">
        <v>0</v>
      </c>
      <c r="E2668" t="s">
        <v>18</v>
      </c>
      <c r="F2668" t="s">
        <v>19</v>
      </c>
      <c r="G2668">
        <v>8000</v>
      </c>
      <c r="H2668">
        <v>9.91</v>
      </c>
      <c r="I2668">
        <v>1</v>
      </c>
      <c r="J2668">
        <v>0.27</v>
      </c>
      <c r="K2668" t="s">
        <v>16</v>
      </c>
      <c r="L2668">
        <v>2</v>
      </c>
    </row>
    <row r="2669" spans="1:12" x14ac:dyDescent="0.3">
      <c r="A2669">
        <v>24</v>
      </c>
      <c r="B2669">
        <v>30000</v>
      </c>
      <c r="C2669" t="s">
        <v>13</v>
      </c>
      <c r="D2669">
        <v>3</v>
      </c>
      <c r="E2669" t="s">
        <v>14</v>
      </c>
      <c r="F2669" t="s">
        <v>29</v>
      </c>
      <c r="G2669">
        <v>8000</v>
      </c>
      <c r="I2669">
        <v>0</v>
      </c>
      <c r="J2669">
        <v>0.27</v>
      </c>
      <c r="K2669" t="s">
        <v>17</v>
      </c>
      <c r="L2669">
        <v>2</v>
      </c>
    </row>
    <row r="2670" spans="1:12" x14ac:dyDescent="0.3">
      <c r="A2670">
        <v>23</v>
      </c>
      <c r="B2670">
        <v>30000</v>
      </c>
      <c r="C2670" t="s">
        <v>13</v>
      </c>
      <c r="D2670">
        <v>0</v>
      </c>
      <c r="E2670" t="s">
        <v>14</v>
      </c>
      <c r="F2670" t="s">
        <v>15</v>
      </c>
      <c r="G2670">
        <v>8000</v>
      </c>
      <c r="H2670">
        <v>13.49</v>
      </c>
      <c r="I2670">
        <v>0</v>
      </c>
      <c r="J2670">
        <v>0.27</v>
      </c>
      <c r="K2670" t="s">
        <v>17</v>
      </c>
      <c r="L2670">
        <v>2</v>
      </c>
    </row>
    <row r="2671" spans="1:12" x14ac:dyDescent="0.3">
      <c r="A2671">
        <v>22</v>
      </c>
      <c r="B2671">
        <v>30000</v>
      </c>
      <c r="C2671" t="s">
        <v>13</v>
      </c>
      <c r="D2671">
        <v>6</v>
      </c>
      <c r="E2671" t="s">
        <v>14</v>
      </c>
      <c r="F2671" t="s">
        <v>21</v>
      </c>
      <c r="G2671">
        <v>8000</v>
      </c>
      <c r="H2671">
        <v>5.42</v>
      </c>
      <c r="I2671">
        <v>0</v>
      </c>
      <c r="J2671">
        <v>0.27</v>
      </c>
      <c r="K2671" t="s">
        <v>16</v>
      </c>
      <c r="L2671">
        <v>4</v>
      </c>
    </row>
    <row r="2672" spans="1:12" x14ac:dyDescent="0.3">
      <c r="A2672">
        <v>26</v>
      </c>
      <c r="B2672">
        <v>54000</v>
      </c>
      <c r="C2672" t="s">
        <v>26</v>
      </c>
      <c r="D2672">
        <v>10</v>
      </c>
      <c r="E2672" t="s">
        <v>28</v>
      </c>
      <c r="F2672" t="s">
        <v>19</v>
      </c>
      <c r="G2672">
        <v>3600</v>
      </c>
      <c r="H2672">
        <v>12.69</v>
      </c>
      <c r="I2672">
        <v>1</v>
      </c>
      <c r="J2672">
        <v>7.0000000000000007E-2</v>
      </c>
      <c r="K2672" t="s">
        <v>16</v>
      </c>
      <c r="L2672">
        <v>4</v>
      </c>
    </row>
    <row r="2673" spans="1:12" x14ac:dyDescent="0.3">
      <c r="A2673">
        <v>23</v>
      </c>
      <c r="B2673">
        <v>60000</v>
      </c>
      <c r="C2673" t="s">
        <v>26</v>
      </c>
      <c r="D2673">
        <v>5</v>
      </c>
      <c r="E2673" t="s">
        <v>25</v>
      </c>
      <c r="F2673" t="s">
        <v>19</v>
      </c>
      <c r="G2673">
        <v>10000</v>
      </c>
      <c r="H2673">
        <v>11.71</v>
      </c>
      <c r="I2673">
        <v>0</v>
      </c>
      <c r="J2673">
        <v>0.17</v>
      </c>
      <c r="K2673" t="s">
        <v>16</v>
      </c>
      <c r="L2673">
        <v>4</v>
      </c>
    </row>
    <row r="2674" spans="1:12" x14ac:dyDescent="0.3">
      <c r="A2674">
        <v>24</v>
      </c>
      <c r="B2674">
        <v>30000</v>
      </c>
      <c r="C2674" t="s">
        <v>13</v>
      </c>
      <c r="D2674">
        <v>8</v>
      </c>
      <c r="E2674" t="s">
        <v>20</v>
      </c>
      <c r="F2674" t="s">
        <v>19</v>
      </c>
      <c r="G2674">
        <v>8000</v>
      </c>
      <c r="H2674">
        <v>9.25</v>
      </c>
      <c r="I2674">
        <v>0</v>
      </c>
      <c r="J2674">
        <v>0.27</v>
      </c>
      <c r="K2674" t="s">
        <v>16</v>
      </c>
      <c r="L2674">
        <v>2</v>
      </c>
    </row>
    <row r="2675" spans="1:12" x14ac:dyDescent="0.3">
      <c r="A2675">
        <v>26</v>
      </c>
      <c r="B2675">
        <v>30000</v>
      </c>
      <c r="C2675" t="s">
        <v>13</v>
      </c>
      <c r="D2675">
        <v>4</v>
      </c>
      <c r="E2675" t="s">
        <v>14</v>
      </c>
      <c r="F2675" t="s">
        <v>15</v>
      </c>
      <c r="G2675">
        <v>8000</v>
      </c>
      <c r="H2675">
        <v>13.98</v>
      </c>
      <c r="I2675">
        <v>0</v>
      </c>
      <c r="J2675">
        <v>0.27</v>
      </c>
      <c r="K2675" t="s">
        <v>16</v>
      </c>
      <c r="L2675">
        <v>2</v>
      </c>
    </row>
    <row r="2676" spans="1:12" x14ac:dyDescent="0.3">
      <c r="A2676">
        <v>24</v>
      </c>
      <c r="B2676">
        <v>30000</v>
      </c>
      <c r="C2676" t="s">
        <v>13</v>
      </c>
      <c r="D2676">
        <v>5</v>
      </c>
      <c r="E2676" t="s">
        <v>27</v>
      </c>
      <c r="F2676" t="s">
        <v>15</v>
      </c>
      <c r="G2676">
        <v>8000</v>
      </c>
      <c r="H2676">
        <v>14.26</v>
      </c>
      <c r="I2676">
        <v>0</v>
      </c>
      <c r="J2676">
        <v>0.27</v>
      </c>
      <c r="K2676" t="s">
        <v>17</v>
      </c>
      <c r="L2676">
        <v>2</v>
      </c>
    </row>
    <row r="2677" spans="1:12" x14ac:dyDescent="0.3">
      <c r="A2677">
        <v>24</v>
      </c>
      <c r="B2677">
        <v>60000</v>
      </c>
      <c r="C2677" t="s">
        <v>26</v>
      </c>
      <c r="D2677">
        <v>8</v>
      </c>
      <c r="E2677" t="s">
        <v>18</v>
      </c>
      <c r="F2677" t="s">
        <v>21</v>
      </c>
      <c r="G2677">
        <v>10000</v>
      </c>
      <c r="H2677">
        <v>6.03</v>
      </c>
      <c r="I2677">
        <v>0</v>
      </c>
      <c r="J2677">
        <v>0.17</v>
      </c>
      <c r="K2677" t="s">
        <v>16</v>
      </c>
      <c r="L2677">
        <v>3</v>
      </c>
    </row>
    <row r="2678" spans="1:12" x14ac:dyDescent="0.3">
      <c r="A2678">
        <v>22</v>
      </c>
      <c r="B2678">
        <v>30000</v>
      </c>
      <c r="C2678" t="s">
        <v>13</v>
      </c>
      <c r="D2678">
        <v>0</v>
      </c>
      <c r="E2678" t="s">
        <v>20</v>
      </c>
      <c r="F2678" t="s">
        <v>21</v>
      </c>
      <c r="G2678">
        <v>8000</v>
      </c>
      <c r="H2678">
        <v>9.32</v>
      </c>
      <c r="I2678">
        <v>0</v>
      </c>
      <c r="J2678">
        <v>0.27</v>
      </c>
      <c r="K2678" t="s">
        <v>16</v>
      </c>
      <c r="L2678">
        <v>4</v>
      </c>
    </row>
    <row r="2679" spans="1:12" x14ac:dyDescent="0.3">
      <c r="A2679">
        <v>23</v>
      </c>
      <c r="B2679">
        <v>60000</v>
      </c>
      <c r="C2679" t="s">
        <v>26</v>
      </c>
      <c r="D2679">
        <v>7</v>
      </c>
      <c r="E2679" t="s">
        <v>25</v>
      </c>
      <c r="F2679" t="s">
        <v>19</v>
      </c>
      <c r="G2679">
        <v>21000</v>
      </c>
      <c r="H2679">
        <v>11.71</v>
      </c>
      <c r="I2679">
        <v>0</v>
      </c>
      <c r="J2679">
        <v>0.35</v>
      </c>
      <c r="K2679" t="s">
        <v>16</v>
      </c>
      <c r="L2679">
        <v>4</v>
      </c>
    </row>
    <row r="2680" spans="1:12" x14ac:dyDescent="0.3">
      <c r="A2680">
        <v>21</v>
      </c>
      <c r="B2680">
        <v>30000</v>
      </c>
      <c r="C2680" t="s">
        <v>13</v>
      </c>
      <c r="D2680">
        <v>5</v>
      </c>
      <c r="E2680" t="s">
        <v>18</v>
      </c>
      <c r="F2680" t="s">
        <v>19</v>
      </c>
      <c r="G2680">
        <v>8000</v>
      </c>
      <c r="I2680">
        <v>0</v>
      </c>
      <c r="J2680">
        <v>0.27</v>
      </c>
      <c r="K2680" t="s">
        <v>16</v>
      </c>
      <c r="L2680">
        <v>2</v>
      </c>
    </row>
    <row r="2681" spans="1:12" x14ac:dyDescent="0.3">
      <c r="A2681">
        <v>22</v>
      </c>
      <c r="B2681">
        <v>30996</v>
      </c>
      <c r="C2681" t="s">
        <v>13</v>
      </c>
      <c r="D2681">
        <v>2</v>
      </c>
      <c r="E2681" t="s">
        <v>25</v>
      </c>
      <c r="F2681" t="s">
        <v>19</v>
      </c>
      <c r="G2681">
        <v>8000</v>
      </c>
      <c r="H2681">
        <v>11.49</v>
      </c>
      <c r="I2681">
        <v>0</v>
      </c>
      <c r="J2681">
        <v>0.26</v>
      </c>
      <c r="K2681" t="s">
        <v>16</v>
      </c>
      <c r="L2681">
        <v>2</v>
      </c>
    </row>
    <row r="2682" spans="1:12" x14ac:dyDescent="0.3">
      <c r="A2682">
        <v>23</v>
      </c>
      <c r="B2682">
        <v>60000</v>
      </c>
      <c r="C2682" t="s">
        <v>23</v>
      </c>
      <c r="D2682">
        <v>5</v>
      </c>
      <c r="E2682" t="s">
        <v>18</v>
      </c>
      <c r="F2682" t="s">
        <v>15</v>
      </c>
      <c r="G2682">
        <v>16000</v>
      </c>
      <c r="H2682">
        <v>14.27</v>
      </c>
      <c r="I2682">
        <v>0</v>
      </c>
      <c r="J2682">
        <v>0.27</v>
      </c>
      <c r="K2682" t="s">
        <v>17</v>
      </c>
      <c r="L2682">
        <v>4</v>
      </c>
    </row>
    <row r="2683" spans="1:12" x14ac:dyDescent="0.3">
      <c r="A2683">
        <v>25</v>
      </c>
      <c r="B2683">
        <v>32000</v>
      </c>
      <c r="C2683" t="s">
        <v>13</v>
      </c>
      <c r="D2683">
        <v>2</v>
      </c>
      <c r="E2683" t="s">
        <v>25</v>
      </c>
      <c r="F2683" t="s">
        <v>19</v>
      </c>
      <c r="G2683">
        <v>8000</v>
      </c>
      <c r="H2683">
        <v>10.62</v>
      </c>
      <c r="I2683">
        <v>0</v>
      </c>
      <c r="J2683">
        <v>0.25</v>
      </c>
      <c r="K2683" t="s">
        <v>16</v>
      </c>
      <c r="L2683">
        <v>3</v>
      </c>
    </row>
    <row r="2684" spans="1:12" x14ac:dyDescent="0.3">
      <c r="A2684">
        <v>24</v>
      </c>
      <c r="B2684">
        <v>60000</v>
      </c>
      <c r="C2684" t="s">
        <v>26</v>
      </c>
      <c r="D2684">
        <v>7</v>
      </c>
      <c r="E2684" t="s">
        <v>14</v>
      </c>
      <c r="F2684" t="s">
        <v>21</v>
      </c>
      <c r="G2684">
        <v>20000</v>
      </c>
      <c r="H2684">
        <v>7.9</v>
      </c>
      <c r="I2684">
        <v>0</v>
      </c>
      <c r="J2684">
        <v>0.33</v>
      </c>
      <c r="K2684" t="s">
        <v>16</v>
      </c>
      <c r="L2684">
        <v>4</v>
      </c>
    </row>
    <row r="2685" spans="1:12" x14ac:dyDescent="0.3">
      <c r="A2685">
        <v>24</v>
      </c>
      <c r="B2685">
        <v>54000</v>
      </c>
      <c r="C2685" t="s">
        <v>26</v>
      </c>
      <c r="D2685">
        <v>6</v>
      </c>
      <c r="E2685" t="s">
        <v>28</v>
      </c>
      <c r="F2685" t="s">
        <v>15</v>
      </c>
      <c r="G2685">
        <v>6300</v>
      </c>
      <c r="H2685">
        <v>14.65</v>
      </c>
      <c r="I2685">
        <v>1</v>
      </c>
      <c r="J2685">
        <v>0.12</v>
      </c>
      <c r="K2685" t="s">
        <v>17</v>
      </c>
      <c r="L2685">
        <v>2</v>
      </c>
    </row>
    <row r="2686" spans="1:12" x14ac:dyDescent="0.3">
      <c r="A2686">
        <v>25</v>
      </c>
      <c r="B2686">
        <v>60000</v>
      </c>
      <c r="C2686" t="s">
        <v>26</v>
      </c>
      <c r="D2686">
        <v>9</v>
      </c>
      <c r="E2686" t="s">
        <v>18</v>
      </c>
      <c r="F2686" t="s">
        <v>21</v>
      </c>
      <c r="G2686">
        <v>12000</v>
      </c>
      <c r="H2686">
        <v>7.9</v>
      </c>
      <c r="I2686">
        <v>0</v>
      </c>
      <c r="J2686">
        <v>0.2</v>
      </c>
      <c r="K2686" t="s">
        <v>16</v>
      </c>
      <c r="L2686">
        <v>3</v>
      </c>
    </row>
    <row r="2687" spans="1:12" x14ac:dyDescent="0.3">
      <c r="A2687">
        <v>22</v>
      </c>
      <c r="B2687">
        <v>35000</v>
      </c>
      <c r="C2687" t="s">
        <v>13</v>
      </c>
      <c r="D2687">
        <v>3</v>
      </c>
      <c r="E2687" t="s">
        <v>25</v>
      </c>
      <c r="F2687" t="s">
        <v>15</v>
      </c>
      <c r="G2687">
        <v>8000</v>
      </c>
      <c r="H2687">
        <v>14.27</v>
      </c>
      <c r="I2687">
        <v>0</v>
      </c>
      <c r="J2687">
        <v>0.23</v>
      </c>
      <c r="K2687" t="s">
        <v>16</v>
      </c>
      <c r="L2687">
        <v>3</v>
      </c>
    </row>
    <row r="2688" spans="1:12" x14ac:dyDescent="0.3">
      <c r="A2688">
        <v>22</v>
      </c>
      <c r="B2688">
        <v>35000</v>
      </c>
      <c r="C2688" t="s">
        <v>13</v>
      </c>
      <c r="D2688">
        <v>5</v>
      </c>
      <c r="E2688" t="s">
        <v>18</v>
      </c>
      <c r="F2688" t="s">
        <v>21</v>
      </c>
      <c r="G2688">
        <v>8000</v>
      </c>
      <c r="H2688">
        <v>7.29</v>
      </c>
      <c r="I2688">
        <v>0</v>
      </c>
      <c r="J2688">
        <v>0.23</v>
      </c>
      <c r="K2688" t="s">
        <v>16</v>
      </c>
      <c r="L2688">
        <v>2</v>
      </c>
    </row>
    <row r="2689" spans="1:12" x14ac:dyDescent="0.3">
      <c r="A2689">
        <v>23</v>
      </c>
      <c r="B2689">
        <v>60000</v>
      </c>
      <c r="C2689" t="s">
        <v>26</v>
      </c>
      <c r="D2689">
        <v>7</v>
      </c>
      <c r="E2689" t="s">
        <v>18</v>
      </c>
      <c r="F2689" t="s">
        <v>21</v>
      </c>
      <c r="G2689">
        <v>15000</v>
      </c>
      <c r="H2689">
        <v>7.9</v>
      </c>
      <c r="I2689">
        <v>0</v>
      </c>
      <c r="J2689">
        <v>0.25</v>
      </c>
      <c r="K2689" t="s">
        <v>16</v>
      </c>
      <c r="L2689">
        <v>3</v>
      </c>
    </row>
    <row r="2690" spans="1:12" x14ac:dyDescent="0.3">
      <c r="A2690">
        <v>23</v>
      </c>
      <c r="B2690">
        <v>29000</v>
      </c>
      <c r="C2690" t="s">
        <v>13</v>
      </c>
      <c r="D2690">
        <v>0</v>
      </c>
      <c r="E2690" t="s">
        <v>27</v>
      </c>
      <c r="F2690" t="s">
        <v>22</v>
      </c>
      <c r="G2690">
        <v>8000</v>
      </c>
      <c r="H2690">
        <v>18.3</v>
      </c>
      <c r="I2690">
        <v>1</v>
      </c>
      <c r="J2690">
        <v>0.28000000000000003</v>
      </c>
      <c r="K2690" t="s">
        <v>16</v>
      </c>
      <c r="L2690">
        <v>2</v>
      </c>
    </row>
    <row r="2691" spans="1:12" x14ac:dyDescent="0.3">
      <c r="A2691">
        <v>22</v>
      </c>
      <c r="B2691">
        <v>35000</v>
      </c>
      <c r="C2691" t="s">
        <v>13</v>
      </c>
      <c r="D2691">
        <v>1</v>
      </c>
      <c r="E2691" t="s">
        <v>18</v>
      </c>
      <c r="F2691" t="s">
        <v>19</v>
      </c>
      <c r="G2691">
        <v>8000</v>
      </c>
      <c r="H2691">
        <v>9.1999999999999993</v>
      </c>
      <c r="I2691">
        <v>0</v>
      </c>
      <c r="J2691">
        <v>0.23</v>
      </c>
      <c r="K2691" t="s">
        <v>16</v>
      </c>
      <c r="L2691">
        <v>3</v>
      </c>
    </row>
    <row r="2692" spans="1:12" x14ac:dyDescent="0.3">
      <c r="A2692">
        <v>23</v>
      </c>
      <c r="B2692">
        <v>35004</v>
      </c>
      <c r="C2692" t="s">
        <v>13</v>
      </c>
      <c r="D2692">
        <v>7</v>
      </c>
      <c r="E2692" t="s">
        <v>27</v>
      </c>
      <c r="F2692" t="s">
        <v>21</v>
      </c>
      <c r="G2692">
        <v>8000</v>
      </c>
      <c r="I2692">
        <v>0</v>
      </c>
      <c r="J2692">
        <v>0.23</v>
      </c>
      <c r="K2692" t="s">
        <v>16</v>
      </c>
      <c r="L2692">
        <v>3</v>
      </c>
    </row>
    <row r="2693" spans="1:12" x14ac:dyDescent="0.3">
      <c r="A2693">
        <v>22</v>
      </c>
      <c r="B2693">
        <v>60000</v>
      </c>
      <c r="C2693" t="s">
        <v>26</v>
      </c>
      <c r="D2693">
        <v>6</v>
      </c>
      <c r="E2693" t="s">
        <v>18</v>
      </c>
      <c r="F2693" t="s">
        <v>19</v>
      </c>
      <c r="G2693">
        <v>3950</v>
      </c>
      <c r="H2693">
        <v>10.65</v>
      </c>
      <c r="I2693">
        <v>0</v>
      </c>
      <c r="J2693">
        <v>7.0000000000000007E-2</v>
      </c>
      <c r="K2693" t="s">
        <v>16</v>
      </c>
      <c r="L2693">
        <v>2</v>
      </c>
    </row>
    <row r="2694" spans="1:12" x14ac:dyDescent="0.3">
      <c r="A2694">
        <v>22</v>
      </c>
      <c r="B2694">
        <v>60000</v>
      </c>
      <c r="C2694" t="s">
        <v>26</v>
      </c>
      <c r="D2694">
        <v>3</v>
      </c>
      <c r="E2694" t="s">
        <v>27</v>
      </c>
      <c r="F2694" t="s">
        <v>21</v>
      </c>
      <c r="G2694">
        <v>5000</v>
      </c>
      <c r="H2694">
        <v>7.9</v>
      </c>
      <c r="I2694">
        <v>0</v>
      </c>
      <c r="J2694">
        <v>0.08</v>
      </c>
      <c r="K2694" t="s">
        <v>16</v>
      </c>
      <c r="L2694">
        <v>2</v>
      </c>
    </row>
    <row r="2695" spans="1:12" x14ac:dyDescent="0.3">
      <c r="A2695">
        <v>23</v>
      </c>
      <c r="B2695">
        <v>36000</v>
      </c>
      <c r="C2695" t="s">
        <v>13</v>
      </c>
      <c r="D2695">
        <v>0</v>
      </c>
      <c r="E2695" t="s">
        <v>18</v>
      </c>
      <c r="F2695" t="s">
        <v>21</v>
      </c>
      <c r="G2695">
        <v>8000</v>
      </c>
      <c r="H2695">
        <v>7.51</v>
      </c>
      <c r="I2695">
        <v>0</v>
      </c>
      <c r="J2695">
        <v>0.22</v>
      </c>
      <c r="K2695" t="s">
        <v>16</v>
      </c>
      <c r="L2695">
        <v>2</v>
      </c>
    </row>
    <row r="2696" spans="1:12" x14ac:dyDescent="0.3">
      <c r="A2696">
        <v>25</v>
      </c>
      <c r="B2696">
        <v>60000</v>
      </c>
      <c r="C2696" t="s">
        <v>23</v>
      </c>
      <c r="D2696">
        <v>0</v>
      </c>
      <c r="E2696" t="s">
        <v>27</v>
      </c>
      <c r="F2696" t="s">
        <v>19</v>
      </c>
      <c r="G2696">
        <v>9000</v>
      </c>
      <c r="H2696">
        <v>9.91</v>
      </c>
      <c r="I2696">
        <v>0</v>
      </c>
      <c r="J2696">
        <v>0.15</v>
      </c>
      <c r="K2696" t="s">
        <v>16</v>
      </c>
      <c r="L2696">
        <v>3</v>
      </c>
    </row>
    <row r="2697" spans="1:12" x14ac:dyDescent="0.3">
      <c r="A2697">
        <v>23</v>
      </c>
      <c r="B2697">
        <v>60000</v>
      </c>
      <c r="C2697" t="s">
        <v>23</v>
      </c>
      <c r="D2697">
        <v>7</v>
      </c>
      <c r="E2697" t="s">
        <v>27</v>
      </c>
      <c r="F2697" t="s">
        <v>21</v>
      </c>
      <c r="G2697">
        <v>11500</v>
      </c>
      <c r="I2697">
        <v>0</v>
      </c>
      <c r="J2697">
        <v>0.19</v>
      </c>
      <c r="K2697" t="s">
        <v>16</v>
      </c>
      <c r="L2697">
        <v>4</v>
      </c>
    </row>
    <row r="2698" spans="1:12" x14ac:dyDescent="0.3">
      <c r="A2698">
        <v>22</v>
      </c>
      <c r="B2698">
        <v>60000</v>
      </c>
      <c r="C2698" t="s">
        <v>26</v>
      </c>
      <c r="D2698">
        <v>6</v>
      </c>
      <c r="E2698" t="s">
        <v>18</v>
      </c>
      <c r="F2698" t="s">
        <v>19</v>
      </c>
      <c r="G2698">
        <v>6000</v>
      </c>
      <c r="H2698">
        <v>9.91</v>
      </c>
      <c r="I2698">
        <v>0</v>
      </c>
      <c r="J2698">
        <v>0.1</v>
      </c>
      <c r="K2698" t="s">
        <v>16</v>
      </c>
      <c r="L2698">
        <v>4</v>
      </c>
    </row>
    <row r="2699" spans="1:12" x14ac:dyDescent="0.3">
      <c r="A2699">
        <v>25</v>
      </c>
      <c r="B2699">
        <v>60000</v>
      </c>
      <c r="C2699" t="s">
        <v>26</v>
      </c>
      <c r="D2699">
        <v>1</v>
      </c>
      <c r="E2699" t="s">
        <v>28</v>
      </c>
      <c r="F2699" t="s">
        <v>15</v>
      </c>
      <c r="G2699">
        <v>5000</v>
      </c>
      <c r="H2699">
        <v>15.27</v>
      </c>
      <c r="I2699">
        <v>0</v>
      </c>
      <c r="J2699">
        <v>0.08</v>
      </c>
      <c r="K2699" t="s">
        <v>17</v>
      </c>
      <c r="L2699">
        <v>2</v>
      </c>
    </row>
    <row r="2700" spans="1:12" x14ac:dyDescent="0.3">
      <c r="A2700">
        <v>24</v>
      </c>
      <c r="B2700">
        <v>36000</v>
      </c>
      <c r="C2700" t="s">
        <v>13</v>
      </c>
      <c r="D2700">
        <v>8</v>
      </c>
      <c r="E2700" t="s">
        <v>27</v>
      </c>
      <c r="F2700" t="s">
        <v>19</v>
      </c>
      <c r="G2700">
        <v>8000</v>
      </c>
      <c r="H2700">
        <v>11.48</v>
      </c>
      <c r="I2700">
        <v>0</v>
      </c>
      <c r="J2700">
        <v>0.22</v>
      </c>
      <c r="K2700" t="s">
        <v>16</v>
      </c>
      <c r="L2700">
        <v>4</v>
      </c>
    </row>
    <row r="2701" spans="1:12" x14ac:dyDescent="0.3">
      <c r="A2701">
        <v>26</v>
      </c>
      <c r="B2701">
        <v>36903</v>
      </c>
      <c r="C2701" t="s">
        <v>13</v>
      </c>
      <c r="D2701">
        <v>3</v>
      </c>
      <c r="E2701" t="s">
        <v>25</v>
      </c>
      <c r="F2701" t="s">
        <v>19</v>
      </c>
      <c r="G2701">
        <v>8000</v>
      </c>
      <c r="H2701">
        <v>12.21</v>
      </c>
      <c r="I2701">
        <v>0</v>
      </c>
      <c r="J2701">
        <v>0.22</v>
      </c>
      <c r="K2701" t="s">
        <v>16</v>
      </c>
      <c r="L2701">
        <v>2</v>
      </c>
    </row>
    <row r="2702" spans="1:12" x14ac:dyDescent="0.3">
      <c r="A2702">
        <v>24</v>
      </c>
      <c r="B2702">
        <v>37648</v>
      </c>
      <c r="C2702" t="s">
        <v>13</v>
      </c>
      <c r="D2702">
        <v>0</v>
      </c>
      <c r="E2702" t="s">
        <v>14</v>
      </c>
      <c r="F2702" t="s">
        <v>21</v>
      </c>
      <c r="G2702">
        <v>8000</v>
      </c>
      <c r="H2702">
        <v>7.29</v>
      </c>
      <c r="I2702">
        <v>0</v>
      </c>
      <c r="J2702">
        <v>0.21</v>
      </c>
      <c r="K2702" t="s">
        <v>16</v>
      </c>
      <c r="L2702">
        <v>2</v>
      </c>
    </row>
    <row r="2703" spans="1:12" x14ac:dyDescent="0.3">
      <c r="A2703">
        <v>24</v>
      </c>
      <c r="B2703">
        <v>54000</v>
      </c>
      <c r="C2703" t="s">
        <v>26</v>
      </c>
      <c r="D2703">
        <v>1</v>
      </c>
      <c r="E2703" t="s">
        <v>25</v>
      </c>
      <c r="F2703" t="s">
        <v>21</v>
      </c>
      <c r="G2703">
        <v>1500</v>
      </c>
      <c r="H2703">
        <v>5.42</v>
      </c>
      <c r="I2703">
        <v>1</v>
      </c>
      <c r="J2703">
        <v>0.03</v>
      </c>
      <c r="K2703" t="s">
        <v>16</v>
      </c>
      <c r="L2703">
        <v>3</v>
      </c>
    </row>
    <row r="2704" spans="1:12" x14ac:dyDescent="0.3">
      <c r="A2704">
        <v>22</v>
      </c>
      <c r="B2704">
        <v>60000</v>
      </c>
      <c r="C2704" t="s">
        <v>26</v>
      </c>
      <c r="D2704">
        <v>6</v>
      </c>
      <c r="E2704" t="s">
        <v>18</v>
      </c>
      <c r="F2704" t="s">
        <v>19</v>
      </c>
      <c r="G2704">
        <v>16800</v>
      </c>
      <c r="H2704">
        <v>11.99</v>
      </c>
      <c r="I2704">
        <v>0</v>
      </c>
      <c r="J2704">
        <v>0.28000000000000003</v>
      </c>
      <c r="K2704" t="s">
        <v>16</v>
      </c>
      <c r="L2704">
        <v>3</v>
      </c>
    </row>
    <row r="2705" spans="1:12" x14ac:dyDescent="0.3">
      <c r="A2705">
        <v>24</v>
      </c>
      <c r="B2705">
        <v>37876</v>
      </c>
      <c r="C2705" t="s">
        <v>13</v>
      </c>
      <c r="D2705">
        <v>4</v>
      </c>
      <c r="E2705" t="s">
        <v>14</v>
      </c>
      <c r="F2705" t="s">
        <v>19</v>
      </c>
      <c r="G2705">
        <v>8000</v>
      </c>
      <c r="H2705">
        <v>9.6300000000000008</v>
      </c>
      <c r="I2705">
        <v>0</v>
      </c>
      <c r="J2705">
        <v>0.21</v>
      </c>
      <c r="K2705" t="s">
        <v>16</v>
      </c>
      <c r="L2705">
        <v>2</v>
      </c>
    </row>
    <row r="2706" spans="1:12" x14ac:dyDescent="0.3">
      <c r="A2706">
        <v>23</v>
      </c>
      <c r="B2706">
        <v>60000</v>
      </c>
      <c r="C2706" t="s">
        <v>26</v>
      </c>
      <c r="D2706">
        <v>7</v>
      </c>
      <c r="E2706" t="s">
        <v>18</v>
      </c>
      <c r="F2706" t="s">
        <v>21</v>
      </c>
      <c r="G2706">
        <v>12000</v>
      </c>
      <c r="H2706">
        <v>5.99</v>
      </c>
      <c r="I2706">
        <v>0</v>
      </c>
      <c r="J2706">
        <v>0.2</v>
      </c>
      <c r="K2706" t="s">
        <v>16</v>
      </c>
      <c r="L2706">
        <v>3</v>
      </c>
    </row>
    <row r="2707" spans="1:12" x14ac:dyDescent="0.3">
      <c r="A2707">
        <v>22</v>
      </c>
      <c r="B2707">
        <v>60000</v>
      </c>
      <c r="C2707" t="s">
        <v>26</v>
      </c>
      <c r="D2707">
        <v>6</v>
      </c>
      <c r="E2707" t="s">
        <v>18</v>
      </c>
      <c r="F2707" t="s">
        <v>30</v>
      </c>
      <c r="G2707">
        <v>2500</v>
      </c>
      <c r="H2707">
        <v>15.99</v>
      </c>
      <c r="I2707">
        <v>0</v>
      </c>
      <c r="J2707">
        <v>0.04</v>
      </c>
      <c r="K2707" t="s">
        <v>16</v>
      </c>
      <c r="L2707">
        <v>3</v>
      </c>
    </row>
    <row r="2708" spans="1:12" x14ac:dyDescent="0.3">
      <c r="A2708">
        <v>23</v>
      </c>
      <c r="B2708">
        <v>38000</v>
      </c>
      <c r="C2708" t="s">
        <v>13</v>
      </c>
      <c r="D2708">
        <v>5</v>
      </c>
      <c r="E2708" t="s">
        <v>20</v>
      </c>
      <c r="F2708" t="s">
        <v>19</v>
      </c>
      <c r="G2708">
        <v>8000</v>
      </c>
      <c r="H2708">
        <v>10.65</v>
      </c>
      <c r="I2708">
        <v>0</v>
      </c>
      <c r="J2708">
        <v>0.21</v>
      </c>
      <c r="K2708" t="s">
        <v>16</v>
      </c>
      <c r="L2708">
        <v>3</v>
      </c>
    </row>
    <row r="2709" spans="1:12" x14ac:dyDescent="0.3">
      <c r="A2709">
        <v>23</v>
      </c>
      <c r="B2709">
        <v>60000</v>
      </c>
      <c r="C2709" t="s">
        <v>26</v>
      </c>
      <c r="E2709" t="s">
        <v>18</v>
      </c>
      <c r="F2709" t="s">
        <v>21</v>
      </c>
      <c r="G2709">
        <v>16000</v>
      </c>
      <c r="H2709">
        <v>7.49</v>
      </c>
      <c r="I2709">
        <v>0</v>
      </c>
      <c r="J2709">
        <v>0.27</v>
      </c>
      <c r="K2709" t="s">
        <v>16</v>
      </c>
      <c r="L2709">
        <v>3</v>
      </c>
    </row>
    <row r="2710" spans="1:12" x14ac:dyDescent="0.3">
      <c r="A2710">
        <v>23</v>
      </c>
      <c r="B2710">
        <v>60000</v>
      </c>
      <c r="C2710" t="s">
        <v>26</v>
      </c>
      <c r="D2710">
        <v>5</v>
      </c>
      <c r="E2710" t="s">
        <v>18</v>
      </c>
      <c r="F2710" t="s">
        <v>21</v>
      </c>
      <c r="G2710">
        <v>8850</v>
      </c>
      <c r="H2710">
        <v>6.99</v>
      </c>
      <c r="I2710">
        <v>0</v>
      </c>
      <c r="J2710">
        <v>0.15</v>
      </c>
      <c r="K2710" t="s">
        <v>16</v>
      </c>
      <c r="L2710">
        <v>3</v>
      </c>
    </row>
    <row r="2711" spans="1:12" x14ac:dyDescent="0.3">
      <c r="A2711">
        <v>26</v>
      </c>
      <c r="B2711">
        <v>54000</v>
      </c>
      <c r="C2711" t="s">
        <v>26</v>
      </c>
      <c r="D2711">
        <v>10</v>
      </c>
      <c r="E2711" t="s">
        <v>18</v>
      </c>
      <c r="F2711" t="s">
        <v>21</v>
      </c>
      <c r="G2711">
        <v>8500</v>
      </c>
      <c r="H2711">
        <v>5.42</v>
      </c>
      <c r="I2711">
        <v>1</v>
      </c>
      <c r="J2711">
        <v>0.16</v>
      </c>
      <c r="K2711" t="s">
        <v>16</v>
      </c>
      <c r="L2711">
        <v>3</v>
      </c>
    </row>
    <row r="2712" spans="1:12" x14ac:dyDescent="0.3">
      <c r="A2712">
        <v>23</v>
      </c>
      <c r="B2712">
        <v>38000</v>
      </c>
      <c r="C2712" t="s">
        <v>13</v>
      </c>
      <c r="D2712">
        <v>0</v>
      </c>
      <c r="E2712" t="s">
        <v>14</v>
      </c>
      <c r="F2712" t="s">
        <v>21</v>
      </c>
      <c r="G2712">
        <v>8000</v>
      </c>
      <c r="H2712">
        <v>6.17</v>
      </c>
      <c r="I2712">
        <v>0</v>
      </c>
      <c r="J2712">
        <v>0.21</v>
      </c>
      <c r="K2712" t="s">
        <v>16</v>
      </c>
      <c r="L2712">
        <v>2</v>
      </c>
    </row>
    <row r="2713" spans="1:12" x14ac:dyDescent="0.3">
      <c r="A2713">
        <v>23</v>
      </c>
      <c r="B2713">
        <v>54000</v>
      </c>
      <c r="C2713" t="s">
        <v>26</v>
      </c>
      <c r="D2713">
        <v>3</v>
      </c>
      <c r="E2713" t="s">
        <v>27</v>
      </c>
      <c r="F2713" t="s">
        <v>30</v>
      </c>
      <c r="G2713">
        <v>4000</v>
      </c>
      <c r="H2713">
        <v>15.62</v>
      </c>
      <c r="I2713">
        <v>1</v>
      </c>
      <c r="J2713">
        <v>7.0000000000000007E-2</v>
      </c>
      <c r="K2713" t="s">
        <v>16</v>
      </c>
      <c r="L2713">
        <v>3</v>
      </c>
    </row>
    <row r="2714" spans="1:12" x14ac:dyDescent="0.3">
      <c r="A2714">
        <v>23</v>
      </c>
      <c r="B2714">
        <v>33996</v>
      </c>
      <c r="C2714" t="s">
        <v>13</v>
      </c>
      <c r="D2714">
        <v>7</v>
      </c>
      <c r="E2714" t="s">
        <v>20</v>
      </c>
      <c r="F2714" t="s">
        <v>19</v>
      </c>
      <c r="G2714">
        <v>8000</v>
      </c>
      <c r="H2714">
        <v>10.95</v>
      </c>
      <c r="I2714">
        <v>1</v>
      </c>
      <c r="J2714">
        <v>0.24</v>
      </c>
      <c r="K2714" t="s">
        <v>16</v>
      </c>
      <c r="L2714">
        <v>3</v>
      </c>
    </row>
    <row r="2715" spans="1:12" x14ac:dyDescent="0.3">
      <c r="A2715">
        <v>24</v>
      </c>
      <c r="B2715">
        <v>34000</v>
      </c>
      <c r="C2715" t="s">
        <v>13</v>
      </c>
      <c r="D2715">
        <v>0</v>
      </c>
      <c r="E2715" t="s">
        <v>27</v>
      </c>
      <c r="F2715" t="s">
        <v>30</v>
      </c>
      <c r="G2715">
        <v>8000</v>
      </c>
      <c r="H2715">
        <v>16.489999999999998</v>
      </c>
      <c r="I2715">
        <v>1</v>
      </c>
      <c r="J2715">
        <v>0.24</v>
      </c>
      <c r="K2715" t="s">
        <v>17</v>
      </c>
      <c r="L2715">
        <v>3</v>
      </c>
    </row>
    <row r="2716" spans="1:12" x14ac:dyDescent="0.3">
      <c r="A2716">
        <v>24</v>
      </c>
      <c r="B2716">
        <v>40000</v>
      </c>
      <c r="C2716" t="s">
        <v>13</v>
      </c>
      <c r="D2716">
        <v>2</v>
      </c>
      <c r="E2716" t="s">
        <v>20</v>
      </c>
      <c r="F2716" t="s">
        <v>21</v>
      </c>
      <c r="G2716">
        <v>8000</v>
      </c>
      <c r="H2716">
        <v>6.17</v>
      </c>
      <c r="I2716">
        <v>0</v>
      </c>
      <c r="J2716">
        <v>0.2</v>
      </c>
      <c r="K2716" t="s">
        <v>16</v>
      </c>
      <c r="L2716">
        <v>2</v>
      </c>
    </row>
    <row r="2717" spans="1:12" x14ac:dyDescent="0.3">
      <c r="A2717">
        <v>24</v>
      </c>
      <c r="B2717">
        <v>40560</v>
      </c>
      <c r="C2717" t="s">
        <v>13</v>
      </c>
      <c r="D2717">
        <v>5</v>
      </c>
      <c r="E2717" t="s">
        <v>27</v>
      </c>
      <c r="F2717" t="s">
        <v>21</v>
      </c>
      <c r="G2717">
        <v>8000</v>
      </c>
      <c r="H2717">
        <v>7.66</v>
      </c>
      <c r="I2717">
        <v>0</v>
      </c>
      <c r="J2717">
        <v>0.2</v>
      </c>
      <c r="K2717" t="s">
        <v>16</v>
      </c>
      <c r="L2717">
        <v>2</v>
      </c>
    </row>
    <row r="2718" spans="1:12" x14ac:dyDescent="0.3">
      <c r="A2718">
        <v>21</v>
      </c>
      <c r="B2718">
        <v>35000</v>
      </c>
      <c r="C2718" t="s">
        <v>13</v>
      </c>
      <c r="D2718">
        <v>0</v>
      </c>
      <c r="E2718" t="s">
        <v>20</v>
      </c>
      <c r="F2718" t="s">
        <v>22</v>
      </c>
      <c r="G2718">
        <v>8000</v>
      </c>
      <c r="H2718">
        <v>19.79</v>
      </c>
      <c r="I2718">
        <v>1</v>
      </c>
      <c r="J2718">
        <v>0.23</v>
      </c>
      <c r="K2718" t="s">
        <v>17</v>
      </c>
      <c r="L2718">
        <v>4</v>
      </c>
    </row>
    <row r="2719" spans="1:12" x14ac:dyDescent="0.3">
      <c r="A2719">
        <v>26</v>
      </c>
      <c r="B2719">
        <v>35000</v>
      </c>
      <c r="C2719" t="s">
        <v>13</v>
      </c>
      <c r="D2719">
        <v>0</v>
      </c>
      <c r="E2719" t="s">
        <v>25</v>
      </c>
      <c r="F2719" t="s">
        <v>30</v>
      </c>
      <c r="G2719">
        <v>8000</v>
      </c>
      <c r="H2719">
        <v>15.31</v>
      </c>
      <c r="I2719">
        <v>1</v>
      </c>
      <c r="J2719">
        <v>0.23</v>
      </c>
      <c r="K2719" t="s">
        <v>17</v>
      </c>
      <c r="L2719">
        <v>2</v>
      </c>
    </row>
    <row r="2720" spans="1:12" x14ac:dyDescent="0.3">
      <c r="A2720">
        <v>25</v>
      </c>
      <c r="B2720">
        <v>60000</v>
      </c>
      <c r="C2720" t="s">
        <v>26</v>
      </c>
      <c r="D2720">
        <v>2</v>
      </c>
      <c r="E2720" t="s">
        <v>14</v>
      </c>
      <c r="F2720" t="s">
        <v>19</v>
      </c>
      <c r="G2720">
        <v>12500</v>
      </c>
      <c r="H2720">
        <v>11.49</v>
      </c>
      <c r="I2720">
        <v>0</v>
      </c>
      <c r="J2720">
        <v>0.21</v>
      </c>
      <c r="K2720" t="s">
        <v>16</v>
      </c>
      <c r="L2720">
        <v>2</v>
      </c>
    </row>
    <row r="2721" spans="1:12" x14ac:dyDescent="0.3">
      <c r="A2721">
        <v>24</v>
      </c>
      <c r="B2721">
        <v>60000</v>
      </c>
      <c r="C2721" t="s">
        <v>26</v>
      </c>
      <c r="D2721">
        <v>0</v>
      </c>
      <c r="E2721" t="s">
        <v>27</v>
      </c>
      <c r="F2721" t="s">
        <v>19</v>
      </c>
      <c r="G2721">
        <v>8500</v>
      </c>
      <c r="H2721">
        <v>10.59</v>
      </c>
      <c r="I2721">
        <v>0</v>
      </c>
      <c r="J2721">
        <v>0.14000000000000001</v>
      </c>
      <c r="K2721" t="s">
        <v>16</v>
      </c>
      <c r="L2721">
        <v>3</v>
      </c>
    </row>
    <row r="2722" spans="1:12" x14ac:dyDescent="0.3">
      <c r="A2722">
        <v>24</v>
      </c>
      <c r="B2722">
        <v>41600</v>
      </c>
      <c r="C2722" t="s">
        <v>13</v>
      </c>
      <c r="D2722">
        <v>0</v>
      </c>
      <c r="E2722" t="s">
        <v>14</v>
      </c>
      <c r="F2722" t="s">
        <v>19</v>
      </c>
      <c r="G2722">
        <v>8000</v>
      </c>
      <c r="H2722">
        <v>10.59</v>
      </c>
      <c r="I2722">
        <v>0</v>
      </c>
      <c r="J2722">
        <v>0.19</v>
      </c>
      <c r="K2722" t="s">
        <v>16</v>
      </c>
      <c r="L2722">
        <v>4</v>
      </c>
    </row>
    <row r="2723" spans="1:12" x14ac:dyDescent="0.3">
      <c r="A2723">
        <v>21</v>
      </c>
      <c r="B2723">
        <v>60000</v>
      </c>
      <c r="C2723" t="s">
        <v>26</v>
      </c>
      <c r="D2723">
        <v>5</v>
      </c>
      <c r="E2723" t="s">
        <v>25</v>
      </c>
      <c r="F2723" t="s">
        <v>21</v>
      </c>
      <c r="G2723">
        <v>10000</v>
      </c>
      <c r="H2723">
        <v>5.99</v>
      </c>
      <c r="I2723">
        <v>0</v>
      </c>
      <c r="J2723">
        <v>0.17</v>
      </c>
      <c r="K2723" t="s">
        <v>16</v>
      </c>
      <c r="L2723">
        <v>2</v>
      </c>
    </row>
    <row r="2724" spans="1:12" x14ac:dyDescent="0.3">
      <c r="A2724">
        <v>24</v>
      </c>
      <c r="B2724">
        <v>42000</v>
      </c>
      <c r="C2724" t="s">
        <v>13</v>
      </c>
      <c r="D2724">
        <v>2</v>
      </c>
      <c r="E2724" t="s">
        <v>18</v>
      </c>
      <c r="F2724" t="s">
        <v>19</v>
      </c>
      <c r="G2724">
        <v>8000</v>
      </c>
      <c r="I2724">
        <v>0</v>
      </c>
      <c r="J2724">
        <v>0.19</v>
      </c>
      <c r="K2724" t="s">
        <v>16</v>
      </c>
      <c r="L2724">
        <v>4</v>
      </c>
    </row>
    <row r="2725" spans="1:12" x14ac:dyDescent="0.3">
      <c r="A2725">
        <v>24</v>
      </c>
      <c r="B2725">
        <v>36000</v>
      </c>
      <c r="C2725" t="s">
        <v>13</v>
      </c>
      <c r="D2725">
        <v>1</v>
      </c>
      <c r="E2725" t="s">
        <v>20</v>
      </c>
      <c r="F2725" t="s">
        <v>19</v>
      </c>
      <c r="G2725">
        <v>8000</v>
      </c>
      <c r="H2725">
        <v>12.12</v>
      </c>
      <c r="I2725">
        <v>1</v>
      </c>
      <c r="J2725">
        <v>0.22</v>
      </c>
      <c r="K2725" t="s">
        <v>16</v>
      </c>
      <c r="L2725">
        <v>4</v>
      </c>
    </row>
    <row r="2726" spans="1:12" x14ac:dyDescent="0.3">
      <c r="A2726">
        <v>24</v>
      </c>
      <c r="B2726">
        <v>36000</v>
      </c>
      <c r="C2726" t="s">
        <v>13</v>
      </c>
      <c r="D2726">
        <v>6</v>
      </c>
      <c r="E2726" t="s">
        <v>20</v>
      </c>
      <c r="F2726" t="s">
        <v>30</v>
      </c>
      <c r="G2726">
        <v>8000</v>
      </c>
      <c r="H2726">
        <v>15.28</v>
      </c>
      <c r="I2726">
        <v>1</v>
      </c>
      <c r="J2726">
        <v>0.22</v>
      </c>
      <c r="K2726" t="s">
        <v>16</v>
      </c>
      <c r="L2726">
        <v>3</v>
      </c>
    </row>
    <row r="2727" spans="1:12" x14ac:dyDescent="0.3">
      <c r="A2727">
        <v>24</v>
      </c>
      <c r="B2727">
        <v>42000</v>
      </c>
      <c r="C2727" t="s">
        <v>13</v>
      </c>
      <c r="D2727">
        <v>0</v>
      </c>
      <c r="E2727" t="s">
        <v>27</v>
      </c>
      <c r="F2727" t="s">
        <v>19</v>
      </c>
      <c r="G2727">
        <v>8000</v>
      </c>
      <c r="H2727">
        <v>9.25</v>
      </c>
      <c r="I2727">
        <v>0</v>
      </c>
      <c r="J2727">
        <v>0.19</v>
      </c>
      <c r="K2727" t="s">
        <v>16</v>
      </c>
      <c r="L2727">
        <v>3</v>
      </c>
    </row>
    <row r="2728" spans="1:12" x14ac:dyDescent="0.3">
      <c r="A2728">
        <v>25</v>
      </c>
      <c r="B2728">
        <v>42000</v>
      </c>
      <c r="C2728" t="s">
        <v>13</v>
      </c>
      <c r="D2728">
        <v>3</v>
      </c>
      <c r="E2728" t="s">
        <v>18</v>
      </c>
      <c r="F2728" t="s">
        <v>21</v>
      </c>
      <c r="G2728">
        <v>8000</v>
      </c>
      <c r="I2728">
        <v>0</v>
      </c>
      <c r="J2728">
        <v>0.19</v>
      </c>
      <c r="K2728" t="s">
        <v>16</v>
      </c>
      <c r="L2728">
        <v>4</v>
      </c>
    </row>
    <row r="2729" spans="1:12" x14ac:dyDescent="0.3">
      <c r="A2729">
        <v>23</v>
      </c>
      <c r="B2729">
        <v>43000</v>
      </c>
      <c r="C2729" t="s">
        <v>13</v>
      </c>
      <c r="D2729">
        <v>3</v>
      </c>
      <c r="E2729" t="s">
        <v>25</v>
      </c>
      <c r="F2729" t="s">
        <v>19</v>
      </c>
      <c r="G2729">
        <v>8000</v>
      </c>
      <c r="H2729">
        <v>10.37</v>
      </c>
      <c r="I2729">
        <v>0</v>
      </c>
      <c r="J2729">
        <v>0.19</v>
      </c>
      <c r="K2729" t="s">
        <v>16</v>
      </c>
      <c r="L2729">
        <v>4</v>
      </c>
    </row>
    <row r="2730" spans="1:12" x14ac:dyDescent="0.3">
      <c r="A2730">
        <v>22</v>
      </c>
      <c r="B2730">
        <v>60000</v>
      </c>
      <c r="C2730" t="s">
        <v>26</v>
      </c>
      <c r="D2730">
        <v>6</v>
      </c>
      <c r="E2730" t="s">
        <v>18</v>
      </c>
      <c r="F2730" t="s">
        <v>21</v>
      </c>
      <c r="G2730">
        <v>2500</v>
      </c>
      <c r="H2730">
        <v>6.99</v>
      </c>
      <c r="I2730">
        <v>0</v>
      </c>
      <c r="J2730">
        <v>0.04</v>
      </c>
      <c r="K2730" t="s">
        <v>16</v>
      </c>
      <c r="L2730">
        <v>3</v>
      </c>
    </row>
    <row r="2731" spans="1:12" x14ac:dyDescent="0.3">
      <c r="A2731">
        <v>22</v>
      </c>
      <c r="B2731">
        <v>43200</v>
      </c>
      <c r="C2731" t="s">
        <v>13</v>
      </c>
      <c r="D2731">
        <v>2</v>
      </c>
      <c r="E2731" t="s">
        <v>18</v>
      </c>
      <c r="F2731" t="s">
        <v>21</v>
      </c>
      <c r="G2731">
        <v>8000</v>
      </c>
      <c r="H2731">
        <v>5.99</v>
      </c>
      <c r="I2731">
        <v>0</v>
      </c>
      <c r="J2731">
        <v>0.19</v>
      </c>
      <c r="K2731" t="s">
        <v>16</v>
      </c>
      <c r="L2731">
        <v>3</v>
      </c>
    </row>
    <row r="2732" spans="1:12" x14ac:dyDescent="0.3">
      <c r="A2732">
        <v>22</v>
      </c>
      <c r="B2732">
        <v>60000</v>
      </c>
      <c r="C2732" t="s">
        <v>26</v>
      </c>
      <c r="D2732">
        <v>1</v>
      </c>
      <c r="E2732" t="s">
        <v>20</v>
      </c>
      <c r="F2732" t="s">
        <v>21</v>
      </c>
      <c r="G2732">
        <v>10000</v>
      </c>
      <c r="H2732">
        <v>5.42</v>
      </c>
      <c r="I2732">
        <v>0</v>
      </c>
      <c r="J2732">
        <v>0.17</v>
      </c>
      <c r="K2732" t="s">
        <v>16</v>
      </c>
      <c r="L2732">
        <v>2</v>
      </c>
    </row>
    <row r="2733" spans="1:12" x14ac:dyDescent="0.3">
      <c r="A2733">
        <v>24</v>
      </c>
      <c r="B2733">
        <v>43300</v>
      </c>
      <c r="C2733" t="s">
        <v>13</v>
      </c>
      <c r="D2733">
        <v>4</v>
      </c>
      <c r="E2733" t="s">
        <v>14</v>
      </c>
      <c r="F2733" t="s">
        <v>21</v>
      </c>
      <c r="G2733">
        <v>8000</v>
      </c>
      <c r="H2733">
        <v>7.29</v>
      </c>
      <c r="I2733">
        <v>0</v>
      </c>
      <c r="J2733">
        <v>0.18</v>
      </c>
      <c r="K2733" t="s">
        <v>16</v>
      </c>
      <c r="L2733">
        <v>4</v>
      </c>
    </row>
    <row r="2734" spans="1:12" x14ac:dyDescent="0.3">
      <c r="A2734">
        <v>23</v>
      </c>
      <c r="B2734">
        <v>43800</v>
      </c>
      <c r="C2734" t="s">
        <v>13</v>
      </c>
      <c r="D2734">
        <v>8</v>
      </c>
      <c r="E2734" t="s">
        <v>27</v>
      </c>
      <c r="F2734" t="s">
        <v>29</v>
      </c>
      <c r="G2734">
        <v>8000</v>
      </c>
      <c r="H2734">
        <v>17.93</v>
      </c>
      <c r="I2734">
        <v>0</v>
      </c>
      <c r="J2734">
        <v>0.18</v>
      </c>
      <c r="K2734" t="s">
        <v>16</v>
      </c>
      <c r="L2734">
        <v>3</v>
      </c>
    </row>
    <row r="2735" spans="1:12" x14ac:dyDescent="0.3">
      <c r="A2735">
        <v>22</v>
      </c>
      <c r="B2735">
        <v>60000</v>
      </c>
      <c r="C2735" t="s">
        <v>26</v>
      </c>
      <c r="D2735">
        <v>3</v>
      </c>
      <c r="E2735" t="s">
        <v>25</v>
      </c>
      <c r="F2735" t="s">
        <v>21</v>
      </c>
      <c r="G2735">
        <v>15000</v>
      </c>
      <c r="H2735">
        <v>7.49</v>
      </c>
      <c r="I2735">
        <v>0</v>
      </c>
      <c r="J2735">
        <v>0.25</v>
      </c>
      <c r="K2735" t="s">
        <v>16</v>
      </c>
      <c r="L2735">
        <v>4</v>
      </c>
    </row>
    <row r="2736" spans="1:12" x14ac:dyDescent="0.3">
      <c r="A2736">
        <v>26</v>
      </c>
      <c r="B2736">
        <v>44000</v>
      </c>
      <c r="C2736" t="s">
        <v>13</v>
      </c>
      <c r="D2736">
        <v>10</v>
      </c>
      <c r="E2736" t="s">
        <v>20</v>
      </c>
      <c r="F2736" t="s">
        <v>15</v>
      </c>
      <c r="G2736">
        <v>8000</v>
      </c>
      <c r="H2736">
        <v>13.8</v>
      </c>
      <c r="I2736">
        <v>0</v>
      </c>
      <c r="J2736">
        <v>0.18</v>
      </c>
      <c r="K2736" t="s">
        <v>16</v>
      </c>
      <c r="L2736">
        <v>3</v>
      </c>
    </row>
    <row r="2737" spans="1:12" x14ac:dyDescent="0.3">
      <c r="A2737">
        <v>22</v>
      </c>
      <c r="B2737">
        <v>60000</v>
      </c>
      <c r="C2737" t="s">
        <v>26</v>
      </c>
      <c r="D2737">
        <v>6</v>
      </c>
      <c r="E2737" t="s">
        <v>20</v>
      </c>
      <c r="F2737" t="s">
        <v>15</v>
      </c>
      <c r="G2737">
        <v>12000</v>
      </c>
      <c r="H2737">
        <v>13.99</v>
      </c>
      <c r="I2737">
        <v>0</v>
      </c>
      <c r="J2737">
        <v>0.2</v>
      </c>
      <c r="K2737" t="s">
        <v>17</v>
      </c>
      <c r="L2737">
        <v>3</v>
      </c>
    </row>
    <row r="2738" spans="1:12" x14ac:dyDescent="0.3">
      <c r="A2738">
        <v>25</v>
      </c>
      <c r="B2738">
        <v>54000</v>
      </c>
      <c r="C2738" t="s">
        <v>26</v>
      </c>
      <c r="D2738">
        <v>4</v>
      </c>
      <c r="E2738" t="s">
        <v>18</v>
      </c>
      <c r="F2738" t="s">
        <v>30</v>
      </c>
      <c r="G2738">
        <v>12000</v>
      </c>
      <c r="H2738">
        <v>17.489999999999998</v>
      </c>
      <c r="I2738">
        <v>1</v>
      </c>
      <c r="J2738">
        <v>0.22</v>
      </c>
      <c r="K2738" t="s">
        <v>16</v>
      </c>
      <c r="L2738">
        <v>4</v>
      </c>
    </row>
    <row r="2739" spans="1:12" x14ac:dyDescent="0.3">
      <c r="A2739">
        <v>25</v>
      </c>
      <c r="B2739">
        <v>60000</v>
      </c>
      <c r="C2739" t="s">
        <v>26</v>
      </c>
      <c r="D2739">
        <v>3</v>
      </c>
      <c r="E2739" t="s">
        <v>25</v>
      </c>
      <c r="F2739" t="s">
        <v>21</v>
      </c>
      <c r="G2739">
        <v>3200</v>
      </c>
      <c r="H2739">
        <v>5.42</v>
      </c>
      <c r="I2739">
        <v>0</v>
      </c>
      <c r="J2739">
        <v>0.05</v>
      </c>
      <c r="K2739" t="s">
        <v>16</v>
      </c>
      <c r="L2739">
        <v>4</v>
      </c>
    </row>
    <row r="2740" spans="1:12" x14ac:dyDescent="0.3">
      <c r="A2740">
        <v>23</v>
      </c>
      <c r="B2740">
        <v>39000</v>
      </c>
      <c r="C2740" t="s">
        <v>13</v>
      </c>
      <c r="D2740">
        <v>3</v>
      </c>
      <c r="E2740" t="s">
        <v>25</v>
      </c>
      <c r="F2740" t="s">
        <v>30</v>
      </c>
      <c r="G2740">
        <v>8000</v>
      </c>
      <c r="H2740">
        <v>16.489999999999998</v>
      </c>
      <c r="I2740">
        <v>1</v>
      </c>
      <c r="J2740">
        <v>0.21</v>
      </c>
      <c r="K2740" t="s">
        <v>16</v>
      </c>
      <c r="L2740">
        <v>3</v>
      </c>
    </row>
    <row r="2741" spans="1:12" x14ac:dyDescent="0.3">
      <c r="A2741">
        <v>26</v>
      </c>
      <c r="B2741">
        <v>45000</v>
      </c>
      <c r="C2741" t="s">
        <v>13</v>
      </c>
      <c r="D2741">
        <v>3</v>
      </c>
      <c r="E2741" t="s">
        <v>20</v>
      </c>
      <c r="F2741" t="s">
        <v>30</v>
      </c>
      <c r="G2741">
        <v>8000</v>
      </c>
      <c r="H2741">
        <v>15.33</v>
      </c>
      <c r="I2741">
        <v>0</v>
      </c>
      <c r="J2741">
        <v>0.18</v>
      </c>
      <c r="K2741" t="s">
        <v>17</v>
      </c>
      <c r="L2741">
        <v>4</v>
      </c>
    </row>
    <row r="2742" spans="1:12" x14ac:dyDescent="0.3">
      <c r="A2742">
        <v>23</v>
      </c>
      <c r="B2742">
        <v>39000</v>
      </c>
      <c r="C2742" t="s">
        <v>13</v>
      </c>
      <c r="D2742">
        <v>3</v>
      </c>
      <c r="E2742" t="s">
        <v>28</v>
      </c>
      <c r="F2742" t="s">
        <v>19</v>
      </c>
      <c r="G2742">
        <v>8000</v>
      </c>
      <c r="H2742">
        <v>11.36</v>
      </c>
      <c r="I2742">
        <v>1</v>
      </c>
      <c r="J2742">
        <v>0.21</v>
      </c>
      <c r="K2742" t="s">
        <v>16</v>
      </c>
      <c r="L2742">
        <v>3</v>
      </c>
    </row>
    <row r="2743" spans="1:12" x14ac:dyDescent="0.3">
      <c r="A2743">
        <v>23</v>
      </c>
      <c r="B2743">
        <v>60000</v>
      </c>
      <c r="C2743" t="s">
        <v>26</v>
      </c>
      <c r="D2743">
        <v>3</v>
      </c>
      <c r="E2743" t="s">
        <v>14</v>
      </c>
      <c r="F2743" t="s">
        <v>21</v>
      </c>
      <c r="G2743">
        <v>4000</v>
      </c>
      <c r="H2743">
        <v>7.66</v>
      </c>
      <c r="I2743">
        <v>0</v>
      </c>
      <c r="J2743">
        <v>7.0000000000000007E-2</v>
      </c>
      <c r="K2743" t="s">
        <v>16</v>
      </c>
      <c r="L2743">
        <v>2</v>
      </c>
    </row>
    <row r="2744" spans="1:12" x14ac:dyDescent="0.3">
      <c r="A2744">
        <v>21</v>
      </c>
      <c r="B2744">
        <v>45000</v>
      </c>
      <c r="C2744" t="s">
        <v>13</v>
      </c>
      <c r="D2744">
        <v>5</v>
      </c>
      <c r="E2744" t="s">
        <v>18</v>
      </c>
      <c r="F2744" t="s">
        <v>30</v>
      </c>
      <c r="G2744">
        <v>8000</v>
      </c>
      <c r="I2744">
        <v>0</v>
      </c>
      <c r="J2744">
        <v>0.18</v>
      </c>
      <c r="K2744" t="s">
        <v>17</v>
      </c>
      <c r="L2744">
        <v>2</v>
      </c>
    </row>
    <row r="2745" spans="1:12" x14ac:dyDescent="0.3">
      <c r="A2745">
        <v>25</v>
      </c>
      <c r="B2745">
        <v>39000</v>
      </c>
      <c r="C2745" t="s">
        <v>13</v>
      </c>
      <c r="D2745">
        <v>4</v>
      </c>
      <c r="E2745" t="s">
        <v>20</v>
      </c>
      <c r="F2745" t="s">
        <v>15</v>
      </c>
      <c r="G2745">
        <v>8000</v>
      </c>
      <c r="H2745">
        <v>11.34</v>
      </c>
      <c r="I2745">
        <v>1</v>
      </c>
      <c r="J2745">
        <v>0.21</v>
      </c>
      <c r="K2745" t="s">
        <v>17</v>
      </c>
      <c r="L2745">
        <v>2</v>
      </c>
    </row>
    <row r="2746" spans="1:12" x14ac:dyDescent="0.3">
      <c r="A2746">
        <v>23</v>
      </c>
      <c r="B2746">
        <v>45286</v>
      </c>
      <c r="C2746" t="s">
        <v>13</v>
      </c>
      <c r="D2746">
        <v>5</v>
      </c>
      <c r="E2746" t="s">
        <v>20</v>
      </c>
      <c r="F2746" t="s">
        <v>21</v>
      </c>
      <c r="G2746">
        <v>8000</v>
      </c>
      <c r="H2746">
        <v>7.29</v>
      </c>
      <c r="I2746">
        <v>0</v>
      </c>
      <c r="J2746">
        <v>0.18</v>
      </c>
      <c r="K2746" t="s">
        <v>16</v>
      </c>
      <c r="L2746">
        <v>4</v>
      </c>
    </row>
    <row r="2747" spans="1:12" x14ac:dyDescent="0.3">
      <c r="A2747">
        <v>22</v>
      </c>
      <c r="B2747">
        <v>45996</v>
      </c>
      <c r="C2747" t="s">
        <v>13</v>
      </c>
      <c r="D2747">
        <v>2</v>
      </c>
      <c r="E2747" t="s">
        <v>18</v>
      </c>
      <c r="F2747" t="s">
        <v>21</v>
      </c>
      <c r="G2747">
        <v>8000</v>
      </c>
      <c r="H2747">
        <v>7.51</v>
      </c>
      <c r="I2747">
        <v>0</v>
      </c>
      <c r="J2747">
        <v>0.17</v>
      </c>
      <c r="K2747" t="s">
        <v>16</v>
      </c>
      <c r="L2747">
        <v>3</v>
      </c>
    </row>
    <row r="2748" spans="1:12" x14ac:dyDescent="0.3">
      <c r="A2748">
        <v>25</v>
      </c>
      <c r="B2748">
        <v>60000</v>
      </c>
      <c r="C2748" t="s">
        <v>26</v>
      </c>
      <c r="D2748">
        <v>1</v>
      </c>
      <c r="E2748" t="s">
        <v>27</v>
      </c>
      <c r="F2748" t="s">
        <v>21</v>
      </c>
      <c r="G2748">
        <v>5000</v>
      </c>
      <c r="H2748">
        <v>7.29</v>
      </c>
      <c r="I2748">
        <v>0</v>
      </c>
      <c r="J2748">
        <v>0.08</v>
      </c>
      <c r="K2748" t="s">
        <v>16</v>
      </c>
      <c r="L2748">
        <v>2</v>
      </c>
    </row>
    <row r="2749" spans="1:12" x14ac:dyDescent="0.3">
      <c r="A2749">
        <v>26</v>
      </c>
      <c r="B2749">
        <v>60000</v>
      </c>
      <c r="C2749" t="s">
        <v>26</v>
      </c>
      <c r="D2749">
        <v>10</v>
      </c>
      <c r="E2749" t="s">
        <v>27</v>
      </c>
      <c r="F2749" t="s">
        <v>21</v>
      </c>
      <c r="G2749">
        <v>12500</v>
      </c>
      <c r="H2749">
        <v>6.92</v>
      </c>
      <c r="I2749">
        <v>0</v>
      </c>
      <c r="J2749">
        <v>0.21</v>
      </c>
      <c r="K2749" t="s">
        <v>16</v>
      </c>
      <c r="L2749">
        <v>2</v>
      </c>
    </row>
    <row r="2750" spans="1:12" x14ac:dyDescent="0.3">
      <c r="A2750">
        <v>24</v>
      </c>
      <c r="B2750">
        <v>46700</v>
      </c>
      <c r="C2750" t="s">
        <v>13</v>
      </c>
      <c r="D2750">
        <v>5</v>
      </c>
      <c r="E2750" t="s">
        <v>18</v>
      </c>
      <c r="F2750" t="s">
        <v>30</v>
      </c>
      <c r="G2750">
        <v>8000</v>
      </c>
      <c r="H2750">
        <v>15.65</v>
      </c>
      <c r="I2750">
        <v>0</v>
      </c>
      <c r="J2750">
        <v>0.17</v>
      </c>
      <c r="K2750" t="s">
        <v>17</v>
      </c>
      <c r="L2750">
        <v>3</v>
      </c>
    </row>
    <row r="2751" spans="1:12" x14ac:dyDescent="0.3">
      <c r="A2751">
        <v>26</v>
      </c>
      <c r="B2751">
        <v>47000</v>
      </c>
      <c r="C2751" t="s">
        <v>13</v>
      </c>
      <c r="D2751">
        <v>0</v>
      </c>
      <c r="E2751" t="s">
        <v>20</v>
      </c>
      <c r="F2751" t="s">
        <v>19</v>
      </c>
      <c r="G2751">
        <v>8000</v>
      </c>
      <c r="H2751">
        <v>10</v>
      </c>
      <c r="I2751">
        <v>0</v>
      </c>
      <c r="J2751">
        <v>0.17</v>
      </c>
      <c r="K2751" t="s">
        <v>16</v>
      </c>
      <c r="L2751">
        <v>4</v>
      </c>
    </row>
    <row r="2752" spans="1:12" x14ac:dyDescent="0.3">
      <c r="A2752">
        <v>25</v>
      </c>
      <c r="B2752">
        <v>60000</v>
      </c>
      <c r="C2752" t="s">
        <v>26</v>
      </c>
      <c r="D2752">
        <v>6</v>
      </c>
      <c r="E2752" t="s">
        <v>14</v>
      </c>
      <c r="F2752" t="s">
        <v>15</v>
      </c>
      <c r="G2752">
        <v>13000</v>
      </c>
      <c r="H2752">
        <v>14.17</v>
      </c>
      <c r="I2752">
        <v>0</v>
      </c>
      <c r="J2752">
        <v>0.22</v>
      </c>
      <c r="K2752" t="s">
        <v>17</v>
      </c>
      <c r="L2752">
        <v>3</v>
      </c>
    </row>
    <row r="2753" spans="1:12" x14ac:dyDescent="0.3">
      <c r="A2753">
        <v>26</v>
      </c>
      <c r="B2753">
        <v>60000</v>
      </c>
      <c r="C2753" t="s">
        <v>26</v>
      </c>
      <c r="D2753">
        <v>6</v>
      </c>
      <c r="E2753" t="s">
        <v>20</v>
      </c>
      <c r="F2753" t="s">
        <v>21</v>
      </c>
      <c r="G2753">
        <v>3050</v>
      </c>
      <c r="H2753">
        <v>7.29</v>
      </c>
      <c r="I2753">
        <v>0</v>
      </c>
      <c r="J2753">
        <v>0.05</v>
      </c>
      <c r="K2753" t="s">
        <v>16</v>
      </c>
      <c r="L2753">
        <v>3</v>
      </c>
    </row>
    <row r="2754" spans="1:12" x14ac:dyDescent="0.3">
      <c r="A2754">
        <v>23</v>
      </c>
      <c r="B2754">
        <v>48000</v>
      </c>
      <c r="C2754" t="s">
        <v>13</v>
      </c>
      <c r="D2754">
        <v>5</v>
      </c>
      <c r="E2754" t="s">
        <v>27</v>
      </c>
      <c r="F2754" t="s">
        <v>19</v>
      </c>
      <c r="G2754">
        <v>8000</v>
      </c>
      <c r="I2754">
        <v>0</v>
      </c>
      <c r="J2754">
        <v>0.17</v>
      </c>
      <c r="K2754" t="s">
        <v>16</v>
      </c>
      <c r="L2754">
        <v>2</v>
      </c>
    </row>
    <row r="2755" spans="1:12" x14ac:dyDescent="0.3">
      <c r="A2755">
        <v>22</v>
      </c>
      <c r="B2755">
        <v>48000</v>
      </c>
      <c r="C2755" t="s">
        <v>13</v>
      </c>
      <c r="D2755">
        <v>6</v>
      </c>
      <c r="E2755" t="s">
        <v>25</v>
      </c>
      <c r="F2755" t="s">
        <v>15</v>
      </c>
      <c r="G2755">
        <v>8000</v>
      </c>
      <c r="H2755">
        <v>12.99</v>
      </c>
      <c r="I2755">
        <v>0</v>
      </c>
      <c r="J2755">
        <v>0.17</v>
      </c>
      <c r="K2755" t="s">
        <v>17</v>
      </c>
      <c r="L2755">
        <v>3</v>
      </c>
    </row>
    <row r="2756" spans="1:12" x14ac:dyDescent="0.3">
      <c r="A2756">
        <v>22</v>
      </c>
      <c r="B2756">
        <v>60000</v>
      </c>
      <c r="C2756" t="s">
        <v>26</v>
      </c>
      <c r="D2756">
        <v>6</v>
      </c>
      <c r="E2756" t="s">
        <v>27</v>
      </c>
      <c r="F2756" t="s">
        <v>21</v>
      </c>
      <c r="G2756">
        <v>11200</v>
      </c>
      <c r="H2756">
        <v>5.79</v>
      </c>
      <c r="I2756">
        <v>0</v>
      </c>
      <c r="J2756">
        <v>0.19</v>
      </c>
      <c r="K2756" t="s">
        <v>16</v>
      </c>
      <c r="L2756">
        <v>4</v>
      </c>
    </row>
    <row r="2757" spans="1:12" x14ac:dyDescent="0.3">
      <c r="A2757">
        <v>23</v>
      </c>
      <c r="B2757">
        <v>60000</v>
      </c>
      <c r="C2757" t="s">
        <v>26</v>
      </c>
      <c r="D2757">
        <v>7</v>
      </c>
      <c r="E2757" t="s">
        <v>25</v>
      </c>
      <c r="F2757" t="s">
        <v>21</v>
      </c>
      <c r="G2757">
        <v>7200</v>
      </c>
      <c r="I2757">
        <v>0</v>
      </c>
      <c r="J2757">
        <v>0.12</v>
      </c>
      <c r="K2757" t="s">
        <v>16</v>
      </c>
      <c r="L2757">
        <v>2</v>
      </c>
    </row>
    <row r="2758" spans="1:12" x14ac:dyDescent="0.3">
      <c r="A2758">
        <v>24</v>
      </c>
      <c r="B2758">
        <v>48000</v>
      </c>
      <c r="C2758" t="s">
        <v>13</v>
      </c>
      <c r="E2758" t="s">
        <v>25</v>
      </c>
      <c r="F2758" t="s">
        <v>21</v>
      </c>
      <c r="G2758">
        <v>8000</v>
      </c>
      <c r="H2758">
        <v>7.51</v>
      </c>
      <c r="I2758">
        <v>0</v>
      </c>
      <c r="J2758">
        <v>0.17</v>
      </c>
      <c r="K2758" t="s">
        <v>16</v>
      </c>
      <c r="L2758">
        <v>4</v>
      </c>
    </row>
    <row r="2759" spans="1:12" x14ac:dyDescent="0.3">
      <c r="A2759">
        <v>25</v>
      </c>
      <c r="B2759">
        <v>48000</v>
      </c>
      <c r="C2759" t="s">
        <v>13</v>
      </c>
      <c r="D2759">
        <v>2</v>
      </c>
      <c r="E2759" t="s">
        <v>20</v>
      </c>
      <c r="F2759" t="s">
        <v>15</v>
      </c>
      <c r="G2759">
        <v>8000</v>
      </c>
      <c r="H2759">
        <v>13.11</v>
      </c>
      <c r="I2759">
        <v>0</v>
      </c>
      <c r="J2759">
        <v>0.17</v>
      </c>
      <c r="K2759" t="s">
        <v>16</v>
      </c>
      <c r="L2759">
        <v>4</v>
      </c>
    </row>
    <row r="2760" spans="1:12" x14ac:dyDescent="0.3">
      <c r="A2760">
        <v>24</v>
      </c>
      <c r="B2760">
        <v>48500</v>
      </c>
      <c r="C2760" t="s">
        <v>13</v>
      </c>
      <c r="D2760">
        <v>5</v>
      </c>
      <c r="E2760" t="s">
        <v>14</v>
      </c>
      <c r="F2760" t="s">
        <v>15</v>
      </c>
      <c r="G2760">
        <v>8000</v>
      </c>
      <c r="H2760">
        <v>15.96</v>
      </c>
      <c r="I2760">
        <v>0</v>
      </c>
      <c r="J2760">
        <v>0.16</v>
      </c>
      <c r="K2760" t="s">
        <v>16</v>
      </c>
      <c r="L2760">
        <v>3</v>
      </c>
    </row>
    <row r="2761" spans="1:12" x14ac:dyDescent="0.3">
      <c r="A2761">
        <v>22</v>
      </c>
      <c r="B2761">
        <v>60000</v>
      </c>
      <c r="C2761" t="s">
        <v>26</v>
      </c>
      <c r="D2761">
        <v>6</v>
      </c>
      <c r="E2761" t="s">
        <v>27</v>
      </c>
      <c r="F2761" t="s">
        <v>21</v>
      </c>
      <c r="G2761">
        <v>6125</v>
      </c>
      <c r="H2761">
        <v>6.17</v>
      </c>
      <c r="I2761">
        <v>0</v>
      </c>
      <c r="J2761">
        <v>0.1</v>
      </c>
      <c r="K2761" t="s">
        <v>16</v>
      </c>
      <c r="L2761">
        <v>3</v>
      </c>
    </row>
    <row r="2762" spans="1:12" x14ac:dyDescent="0.3">
      <c r="A2762">
        <v>21</v>
      </c>
      <c r="B2762">
        <v>44000</v>
      </c>
      <c r="C2762" t="s">
        <v>13</v>
      </c>
      <c r="D2762">
        <v>5</v>
      </c>
      <c r="E2762" t="s">
        <v>27</v>
      </c>
      <c r="F2762" t="s">
        <v>30</v>
      </c>
      <c r="G2762">
        <v>8000</v>
      </c>
      <c r="H2762">
        <v>16.29</v>
      </c>
      <c r="I2762">
        <v>1</v>
      </c>
      <c r="J2762">
        <v>0.18</v>
      </c>
      <c r="K2762" t="s">
        <v>16</v>
      </c>
      <c r="L2762">
        <v>3</v>
      </c>
    </row>
    <row r="2763" spans="1:12" x14ac:dyDescent="0.3">
      <c r="A2763">
        <v>23</v>
      </c>
      <c r="B2763">
        <v>50000</v>
      </c>
      <c r="C2763" t="s">
        <v>13</v>
      </c>
      <c r="D2763">
        <v>4</v>
      </c>
      <c r="E2763" t="s">
        <v>18</v>
      </c>
      <c r="F2763" t="s">
        <v>21</v>
      </c>
      <c r="G2763">
        <v>8000</v>
      </c>
      <c r="H2763">
        <v>6.62</v>
      </c>
      <c r="I2763">
        <v>0</v>
      </c>
      <c r="J2763">
        <v>0.16</v>
      </c>
      <c r="K2763" t="s">
        <v>16</v>
      </c>
      <c r="L2763">
        <v>3</v>
      </c>
    </row>
    <row r="2764" spans="1:12" x14ac:dyDescent="0.3">
      <c r="A2764">
        <v>24</v>
      </c>
      <c r="B2764">
        <v>60000</v>
      </c>
      <c r="C2764" t="s">
        <v>26</v>
      </c>
      <c r="D2764">
        <v>8</v>
      </c>
      <c r="E2764" t="s">
        <v>27</v>
      </c>
      <c r="F2764" t="s">
        <v>19</v>
      </c>
      <c r="G2764">
        <v>9000</v>
      </c>
      <c r="I2764">
        <v>0</v>
      </c>
      <c r="J2764">
        <v>0.15</v>
      </c>
      <c r="K2764" t="s">
        <v>16</v>
      </c>
      <c r="L2764">
        <v>4</v>
      </c>
    </row>
    <row r="2765" spans="1:12" x14ac:dyDescent="0.3">
      <c r="A2765">
        <v>25</v>
      </c>
      <c r="B2765">
        <v>50000</v>
      </c>
      <c r="C2765" t="s">
        <v>13</v>
      </c>
      <c r="D2765">
        <v>6</v>
      </c>
      <c r="E2765" t="s">
        <v>27</v>
      </c>
      <c r="F2765" t="s">
        <v>21</v>
      </c>
      <c r="G2765">
        <v>8000</v>
      </c>
      <c r="H2765">
        <v>7.9</v>
      </c>
      <c r="I2765">
        <v>0</v>
      </c>
      <c r="J2765">
        <v>0.16</v>
      </c>
      <c r="K2765" t="s">
        <v>16</v>
      </c>
      <c r="L2765">
        <v>4</v>
      </c>
    </row>
    <row r="2766" spans="1:12" x14ac:dyDescent="0.3">
      <c r="A2766">
        <v>23</v>
      </c>
      <c r="B2766">
        <v>60000</v>
      </c>
      <c r="C2766" t="s">
        <v>26</v>
      </c>
      <c r="D2766">
        <v>8</v>
      </c>
      <c r="E2766" t="s">
        <v>14</v>
      </c>
      <c r="F2766" t="s">
        <v>19</v>
      </c>
      <c r="G2766">
        <v>10000</v>
      </c>
      <c r="I2766">
        <v>0</v>
      </c>
      <c r="J2766">
        <v>0.17</v>
      </c>
      <c r="K2766" t="s">
        <v>16</v>
      </c>
      <c r="L2766">
        <v>3</v>
      </c>
    </row>
    <row r="2767" spans="1:12" x14ac:dyDescent="0.3">
      <c r="A2767">
        <v>21</v>
      </c>
      <c r="B2767">
        <v>60000</v>
      </c>
      <c r="C2767" t="s">
        <v>26</v>
      </c>
      <c r="D2767">
        <v>5</v>
      </c>
      <c r="E2767" t="s">
        <v>25</v>
      </c>
      <c r="F2767" t="s">
        <v>19</v>
      </c>
      <c r="G2767">
        <v>7800</v>
      </c>
      <c r="H2767">
        <v>9.99</v>
      </c>
      <c r="I2767">
        <v>0</v>
      </c>
      <c r="J2767">
        <v>0.13</v>
      </c>
      <c r="K2767" t="s">
        <v>16</v>
      </c>
      <c r="L2767">
        <v>2</v>
      </c>
    </row>
    <row r="2768" spans="1:12" x14ac:dyDescent="0.3">
      <c r="A2768">
        <v>22</v>
      </c>
      <c r="B2768">
        <v>60000</v>
      </c>
      <c r="C2768" t="s">
        <v>26</v>
      </c>
      <c r="D2768">
        <v>6</v>
      </c>
      <c r="E2768" t="s">
        <v>20</v>
      </c>
      <c r="F2768" t="s">
        <v>21</v>
      </c>
      <c r="G2768">
        <v>2000</v>
      </c>
      <c r="H2768">
        <v>6.54</v>
      </c>
      <c r="I2768">
        <v>0</v>
      </c>
      <c r="J2768">
        <v>0.03</v>
      </c>
      <c r="K2768" t="s">
        <v>16</v>
      </c>
      <c r="L2768">
        <v>3</v>
      </c>
    </row>
    <row r="2769" spans="1:12" x14ac:dyDescent="0.3">
      <c r="A2769">
        <v>24</v>
      </c>
      <c r="B2769">
        <v>60000</v>
      </c>
      <c r="C2769" t="s">
        <v>26</v>
      </c>
      <c r="D2769">
        <v>2</v>
      </c>
      <c r="E2769" t="s">
        <v>14</v>
      </c>
      <c r="F2769" t="s">
        <v>19</v>
      </c>
      <c r="G2769">
        <v>9700</v>
      </c>
      <c r="H2769">
        <v>8.8800000000000008</v>
      </c>
      <c r="I2769">
        <v>0</v>
      </c>
      <c r="J2769">
        <v>0.16</v>
      </c>
      <c r="K2769" t="s">
        <v>16</v>
      </c>
      <c r="L2769">
        <v>3</v>
      </c>
    </row>
    <row r="2770" spans="1:12" x14ac:dyDescent="0.3">
      <c r="A2770">
        <v>23</v>
      </c>
      <c r="B2770">
        <v>60000</v>
      </c>
      <c r="C2770" t="s">
        <v>26</v>
      </c>
      <c r="D2770">
        <v>6</v>
      </c>
      <c r="E2770" t="s">
        <v>18</v>
      </c>
      <c r="F2770" t="s">
        <v>21</v>
      </c>
      <c r="G2770">
        <v>7000</v>
      </c>
      <c r="H2770">
        <v>6.54</v>
      </c>
      <c r="I2770">
        <v>0</v>
      </c>
      <c r="J2770">
        <v>0.12</v>
      </c>
      <c r="K2770" t="s">
        <v>16</v>
      </c>
      <c r="L2770">
        <v>3</v>
      </c>
    </row>
    <row r="2771" spans="1:12" x14ac:dyDescent="0.3">
      <c r="A2771">
        <v>21</v>
      </c>
      <c r="B2771">
        <v>60000</v>
      </c>
      <c r="C2771" t="s">
        <v>26</v>
      </c>
      <c r="D2771">
        <v>5</v>
      </c>
      <c r="E2771" t="s">
        <v>20</v>
      </c>
      <c r="F2771" t="s">
        <v>21</v>
      </c>
      <c r="G2771">
        <v>6000</v>
      </c>
      <c r="H2771">
        <v>6.91</v>
      </c>
      <c r="I2771">
        <v>0</v>
      </c>
      <c r="J2771">
        <v>0.1</v>
      </c>
      <c r="K2771" t="s">
        <v>16</v>
      </c>
      <c r="L2771">
        <v>4</v>
      </c>
    </row>
    <row r="2772" spans="1:12" x14ac:dyDescent="0.3">
      <c r="A2772">
        <v>23</v>
      </c>
      <c r="B2772">
        <v>60000</v>
      </c>
      <c r="C2772" t="s">
        <v>26</v>
      </c>
      <c r="D2772">
        <v>4</v>
      </c>
      <c r="E2772" t="s">
        <v>20</v>
      </c>
      <c r="F2772" t="s">
        <v>21</v>
      </c>
      <c r="G2772">
        <v>20000</v>
      </c>
      <c r="H2772">
        <v>6.54</v>
      </c>
      <c r="I2772">
        <v>0</v>
      </c>
      <c r="J2772">
        <v>0.33</v>
      </c>
      <c r="K2772" t="s">
        <v>16</v>
      </c>
      <c r="L2772">
        <v>3</v>
      </c>
    </row>
    <row r="2773" spans="1:12" x14ac:dyDescent="0.3">
      <c r="A2773">
        <v>25</v>
      </c>
      <c r="B2773">
        <v>60000</v>
      </c>
      <c r="C2773" t="s">
        <v>26</v>
      </c>
      <c r="D2773">
        <v>7</v>
      </c>
      <c r="E2773" t="s">
        <v>25</v>
      </c>
      <c r="F2773" t="s">
        <v>21</v>
      </c>
      <c r="G2773">
        <v>8000</v>
      </c>
      <c r="H2773">
        <v>5.79</v>
      </c>
      <c r="I2773">
        <v>0</v>
      </c>
      <c r="J2773">
        <v>0.13</v>
      </c>
      <c r="K2773" t="s">
        <v>16</v>
      </c>
      <c r="L2773">
        <v>2</v>
      </c>
    </row>
    <row r="2774" spans="1:12" x14ac:dyDescent="0.3">
      <c r="A2774">
        <v>23</v>
      </c>
      <c r="B2774">
        <v>60000</v>
      </c>
      <c r="C2774" t="s">
        <v>26</v>
      </c>
      <c r="D2774">
        <v>5</v>
      </c>
      <c r="E2774" t="s">
        <v>25</v>
      </c>
      <c r="F2774" t="s">
        <v>21</v>
      </c>
      <c r="G2774">
        <v>7200</v>
      </c>
      <c r="I2774">
        <v>0</v>
      </c>
      <c r="J2774">
        <v>0.12</v>
      </c>
      <c r="K2774" t="s">
        <v>16</v>
      </c>
      <c r="L2774">
        <v>4</v>
      </c>
    </row>
    <row r="2775" spans="1:12" x14ac:dyDescent="0.3">
      <c r="A2775">
        <v>26</v>
      </c>
      <c r="B2775">
        <v>60000</v>
      </c>
      <c r="C2775" t="s">
        <v>26</v>
      </c>
      <c r="D2775">
        <v>4</v>
      </c>
      <c r="E2775" t="s">
        <v>18</v>
      </c>
      <c r="F2775" t="s">
        <v>19</v>
      </c>
      <c r="G2775">
        <v>7000</v>
      </c>
      <c r="H2775">
        <v>9.6199999999999992</v>
      </c>
      <c r="I2775">
        <v>0</v>
      </c>
      <c r="J2775">
        <v>0.12</v>
      </c>
      <c r="K2775" t="s">
        <v>16</v>
      </c>
      <c r="L2775">
        <v>3</v>
      </c>
    </row>
    <row r="2776" spans="1:12" x14ac:dyDescent="0.3">
      <c r="A2776">
        <v>26</v>
      </c>
      <c r="B2776">
        <v>60000</v>
      </c>
      <c r="C2776" t="s">
        <v>26</v>
      </c>
      <c r="D2776">
        <v>2</v>
      </c>
      <c r="E2776" t="s">
        <v>14</v>
      </c>
      <c r="F2776" t="s">
        <v>19</v>
      </c>
      <c r="G2776">
        <v>5000</v>
      </c>
      <c r="I2776">
        <v>0</v>
      </c>
      <c r="J2776">
        <v>0.08</v>
      </c>
      <c r="K2776" t="s">
        <v>16</v>
      </c>
      <c r="L2776">
        <v>4</v>
      </c>
    </row>
    <row r="2777" spans="1:12" x14ac:dyDescent="0.3">
      <c r="A2777">
        <v>25</v>
      </c>
      <c r="B2777">
        <v>60000</v>
      </c>
      <c r="C2777" t="s">
        <v>26</v>
      </c>
      <c r="D2777">
        <v>3</v>
      </c>
      <c r="E2777" t="s">
        <v>18</v>
      </c>
      <c r="F2777" t="s">
        <v>19</v>
      </c>
      <c r="G2777">
        <v>10000</v>
      </c>
      <c r="H2777">
        <v>10.36</v>
      </c>
      <c r="I2777">
        <v>0</v>
      </c>
      <c r="J2777">
        <v>0.17</v>
      </c>
      <c r="K2777" t="s">
        <v>16</v>
      </c>
      <c r="L2777">
        <v>4</v>
      </c>
    </row>
    <row r="2778" spans="1:12" x14ac:dyDescent="0.3">
      <c r="A2778">
        <v>25</v>
      </c>
      <c r="B2778">
        <v>51996</v>
      </c>
      <c r="C2778" t="s">
        <v>13</v>
      </c>
      <c r="D2778">
        <v>6</v>
      </c>
      <c r="E2778" t="s">
        <v>14</v>
      </c>
      <c r="F2778" t="s">
        <v>19</v>
      </c>
      <c r="G2778">
        <v>8000</v>
      </c>
      <c r="H2778">
        <v>10.37</v>
      </c>
      <c r="I2778">
        <v>0</v>
      </c>
      <c r="J2778">
        <v>0.15</v>
      </c>
      <c r="K2778" t="s">
        <v>16</v>
      </c>
      <c r="L2778">
        <v>2</v>
      </c>
    </row>
    <row r="2779" spans="1:12" x14ac:dyDescent="0.3">
      <c r="A2779">
        <v>22</v>
      </c>
      <c r="B2779">
        <v>60000</v>
      </c>
      <c r="C2779" t="s">
        <v>23</v>
      </c>
      <c r="D2779">
        <v>3</v>
      </c>
      <c r="E2779" t="s">
        <v>20</v>
      </c>
      <c r="F2779" t="s">
        <v>30</v>
      </c>
      <c r="G2779">
        <v>8700</v>
      </c>
      <c r="H2779">
        <v>15.58</v>
      </c>
      <c r="I2779">
        <v>0</v>
      </c>
      <c r="J2779">
        <v>0.14000000000000001</v>
      </c>
      <c r="K2779" t="s">
        <v>17</v>
      </c>
      <c r="L2779">
        <v>4</v>
      </c>
    </row>
    <row r="2780" spans="1:12" x14ac:dyDescent="0.3">
      <c r="A2780">
        <v>24</v>
      </c>
      <c r="B2780">
        <v>46500</v>
      </c>
      <c r="C2780" t="s">
        <v>13</v>
      </c>
      <c r="D2780">
        <v>2</v>
      </c>
      <c r="E2780" t="s">
        <v>28</v>
      </c>
      <c r="F2780" t="s">
        <v>15</v>
      </c>
      <c r="G2780">
        <v>8000</v>
      </c>
      <c r="H2780">
        <v>15.23</v>
      </c>
      <c r="I2780">
        <v>1</v>
      </c>
      <c r="J2780">
        <v>0.17</v>
      </c>
      <c r="K2780" t="s">
        <v>17</v>
      </c>
      <c r="L2780">
        <v>2</v>
      </c>
    </row>
    <row r="2781" spans="1:12" x14ac:dyDescent="0.3">
      <c r="A2781">
        <v>24</v>
      </c>
      <c r="B2781">
        <v>52800</v>
      </c>
      <c r="C2781" t="s">
        <v>13</v>
      </c>
      <c r="D2781">
        <v>1</v>
      </c>
      <c r="E2781" t="s">
        <v>14</v>
      </c>
      <c r="F2781" t="s">
        <v>15</v>
      </c>
      <c r="G2781">
        <v>8000</v>
      </c>
      <c r="H2781">
        <v>12.87</v>
      </c>
      <c r="I2781">
        <v>0</v>
      </c>
      <c r="J2781">
        <v>0.15</v>
      </c>
      <c r="K2781" t="s">
        <v>17</v>
      </c>
      <c r="L2781">
        <v>3</v>
      </c>
    </row>
    <row r="2782" spans="1:12" x14ac:dyDescent="0.3">
      <c r="A2782">
        <v>22</v>
      </c>
      <c r="B2782">
        <v>60000</v>
      </c>
      <c r="C2782" t="s">
        <v>23</v>
      </c>
      <c r="E2782" t="s">
        <v>18</v>
      </c>
      <c r="F2782" t="s">
        <v>19</v>
      </c>
      <c r="G2782">
        <v>20000</v>
      </c>
      <c r="H2782">
        <v>11.12</v>
      </c>
      <c r="I2782">
        <v>0</v>
      </c>
      <c r="J2782">
        <v>0.33</v>
      </c>
      <c r="K2782" t="s">
        <v>16</v>
      </c>
      <c r="L2782">
        <v>3</v>
      </c>
    </row>
    <row r="2783" spans="1:12" x14ac:dyDescent="0.3">
      <c r="A2783">
        <v>26</v>
      </c>
      <c r="B2783">
        <v>53688</v>
      </c>
      <c r="C2783" t="s">
        <v>13</v>
      </c>
      <c r="D2783">
        <v>11</v>
      </c>
      <c r="E2783" t="s">
        <v>25</v>
      </c>
      <c r="F2783" t="s">
        <v>21</v>
      </c>
      <c r="G2783">
        <v>8000</v>
      </c>
      <c r="H2783">
        <v>5.42</v>
      </c>
      <c r="I2783">
        <v>0</v>
      </c>
      <c r="J2783">
        <v>0.15</v>
      </c>
      <c r="K2783" t="s">
        <v>16</v>
      </c>
      <c r="L2783">
        <v>4</v>
      </c>
    </row>
    <row r="2784" spans="1:12" x14ac:dyDescent="0.3">
      <c r="A2784">
        <v>24</v>
      </c>
      <c r="B2784">
        <v>54000</v>
      </c>
      <c r="C2784" t="s">
        <v>13</v>
      </c>
      <c r="D2784">
        <v>7</v>
      </c>
      <c r="E2784" t="s">
        <v>14</v>
      </c>
      <c r="F2784" t="s">
        <v>21</v>
      </c>
      <c r="G2784">
        <v>8000</v>
      </c>
      <c r="H2784">
        <v>7.88</v>
      </c>
      <c r="I2784">
        <v>0</v>
      </c>
      <c r="J2784">
        <v>0.15</v>
      </c>
      <c r="K2784" t="s">
        <v>16</v>
      </c>
      <c r="L2784">
        <v>3</v>
      </c>
    </row>
    <row r="2785" spans="1:12" x14ac:dyDescent="0.3">
      <c r="A2785">
        <v>23</v>
      </c>
      <c r="B2785">
        <v>54000</v>
      </c>
      <c r="C2785" t="s">
        <v>26</v>
      </c>
      <c r="D2785">
        <v>5</v>
      </c>
      <c r="E2785" t="s">
        <v>25</v>
      </c>
      <c r="F2785" t="s">
        <v>29</v>
      </c>
      <c r="G2785">
        <v>10000</v>
      </c>
      <c r="H2785">
        <v>16.45</v>
      </c>
      <c r="I2785">
        <v>1</v>
      </c>
      <c r="J2785">
        <v>0.19</v>
      </c>
      <c r="K2785" t="s">
        <v>16</v>
      </c>
      <c r="L2785">
        <v>3</v>
      </c>
    </row>
    <row r="2786" spans="1:12" x14ac:dyDescent="0.3">
      <c r="A2786">
        <v>22</v>
      </c>
      <c r="B2786">
        <v>54600</v>
      </c>
      <c r="C2786" t="s">
        <v>13</v>
      </c>
      <c r="D2786">
        <v>6</v>
      </c>
      <c r="E2786" t="s">
        <v>25</v>
      </c>
      <c r="F2786" t="s">
        <v>21</v>
      </c>
      <c r="G2786">
        <v>8000</v>
      </c>
      <c r="H2786">
        <v>7.51</v>
      </c>
      <c r="I2786">
        <v>0</v>
      </c>
      <c r="J2786">
        <v>0.15</v>
      </c>
      <c r="K2786" t="s">
        <v>16</v>
      </c>
      <c r="L2786">
        <v>2</v>
      </c>
    </row>
    <row r="2787" spans="1:12" x14ac:dyDescent="0.3">
      <c r="A2787">
        <v>23</v>
      </c>
      <c r="B2787">
        <v>54000</v>
      </c>
      <c r="C2787" t="s">
        <v>26</v>
      </c>
      <c r="D2787">
        <v>5</v>
      </c>
      <c r="E2787" t="s">
        <v>18</v>
      </c>
      <c r="F2787" t="s">
        <v>19</v>
      </c>
      <c r="G2787">
        <v>7750</v>
      </c>
      <c r="H2787">
        <v>10.38</v>
      </c>
      <c r="I2787">
        <v>1</v>
      </c>
      <c r="J2787">
        <v>0.14000000000000001</v>
      </c>
      <c r="K2787" t="s">
        <v>16</v>
      </c>
      <c r="L2787">
        <v>4</v>
      </c>
    </row>
    <row r="2788" spans="1:12" x14ac:dyDescent="0.3">
      <c r="A2788">
        <v>22</v>
      </c>
      <c r="B2788">
        <v>60000</v>
      </c>
      <c r="C2788" t="s">
        <v>23</v>
      </c>
      <c r="D2788">
        <v>6</v>
      </c>
      <c r="E2788" t="s">
        <v>18</v>
      </c>
      <c r="F2788" t="s">
        <v>19</v>
      </c>
      <c r="G2788">
        <v>5900</v>
      </c>
      <c r="H2788">
        <v>11.12</v>
      </c>
      <c r="I2788">
        <v>0</v>
      </c>
      <c r="J2788">
        <v>0.1</v>
      </c>
      <c r="K2788" t="s">
        <v>16</v>
      </c>
      <c r="L2788">
        <v>2</v>
      </c>
    </row>
    <row r="2789" spans="1:12" x14ac:dyDescent="0.3">
      <c r="A2789">
        <v>23</v>
      </c>
      <c r="B2789">
        <v>55000</v>
      </c>
      <c r="C2789" t="s">
        <v>13</v>
      </c>
      <c r="D2789">
        <v>4</v>
      </c>
      <c r="E2789" t="s">
        <v>18</v>
      </c>
      <c r="F2789" t="s">
        <v>19</v>
      </c>
      <c r="G2789">
        <v>8000</v>
      </c>
      <c r="H2789">
        <v>9.25</v>
      </c>
      <c r="I2789">
        <v>0</v>
      </c>
      <c r="J2789">
        <v>0.15</v>
      </c>
      <c r="K2789" t="s">
        <v>16</v>
      </c>
      <c r="L2789">
        <v>2</v>
      </c>
    </row>
    <row r="2790" spans="1:12" x14ac:dyDescent="0.3">
      <c r="A2790">
        <v>23</v>
      </c>
      <c r="B2790">
        <v>55000</v>
      </c>
      <c r="C2790" t="s">
        <v>13</v>
      </c>
      <c r="D2790">
        <v>7</v>
      </c>
      <c r="E2790" t="s">
        <v>27</v>
      </c>
      <c r="F2790" t="s">
        <v>15</v>
      </c>
      <c r="G2790">
        <v>8000</v>
      </c>
      <c r="H2790">
        <v>13.11</v>
      </c>
      <c r="I2790">
        <v>0</v>
      </c>
      <c r="J2790">
        <v>0.15</v>
      </c>
      <c r="K2790" t="s">
        <v>16</v>
      </c>
      <c r="L2790">
        <v>3</v>
      </c>
    </row>
    <row r="2791" spans="1:12" x14ac:dyDescent="0.3">
      <c r="A2791">
        <v>23</v>
      </c>
      <c r="B2791">
        <v>56000</v>
      </c>
      <c r="C2791" t="s">
        <v>13</v>
      </c>
      <c r="D2791">
        <v>1</v>
      </c>
      <c r="E2791" t="s">
        <v>18</v>
      </c>
      <c r="F2791" t="s">
        <v>19</v>
      </c>
      <c r="G2791">
        <v>8000</v>
      </c>
      <c r="H2791">
        <v>10</v>
      </c>
      <c r="I2791">
        <v>0</v>
      </c>
      <c r="J2791">
        <v>0.14000000000000001</v>
      </c>
      <c r="K2791" t="s">
        <v>16</v>
      </c>
      <c r="L2791">
        <v>3</v>
      </c>
    </row>
    <row r="2792" spans="1:12" x14ac:dyDescent="0.3">
      <c r="A2792">
        <v>22</v>
      </c>
      <c r="B2792">
        <v>54000</v>
      </c>
      <c r="C2792" t="s">
        <v>26</v>
      </c>
      <c r="D2792">
        <v>0</v>
      </c>
      <c r="E2792" t="s">
        <v>28</v>
      </c>
      <c r="F2792" t="s">
        <v>21</v>
      </c>
      <c r="G2792">
        <v>16000</v>
      </c>
      <c r="H2792">
        <v>7.51</v>
      </c>
      <c r="I2792">
        <v>1</v>
      </c>
      <c r="J2792">
        <v>0.3</v>
      </c>
      <c r="K2792" t="s">
        <v>16</v>
      </c>
      <c r="L2792">
        <v>2</v>
      </c>
    </row>
    <row r="2793" spans="1:12" x14ac:dyDescent="0.3">
      <c r="A2793">
        <v>24</v>
      </c>
      <c r="B2793">
        <v>60000</v>
      </c>
      <c r="C2793" t="s">
        <v>26</v>
      </c>
      <c r="D2793">
        <v>9</v>
      </c>
      <c r="E2793" t="s">
        <v>20</v>
      </c>
      <c r="F2793" t="s">
        <v>21</v>
      </c>
      <c r="G2793">
        <v>5000</v>
      </c>
      <c r="H2793">
        <v>7.88</v>
      </c>
      <c r="I2793">
        <v>0</v>
      </c>
      <c r="J2793">
        <v>0.08</v>
      </c>
      <c r="K2793" t="s">
        <v>16</v>
      </c>
      <c r="L2793">
        <v>4</v>
      </c>
    </row>
    <row r="2794" spans="1:12" x14ac:dyDescent="0.3">
      <c r="A2794">
        <v>23</v>
      </c>
      <c r="B2794">
        <v>57996</v>
      </c>
      <c r="C2794" t="s">
        <v>13</v>
      </c>
      <c r="D2794">
        <v>5</v>
      </c>
      <c r="E2794" t="s">
        <v>25</v>
      </c>
      <c r="F2794" t="s">
        <v>21</v>
      </c>
      <c r="G2794">
        <v>8000</v>
      </c>
      <c r="H2794">
        <v>7.14</v>
      </c>
      <c r="I2794">
        <v>0</v>
      </c>
      <c r="J2794">
        <v>0.14000000000000001</v>
      </c>
      <c r="K2794" t="s">
        <v>16</v>
      </c>
      <c r="L2794">
        <v>2</v>
      </c>
    </row>
    <row r="2795" spans="1:12" x14ac:dyDescent="0.3">
      <c r="A2795">
        <v>25</v>
      </c>
      <c r="B2795">
        <v>60000</v>
      </c>
      <c r="C2795" t="s">
        <v>23</v>
      </c>
      <c r="D2795">
        <v>9</v>
      </c>
      <c r="E2795" t="s">
        <v>28</v>
      </c>
      <c r="F2795" t="s">
        <v>15</v>
      </c>
      <c r="G2795">
        <v>1400</v>
      </c>
      <c r="H2795">
        <v>14.22</v>
      </c>
      <c r="I2795">
        <v>0</v>
      </c>
      <c r="J2795">
        <v>0.02</v>
      </c>
      <c r="K2795" t="s">
        <v>17</v>
      </c>
      <c r="L2795">
        <v>3</v>
      </c>
    </row>
    <row r="2796" spans="1:12" x14ac:dyDescent="0.3">
      <c r="A2796">
        <v>25</v>
      </c>
      <c r="B2796">
        <v>60000</v>
      </c>
      <c r="C2796" t="s">
        <v>23</v>
      </c>
      <c r="D2796">
        <v>8</v>
      </c>
      <c r="E2796" t="s">
        <v>14</v>
      </c>
      <c r="F2796" t="s">
        <v>19</v>
      </c>
      <c r="G2796">
        <v>25000</v>
      </c>
      <c r="H2796">
        <v>10.99</v>
      </c>
      <c r="I2796">
        <v>0</v>
      </c>
      <c r="J2796">
        <v>0.42</v>
      </c>
      <c r="K2796" t="s">
        <v>16</v>
      </c>
      <c r="L2796">
        <v>3</v>
      </c>
    </row>
    <row r="2797" spans="1:12" x14ac:dyDescent="0.3">
      <c r="A2797">
        <v>22</v>
      </c>
      <c r="B2797">
        <v>60000</v>
      </c>
      <c r="C2797" t="s">
        <v>23</v>
      </c>
      <c r="D2797">
        <v>6</v>
      </c>
      <c r="E2797" t="s">
        <v>18</v>
      </c>
      <c r="F2797" t="s">
        <v>21</v>
      </c>
      <c r="G2797">
        <v>14000</v>
      </c>
      <c r="H2797">
        <v>7.88</v>
      </c>
      <c r="I2797">
        <v>0</v>
      </c>
      <c r="J2797">
        <v>0.23</v>
      </c>
      <c r="K2797" t="s">
        <v>16</v>
      </c>
      <c r="L2797">
        <v>2</v>
      </c>
    </row>
    <row r="2798" spans="1:12" x14ac:dyDescent="0.3">
      <c r="A2798">
        <v>21</v>
      </c>
      <c r="B2798">
        <v>60000</v>
      </c>
      <c r="C2798" t="s">
        <v>26</v>
      </c>
      <c r="D2798">
        <v>2</v>
      </c>
      <c r="E2798" t="s">
        <v>27</v>
      </c>
      <c r="F2798" t="s">
        <v>19</v>
      </c>
      <c r="G2798">
        <v>6000</v>
      </c>
      <c r="H2798">
        <v>10.62</v>
      </c>
      <c r="I2798">
        <v>0</v>
      </c>
      <c r="J2798">
        <v>0.1</v>
      </c>
      <c r="K2798" t="s">
        <v>16</v>
      </c>
      <c r="L2798">
        <v>4</v>
      </c>
    </row>
    <row r="2799" spans="1:12" x14ac:dyDescent="0.3">
      <c r="A2799">
        <v>22</v>
      </c>
      <c r="B2799">
        <v>60000</v>
      </c>
      <c r="C2799" t="s">
        <v>13</v>
      </c>
      <c r="D2799">
        <v>6</v>
      </c>
      <c r="E2799" t="s">
        <v>14</v>
      </c>
      <c r="F2799" t="s">
        <v>15</v>
      </c>
      <c r="G2799">
        <v>8000</v>
      </c>
      <c r="H2799">
        <v>14.72</v>
      </c>
      <c r="I2799">
        <v>0</v>
      </c>
      <c r="J2799">
        <v>0.13</v>
      </c>
      <c r="K2799" t="s">
        <v>17</v>
      </c>
      <c r="L2799">
        <v>2</v>
      </c>
    </row>
    <row r="2800" spans="1:12" x14ac:dyDescent="0.3">
      <c r="A2800">
        <v>25</v>
      </c>
      <c r="B2800">
        <v>54000</v>
      </c>
      <c r="C2800" t="s">
        <v>13</v>
      </c>
      <c r="D2800">
        <v>1</v>
      </c>
      <c r="E2800" t="s">
        <v>28</v>
      </c>
      <c r="F2800" t="s">
        <v>19</v>
      </c>
      <c r="G2800">
        <v>8000</v>
      </c>
      <c r="H2800">
        <v>11.49</v>
      </c>
      <c r="I2800">
        <v>1</v>
      </c>
      <c r="J2800">
        <v>0.15</v>
      </c>
      <c r="K2800" t="s">
        <v>16</v>
      </c>
      <c r="L2800">
        <v>4</v>
      </c>
    </row>
    <row r="2801" spans="1:12" x14ac:dyDescent="0.3">
      <c r="A2801">
        <v>23</v>
      </c>
      <c r="B2801">
        <v>60000</v>
      </c>
      <c r="C2801" t="s">
        <v>13</v>
      </c>
      <c r="D2801">
        <v>3</v>
      </c>
      <c r="E2801" t="s">
        <v>18</v>
      </c>
      <c r="F2801" t="s">
        <v>19</v>
      </c>
      <c r="G2801">
        <v>8000</v>
      </c>
      <c r="H2801">
        <v>10.25</v>
      </c>
      <c r="I2801">
        <v>0</v>
      </c>
      <c r="J2801">
        <v>0.13</v>
      </c>
      <c r="K2801" t="s">
        <v>16</v>
      </c>
      <c r="L2801">
        <v>3</v>
      </c>
    </row>
    <row r="2802" spans="1:12" x14ac:dyDescent="0.3">
      <c r="A2802">
        <v>23</v>
      </c>
      <c r="B2802">
        <v>60000</v>
      </c>
      <c r="C2802" t="s">
        <v>13</v>
      </c>
      <c r="D2802">
        <v>0</v>
      </c>
      <c r="E2802" t="s">
        <v>27</v>
      </c>
      <c r="F2802" t="s">
        <v>19</v>
      </c>
      <c r="G2802">
        <v>8000</v>
      </c>
      <c r="H2802">
        <v>11.14</v>
      </c>
      <c r="I2802">
        <v>0</v>
      </c>
      <c r="J2802">
        <v>0.13</v>
      </c>
      <c r="K2802" t="s">
        <v>16</v>
      </c>
      <c r="L2802">
        <v>3</v>
      </c>
    </row>
    <row r="2803" spans="1:12" x14ac:dyDescent="0.3">
      <c r="A2803">
        <v>21</v>
      </c>
      <c r="B2803">
        <v>60000</v>
      </c>
      <c r="C2803" t="s">
        <v>13</v>
      </c>
      <c r="D2803">
        <v>2</v>
      </c>
      <c r="E2803" t="s">
        <v>18</v>
      </c>
      <c r="F2803" t="s">
        <v>19</v>
      </c>
      <c r="G2803">
        <v>8000</v>
      </c>
      <c r="H2803">
        <v>11.26</v>
      </c>
      <c r="I2803">
        <v>0</v>
      </c>
      <c r="J2803">
        <v>0.13</v>
      </c>
      <c r="K2803" t="s">
        <v>16</v>
      </c>
      <c r="L2803">
        <v>3</v>
      </c>
    </row>
    <row r="2804" spans="1:12" x14ac:dyDescent="0.3">
      <c r="A2804">
        <v>23</v>
      </c>
      <c r="B2804">
        <v>60000</v>
      </c>
      <c r="C2804" t="s">
        <v>13</v>
      </c>
      <c r="D2804">
        <v>1</v>
      </c>
      <c r="E2804" t="s">
        <v>27</v>
      </c>
      <c r="F2804" t="s">
        <v>19</v>
      </c>
      <c r="G2804">
        <v>8000</v>
      </c>
      <c r="H2804">
        <v>12.21</v>
      </c>
      <c r="I2804">
        <v>0</v>
      </c>
      <c r="J2804">
        <v>0.13</v>
      </c>
      <c r="K2804" t="s">
        <v>16</v>
      </c>
      <c r="L2804">
        <v>4</v>
      </c>
    </row>
    <row r="2805" spans="1:12" x14ac:dyDescent="0.3">
      <c r="A2805">
        <v>23</v>
      </c>
      <c r="B2805">
        <v>60400</v>
      </c>
      <c r="C2805" t="s">
        <v>13</v>
      </c>
      <c r="D2805">
        <v>2</v>
      </c>
      <c r="E2805" t="s">
        <v>27</v>
      </c>
      <c r="F2805" t="s">
        <v>19</v>
      </c>
      <c r="G2805">
        <v>8000</v>
      </c>
      <c r="H2805">
        <v>9.25</v>
      </c>
      <c r="I2805">
        <v>0</v>
      </c>
      <c r="J2805">
        <v>0.13</v>
      </c>
      <c r="K2805" t="s">
        <v>16</v>
      </c>
      <c r="L2805">
        <v>4</v>
      </c>
    </row>
    <row r="2806" spans="1:12" x14ac:dyDescent="0.3">
      <c r="A2806">
        <v>23</v>
      </c>
      <c r="B2806">
        <v>54780</v>
      </c>
      <c r="C2806" t="s">
        <v>13</v>
      </c>
      <c r="E2806" t="s">
        <v>20</v>
      </c>
      <c r="F2806" t="s">
        <v>19</v>
      </c>
      <c r="G2806">
        <v>8000</v>
      </c>
      <c r="H2806">
        <v>10.65</v>
      </c>
      <c r="I2806">
        <v>1</v>
      </c>
      <c r="J2806">
        <v>0.15</v>
      </c>
      <c r="K2806" t="s">
        <v>16</v>
      </c>
      <c r="L2806">
        <v>4</v>
      </c>
    </row>
    <row r="2807" spans="1:12" x14ac:dyDescent="0.3">
      <c r="A2807">
        <v>23</v>
      </c>
      <c r="B2807">
        <v>60000</v>
      </c>
      <c r="C2807" t="s">
        <v>26</v>
      </c>
      <c r="D2807">
        <v>7</v>
      </c>
      <c r="E2807" t="s">
        <v>18</v>
      </c>
      <c r="F2807" t="s">
        <v>21</v>
      </c>
      <c r="G2807">
        <v>10750</v>
      </c>
      <c r="H2807">
        <v>7.88</v>
      </c>
      <c r="I2807">
        <v>0</v>
      </c>
      <c r="J2807">
        <v>0.18</v>
      </c>
      <c r="K2807" t="s">
        <v>16</v>
      </c>
      <c r="L2807">
        <v>3</v>
      </c>
    </row>
    <row r="2808" spans="1:12" x14ac:dyDescent="0.3">
      <c r="A2808">
        <v>23</v>
      </c>
      <c r="B2808">
        <v>61000</v>
      </c>
      <c r="C2808" t="s">
        <v>13</v>
      </c>
      <c r="D2808">
        <v>3</v>
      </c>
      <c r="E2808" t="s">
        <v>27</v>
      </c>
      <c r="F2808" t="s">
        <v>15</v>
      </c>
      <c r="G2808">
        <v>8000</v>
      </c>
      <c r="H2808">
        <v>13.22</v>
      </c>
      <c r="I2808">
        <v>0</v>
      </c>
      <c r="J2808">
        <v>0.13</v>
      </c>
      <c r="K2808" t="s">
        <v>17</v>
      </c>
      <c r="L2808">
        <v>2</v>
      </c>
    </row>
    <row r="2809" spans="1:12" x14ac:dyDescent="0.3">
      <c r="A2809">
        <v>22</v>
      </c>
      <c r="B2809">
        <v>60000</v>
      </c>
      <c r="C2809" t="s">
        <v>26</v>
      </c>
      <c r="D2809">
        <v>5</v>
      </c>
      <c r="E2809" t="s">
        <v>25</v>
      </c>
      <c r="F2809" t="s">
        <v>15</v>
      </c>
      <c r="G2809">
        <v>12500</v>
      </c>
      <c r="H2809">
        <v>13.11</v>
      </c>
      <c r="I2809">
        <v>0</v>
      </c>
      <c r="J2809">
        <v>0.21</v>
      </c>
      <c r="K2809" t="s">
        <v>17</v>
      </c>
      <c r="L2809">
        <v>2</v>
      </c>
    </row>
    <row r="2810" spans="1:12" x14ac:dyDescent="0.3">
      <c r="A2810">
        <v>25</v>
      </c>
      <c r="B2810">
        <v>61440</v>
      </c>
      <c r="C2810" t="s">
        <v>13</v>
      </c>
      <c r="D2810">
        <v>9</v>
      </c>
      <c r="E2810" t="s">
        <v>27</v>
      </c>
      <c r="F2810" t="s">
        <v>19</v>
      </c>
      <c r="G2810">
        <v>8000</v>
      </c>
      <c r="H2810">
        <v>10.36</v>
      </c>
      <c r="I2810">
        <v>0</v>
      </c>
      <c r="J2810">
        <v>0.13</v>
      </c>
      <c r="K2810" t="s">
        <v>16</v>
      </c>
      <c r="L2810">
        <v>4</v>
      </c>
    </row>
    <row r="2811" spans="1:12" x14ac:dyDescent="0.3">
      <c r="A2811">
        <v>26</v>
      </c>
      <c r="B2811">
        <v>55700</v>
      </c>
      <c r="C2811" t="s">
        <v>13</v>
      </c>
      <c r="D2811">
        <v>2</v>
      </c>
      <c r="E2811" t="s">
        <v>28</v>
      </c>
      <c r="F2811" t="s">
        <v>15</v>
      </c>
      <c r="G2811">
        <v>8000</v>
      </c>
      <c r="H2811">
        <v>13.49</v>
      </c>
      <c r="I2811">
        <v>1</v>
      </c>
      <c r="J2811">
        <v>0.14000000000000001</v>
      </c>
      <c r="K2811" t="s">
        <v>17</v>
      </c>
      <c r="L2811">
        <v>4</v>
      </c>
    </row>
    <row r="2812" spans="1:12" x14ac:dyDescent="0.3">
      <c r="A2812">
        <v>25</v>
      </c>
      <c r="B2812">
        <v>61995</v>
      </c>
      <c r="C2812" t="s">
        <v>13</v>
      </c>
      <c r="D2812">
        <v>2</v>
      </c>
      <c r="E2812" t="s">
        <v>27</v>
      </c>
      <c r="F2812" t="s">
        <v>19</v>
      </c>
      <c r="G2812">
        <v>8000</v>
      </c>
      <c r="H2812">
        <v>9.99</v>
      </c>
      <c r="I2812">
        <v>0</v>
      </c>
      <c r="J2812">
        <v>0.13</v>
      </c>
      <c r="K2812" t="s">
        <v>16</v>
      </c>
      <c r="L2812">
        <v>4</v>
      </c>
    </row>
    <row r="2813" spans="1:12" x14ac:dyDescent="0.3">
      <c r="A2813">
        <v>22</v>
      </c>
      <c r="B2813">
        <v>52000</v>
      </c>
      <c r="C2813" t="s">
        <v>13</v>
      </c>
      <c r="D2813">
        <v>3</v>
      </c>
      <c r="E2813" t="s">
        <v>18</v>
      </c>
      <c r="F2813" t="s">
        <v>15</v>
      </c>
      <c r="G2813">
        <v>5200</v>
      </c>
      <c r="I2813">
        <v>0</v>
      </c>
      <c r="J2813">
        <v>0.1</v>
      </c>
      <c r="K2813" t="s">
        <v>17</v>
      </c>
      <c r="L2813">
        <v>4</v>
      </c>
    </row>
    <row r="2814" spans="1:12" x14ac:dyDescent="0.3">
      <c r="A2814">
        <v>23</v>
      </c>
      <c r="B2814">
        <v>15000</v>
      </c>
      <c r="C2814" t="s">
        <v>13</v>
      </c>
      <c r="D2814">
        <v>3</v>
      </c>
      <c r="E2814" t="s">
        <v>25</v>
      </c>
      <c r="F2814" t="s">
        <v>19</v>
      </c>
      <c r="G2814">
        <v>5175</v>
      </c>
      <c r="H2814">
        <v>12.18</v>
      </c>
      <c r="I2814">
        <v>1</v>
      </c>
      <c r="J2814">
        <v>0.34</v>
      </c>
      <c r="K2814" t="s">
        <v>16</v>
      </c>
      <c r="L2814">
        <v>2</v>
      </c>
    </row>
    <row r="2815" spans="1:12" x14ac:dyDescent="0.3">
      <c r="A2815">
        <v>21</v>
      </c>
      <c r="B2815">
        <v>60000</v>
      </c>
      <c r="C2815" t="s">
        <v>26</v>
      </c>
      <c r="D2815">
        <v>5</v>
      </c>
      <c r="E2815" t="s">
        <v>25</v>
      </c>
      <c r="F2815" t="s">
        <v>15</v>
      </c>
      <c r="G2815">
        <v>5000</v>
      </c>
      <c r="H2815">
        <v>13.48</v>
      </c>
      <c r="I2815">
        <v>0</v>
      </c>
      <c r="J2815">
        <v>0.08</v>
      </c>
      <c r="K2815" t="s">
        <v>16</v>
      </c>
      <c r="L2815">
        <v>2</v>
      </c>
    </row>
    <row r="2816" spans="1:12" x14ac:dyDescent="0.3">
      <c r="A2816">
        <v>21</v>
      </c>
      <c r="B2816">
        <v>35368</v>
      </c>
      <c r="C2816" t="s">
        <v>13</v>
      </c>
      <c r="D2816">
        <v>0</v>
      </c>
      <c r="E2816" t="s">
        <v>25</v>
      </c>
      <c r="F2816" t="s">
        <v>15</v>
      </c>
      <c r="G2816">
        <v>5100</v>
      </c>
      <c r="H2816">
        <v>12.99</v>
      </c>
      <c r="I2816">
        <v>0</v>
      </c>
      <c r="J2816">
        <v>0.14000000000000001</v>
      </c>
      <c r="K2816" t="s">
        <v>16</v>
      </c>
      <c r="L2816">
        <v>2</v>
      </c>
    </row>
    <row r="2817" spans="1:12" x14ac:dyDescent="0.3">
      <c r="A2817">
        <v>21</v>
      </c>
      <c r="B2817">
        <v>37200</v>
      </c>
      <c r="C2817" t="s">
        <v>13</v>
      </c>
      <c r="D2817">
        <v>2</v>
      </c>
      <c r="E2817" t="s">
        <v>14</v>
      </c>
      <c r="F2817" t="s">
        <v>21</v>
      </c>
      <c r="G2817">
        <v>5100</v>
      </c>
      <c r="H2817">
        <v>7.49</v>
      </c>
      <c r="I2817">
        <v>0</v>
      </c>
      <c r="J2817">
        <v>0.14000000000000001</v>
      </c>
      <c r="K2817" t="s">
        <v>16</v>
      </c>
      <c r="L2817">
        <v>4</v>
      </c>
    </row>
    <row r="2818" spans="1:12" x14ac:dyDescent="0.3">
      <c r="A2818">
        <v>26</v>
      </c>
      <c r="B2818">
        <v>60000</v>
      </c>
      <c r="C2818" t="s">
        <v>26</v>
      </c>
      <c r="D2818">
        <v>3</v>
      </c>
      <c r="E2818" t="s">
        <v>20</v>
      </c>
      <c r="F2818" t="s">
        <v>21</v>
      </c>
      <c r="G2818">
        <v>11500</v>
      </c>
      <c r="H2818">
        <v>7.88</v>
      </c>
      <c r="I2818">
        <v>0</v>
      </c>
      <c r="J2818">
        <v>0.19</v>
      </c>
      <c r="K2818" t="s">
        <v>16</v>
      </c>
      <c r="L2818">
        <v>2</v>
      </c>
    </row>
    <row r="2819" spans="1:12" x14ac:dyDescent="0.3">
      <c r="A2819">
        <v>22</v>
      </c>
      <c r="B2819">
        <v>60000</v>
      </c>
      <c r="C2819" t="s">
        <v>26</v>
      </c>
      <c r="D2819">
        <v>6</v>
      </c>
      <c r="E2819" t="s">
        <v>27</v>
      </c>
      <c r="F2819" t="s">
        <v>30</v>
      </c>
      <c r="G2819">
        <v>24250</v>
      </c>
      <c r="H2819">
        <v>15.31</v>
      </c>
      <c r="I2819">
        <v>0</v>
      </c>
      <c r="J2819">
        <v>0.4</v>
      </c>
      <c r="K2819" t="s">
        <v>17</v>
      </c>
      <c r="L2819">
        <v>2</v>
      </c>
    </row>
    <row r="2820" spans="1:12" x14ac:dyDescent="0.3">
      <c r="A2820">
        <v>23</v>
      </c>
      <c r="B2820">
        <v>60000</v>
      </c>
      <c r="C2820" t="s">
        <v>26</v>
      </c>
      <c r="D2820">
        <v>0</v>
      </c>
      <c r="E2820" t="s">
        <v>27</v>
      </c>
      <c r="F2820" t="s">
        <v>22</v>
      </c>
      <c r="G2820">
        <v>3000</v>
      </c>
      <c r="H2820">
        <v>19.13</v>
      </c>
      <c r="I2820">
        <v>0</v>
      </c>
      <c r="J2820">
        <v>0.05</v>
      </c>
      <c r="K2820" t="s">
        <v>16</v>
      </c>
      <c r="L2820">
        <v>2</v>
      </c>
    </row>
    <row r="2821" spans="1:12" x14ac:dyDescent="0.3">
      <c r="A2821">
        <v>22</v>
      </c>
      <c r="B2821">
        <v>36000</v>
      </c>
      <c r="C2821" t="s">
        <v>13</v>
      </c>
      <c r="D2821">
        <v>4</v>
      </c>
      <c r="E2821" t="s">
        <v>25</v>
      </c>
      <c r="F2821" t="s">
        <v>19</v>
      </c>
      <c r="G2821">
        <v>5075</v>
      </c>
      <c r="I2821">
        <v>0</v>
      </c>
      <c r="J2821">
        <v>0.14000000000000001</v>
      </c>
      <c r="K2821" t="s">
        <v>16</v>
      </c>
      <c r="L2821">
        <v>2</v>
      </c>
    </row>
    <row r="2822" spans="1:12" x14ac:dyDescent="0.3">
      <c r="A2822">
        <v>24</v>
      </c>
      <c r="B2822">
        <v>60000</v>
      </c>
      <c r="C2822" t="s">
        <v>23</v>
      </c>
      <c r="D2822">
        <v>9</v>
      </c>
      <c r="E2822" t="s">
        <v>14</v>
      </c>
      <c r="F2822" t="s">
        <v>19</v>
      </c>
      <c r="G2822">
        <v>15000</v>
      </c>
      <c r="H2822">
        <v>11.83</v>
      </c>
      <c r="I2822">
        <v>0</v>
      </c>
      <c r="J2822">
        <v>0.25</v>
      </c>
      <c r="K2822" t="s">
        <v>16</v>
      </c>
      <c r="L2822">
        <v>4</v>
      </c>
    </row>
    <row r="2823" spans="1:12" x14ac:dyDescent="0.3">
      <c r="A2823">
        <v>24</v>
      </c>
      <c r="B2823">
        <v>10668</v>
      </c>
      <c r="C2823" t="s">
        <v>13</v>
      </c>
      <c r="D2823">
        <v>0</v>
      </c>
      <c r="E2823" t="s">
        <v>28</v>
      </c>
      <c r="F2823" t="s">
        <v>21</v>
      </c>
      <c r="G2823">
        <v>5000</v>
      </c>
      <c r="H2823">
        <v>7.88</v>
      </c>
      <c r="I2823">
        <v>1</v>
      </c>
      <c r="J2823">
        <v>0.47</v>
      </c>
      <c r="K2823" t="s">
        <v>16</v>
      </c>
      <c r="L2823">
        <v>3</v>
      </c>
    </row>
    <row r="2824" spans="1:12" x14ac:dyDescent="0.3">
      <c r="A2824">
        <v>21</v>
      </c>
      <c r="B2824">
        <v>12000</v>
      </c>
      <c r="C2824" t="s">
        <v>13</v>
      </c>
      <c r="D2824">
        <v>5</v>
      </c>
      <c r="E2824" t="s">
        <v>27</v>
      </c>
      <c r="F2824" t="s">
        <v>19</v>
      </c>
      <c r="G2824">
        <v>5000</v>
      </c>
      <c r="H2824">
        <v>11.49</v>
      </c>
      <c r="I2824">
        <v>1</v>
      </c>
      <c r="J2824">
        <v>0.42</v>
      </c>
      <c r="K2824" t="s">
        <v>16</v>
      </c>
      <c r="L2824">
        <v>2</v>
      </c>
    </row>
    <row r="2825" spans="1:12" x14ac:dyDescent="0.3">
      <c r="A2825">
        <v>21</v>
      </c>
      <c r="B2825">
        <v>12360</v>
      </c>
      <c r="C2825" t="s">
        <v>13</v>
      </c>
      <c r="E2825" t="s">
        <v>27</v>
      </c>
      <c r="F2825" t="s">
        <v>19</v>
      </c>
      <c r="G2825">
        <v>5000</v>
      </c>
      <c r="H2825">
        <v>10.75</v>
      </c>
      <c r="I2825">
        <v>1</v>
      </c>
      <c r="J2825">
        <v>0.4</v>
      </c>
      <c r="K2825" t="s">
        <v>16</v>
      </c>
      <c r="L2825">
        <v>4</v>
      </c>
    </row>
    <row r="2826" spans="1:12" x14ac:dyDescent="0.3">
      <c r="A2826">
        <v>23</v>
      </c>
      <c r="B2826">
        <v>60000</v>
      </c>
      <c r="C2826" t="s">
        <v>26</v>
      </c>
      <c r="D2826">
        <v>7</v>
      </c>
      <c r="E2826" t="s">
        <v>20</v>
      </c>
      <c r="F2826" t="s">
        <v>15</v>
      </c>
      <c r="G2826">
        <v>2000</v>
      </c>
      <c r="H2826">
        <v>14.26</v>
      </c>
      <c r="I2826">
        <v>0</v>
      </c>
      <c r="J2826">
        <v>0.03</v>
      </c>
      <c r="K2826" t="s">
        <v>17</v>
      </c>
      <c r="L2826">
        <v>3</v>
      </c>
    </row>
    <row r="2827" spans="1:12" x14ac:dyDescent="0.3">
      <c r="A2827">
        <v>21</v>
      </c>
      <c r="B2827">
        <v>14400</v>
      </c>
      <c r="C2827" t="s">
        <v>13</v>
      </c>
      <c r="D2827">
        <v>3</v>
      </c>
      <c r="E2827" t="s">
        <v>27</v>
      </c>
      <c r="F2827" t="s">
        <v>15</v>
      </c>
      <c r="G2827">
        <v>5000</v>
      </c>
      <c r="H2827">
        <v>13.72</v>
      </c>
      <c r="I2827">
        <v>1</v>
      </c>
      <c r="J2827">
        <v>0.35</v>
      </c>
      <c r="K2827" t="s">
        <v>16</v>
      </c>
      <c r="L2827">
        <v>4</v>
      </c>
    </row>
    <row r="2828" spans="1:12" x14ac:dyDescent="0.3">
      <c r="A2828">
        <v>23</v>
      </c>
      <c r="B2828">
        <v>14400</v>
      </c>
      <c r="C2828" t="s">
        <v>13</v>
      </c>
      <c r="D2828">
        <v>2</v>
      </c>
      <c r="E2828" t="s">
        <v>27</v>
      </c>
      <c r="F2828" t="s">
        <v>21</v>
      </c>
      <c r="G2828">
        <v>5000</v>
      </c>
      <c r="H2828">
        <v>6.91</v>
      </c>
      <c r="I2828">
        <v>1</v>
      </c>
      <c r="J2828">
        <v>0.35</v>
      </c>
      <c r="K2828" t="s">
        <v>16</v>
      </c>
      <c r="L2828">
        <v>3</v>
      </c>
    </row>
    <row r="2829" spans="1:12" x14ac:dyDescent="0.3">
      <c r="A2829">
        <v>23</v>
      </c>
      <c r="B2829">
        <v>60000</v>
      </c>
      <c r="C2829" t="s">
        <v>23</v>
      </c>
      <c r="D2829">
        <v>4</v>
      </c>
      <c r="E2829" t="s">
        <v>27</v>
      </c>
      <c r="F2829" t="s">
        <v>15</v>
      </c>
      <c r="G2829">
        <v>10000</v>
      </c>
      <c r="H2829">
        <v>13.22</v>
      </c>
      <c r="I2829">
        <v>0</v>
      </c>
      <c r="J2829">
        <v>0.17</v>
      </c>
      <c r="K2829" t="s">
        <v>16</v>
      </c>
      <c r="L2829">
        <v>4</v>
      </c>
    </row>
    <row r="2830" spans="1:12" x14ac:dyDescent="0.3">
      <c r="A2830">
        <v>22</v>
      </c>
      <c r="B2830">
        <v>54000</v>
      </c>
      <c r="C2830" t="s">
        <v>26</v>
      </c>
      <c r="D2830">
        <v>1</v>
      </c>
      <c r="E2830" t="s">
        <v>28</v>
      </c>
      <c r="F2830" t="s">
        <v>30</v>
      </c>
      <c r="G2830">
        <v>10000</v>
      </c>
      <c r="H2830">
        <v>14.61</v>
      </c>
      <c r="I2830">
        <v>1</v>
      </c>
      <c r="J2830">
        <v>0.19</v>
      </c>
      <c r="K2830" t="s">
        <v>17</v>
      </c>
      <c r="L2830">
        <v>4</v>
      </c>
    </row>
    <row r="2831" spans="1:12" x14ac:dyDescent="0.3">
      <c r="A2831">
        <v>26</v>
      </c>
      <c r="B2831">
        <v>15600</v>
      </c>
      <c r="C2831" t="s">
        <v>13</v>
      </c>
      <c r="D2831">
        <v>5</v>
      </c>
      <c r="E2831" t="s">
        <v>25</v>
      </c>
      <c r="F2831" t="s">
        <v>21</v>
      </c>
      <c r="G2831">
        <v>5000</v>
      </c>
      <c r="H2831">
        <v>5.99</v>
      </c>
      <c r="I2831">
        <v>1</v>
      </c>
      <c r="J2831">
        <v>0.32</v>
      </c>
      <c r="K2831" t="s">
        <v>16</v>
      </c>
      <c r="L2831">
        <v>3</v>
      </c>
    </row>
    <row r="2832" spans="1:12" x14ac:dyDescent="0.3">
      <c r="A2832">
        <v>22</v>
      </c>
      <c r="B2832">
        <v>54000</v>
      </c>
      <c r="C2832" t="s">
        <v>26</v>
      </c>
      <c r="D2832">
        <v>3</v>
      </c>
      <c r="E2832" t="s">
        <v>25</v>
      </c>
      <c r="F2832" t="s">
        <v>30</v>
      </c>
      <c r="G2832">
        <v>22750</v>
      </c>
      <c r="I2832">
        <v>1</v>
      </c>
      <c r="J2832">
        <v>0.42</v>
      </c>
      <c r="K2832" t="s">
        <v>17</v>
      </c>
      <c r="L2832">
        <v>2</v>
      </c>
    </row>
    <row r="2833" spans="1:12" x14ac:dyDescent="0.3">
      <c r="A2833">
        <v>22</v>
      </c>
      <c r="B2833">
        <v>60000</v>
      </c>
      <c r="C2833" t="s">
        <v>24</v>
      </c>
      <c r="D2833">
        <v>6</v>
      </c>
      <c r="E2833" t="s">
        <v>27</v>
      </c>
      <c r="F2833" t="s">
        <v>30</v>
      </c>
      <c r="G2833">
        <v>8000</v>
      </c>
      <c r="H2833">
        <v>16</v>
      </c>
      <c r="I2833">
        <v>0</v>
      </c>
      <c r="J2833">
        <v>0.13</v>
      </c>
      <c r="K2833" t="s">
        <v>16</v>
      </c>
      <c r="L2833">
        <v>2</v>
      </c>
    </row>
    <row r="2834" spans="1:12" x14ac:dyDescent="0.3">
      <c r="A2834">
        <v>26</v>
      </c>
      <c r="B2834">
        <v>16120</v>
      </c>
      <c r="C2834" t="s">
        <v>13</v>
      </c>
      <c r="D2834">
        <v>2</v>
      </c>
      <c r="E2834" t="s">
        <v>20</v>
      </c>
      <c r="F2834" t="s">
        <v>19</v>
      </c>
      <c r="G2834">
        <v>5000</v>
      </c>
      <c r="H2834">
        <v>11.58</v>
      </c>
      <c r="I2834">
        <v>1</v>
      </c>
      <c r="J2834">
        <v>0.31</v>
      </c>
      <c r="K2834" t="s">
        <v>16</v>
      </c>
      <c r="L2834">
        <v>3</v>
      </c>
    </row>
    <row r="2835" spans="1:12" x14ac:dyDescent="0.3">
      <c r="A2835">
        <v>24</v>
      </c>
      <c r="B2835">
        <v>60000</v>
      </c>
      <c r="C2835" t="s">
        <v>26</v>
      </c>
      <c r="D2835">
        <v>0</v>
      </c>
      <c r="E2835" t="s">
        <v>18</v>
      </c>
      <c r="F2835" t="s">
        <v>30</v>
      </c>
      <c r="G2835">
        <v>8000</v>
      </c>
      <c r="H2835">
        <v>15.65</v>
      </c>
      <c r="I2835">
        <v>0</v>
      </c>
      <c r="J2835">
        <v>0.13</v>
      </c>
      <c r="K2835" t="s">
        <v>16</v>
      </c>
      <c r="L2835">
        <v>3</v>
      </c>
    </row>
    <row r="2836" spans="1:12" x14ac:dyDescent="0.3">
      <c r="A2836">
        <v>24</v>
      </c>
      <c r="B2836">
        <v>16800</v>
      </c>
      <c r="C2836" t="s">
        <v>13</v>
      </c>
      <c r="D2836">
        <v>1</v>
      </c>
      <c r="E2836" t="s">
        <v>18</v>
      </c>
      <c r="F2836" t="s">
        <v>15</v>
      </c>
      <c r="G2836">
        <v>5000</v>
      </c>
      <c r="H2836">
        <v>14.22</v>
      </c>
      <c r="I2836">
        <v>1</v>
      </c>
      <c r="J2836">
        <v>0.3</v>
      </c>
      <c r="K2836" t="s">
        <v>17</v>
      </c>
      <c r="L2836">
        <v>4</v>
      </c>
    </row>
    <row r="2837" spans="1:12" x14ac:dyDescent="0.3">
      <c r="A2837">
        <v>22</v>
      </c>
      <c r="B2837">
        <v>60000</v>
      </c>
      <c r="C2837" t="s">
        <v>26</v>
      </c>
      <c r="D2837">
        <v>6</v>
      </c>
      <c r="E2837" t="s">
        <v>20</v>
      </c>
      <c r="F2837" t="s">
        <v>19</v>
      </c>
      <c r="G2837">
        <v>12900</v>
      </c>
      <c r="H2837">
        <v>11.14</v>
      </c>
      <c r="I2837">
        <v>0</v>
      </c>
      <c r="J2837">
        <v>0.21</v>
      </c>
      <c r="K2837" t="s">
        <v>16</v>
      </c>
      <c r="L2837">
        <v>4</v>
      </c>
    </row>
    <row r="2838" spans="1:12" x14ac:dyDescent="0.3">
      <c r="A2838">
        <v>21</v>
      </c>
      <c r="B2838">
        <v>18492</v>
      </c>
      <c r="C2838" t="s">
        <v>13</v>
      </c>
      <c r="D2838">
        <v>0</v>
      </c>
      <c r="E2838" t="s">
        <v>18</v>
      </c>
      <c r="F2838" t="s">
        <v>30</v>
      </c>
      <c r="G2838">
        <v>5000</v>
      </c>
      <c r="H2838">
        <v>12.92</v>
      </c>
      <c r="I2838">
        <v>1</v>
      </c>
      <c r="J2838">
        <v>0.27</v>
      </c>
      <c r="K2838" t="s">
        <v>17</v>
      </c>
      <c r="L2838">
        <v>3</v>
      </c>
    </row>
    <row r="2839" spans="1:12" x14ac:dyDescent="0.3">
      <c r="A2839">
        <v>21</v>
      </c>
      <c r="B2839">
        <v>19140</v>
      </c>
      <c r="C2839" t="s">
        <v>13</v>
      </c>
      <c r="E2839" t="s">
        <v>27</v>
      </c>
      <c r="F2839" t="s">
        <v>21</v>
      </c>
      <c r="G2839">
        <v>5000</v>
      </c>
      <c r="H2839">
        <v>8.49</v>
      </c>
      <c r="I2839">
        <v>1</v>
      </c>
      <c r="J2839">
        <v>0.26</v>
      </c>
      <c r="K2839" t="s">
        <v>16</v>
      </c>
      <c r="L2839">
        <v>4</v>
      </c>
    </row>
    <row r="2840" spans="1:12" x14ac:dyDescent="0.3">
      <c r="A2840">
        <v>25</v>
      </c>
      <c r="B2840">
        <v>60000</v>
      </c>
      <c r="C2840" t="s">
        <v>26</v>
      </c>
      <c r="D2840">
        <v>2</v>
      </c>
      <c r="E2840" t="s">
        <v>20</v>
      </c>
      <c r="F2840" t="s">
        <v>19</v>
      </c>
      <c r="G2840">
        <v>1800</v>
      </c>
      <c r="H2840">
        <v>12.21</v>
      </c>
      <c r="I2840">
        <v>0</v>
      </c>
      <c r="J2840">
        <v>0.03</v>
      </c>
      <c r="K2840" t="s">
        <v>16</v>
      </c>
      <c r="L2840">
        <v>2</v>
      </c>
    </row>
    <row r="2841" spans="1:12" x14ac:dyDescent="0.3">
      <c r="A2841">
        <v>24</v>
      </c>
      <c r="B2841">
        <v>19200</v>
      </c>
      <c r="C2841" t="s">
        <v>13</v>
      </c>
      <c r="D2841">
        <v>2</v>
      </c>
      <c r="E2841" t="s">
        <v>25</v>
      </c>
      <c r="F2841" t="s">
        <v>19</v>
      </c>
      <c r="G2841">
        <v>5000</v>
      </c>
      <c r="I2841">
        <v>1</v>
      </c>
      <c r="J2841">
        <v>0.26</v>
      </c>
      <c r="K2841" t="s">
        <v>16</v>
      </c>
      <c r="L2841">
        <v>3</v>
      </c>
    </row>
    <row r="2842" spans="1:12" x14ac:dyDescent="0.3">
      <c r="A2842">
        <v>22</v>
      </c>
      <c r="B2842">
        <v>60000</v>
      </c>
      <c r="C2842" t="s">
        <v>26</v>
      </c>
      <c r="D2842">
        <v>7</v>
      </c>
      <c r="E2842" t="s">
        <v>18</v>
      </c>
      <c r="F2842" t="s">
        <v>30</v>
      </c>
      <c r="G2842">
        <v>10000</v>
      </c>
      <c r="I2842">
        <v>0</v>
      </c>
      <c r="J2842">
        <v>0.17</v>
      </c>
      <c r="K2842" t="s">
        <v>16</v>
      </c>
      <c r="L2842">
        <v>3</v>
      </c>
    </row>
    <row r="2843" spans="1:12" x14ac:dyDescent="0.3">
      <c r="A2843">
        <v>24</v>
      </c>
      <c r="B2843">
        <v>60000</v>
      </c>
      <c r="C2843" t="s">
        <v>26</v>
      </c>
      <c r="D2843">
        <v>7</v>
      </c>
      <c r="E2843" t="s">
        <v>20</v>
      </c>
      <c r="F2843" t="s">
        <v>21</v>
      </c>
      <c r="G2843">
        <v>10000</v>
      </c>
      <c r="H2843">
        <v>9.6300000000000008</v>
      </c>
      <c r="I2843">
        <v>0</v>
      </c>
      <c r="J2843">
        <v>0.17</v>
      </c>
      <c r="K2843" t="s">
        <v>16</v>
      </c>
      <c r="L2843">
        <v>2</v>
      </c>
    </row>
    <row r="2844" spans="1:12" x14ac:dyDescent="0.3">
      <c r="A2844">
        <v>25</v>
      </c>
      <c r="B2844">
        <v>60000</v>
      </c>
      <c r="C2844" t="s">
        <v>23</v>
      </c>
      <c r="D2844">
        <v>9</v>
      </c>
      <c r="E2844" t="s">
        <v>28</v>
      </c>
      <c r="F2844" t="s">
        <v>15</v>
      </c>
      <c r="G2844">
        <v>3000</v>
      </c>
      <c r="H2844">
        <v>13.79</v>
      </c>
      <c r="I2844">
        <v>0</v>
      </c>
      <c r="J2844">
        <v>0.05</v>
      </c>
      <c r="K2844" t="s">
        <v>17</v>
      </c>
      <c r="L2844">
        <v>2</v>
      </c>
    </row>
    <row r="2845" spans="1:12" x14ac:dyDescent="0.3">
      <c r="A2845">
        <v>22</v>
      </c>
      <c r="B2845">
        <v>60000</v>
      </c>
      <c r="C2845" t="s">
        <v>26</v>
      </c>
      <c r="D2845">
        <v>6</v>
      </c>
      <c r="E2845" t="s">
        <v>14</v>
      </c>
      <c r="F2845" t="s">
        <v>15</v>
      </c>
      <c r="G2845">
        <v>9000</v>
      </c>
      <c r="H2845">
        <v>13.79</v>
      </c>
      <c r="I2845">
        <v>0</v>
      </c>
      <c r="J2845">
        <v>0.15</v>
      </c>
      <c r="K2845" t="s">
        <v>17</v>
      </c>
      <c r="L2845">
        <v>2</v>
      </c>
    </row>
    <row r="2846" spans="1:12" x14ac:dyDescent="0.3">
      <c r="A2846">
        <v>21</v>
      </c>
      <c r="B2846">
        <v>21000</v>
      </c>
      <c r="C2846" t="s">
        <v>13</v>
      </c>
      <c r="D2846">
        <v>5</v>
      </c>
      <c r="E2846" t="s">
        <v>14</v>
      </c>
      <c r="F2846" t="s">
        <v>22</v>
      </c>
      <c r="G2846">
        <v>5000</v>
      </c>
      <c r="H2846">
        <v>20.89</v>
      </c>
      <c r="I2846">
        <v>1</v>
      </c>
      <c r="J2846">
        <v>0.24</v>
      </c>
      <c r="K2846" t="s">
        <v>16</v>
      </c>
      <c r="L2846">
        <v>2</v>
      </c>
    </row>
    <row r="2847" spans="1:12" x14ac:dyDescent="0.3">
      <c r="A2847">
        <v>25</v>
      </c>
      <c r="B2847">
        <v>60000</v>
      </c>
      <c r="C2847" t="s">
        <v>26</v>
      </c>
      <c r="D2847">
        <v>8</v>
      </c>
      <c r="E2847" t="s">
        <v>18</v>
      </c>
      <c r="F2847" t="s">
        <v>15</v>
      </c>
      <c r="G2847">
        <v>8000</v>
      </c>
      <c r="I2847">
        <v>0</v>
      </c>
      <c r="J2847">
        <v>0.13</v>
      </c>
      <c r="K2847" t="s">
        <v>16</v>
      </c>
      <c r="L2847">
        <v>3</v>
      </c>
    </row>
    <row r="2848" spans="1:12" x14ac:dyDescent="0.3">
      <c r="A2848">
        <v>26</v>
      </c>
      <c r="B2848">
        <v>21000</v>
      </c>
      <c r="C2848" t="s">
        <v>13</v>
      </c>
      <c r="D2848">
        <v>3</v>
      </c>
      <c r="E2848" t="s">
        <v>20</v>
      </c>
      <c r="F2848" t="s">
        <v>21</v>
      </c>
      <c r="G2848">
        <v>5000</v>
      </c>
      <c r="H2848">
        <v>6.99</v>
      </c>
      <c r="I2848">
        <v>0</v>
      </c>
      <c r="J2848">
        <v>0.24</v>
      </c>
      <c r="K2848" t="s">
        <v>16</v>
      </c>
      <c r="L2848">
        <v>3</v>
      </c>
    </row>
    <row r="2849" spans="1:12" x14ac:dyDescent="0.3">
      <c r="A2849">
        <v>23</v>
      </c>
      <c r="B2849">
        <v>54000</v>
      </c>
      <c r="C2849" t="s">
        <v>24</v>
      </c>
      <c r="D2849">
        <v>7</v>
      </c>
      <c r="E2849" t="s">
        <v>28</v>
      </c>
      <c r="F2849" t="s">
        <v>29</v>
      </c>
      <c r="G2849">
        <v>16000</v>
      </c>
      <c r="H2849">
        <v>16.32</v>
      </c>
      <c r="I2849">
        <v>1</v>
      </c>
      <c r="J2849">
        <v>0.3</v>
      </c>
      <c r="K2849" t="s">
        <v>16</v>
      </c>
      <c r="L2849">
        <v>3</v>
      </c>
    </row>
    <row r="2850" spans="1:12" x14ac:dyDescent="0.3">
      <c r="A2850">
        <v>24</v>
      </c>
      <c r="B2850">
        <v>21648</v>
      </c>
      <c r="C2850" t="s">
        <v>13</v>
      </c>
      <c r="D2850">
        <v>8</v>
      </c>
      <c r="E2850" t="s">
        <v>18</v>
      </c>
      <c r="F2850" t="s">
        <v>21</v>
      </c>
      <c r="G2850">
        <v>5000</v>
      </c>
      <c r="H2850">
        <v>6.99</v>
      </c>
      <c r="I2850">
        <v>0</v>
      </c>
      <c r="J2850">
        <v>0.23</v>
      </c>
      <c r="K2850" t="s">
        <v>16</v>
      </c>
      <c r="L2850">
        <v>3</v>
      </c>
    </row>
    <row r="2851" spans="1:12" x14ac:dyDescent="0.3">
      <c r="A2851">
        <v>21</v>
      </c>
      <c r="B2851">
        <v>22000</v>
      </c>
      <c r="C2851" t="s">
        <v>13</v>
      </c>
      <c r="D2851">
        <v>5</v>
      </c>
      <c r="E2851" t="s">
        <v>20</v>
      </c>
      <c r="F2851" t="s">
        <v>30</v>
      </c>
      <c r="G2851">
        <v>5000</v>
      </c>
      <c r="H2851">
        <v>15.7</v>
      </c>
      <c r="I2851">
        <v>0</v>
      </c>
      <c r="J2851">
        <v>0.23</v>
      </c>
      <c r="K2851" t="s">
        <v>17</v>
      </c>
      <c r="L2851">
        <v>3</v>
      </c>
    </row>
    <row r="2852" spans="1:12" x14ac:dyDescent="0.3">
      <c r="A2852">
        <v>24</v>
      </c>
      <c r="B2852">
        <v>22992</v>
      </c>
      <c r="C2852" t="s">
        <v>13</v>
      </c>
      <c r="D2852">
        <v>1</v>
      </c>
      <c r="E2852" t="s">
        <v>28</v>
      </c>
      <c r="F2852" t="s">
        <v>15</v>
      </c>
      <c r="G2852">
        <v>5000</v>
      </c>
      <c r="H2852">
        <v>13.06</v>
      </c>
      <c r="I2852">
        <v>1</v>
      </c>
      <c r="J2852">
        <v>0.22</v>
      </c>
      <c r="K2852" t="s">
        <v>17</v>
      </c>
      <c r="L2852">
        <v>3</v>
      </c>
    </row>
    <row r="2853" spans="1:12" x14ac:dyDescent="0.3">
      <c r="A2853">
        <v>23</v>
      </c>
      <c r="B2853">
        <v>24000</v>
      </c>
      <c r="C2853" t="s">
        <v>13</v>
      </c>
      <c r="D2853">
        <v>0</v>
      </c>
      <c r="E2853" t="s">
        <v>28</v>
      </c>
      <c r="F2853" t="s">
        <v>15</v>
      </c>
      <c r="G2853">
        <v>5000</v>
      </c>
      <c r="H2853">
        <v>14.27</v>
      </c>
      <c r="I2853">
        <v>1</v>
      </c>
      <c r="J2853">
        <v>0.21</v>
      </c>
      <c r="K2853" t="s">
        <v>17</v>
      </c>
      <c r="L2853">
        <v>2</v>
      </c>
    </row>
    <row r="2854" spans="1:12" x14ac:dyDescent="0.3">
      <c r="A2854">
        <v>24</v>
      </c>
      <c r="B2854">
        <v>24000</v>
      </c>
      <c r="C2854" t="s">
        <v>13</v>
      </c>
      <c r="D2854">
        <v>4</v>
      </c>
      <c r="E2854" t="s">
        <v>25</v>
      </c>
      <c r="F2854" t="s">
        <v>21</v>
      </c>
      <c r="G2854">
        <v>5000</v>
      </c>
      <c r="H2854">
        <v>7.51</v>
      </c>
      <c r="I2854">
        <v>0</v>
      </c>
      <c r="J2854">
        <v>0.21</v>
      </c>
      <c r="K2854" t="s">
        <v>16</v>
      </c>
      <c r="L2854">
        <v>2</v>
      </c>
    </row>
    <row r="2855" spans="1:12" x14ac:dyDescent="0.3">
      <c r="A2855">
        <v>22</v>
      </c>
      <c r="B2855">
        <v>24000</v>
      </c>
      <c r="C2855" t="s">
        <v>13</v>
      </c>
      <c r="D2855">
        <v>4</v>
      </c>
      <c r="E2855" t="s">
        <v>18</v>
      </c>
      <c r="F2855" t="s">
        <v>30</v>
      </c>
      <c r="G2855">
        <v>5000</v>
      </c>
      <c r="H2855">
        <v>16.489999999999998</v>
      </c>
      <c r="I2855">
        <v>0</v>
      </c>
      <c r="J2855">
        <v>0.21</v>
      </c>
      <c r="K2855" t="s">
        <v>16</v>
      </c>
      <c r="L2855">
        <v>4</v>
      </c>
    </row>
    <row r="2856" spans="1:12" x14ac:dyDescent="0.3">
      <c r="A2856">
        <v>21</v>
      </c>
      <c r="B2856">
        <v>24000</v>
      </c>
      <c r="C2856" t="s">
        <v>13</v>
      </c>
      <c r="D2856">
        <v>3</v>
      </c>
      <c r="E2856" t="s">
        <v>28</v>
      </c>
      <c r="F2856" t="s">
        <v>30</v>
      </c>
      <c r="G2856">
        <v>5000</v>
      </c>
      <c r="I2856">
        <v>1</v>
      </c>
      <c r="J2856">
        <v>0.21</v>
      </c>
      <c r="K2856" t="s">
        <v>17</v>
      </c>
      <c r="L2856">
        <v>2</v>
      </c>
    </row>
    <row r="2857" spans="1:12" x14ac:dyDescent="0.3">
      <c r="A2857">
        <v>22</v>
      </c>
      <c r="B2857">
        <v>60000</v>
      </c>
      <c r="C2857" t="s">
        <v>26</v>
      </c>
      <c r="D2857">
        <v>1</v>
      </c>
      <c r="E2857" t="s">
        <v>18</v>
      </c>
      <c r="F2857" t="s">
        <v>15</v>
      </c>
      <c r="G2857">
        <v>7500</v>
      </c>
      <c r="H2857">
        <v>11.66</v>
      </c>
      <c r="I2857">
        <v>0</v>
      </c>
      <c r="J2857">
        <v>0.13</v>
      </c>
      <c r="K2857" t="s">
        <v>16</v>
      </c>
      <c r="L2857">
        <v>2</v>
      </c>
    </row>
    <row r="2858" spans="1:12" x14ac:dyDescent="0.3">
      <c r="A2858">
        <v>25</v>
      </c>
      <c r="B2858">
        <v>24000</v>
      </c>
      <c r="C2858" t="s">
        <v>13</v>
      </c>
      <c r="D2858">
        <v>3</v>
      </c>
      <c r="E2858" t="s">
        <v>18</v>
      </c>
      <c r="F2858" t="s">
        <v>21</v>
      </c>
      <c r="G2858">
        <v>5000</v>
      </c>
      <c r="H2858">
        <v>6.92</v>
      </c>
      <c r="I2858">
        <v>0</v>
      </c>
      <c r="J2858">
        <v>0.21</v>
      </c>
      <c r="K2858" t="s">
        <v>16</v>
      </c>
      <c r="L2858">
        <v>4</v>
      </c>
    </row>
    <row r="2859" spans="1:12" x14ac:dyDescent="0.3">
      <c r="A2859">
        <v>22</v>
      </c>
      <c r="B2859">
        <v>60000</v>
      </c>
      <c r="C2859" t="s">
        <v>26</v>
      </c>
      <c r="D2859">
        <v>1</v>
      </c>
      <c r="E2859" t="s">
        <v>18</v>
      </c>
      <c r="F2859" t="s">
        <v>19</v>
      </c>
      <c r="G2859">
        <v>17000</v>
      </c>
      <c r="H2859">
        <v>9.4499999999999993</v>
      </c>
      <c r="I2859">
        <v>0</v>
      </c>
      <c r="J2859">
        <v>0.28000000000000003</v>
      </c>
      <c r="K2859" t="s">
        <v>16</v>
      </c>
      <c r="L2859">
        <v>4</v>
      </c>
    </row>
    <row r="2860" spans="1:12" x14ac:dyDescent="0.3">
      <c r="A2860">
        <v>26</v>
      </c>
      <c r="B2860">
        <v>60000</v>
      </c>
      <c r="C2860" t="s">
        <v>26</v>
      </c>
      <c r="D2860">
        <v>0</v>
      </c>
      <c r="E2860" t="s">
        <v>20</v>
      </c>
      <c r="F2860" t="s">
        <v>21</v>
      </c>
      <c r="G2860">
        <v>9800</v>
      </c>
      <c r="H2860">
        <v>7.75</v>
      </c>
      <c r="I2860">
        <v>0</v>
      </c>
      <c r="J2860">
        <v>0.16</v>
      </c>
      <c r="K2860" t="s">
        <v>16</v>
      </c>
      <c r="L2860">
        <v>3</v>
      </c>
    </row>
    <row r="2861" spans="1:12" x14ac:dyDescent="0.3">
      <c r="A2861">
        <v>22</v>
      </c>
      <c r="B2861">
        <v>60000</v>
      </c>
      <c r="C2861" t="s">
        <v>26</v>
      </c>
      <c r="D2861">
        <v>6</v>
      </c>
      <c r="E2861" t="s">
        <v>14</v>
      </c>
      <c r="F2861" t="s">
        <v>21</v>
      </c>
      <c r="G2861">
        <v>8000</v>
      </c>
      <c r="H2861">
        <v>8.07</v>
      </c>
      <c r="I2861">
        <v>0</v>
      </c>
      <c r="J2861">
        <v>0.13</v>
      </c>
      <c r="K2861" t="s">
        <v>16</v>
      </c>
      <c r="L2861">
        <v>4</v>
      </c>
    </row>
    <row r="2862" spans="1:12" x14ac:dyDescent="0.3">
      <c r="A2862">
        <v>21</v>
      </c>
      <c r="B2862">
        <v>24000</v>
      </c>
      <c r="C2862" t="s">
        <v>13</v>
      </c>
      <c r="D2862">
        <v>2</v>
      </c>
      <c r="E2862" t="s">
        <v>14</v>
      </c>
      <c r="F2862" t="s">
        <v>15</v>
      </c>
      <c r="G2862">
        <v>5000</v>
      </c>
      <c r="H2862">
        <v>12.98</v>
      </c>
      <c r="I2862">
        <v>0</v>
      </c>
      <c r="J2862">
        <v>0.21</v>
      </c>
      <c r="K2862" t="s">
        <v>16</v>
      </c>
      <c r="L2862">
        <v>2</v>
      </c>
    </row>
    <row r="2863" spans="1:12" x14ac:dyDescent="0.3">
      <c r="A2863">
        <v>26</v>
      </c>
      <c r="B2863">
        <v>25000</v>
      </c>
      <c r="C2863" t="s">
        <v>13</v>
      </c>
      <c r="D2863">
        <v>2</v>
      </c>
      <c r="E2863" t="s">
        <v>14</v>
      </c>
      <c r="F2863" t="s">
        <v>19</v>
      </c>
      <c r="G2863">
        <v>5000</v>
      </c>
      <c r="H2863">
        <v>12.69</v>
      </c>
      <c r="I2863">
        <v>0</v>
      </c>
      <c r="J2863">
        <v>0.2</v>
      </c>
      <c r="K2863" t="s">
        <v>16</v>
      </c>
      <c r="L2863">
        <v>3</v>
      </c>
    </row>
    <row r="2864" spans="1:12" x14ac:dyDescent="0.3">
      <c r="A2864">
        <v>22</v>
      </c>
      <c r="B2864">
        <v>60400</v>
      </c>
      <c r="C2864" t="s">
        <v>26</v>
      </c>
      <c r="D2864">
        <v>0</v>
      </c>
      <c r="E2864" t="s">
        <v>18</v>
      </c>
      <c r="F2864" t="s">
        <v>21</v>
      </c>
      <c r="G2864">
        <v>24000</v>
      </c>
      <c r="H2864">
        <v>6.54</v>
      </c>
      <c r="I2864">
        <v>0</v>
      </c>
      <c r="J2864">
        <v>0.4</v>
      </c>
      <c r="K2864" t="s">
        <v>16</v>
      </c>
      <c r="L2864">
        <v>3</v>
      </c>
    </row>
    <row r="2865" spans="1:12" x14ac:dyDescent="0.3">
      <c r="A2865">
        <v>23</v>
      </c>
      <c r="B2865">
        <v>60500</v>
      </c>
      <c r="C2865" t="s">
        <v>26</v>
      </c>
      <c r="D2865">
        <v>4</v>
      </c>
      <c r="E2865" t="s">
        <v>18</v>
      </c>
      <c r="F2865" t="s">
        <v>15</v>
      </c>
      <c r="G2865">
        <v>5000</v>
      </c>
      <c r="H2865">
        <v>14.27</v>
      </c>
      <c r="I2865">
        <v>0</v>
      </c>
      <c r="J2865">
        <v>0.08</v>
      </c>
      <c r="K2865" t="s">
        <v>17</v>
      </c>
      <c r="L2865">
        <v>3</v>
      </c>
    </row>
    <row r="2866" spans="1:12" x14ac:dyDescent="0.3">
      <c r="A2866">
        <v>24</v>
      </c>
      <c r="B2866">
        <v>25000</v>
      </c>
      <c r="C2866" t="s">
        <v>13</v>
      </c>
      <c r="D2866">
        <v>3</v>
      </c>
      <c r="E2866" t="s">
        <v>27</v>
      </c>
      <c r="F2866" t="s">
        <v>21</v>
      </c>
      <c r="G2866">
        <v>5000</v>
      </c>
      <c r="H2866">
        <v>7.14</v>
      </c>
      <c r="I2866">
        <v>0</v>
      </c>
      <c r="J2866">
        <v>0.2</v>
      </c>
      <c r="K2866" t="s">
        <v>16</v>
      </c>
      <c r="L2866">
        <v>2</v>
      </c>
    </row>
    <row r="2867" spans="1:12" x14ac:dyDescent="0.3">
      <c r="A2867">
        <v>24</v>
      </c>
      <c r="B2867">
        <v>60500</v>
      </c>
      <c r="C2867" t="s">
        <v>26</v>
      </c>
      <c r="D2867">
        <v>8</v>
      </c>
      <c r="E2867" t="s">
        <v>18</v>
      </c>
      <c r="F2867" t="s">
        <v>21</v>
      </c>
      <c r="G2867">
        <v>6000</v>
      </c>
      <c r="H2867">
        <v>7.68</v>
      </c>
      <c r="I2867">
        <v>0</v>
      </c>
      <c r="J2867">
        <v>0.1</v>
      </c>
      <c r="K2867" t="s">
        <v>16</v>
      </c>
      <c r="L2867">
        <v>4</v>
      </c>
    </row>
    <row r="2868" spans="1:12" x14ac:dyDescent="0.3">
      <c r="A2868">
        <v>25</v>
      </c>
      <c r="B2868">
        <v>60626</v>
      </c>
      <c r="C2868" t="s">
        <v>26</v>
      </c>
      <c r="D2868">
        <v>4</v>
      </c>
      <c r="E2868" t="s">
        <v>25</v>
      </c>
      <c r="F2868" t="s">
        <v>21</v>
      </c>
      <c r="G2868">
        <v>2500</v>
      </c>
      <c r="H2868">
        <v>6.92</v>
      </c>
      <c r="I2868">
        <v>0</v>
      </c>
      <c r="J2868">
        <v>0.04</v>
      </c>
      <c r="K2868" t="s">
        <v>16</v>
      </c>
      <c r="L2868">
        <v>3</v>
      </c>
    </row>
    <row r="2869" spans="1:12" x14ac:dyDescent="0.3">
      <c r="A2869">
        <v>22</v>
      </c>
      <c r="B2869">
        <v>60635</v>
      </c>
      <c r="C2869" t="s">
        <v>26</v>
      </c>
      <c r="D2869">
        <v>5</v>
      </c>
      <c r="E2869" t="s">
        <v>18</v>
      </c>
      <c r="F2869" t="s">
        <v>15</v>
      </c>
      <c r="G2869">
        <v>6800</v>
      </c>
      <c r="H2869">
        <v>13.49</v>
      </c>
      <c r="I2869">
        <v>0</v>
      </c>
      <c r="J2869">
        <v>0.11</v>
      </c>
      <c r="K2869" t="s">
        <v>17</v>
      </c>
      <c r="L2869">
        <v>2</v>
      </c>
    </row>
    <row r="2870" spans="1:12" x14ac:dyDescent="0.3">
      <c r="A2870">
        <v>22</v>
      </c>
      <c r="B2870">
        <v>26000</v>
      </c>
      <c r="C2870" t="s">
        <v>13</v>
      </c>
      <c r="D2870">
        <v>6</v>
      </c>
      <c r="E2870" t="s">
        <v>20</v>
      </c>
      <c r="F2870" t="s">
        <v>19</v>
      </c>
      <c r="G2870">
        <v>5000</v>
      </c>
      <c r="H2870">
        <v>11.99</v>
      </c>
      <c r="I2870">
        <v>0</v>
      </c>
      <c r="J2870">
        <v>0.19</v>
      </c>
      <c r="K2870" t="s">
        <v>16</v>
      </c>
      <c r="L2870">
        <v>2</v>
      </c>
    </row>
    <row r="2871" spans="1:12" x14ac:dyDescent="0.3">
      <c r="A2871">
        <v>24</v>
      </c>
      <c r="B2871">
        <v>26400</v>
      </c>
      <c r="C2871" t="s">
        <v>13</v>
      </c>
      <c r="D2871">
        <v>5</v>
      </c>
      <c r="E2871" t="s">
        <v>14</v>
      </c>
      <c r="F2871" t="s">
        <v>21</v>
      </c>
      <c r="G2871">
        <v>5000</v>
      </c>
      <c r="H2871">
        <v>7.9</v>
      </c>
      <c r="I2871">
        <v>0</v>
      </c>
      <c r="J2871">
        <v>0.19</v>
      </c>
      <c r="K2871" t="s">
        <v>16</v>
      </c>
      <c r="L2871">
        <v>4</v>
      </c>
    </row>
    <row r="2872" spans="1:12" x14ac:dyDescent="0.3">
      <c r="A2872">
        <v>25</v>
      </c>
      <c r="B2872">
        <v>61000</v>
      </c>
      <c r="C2872" t="s">
        <v>23</v>
      </c>
      <c r="D2872">
        <v>2</v>
      </c>
      <c r="E2872" t="s">
        <v>18</v>
      </c>
      <c r="F2872" t="s">
        <v>15</v>
      </c>
      <c r="G2872">
        <v>15000</v>
      </c>
      <c r="H2872">
        <v>14.65</v>
      </c>
      <c r="I2872">
        <v>0</v>
      </c>
      <c r="J2872">
        <v>0.25</v>
      </c>
      <c r="K2872" t="s">
        <v>17</v>
      </c>
      <c r="L2872">
        <v>3</v>
      </c>
    </row>
    <row r="2873" spans="1:12" x14ac:dyDescent="0.3">
      <c r="A2873">
        <v>25</v>
      </c>
      <c r="B2873">
        <v>55000</v>
      </c>
      <c r="C2873" t="s">
        <v>26</v>
      </c>
      <c r="D2873">
        <v>4</v>
      </c>
      <c r="E2873" t="s">
        <v>14</v>
      </c>
      <c r="F2873" t="s">
        <v>30</v>
      </c>
      <c r="G2873">
        <v>9000</v>
      </c>
      <c r="H2873">
        <v>16.77</v>
      </c>
      <c r="I2873">
        <v>1</v>
      </c>
      <c r="J2873">
        <v>0.16</v>
      </c>
      <c r="K2873" t="s">
        <v>17</v>
      </c>
      <c r="L2873">
        <v>2</v>
      </c>
    </row>
    <row r="2874" spans="1:12" x14ac:dyDescent="0.3">
      <c r="A2874">
        <v>23</v>
      </c>
      <c r="B2874">
        <v>61000</v>
      </c>
      <c r="C2874" t="s">
        <v>23</v>
      </c>
      <c r="D2874">
        <v>1</v>
      </c>
      <c r="E2874" t="s">
        <v>20</v>
      </c>
      <c r="F2874" t="s">
        <v>19</v>
      </c>
      <c r="G2874">
        <v>12000</v>
      </c>
      <c r="H2874">
        <v>11.71</v>
      </c>
      <c r="I2874">
        <v>0</v>
      </c>
      <c r="J2874">
        <v>0.2</v>
      </c>
      <c r="K2874" t="s">
        <v>16</v>
      </c>
      <c r="L2874">
        <v>2</v>
      </c>
    </row>
    <row r="2875" spans="1:12" x14ac:dyDescent="0.3">
      <c r="A2875">
        <v>22</v>
      </c>
      <c r="B2875">
        <v>61000</v>
      </c>
      <c r="C2875" t="s">
        <v>26</v>
      </c>
      <c r="D2875">
        <v>6</v>
      </c>
      <c r="E2875" t="s">
        <v>18</v>
      </c>
      <c r="F2875" t="s">
        <v>21</v>
      </c>
      <c r="G2875">
        <v>2100</v>
      </c>
      <c r="H2875">
        <v>6.62</v>
      </c>
      <c r="I2875">
        <v>0</v>
      </c>
      <c r="J2875">
        <v>0.03</v>
      </c>
      <c r="K2875" t="s">
        <v>16</v>
      </c>
      <c r="L2875">
        <v>3</v>
      </c>
    </row>
    <row r="2876" spans="1:12" x14ac:dyDescent="0.3">
      <c r="A2876">
        <v>24</v>
      </c>
      <c r="B2876">
        <v>55000</v>
      </c>
      <c r="C2876" t="s">
        <v>26</v>
      </c>
      <c r="D2876">
        <v>8</v>
      </c>
      <c r="E2876" t="s">
        <v>18</v>
      </c>
      <c r="F2876" t="s">
        <v>19</v>
      </c>
      <c r="G2876">
        <v>6000</v>
      </c>
      <c r="H2876">
        <v>11.99</v>
      </c>
      <c r="I2876">
        <v>1</v>
      </c>
      <c r="J2876">
        <v>0.11</v>
      </c>
      <c r="K2876" t="s">
        <v>16</v>
      </c>
      <c r="L2876">
        <v>2</v>
      </c>
    </row>
    <row r="2877" spans="1:12" x14ac:dyDescent="0.3">
      <c r="A2877">
        <v>21</v>
      </c>
      <c r="B2877">
        <v>61000</v>
      </c>
      <c r="C2877" t="s">
        <v>26</v>
      </c>
      <c r="D2877">
        <v>6</v>
      </c>
      <c r="E2877" t="s">
        <v>20</v>
      </c>
      <c r="F2877" t="s">
        <v>15</v>
      </c>
      <c r="G2877">
        <v>6000</v>
      </c>
      <c r="I2877">
        <v>0</v>
      </c>
      <c r="J2877">
        <v>0.1</v>
      </c>
      <c r="K2877" t="s">
        <v>16</v>
      </c>
      <c r="L2877">
        <v>3</v>
      </c>
    </row>
    <row r="2878" spans="1:12" x14ac:dyDescent="0.3">
      <c r="A2878">
        <v>22</v>
      </c>
      <c r="B2878">
        <v>27000</v>
      </c>
      <c r="C2878" t="s">
        <v>13</v>
      </c>
      <c r="D2878">
        <v>0</v>
      </c>
      <c r="E2878" t="s">
        <v>27</v>
      </c>
      <c r="F2878" t="s">
        <v>30</v>
      </c>
      <c r="G2878">
        <v>5000</v>
      </c>
      <c r="I2878">
        <v>1</v>
      </c>
      <c r="J2878">
        <v>0.19</v>
      </c>
      <c r="K2878" t="s">
        <v>17</v>
      </c>
      <c r="L2878">
        <v>2</v>
      </c>
    </row>
    <row r="2879" spans="1:12" x14ac:dyDescent="0.3">
      <c r="A2879">
        <v>22</v>
      </c>
      <c r="B2879">
        <v>27000</v>
      </c>
      <c r="C2879" t="s">
        <v>13</v>
      </c>
      <c r="D2879">
        <v>1</v>
      </c>
      <c r="E2879" t="s">
        <v>27</v>
      </c>
      <c r="F2879" t="s">
        <v>19</v>
      </c>
      <c r="G2879">
        <v>5000</v>
      </c>
      <c r="H2879">
        <v>10.08</v>
      </c>
      <c r="I2879">
        <v>0</v>
      </c>
      <c r="J2879">
        <v>0.19</v>
      </c>
      <c r="K2879" t="s">
        <v>16</v>
      </c>
      <c r="L2879">
        <v>2</v>
      </c>
    </row>
    <row r="2880" spans="1:12" x14ac:dyDescent="0.3">
      <c r="A2880">
        <v>22</v>
      </c>
      <c r="B2880">
        <v>61000</v>
      </c>
      <c r="C2880" t="s">
        <v>26</v>
      </c>
      <c r="D2880">
        <v>6</v>
      </c>
      <c r="E2880" t="s">
        <v>18</v>
      </c>
      <c r="F2880" t="s">
        <v>21</v>
      </c>
      <c r="G2880">
        <v>12000</v>
      </c>
      <c r="H2880">
        <v>7.49</v>
      </c>
      <c r="I2880">
        <v>0</v>
      </c>
      <c r="J2880">
        <v>0.2</v>
      </c>
      <c r="K2880" t="s">
        <v>16</v>
      </c>
      <c r="L2880">
        <v>2</v>
      </c>
    </row>
    <row r="2881" spans="1:12" x14ac:dyDescent="0.3">
      <c r="A2881">
        <v>24</v>
      </c>
      <c r="B2881">
        <v>27500</v>
      </c>
      <c r="C2881" t="s">
        <v>13</v>
      </c>
      <c r="D2881">
        <v>0</v>
      </c>
      <c r="E2881" t="s">
        <v>20</v>
      </c>
      <c r="F2881" t="s">
        <v>29</v>
      </c>
      <c r="G2881">
        <v>5000</v>
      </c>
      <c r="H2881">
        <v>15.07</v>
      </c>
      <c r="I2881">
        <v>1</v>
      </c>
      <c r="J2881">
        <v>0.18</v>
      </c>
      <c r="K2881" t="s">
        <v>17</v>
      </c>
      <c r="L2881">
        <v>4</v>
      </c>
    </row>
    <row r="2882" spans="1:12" x14ac:dyDescent="0.3">
      <c r="A2882">
        <v>25</v>
      </c>
      <c r="B2882">
        <v>61000</v>
      </c>
      <c r="C2882" t="s">
        <v>26</v>
      </c>
      <c r="D2882">
        <v>4</v>
      </c>
      <c r="E2882" t="s">
        <v>18</v>
      </c>
      <c r="F2882" t="s">
        <v>21</v>
      </c>
      <c r="G2882">
        <v>7000</v>
      </c>
      <c r="H2882">
        <v>5.79</v>
      </c>
      <c r="I2882">
        <v>0</v>
      </c>
      <c r="J2882">
        <v>0.11</v>
      </c>
      <c r="K2882" t="s">
        <v>16</v>
      </c>
      <c r="L2882">
        <v>4</v>
      </c>
    </row>
    <row r="2883" spans="1:12" x14ac:dyDescent="0.3">
      <c r="A2883">
        <v>25</v>
      </c>
      <c r="B2883">
        <v>61000</v>
      </c>
      <c r="C2883" t="s">
        <v>26</v>
      </c>
      <c r="D2883">
        <v>9</v>
      </c>
      <c r="E2883" t="s">
        <v>28</v>
      </c>
      <c r="F2883" t="s">
        <v>19</v>
      </c>
      <c r="G2883">
        <v>15000</v>
      </c>
      <c r="H2883">
        <v>9.8800000000000008</v>
      </c>
      <c r="I2883">
        <v>0</v>
      </c>
      <c r="J2883">
        <v>0.25</v>
      </c>
      <c r="K2883" t="s">
        <v>16</v>
      </c>
      <c r="L2883">
        <v>2</v>
      </c>
    </row>
    <row r="2884" spans="1:12" x14ac:dyDescent="0.3">
      <c r="A2884">
        <v>24</v>
      </c>
      <c r="B2884">
        <v>55000</v>
      </c>
      <c r="C2884" t="s">
        <v>26</v>
      </c>
      <c r="E2884" t="s">
        <v>28</v>
      </c>
      <c r="F2884" t="s">
        <v>21</v>
      </c>
      <c r="G2884">
        <v>7000</v>
      </c>
      <c r="H2884">
        <v>7.14</v>
      </c>
      <c r="I2884">
        <v>1</v>
      </c>
      <c r="J2884">
        <v>0.13</v>
      </c>
      <c r="K2884" t="s">
        <v>16</v>
      </c>
      <c r="L2884">
        <v>3</v>
      </c>
    </row>
    <row r="2885" spans="1:12" x14ac:dyDescent="0.3">
      <c r="A2885">
        <v>24</v>
      </c>
      <c r="B2885">
        <v>62000</v>
      </c>
      <c r="C2885" t="s">
        <v>13</v>
      </c>
      <c r="D2885">
        <v>3</v>
      </c>
      <c r="E2885" t="s">
        <v>27</v>
      </c>
      <c r="F2885" t="s">
        <v>19</v>
      </c>
      <c r="G2885">
        <v>8000</v>
      </c>
      <c r="H2885">
        <v>11.14</v>
      </c>
      <c r="I2885">
        <v>0</v>
      </c>
      <c r="J2885">
        <v>0.13</v>
      </c>
      <c r="K2885" t="s">
        <v>16</v>
      </c>
      <c r="L2885">
        <v>4</v>
      </c>
    </row>
    <row r="2886" spans="1:12" x14ac:dyDescent="0.3">
      <c r="A2886">
        <v>26</v>
      </c>
      <c r="B2886">
        <v>61000</v>
      </c>
      <c r="C2886" t="s">
        <v>26</v>
      </c>
      <c r="D2886">
        <v>5</v>
      </c>
      <c r="E2886" t="s">
        <v>27</v>
      </c>
      <c r="F2886" t="s">
        <v>19</v>
      </c>
      <c r="G2886">
        <v>19200</v>
      </c>
      <c r="H2886">
        <v>11.48</v>
      </c>
      <c r="I2886">
        <v>0</v>
      </c>
      <c r="J2886">
        <v>0.31</v>
      </c>
      <c r="K2886" t="s">
        <v>16</v>
      </c>
      <c r="L2886">
        <v>3</v>
      </c>
    </row>
    <row r="2887" spans="1:12" x14ac:dyDescent="0.3">
      <c r="A2887">
        <v>24</v>
      </c>
      <c r="B2887">
        <v>65000</v>
      </c>
      <c r="C2887" t="s">
        <v>13</v>
      </c>
      <c r="D2887">
        <v>5</v>
      </c>
      <c r="E2887" t="s">
        <v>20</v>
      </c>
      <c r="F2887" t="s">
        <v>19</v>
      </c>
      <c r="G2887">
        <v>8000</v>
      </c>
      <c r="H2887">
        <v>9.6300000000000008</v>
      </c>
      <c r="I2887">
        <v>0</v>
      </c>
      <c r="J2887">
        <v>0.12</v>
      </c>
      <c r="K2887" t="s">
        <v>16</v>
      </c>
      <c r="L2887">
        <v>3</v>
      </c>
    </row>
    <row r="2888" spans="1:12" x14ac:dyDescent="0.3">
      <c r="A2888">
        <v>22</v>
      </c>
      <c r="B2888">
        <v>65000</v>
      </c>
      <c r="C2888" t="s">
        <v>13</v>
      </c>
      <c r="D2888">
        <v>7</v>
      </c>
      <c r="E2888" t="s">
        <v>18</v>
      </c>
      <c r="F2888" t="s">
        <v>21</v>
      </c>
      <c r="G2888">
        <v>8000</v>
      </c>
      <c r="H2888">
        <v>6.54</v>
      </c>
      <c r="I2888">
        <v>0</v>
      </c>
      <c r="J2888">
        <v>0.12</v>
      </c>
      <c r="K2888" t="s">
        <v>16</v>
      </c>
      <c r="L2888">
        <v>4</v>
      </c>
    </row>
    <row r="2889" spans="1:12" x14ac:dyDescent="0.3">
      <c r="A2889">
        <v>24</v>
      </c>
      <c r="B2889">
        <v>55200</v>
      </c>
      <c r="C2889" t="s">
        <v>26</v>
      </c>
      <c r="D2889">
        <v>0</v>
      </c>
      <c r="E2889" t="s">
        <v>14</v>
      </c>
      <c r="F2889" t="s">
        <v>30</v>
      </c>
      <c r="G2889">
        <v>6000</v>
      </c>
      <c r="H2889">
        <v>14.42</v>
      </c>
      <c r="I2889">
        <v>1</v>
      </c>
      <c r="J2889">
        <v>0.11</v>
      </c>
      <c r="K2889" t="s">
        <v>17</v>
      </c>
      <c r="L2889">
        <v>2</v>
      </c>
    </row>
    <row r="2890" spans="1:12" x14ac:dyDescent="0.3">
      <c r="A2890">
        <v>23</v>
      </c>
      <c r="B2890">
        <v>65000</v>
      </c>
      <c r="C2890" t="s">
        <v>13</v>
      </c>
      <c r="D2890">
        <v>2</v>
      </c>
      <c r="E2890" t="s">
        <v>25</v>
      </c>
      <c r="F2890" t="s">
        <v>15</v>
      </c>
      <c r="G2890">
        <v>8000</v>
      </c>
      <c r="H2890">
        <v>14.72</v>
      </c>
      <c r="I2890">
        <v>0</v>
      </c>
      <c r="J2890">
        <v>0.12</v>
      </c>
      <c r="K2890" t="s">
        <v>17</v>
      </c>
      <c r="L2890">
        <v>2</v>
      </c>
    </row>
    <row r="2891" spans="1:12" x14ac:dyDescent="0.3">
      <c r="A2891">
        <v>22</v>
      </c>
      <c r="B2891">
        <v>61300</v>
      </c>
      <c r="C2891" t="s">
        <v>26</v>
      </c>
      <c r="D2891">
        <v>4</v>
      </c>
      <c r="E2891" t="s">
        <v>27</v>
      </c>
      <c r="F2891" t="s">
        <v>21</v>
      </c>
      <c r="G2891">
        <v>13000</v>
      </c>
      <c r="H2891">
        <v>9.6300000000000008</v>
      </c>
      <c r="I2891">
        <v>0</v>
      </c>
      <c r="J2891">
        <v>0.21</v>
      </c>
      <c r="K2891" t="s">
        <v>16</v>
      </c>
      <c r="L2891">
        <v>3</v>
      </c>
    </row>
    <row r="2892" spans="1:12" x14ac:dyDescent="0.3">
      <c r="A2892">
        <v>23</v>
      </c>
      <c r="B2892">
        <v>61360</v>
      </c>
      <c r="C2892" t="s">
        <v>23</v>
      </c>
      <c r="D2892">
        <v>3</v>
      </c>
      <c r="E2892" t="s">
        <v>14</v>
      </c>
      <c r="F2892" t="s">
        <v>21</v>
      </c>
      <c r="G2892">
        <v>6125</v>
      </c>
      <c r="H2892">
        <v>8.59</v>
      </c>
      <c r="I2892">
        <v>0</v>
      </c>
      <c r="J2892">
        <v>0.1</v>
      </c>
      <c r="K2892" t="s">
        <v>16</v>
      </c>
      <c r="L2892">
        <v>4</v>
      </c>
    </row>
    <row r="2893" spans="1:12" x14ac:dyDescent="0.3">
      <c r="A2893">
        <v>21</v>
      </c>
      <c r="B2893">
        <v>55400</v>
      </c>
      <c r="C2893" t="s">
        <v>26</v>
      </c>
      <c r="D2893">
        <v>5</v>
      </c>
      <c r="E2893" t="s">
        <v>28</v>
      </c>
      <c r="F2893" t="s">
        <v>15</v>
      </c>
      <c r="G2893">
        <v>5000</v>
      </c>
      <c r="H2893">
        <v>14.27</v>
      </c>
      <c r="I2893">
        <v>1</v>
      </c>
      <c r="J2893">
        <v>0.09</v>
      </c>
      <c r="K2893" t="s">
        <v>16</v>
      </c>
      <c r="L2893">
        <v>4</v>
      </c>
    </row>
    <row r="2894" spans="1:12" x14ac:dyDescent="0.3">
      <c r="A2894">
        <v>23</v>
      </c>
      <c r="B2894">
        <v>67200</v>
      </c>
      <c r="C2894" t="s">
        <v>13</v>
      </c>
      <c r="E2894" t="s">
        <v>27</v>
      </c>
      <c r="F2894" t="s">
        <v>15</v>
      </c>
      <c r="G2894">
        <v>8000</v>
      </c>
      <c r="I2894">
        <v>0</v>
      </c>
      <c r="J2894">
        <v>0.12</v>
      </c>
      <c r="K2894" t="s">
        <v>16</v>
      </c>
      <c r="L2894">
        <v>3</v>
      </c>
    </row>
    <row r="2895" spans="1:12" x14ac:dyDescent="0.3">
      <c r="A2895">
        <v>24</v>
      </c>
      <c r="B2895">
        <v>61650</v>
      </c>
      <c r="C2895" t="s">
        <v>26</v>
      </c>
      <c r="D2895">
        <v>4</v>
      </c>
      <c r="E2895" t="s">
        <v>28</v>
      </c>
      <c r="F2895" t="s">
        <v>21</v>
      </c>
      <c r="G2895">
        <v>6500</v>
      </c>
      <c r="H2895">
        <v>6.03</v>
      </c>
      <c r="I2895">
        <v>0</v>
      </c>
      <c r="J2895">
        <v>0.11</v>
      </c>
      <c r="K2895" t="s">
        <v>16</v>
      </c>
      <c r="L2895">
        <v>4</v>
      </c>
    </row>
    <row r="2896" spans="1:12" x14ac:dyDescent="0.3">
      <c r="A2896">
        <v>24</v>
      </c>
      <c r="B2896">
        <v>61717</v>
      </c>
      <c r="C2896" t="s">
        <v>23</v>
      </c>
      <c r="D2896">
        <v>8</v>
      </c>
      <c r="E2896" t="s">
        <v>20</v>
      </c>
      <c r="F2896" t="s">
        <v>21</v>
      </c>
      <c r="G2896">
        <v>3200</v>
      </c>
      <c r="H2896">
        <v>7.68</v>
      </c>
      <c r="I2896">
        <v>0</v>
      </c>
      <c r="J2896">
        <v>0.05</v>
      </c>
      <c r="K2896" t="s">
        <v>16</v>
      </c>
      <c r="L2896">
        <v>4</v>
      </c>
    </row>
    <row r="2897" spans="1:12" x14ac:dyDescent="0.3">
      <c r="A2897">
        <v>24</v>
      </c>
      <c r="B2897">
        <v>61781</v>
      </c>
      <c r="C2897" t="s">
        <v>26</v>
      </c>
      <c r="D2897">
        <v>6</v>
      </c>
      <c r="E2897" t="s">
        <v>18</v>
      </c>
      <c r="F2897" t="s">
        <v>19</v>
      </c>
      <c r="G2897">
        <v>17800</v>
      </c>
      <c r="H2897">
        <v>10.25</v>
      </c>
      <c r="I2897">
        <v>0</v>
      </c>
      <c r="J2897">
        <v>0.28999999999999998</v>
      </c>
      <c r="K2897" t="s">
        <v>16</v>
      </c>
      <c r="L2897">
        <v>3</v>
      </c>
    </row>
    <row r="2898" spans="1:12" x14ac:dyDescent="0.3">
      <c r="A2898">
        <v>24</v>
      </c>
      <c r="B2898">
        <v>70000</v>
      </c>
      <c r="C2898" t="s">
        <v>13</v>
      </c>
      <c r="D2898">
        <v>8</v>
      </c>
      <c r="E2898" t="s">
        <v>25</v>
      </c>
      <c r="F2898" t="s">
        <v>19</v>
      </c>
      <c r="G2898">
        <v>8000</v>
      </c>
      <c r="H2898">
        <v>11.71</v>
      </c>
      <c r="I2898">
        <v>0</v>
      </c>
      <c r="J2898">
        <v>0.11</v>
      </c>
      <c r="K2898" t="s">
        <v>16</v>
      </c>
      <c r="L2898">
        <v>3</v>
      </c>
    </row>
    <row r="2899" spans="1:12" x14ac:dyDescent="0.3">
      <c r="A2899">
        <v>25</v>
      </c>
      <c r="B2899">
        <v>61800</v>
      </c>
      <c r="C2899" t="s">
        <v>23</v>
      </c>
      <c r="D2899">
        <v>1</v>
      </c>
      <c r="E2899" t="s">
        <v>27</v>
      </c>
      <c r="F2899" t="s">
        <v>21</v>
      </c>
      <c r="G2899">
        <v>4000</v>
      </c>
      <c r="H2899">
        <v>7.75</v>
      </c>
      <c r="I2899">
        <v>0</v>
      </c>
      <c r="J2899">
        <v>0.06</v>
      </c>
      <c r="K2899" t="s">
        <v>16</v>
      </c>
      <c r="L2899">
        <v>4</v>
      </c>
    </row>
    <row r="2900" spans="1:12" x14ac:dyDescent="0.3">
      <c r="A2900">
        <v>25</v>
      </c>
      <c r="B2900">
        <v>64000</v>
      </c>
      <c r="C2900" t="s">
        <v>13</v>
      </c>
      <c r="D2900">
        <v>7</v>
      </c>
      <c r="E2900" t="s">
        <v>25</v>
      </c>
      <c r="F2900" t="s">
        <v>30</v>
      </c>
      <c r="G2900">
        <v>8000</v>
      </c>
      <c r="H2900">
        <v>15.28</v>
      </c>
      <c r="I2900">
        <v>1</v>
      </c>
      <c r="J2900">
        <v>0.13</v>
      </c>
      <c r="K2900" t="s">
        <v>17</v>
      </c>
      <c r="L2900">
        <v>4</v>
      </c>
    </row>
    <row r="2901" spans="1:12" x14ac:dyDescent="0.3">
      <c r="A2901">
        <v>23</v>
      </c>
      <c r="B2901">
        <v>70000</v>
      </c>
      <c r="C2901" t="s">
        <v>13</v>
      </c>
      <c r="D2901">
        <v>4</v>
      </c>
      <c r="E2901" t="s">
        <v>18</v>
      </c>
      <c r="F2901" t="s">
        <v>30</v>
      </c>
      <c r="G2901">
        <v>8000</v>
      </c>
      <c r="H2901">
        <v>16.02</v>
      </c>
      <c r="I2901">
        <v>0</v>
      </c>
      <c r="J2901">
        <v>0.11</v>
      </c>
      <c r="K2901" t="s">
        <v>16</v>
      </c>
      <c r="L2901">
        <v>2</v>
      </c>
    </row>
    <row r="2902" spans="1:12" x14ac:dyDescent="0.3">
      <c r="A2902">
        <v>26</v>
      </c>
      <c r="B2902">
        <v>62000</v>
      </c>
      <c r="C2902" t="s">
        <v>26</v>
      </c>
      <c r="D2902">
        <v>0</v>
      </c>
      <c r="E2902" t="s">
        <v>20</v>
      </c>
      <c r="F2902" t="s">
        <v>21</v>
      </c>
      <c r="G2902">
        <v>12000</v>
      </c>
      <c r="H2902">
        <v>7.9</v>
      </c>
      <c r="I2902">
        <v>0</v>
      </c>
      <c r="J2902">
        <v>0.19</v>
      </c>
      <c r="K2902" t="s">
        <v>16</v>
      </c>
      <c r="L2902">
        <v>2</v>
      </c>
    </row>
    <row r="2903" spans="1:12" x14ac:dyDescent="0.3">
      <c r="A2903">
        <v>25</v>
      </c>
      <c r="B2903">
        <v>70000</v>
      </c>
      <c r="C2903" t="s">
        <v>13</v>
      </c>
      <c r="D2903">
        <v>3</v>
      </c>
      <c r="E2903" t="s">
        <v>20</v>
      </c>
      <c r="F2903" t="s">
        <v>15</v>
      </c>
      <c r="G2903">
        <v>8000</v>
      </c>
      <c r="H2903">
        <v>14.26</v>
      </c>
      <c r="I2903">
        <v>0</v>
      </c>
      <c r="J2903">
        <v>0.11</v>
      </c>
      <c r="K2903" t="s">
        <v>16</v>
      </c>
      <c r="L2903">
        <v>4</v>
      </c>
    </row>
    <row r="2904" spans="1:12" x14ac:dyDescent="0.3">
      <c r="A2904">
        <v>26</v>
      </c>
      <c r="B2904">
        <v>62000</v>
      </c>
      <c r="C2904" t="s">
        <v>26</v>
      </c>
      <c r="D2904">
        <v>1</v>
      </c>
      <c r="E2904" t="s">
        <v>25</v>
      </c>
      <c r="F2904" t="s">
        <v>21</v>
      </c>
      <c r="G2904">
        <v>8400</v>
      </c>
      <c r="H2904">
        <v>6.62</v>
      </c>
      <c r="I2904">
        <v>0</v>
      </c>
      <c r="J2904">
        <v>0.14000000000000001</v>
      </c>
      <c r="K2904" t="s">
        <v>16</v>
      </c>
      <c r="L2904">
        <v>4</v>
      </c>
    </row>
    <row r="2905" spans="1:12" x14ac:dyDescent="0.3">
      <c r="A2905">
        <v>26</v>
      </c>
      <c r="B2905">
        <v>71000</v>
      </c>
      <c r="C2905" t="s">
        <v>13</v>
      </c>
      <c r="D2905">
        <v>10</v>
      </c>
      <c r="E2905" t="s">
        <v>28</v>
      </c>
      <c r="F2905" t="s">
        <v>15</v>
      </c>
      <c r="G2905">
        <v>8000</v>
      </c>
      <c r="H2905">
        <v>13.49</v>
      </c>
      <c r="I2905">
        <v>0</v>
      </c>
      <c r="J2905">
        <v>0.11</v>
      </c>
      <c r="K2905" t="s">
        <v>17</v>
      </c>
      <c r="L2905">
        <v>4</v>
      </c>
    </row>
    <row r="2906" spans="1:12" x14ac:dyDescent="0.3">
      <c r="A2906">
        <v>22</v>
      </c>
      <c r="B2906">
        <v>62000</v>
      </c>
      <c r="C2906" t="s">
        <v>26</v>
      </c>
      <c r="D2906">
        <v>2</v>
      </c>
      <c r="E2906" t="s">
        <v>25</v>
      </c>
      <c r="F2906" t="s">
        <v>15</v>
      </c>
      <c r="G2906">
        <v>13000</v>
      </c>
      <c r="H2906">
        <v>15.27</v>
      </c>
      <c r="I2906">
        <v>0</v>
      </c>
      <c r="J2906">
        <v>0.21</v>
      </c>
      <c r="K2906" t="s">
        <v>17</v>
      </c>
      <c r="L2906">
        <v>2</v>
      </c>
    </row>
    <row r="2907" spans="1:12" x14ac:dyDescent="0.3">
      <c r="A2907">
        <v>25</v>
      </c>
      <c r="B2907">
        <v>72000</v>
      </c>
      <c r="C2907" t="s">
        <v>13</v>
      </c>
      <c r="D2907">
        <v>2</v>
      </c>
      <c r="E2907" t="s">
        <v>25</v>
      </c>
      <c r="F2907" t="s">
        <v>21</v>
      </c>
      <c r="G2907">
        <v>8000</v>
      </c>
      <c r="H2907">
        <v>7.9</v>
      </c>
      <c r="I2907">
        <v>0</v>
      </c>
      <c r="J2907">
        <v>0.11</v>
      </c>
      <c r="K2907" t="s">
        <v>16</v>
      </c>
      <c r="L2907">
        <v>4</v>
      </c>
    </row>
    <row r="2908" spans="1:12" x14ac:dyDescent="0.3">
      <c r="A2908">
        <v>22</v>
      </c>
      <c r="B2908">
        <v>72000</v>
      </c>
      <c r="C2908" t="s">
        <v>13</v>
      </c>
      <c r="D2908">
        <v>2</v>
      </c>
      <c r="E2908" t="s">
        <v>18</v>
      </c>
      <c r="F2908" t="s">
        <v>21</v>
      </c>
      <c r="G2908">
        <v>8000</v>
      </c>
      <c r="H2908">
        <v>7.9</v>
      </c>
      <c r="I2908">
        <v>0</v>
      </c>
      <c r="J2908">
        <v>0.11</v>
      </c>
      <c r="K2908" t="s">
        <v>16</v>
      </c>
      <c r="L2908">
        <v>4</v>
      </c>
    </row>
    <row r="2909" spans="1:12" x14ac:dyDescent="0.3">
      <c r="A2909">
        <v>22</v>
      </c>
      <c r="B2909">
        <v>66000</v>
      </c>
      <c r="C2909" t="s">
        <v>13</v>
      </c>
      <c r="D2909">
        <v>6</v>
      </c>
      <c r="E2909" t="s">
        <v>28</v>
      </c>
      <c r="F2909" t="s">
        <v>15</v>
      </c>
      <c r="G2909">
        <v>8000</v>
      </c>
      <c r="H2909">
        <v>14.65</v>
      </c>
      <c r="I2909">
        <v>1</v>
      </c>
      <c r="J2909">
        <v>0.12</v>
      </c>
      <c r="K2909" t="s">
        <v>17</v>
      </c>
      <c r="L2909">
        <v>4</v>
      </c>
    </row>
    <row r="2910" spans="1:12" x14ac:dyDescent="0.3">
      <c r="A2910">
        <v>24</v>
      </c>
      <c r="B2910">
        <v>62000</v>
      </c>
      <c r="C2910" t="s">
        <v>26</v>
      </c>
      <c r="D2910">
        <v>8</v>
      </c>
      <c r="E2910" t="s">
        <v>20</v>
      </c>
      <c r="F2910" t="s">
        <v>21</v>
      </c>
      <c r="G2910">
        <v>5875</v>
      </c>
      <c r="H2910">
        <v>6.03</v>
      </c>
      <c r="I2910">
        <v>0</v>
      </c>
      <c r="J2910">
        <v>0.09</v>
      </c>
      <c r="K2910" t="s">
        <v>16</v>
      </c>
      <c r="L2910">
        <v>2</v>
      </c>
    </row>
    <row r="2911" spans="1:12" x14ac:dyDescent="0.3">
      <c r="A2911">
        <v>22</v>
      </c>
      <c r="B2911">
        <v>72000</v>
      </c>
      <c r="C2911" t="s">
        <v>13</v>
      </c>
      <c r="D2911">
        <v>0</v>
      </c>
      <c r="E2911" t="s">
        <v>14</v>
      </c>
      <c r="F2911" t="s">
        <v>21</v>
      </c>
      <c r="G2911">
        <v>8000</v>
      </c>
      <c r="H2911">
        <v>7.9</v>
      </c>
      <c r="I2911">
        <v>0</v>
      </c>
      <c r="J2911">
        <v>0.11</v>
      </c>
      <c r="K2911" t="s">
        <v>16</v>
      </c>
      <c r="L2911">
        <v>4</v>
      </c>
    </row>
    <row r="2912" spans="1:12" x14ac:dyDescent="0.3">
      <c r="A2912">
        <v>23</v>
      </c>
      <c r="B2912">
        <v>62000</v>
      </c>
      <c r="C2912" t="s">
        <v>26</v>
      </c>
      <c r="D2912">
        <v>1</v>
      </c>
      <c r="E2912" t="s">
        <v>14</v>
      </c>
      <c r="F2912" t="s">
        <v>21</v>
      </c>
      <c r="G2912">
        <v>10000</v>
      </c>
      <c r="H2912">
        <v>7.9</v>
      </c>
      <c r="I2912">
        <v>0</v>
      </c>
      <c r="J2912">
        <v>0.16</v>
      </c>
      <c r="K2912" t="s">
        <v>16</v>
      </c>
      <c r="L2912">
        <v>3</v>
      </c>
    </row>
    <row r="2913" spans="1:12" x14ac:dyDescent="0.3">
      <c r="A2913">
        <v>25</v>
      </c>
      <c r="B2913">
        <v>62000</v>
      </c>
      <c r="C2913" t="s">
        <v>26</v>
      </c>
      <c r="D2913">
        <v>7</v>
      </c>
      <c r="E2913" t="s">
        <v>27</v>
      </c>
      <c r="F2913" t="s">
        <v>21</v>
      </c>
      <c r="G2913">
        <v>12000</v>
      </c>
      <c r="H2913">
        <v>5.42</v>
      </c>
      <c r="I2913">
        <v>0</v>
      </c>
      <c r="J2913">
        <v>0.19</v>
      </c>
      <c r="K2913" t="s">
        <v>16</v>
      </c>
      <c r="L2913">
        <v>2</v>
      </c>
    </row>
    <row r="2914" spans="1:12" x14ac:dyDescent="0.3">
      <c r="A2914">
        <v>24</v>
      </c>
      <c r="B2914">
        <v>72000</v>
      </c>
      <c r="C2914" t="s">
        <v>13</v>
      </c>
      <c r="D2914">
        <v>5</v>
      </c>
      <c r="E2914" t="s">
        <v>28</v>
      </c>
      <c r="F2914" t="s">
        <v>19</v>
      </c>
      <c r="G2914">
        <v>8000</v>
      </c>
      <c r="H2914">
        <v>10</v>
      </c>
      <c r="I2914">
        <v>0</v>
      </c>
      <c r="J2914">
        <v>0.11</v>
      </c>
      <c r="K2914" t="s">
        <v>16</v>
      </c>
      <c r="L2914">
        <v>3</v>
      </c>
    </row>
    <row r="2915" spans="1:12" x14ac:dyDescent="0.3">
      <c r="A2915">
        <v>26</v>
      </c>
      <c r="B2915">
        <v>74000</v>
      </c>
      <c r="C2915" t="s">
        <v>13</v>
      </c>
      <c r="D2915">
        <v>2</v>
      </c>
      <c r="E2915" t="s">
        <v>18</v>
      </c>
      <c r="F2915" t="s">
        <v>15</v>
      </c>
      <c r="G2915">
        <v>8000</v>
      </c>
      <c r="H2915">
        <v>13.92</v>
      </c>
      <c r="I2915">
        <v>0</v>
      </c>
      <c r="J2915">
        <v>0.11</v>
      </c>
      <c r="K2915" t="s">
        <v>16</v>
      </c>
      <c r="L2915">
        <v>3</v>
      </c>
    </row>
    <row r="2916" spans="1:12" x14ac:dyDescent="0.3">
      <c r="A2916">
        <v>23</v>
      </c>
      <c r="B2916">
        <v>62000</v>
      </c>
      <c r="C2916" t="s">
        <v>26</v>
      </c>
      <c r="D2916">
        <v>2</v>
      </c>
      <c r="E2916" t="s">
        <v>27</v>
      </c>
      <c r="F2916" t="s">
        <v>21</v>
      </c>
      <c r="G2916">
        <v>5000</v>
      </c>
      <c r="H2916">
        <v>5.42</v>
      </c>
      <c r="I2916">
        <v>0</v>
      </c>
      <c r="J2916">
        <v>0.08</v>
      </c>
      <c r="K2916" t="s">
        <v>16</v>
      </c>
      <c r="L2916">
        <v>3</v>
      </c>
    </row>
    <row r="2917" spans="1:12" x14ac:dyDescent="0.3">
      <c r="A2917">
        <v>23</v>
      </c>
      <c r="B2917">
        <v>75000</v>
      </c>
      <c r="C2917" t="s">
        <v>13</v>
      </c>
      <c r="D2917">
        <v>5</v>
      </c>
      <c r="E2917" t="s">
        <v>25</v>
      </c>
      <c r="F2917" t="s">
        <v>19</v>
      </c>
      <c r="G2917">
        <v>8000</v>
      </c>
      <c r="H2917">
        <v>10.74</v>
      </c>
      <c r="I2917">
        <v>0</v>
      </c>
      <c r="J2917">
        <v>0.11</v>
      </c>
      <c r="K2917" t="s">
        <v>16</v>
      </c>
      <c r="L2917">
        <v>3</v>
      </c>
    </row>
    <row r="2918" spans="1:12" x14ac:dyDescent="0.3">
      <c r="A2918">
        <v>23</v>
      </c>
      <c r="B2918">
        <v>75000</v>
      </c>
      <c r="C2918" t="s">
        <v>13</v>
      </c>
      <c r="D2918">
        <v>5</v>
      </c>
      <c r="E2918" t="s">
        <v>20</v>
      </c>
      <c r="F2918" t="s">
        <v>15</v>
      </c>
      <c r="G2918">
        <v>8000</v>
      </c>
      <c r="H2918">
        <v>13.79</v>
      </c>
      <c r="I2918">
        <v>0</v>
      </c>
      <c r="J2918">
        <v>0.11</v>
      </c>
      <c r="K2918" t="s">
        <v>16</v>
      </c>
      <c r="L2918">
        <v>3</v>
      </c>
    </row>
    <row r="2919" spans="1:12" x14ac:dyDescent="0.3">
      <c r="A2919">
        <v>24</v>
      </c>
      <c r="B2919">
        <v>75000</v>
      </c>
      <c r="C2919" t="s">
        <v>13</v>
      </c>
      <c r="D2919">
        <v>5</v>
      </c>
      <c r="E2919" t="s">
        <v>27</v>
      </c>
      <c r="F2919" t="s">
        <v>30</v>
      </c>
      <c r="G2919">
        <v>8000</v>
      </c>
      <c r="H2919">
        <v>15.37</v>
      </c>
      <c r="I2919">
        <v>0</v>
      </c>
      <c r="J2919">
        <v>0.11</v>
      </c>
      <c r="K2919" t="s">
        <v>17</v>
      </c>
      <c r="L2919">
        <v>3</v>
      </c>
    </row>
    <row r="2920" spans="1:12" x14ac:dyDescent="0.3">
      <c r="A2920">
        <v>23</v>
      </c>
      <c r="B2920">
        <v>75638</v>
      </c>
      <c r="C2920" t="s">
        <v>13</v>
      </c>
      <c r="D2920">
        <v>2</v>
      </c>
      <c r="E2920" t="s">
        <v>20</v>
      </c>
      <c r="F2920" t="s">
        <v>21</v>
      </c>
      <c r="G2920">
        <v>8000</v>
      </c>
      <c r="H2920">
        <v>5.99</v>
      </c>
      <c r="I2920">
        <v>0</v>
      </c>
      <c r="J2920">
        <v>0.11</v>
      </c>
      <c r="K2920" t="s">
        <v>16</v>
      </c>
      <c r="L2920">
        <v>4</v>
      </c>
    </row>
    <row r="2921" spans="1:12" x14ac:dyDescent="0.3">
      <c r="A2921">
        <v>24</v>
      </c>
      <c r="B2921">
        <v>77000</v>
      </c>
      <c r="C2921" t="s">
        <v>13</v>
      </c>
      <c r="D2921">
        <v>2</v>
      </c>
      <c r="E2921" t="s">
        <v>25</v>
      </c>
      <c r="F2921" t="s">
        <v>21</v>
      </c>
      <c r="G2921">
        <v>8000</v>
      </c>
      <c r="H2921">
        <v>7.51</v>
      </c>
      <c r="I2921">
        <v>0</v>
      </c>
      <c r="J2921">
        <v>0.1</v>
      </c>
      <c r="K2921" t="s">
        <v>16</v>
      </c>
      <c r="L2921">
        <v>3</v>
      </c>
    </row>
    <row r="2922" spans="1:12" x14ac:dyDescent="0.3">
      <c r="A2922">
        <v>22</v>
      </c>
      <c r="B2922">
        <v>62000</v>
      </c>
      <c r="C2922" t="s">
        <v>26</v>
      </c>
      <c r="D2922">
        <v>5</v>
      </c>
      <c r="E2922" t="s">
        <v>18</v>
      </c>
      <c r="F2922" t="s">
        <v>19</v>
      </c>
      <c r="G2922">
        <v>9000</v>
      </c>
      <c r="H2922">
        <v>10</v>
      </c>
      <c r="I2922">
        <v>0</v>
      </c>
      <c r="J2922">
        <v>0.15</v>
      </c>
      <c r="K2922" t="s">
        <v>16</v>
      </c>
      <c r="L2922">
        <v>2</v>
      </c>
    </row>
    <row r="2923" spans="1:12" x14ac:dyDescent="0.3">
      <c r="A2923">
        <v>24</v>
      </c>
      <c r="B2923">
        <v>62000</v>
      </c>
      <c r="C2923" t="s">
        <v>26</v>
      </c>
      <c r="D2923">
        <v>6</v>
      </c>
      <c r="E2923" t="s">
        <v>28</v>
      </c>
      <c r="F2923" t="s">
        <v>19</v>
      </c>
      <c r="G2923">
        <v>10000</v>
      </c>
      <c r="H2923">
        <v>10.74</v>
      </c>
      <c r="I2923">
        <v>0</v>
      </c>
      <c r="J2923">
        <v>0.16</v>
      </c>
      <c r="K2923" t="s">
        <v>16</v>
      </c>
      <c r="L2923">
        <v>2</v>
      </c>
    </row>
    <row r="2924" spans="1:12" x14ac:dyDescent="0.3">
      <c r="A2924">
        <v>24</v>
      </c>
      <c r="B2924">
        <v>62000</v>
      </c>
      <c r="C2924" t="s">
        <v>26</v>
      </c>
      <c r="D2924">
        <v>8</v>
      </c>
      <c r="E2924" t="s">
        <v>18</v>
      </c>
      <c r="F2924" t="s">
        <v>19</v>
      </c>
      <c r="G2924">
        <v>7750</v>
      </c>
      <c r="H2924">
        <v>10</v>
      </c>
      <c r="I2924">
        <v>0</v>
      </c>
      <c r="J2924">
        <v>0.13</v>
      </c>
      <c r="K2924" t="s">
        <v>16</v>
      </c>
      <c r="L2924">
        <v>2</v>
      </c>
    </row>
    <row r="2925" spans="1:12" x14ac:dyDescent="0.3">
      <c r="A2925">
        <v>26</v>
      </c>
      <c r="B2925">
        <v>80000</v>
      </c>
      <c r="C2925" t="s">
        <v>13</v>
      </c>
      <c r="D2925">
        <v>0</v>
      </c>
      <c r="E2925" t="s">
        <v>28</v>
      </c>
      <c r="F2925" t="s">
        <v>21</v>
      </c>
      <c r="G2925">
        <v>8000</v>
      </c>
      <c r="H2925">
        <v>5.99</v>
      </c>
      <c r="I2925">
        <v>0</v>
      </c>
      <c r="J2925">
        <v>0.1</v>
      </c>
      <c r="K2925" t="s">
        <v>16</v>
      </c>
      <c r="L2925">
        <v>2</v>
      </c>
    </row>
    <row r="2926" spans="1:12" x14ac:dyDescent="0.3">
      <c r="A2926">
        <v>24</v>
      </c>
      <c r="B2926">
        <v>81600</v>
      </c>
      <c r="C2926" t="s">
        <v>13</v>
      </c>
      <c r="D2926">
        <v>5</v>
      </c>
      <c r="E2926" t="s">
        <v>27</v>
      </c>
      <c r="F2926" t="s">
        <v>15</v>
      </c>
      <c r="G2926">
        <v>8000</v>
      </c>
      <c r="H2926">
        <v>12.84</v>
      </c>
      <c r="I2926">
        <v>0</v>
      </c>
      <c r="J2926">
        <v>0.1</v>
      </c>
      <c r="K2926" t="s">
        <v>17</v>
      </c>
      <c r="L2926">
        <v>2</v>
      </c>
    </row>
    <row r="2927" spans="1:12" x14ac:dyDescent="0.3">
      <c r="A2927">
        <v>26</v>
      </c>
      <c r="B2927">
        <v>62000</v>
      </c>
      <c r="C2927" t="s">
        <v>26</v>
      </c>
      <c r="D2927">
        <v>5</v>
      </c>
      <c r="E2927" t="s">
        <v>14</v>
      </c>
      <c r="F2927" t="s">
        <v>21</v>
      </c>
      <c r="G2927">
        <v>10000</v>
      </c>
      <c r="H2927">
        <v>7.88</v>
      </c>
      <c r="I2927">
        <v>0</v>
      </c>
      <c r="J2927">
        <v>0.16</v>
      </c>
      <c r="K2927" t="s">
        <v>16</v>
      </c>
      <c r="L2927">
        <v>2</v>
      </c>
    </row>
    <row r="2928" spans="1:12" x14ac:dyDescent="0.3">
      <c r="A2928">
        <v>24</v>
      </c>
      <c r="B2928">
        <v>56000</v>
      </c>
      <c r="C2928" t="s">
        <v>26</v>
      </c>
      <c r="D2928">
        <v>1</v>
      </c>
      <c r="E2928" t="s">
        <v>27</v>
      </c>
      <c r="F2928" t="s">
        <v>15</v>
      </c>
      <c r="G2928">
        <v>10000</v>
      </c>
      <c r="H2928">
        <v>14.35</v>
      </c>
      <c r="I2928">
        <v>1</v>
      </c>
      <c r="J2928">
        <v>0.18</v>
      </c>
      <c r="K2928" t="s">
        <v>16</v>
      </c>
      <c r="L2928">
        <v>4</v>
      </c>
    </row>
    <row r="2929" spans="1:12" x14ac:dyDescent="0.3">
      <c r="A2929">
        <v>22</v>
      </c>
      <c r="B2929">
        <v>62000</v>
      </c>
      <c r="C2929" t="s">
        <v>26</v>
      </c>
      <c r="D2929">
        <v>6</v>
      </c>
      <c r="E2929" t="s">
        <v>27</v>
      </c>
      <c r="F2929" t="s">
        <v>21</v>
      </c>
      <c r="G2929">
        <v>5000</v>
      </c>
      <c r="H2929">
        <v>8.59</v>
      </c>
      <c r="I2929">
        <v>0</v>
      </c>
      <c r="J2929">
        <v>0.08</v>
      </c>
      <c r="K2929" t="s">
        <v>16</v>
      </c>
      <c r="L2929">
        <v>4</v>
      </c>
    </row>
    <row r="2930" spans="1:12" x14ac:dyDescent="0.3">
      <c r="A2930">
        <v>22</v>
      </c>
      <c r="B2930">
        <v>62000</v>
      </c>
      <c r="C2930" t="s">
        <v>26</v>
      </c>
      <c r="D2930">
        <v>2</v>
      </c>
      <c r="E2930" t="s">
        <v>18</v>
      </c>
      <c r="F2930" t="s">
        <v>15</v>
      </c>
      <c r="G2930">
        <v>6000</v>
      </c>
      <c r="H2930">
        <v>13.92</v>
      </c>
      <c r="I2930">
        <v>0</v>
      </c>
      <c r="J2930">
        <v>0.1</v>
      </c>
      <c r="K2930" t="s">
        <v>16</v>
      </c>
      <c r="L2930">
        <v>4</v>
      </c>
    </row>
    <row r="2931" spans="1:12" x14ac:dyDescent="0.3">
      <c r="A2931">
        <v>26</v>
      </c>
      <c r="B2931">
        <v>90000</v>
      </c>
      <c r="C2931" t="s">
        <v>13</v>
      </c>
      <c r="D2931">
        <v>3</v>
      </c>
      <c r="E2931" t="s">
        <v>18</v>
      </c>
      <c r="F2931" t="s">
        <v>15</v>
      </c>
      <c r="G2931">
        <v>8000</v>
      </c>
      <c r="H2931">
        <v>14.27</v>
      </c>
      <c r="I2931">
        <v>0</v>
      </c>
      <c r="J2931">
        <v>0.09</v>
      </c>
      <c r="K2931" t="s">
        <v>16</v>
      </c>
      <c r="L2931">
        <v>3</v>
      </c>
    </row>
    <row r="2932" spans="1:12" x14ac:dyDescent="0.3">
      <c r="A2932">
        <v>23</v>
      </c>
      <c r="B2932">
        <v>62000</v>
      </c>
      <c r="C2932" t="s">
        <v>26</v>
      </c>
      <c r="D2932">
        <v>1</v>
      </c>
      <c r="E2932" t="s">
        <v>20</v>
      </c>
      <c r="F2932" t="s">
        <v>19</v>
      </c>
      <c r="G2932">
        <v>6500</v>
      </c>
      <c r="H2932">
        <v>10.95</v>
      </c>
      <c r="I2932">
        <v>0</v>
      </c>
      <c r="J2932">
        <v>0.1</v>
      </c>
      <c r="K2932" t="s">
        <v>16</v>
      </c>
      <c r="L2932">
        <v>3</v>
      </c>
    </row>
    <row r="2933" spans="1:12" x14ac:dyDescent="0.3">
      <c r="A2933">
        <v>23</v>
      </c>
      <c r="B2933">
        <v>90000</v>
      </c>
      <c r="C2933" t="s">
        <v>13</v>
      </c>
      <c r="D2933">
        <v>5</v>
      </c>
      <c r="E2933" t="s">
        <v>14</v>
      </c>
      <c r="F2933" t="s">
        <v>21</v>
      </c>
      <c r="G2933">
        <v>8000</v>
      </c>
      <c r="H2933">
        <v>6.92</v>
      </c>
      <c r="I2933">
        <v>0</v>
      </c>
      <c r="J2933">
        <v>0.09</v>
      </c>
      <c r="K2933" t="s">
        <v>16</v>
      </c>
      <c r="L2933">
        <v>3</v>
      </c>
    </row>
    <row r="2934" spans="1:12" x14ac:dyDescent="0.3">
      <c r="A2934">
        <v>22</v>
      </c>
      <c r="B2934">
        <v>56000</v>
      </c>
      <c r="C2934" t="s">
        <v>26</v>
      </c>
      <c r="D2934">
        <v>5</v>
      </c>
      <c r="E2934" t="s">
        <v>14</v>
      </c>
      <c r="F2934" t="s">
        <v>29</v>
      </c>
      <c r="G2934">
        <v>15000</v>
      </c>
      <c r="H2934">
        <v>16</v>
      </c>
      <c r="I2934">
        <v>1</v>
      </c>
      <c r="J2934">
        <v>0.27</v>
      </c>
      <c r="K2934" t="s">
        <v>17</v>
      </c>
      <c r="L2934">
        <v>4</v>
      </c>
    </row>
    <row r="2935" spans="1:12" x14ac:dyDescent="0.3">
      <c r="A2935">
        <v>22</v>
      </c>
      <c r="B2935">
        <v>62000</v>
      </c>
      <c r="C2935" t="s">
        <v>26</v>
      </c>
      <c r="D2935">
        <v>2</v>
      </c>
      <c r="E2935" t="s">
        <v>18</v>
      </c>
      <c r="F2935" t="s">
        <v>30</v>
      </c>
      <c r="G2935">
        <v>7500</v>
      </c>
      <c r="H2935">
        <v>13.87</v>
      </c>
      <c r="I2935">
        <v>0</v>
      </c>
      <c r="J2935">
        <v>0.12</v>
      </c>
      <c r="K2935" t="s">
        <v>16</v>
      </c>
      <c r="L2935">
        <v>3</v>
      </c>
    </row>
    <row r="2936" spans="1:12" x14ac:dyDescent="0.3">
      <c r="A2936">
        <v>25</v>
      </c>
      <c r="B2936">
        <v>56004</v>
      </c>
      <c r="C2936" t="s">
        <v>26</v>
      </c>
      <c r="D2936">
        <v>5</v>
      </c>
      <c r="E2936" t="s">
        <v>25</v>
      </c>
      <c r="F2936" t="s">
        <v>19</v>
      </c>
      <c r="G2936">
        <v>8000</v>
      </c>
      <c r="H2936">
        <v>11.71</v>
      </c>
      <c r="I2936">
        <v>1</v>
      </c>
      <c r="J2936">
        <v>0.14000000000000001</v>
      </c>
      <c r="K2936" t="s">
        <v>16</v>
      </c>
      <c r="L2936">
        <v>3</v>
      </c>
    </row>
    <row r="2937" spans="1:12" x14ac:dyDescent="0.3">
      <c r="A2937">
        <v>26</v>
      </c>
      <c r="B2937">
        <v>96500</v>
      </c>
      <c r="C2937" t="s">
        <v>13</v>
      </c>
      <c r="D2937">
        <v>10</v>
      </c>
      <c r="E2937" t="s">
        <v>25</v>
      </c>
      <c r="F2937" t="s">
        <v>15</v>
      </c>
      <c r="G2937">
        <v>8000</v>
      </c>
      <c r="H2937">
        <v>13.61</v>
      </c>
      <c r="I2937">
        <v>0</v>
      </c>
      <c r="J2937">
        <v>0.08</v>
      </c>
      <c r="K2937" t="s">
        <v>17</v>
      </c>
      <c r="L2937">
        <v>3</v>
      </c>
    </row>
    <row r="2938" spans="1:12" x14ac:dyDescent="0.3">
      <c r="A2938">
        <v>21</v>
      </c>
      <c r="B2938">
        <v>99996</v>
      </c>
      <c r="C2938" t="s">
        <v>13</v>
      </c>
      <c r="D2938">
        <v>5</v>
      </c>
      <c r="E2938" t="s">
        <v>27</v>
      </c>
      <c r="F2938" t="s">
        <v>21</v>
      </c>
      <c r="G2938">
        <v>8000</v>
      </c>
      <c r="H2938">
        <v>7.14</v>
      </c>
      <c r="I2938">
        <v>0</v>
      </c>
      <c r="J2938">
        <v>0.08</v>
      </c>
      <c r="K2938" t="s">
        <v>16</v>
      </c>
      <c r="L2938">
        <v>4</v>
      </c>
    </row>
    <row r="2939" spans="1:12" x14ac:dyDescent="0.3">
      <c r="A2939">
        <v>23</v>
      </c>
      <c r="B2939">
        <v>62004</v>
      </c>
      <c r="C2939" t="s">
        <v>26</v>
      </c>
      <c r="D2939">
        <v>1</v>
      </c>
      <c r="E2939" t="s">
        <v>25</v>
      </c>
      <c r="F2939" t="s">
        <v>19</v>
      </c>
      <c r="G2939">
        <v>9600</v>
      </c>
      <c r="H2939">
        <v>10.95</v>
      </c>
      <c r="I2939">
        <v>0</v>
      </c>
      <c r="J2939">
        <v>0.15</v>
      </c>
      <c r="K2939" t="s">
        <v>16</v>
      </c>
      <c r="L2939">
        <v>3</v>
      </c>
    </row>
    <row r="2940" spans="1:12" x14ac:dyDescent="0.3">
      <c r="A2940">
        <v>22</v>
      </c>
      <c r="B2940">
        <v>62004</v>
      </c>
      <c r="C2940" t="s">
        <v>26</v>
      </c>
      <c r="D2940">
        <v>6</v>
      </c>
      <c r="E2940" t="s">
        <v>18</v>
      </c>
      <c r="F2940" t="s">
        <v>21</v>
      </c>
      <c r="G2940">
        <v>3600</v>
      </c>
      <c r="H2940">
        <v>7.37</v>
      </c>
      <c r="I2940">
        <v>0</v>
      </c>
      <c r="J2940">
        <v>0.06</v>
      </c>
      <c r="K2940" t="s">
        <v>16</v>
      </c>
      <c r="L2940">
        <v>2</v>
      </c>
    </row>
    <row r="2941" spans="1:12" x14ac:dyDescent="0.3">
      <c r="A2941">
        <v>26</v>
      </c>
      <c r="B2941">
        <v>62100</v>
      </c>
      <c r="C2941" t="s">
        <v>26</v>
      </c>
      <c r="D2941">
        <v>8</v>
      </c>
      <c r="E2941" t="s">
        <v>20</v>
      </c>
      <c r="F2941" t="s">
        <v>15</v>
      </c>
      <c r="G2941">
        <v>1600</v>
      </c>
      <c r="H2941">
        <v>12.61</v>
      </c>
      <c r="I2941">
        <v>0</v>
      </c>
      <c r="J2941">
        <v>0.03</v>
      </c>
      <c r="K2941" t="s">
        <v>16</v>
      </c>
      <c r="L2941">
        <v>4</v>
      </c>
    </row>
    <row r="2942" spans="1:12" x14ac:dyDescent="0.3">
      <c r="A2942">
        <v>24</v>
      </c>
      <c r="B2942">
        <v>108000</v>
      </c>
      <c r="C2942" t="s">
        <v>13</v>
      </c>
      <c r="D2942">
        <v>8</v>
      </c>
      <c r="E2942" t="s">
        <v>25</v>
      </c>
      <c r="F2942" t="s">
        <v>19</v>
      </c>
      <c r="G2942">
        <v>8000</v>
      </c>
      <c r="H2942">
        <v>9.8800000000000008</v>
      </c>
      <c r="I2942">
        <v>0</v>
      </c>
      <c r="J2942">
        <v>7.0000000000000007E-2</v>
      </c>
      <c r="K2942" t="s">
        <v>16</v>
      </c>
      <c r="L2942">
        <v>4</v>
      </c>
    </row>
    <row r="2943" spans="1:12" x14ac:dyDescent="0.3">
      <c r="A2943">
        <v>22</v>
      </c>
      <c r="B2943">
        <v>108000</v>
      </c>
      <c r="C2943" t="s">
        <v>13</v>
      </c>
      <c r="D2943">
        <v>1</v>
      </c>
      <c r="E2943" t="s">
        <v>20</v>
      </c>
      <c r="F2943" t="s">
        <v>30</v>
      </c>
      <c r="G2943">
        <v>8000</v>
      </c>
      <c r="H2943">
        <v>16.29</v>
      </c>
      <c r="I2943">
        <v>1</v>
      </c>
      <c r="J2943">
        <v>7.0000000000000007E-2</v>
      </c>
      <c r="K2943" t="s">
        <v>17</v>
      </c>
      <c r="L2943">
        <v>2</v>
      </c>
    </row>
    <row r="2944" spans="1:12" x14ac:dyDescent="0.3">
      <c r="A2944">
        <v>21</v>
      </c>
      <c r="B2944">
        <v>62316</v>
      </c>
      <c r="C2944" t="s">
        <v>26</v>
      </c>
      <c r="D2944">
        <v>5</v>
      </c>
      <c r="E2944" t="s">
        <v>14</v>
      </c>
      <c r="F2944" t="s">
        <v>21</v>
      </c>
      <c r="G2944">
        <v>10000</v>
      </c>
      <c r="H2944">
        <v>7.66</v>
      </c>
      <c r="I2944">
        <v>0</v>
      </c>
      <c r="J2944">
        <v>0.16</v>
      </c>
      <c r="K2944" t="s">
        <v>16</v>
      </c>
      <c r="L2944">
        <v>4</v>
      </c>
    </row>
    <row r="2945" spans="1:12" x14ac:dyDescent="0.3">
      <c r="A2945">
        <v>26</v>
      </c>
      <c r="B2945">
        <v>62361</v>
      </c>
      <c r="C2945" t="s">
        <v>26</v>
      </c>
      <c r="D2945">
        <v>6</v>
      </c>
      <c r="E2945" t="s">
        <v>20</v>
      </c>
      <c r="F2945" t="s">
        <v>19</v>
      </c>
      <c r="G2945">
        <v>21650</v>
      </c>
      <c r="H2945">
        <v>12.69</v>
      </c>
      <c r="I2945">
        <v>0</v>
      </c>
      <c r="J2945">
        <v>0.35</v>
      </c>
      <c r="K2945" t="s">
        <v>16</v>
      </c>
      <c r="L2945">
        <v>4</v>
      </c>
    </row>
    <row r="2946" spans="1:12" x14ac:dyDescent="0.3">
      <c r="A2946">
        <v>25</v>
      </c>
      <c r="B2946">
        <v>123000</v>
      </c>
      <c r="C2946" t="s">
        <v>13</v>
      </c>
      <c r="D2946">
        <v>1</v>
      </c>
      <c r="E2946" t="s">
        <v>14</v>
      </c>
      <c r="F2946" t="s">
        <v>19</v>
      </c>
      <c r="G2946">
        <v>8000</v>
      </c>
      <c r="H2946">
        <v>12.53</v>
      </c>
      <c r="I2946">
        <v>0</v>
      </c>
      <c r="J2946">
        <v>7.0000000000000007E-2</v>
      </c>
      <c r="K2946" t="s">
        <v>16</v>
      </c>
      <c r="L2946">
        <v>3</v>
      </c>
    </row>
    <row r="2947" spans="1:12" x14ac:dyDescent="0.3">
      <c r="A2947">
        <v>25</v>
      </c>
      <c r="B2947">
        <v>62400</v>
      </c>
      <c r="C2947" t="s">
        <v>23</v>
      </c>
      <c r="E2947" t="s">
        <v>14</v>
      </c>
      <c r="F2947" t="s">
        <v>30</v>
      </c>
      <c r="G2947">
        <v>15000</v>
      </c>
      <c r="H2947">
        <v>17.579999999999998</v>
      </c>
      <c r="I2947">
        <v>0</v>
      </c>
      <c r="J2947">
        <v>0.24</v>
      </c>
      <c r="K2947" t="s">
        <v>16</v>
      </c>
      <c r="L2947">
        <v>4</v>
      </c>
    </row>
    <row r="2948" spans="1:12" x14ac:dyDescent="0.3">
      <c r="A2948">
        <v>26</v>
      </c>
      <c r="B2948">
        <v>125000</v>
      </c>
      <c r="C2948" t="s">
        <v>13</v>
      </c>
      <c r="D2948">
        <v>0</v>
      </c>
      <c r="E2948" t="s">
        <v>14</v>
      </c>
      <c r="F2948" t="s">
        <v>19</v>
      </c>
      <c r="G2948">
        <v>8000</v>
      </c>
      <c r="H2948">
        <v>9.6300000000000008</v>
      </c>
      <c r="I2948">
        <v>0</v>
      </c>
      <c r="J2948">
        <v>0.06</v>
      </c>
      <c r="K2948" t="s">
        <v>16</v>
      </c>
      <c r="L2948">
        <v>3</v>
      </c>
    </row>
    <row r="2949" spans="1:12" x14ac:dyDescent="0.3">
      <c r="A2949">
        <v>23</v>
      </c>
      <c r="B2949">
        <v>62400</v>
      </c>
      <c r="C2949" t="s">
        <v>26</v>
      </c>
      <c r="D2949">
        <v>4</v>
      </c>
      <c r="E2949" t="s">
        <v>27</v>
      </c>
      <c r="F2949" t="s">
        <v>21</v>
      </c>
      <c r="G2949">
        <v>7200</v>
      </c>
      <c r="H2949">
        <v>8.9</v>
      </c>
      <c r="I2949">
        <v>0</v>
      </c>
      <c r="J2949">
        <v>0.12</v>
      </c>
      <c r="K2949" t="s">
        <v>16</v>
      </c>
      <c r="L2949">
        <v>4</v>
      </c>
    </row>
    <row r="2950" spans="1:12" x14ac:dyDescent="0.3">
      <c r="A2950">
        <v>24</v>
      </c>
      <c r="B2950">
        <v>62400</v>
      </c>
      <c r="C2950" t="s">
        <v>26</v>
      </c>
      <c r="D2950">
        <v>8</v>
      </c>
      <c r="E2950" t="s">
        <v>20</v>
      </c>
      <c r="F2950" t="s">
        <v>21</v>
      </c>
      <c r="G2950">
        <v>4000</v>
      </c>
      <c r="H2950">
        <v>8.9</v>
      </c>
      <c r="I2950">
        <v>0</v>
      </c>
      <c r="J2950">
        <v>0.06</v>
      </c>
      <c r="K2950" t="s">
        <v>16</v>
      </c>
      <c r="L2950">
        <v>4</v>
      </c>
    </row>
    <row r="2951" spans="1:12" x14ac:dyDescent="0.3">
      <c r="A2951">
        <v>26</v>
      </c>
      <c r="B2951">
        <v>62400</v>
      </c>
      <c r="C2951" t="s">
        <v>26</v>
      </c>
      <c r="D2951">
        <v>10</v>
      </c>
      <c r="E2951" t="s">
        <v>25</v>
      </c>
      <c r="F2951" t="s">
        <v>21</v>
      </c>
      <c r="G2951">
        <v>11000</v>
      </c>
      <c r="I2951">
        <v>0</v>
      </c>
      <c r="J2951">
        <v>0.18</v>
      </c>
      <c r="K2951" t="s">
        <v>16</v>
      </c>
      <c r="L2951">
        <v>3</v>
      </c>
    </row>
    <row r="2952" spans="1:12" x14ac:dyDescent="0.3">
      <c r="A2952">
        <v>25</v>
      </c>
      <c r="B2952">
        <v>135000</v>
      </c>
      <c r="C2952" t="s">
        <v>13</v>
      </c>
      <c r="D2952">
        <v>9</v>
      </c>
      <c r="E2952" t="s">
        <v>27</v>
      </c>
      <c r="F2952" t="s">
        <v>19</v>
      </c>
      <c r="G2952">
        <v>8000</v>
      </c>
      <c r="I2952">
        <v>0</v>
      </c>
      <c r="J2952">
        <v>0.06</v>
      </c>
      <c r="K2952" t="s">
        <v>16</v>
      </c>
      <c r="L2952">
        <v>3</v>
      </c>
    </row>
    <row r="2953" spans="1:12" x14ac:dyDescent="0.3">
      <c r="A2953">
        <v>22</v>
      </c>
      <c r="B2953">
        <v>56400</v>
      </c>
      <c r="C2953" t="s">
        <v>26</v>
      </c>
      <c r="D2953">
        <v>6</v>
      </c>
      <c r="E2953" t="s">
        <v>18</v>
      </c>
      <c r="F2953" t="s">
        <v>30</v>
      </c>
      <c r="G2953">
        <v>8400</v>
      </c>
      <c r="H2953">
        <v>14.91</v>
      </c>
      <c r="I2953">
        <v>1</v>
      </c>
      <c r="J2953">
        <v>0.15</v>
      </c>
      <c r="K2953" t="s">
        <v>16</v>
      </c>
      <c r="L2953">
        <v>2</v>
      </c>
    </row>
    <row r="2954" spans="1:12" x14ac:dyDescent="0.3">
      <c r="A2954">
        <v>21</v>
      </c>
      <c r="B2954">
        <v>50000</v>
      </c>
      <c r="C2954" t="s">
        <v>13</v>
      </c>
      <c r="D2954">
        <v>5</v>
      </c>
      <c r="E2954" t="s">
        <v>25</v>
      </c>
      <c r="F2954" t="s">
        <v>21</v>
      </c>
      <c r="G2954">
        <v>8075</v>
      </c>
      <c r="H2954">
        <v>6.17</v>
      </c>
      <c r="I2954">
        <v>0</v>
      </c>
      <c r="J2954">
        <v>0.16</v>
      </c>
      <c r="K2954" t="s">
        <v>16</v>
      </c>
      <c r="L2954">
        <v>2</v>
      </c>
    </row>
    <row r="2955" spans="1:12" x14ac:dyDescent="0.3">
      <c r="A2955">
        <v>23</v>
      </c>
      <c r="B2955">
        <v>78000</v>
      </c>
      <c r="C2955" t="s">
        <v>13</v>
      </c>
      <c r="D2955">
        <v>7</v>
      </c>
      <c r="E2955" t="s">
        <v>25</v>
      </c>
      <c r="F2955" t="s">
        <v>21</v>
      </c>
      <c r="G2955">
        <v>8100</v>
      </c>
      <c r="H2955">
        <v>7.29</v>
      </c>
      <c r="I2955">
        <v>0</v>
      </c>
      <c r="J2955">
        <v>0.1</v>
      </c>
      <c r="K2955" t="s">
        <v>16</v>
      </c>
      <c r="L2955">
        <v>2</v>
      </c>
    </row>
    <row r="2956" spans="1:12" x14ac:dyDescent="0.3">
      <c r="A2956">
        <v>24</v>
      </c>
      <c r="B2956">
        <v>85000</v>
      </c>
      <c r="C2956" t="s">
        <v>13</v>
      </c>
      <c r="D2956">
        <v>6</v>
      </c>
      <c r="E2956" t="s">
        <v>28</v>
      </c>
      <c r="F2956" t="s">
        <v>21</v>
      </c>
      <c r="G2956">
        <v>8100</v>
      </c>
      <c r="I2956">
        <v>0</v>
      </c>
      <c r="J2956">
        <v>0.1</v>
      </c>
      <c r="K2956" t="s">
        <v>16</v>
      </c>
      <c r="L2956">
        <v>2</v>
      </c>
    </row>
    <row r="2957" spans="1:12" x14ac:dyDescent="0.3">
      <c r="A2957">
        <v>25</v>
      </c>
      <c r="B2957">
        <v>62496</v>
      </c>
      <c r="C2957" t="s">
        <v>26</v>
      </c>
      <c r="D2957">
        <v>1</v>
      </c>
      <c r="E2957" t="s">
        <v>28</v>
      </c>
      <c r="F2957" t="s">
        <v>21</v>
      </c>
      <c r="G2957">
        <v>8000</v>
      </c>
      <c r="H2957">
        <v>7.51</v>
      </c>
      <c r="I2957">
        <v>0</v>
      </c>
      <c r="J2957">
        <v>0.13</v>
      </c>
      <c r="K2957" t="s">
        <v>16</v>
      </c>
      <c r="L2957">
        <v>2</v>
      </c>
    </row>
    <row r="2958" spans="1:12" x14ac:dyDescent="0.3">
      <c r="A2958">
        <v>21</v>
      </c>
      <c r="B2958">
        <v>62500</v>
      </c>
      <c r="C2958" t="s">
        <v>26</v>
      </c>
      <c r="D2958">
        <v>6</v>
      </c>
      <c r="E2958" t="s">
        <v>18</v>
      </c>
      <c r="F2958" t="s">
        <v>21</v>
      </c>
      <c r="G2958">
        <v>13200</v>
      </c>
      <c r="H2958">
        <v>7.9</v>
      </c>
      <c r="I2958">
        <v>0</v>
      </c>
      <c r="J2958">
        <v>0.21</v>
      </c>
      <c r="K2958" t="s">
        <v>16</v>
      </c>
      <c r="L2958">
        <v>3</v>
      </c>
    </row>
    <row r="2959" spans="1:12" x14ac:dyDescent="0.3">
      <c r="A2959">
        <v>23</v>
      </c>
      <c r="B2959">
        <v>62500</v>
      </c>
      <c r="C2959" t="s">
        <v>26</v>
      </c>
      <c r="D2959">
        <v>4</v>
      </c>
      <c r="E2959" t="s">
        <v>25</v>
      </c>
      <c r="F2959" t="s">
        <v>21</v>
      </c>
      <c r="G2959">
        <v>23525</v>
      </c>
      <c r="H2959">
        <v>7.9</v>
      </c>
      <c r="I2959">
        <v>0</v>
      </c>
      <c r="J2959">
        <v>0.38</v>
      </c>
      <c r="K2959" t="s">
        <v>16</v>
      </c>
      <c r="L2959">
        <v>3</v>
      </c>
    </row>
    <row r="2960" spans="1:12" x14ac:dyDescent="0.3">
      <c r="A2960">
        <v>24</v>
      </c>
      <c r="B2960">
        <v>60500</v>
      </c>
      <c r="C2960" t="s">
        <v>13</v>
      </c>
      <c r="D2960">
        <v>1</v>
      </c>
      <c r="E2960" t="s">
        <v>25</v>
      </c>
      <c r="F2960" t="s">
        <v>30</v>
      </c>
      <c r="G2960">
        <v>8150</v>
      </c>
      <c r="H2960">
        <v>17.27</v>
      </c>
      <c r="I2960">
        <v>1</v>
      </c>
      <c r="J2960">
        <v>0.13</v>
      </c>
      <c r="K2960" t="s">
        <v>17</v>
      </c>
      <c r="L2960">
        <v>3</v>
      </c>
    </row>
    <row r="2961" spans="1:12" x14ac:dyDescent="0.3">
      <c r="A2961">
        <v>26</v>
      </c>
      <c r="B2961">
        <v>62500</v>
      </c>
      <c r="C2961" t="s">
        <v>26</v>
      </c>
      <c r="D2961">
        <v>9</v>
      </c>
      <c r="E2961" t="s">
        <v>14</v>
      </c>
      <c r="F2961" t="s">
        <v>19</v>
      </c>
      <c r="G2961">
        <v>8000</v>
      </c>
      <c r="H2961">
        <v>11.49</v>
      </c>
      <c r="I2961">
        <v>0</v>
      </c>
      <c r="J2961">
        <v>0.13</v>
      </c>
      <c r="K2961" t="s">
        <v>16</v>
      </c>
      <c r="L2961">
        <v>2</v>
      </c>
    </row>
    <row r="2962" spans="1:12" x14ac:dyDescent="0.3">
      <c r="A2962">
        <v>25</v>
      </c>
      <c r="B2962">
        <v>34000</v>
      </c>
      <c r="C2962" t="s">
        <v>13</v>
      </c>
      <c r="D2962">
        <v>4</v>
      </c>
      <c r="E2962" t="s">
        <v>27</v>
      </c>
      <c r="F2962" t="s">
        <v>19</v>
      </c>
      <c r="G2962">
        <v>8200</v>
      </c>
      <c r="H2962">
        <v>12.21</v>
      </c>
      <c r="I2962">
        <v>0</v>
      </c>
      <c r="J2962">
        <v>0.24</v>
      </c>
      <c r="K2962" t="s">
        <v>16</v>
      </c>
      <c r="L2962">
        <v>4</v>
      </c>
    </row>
    <row r="2963" spans="1:12" x14ac:dyDescent="0.3">
      <c r="A2963">
        <v>24</v>
      </c>
      <c r="B2963">
        <v>62500</v>
      </c>
      <c r="C2963" t="s">
        <v>26</v>
      </c>
      <c r="D2963">
        <v>2</v>
      </c>
      <c r="E2963" t="s">
        <v>27</v>
      </c>
      <c r="F2963" t="s">
        <v>21</v>
      </c>
      <c r="G2963">
        <v>6000</v>
      </c>
      <c r="H2963">
        <v>5.79</v>
      </c>
      <c r="I2963">
        <v>0</v>
      </c>
      <c r="J2963">
        <v>0.1</v>
      </c>
      <c r="K2963" t="s">
        <v>16</v>
      </c>
      <c r="L2963">
        <v>2</v>
      </c>
    </row>
    <row r="2964" spans="1:12" x14ac:dyDescent="0.3">
      <c r="A2964">
        <v>24</v>
      </c>
      <c r="B2964">
        <v>40944</v>
      </c>
      <c r="C2964" t="s">
        <v>13</v>
      </c>
      <c r="D2964">
        <v>0</v>
      </c>
      <c r="E2964" t="s">
        <v>14</v>
      </c>
      <c r="F2964" t="s">
        <v>19</v>
      </c>
      <c r="G2964">
        <v>8200</v>
      </c>
      <c r="H2964">
        <v>11.36</v>
      </c>
      <c r="I2964">
        <v>0</v>
      </c>
      <c r="J2964">
        <v>0.2</v>
      </c>
      <c r="K2964" t="s">
        <v>16</v>
      </c>
      <c r="L2964">
        <v>2</v>
      </c>
    </row>
    <row r="2965" spans="1:12" x14ac:dyDescent="0.3">
      <c r="A2965">
        <v>23</v>
      </c>
      <c r="B2965">
        <v>55000</v>
      </c>
      <c r="C2965" t="s">
        <v>13</v>
      </c>
      <c r="D2965">
        <v>7</v>
      </c>
      <c r="E2965" t="s">
        <v>20</v>
      </c>
      <c r="F2965" t="s">
        <v>15</v>
      </c>
      <c r="G2965">
        <v>8200</v>
      </c>
      <c r="H2965">
        <v>13.11</v>
      </c>
      <c r="I2965">
        <v>0</v>
      </c>
      <c r="J2965">
        <v>0.15</v>
      </c>
      <c r="K2965" t="s">
        <v>17</v>
      </c>
      <c r="L2965">
        <v>3</v>
      </c>
    </row>
    <row r="2966" spans="1:12" x14ac:dyDescent="0.3">
      <c r="A2966">
        <v>24</v>
      </c>
      <c r="B2966">
        <v>62500</v>
      </c>
      <c r="C2966" t="s">
        <v>26</v>
      </c>
      <c r="D2966">
        <v>8</v>
      </c>
      <c r="E2966" t="s">
        <v>25</v>
      </c>
      <c r="F2966" t="s">
        <v>19</v>
      </c>
      <c r="G2966">
        <v>16000</v>
      </c>
      <c r="H2966">
        <v>10.38</v>
      </c>
      <c r="I2966">
        <v>0</v>
      </c>
      <c r="J2966">
        <v>0.26</v>
      </c>
      <c r="K2966" t="s">
        <v>16</v>
      </c>
      <c r="L2966">
        <v>3</v>
      </c>
    </row>
    <row r="2967" spans="1:12" x14ac:dyDescent="0.3">
      <c r="A2967">
        <v>21</v>
      </c>
      <c r="B2967">
        <v>25200</v>
      </c>
      <c r="C2967" t="s">
        <v>13</v>
      </c>
      <c r="D2967">
        <v>1</v>
      </c>
      <c r="E2967" t="s">
        <v>18</v>
      </c>
      <c r="F2967" t="s">
        <v>21</v>
      </c>
      <c r="G2967">
        <v>8250</v>
      </c>
      <c r="H2967">
        <v>7.49</v>
      </c>
      <c r="I2967">
        <v>1</v>
      </c>
      <c r="J2967">
        <v>0.33</v>
      </c>
      <c r="K2967" t="s">
        <v>16</v>
      </c>
      <c r="L2967">
        <v>4</v>
      </c>
    </row>
    <row r="2968" spans="1:12" x14ac:dyDescent="0.3">
      <c r="A2968">
        <v>23</v>
      </c>
      <c r="B2968">
        <v>62500</v>
      </c>
      <c r="C2968" t="s">
        <v>26</v>
      </c>
      <c r="D2968">
        <v>1</v>
      </c>
      <c r="E2968" t="s">
        <v>14</v>
      </c>
      <c r="F2968" t="s">
        <v>15</v>
      </c>
      <c r="G2968">
        <v>9600</v>
      </c>
      <c r="H2968">
        <v>13.22</v>
      </c>
      <c r="I2968">
        <v>0</v>
      </c>
      <c r="J2968">
        <v>0.15</v>
      </c>
      <c r="K2968" t="s">
        <v>17</v>
      </c>
      <c r="L2968">
        <v>3</v>
      </c>
    </row>
    <row r="2969" spans="1:12" x14ac:dyDescent="0.3">
      <c r="A2969">
        <v>22</v>
      </c>
      <c r="B2969">
        <v>62589</v>
      </c>
      <c r="C2969" t="s">
        <v>23</v>
      </c>
      <c r="E2969" t="s">
        <v>27</v>
      </c>
      <c r="F2969" t="s">
        <v>15</v>
      </c>
      <c r="G2969">
        <v>7000</v>
      </c>
      <c r="H2969">
        <v>13.35</v>
      </c>
      <c r="I2969">
        <v>0</v>
      </c>
      <c r="J2969">
        <v>0.11</v>
      </c>
      <c r="K2969" t="s">
        <v>17</v>
      </c>
      <c r="L2969">
        <v>2</v>
      </c>
    </row>
    <row r="2970" spans="1:12" x14ac:dyDescent="0.3">
      <c r="A2970">
        <v>24</v>
      </c>
      <c r="B2970">
        <v>83000</v>
      </c>
      <c r="C2970" t="s">
        <v>13</v>
      </c>
      <c r="D2970">
        <v>4</v>
      </c>
      <c r="E2970" t="s">
        <v>28</v>
      </c>
      <c r="F2970" t="s">
        <v>21</v>
      </c>
      <c r="G2970">
        <v>8300</v>
      </c>
      <c r="H2970">
        <v>7.88</v>
      </c>
      <c r="I2970">
        <v>0</v>
      </c>
      <c r="J2970">
        <v>0.1</v>
      </c>
      <c r="K2970" t="s">
        <v>16</v>
      </c>
      <c r="L2970">
        <v>2</v>
      </c>
    </row>
    <row r="2971" spans="1:12" x14ac:dyDescent="0.3">
      <c r="A2971">
        <v>25</v>
      </c>
      <c r="B2971">
        <v>63000</v>
      </c>
      <c r="C2971" t="s">
        <v>26</v>
      </c>
      <c r="D2971">
        <v>9</v>
      </c>
      <c r="E2971" t="s">
        <v>20</v>
      </c>
      <c r="F2971" t="s">
        <v>19</v>
      </c>
      <c r="G2971">
        <v>14000</v>
      </c>
      <c r="H2971">
        <v>12.42</v>
      </c>
      <c r="I2971">
        <v>0</v>
      </c>
      <c r="J2971">
        <v>0.22</v>
      </c>
      <c r="K2971" t="s">
        <v>16</v>
      </c>
      <c r="L2971">
        <v>2</v>
      </c>
    </row>
    <row r="2972" spans="1:12" x14ac:dyDescent="0.3">
      <c r="A2972">
        <v>25</v>
      </c>
      <c r="B2972">
        <v>63000</v>
      </c>
      <c r="C2972" t="s">
        <v>26</v>
      </c>
      <c r="D2972">
        <v>9</v>
      </c>
      <c r="E2972" t="s">
        <v>14</v>
      </c>
      <c r="F2972" t="s">
        <v>21</v>
      </c>
      <c r="G2972">
        <v>20000</v>
      </c>
      <c r="H2972">
        <v>8.49</v>
      </c>
      <c r="I2972">
        <v>0</v>
      </c>
      <c r="J2972">
        <v>0.32</v>
      </c>
      <c r="K2972" t="s">
        <v>16</v>
      </c>
      <c r="L2972">
        <v>4</v>
      </c>
    </row>
    <row r="2973" spans="1:12" x14ac:dyDescent="0.3">
      <c r="A2973">
        <v>22</v>
      </c>
      <c r="B2973">
        <v>32000</v>
      </c>
      <c r="C2973" t="s">
        <v>13</v>
      </c>
      <c r="D2973">
        <v>3</v>
      </c>
      <c r="E2973" t="s">
        <v>18</v>
      </c>
      <c r="F2973" t="s">
        <v>19</v>
      </c>
      <c r="G2973">
        <v>8400</v>
      </c>
      <c r="H2973">
        <v>11.49</v>
      </c>
      <c r="I2973">
        <v>0</v>
      </c>
      <c r="J2973">
        <v>0.26</v>
      </c>
      <c r="K2973" t="s">
        <v>16</v>
      </c>
      <c r="L2973">
        <v>4</v>
      </c>
    </row>
    <row r="2974" spans="1:12" x14ac:dyDescent="0.3">
      <c r="A2974">
        <v>25</v>
      </c>
      <c r="B2974">
        <v>63000</v>
      </c>
      <c r="C2974" t="s">
        <v>26</v>
      </c>
      <c r="D2974">
        <v>2</v>
      </c>
      <c r="E2974" t="s">
        <v>28</v>
      </c>
      <c r="F2974" t="s">
        <v>19</v>
      </c>
      <c r="G2974">
        <v>20000</v>
      </c>
      <c r="H2974">
        <v>9.99</v>
      </c>
      <c r="I2974">
        <v>0</v>
      </c>
      <c r="J2974">
        <v>0.32</v>
      </c>
      <c r="K2974" t="s">
        <v>16</v>
      </c>
      <c r="L2974">
        <v>2</v>
      </c>
    </row>
    <row r="2975" spans="1:12" x14ac:dyDescent="0.3">
      <c r="A2975">
        <v>25</v>
      </c>
      <c r="B2975">
        <v>36000</v>
      </c>
      <c r="C2975" t="s">
        <v>13</v>
      </c>
      <c r="D2975">
        <v>9</v>
      </c>
      <c r="E2975" t="s">
        <v>20</v>
      </c>
      <c r="F2975" t="s">
        <v>29</v>
      </c>
      <c r="G2975">
        <v>8400</v>
      </c>
      <c r="H2975">
        <v>18.64</v>
      </c>
      <c r="I2975">
        <v>0</v>
      </c>
      <c r="J2975">
        <v>0.23</v>
      </c>
      <c r="K2975" t="s">
        <v>17</v>
      </c>
      <c r="L2975">
        <v>4</v>
      </c>
    </row>
    <row r="2976" spans="1:12" x14ac:dyDescent="0.3">
      <c r="A2976">
        <v>22</v>
      </c>
      <c r="B2976">
        <v>63000</v>
      </c>
      <c r="C2976" t="s">
        <v>26</v>
      </c>
      <c r="D2976">
        <v>6</v>
      </c>
      <c r="E2976" t="s">
        <v>14</v>
      </c>
      <c r="F2976" t="s">
        <v>21</v>
      </c>
      <c r="G2976">
        <v>10800</v>
      </c>
      <c r="H2976">
        <v>5.99</v>
      </c>
      <c r="I2976">
        <v>0</v>
      </c>
      <c r="J2976">
        <v>0.17</v>
      </c>
      <c r="K2976" t="s">
        <v>16</v>
      </c>
      <c r="L2976">
        <v>2</v>
      </c>
    </row>
    <row r="2977" spans="1:12" x14ac:dyDescent="0.3">
      <c r="A2977">
        <v>23</v>
      </c>
      <c r="B2977">
        <v>30000</v>
      </c>
      <c r="C2977" t="s">
        <v>13</v>
      </c>
      <c r="D2977">
        <v>1</v>
      </c>
      <c r="E2977" t="s">
        <v>18</v>
      </c>
      <c r="F2977" t="s">
        <v>21</v>
      </c>
      <c r="G2977">
        <v>8400</v>
      </c>
      <c r="I2977">
        <v>1</v>
      </c>
      <c r="J2977">
        <v>0.28000000000000003</v>
      </c>
      <c r="K2977" t="s">
        <v>16</v>
      </c>
      <c r="L2977">
        <v>3</v>
      </c>
    </row>
    <row r="2978" spans="1:12" x14ac:dyDescent="0.3">
      <c r="A2978">
        <v>22</v>
      </c>
      <c r="B2978">
        <v>63000</v>
      </c>
      <c r="C2978" t="s">
        <v>26</v>
      </c>
      <c r="D2978">
        <v>6</v>
      </c>
      <c r="E2978" t="s">
        <v>27</v>
      </c>
      <c r="F2978" t="s">
        <v>21</v>
      </c>
      <c r="G2978">
        <v>8400</v>
      </c>
      <c r="H2978">
        <v>7.29</v>
      </c>
      <c r="I2978">
        <v>0</v>
      </c>
      <c r="J2978">
        <v>0.13</v>
      </c>
      <c r="K2978" t="s">
        <v>16</v>
      </c>
      <c r="L2978">
        <v>4</v>
      </c>
    </row>
    <row r="2979" spans="1:12" x14ac:dyDescent="0.3">
      <c r="A2979">
        <v>22</v>
      </c>
      <c r="B2979">
        <v>63000</v>
      </c>
      <c r="C2979" t="s">
        <v>23</v>
      </c>
      <c r="D2979">
        <v>6</v>
      </c>
      <c r="E2979" t="s">
        <v>18</v>
      </c>
      <c r="F2979" t="s">
        <v>30</v>
      </c>
      <c r="G2979">
        <v>9000</v>
      </c>
      <c r="I2979">
        <v>0</v>
      </c>
      <c r="J2979">
        <v>0.14000000000000001</v>
      </c>
      <c r="K2979" t="s">
        <v>16</v>
      </c>
      <c r="L2979">
        <v>4</v>
      </c>
    </row>
    <row r="2980" spans="1:12" x14ac:dyDescent="0.3">
      <c r="A2980">
        <v>22</v>
      </c>
      <c r="B2980">
        <v>42000</v>
      </c>
      <c r="C2980" t="s">
        <v>13</v>
      </c>
      <c r="D2980">
        <v>3</v>
      </c>
      <c r="E2980" t="s">
        <v>14</v>
      </c>
      <c r="F2980" t="s">
        <v>15</v>
      </c>
      <c r="G2980">
        <v>8400</v>
      </c>
      <c r="H2980">
        <v>14.35</v>
      </c>
      <c r="I2980">
        <v>0</v>
      </c>
      <c r="J2980">
        <v>0.2</v>
      </c>
      <c r="K2980" t="s">
        <v>16</v>
      </c>
      <c r="L2980">
        <v>4</v>
      </c>
    </row>
    <row r="2981" spans="1:12" x14ac:dyDescent="0.3">
      <c r="A2981">
        <v>26</v>
      </c>
      <c r="B2981">
        <v>63000</v>
      </c>
      <c r="C2981" t="s">
        <v>26</v>
      </c>
      <c r="D2981">
        <v>10</v>
      </c>
      <c r="E2981" t="s">
        <v>28</v>
      </c>
      <c r="F2981" t="s">
        <v>19</v>
      </c>
      <c r="G2981">
        <v>10000</v>
      </c>
      <c r="H2981">
        <v>9.25</v>
      </c>
      <c r="I2981">
        <v>0</v>
      </c>
      <c r="J2981">
        <v>0.16</v>
      </c>
      <c r="K2981" t="s">
        <v>16</v>
      </c>
      <c r="L2981">
        <v>3</v>
      </c>
    </row>
    <row r="2982" spans="1:12" x14ac:dyDescent="0.3">
      <c r="A2982">
        <v>25</v>
      </c>
      <c r="B2982">
        <v>63000</v>
      </c>
      <c r="C2982" t="s">
        <v>26</v>
      </c>
      <c r="D2982">
        <v>9</v>
      </c>
      <c r="E2982" t="s">
        <v>18</v>
      </c>
      <c r="F2982" t="s">
        <v>19</v>
      </c>
      <c r="G2982">
        <v>25000</v>
      </c>
      <c r="H2982">
        <v>11.49</v>
      </c>
      <c r="I2982">
        <v>0</v>
      </c>
      <c r="J2982">
        <v>0.4</v>
      </c>
      <c r="K2982" t="s">
        <v>16</v>
      </c>
      <c r="L2982">
        <v>2</v>
      </c>
    </row>
    <row r="2983" spans="1:12" x14ac:dyDescent="0.3">
      <c r="A2983">
        <v>26</v>
      </c>
      <c r="B2983">
        <v>47000</v>
      </c>
      <c r="C2983" t="s">
        <v>13</v>
      </c>
      <c r="D2983">
        <v>2</v>
      </c>
      <c r="E2983" t="s">
        <v>27</v>
      </c>
      <c r="F2983" t="s">
        <v>19</v>
      </c>
      <c r="G2983">
        <v>8400</v>
      </c>
      <c r="H2983">
        <v>11.83</v>
      </c>
      <c r="I2983">
        <v>0</v>
      </c>
      <c r="J2983">
        <v>0.18</v>
      </c>
      <c r="K2983" t="s">
        <v>16</v>
      </c>
      <c r="L2983">
        <v>4</v>
      </c>
    </row>
    <row r="2984" spans="1:12" x14ac:dyDescent="0.3">
      <c r="A2984">
        <v>26</v>
      </c>
      <c r="B2984">
        <v>48000</v>
      </c>
      <c r="C2984" t="s">
        <v>13</v>
      </c>
      <c r="D2984">
        <v>4</v>
      </c>
      <c r="E2984" t="s">
        <v>25</v>
      </c>
      <c r="F2984" t="s">
        <v>19</v>
      </c>
      <c r="G2984">
        <v>8400</v>
      </c>
      <c r="H2984">
        <v>11.12</v>
      </c>
      <c r="I2984">
        <v>0</v>
      </c>
      <c r="J2984">
        <v>0.17</v>
      </c>
      <c r="K2984" t="s">
        <v>16</v>
      </c>
      <c r="L2984">
        <v>2</v>
      </c>
    </row>
    <row r="2985" spans="1:12" x14ac:dyDescent="0.3">
      <c r="A2985">
        <v>25</v>
      </c>
      <c r="B2985">
        <v>50000</v>
      </c>
      <c r="C2985" t="s">
        <v>13</v>
      </c>
      <c r="D2985">
        <v>6</v>
      </c>
      <c r="E2985" t="s">
        <v>14</v>
      </c>
      <c r="F2985" t="s">
        <v>15</v>
      </c>
      <c r="G2985">
        <v>8400</v>
      </c>
      <c r="H2985">
        <v>13.22</v>
      </c>
      <c r="I2985">
        <v>0</v>
      </c>
      <c r="J2985">
        <v>0.17</v>
      </c>
      <c r="K2985" t="s">
        <v>16</v>
      </c>
      <c r="L2985">
        <v>3</v>
      </c>
    </row>
    <row r="2986" spans="1:12" x14ac:dyDescent="0.3">
      <c r="A2986">
        <v>26</v>
      </c>
      <c r="B2986">
        <v>44000</v>
      </c>
      <c r="C2986" t="s">
        <v>13</v>
      </c>
      <c r="D2986">
        <v>0</v>
      </c>
      <c r="E2986" t="s">
        <v>14</v>
      </c>
      <c r="F2986" t="s">
        <v>29</v>
      </c>
      <c r="G2986">
        <v>8400</v>
      </c>
      <c r="H2986">
        <v>14.5</v>
      </c>
      <c r="I2986">
        <v>1</v>
      </c>
      <c r="J2986">
        <v>0.19</v>
      </c>
      <c r="K2986" t="s">
        <v>17</v>
      </c>
      <c r="L2986">
        <v>3</v>
      </c>
    </row>
    <row r="2987" spans="1:12" x14ac:dyDescent="0.3">
      <c r="A2987">
        <v>22</v>
      </c>
      <c r="B2987">
        <v>51420</v>
      </c>
      <c r="C2987" t="s">
        <v>13</v>
      </c>
      <c r="D2987">
        <v>6</v>
      </c>
      <c r="E2987" t="s">
        <v>20</v>
      </c>
      <c r="F2987" t="s">
        <v>15</v>
      </c>
      <c r="G2987">
        <v>8400</v>
      </c>
      <c r="H2987">
        <v>11.97</v>
      </c>
      <c r="I2987">
        <v>0</v>
      </c>
      <c r="J2987">
        <v>0.16</v>
      </c>
      <c r="K2987" t="s">
        <v>17</v>
      </c>
      <c r="L2987">
        <v>3</v>
      </c>
    </row>
    <row r="2988" spans="1:12" x14ac:dyDescent="0.3">
      <c r="A2988">
        <v>22</v>
      </c>
      <c r="B2988">
        <v>63000</v>
      </c>
      <c r="C2988" t="s">
        <v>26</v>
      </c>
      <c r="D2988">
        <v>3</v>
      </c>
      <c r="E2988" t="s">
        <v>20</v>
      </c>
      <c r="F2988" t="s">
        <v>21</v>
      </c>
      <c r="G2988">
        <v>10000</v>
      </c>
      <c r="H2988">
        <v>8.94</v>
      </c>
      <c r="I2988">
        <v>0</v>
      </c>
      <c r="J2988">
        <v>0.16</v>
      </c>
      <c r="K2988" t="s">
        <v>16</v>
      </c>
      <c r="L2988">
        <v>4</v>
      </c>
    </row>
    <row r="2989" spans="1:12" x14ac:dyDescent="0.3">
      <c r="A2989">
        <v>24</v>
      </c>
      <c r="B2989">
        <v>63000</v>
      </c>
      <c r="C2989" t="s">
        <v>26</v>
      </c>
      <c r="D2989">
        <v>8</v>
      </c>
      <c r="E2989" t="s">
        <v>20</v>
      </c>
      <c r="F2989" t="s">
        <v>22</v>
      </c>
      <c r="G2989">
        <v>20000</v>
      </c>
      <c r="H2989">
        <v>19.13</v>
      </c>
      <c r="I2989">
        <v>0</v>
      </c>
      <c r="J2989">
        <v>0.32</v>
      </c>
      <c r="K2989" t="s">
        <v>17</v>
      </c>
      <c r="L2989">
        <v>3</v>
      </c>
    </row>
    <row r="2990" spans="1:12" x14ac:dyDescent="0.3">
      <c r="A2990">
        <v>25</v>
      </c>
      <c r="B2990">
        <v>63000</v>
      </c>
      <c r="C2990" t="s">
        <v>26</v>
      </c>
      <c r="D2990">
        <v>9</v>
      </c>
      <c r="E2990" t="s">
        <v>25</v>
      </c>
      <c r="F2990" t="s">
        <v>19</v>
      </c>
      <c r="G2990">
        <v>7775</v>
      </c>
      <c r="I2990">
        <v>0</v>
      </c>
      <c r="J2990">
        <v>0.12</v>
      </c>
      <c r="K2990" t="s">
        <v>16</v>
      </c>
      <c r="L2990">
        <v>3</v>
      </c>
    </row>
    <row r="2991" spans="1:12" x14ac:dyDescent="0.3">
      <c r="A2991">
        <v>22</v>
      </c>
      <c r="B2991">
        <v>55000</v>
      </c>
      <c r="C2991" t="s">
        <v>13</v>
      </c>
      <c r="D2991">
        <v>2</v>
      </c>
      <c r="E2991" t="s">
        <v>27</v>
      </c>
      <c r="F2991" t="s">
        <v>21</v>
      </c>
      <c r="G2991">
        <v>8400</v>
      </c>
      <c r="H2991">
        <v>7.88</v>
      </c>
      <c r="I2991">
        <v>0</v>
      </c>
      <c r="J2991">
        <v>0.15</v>
      </c>
      <c r="K2991" t="s">
        <v>16</v>
      </c>
      <c r="L2991">
        <v>2</v>
      </c>
    </row>
    <row r="2992" spans="1:12" x14ac:dyDescent="0.3">
      <c r="A2992">
        <v>22</v>
      </c>
      <c r="B2992">
        <v>63000</v>
      </c>
      <c r="C2992" t="s">
        <v>26</v>
      </c>
      <c r="D2992">
        <v>2</v>
      </c>
      <c r="E2992" t="s">
        <v>18</v>
      </c>
      <c r="F2992" t="s">
        <v>21</v>
      </c>
      <c r="G2992">
        <v>14100</v>
      </c>
      <c r="H2992">
        <v>8</v>
      </c>
      <c r="I2992">
        <v>0</v>
      </c>
      <c r="J2992">
        <v>0.22</v>
      </c>
      <c r="K2992" t="s">
        <v>16</v>
      </c>
      <c r="L2992">
        <v>2</v>
      </c>
    </row>
    <row r="2993" spans="1:12" x14ac:dyDescent="0.3">
      <c r="A2993">
        <v>25</v>
      </c>
      <c r="B2993">
        <v>60000</v>
      </c>
      <c r="C2993" t="s">
        <v>13</v>
      </c>
      <c r="D2993">
        <v>9</v>
      </c>
      <c r="E2993" t="s">
        <v>14</v>
      </c>
      <c r="F2993" t="s">
        <v>15</v>
      </c>
      <c r="G2993">
        <v>8400</v>
      </c>
      <c r="H2993">
        <v>13.99</v>
      </c>
      <c r="I2993">
        <v>0</v>
      </c>
      <c r="J2993">
        <v>0.14000000000000001</v>
      </c>
      <c r="K2993" t="s">
        <v>17</v>
      </c>
      <c r="L2993">
        <v>3</v>
      </c>
    </row>
    <row r="2994" spans="1:12" x14ac:dyDescent="0.3">
      <c r="A2994">
        <v>24</v>
      </c>
      <c r="B2994">
        <v>57000</v>
      </c>
      <c r="C2994" t="s">
        <v>26</v>
      </c>
      <c r="D2994">
        <v>9</v>
      </c>
      <c r="E2994" t="s">
        <v>14</v>
      </c>
      <c r="F2994" t="s">
        <v>15</v>
      </c>
      <c r="G2994">
        <v>6500</v>
      </c>
      <c r="H2994">
        <v>13.04</v>
      </c>
      <c r="I2994">
        <v>1</v>
      </c>
      <c r="J2994">
        <v>0.11</v>
      </c>
      <c r="K2994" t="s">
        <v>17</v>
      </c>
      <c r="L2994">
        <v>4</v>
      </c>
    </row>
    <row r="2995" spans="1:12" x14ac:dyDescent="0.3">
      <c r="A2995">
        <v>25</v>
      </c>
      <c r="B2995">
        <v>63000</v>
      </c>
      <c r="C2995" t="s">
        <v>26</v>
      </c>
      <c r="D2995">
        <v>0</v>
      </c>
      <c r="E2995" t="s">
        <v>18</v>
      </c>
      <c r="F2995" t="s">
        <v>30</v>
      </c>
      <c r="G2995">
        <v>25000</v>
      </c>
      <c r="H2995">
        <v>13.87</v>
      </c>
      <c r="I2995">
        <v>0</v>
      </c>
      <c r="J2995">
        <v>0.4</v>
      </c>
      <c r="K2995" t="s">
        <v>16</v>
      </c>
      <c r="L2995">
        <v>2</v>
      </c>
    </row>
    <row r="2996" spans="1:12" x14ac:dyDescent="0.3">
      <c r="A2996">
        <v>26</v>
      </c>
      <c r="B2996">
        <v>63000</v>
      </c>
      <c r="C2996" t="s">
        <v>26</v>
      </c>
      <c r="D2996">
        <v>3</v>
      </c>
      <c r="E2996" t="s">
        <v>28</v>
      </c>
      <c r="F2996" t="s">
        <v>15</v>
      </c>
      <c r="G2996">
        <v>3800</v>
      </c>
      <c r="H2996">
        <v>12.04</v>
      </c>
      <c r="I2996">
        <v>0</v>
      </c>
      <c r="J2996">
        <v>0.06</v>
      </c>
      <c r="K2996" t="s">
        <v>17</v>
      </c>
      <c r="L2996">
        <v>4</v>
      </c>
    </row>
    <row r="2997" spans="1:12" x14ac:dyDescent="0.3">
      <c r="A2997">
        <v>22</v>
      </c>
      <c r="B2997">
        <v>62004</v>
      </c>
      <c r="C2997" t="s">
        <v>13</v>
      </c>
      <c r="D2997">
        <v>5</v>
      </c>
      <c r="E2997" t="s">
        <v>18</v>
      </c>
      <c r="F2997" t="s">
        <v>30</v>
      </c>
      <c r="G2997">
        <v>8400</v>
      </c>
      <c r="H2997">
        <v>15.62</v>
      </c>
      <c r="I2997">
        <v>0</v>
      </c>
      <c r="J2997">
        <v>0.14000000000000001</v>
      </c>
      <c r="K2997" t="s">
        <v>17</v>
      </c>
      <c r="L2997">
        <v>4</v>
      </c>
    </row>
    <row r="2998" spans="1:12" x14ac:dyDescent="0.3">
      <c r="A2998">
        <v>26</v>
      </c>
      <c r="B2998">
        <v>63180</v>
      </c>
      <c r="C2998" t="s">
        <v>23</v>
      </c>
      <c r="D2998">
        <v>4</v>
      </c>
      <c r="E2998" t="s">
        <v>28</v>
      </c>
      <c r="F2998" t="s">
        <v>15</v>
      </c>
      <c r="G2998">
        <v>5825</v>
      </c>
      <c r="H2998">
        <v>13.43</v>
      </c>
      <c r="I2998">
        <v>0</v>
      </c>
      <c r="J2998">
        <v>0.09</v>
      </c>
      <c r="K2998" t="s">
        <v>17</v>
      </c>
      <c r="L2998">
        <v>2</v>
      </c>
    </row>
    <row r="2999" spans="1:12" x14ac:dyDescent="0.3">
      <c r="A2999">
        <v>23</v>
      </c>
      <c r="B2999">
        <v>63189</v>
      </c>
      <c r="C2999" t="s">
        <v>26</v>
      </c>
      <c r="D2999">
        <v>7</v>
      </c>
      <c r="E2999" t="s">
        <v>27</v>
      </c>
      <c r="F2999" t="s">
        <v>19</v>
      </c>
      <c r="G2999">
        <v>8000</v>
      </c>
      <c r="H2999">
        <v>10.74</v>
      </c>
      <c r="I2999">
        <v>0</v>
      </c>
      <c r="J2999">
        <v>0.13</v>
      </c>
      <c r="K2999" t="s">
        <v>16</v>
      </c>
      <c r="L2999">
        <v>2</v>
      </c>
    </row>
    <row r="3000" spans="1:12" x14ac:dyDescent="0.3">
      <c r="A3000">
        <v>23</v>
      </c>
      <c r="B3000">
        <v>63200</v>
      </c>
      <c r="C3000" t="s">
        <v>24</v>
      </c>
      <c r="D3000">
        <v>0</v>
      </c>
      <c r="E3000" t="s">
        <v>25</v>
      </c>
      <c r="F3000" t="s">
        <v>19</v>
      </c>
      <c r="G3000">
        <v>4800</v>
      </c>
      <c r="H3000">
        <v>12.53</v>
      </c>
      <c r="I3000">
        <v>0</v>
      </c>
      <c r="J3000">
        <v>0.08</v>
      </c>
      <c r="K3000" t="s">
        <v>16</v>
      </c>
      <c r="L3000">
        <v>4</v>
      </c>
    </row>
    <row r="3001" spans="1:12" x14ac:dyDescent="0.3">
      <c r="A3001">
        <v>24</v>
      </c>
      <c r="B3001">
        <v>66000</v>
      </c>
      <c r="C3001" t="s">
        <v>13</v>
      </c>
      <c r="D3001">
        <v>0</v>
      </c>
      <c r="E3001" t="s">
        <v>28</v>
      </c>
      <c r="F3001" t="s">
        <v>21</v>
      </c>
      <c r="G3001">
        <v>8400</v>
      </c>
      <c r="I3001">
        <v>0</v>
      </c>
      <c r="J3001">
        <v>0.13</v>
      </c>
      <c r="K3001" t="s">
        <v>16</v>
      </c>
      <c r="L3001">
        <v>2</v>
      </c>
    </row>
    <row r="3002" spans="1:12" x14ac:dyDescent="0.3">
      <c r="A3002">
        <v>23</v>
      </c>
      <c r="B3002">
        <v>61000</v>
      </c>
      <c r="C3002" t="s">
        <v>13</v>
      </c>
      <c r="D3002">
        <v>2</v>
      </c>
      <c r="E3002" t="s">
        <v>20</v>
      </c>
      <c r="F3002" t="s">
        <v>30</v>
      </c>
      <c r="G3002">
        <v>8400</v>
      </c>
      <c r="H3002">
        <v>14.84</v>
      </c>
      <c r="I3002">
        <v>1</v>
      </c>
      <c r="J3002">
        <v>0.14000000000000001</v>
      </c>
      <c r="K3002" t="s">
        <v>16</v>
      </c>
      <c r="L3002">
        <v>2</v>
      </c>
    </row>
    <row r="3003" spans="1:12" x14ac:dyDescent="0.3">
      <c r="A3003">
        <v>26</v>
      </c>
      <c r="B3003">
        <v>63400</v>
      </c>
      <c r="C3003" t="s">
        <v>23</v>
      </c>
      <c r="D3003">
        <v>0</v>
      </c>
      <c r="E3003" t="s">
        <v>27</v>
      </c>
      <c r="F3003" t="s">
        <v>19</v>
      </c>
      <c r="G3003">
        <v>20000</v>
      </c>
      <c r="H3003">
        <v>9.6199999999999992</v>
      </c>
      <c r="I3003">
        <v>0</v>
      </c>
      <c r="J3003">
        <v>0.32</v>
      </c>
      <c r="K3003" t="s">
        <v>16</v>
      </c>
      <c r="L3003">
        <v>3</v>
      </c>
    </row>
    <row r="3004" spans="1:12" x14ac:dyDescent="0.3">
      <c r="A3004">
        <v>24</v>
      </c>
      <c r="B3004">
        <v>100000</v>
      </c>
      <c r="C3004" t="s">
        <v>13</v>
      </c>
      <c r="D3004">
        <v>8</v>
      </c>
      <c r="E3004" t="s">
        <v>14</v>
      </c>
      <c r="F3004" t="s">
        <v>15</v>
      </c>
      <c r="G3004">
        <v>8400</v>
      </c>
      <c r="H3004">
        <v>13.06</v>
      </c>
      <c r="I3004">
        <v>0</v>
      </c>
      <c r="J3004">
        <v>0.08</v>
      </c>
      <c r="K3004" t="s">
        <v>16</v>
      </c>
      <c r="L3004">
        <v>4</v>
      </c>
    </row>
    <row r="3005" spans="1:12" x14ac:dyDescent="0.3">
      <c r="A3005">
        <v>23</v>
      </c>
      <c r="B3005">
        <v>130000</v>
      </c>
      <c r="C3005" t="s">
        <v>13</v>
      </c>
      <c r="D3005">
        <v>0</v>
      </c>
      <c r="E3005" t="s">
        <v>14</v>
      </c>
      <c r="F3005" t="s">
        <v>21</v>
      </c>
      <c r="G3005">
        <v>8400</v>
      </c>
      <c r="I3005">
        <v>0</v>
      </c>
      <c r="J3005">
        <v>0.06</v>
      </c>
      <c r="K3005" t="s">
        <v>16</v>
      </c>
      <c r="L3005">
        <v>4</v>
      </c>
    </row>
    <row r="3006" spans="1:12" x14ac:dyDescent="0.3">
      <c r="A3006">
        <v>26</v>
      </c>
      <c r="B3006">
        <v>18000</v>
      </c>
      <c r="C3006" t="s">
        <v>13</v>
      </c>
      <c r="D3006">
        <v>2</v>
      </c>
      <c r="E3006" t="s">
        <v>25</v>
      </c>
      <c r="F3006" t="s">
        <v>15</v>
      </c>
      <c r="G3006">
        <v>8500</v>
      </c>
      <c r="H3006">
        <v>14.27</v>
      </c>
      <c r="I3006">
        <v>1</v>
      </c>
      <c r="J3006">
        <v>0.47</v>
      </c>
      <c r="K3006" t="s">
        <v>16</v>
      </c>
      <c r="L3006">
        <v>3</v>
      </c>
    </row>
    <row r="3007" spans="1:12" x14ac:dyDescent="0.3">
      <c r="A3007">
        <v>25</v>
      </c>
      <c r="B3007">
        <v>18000</v>
      </c>
      <c r="C3007" t="s">
        <v>13</v>
      </c>
      <c r="D3007">
        <v>3</v>
      </c>
      <c r="E3007" t="s">
        <v>27</v>
      </c>
      <c r="F3007" t="s">
        <v>15</v>
      </c>
      <c r="G3007">
        <v>8500</v>
      </c>
      <c r="H3007">
        <v>10.28</v>
      </c>
      <c r="I3007">
        <v>1</v>
      </c>
      <c r="J3007">
        <v>0.47</v>
      </c>
      <c r="K3007" t="s">
        <v>16</v>
      </c>
      <c r="L3007">
        <v>2</v>
      </c>
    </row>
    <row r="3008" spans="1:12" x14ac:dyDescent="0.3">
      <c r="A3008">
        <v>25</v>
      </c>
      <c r="B3008">
        <v>63720</v>
      </c>
      <c r="C3008" t="s">
        <v>26</v>
      </c>
      <c r="D3008">
        <v>8</v>
      </c>
      <c r="E3008" t="s">
        <v>28</v>
      </c>
      <c r="F3008" t="s">
        <v>21</v>
      </c>
      <c r="G3008">
        <v>12500</v>
      </c>
      <c r="H3008">
        <v>7.51</v>
      </c>
      <c r="I3008">
        <v>0</v>
      </c>
      <c r="J3008">
        <v>0.2</v>
      </c>
      <c r="K3008" t="s">
        <v>16</v>
      </c>
      <c r="L3008">
        <v>3</v>
      </c>
    </row>
    <row r="3009" spans="1:12" x14ac:dyDescent="0.3">
      <c r="A3009">
        <v>25</v>
      </c>
      <c r="B3009">
        <v>55000</v>
      </c>
      <c r="C3009" t="s">
        <v>13</v>
      </c>
      <c r="D3009">
        <v>0</v>
      </c>
      <c r="E3009" t="s">
        <v>25</v>
      </c>
      <c r="F3009" t="s">
        <v>15</v>
      </c>
      <c r="G3009">
        <v>8575</v>
      </c>
      <c r="H3009">
        <v>14.65</v>
      </c>
      <c r="I3009">
        <v>0</v>
      </c>
      <c r="J3009">
        <v>0.16</v>
      </c>
      <c r="K3009" t="s">
        <v>16</v>
      </c>
      <c r="L3009">
        <v>3</v>
      </c>
    </row>
    <row r="3010" spans="1:12" x14ac:dyDescent="0.3">
      <c r="A3010">
        <v>24</v>
      </c>
      <c r="B3010">
        <v>63996</v>
      </c>
      <c r="C3010" t="s">
        <v>26</v>
      </c>
      <c r="D3010">
        <v>8</v>
      </c>
      <c r="E3010" t="s">
        <v>14</v>
      </c>
      <c r="F3010" t="s">
        <v>21</v>
      </c>
      <c r="G3010">
        <v>14400</v>
      </c>
      <c r="H3010">
        <v>9.6300000000000008</v>
      </c>
      <c r="I3010">
        <v>0</v>
      </c>
      <c r="J3010">
        <v>0.23</v>
      </c>
      <c r="K3010" t="s">
        <v>16</v>
      </c>
      <c r="L3010">
        <v>4</v>
      </c>
    </row>
    <row r="3011" spans="1:12" x14ac:dyDescent="0.3">
      <c r="A3011">
        <v>26</v>
      </c>
      <c r="B3011">
        <v>64000</v>
      </c>
      <c r="C3011" t="s">
        <v>26</v>
      </c>
      <c r="D3011">
        <v>3</v>
      </c>
      <c r="E3011" t="s">
        <v>18</v>
      </c>
      <c r="F3011" t="s">
        <v>19</v>
      </c>
      <c r="G3011">
        <v>12000</v>
      </c>
      <c r="H3011">
        <v>11.71</v>
      </c>
      <c r="I3011">
        <v>0</v>
      </c>
      <c r="J3011">
        <v>0.19</v>
      </c>
      <c r="K3011" t="s">
        <v>16</v>
      </c>
      <c r="L3011">
        <v>3</v>
      </c>
    </row>
    <row r="3012" spans="1:12" x14ac:dyDescent="0.3">
      <c r="A3012">
        <v>22</v>
      </c>
      <c r="B3012">
        <v>64000</v>
      </c>
      <c r="C3012" t="s">
        <v>26</v>
      </c>
      <c r="D3012">
        <v>1</v>
      </c>
      <c r="E3012" t="s">
        <v>25</v>
      </c>
      <c r="F3012" t="s">
        <v>21</v>
      </c>
      <c r="G3012">
        <v>6625</v>
      </c>
      <c r="H3012">
        <v>6.62</v>
      </c>
      <c r="I3012">
        <v>0</v>
      </c>
      <c r="J3012">
        <v>0.1</v>
      </c>
      <c r="K3012" t="s">
        <v>16</v>
      </c>
      <c r="L3012">
        <v>2</v>
      </c>
    </row>
    <row r="3013" spans="1:12" x14ac:dyDescent="0.3">
      <c r="A3013">
        <v>24</v>
      </c>
      <c r="B3013">
        <v>64000</v>
      </c>
      <c r="C3013" t="s">
        <v>23</v>
      </c>
      <c r="D3013">
        <v>1</v>
      </c>
      <c r="E3013" t="s">
        <v>18</v>
      </c>
      <c r="F3013" t="s">
        <v>21</v>
      </c>
      <c r="G3013">
        <v>3000</v>
      </c>
      <c r="I3013">
        <v>0</v>
      </c>
      <c r="J3013">
        <v>0.05</v>
      </c>
      <c r="K3013" t="s">
        <v>16</v>
      </c>
      <c r="L3013">
        <v>4</v>
      </c>
    </row>
    <row r="3014" spans="1:12" x14ac:dyDescent="0.3">
      <c r="A3014">
        <v>23</v>
      </c>
      <c r="B3014">
        <v>28000</v>
      </c>
      <c r="C3014" t="s">
        <v>13</v>
      </c>
      <c r="D3014">
        <v>0</v>
      </c>
      <c r="E3014" t="s">
        <v>18</v>
      </c>
      <c r="F3014" t="s">
        <v>21</v>
      </c>
      <c r="G3014">
        <v>8700</v>
      </c>
      <c r="H3014">
        <v>6.03</v>
      </c>
      <c r="I3014">
        <v>1</v>
      </c>
      <c r="J3014">
        <v>0.31</v>
      </c>
      <c r="K3014" t="s">
        <v>16</v>
      </c>
      <c r="L3014">
        <v>2</v>
      </c>
    </row>
    <row r="3015" spans="1:12" x14ac:dyDescent="0.3">
      <c r="A3015">
        <v>23</v>
      </c>
      <c r="B3015">
        <v>64000</v>
      </c>
      <c r="C3015" t="s">
        <v>26</v>
      </c>
      <c r="D3015">
        <v>7</v>
      </c>
      <c r="E3015" t="s">
        <v>18</v>
      </c>
      <c r="F3015" t="s">
        <v>21</v>
      </c>
      <c r="G3015">
        <v>2100</v>
      </c>
      <c r="H3015">
        <v>6.03</v>
      </c>
      <c r="I3015">
        <v>0</v>
      </c>
      <c r="J3015">
        <v>0.03</v>
      </c>
      <c r="K3015" t="s">
        <v>16</v>
      </c>
      <c r="L3015">
        <v>2</v>
      </c>
    </row>
    <row r="3016" spans="1:12" x14ac:dyDescent="0.3">
      <c r="A3016">
        <v>25</v>
      </c>
      <c r="B3016">
        <v>64000</v>
      </c>
      <c r="C3016" t="s">
        <v>26</v>
      </c>
      <c r="D3016">
        <v>9</v>
      </c>
      <c r="E3016" t="s">
        <v>28</v>
      </c>
      <c r="F3016" t="s">
        <v>21</v>
      </c>
      <c r="G3016">
        <v>9000</v>
      </c>
      <c r="H3016">
        <v>5.99</v>
      </c>
      <c r="I3016">
        <v>0</v>
      </c>
      <c r="J3016">
        <v>0.14000000000000001</v>
      </c>
      <c r="K3016" t="s">
        <v>16</v>
      </c>
      <c r="L3016">
        <v>2</v>
      </c>
    </row>
    <row r="3017" spans="1:12" x14ac:dyDescent="0.3">
      <c r="A3017">
        <v>24</v>
      </c>
      <c r="B3017">
        <v>64000</v>
      </c>
      <c r="C3017" t="s">
        <v>26</v>
      </c>
      <c r="D3017">
        <v>8</v>
      </c>
      <c r="E3017" t="s">
        <v>27</v>
      </c>
      <c r="F3017" t="s">
        <v>19</v>
      </c>
      <c r="G3017">
        <v>4000</v>
      </c>
      <c r="H3017">
        <v>10</v>
      </c>
      <c r="I3017">
        <v>0</v>
      </c>
      <c r="J3017">
        <v>0.06</v>
      </c>
      <c r="K3017" t="s">
        <v>16</v>
      </c>
      <c r="L3017">
        <v>2</v>
      </c>
    </row>
    <row r="3018" spans="1:12" x14ac:dyDescent="0.3">
      <c r="A3018">
        <v>24</v>
      </c>
      <c r="B3018">
        <v>64000</v>
      </c>
      <c r="C3018" t="s">
        <v>26</v>
      </c>
      <c r="D3018">
        <v>8</v>
      </c>
      <c r="E3018" t="s">
        <v>27</v>
      </c>
      <c r="F3018" t="s">
        <v>19</v>
      </c>
      <c r="G3018">
        <v>1200</v>
      </c>
      <c r="H3018">
        <v>10.74</v>
      </c>
      <c r="I3018">
        <v>0</v>
      </c>
      <c r="J3018">
        <v>0.02</v>
      </c>
      <c r="K3018" t="s">
        <v>16</v>
      </c>
      <c r="L3018">
        <v>4</v>
      </c>
    </row>
    <row r="3019" spans="1:12" x14ac:dyDescent="0.3">
      <c r="A3019">
        <v>26</v>
      </c>
      <c r="B3019">
        <v>64000</v>
      </c>
      <c r="C3019" t="s">
        <v>26</v>
      </c>
      <c r="D3019">
        <v>10</v>
      </c>
      <c r="E3019" t="s">
        <v>28</v>
      </c>
      <c r="F3019" t="s">
        <v>19</v>
      </c>
      <c r="G3019">
        <v>15000</v>
      </c>
      <c r="H3019">
        <v>10.38</v>
      </c>
      <c r="I3019">
        <v>0</v>
      </c>
      <c r="J3019">
        <v>0.23</v>
      </c>
      <c r="K3019" t="s">
        <v>16</v>
      </c>
      <c r="L3019">
        <v>3</v>
      </c>
    </row>
    <row r="3020" spans="1:12" x14ac:dyDescent="0.3">
      <c r="A3020">
        <v>22</v>
      </c>
      <c r="B3020">
        <v>64000</v>
      </c>
      <c r="C3020" t="s">
        <v>26</v>
      </c>
      <c r="D3020">
        <v>4</v>
      </c>
      <c r="E3020" t="s">
        <v>20</v>
      </c>
      <c r="F3020" t="s">
        <v>15</v>
      </c>
      <c r="G3020">
        <v>14000</v>
      </c>
      <c r="H3020">
        <v>13.23</v>
      </c>
      <c r="I3020">
        <v>0</v>
      </c>
      <c r="J3020">
        <v>0.22</v>
      </c>
      <c r="K3020" t="s">
        <v>17</v>
      </c>
      <c r="L3020">
        <v>3</v>
      </c>
    </row>
    <row r="3021" spans="1:12" x14ac:dyDescent="0.3">
      <c r="A3021">
        <v>23</v>
      </c>
      <c r="B3021">
        <v>64000</v>
      </c>
      <c r="C3021" t="s">
        <v>26</v>
      </c>
      <c r="D3021">
        <v>6</v>
      </c>
      <c r="E3021" t="s">
        <v>25</v>
      </c>
      <c r="F3021" t="s">
        <v>21</v>
      </c>
      <c r="G3021">
        <v>5500</v>
      </c>
      <c r="H3021">
        <v>7.14</v>
      </c>
      <c r="I3021">
        <v>0</v>
      </c>
      <c r="J3021">
        <v>0.09</v>
      </c>
      <c r="K3021" t="s">
        <v>16</v>
      </c>
      <c r="L3021">
        <v>3</v>
      </c>
    </row>
    <row r="3022" spans="1:12" x14ac:dyDescent="0.3">
      <c r="A3022">
        <v>21</v>
      </c>
      <c r="B3022">
        <v>20000</v>
      </c>
      <c r="C3022" t="s">
        <v>13</v>
      </c>
      <c r="D3022">
        <v>2</v>
      </c>
      <c r="E3022" t="s">
        <v>14</v>
      </c>
      <c r="F3022" t="s">
        <v>21</v>
      </c>
      <c r="G3022">
        <v>9000</v>
      </c>
      <c r="H3022">
        <v>7.51</v>
      </c>
      <c r="I3022">
        <v>1</v>
      </c>
      <c r="J3022">
        <v>0.45</v>
      </c>
      <c r="K3022" t="s">
        <v>16</v>
      </c>
      <c r="L3022">
        <v>4</v>
      </c>
    </row>
    <row r="3023" spans="1:12" x14ac:dyDescent="0.3">
      <c r="A3023">
        <v>24</v>
      </c>
      <c r="B3023">
        <v>25000</v>
      </c>
      <c r="C3023" t="s">
        <v>13</v>
      </c>
      <c r="D3023">
        <v>2</v>
      </c>
      <c r="E3023" t="s">
        <v>14</v>
      </c>
      <c r="F3023" t="s">
        <v>19</v>
      </c>
      <c r="G3023">
        <v>9000</v>
      </c>
      <c r="H3023">
        <v>11.48</v>
      </c>
      <c r="I3023">
        <v>1</v>
      </c>
      <c r="J3023">
        <v>0.36</v>
      </c>
      <c r="K3023" t="s">
        <v>16</v>
      </c>
      <c r="L3023">
        <v>2</v>
      </c>
    </row>
    <row r="3024" spans="1:12" x14ac:dyDescent="0.3">
      <c r="A3024">
        <v>22</v>
      </c>
      <c r="B3024">
        <v>26000</v>
      </c>
      <c r="C3024" t="s">
        <v>13</v>
      </c>
      <c r="D3024">
        <v>0</v>
      </c>
      <c r="E3024" t="s">
        <v>25</v>
      </c>
      <c r="F3024" t="s">
        <v>15</v>
      </c>
      <c r="G3024">
        <v>9000</v>
      </c>
      <c r="H3024">
        <v>12.73</v>
      </c>
      <c r="I3024">
        <v>1</v>
      </c>
      <c r="J3024">
        <v>0.35</v>
      </c>
      <c r="K3024" t="s">
        <v>16</v>
      </c>
      <c r="L3024">
        <v>4</v>
      </c>
    </row>
    <row r="3025" spans="1:12" x14ac:dyDescent="0.3">
      <c r="A3025">
        <v>24</v>
      </c>
      <c r="B3025">
        <v>26400</v>
      </c>
      <c r="C3025" t="s">
        <v>13</v>
      </c>
      <c r="D3025">
        <v>3</v>
      </c>
      <c r="E3025" t="s">
        <v>28</v>
      </c>
      <c r="F3025" t="s">
        <v>19</v>
      </c>
      <c r="G3025">
        <v>9000</v>
      </c>
      <c r="H3025">
        <v>11.49</v>
      </c>
      <c r="I3025">
        <v>1</v>
      </c>
      <c r="J3025">
        <v>0.34</v>
      </c>
      <c r="K3025" t="s">
        <v>16</v>
      </c>
      <c r="L3025">
        <v>3</v>
      </c>
    </row>
    <row r="3026" spans="1:12" x14ac:dyDescent="0.3">
      <c r="A3026">
        <v>24</v>
      </c>
      <c r="B3026">
        <v>64000</v>
      </c>
      <c r="C3026" t="s">
        <v>26</v>
      </c>
      <c r="D3026">
        <v>8</v>
      </c>
      <c r="E3026" t="s">
        <v>27</v>
      </c>
      <c r="F3026" t="s">
        <v>19</v>
      </c>
      <c r="G3026">
        <v>4800</v>
      </c>
      <c r="H3026">
        <v>12.21</v>
      </c>
      <c r="I3026">
        <v>0</v>
      </c>
      <c r="J3026">
        <v>7.0000000000000007E-2</v>
      </c>
      <c r="K3026" t="s">
        <v>16</v>
      </c>
      <c r="L3026">
        <v>4</v>
      </c>
    </row>
    <row r="3027" spans="1:12" x14ac:dyDescent="0.3">
      <c r="A3027">
        <v>23</v>
      </c>
      <c r="B3027">
        <v>58000</v>
      </c>
      <c r="C3027" t="s">
        <v>26</v>
      </c>
      <c r="D3027">
        <v>7</v>
      </c>
      <c r="E3027" t="s">
        <v>14</v>
      </c>
      <c r="F3027" t="s">
        <v>15</v>
      </c>
      <c r="G3027">
        <v>7200</v>
      </c>
      <c r="H3027">
        <v>11.97</v>
      </c>
      <c r="I3027">
        <v>1</v>
      </c>
      <c r="J3027">
        <v>0.12</v>
      </c>
      <c r="K3027" t="s">
        <v>16</v>
      </c>
      <c r="L3027">
        <v>3</v>
      </c>
    </row>
    <row r="3028" spans="1:12" x14ac:dyDescent="0.3">
      <c r="A3028">
        <v>23</v>
      </c>
      <c r="B3028">
        <v>26976</v>
      </c>
      <c r="C3028" t="s">
        <v>13</v>
      </c>
      <c r="D3028">
        <v>4</v>
      </c>
      <c r="E3028" t="s">
        <v>20</v>
      </c>
      <c r="F3028" t="s">
        <v>21</v>
      </c>
      <c r="G3028">
        <v>9000</v>
      </c>
      <c r="H3028">
        <v>7.51</v>
      </c>
      <c r="I3028">
        <v>1</v>
      </c>
      <c r="J3028">
        <v>0.33</v>
      </c>
      <c r="K3028" t="s">
        <v>16</v>
      </c>
      <c r="L3028">
        <v>4</v>
      </c>
    </row>
    <row r="3029" spans="1:12" x14ac:dyDescent="0.3">
      <c r="A3029">
        <v>26</v>
      </c>
      <c r="B3029">
        <v>64212</v>
      </c>
      <c r="C3029" t="s">
        <v>26</v>
      </c>
      <c r="D3029">
        <v>5</v>
      </c>
      <c r="E3029" t="s">
        <v>20</v>
      </c>
      <c r="F3029" t="s">
        <v>15</v>
      </c>
      <c r="G3029">
        <v>9600</v>
      </c>
      <c r="H3029">
        <v>14.27</v>
      </c>
      <c r="I3029">
        <v>0</v>
      </c>
      <c r="J3029">
        <v>0.15</v>
      </c>
      <c r="K3029" t="s">
        <v>17</v>
      </c>
      <c r="L3029">
        <v>2</v>
      </c>
    </row>
    <row r="3030" spans="1:12" x14ac:dyDescent="0.3">
      <c r="A3030">
        <v>22</v>
      </c>
      <c r="B3030">
        <v>64312</v>
      </c>
      <c r="C3030" t="s">
        <v>26</v>
      </c>
      <c r="D3030">
        <v>4</v>
      </c>
      <c r="E3030" t="s">
        <v>27</v>
      </c>
      <c r="F3030" t="s">
        <v>30</v>
      </c>
      <c r="G3030">
        <v>5000</v>
      </c>
      <c r="H3030">
        <v>14.91</v>
      </c>
      <c r="I3030">
        <v>0</v>
      </c>
      <c r="J3030">
        <v>0.08</v>
      </c>
      <c r="K3030" t="s">
        <v>17</v>
      </c>
      <c r="L3030">
        <v>4</v>
      </c>
    </row>
    <row r="3031" spans="1:12" x14ac:dyDescent="0.3">
      <c r="A3031">
        <v>23</v>
      </c>
      <c r="B3031">
        <v>30000</v>
      </c>
      <c r="C3031" t="s">
        <v>13</v>
      </c>
      <c r="D3031">
        <v>2</v>
      </c>
      <c r="E3031" t="s">
        <v>14</v>
      </c>
      <c r="F3031" t="s">
        <v>30</v>
      </c>
      <c r="G3031">
        <v>9000</v>
      </c>
      <c r="H3031">
        <v>14.61</v>
      </c>
      <c r="I3031">
        <v>1</v>
      </c>
      <c r="J3031">
        <v>0.3</v>
      </c>
      <c r="K3031" t="s">
        <v>17</v>
      </c>
      <c r="L3031">
        <v>4</v>
      </c>
    </row>
    <row r="3032" spans="1:12" x14ac:dyDescent="0.3">
      <c r="A3032">
        <v>24</v>
      </c>
      <c r="B3032">
        <v>31200</v>
      </c>
      <c r="C3032" t="s">
        <v>13</v>
      </c>
      <c r="D3032">
        <v>7</v>
      </c>
      <c r="E3032" t="s">
        <v>20</v>
      </c>
      <c r="F3032" t="s">
        <v>19</v>
      </c>
      <c r="G3032">
        <v>9000</v>
      </c>
      <c r="H3032">
        <v>10.38</v>
      </c>
      <c r="I3032">
        <v>0</v>
      </c>
      <c r="J3032">
        <v>0.28999999999999998</v>
      </c>
      <c r="K3032" t="s">
        <v>16</v>
      </c>
      <c r="L3032">
        <v>4</v>
      </c>
    </row>
    <row r="3033" spans="1:12" x14ac:dyDescent="0.3">
      <c r="A3033">
        <v>23</v>
      </c>
      <c r="B3033">
        <v>64500</v>
      </c>
      <c r="C3033" t="s">
        <v>26</v>
      </c>
      <c r="D3033">
        <v>8</v>
      </c>
      <c r="E3033" t="s">
        <v>18</v>
      </c>
      <c r="F3033" t="s">
        <v>19</v>
      </c>
      <c r="G3033">
        <v>10000</v>
      </c>
      <c r="H3033">
        <v>12.18</v>
      </c>
      <c r="I3033">
        <v>0</v>
      </c>
      <c r="J3033">
        <v>0.16</v>
      </c>
      <c r="K3033" t="s">
        <v>16</v>
      </c>
      <c r="L3033">
        <v>4</v>
      </c>
    </row>
    <row r="3034" spans="1:12" x14ac:dyDescent="0.3">
      <c r="A3034">
        <v>21</v>
      </c>
      <c r="B3034">
        <v>33000</v>
      </c>
      <c r="C3034" t="s">
        <v>13</v>
      </c>
      <c r="D3034">
        <v>5</v>
      </c>
      <c r="E3034" t="s">
        <v>18</v>
      </c>
      <c r="F3034" t="s">
        <v>19</v>
      </c>
      <c r="G3034">
        <v>9000</v>
      </c>
      <c r="H3034">
        <v>12.69</v>
      </c>
      <c r="I3034">
        <v>0</v>
      </c>
      <c r="J3034">
        <v>0.27</v>
      </c>
      <c r="K3034" t="s">
        <v>16</v>
      </c>
      <c r="L3034">
        <v>3</v>
      </c>
    </row>
    <row r="3035" spans="1:12" x14ac:dyDescent="0.3">
      <c r="A3035">
        <v>22</v>
      </c>
      <c r="B3035">
        <v>33000</v>
      </c>
      <c r="C3035" t="s">
        <v>13</v>
      </c>
      <c r="D3035">
        <v>6</v>
      </c>
      <c r="E3035" t="s">
        <v>18</v>
      </c>
      <c r="F3035" t="s">
        <v>19</v>
      </c>
      <c r="G3035">
        <v>9000</v>
      </c>
      <c r="H3035">
        <v>11.99</v>
      </c>
      <c r="I3035">
        <v>0</v>
      </c>
      <c r="J3035">
        <v>0.27</v>
      </c>
      <c r="K3035" t="s">
        <v>16</v>
      </c>
      <c r="L3035">
        <v>4</v>
      </c>
    </row>
    <row r="3036" spans="1:12" x14ac:dyDescent="0.3">
      <c r="A3036">
        <v>22</v>
      </c>
      <c r="B3036">
        <v>33600</v>
      </c>
      <c r="C3036" t="s">
        <v>13</v>
      </c>
      <c r="D3036">
        <v>6</v>
      </c>
      <c r="E3036" t="s">
        <v>20</v>
      </c>
      <c r="F3036" t="s">
        <v>30</v>
      </c>
      <c r="G3036">
        <v>9000</v>
      </c>
      <c r="I3036">
        <v>1</v>
      </c>
      <c r="J3036">
        <v>0.27</v>
      </c>
      <c r="K3036" t="s">
        <v>16</v>
      </c>
      <c r="L3036">
        <v>4</v>
      </c>
    </row>
    <row r="3037" spans="1:12" x14ac:dyDescent="0.3">
      <c r="A3037">
        <v>24</v>
      </c>
      <c r="B3037">
        <v>64656</v>
      </c>
      <c r="C3037" t="s">
        <v>26</v>
      </c>
      <c r="D3037">
        <v>8</v>
      </c>
      <c r="E3037" t="s">
        <v>18</v>
      </c>
      <c r="F3037" t="s">
        <v>19</v>
      </c>
      <c r="G3037">
        <v>14500</v>
      </c>
      <c r="H3037">
        <v>10.99</v>
      </c>
      <c r="I3037">
        <v>0</v>
      </c>
      <c r="J3037">
        <v>0.22</v>
      </c>
      <c r="K3037" t="s">
        <v>16</v>
      </c>
      <c r="L3037">
        <v>4</v>
      </c>
    </row>
    <row r="3038" spans="1:12" x14ac:dyDescent="0.3">
      <c r="A3038">
        <v>26</v>
      </c>
      <c r="B3038">
        <v>64700</v>
      </c>
      <c r="C3038" t="s">
        <v>26</v>
      </c>
      <c r="D3038">
        <v>5</v>
      </c>
      <c r="E3038" t="s">
        <v>28</v>
      </c>
      <c r="F3038" t="s">
        <v>15</v>
      </c>
      <c r="G3038">
        <v>17500</v>
      </c>
      <c r="I3038">
        <v>0</v>
      </c>
      <c r="J3038">
        <v>0.27</v>
      </c>
      <c r="K3038" t="s">
        <v>17</v>
      </c>
      <c r="L3038">
        <v>2</v>
      </c>
    </row>
    <row r="3039" spans="1:12" x14ac:dyDescent="0.3">
      <c r="A3039">
        <v>26</v>
      </c>
      <c r="B3039">
        <v>64992</v>
      </c>
      <c r="C3039" t="s">
        <v>26</v>
      </c>
      <c r="D3039">
        <v>1</v>
      </c>
      <c r="E3039" t="s">
        <v>25</v>
      </c>
      <c r="F3039" t="s">
        <v>21</v>
      </c>
      <c r="G3039">
        <v>4000</v>
      </c>
      <c r="H3039">
        <v>9.6300000000000008</v>
      </c>
      <c r="I3039">
        <v>0</v>
      </c>
      <c r="J3039">
        <v>0.06</v>
      </c>
      <c r="K3039" t="s">
        <v>16</v>
      </c>
      <c r="L3039">
        <v>4</v>
      </c>
    </row>
    <row r="3040" spans="1:12" x14ac:dyDescent="0.3">
      <c r="A3040">
        <v>26</v>
      </c>
      <c r="B3040">
        <v>30000</v>
      </c>
      <c r="C3040" t="s">
        <v>13</v>
      </c>
      <c r="D3040">
        <v>0</v>
      </c>
      <c r="E3040" t="s">
        <v>25</v>
      </c>
      <c r="F3040" t="s">
        <v>30</v>
      </c>
      <c r="G3040">
        <v>9000</v>
      </c>
      <c r="H3040">
        <v>15.65</v>
      </c>
      <c r="I3040">
        <v>1</v>
      </c>
      <c r="J3040">
        <v>0.3</v>
      </c>
      <c r="K3040" t="s">
        <v>17</v>
      </c>
      <c r="L3040">
        <v>4</v>
      </c>
    </row>
    <row r="3041" spans="1:12" x14ac:dyDescent="0.3">
      <c r="A3041">
        <v>22</v>
      </c>
      <c r="B3041">
        <v>37500</v>
      </c>
      <c r="C3041" t="s">
        <v>13</v>
      </c>
      <c r="D3041">
        <v>0</v>
      </c>
      <c r="E3041" t="s">
        <v>14</v>
      </c>
      <c r="F3041" t="s">
        <v>19</v>
      </c>
      <c r="G3041">
        <v>9000</v>
      </c>
      <c r="H3041">
        <v>9.6300000000000008</v>
      </c>
      <c r="I3041">
        <v>0</v>
      </c>
      <c r="J3041">
        <v>0.24</v>
      </c>
      <c r="K3041" t="s">
        <v>16</v>
      </c>
      <c r="L3041">
        <v>4</v>
      </c>
    </row>
    <row r="3042" spans="1:12" x14ac:dyDescent="0.3">
      <c r="A3042">
        <v>25</v>
      </c>
      <c r="B3042">
        <v>65000</v>
      </c>
      <c r="C3042" t="s">
        <v>26</v>
      </c>
      <c r="D3042">
        <v>0</v>
      </c>
      <c r="E3042" t="s">
        <v>27</v>
      </c>
      <c r="F3042" t="s">
        <v>21</v>
      </c>
      <c r="G3042">
        <v>12000</v>
      </c>
      <c r="H3042">
        <v>7.9</v>
      </c>
      <c r="I3042">
        <v>0</v>
      </c>
      <c r="J3042">
        <v>0.18</v>
      </c>
      <c r="K3042" t="s">
        <v>16</v>
      </c>
      <c r="L3042">
        <v>4</v>
      </c>
    </row>
    <row r="3043" spans="1:12" x14ac:dyDescent="0.3">
      <c r="A3043">
        <v>23</v>
      </c>
      <c r="B3043">
        <v>65000</v>
      </c>
      <c r="C3043" t="s">
        <v>23</v>
      </c>
      <c r="D3043">
        <v>6</v>
      </c>
      <c r="E3043" t="s">
        <v>20</v>
      </c>
      <c r="F3043" t="s">
        <v>19</v>
      </c>
      <c r="G3043">
        <v>6000</v>
      </c>
      <c r="H3043">
        <v>10.65</v>
      </c>
      <c r="I3043">
        <v>0</v>
      </c>
      <c r="J3043">
        <v>0.09</v>
      </c>
      <c r="K3043" t="s">
        <v>16</v>
      </c>
      <c r="L3043">
        <v>2</v>
      </c>
    </row>
    <row r="3044" spans="1:12" x14ac:dyDescent="0.3">
      <c r="A3044">
        <v>22</v>
      </c>
      <c r="B3044">
        <v>38500</v>
      </c>
      <c r="C3044" t="s">
        <v>13</v>
      </c>
      <c r="D3044">
        <v>1</v>
      </c>
      <c r="E3044" t="s">
        <v>14</v>
      </c>
      <c r="F3044" t="s">
        <v>19</v>
      </c>
      <c r="G3044">
        <v>9000</v>
      </c>
      <c r="H3044">
        <v>10.83</v>
      </c>
      <c r="I3044">
        <v>0</v>
      </c>
      <c r="J3044">
        <v>0.23</v>
      </c>
      <c r="K3044" t="s">
        <v>16</v>
      </c>
      <c r="L3044">
        <v>2</v>
      </c>
    </row>
    <row r="3045" spans="1:12" x14ac:dyDescent="0.3">
      <c r="A3045">
        <v>26</v>
      </c>
      <c r="B3045">
        <v>65000</v>
      </c>
      <c r="C3045" t="s">
        <v>26</v>
      </c>
      <c r="D3045">
        <v>1</v>
      </c>
      <c r="E3045" t="s">
        <v>28</v>
      </c>
      <c r="F3045" t="s">
        <v>19</v>
      </c>
      <c r="G3045">
        <v>17000</v>
      </c>
      <c r="H3045">
        <v>9.91</v>
      </c>
      <c r="I3045">
        <v>0</v>
      </c>
      <c r="J3045">
        <v>0.26</v>
      </c>
      <c r="K3045" t="s">
        <v>16</v>
      </c>
      <c r="L3045">
        <v>2</v>
      </c>
    </row>
    <row r="3046" spans="1:12" x14ac:dyDescent="0.3">
      <c r="A3046">
        <v>22</v>
      </c>
      <c r="B3046">
        <v>65000</v>
      </c>
      <c r="C3046" t="s">
        <v>26</v>
      </c>
      <c r="D3046">
        <v>0</v>
      </c>
      <c r="E3046" t="s">
        <v>20</v>
      </c>
      <c r="F3046" t="s">
        <v>21</v>
      </c>
      <c r="G3046">
        <v>7200</v>
      </c>
      <c r="H3046">
        <v>8.9</v>
      </c>
      <c r="I3046">
        <v>0</v>
      </c>
      <c r="J3046">
        <v>0.11</v>
      </c>
      <c r="K3046" t="s">
        <v>16</v>
      </c>
      <c r="L3046">
        <v>2</v>
      </c>
    </row>
    <row r="3047" spans="1:12" x14ac:dyDescent="0.3">
      <c r="A3047">
        <v>21</v>
      </c>
      <c r="B3047">
        <v>65000</v>
      </c>
      <c r="C3047" t="s">
        <v>26</v>
      </c>
      <c r="D3047">
        <v>5</v>
      </c>
      <c r="E3047" t="s">
        <v>25</v>
      </c>
      <c r="F3047" t="s">
        <v>19</v>
      </c>
      <c r="G3047">
        <v>2200</v>
      </c>
      <c r="H3047">
        <v>12.42</v>
      </c>
      <c r="I3047">
        <v>0</v>
      </c>
      <c r="J3047">
        <v>0.03</v>
      </c>
      <c r="K3047" t="s">
        <v>16</v>
      </c>
      <c r="L3047">
        <v>3</v>
      </c>
    </row>
    <row r="3048" spans="1:12" x14ac:dyDescent="0.3">
      <c r="A3048">
        <v>23</v>
      </c>
      <c r="B3048">
        <v>65000</v>
      </c>
      <c r="C3048" t="s">
        <v>26</v>
      </c>
      <c r="D3048">
        <v>7</v>
      </c>
      <c r="E3048" t="s">
        <v>25</v>
      </c>
      <c r="F3048" t="s">
        <v>21</v>
      </c>
      <c r="G3048">
        <v>7425</v>
      </c>
      <c r="H3048">
        <v>6.03</v>
      </c>
      <c r="I3048">
        <v>0</v>
      </c>
      <c r="J3048">
        <v>0.11</v>
      </c>
      <c r="K3048" t="s">
        <v>16</v>
      </c>
      <c r="L3048">
        <v>4</v>
      </c>
    </row>
    <row r="3049" spans="1:12" x14ac:dyDescent="0.3">
      <c r="A3049">
        <v>25</v>
      </c>
      <c r="B3049">
        <v>42900</v>
      </c>
      <c r="C3049" t="s">
        <v>13</v>
      </c>
      <c r="D3049">
        <v>9</v>
      </c>
      <c r="E3049" t="s">
        <v>14</v>
      </c>
      <c r="F3049" t="s">
        <v>21</v>
      </c>
      <c r="G3049">
        <v>9000</v>
      </c>
      <c r="H3049">
        <v>6.76</v>
      </c>
      <c r="I3049">
        <v>0</v>
      </c>
      <c r="J3049">
        <v>0.21</v>
      </c>
      <c r="K3049" t="s">
        <v>16</v>
      </c>
      <c r="L3049">
        <v>4</v>
      </c>
    </row>
    <row r="3050" spans="1:12" x14ac:dyDescent="0.3">
      <c r="A3050">
        <v>24</v>
      </c>
      <c r="B3050">
        <v>65000</v>
      </c>
      <c r="C3050" t="s">
        <v>26</v>
      </c>
      <c r="D3050">
        <v>9</v>
      </c>
      <c r="E3050" t="s">
        <v>20</v>
      </c>
      <c r="F3050" t="s">
        <v>15</v>
      </c>
      <c r="G3050">
        <v>4200</v>
      </c>
      <c r="H3050">
        <v>15.27</v>
      </c>
      <c r="I3050">
        <v>0</v>
      </c>
      <c r="J3050">
        <v>0.06</v>
      </c>
      <c r="K3050" t="s">
        <v>16</v>
      </c>
      <c r="L3050">
        <v>2</v>
      </c>
    </row>
    <row r="3051" spans="1:12" x14ac:dyDescent="0.3">
      <c r="A3051">
        <v>23</v>
      </c>
      <c r="B3051">
        <v>65000</v>
      </c>
      <c r="C3051" t="s">
        <v>26</v>
      </c>
      <c r="D3051">
        <v>3</v>
      </c>
      <c r="E3051" t="s">
        <v>14</v>
      </c>
      <c r="F3051" t="s">
        <v>21</v>
      </c>
      <c r="G3051">
        <v>7000</v>
      </c>
      <c r="H3051">
        <v>7.9</v>
      </c>
      <c r="I3051">
        <v>0</v>
      </c>
      <c r="J3051">
        <v>0.11</v>
      </c>
      <c r="K3051" t="s">
        <v>16</v>
      </c>
      <c r="L3051">
        <v>4</v>
      </c>
    </row>
    <row r="3052" spans="1:12" x14ac:dyDescent="0.3">
      <c r="A3052">
        <v>23</v>
      </c>
      <c r="B3052">
        <v>43200</v>
      </c>
      <c r="C3052" t="s">
        <v>13</v>
      </c>
      <c r="D3052">
        <v>0</v>
      </c>
      <c r="E3052" t="s">
        <v>18</v>
      </c>
      <c r="F3052" t="s">
        <v>21</v>
      </c>
      <c r="G3052">
        <v>9000</v>
      </c>
      <c r="H3052">
        <v>6.17</v>
      </c>
      <c r="I3052">
        <v>0</v>
      </c>
      <c r="J3052">
        <v>0.21</v>
      </c>
      <c r="K3052" t="s">
        <v>16</v>
      </c>
      <c r="L3052">
        <v>3</v>
      </c>
    </row>
    <row r="3053" spans="1:12" x14ac:dyDescent="0.3">
      <c r="A3053">
        <v>23</v>
      </c>
      <c r="B3053">
        <v>45000</v>
      </c>
      <c r="C3053" t="s">
        <v>13</v>
      </c>
      <c r="D3053">
        <v>7</v>
      </c>
      <c r="E3053" t="s">
        <v>18</v>
      </c>
      <c r="F3053" t="s">
        <v>19</v>
      </c>
      <c r="G3053">
        <v>9000</v>
      </c>
      <c r="H3053">
        <v>10.65</v>
      </c>
      <c r="I3053">
        <v>0</v>
      </c>
      <c r="J3053">
        <v>0.2</v>
      </c>
      <c r="K3053" t="s">
        <v>16</v>
      </c>
      <c r="L3053">
        <v>2</v>
      </c>
    </row>
    <row r="3054" spans="1:12" x14ac:dyDescent="0.3">
      <c r="A3054">
        <v>22</v>
      </c>
      <c r="B3054">
        <v>45000</v>
      </c>
      <c r="C3054" t="s">
        <v>13</v>
      </c>
      <c r="D3054">
        <v>7</v>
      </c>
      <c r="E3054" t="s">
        <v>20</v>
      </c>
      <c r="F3054" t="s">
        <v>21</v>
      </c>
      <c r="G3054">
        <v>9000</v>
      </c>
      <c r="H3054">
        <v>7.9</v>
      </c>
      <c r="I3054">
        <v>0</v>
      </c>
      <c r="J3054">
        <v>0.2</v>
      </c>
      <c r="K3054" t="s">
        <v>16</v>
      </c>
      <c r="L3054">
        <v>3</v>
      </c>
    </row>
    <row r="3055" spans="1:12" x14ac:dyDescent="0.3">
      <c r="A3055">
        <v>21</v>
      </c>
      <c r="B3055">
        <v>45000</v>
      </c>
      <c r="C3055" t="s">
        <v>13</v>
      </c>
      <c r="D3055">
        <v>3</v>
      </c>
      <c r="E3055" t="s">
        <v>14</v>
      </c>
      <c r="F3055" t="s">
        <v>21</v>
      </c>
      <c r="G3055">
        <v>9000</v>
      </c>
      <c r="H3055">
        <v>8.49</v>
      </c>
      <c r="I3055">
        <v>0</v>
      </c>
      <c r="J3055">
        <v>0.2</v>
      </c>
      <c r="K3055" t="s">
        <v>16</v>
      </c>
      <c r="L3055">
        <v>3</v>
      </c>
    </row>
    <row r="3056" spans="1:12" x14ac:dyDescent="0.3">
      <c r="A3056">
        <v>22</v>
      </c>
      <c r="B3056">
        <v>45000</v>
      </c>
      <c r="C3056" t="s">
        <v>13</v>
      </c>
      <c r="D3056">
        <v>0</v>
      </c>
      <c r="E3056" t="s">
        <v>18</v>
      </c>
      <c r="F3056" t="s">
        <v>15</v>
      </c>
      <c r="G3056">
        <v>9000</v>
      </c>
      <c r="H3056">
        <v>14.26</v>
      </c>
      <c r="I3056">
        <v>0</v>
      </c>
      <c r="J3056">
        <v>0.2</v>
      </c>
      <c r="K3056" t="s">
        <v>17</v>
      </c>
      <c r="L3056">
        <v>3</v>
      </c>
    </row>
    <row r="3057" spans="1:12" x14ac:dyDescent="0.3">
      <c r="A3057">
        <v>26</v>
      </c>
      <c r="B3057">
        <v>59000</v>
      </c>
      <c r="C3057" t="s">
        <v>26</v>
      </c>
      <c r="D3057">
        <v>5</v>
      </c>
      <c r="E3057" t="s">
        <v>14</v>
      </c>
      <c r="F3057" t="s">
        <v>30</v>
      </c>
      <c r="G3057">
        <v>8000</v>
      </c>
      <c r="H3057">
        <v>15.99</v>
      </c>
      <c r="I3057">
        <v>1</v>
      </c>
      <c r="J3057">
        <v>0.14000000000000001</v>
      </c>
      <c r="K3057" t="s">
        <v>17</v>
      </c>
      <c r="L3057">
        <v>2</v>
      </c>
    </row>
    <row r="3058" spans="1:12" x14ac:dyDescent="0.3">
      <c r="A3058">
        <v>26</v>
      </c>
      <c r="B3058">
        <v>45000</v>
      </c>
      <c r="C3058" t="s">
        <v>13</v>
      </c>
      <c r="D3058">
        <v>0</v>
      </c>
      <c r="E3058" t="s">
        <v>25</v>
      </c>
      <c r="F3058" t="s">
        <v>19</v>
      </c>
      <c r="G3058">
        <v>9000</v>
      </c>
      <c r="H3058">
        <v>10.39</v>
      </c>
      <c r="I3058">
        <v>0</v>
      </c>
      <c r="J3058">
        <v>0.2</v>
      </c>
      <c r="K3058" t="s">
        <v>16</v>
      </c>
      <c r="L3058">
        <v>2</v>
      </c>
    </row>
    <row r="3059" spans="1:12" x14ac:dyDescent="0.3">
      <c r="A3059">
        <v>23</v>
      </c>
      <c r="B3059">
        <v>65000</v>
      </c>
      <c r="C3059" t="s">
        <v>26</v>
      </c>
      <c r="D3059">
        <v>5</v>
      </c>
      <c r="E3059" t="s">
        <v>18</v>
      </c>
      <c r="F3059" t="s">
        <v>19</v>
      </c>
      <c r="G3059">
        <v>4000</v>
      </c>
      <c r="H3059">
        <v>11.49</v>
      </c>
      <c r="I3059">
        <v>0</v>
      </c>
      <c r="J3059">
        <v>0.06</v>
      </c>
      <c r="K3059" t="s">
        <v>16</v>
      </c>
      <c r="L3059">
        <v>4</v>
      </c>
    </row>
    <row r="3060" spans="1:12" x14ac:dyDescent="0.3">
      <c r="A3060">
        <v>23</v>
      </c>
      <c r="B3060">
        <v>65000</v>
      </c>
      <c r="C3060" t="s">
        <v>26</v>
      </c>
      <c r="D3060">
        <v>5</v>
      </c>
      <c r="E3060" t="s">
        <v>27</v>
      </c>
      <c r="F3060" t="s">
        <v>21</v>
      </c>
      <c r="G3060">
        <v>16500</v>
      </c>
      <c r="H3060">
        <v>7.49</v>
      </c>
      <c r="I3060">
        <v>0</v>
      </c>
      <c r="J3060">
        <v>0.25</v>
      </c>
      <c r="K3060" t="s">
        <v>16</v>
      </c>
      <c r="L3060">
        <v>3</v>
      </c>
    </row>
    <row r="3061" spans="1:12" x14ac:dyDescent="0.3">
      <c r="A3061">
        <v>23</v>
      </c>
      <c r="B3061">
        <v>65000</v>
      </c>
      <c r="C3061" t="s">
        <v>26</v>
      </c>
      <c r="D3061">
        <v>8</v>
      </c>
      <c r="E3061" t="s">
        <v>27</v>
      </c>
      <c r="F3061" t="s">
        <v>21</v>
      </c>
      <c r="G3061">
        <v>3600</v>
      </c>
      <c r="H3061">
        <v>7.49</v>
      </c>
      <c r="I3061">
        <v>0</v>
      </c>
      <c r="J3061">
        <v>0.06</v>
      </c>
      <c r="K3061" t="s">
        <v>16</v>
      </c>
      <c r="L3061">
        <v>3</v>
      </c>
    </row>
    <row r="3062" spans="1:12" x14ac:dyDescent="0.3">
      <c r="A3062">
        <v>26</v>
      </c>
      <c r="B3062">
        <v>48000</v>
      </c>
      <c r="C3062" t="s">
        <v>13</v>
      </c>
      <c r="D3062">
        <v>7</v>
      </c>
      <c r="E3062" t="s">
        <v>20</v>
      </c>
      <c r="F3062" t="s">
        <v>21</v>
      </c>
      <c r="G3062">
        <v>9000</v>
      </c>
      <c r="H3062">
        <v>8.94</v>
      </c>
      <c r="I3062">
        <v>0</v>
      </c>
      <c r="J3062">
        <v>0.19</v>
      </c>
      <c r="K3062" t="s">
        <v>16</v>
      </c>
      <c r="L3062">
        <v>3</v>
      </c>
    </row>
    <row r="3063" spans="1:12" x14ac:dyDescent="0.3">
      <c r="A3063">
        <v>22</v>
      </c>
      <c r="B3063">
        <v>49500</v>
      </c>
      <c r="C3063" t="s">
        <v>13</v>
      </c>
      <c r="D3063">
        <v>0</v>
      </c>
      <c r="E3063" t="s">
        <v>20</v>
      </c>
      <c r="F3063" t="s">
        <v>15</v>
      </c>
      <c r="G3063">
        <v>9000</v>
      </c>
      <c r="H3063">
        <v>14.35</v>
      </c>
      <c r="I3063">
        <v>0</v>
      </c>
      <c r="J3063">
        <v>0.18</v>
      </c>
      <c r="K3063" t="s">
        <v>17</v>
      </c>
      <c r="L3063">
        <v>4</v>
      </c>
    </row>
    <row r="3064" spans="1:12" x14ac:dyDescent="0.3">
      <c r="A3064">
        <v>20</v>
      </c>
      <c r="B3064">
        <v>65000</v>
      </c>
      <c r="C3064" t="s">
        <v>26</v>
      </c>
      <c r="D3064">
        <v>4</v>
      </c>
      <c r="E3064" t="s">
        <v>18</v>
      </c>
      <c r="F3064" t="s">
        <v>19</v>
      </c>
      <c r="G3064">
        <v>4800</v>
      </c>
      <c r="H3064">
        <v>9.99</v>
      </c>
      <c r="I3064">
        <v>0</v>
      </c>
      <c r="J3064">
        <v>7.0000000000000007E-2</v>
      </c>
      <c r="K3064" t="s">
        <v>16</v>
      </c>
      <c r="L3064">
        <v>2</v>
      </c>
    </row>
    <row r="3065" spans="1:12" x14ac:dyDescent="0.3">
      <c r="A3065">
        <v>26</v>
      </c>
      <c r="B3065">
        <v>50004</v>
      </c>
      <c r="C3065" t="s">
        <v>13</v>
      </c>
      <c r="D3065">
        <v>0</v>
      </c>
      <c r="E3065" t="s">
        <v>18</v>
      </c>
      <c r="F3065" t="s">
        <v>21</v>
      </c>
      <c r="G3065">
        <v>9000</v>
      </c>
      <c r="H3065">
        <v>6.17</v>
      </c>
      <c r="I3065">
        <v>0</v>
      </c>
      <c r="J3065">
        <v>0.18</v>
      </c>
      <c r="K3065" t="s">
        <v>16</v>
      </c>
      <c r="L3065">
        <v>4</v>
      </c>
    </row>
    <row r="3066" spans="1:12" x14ac:dyDescent="0.3">
      <c r="A3066">
        <v>26</v>
      </c>
      <c r="B3066">
        <v>50200</v>
      </c>
      <c r="C3066" t="s">
        <v>13</v>
      </c>
      <c r="D3066">
        <v>1</v>
      </c>
      <c r="E3066" t="s">
        <v>28</v>
      </c>
      <c r="F3066" t="s">
        <v>21</v>
      </c>
      <c r="G3066">
        <v>9000</v>
      </c>
      <c r="H3066">
        <v>7.66</v>
      </c>
      <c r="I3066">
        <v>0</v>
      </c>
      <c r="J3066">
        <v>0.18</v>
      </c>
      <c r="K3066" t="s">
        <v>16</v>
      </c>
      <c r="L3066">
        <v>3</v>
      </c>
    </row>
    <row r="3067" spans="1:12" x14ac:dyDescent="0.3">
      <c r="A3067">
        <v>23</v>
      </c>
      <c r="B3067">
        <v>65000</v>
      </c>
      <c r="C3067" t="s">
        <v>26</v>
      </c>
      <c r="D3067">
        <v>5</v>
      </c>
      <c r="E3067" t="s">
        <v>25</v>
      </c>
      <c r="F3067" t="s">
        <v>21</v>
      </c>
      <c r="G3067">
        <v>2275</v>
      </c>
      <c r="I3067">
        <v>0</v>
      </c>
      <c r="J3067">
        <v>0.04</v>
      </c>
      <c r="K3067" t="s">
        <v>16</v>
      </c>
      <c r="L3067">
        <v>2</v>
      </c>
    </row>
    <row r="3068" spans="1:12" x14ac:dyDescent="0.3">
      <c r="A3068">
        <v>24</v>
      </c>
      <c r="B3068">
        <v>51000</v>
      </c>
      <c r="C3068" t="s">
        <v>13</v>
      </c>
      <c r="D3068">
        <v>3</v>
      </c>
      <c r="E3068" t="s">
        <v>14</v>
      </c>
      <c r="F3068" t="s">
        <v>21</v>
      </c>
      <c r="G3068">
        <v>9000</v>
      </c>
      <c r="H3068">
        <v>5.79</v>
      </c>
      <c r="I3068">
        <v>0</v>
      </c>
      <c r="J3068">
        <v>0.18</v>
      </c>
      <c r="K3068" t="s">
        <v>16</v>
      </c>
      <c r="L3068">
        <v>3</v>
      </c>
    </row>
    <row r="3069" spans="1:12" x14ac:dyDescent="0.3">
      <c r="A3069">
        <v>26</v>
      </c>
      <c r="B3069">
        <v>51400</v>
      </c>
      <c r="C3069" t="s">
        <v>13</v>
      </c>
      <c r="D3069">
        <v>4</v>
      </c>
      <c r="E3069" t="s">
        <v>25</v>
      </c>
      <c r="F3069" t="s">
        <v>15</v>
      </c>
      <c r="G3069">
        <v>9000</v>
      </c>
      <c r="H3069">
        <v>13.61</v>
      </c>
      <c r="I3069">
        <v>0</v>
      </c>
      <c r="J3069">
        <v>0.18</v>
      </c>
      <c r="K3069" t="s">
        <v>16</v>
      </c>
      <c r="L3069">
        <v>2</v>
      </c>
    </row>
    <row r="3070" spans="1:12" x14ac:dyDescent="0.3">
      <c r="A3070">
        <v>22</v>
      </c>
      <c r="B3070">
        <v>65000</v>
      </c>
      <c r="C3070" t="s">
        <v>26</v>
      </c>
      <c r="D3070">
        <v>6</v>
      </c>
      <c r="E3070" t="s">
        <v>25</v>
      </c>
      <c r="F3070" t="s">
        <v>21</v>
      </c>
      <c r="G3070">
        <v>8000</v>
      </c>
      <c r="H3070">
        <v>6.99</v>
      </c>
      <c r="I3070">
        <v>0</v>
      </c>
      <c r="J3070">
        <v>0.12</v>
      </c>
      <c r="K3070" t="s">
        <v>16</v>
      </c>
      <c r="L3070">
        <v>3</v>
      </c>
    </row>
    <row r="3071" spans="1:12" x14ac:dyDescent="0.3">
      <c r="A3071">
        <v>23</v>
      </c>
      <c r="B3071">
        <v>65000</v>
      </c>
      <c r="C3071" t="s">
        <v>26</v>
      </c>
      <c r="D3071">
        <v>4</v>
      </c>
      <c r="E3071" t="s">
        <v>25</v>
      </c>
      <c r="F3071" t="s">
        <v>21</v>
      </c>
      <c r="G3071">
        <v>5400</v>
      </c>
      <c r="H3071">
        <v>8.9</v>
      </c>
      <c r="I3071">
        <v>0</v>
      </c>
      <c r="J3071">
        <v>0.08</v>
      </c>
      <c r="K3071" t="s">
        <v>16</v>
      </c>
      <c r="L3071">
        <v>3</v>
      </c>
    </row>
    <row r="3072" spans="1:12" x14ac:dyDescent="0.3">
      <c r="A3072">
        <v>22</v>
      </c>
      <c r="B3072">
        <v>52000</v>
      </c>
      <c r="C3072" t="s">
        <v>13</v>
      </c>
      <c r="D3072">
        <v>6</v>
      </c>
      <c r="E3072" t="s">
        <v>20</v>
      </c>
      <c r="F3072" t="s">
        <v>30</v>
      </c>
      <c r="G3072">
        <v>9000</v>
      </c>
      <c r="H3072">
        <v>14.11</v>
      </c>
      <c r="I3072">
        <v>0</v>
      </c>
      <c r="J3072">
        <v>0.17</v>
      </c>
      <c r="K3072" t="s">
        <v>17</v>
      </c>
      <c r="L3072">
        <v>3</v>
      </c>
    </row>
    <row r="3073" spans="1:12" x14ac:dyDescent="0.3">
      <c r="A3073">
        <v>22</v>
      </c>
      <c r="B3073">
        <v>54000</v>
      </c>
      <c r="C3073" t="s">
        <v>13</v>
      </c>
      <c r="D3073">
        <v>4</v>
      </c>
      <c r="E3073" t="s">
        <v>25</v>
      </c>
      <c r="F3073" t="s">
        <v>15</v>
      </c>
      <c r="G3073">
        <v>9000</v>
      </c>
      <c r="H3073">
        <v>15.96</v>
      </c>
      <c r="I3073">
        <v>0</v>
      </c>
      <c r="J3073">
        <v>0.17</v>
      </c>
      <c r="K3073" t="s">
        <v>17</v>
      </c>
      <c r="L3073">
        <v>3</v>
      </c>
    </row>
    <row r="3074" spans="1:12" x14ac:dyDescent="0.3">
      <c r="A3074">
        <v>26</v>
      </c>
      <c r="B3074">
        <v>65000</v>
      </c>
      <c r="C3074" t="s">
        <v>26</v>
      </c>
      <c r="D3074">
        <v>0</v>
      </c>
      <c r="E3074" t="s">
        <v>25</v>
      </c>
      <c r="F3074" t="s">
        <v>21</v>
      </c>
      <c r="G3074">
        <v>4000</v>
      </c>
      <c r="H3074">
        <v>5.42</v>
      </c>
      <c r="I3074">
        <v>0</v>
      </c>
      <c r="J3074">
        <v>0.06</v>
      </c>
      <c r="K3074" t="s">
        <v>16</v>
      </c>
      <c r="L3074">
        <v>3</v>
      </c>
    </row>
    <row r="3075" spans="1:12" x14ac:dyDescent="0.3">
      <c r="A3075">
        <v>24</v>
      </c>
      <c r="B3075">
        <v>65000</v>
      </c>
      <c r="C3075" t="s">
        <v>26</v>
      </c>
      <c r="D3075">
        <v>9</v>
      </c>
      <c r="E3075" t="s">
        <v>28</v>
      </c>
      <c r="F3075" t="s">
        <v>21</v>
      </c>
      <c r="G3075">
        <v>5500</v>
      </c>
      <c r="H3075">
        <v>5.79</v>
      </c>
      <c r="I3075">
        <v>0</v>
      </c>
      <c r="J3075">
        <v>0.08</v>
      </c>
      <c r="K3075" t="s">
        <v>16</v>
      </c>
      <c r="L3075">
        <v>3</v>
      </c>
    </row>
    <row r="3076" spans="1:12" x14ac:dyDescent="0.3">
      <c r="A3076">
        <v>24</v>
      </c>
      <c r="B3076">
        <v>55000</v>
      </c>
      <c r="C3076" t="s">
        <v>13</v>
      </c>
      <c r="D3076">
        <v>2</v>
      </c>
      <c r="E3076" t="s">
        <v>28</v>
      </c>
      <c r="F3076" t="s">
        <v>15</v>
      </c>
      <c r="G3076">
        <v>9000</v>
      </c>
      <c r="H3076">
        <v>14.72</v>
      </c>
      <c r="I3076">
        <v>0</v>
      </c>
      <c r="J3076">
        <v>0.16</v>
      </c>
      <c r="K3076" t="s">
        <v>17</v>
      </c>
      <c r="L3076">
        <v>2</v>
      </c>
    </row>
    <row r="3077" spans="1:12" x14ac:dyDescent="0.3">
      <c r="A3077">
        <v>23</v>
      </c>
      <c r="B3077">
        <v>65000</v>
      </c>
      <c r="C3077" t="s">
        <v>26</v>
      </c>
      <c r="D3077">
        <v>1</v>
      </c>
      <c r="E3077" t="s">
        <v>20</v>
      </c>
      <c r="F3077" t="s">
        <v>19</v>
      </c>
      <c r="G3077">
        <v>10800</v>
      </c>
      <c r="H3077">
        <v>10</v>
      </c>
      <c r="I3077">
        <v>0</v>
      </c>
      <c r="J3077">
        <v>0.17</v>
      </c>
      <c r="K3077" t="s">
        <v>16</v>
      </c>
      <c r="L3077">
        <v>4</v>
      </c>
    </row>
    <row r="3078" spans="1:12" x14ac:dyDescent="0.3">
      <c r="A3078">
        <v>22</v>
      </c>
      <c r="B3078">
        <v>22800</v>
      </c>
      <c r="C3078" t="s">
        <v>13</v>
      </c>
      <c r="E3078" t="s">
        <v>20</v>
      </c>
      <c r="F3078" t="s">
        <v>19</v>
      </c>
      <c r="G3078">
        <v>9200</v>
      </c>
      <c r="H3078">
        <v>9.8800000000000008</v>
      </c>
      <c r="I3078">
        <v>1</v>
      </c>
      <c r="J3078">
        <v>0.4</v>
      </c>
      <c r="K3078" t="s">
        <v>16</v>
      </c>
      <c r="L3078">
        <v>2</v>
      </c>
    </row>
    <row r="3079" spans="1:12" x14ac:dyDescent="0.3">
      <c r="A3079">
        <v>24</v>
      </c>
      <c r="B3079">
        <v>65000</v>
      </c>
      <c r="C3079" t="s">
        <v>26</v>
      </c>
      <c r="D3079">
        <v>8</v>
      </c>
      <c r="E3079" t="s">
        <v>28</v>
      </c>
      <c r="F3079" t="s">
        <v>21</v>
      </c>
      <c r="G3079">
        <v>10000</v>
      </c>
      <c r="H3079">
        <v>7.66</v>
      </c>
      <c r="I3079">
        <v>0</v>
      </c>
      <c r="J3079">
        <v>0.15</v>
      </c>
      <c r="K3079" t="s">
        <v>16</v>
      </c>
      <c r="L3079">
        <v>4</v>
      </c>
    </row>
    <row r="3080" spans="1:12" x14ac:dyDescent="0.3">
      <c r="A3080">
        <v>22</v>
      </c>
      <c r="B3080">
        <v>65000</v>
      </c>
      <c r="C3080" t="s">
        <v>26</v>
      </c>
      <c r="D3080">
        <v>2</v>
      </c>
      <c r="E3080" t="s">
        <v>27</v>
      </c>
      <c r="F3080" t="s">
        <v>19</v>
      </c>
      <c r="G3080">
        <v>10000</v>
      </c>
      <c r="H3080">
        <v>11.11</v>
      </c>
      <c r="I3080">
        <v>0</v>
      </c>
      <c r="J3080">
        <v>0.15</v>
      </c>
      <c r="K3080" t="s">
        <v>16</v>
      </c>
      <c r="L3080">
        <v>3</v>
      </c>
    </row>
    <row r="3081" spans="1:12" x14ac:dyDescent="0.3">
      <c r="A3081">
        <v>23</v>
      </c>
      <c r="B3081">
        <v>65000</v>
      </c>
      <c r="C3081" t="s">
        <v>23</v>
      </c>
      <c r="D3081">
        <v>8</v>
      </c>
      <c r="E3081" t="s">
        <v>20</v>
      </c>
      <c r="F3081" t="s">
        <v>15</v>
      </c>
      <c r="G3081">
        <v>9600</v>
      </c>
      <c r="H3081">
        <v>14.17</v>
      </c>
      <c r="I3081">
        <v>0</v>
      </c>
      <c r="J3081">
        <v>0.15</v>
      </c>
      <c r="K3081" t="s">
        <v>17</v>
      </c>
      <c r="L3081">
        <v>4</v>
      </c>
    </row>
    <row r="3082" spans="1:12" x14ac:dyDescent="0.3">
      <c r="A3082">
        <v>23</v>
      </c>
      <c r="B3082">
        <v>50000</v>
      </c>
      <c r="C3082" t="s">
        <v>13</v>
      </c>
      <c r="D3082">
        <v>5</v>
      </c>
      <c r="E3082" t="s">
        <v>18</v>
      </c>
      <c r="F3082" t="s">
        <v>29</v>
      </c>
      <c r="G3082">
        <v>9200</v>
      </c>
      <c r="H3082">
        <v>15.68</v>
      </c>
      <c r="I3082">
        <v>0</v>
      </c>
      <c r="J3082">
        <v>0.18</v>
      </c>
      <c r="K3082" t="s">
        <v>16</v>
      </c>
      <c r="L3082">
        <v>2</v>
      </c>
    </row>
    <row r="3083" spans="1:12" x14ac:dyDescent="0.3">
      <c r="A3083">
        <v>23</v>
      </c>
      <c r="B3083">
        <v>65000</v>
      </c>
      <c r="C3083" t="s">
        <v>26</v>
      </c>
      <c r="D3083">
        <v>0</v>
      </c>
      <c r="E3083" t="s">
        <v>27</v>
      </c>
      <c r="F3083" t="s">
        <v>19</v>
      </c>
      <c r="G3083">
        <v>7300</v>
      </c>
      <c r="H3083">
        <v>9.99</v>
      </c>
      <c r="I3083">
        <v>0</v>
      </c>
      <c r="J3083">
        <v>0.11</v>
      </c>
      <c r="K3083" t="s">
        <v>16</v>
      </c>
      <c r="L3083">
        <v>3</v>
      </c>
    </row>
    <row r="3084" spans="1:12" x14ac:dyDescent="0.3">
      <c r="A3084">
        <v>22</v>
      </c>
      <c r="B3084">
        <v>62000</v>
      </c>
      <c r="C3084" t="s">
        <v>13</v>
      </c>
      <c r="D3084">
        <v>6</v>
      </c>
      <c r="E3084" t="s">
        <v>20</v>
      </c>
      <c r="F3084" t="s">
        <v>15</v>
      </c>
      <c r="G3084">
        <v>9200</v>
      </c>
      <c r="H3084">
        <v>12.98</v>
      </c>
      <c r="I3084">
        <v>0</v>
      </c>
      <c r="J3084">
        <v>0.15</v>
      </c>
      <c r="K3084" t="s">
        <v>16</v>
      </c>
      <c r="L3084">
        <v>3</v>
      </c>
    </row>
    <row r="3085" spans="1:12" x14ac:dyDescent="0.3">
      <c r="A3085">
        <v>23</v>
      </c>
      <c r="B3085">
        <v>66000</v>
      </c>
      <c r="C3085" t="s">
        <v>13</v>
      </c>
      <c r="D3085">
        <v>0</v>
      </c>
      <c r="E3085" t="s">
        <v>14</v>
      </c>
      <c r="F3085" t="s">
        <v>19</v>
      </c>
      <c r="G3085">
        <v>9200</v>
      </c>
      <c r="H3085">
        <v>11.86</v>
      </c>
      <c r="I3085">
        <v>0</v>
      </c>
      <c r="J3085">
        <v>0.14000000000000001</v>
      </c>
      <c r="K3085" t="s">
        <v>16</v>
      </c>
      <c r="L3085">
        <v>2</v>
      </c>
    </row>
    <row r="3086" spans="1:12" x14ac:dyDescent="0.3">
      <c r="A3086">
        <v>22</v>
      </c>
      <c r="B3086">
        <v>65000</v>
      </c>
      <c r="C3086" t="s">
        <v>26</v>
      </c>
      <c r="D3086">
        <v>0</v>
      </c>
      <c r="E3086" t="s">
        <v>14</v>
      </c>
      <c r="F3086" t="s">
        <v>19</v>
      </c>
      <c r="G3086">
        <v>3000</v>
      </c>
      <c r="H3086">
        <v>10.36</v>
      </c>
      <c r="I3086">
        <v>0</v>
      </c>
      <c r="J3086">
        <v>0.05</v>
      </c>
      <c r="K3086" t="s">
        <v>16</v>
      </c>
      <c r="L3086">
        <v>3</v>
      </c>
    </row>
    <row r="3087" spans="1:12" x14ac:dyDescent="0.3">
      <c r="A3087">
        <v>25</v>
      </c>
      <c r="B3087">
        <v>82000</v>
      </c>
      <c r="C3087" t="s">
        <v>13</v>
      </c>
      <c r="D3087">
        <v>2</v>
      </c>
      <c r="E3087" t="s">
        <v>14</v>
      </c>
      <c r="F3087" t="s">
        <v>21</v>
      </c>
      <c r="G3087">
        <v>9200</v>
      </c>
      <c r="H3087">
        <v>6.03</v>
      </c>
      <c r="I3087">
        <v>0</v>
      </c>
      <c r="J3087">
        <v>0.11</v>
      </c>
      <c r="K3087" t="s">
        <v>16</v>
      </c>
      <c r="L3087">
        <v>3</v>
      </c>
    </row>
    <row r="3088" spans="1:12" x14ac:dyDescent="0.3">
      <c r="A3088">
        <v>21</v>
      </c>
      <c r="B3088">
        <v>13000</v>
      </c>
      <c r="C3088" t="s">
        <v>13</v>
      </c>
      <c r="D3088">
        <v>0</v>
      </c>
      <c r="E3088" t="s">
        <v>25</v>
      </c>
      <c r="F3088" t="s">
        <v>15</v>
      </c>
      <c r="G3088">
        <v>9250</v>
      </c>
      <c r="H3088">
        <v>12.53</v>
      </c>
      <c r="I3088">
        <v>1</v>
      </c>
      <c r="J3088">
        <v>0.71</v>
      </c>
      <c r="K3088" t="s">
        <v>16</v>
      </c>
      <c r="L3088">
        <v>3</v>
      </c>
    </row>
    <row r="3089" spans="1:12" x14ac:dyDescent="0.3">
      <c r="A3089">
        <v>23</v>
      </c>
      <c r="B3089">
        <v>24000</v>
      </c>
      <c r="C3089" t="s">
        <v>13</v>
      </c>
      <c r="D3089">
        <v>0</v>
      </c>
      <c r="E3089" t="s">
        <v>27</v>
      </c>
      <c r="F3089" t="s">
        <v>21</v>
      </c>
      <c r="G3089">
        <v>9250</v>
      </c>
      <c r="H3089">
        <v>6.54</v>
      </c>
      <c r="I3089">
        <v>1</v>
      </c>
      <c r="J3089">
        <v>0.39</v>
      </c>
      <c r="K3089" t="s">
        <v>16</v>
      </c>
      <c r="L3089">
        <v>3</v>
      </c>
    </row>
    <row r="3090" spans="1:12" x14ac:dyDescent="0.3">
      <c r="A3090">
        <v>22</v>
      </c>
      <c r="B3090">
        <v>24000</v>
      </c>
      <c r="C3090" t="s">
        <v>13</v>
      </c>
      <c r="D3090">
        <v>1</v>
      </c>
      <c r="E3090" t="s">
        <v>28</v>
      </c>
      <c r="F3090" t="s">
        <v>21</v>
      </c>
      <c r="G3090">
        <v>9250</v>
      </c>
      <c r="H3090">
        <v>8.94</v>
      </c>
      <c r="I3090">
        <v>1</v>
      </c>
      <c r="J3090">
        <v>0.39</v>
      </c>
      <c r="K3090" t="s">
        <v>16</v>
      </c>
      <c r="L3090">
        <v>2</v>
      </c>
    </row>
    <row r="3091" spans="1:12" x14ac:dyDescent="0.3">
      <c r="A3091">
        <v>25</v>
      </c>
      <c r="B3091">
        <v>24996</v>
      </c>
      <c r="C3091" t="s">
        <v>13</v>
      </c>
      <c r="D3091">
        <v>2</v>
      </c>
      <c r="E3091" t="s">
        <v>18</v>
      </c>
      <c r="F3091" t="s">
        <v>21</v>
      </c>
      <c r="G3091">
        <v>9250</v>
      </c>
      <c r="H3091">
        <v>8.59</v>
      </c>
      <c r="I3091">
        <v>1</v>
      </c>
      <c r="J3091">
        <v>0.37</v>
      </c>
      <c r="K3091" t="s">
        <v>16</v>
      </c>
      <c r="L3091">
        <v>4</v>
      </c>
    </row>
    <row r="3092" spans="1:12" x14ac:dyDescent="0.3">
      <c r="A3092">
        <v>25</v>
      </c>
      <c r="B3092">
        <v>25000</v>
      </c>
      <c r="C3092" t="s">
        <v>13</v>
      </c>
      <c r="D3092">
        <v>8</v>
      </c>
      <c r="E3092" t="s">
        <v>27</v>
      </c>
      <c r="F3092" t="s">
        <v>19</v>
      </c>
      <c r="G3092">
        <v>9250</v>
      </c>
      <c r="H3092">
        <v>10.75</v>
      </c>
      <c r="I3092">
        <v>1</v>
      </c>
      <c r="J3092">
        <v>0.37</v>
      </c>
      <c r="K3092" t="s">
        <v>16</v>
      </c>
      <c r="L3092">
        <v>3</v>
      </c>
    </row>
    <row r="3093" spans="1:12" x14ac:dyDescent="0.3">
      <c r="A3093">
        <v>25</v>
      </c>
      <c r="B3093">
        <v>25716</v>
      </c>
      <c r="C3093" t="s">
        <v>13</v>
      </c>
      <c r="D3093">
        <v>1</v>
      </c>
      <c r="E3093" t="s">
        <v>14</v>
      </c>
      <c r="F3093" t="s">
        <v>21</v>
      </c>
      <c r="G3093">
        <v>9250</v>
      </c>
      <c r="H3093">
        <v>6.54</v>
      </c>
      <c r="I3093">
        <v>1</v>
      </c>
      <c r="J3093">
        <v>0.36</v>
      </c>
      <c r="K3093" t="s">
        <v>16</v>
      </c>
      <c r="L3093">
        <v>3</v>
      </c>
    </row>
    <row r="3094" spans="1:12" x14ac:dyDescent="0.3">
      <c r="A3094">
        <v>24</v>
      </c>
      <c r="B3094">
        <v>65000</v>
      </c>
      <c r="C3094" t="s">
        <v>26</v>
      </c>
      <c r="D3094">
        <v>5</v>
      </c>
      <c r="E3094" t="s">
        <v>14</v>
      </c>
      <c r="F3094" t="s">
        <v>19</v>
      </c>
      <c r="G3094">
        <v>2000</v>
      </c>
      <c r="H3094">
        <v>9.6199999999999992</v>
      </c>
      <c r="I3094">
        <v>0</v>
      </c>
      <c r="J3094">
        <v>0.03</v>
      </c>
      <c r="K3094" t="s">
        <v>16</v>
      </c>
      <c r="L3094">
        <v>3</v>
      </c>
    </row>
    <row r="3095" spans="1:12" x14ac:dyDescent="0.3">
      <c r="A3095">
        <v>22</v>
      </c>
      <c r="B3095">
        <v>27120</v>
      </c>
      <c r="C3095" t="s">
        <v>13</v>
      </c>
      <c r="D3095">
        <v>5</v>
      </c>
      <c r="E3095" t="s">
        <v>25</v>
      </c>
      <c r="F3095" t="s">
        <v>15</v>
      </c>
      <c r="G3095">
        <v>9250</v>
      </c>
      <c r="H3095">
        <v>13.11</v>
      </c>
      <c r="I3095">
        <v>1</v>
      </c>
      <c r="J3095">
        <v>0.34</v>
      </c>
      <c r="K3095" t="s">
        <v>17</v>
      </c>
      <c r="L3095">
        <v>4</v>
      </c>
    </row>
    <row r="3096" spans="1:12" x14ac:dyDescent="0.3">
      <c r="A3096">
        <v>21</v>
      </c>
      <c r="B3096">
        <v>65000</v>
      </c>
      <c r="C3096" t="s">
        <v>26</v>
      </c>
      <c r="D3096">
        <v>2</v>
      </c>
      <c r="E3096" t="s">
        <v>27</v>
      </c>
      <c r="F3096" t="s">
        <v>19</v>
      </c>
      <c r="G3096">
        <v>8400</v>
      </c>
      <c r="H3096">
        <v>11.86</v>
      </c>
      <c r="I3096">
        <v>0</v>
      </c>
      <c r="J3096">
        <v>0.13</v>
      </c>
      <c r="K3096" t="s">
        <v>16</v>
      </c>
      <c r="L3096">
        <v>4</v>
      </c>
    </row>
    <row r="3097" spans="1:12" x14ac:dyDescent="0.3">
      <c r="A3097">
        <v>23</v>
      </c>
      <c r="B3097">
        <v>65000</v>
      </c>
      <c r="C3097" t="s">
        <v>26</v>
      </c>
      <c r="D3097">
        <v>7</v>
      </c>
      <c r="E3097" t="s">
        <v>27</v>
      </c>
      <c r="F3097" t="s">
        <v>21</v>
      </c>
      <c r="G3097">
        <v>6250</v>
      </c>
      <c r="H3097">
        <v>6.76</v>
      </c>
      <c r="I3097">
        <v>0</v>
      </c>
      <c r="J3097">
        <v>0.1</v>
      </c>
      <c r="K3097" t="s">
        <v>16</v>
      </c>
      <c r="L3097">
        <v>2</v>
      </c>
    </row>
    <row r="3098" spans="1:12" x14ac:dyDescent="0.3">
      <c r="A3098">
        <v>24</v>
      </c>
      <c r="B3098">
        <v>27456</v>
      </c>
      <c r="C3098" t="s">
        <v>13</v>
      </c>
      <c r="D3098">
        <v>1</v>
      </c>
      <c r="E3098" t="s">
        <v>14</v>
      </c>
      <c r="F3098" t="s">
        <v>15</v>
      </c>
      <c r="G3098">
        <v>9250</v>
      </c>
      <c r="H3098">
        <v>12.87</v>
      </c>
      <c r="I3098">
        <v>1</v>
      </c>
      <c r="J3098">
        <v>0.34</v>
      </c>
      <c r="K3098" t="s">
        <v>16</v>
      </c>
      <c r="L3098">
        <v>3</v>
      </c>
    </row>
    <row r="3099" spans="1:12" x14ac:dyDescent="0.3">
      <c r="A3099">
        <v>23</v>
      </c>
      <c r="B3099">
        <v>65000</v>
      </c>
      <c r="C3099" t="s">
        <v>23</v>
      </c>
      <c r="D3099">
        <v>7</v>
      </c>
      <c r="E3099" t="s">
        <v>14</v>
      </c>
      <c r="F3099" t="s">
        <v>15</v>
      </c>
      <c r="G3099">
        <v>10000</v>
      </c>
      <c r="H3099">
        <v>13.98</v>
      </c>
      <c r="I3099">
        <v>0</v>
      </c>
      <c r="J3099">
        <v>0.15</v>
      </c>
      <c r="K3099" t="s">
        <v>16</v>
      </c>
      <c r="L3099">
        <v>4</v>
      </c>
    </row>
    <row r="3100" spans="1:12" x14ac:dyDescent="0.3">
      <c r="A3100">
        <v>25</v>
      </c>
      <c r="B3100">
        <v>65000</v>
      </c>
      <c r="C3100" t="s">
        <v>26</v>
      </c>
      <c r="D3100">
        <v>1</v>
      </c>
      <c r="E3100" t="s">
        <v>20</v>
      </c>
      <c r="F3100" t="s">
        <v>19</v>
      </c>
      <c r="G3100">
        <v>15000</v>
      </c>
      <c r="H3100">
        <v>11.12</v>
      </c>
      <c r="I3100">
        <v>0</v>
      </c>
      <c r="J3100">
        <v>0.23</v>
      </c>
      <c r="K3100" t="s">
        <v>16</v>
      </c>
      <c r="L3100">
        <v>4</v>
      </c>
    </row>
    <row r="3101" spans="1:12" x14ac:dyDescent="0.3">
      <c r="A3101">
        <v>22</v>
      </c>
      <c r="B3101">
        <v>65000</v>
      </c>
      <c r="C3101" t="s">
        <v>26</v>
      </c>
      <c r="D3101">
        <v>2</v>
      </c>
      <c r="E3101" t="s">
        <v>25</v>
      </c>
      <c r="F3101" t="s">
        <v>19</v>
      </c>
      <c r="G3101">
        <v>13000</v>
      </c>
      <c r="H3101">
        <v>10.38</v>
      </c>
      <c r="I3101">
        <v>0</v>
      </c>
      <c r="J3101">
        <v>0.2</v>
      </c>
      <c r="K3101" t="s">
        <v>16</v>
      </c>
      <c r="L3101">
        <v>2</v>
      </c>
    </row>
    <row r="3102" spans="1:12" x14ac:dyDescent="0.3">
      <c r="A3102">
        <v>24</v>
      </c>
      <c r="B3102">
        <v>65000</v>
      </c>
      <c r="C3102" t="s">
        <v>26</v>
      </c>
      <c r="D3102">
        <v>6</v>
      </c>
      <c r="E3102" t="s">
        <v>20</v>
      </c>
      <c r="F3102" t="s">
        <v>19</v>
      </c>
      <c r="G3102">
        <v>11000</v>
      </c>
      <c r="H3102">
        <v>11.49</v>
      </c>
      <c r="I3102">
        <v>0</v>
      </c>
      <c r="J3102">
        <v>0.17</v>
      </c>
      <c r="K3102" t="s">
        <v>16</v>
      </c>
      <c r="L3102">
        <v>2</v>
      </c>
    </row>
    <row r="3103" spans="1:12" x14ac:dyDescent="0.3">
      <c r="A3103">
        <v>23</v>
      </c>
      <c r="B3103">
        <v>65000</v>
      </c>
      <c r="C3103" t="s">
        <v>26</v>
      </c>
      <c r="D3103">
        <v>7</v>
      </c>
      <c r="E3103" t="s">
        <v>18</v>
      </c>
      <c r="F3103" t="s">
        <v>21</v>
      </c>
      <c r="G3103">
        <v>5500</v>
      </c>
      <c r="H3103">
        <v>7.88</v>
      </c>
      <c r="I3103">
        <v>0</v>
      </c>
      <c r="J3103">
        <v>0.08</v>
      </c>
      <c r="K3103" t="s">
        <v>16</v>
      </c>
      <c r="L3103">
        <v>3</v>
      </c>
    </row>
    <row r="3104" spans="1:12" x14ac:dyDescent="0.3">
      <c r="A3104">
        <v>23</v>
      </c>
      <c r="B3104">
        <v>40000</v>
      </c>
      <c r="C3104" t="s">
        <v>13</v>
      </c>
      <c r="D3104">
        <v>7</v>
      </c>
      <c r="E3104" t="s">
        <v>18</v>
      </c>
      <c r="F3104" t="s">
        <v>30</v>
      </c>
      <c r="G3104">
        <v>9250</v>
      </c>
      <c r="H3104">
        <v>16.07</v>
      </c>
      <c r="I3104">
        <v>0</v>
      </c>
      <c r="J3104">
        <v>0.23</v>
      </c>
      <c r="K3104" t="s">
        <v>16</v>
      </c>
      <c r="L3104">
        <v>2</v>
      </c>
    </row>
    <row r="3105" spans="1:12" x14ac:dyDescent="0.3">
      <c r="A3105">
        <v>26</v>
      </c>
      <c r="B3105">
        <v>65000</v>
      </c>
      <c r="C3105" t="s">
        <v>26</v>
      </c>
      <c r="D3105">
        <v>6</v>
      </c>
      <c r="E3105" t="s">
        <v>27</v>
      </c>
      <c r="F3105" t="s">
        <v>29</v>
      </c>
      <c r="G3105">
        <v>22000</v>
      </c>
      <c r="H3105">
        <v>17.190000000000001</v>
      </c>
      <c r="I3105">
        <v>0</v>
      </c>
      <c r="J3105">
        <v>0.34</v>
      </c>
      <c r="K3105" t="s">
        <v>16</v>
      </c>
      <c r="L3105">
        <v>2</v>
      </c>
    </row>
    <row r="3106" spans="1:12" x14ac:dyDescent="0.3">
      <c r="A3106">
        <v>25</v>
      </c>
      <c r="B3106">
        <v>65000</v>
      </c>
      <c r="C3106" t="s">
        <v>26</v>
      </c>
      <c r="D3106">
        <v>6</v>
      </c>
      <c r="E3106" t="s">
        <v>14</v>
      </c>
      <c r="F3106" t="s">
        <v>19</v>
      </c>
      <c r="G3106">
        <v>15000</v>
      </c>
      <c r="H3106">
        <v>11.86</v>
      </c>
      <c r="I3106">
        <v>0</v>
      </c>
      <c r="J3106">
        <v>0.23</v>
      </c>
      <c r="K3106" t="s">
        <v>16</v>
      </c>
      <c r="L3106">
        <v>3</v>
      </c>
    </row>
    <row r="3107" spans="1:12" x14ac:dyDescent="0.3">
      <c r="A3107">
        <v>22</v>
      </c>
      <c r="B3107">
        <v>65000</v>
      </c>
      <c r="C3107" t="s">
        <v>26</v>
      </c>
      <c r="D3107">
        <v>6</v>
      </c>
      <c r="E3107" t="s">
        <v>27</v>
      </c>
      <c r="F3107" t="s">
        <v>19</v>
      </c>
      <c r="G3107">
        <v>6000</v>
      </c>
      <c r="I3107">
        <v>0</v>
      </c>
      <c r="J3107">
        <v>0.09</v>
      </c>
      <c r="K3107" t="s">
        <v>16</v>
      </c>
      <c r="L3107">
        <v>2</v>
      </c>
    </row>
    <row r="3108" spans="1:12" x14ac:dyDescent="0.3">
      <c r="A3108">
        <v>26</v>
      </c>
      <c r="B3108">
        <v>59000</v>
      </c>
      <c r="C3108" t="s">
        <v>26</v>
      </c>
      <c r="D3108">
        <v>2</v>
      </c>
      <c r="E3108" t="s">
        <v>28</v>
      </c>
      <c r="F3108" t="s">
        <v>15</v>
      </c>
      <c r="G3108">
        <v>20000</v>
      </c>
      <c r="H3108">
        <v>13.48</v>
      </c>
      <c r="I3108">
        <v>1</v>
      </c>
      <c r="J3108">
        <v>0.34</v>
      </c>
      <c r="K3108" t="s">
        <v>17</v>
      </c>
      <c r="L3108">
        <v>3</v>
      </c>
    </row>
    <row r="3109" spans="1:12" x14ac:dyDescent="0.3">
      <c r="A3109">
        <v>23</v>
      </c>
      <c r="B3109">
        <v>44000</v>
      </c>
      <c r="C3109" t="s">
        <v>13</v>
      </c>
      <c r="D3109">
        <v>2</v>
      </c>
      <c r="E3109" t="s">
        <v>27</v>
      </c>
      <c r="F3109" t="s">
        <v>29</v>
      </c>
      <c r="G3109">
        <v>9400</v>
      </c>
      <c r="H3109">
        <v>16.32</v>
      </c>
      <c r="I3109">
        <v>1</v>
      </c>
      <c r="J3109">
        <v>0.21</v>
      </c>
      <c r="K3109" t="s">
        <v>17</v>
      </c>
      <c r="L3109">
        <v>3</v>
      </c>
    </row>
    <row r="3110" spans="1:12" x14ac:dyDescent="0.3">
      <c r="A3110">
        <v>22</v>
      </c>
      <c r="B3110">
        <v>65000</v>
      </c>
      <c r="C3110" t="s">
        <v>23</v>
      </c>
      <c r="D3110">
        <v>6</v>
      </c>
      <c r="E3110" t="s">
        <v>14</v>
      </c>
      <c r="F3110" t="s">
        <v>15</v>
      </c>
      <c r="G3110">
        <v>3000</v>
      </c>
      <c r="H3110">
        <v>13.92</v>
      </c>
      <c r="I3110">
        <v>0</v>
      </c>
      <c r="J3110">
        <v>0.05</v>
      </c>
      <c r="K3110" t="s">
        <v>17</v>
      </c>
      <c r="L3110">
        <v>4</v>
      </c>
    </row>
    <row r="3111" spans="1:12" x14ac:dyDescent="0.3">
      <c r="A3111">
        <v>23</v>
      </c>
      <c r="B3111">
        <v>65000</v>
      </c>
      <c r="C3111" t="s">
        <v>26</v>
      </c>
      <c r="D3111">
        <v>4</v>
      </c>
      <c r="E3111" t="s">
        <v>18</v>
      </c>
      <c r="F3111" t="s">
        <v>21</v>
      </c>
      <c r="G3111">
        <v>7500</v>
      </c>
      <c r="H3111">
        <v>8.59</v>
      </c>
      <c r="I3111">
        <v>0</v>
      </c>
      <c r="J3111">
        <v>0.12</v>
      </c>
      <c r="K3111" t="s">
        <v>16</v>
      </c>
      <c r="L3111">
        <v>3</v>
      </c>
    </row>
    <row r="3112" spans="1:12" x14ac:dyDescent="0.3">
      <c r="A3112">
        <v>24</v>
      </c>
      <c r="B3112">
        <v>30000</v>
      </c>
      <c r="C3112" t="s">
        <v>13</v>
      </c>
      <c r="D3112">
        <v>1</v>
      </c>
      <c r="E3112" t="s">
        <v>27</v>
      </c>
      <c r="F3112" t="s">
        <v>15</v>
      </c>
      <c r="G3112">
        <v>9500</v>
      </c>
      <c r="H3112">
        <v>13.92</v>
      </c>
      <c r="I3112">
        <v>1</v>
      </c>
      <c r="J3112">
        <v>0.32</v>
      </c>
      <c r="K3112" t="s">
        <v>16</v>
      </c>
      <c r="L3112">
        <v>2</v>
      </c>
    </row>
    <row r="3113" spans="1:12" x14ac:dyDescent="0.3">
      <c r="A3113">
        <v>24</v>
      </c>
      <c r="B3113">
        <v>65000</v>
      </c>
      <c r="C3113" t="s">
        <v>26</v>
      </c>
      <c r="D3113">
        <v>1</v>
      </c>
      <c r="E3113" t="s">
        <v>14</v>
      </c>
      <c r="F3113" t="s">
        <v>21</v>
      </c>
      <c r="G3113">
        <v>10000</v>
      </c>
      <c r="H3113">
        <v>8.59</v>
      </c>
      <c r="I3113">
        <v>0</v>
      </c>
      <c r="J3113">
        <v>0.15</v>
      </c>
      <c r="K3113" t="s">
        <v>16</v>
      </c>
      <c r="L3113">
        <v>3</v>
      </c>
    </row>
    <row r="3114" spans="1:12" x14ac:dyDescent="0.3">
      <c r="A3114">
        <v>24</v>
      </c>
      <c r="B3114">
        <v>59000</v>
      </c>
      <c r="C3114" t="s">
        <v>23</v>
      </c>
      <c r="D3114">
        <v>2</v>
      </c>
      <c r="E3114" t="s">
        <v>14</v>
      </c>
      <c r="F3114" t="s">
        <v>29</v>
      </c>
      <c r="G3114">
        <v>12000</v>
      </c>
      <c r="H3114">
        <v>17.739999999999998</v>
      </c>
      <c r="I3114">
        <v>1</v>
      </c>
      <c r="J3114">
        <v>0.2</v>
      </c>
      <c r="K3114" t="s">
        <v>17</v>
      </c>
      <c r="L3114">
        <v>2</v>
      </c>
    </row>
    <row r="3115" spans="1:12" x14ac:dyDescent="0.3">
      <c r="A3115">
        <v>22</v>
      </c>
      <c r="B3115">
        <v>59000</v>
      </c>
      <c r="C3115" t="s">
        <v>24</v>
      </c>
      <c r="D3115">
        <v>3</v>
      </c>
      <c r="E3115" t="s">
        <v>14</v>
      </c>
      <c r="F3115" t="s">
        <v>30</v>
      </c>
      <c r="G3115">
        <v>12000</v>
      </c>
      <c r="I3115">
        <v>1</v>
      </c>
      <c r="J3115">
        <v>0.2</v>
      </c>
      <c r="K3115" t="s">
        <v>17</v>
      </c>
      <c r="L3115">
        <v>3</v>
      </c>
    </row>
    <row r="3116" spans="1:12" x14ac:dyDescent="0.3">
      <c r="A3116">
        <v>22</v>
      </c>
      <c r="B3116">
        <v>65000</v>
      </c>
      <c r="C3116" t="s">
        <v>26</v>
      </c>
      <c r="D3116">
        <v>6</v>
      </c>
      <c r="E3116" t="s">
        <v>27</v>
      </c>
      <c r="F3116" t="s">
        <v>21</v>
      </c>
      <c r="G3116">
        <v>17000</v>
      </c>
      <c r="H3116">
        <v>8.94</v>
      </c>
      <c r="I3116">
        <v>0</v>
      </c>
      <c r="J3116">
        <v>0.26</v>
      </c>
      <c r="K3116" t="s">
        <v>16</v>
      </c>
      <c r="L3116">
        <v>2</v>
      </c>
    </row>
    <row r="3117" spans="1:12" x14ac:dyDescent="0.3">
      <c r="A3117">
        <v>23</v>
      </c>
      <c r="B3117">
        <v>41000</v>
      </c>
      <c r="C3117" t="s">
        <v>13</v>
      </c>
      <c r="D3117">
        <v>5</v>
      </c>
      <c r="E3117" t="s">
        <v>18</v>
      </c>
      <c r="F3117" t="s">
        <v>21</v>
      </c>
      <c r="G3117">
        <v>9500</v>
      </c>
      <c r="H3117">
        <v>7.88</v>
      </c>
      <c r="I3117">
        <v>0</v>
      </c>
      <c r="J3117">
        <v>0.23</v>
      </c>
      <c r="K3117" t="s">
        <v>16</v>
      </c>
      <c r="L3117">
        <v>2</v>
      </c>
    </row>
    <row r="3118" spans="1:12" x14ac:dyDescent="0.3">
      <c r="A3118">
        <v>25</v>
      </c>
      <c r="B3118">
        <v>46000</v>
      </c>
      <c r="C3118" t="s">
        <v>13</v>
      </c>
      <c r="D3118">
        <v>1</v>
      </c>
      <c r="E3118" t="s">
        <v>14</v>
      </c>
      <c r="F3118" t="s">
        <v>19</v>
      </c>
      <c r="G3118">
        <v>9500</v>
      </c>
      <c r="I3118">
        <v>0</v>
      </c>
      <c r="J3118">
        <v>0.21</v>
      </c>
      <c r="K3118" t="s">
        <v>16</v>
      </c>
      <c r="L3118">
        <v>3</v>
      </c>
    </row>
    <row r="3119" spans="1:12" x14ac:dyDescent="0.3">
      <c r="A3119">
        <v>25</v>
      </c>
      <c r="B3119">
        <v>65000</v>
      </c>
      <c r="C3119" t="s">
        <v>26</v>
      </c>
      <c r="D3119">
        <v>0</v>
      </c>
      <c r="E3119" t="s">
        <v>28</v>
      </c>
      <c r="F3119" t="s">
        <v>19</v>
      </c>
      <c r="G3119">
        <v>15000</v>
      </c>
      <c r="H3119">
        <v>11.48</v>
      </c>
      <c r="I3119">
        <v>0</v>
      </c>
      <c r="J3119">
        <v>0.23</v>
      </c>
      <c r="K3119" t="s">
        <v>16</v>
      </c>
      <c r="L3119">
        <v>4</v>
      </c>
    </row>
    <row r="3120" spans="1:12" x14ac:dyDescent="0.3">
      <c r="A3120">
        <v>22</v>
      </c>
      <c r="B3120">
        <v>65000</v>
      </c>
      <c r="C3120" t="s">
        <v>23</v>
      </c>
      <c r="D3120">
        <v>1</v>
      </c>
      <c r="E3120" t="s">
        <v>27</v>
      </c>
      <c r="F3120" t="s">
        <v>30</v>
      </c>
      <c r="G3120">
        <v>5000</v>
      </c>
      <c r="H3120">
        <v>15.37</v>
      </c>
      <c r="I3120">
        <v>0</v>
      </c>
      <c r="J3120">
        <v>0.08</v>
      </c>
      <c r="K3120" t="s">
        <v>16</v>
      </c>
      <c r="L3120">
        <v>4</v>
      </c>
    </row>
    <row r="3121" spans="1:12" x14ac:dyDescent="0.3">
      <c r="A3121">
        <v>24</v>
      </c>
      <c r="B3121">
        <v>58650</v>
      </c>
      <c r="C3121" t="s">
        <v>13</v>
      </c>
      <c r="D3121">
        <v>4</v>
      </c>
      <c r="E3121" t="s">
        <v>14</v>
      </c>
      <c r="F3121" t="s">
        <v>30</v>
      </c>
      <c r="G3121">
        <v>9500</v>
      </c>
      <c r="H3121">
        <v>16.489999999999998</v>
      </c>
      <c r="I3121">
        <v>1</v>
      </c>
      <c r="J3121">
        <v>0.14000000000000001</v>
      </c>
      <c r="K3121" t="s">
        <v>16</v>
      </c>
      <c r="L3121">
        <v>3</v>
      </c>
    </row>
    <row r="3122" spans="1:12" x14ac:dyDescent="0.3">
      <c r="A3122">
        <v>26</v>
      </c>
      <c r="B3122">
        <v>65000</v>
      </c>
      <c r="C3122" t="s">
        <v>26</v>
      </c>
      <c r="D3122">
        <v>6</v>
      </c>
      <c r="E3122" t="s">
        <v>18</v>
      </c>
      <c r="F3122" t="s">
        <v>21</v>
      </c>
      <c r="G3122">
        <v>6000</v>
      </c>
      <c r="H3122">
        <v>9.07</v>
      </c>
      <c r="I3122">
        <v>0</v>
      </c>
      <c r="J3122">
        <v>0.09</v>
      </c>
      <c r="K3122" t="s">
        <v>16</v>
      </c>
      <c r="L3122">
        <v>3</v>
      </c>
    </row>
    <row r="3123" spans="1:12" x14ac:dyDescent="0.3">
      <c r="A3123">
        <v>24</v>
      </c>
      <c r="B3123">
        <v>70446</v>
      </c>
      <c r="C3123" t="s">
        <v>13</v>
      </c>
      <c r="D3123">
        <v>1</v>
      </c>
      <c r="E3123" t="s">
        <v>20</v>
      </c>
      <c r="F3123" t="s">
        <v>21</v>
      </c>
      <c r="G3123">
        <v>9550</v>
      </c>
      <c r="H3123">
        <v>7.49</v>
      </c>
      <c r="I3123">
        <v>0</v>
      </c>
      <c r="J3123">
        <v>0.14000000000000001</v>
      </c>
      <c r="K3123" t="s">
        <v>16</v>
      </c>
      <c r="L3123">
        <v>3</v>
      </c>
    </row>
    <row r="3124" spans="1:12" x14ac:dyDescent="0.3">
      <c r="A3124">
        <v>23</v>
      </c>
      <c r="B3124">
        <v>65000</v>
      </c>
      <c r="C3124" t="s">
        <v>26</v>
      </c>
      <c r="D3124">
        <v>7</v>
      </c>
      <c r="E3124" t="s">
        <v>18</v>
      </c>
      <c r="F3124" t="s">
        <v>19</v>
      </c>
      <c r="G3124">
        <v>5125</v>
      </c>
      <c r="H3124">
        <v>10.71</v>
      </c>
      <c r="I3124">
        <v>0</v>
      </c>
      <c r="J3124">
        <v>0.08</v>
      </c>
      <c r="K3124" t="s">
        <v>16</v>
      </c>
      <c r="L3124">
        <v>4</v>
      </c>
    </row>
    <row r="3125" spans="1:12" x14ac:dyDescent="0.3">
      <c r="A3125">
        <v>25</v>
      </c>
      <c r="B3125">
        <v>65000</v>
      </c>
      <c r="C3125" t="s">
        <v>23</v>
      </c>
      <c r="D3125">
        <v>9</v>
      </c>
      <c r="E3125" t="s">
        <v>20</v>
      </c>
      <c r="F3125" t="s">
        <v>15</v>
      </c>
      <c r="G3125">
        <v>7000</v>
      </c>
      <c r="H3125">
        <v>11.66</v>
      </c>
      <c r="I3125">
        <v>0</v>
      </c>
      <c r="J3125">
        <v>0.11</v>
      </c>
      <c r="K3125" t="s">
        <v>17</v>
      </c>
      <c r="L3125">
        <v>4</v>
      </c>
    </row>
    <row r="3126" spans="1:12" x14ac:dyDescent="0.3">
      <c r="A3126">
        <v>22</v>
      </c>
      <c r="B3126">
        <v>21600</v>
      </c>
      <c r="C3126" t="s">
        <v>13</v>
      </c>
      <c r="D3126">
        <v>0</v>
      </c>
      <c r="E3126" t="s">
        <v>18</v>
      </c>
      <c r="F3126" t="s">
        <v>21</v>
      </c>
      <c r="G3126">
        <v>9600</v>
      </c>
      <c r="H3126">
        <v>7.49</v>
      </c>
      <c r="I3126">
        <v>1</v>
      </c>
      <c r="J3126">
        <v>0.44</v>
      </c>
      <c r="K3126" t="s">
        <v>16</v>
      </c>
      <c r="L3126">
        <v>2</v>
      </c>
    </row>
    <row r="3127" spans="1:12" x14ac:dyDescent="0.3">
      <c r="A3127">
        <v>25</v>
      </c>
      <c r="B3127">
        <v>24000</v>
      </c>
      <c r="C3127" t="s">
        <v>13</v>
      </c>
      <c r="D3127">
        <v>9</v>
      </c>
      <c r="E3127" t="s">
        <v>20</v>
      </c>
      <c r="F3127" t="s">
        <v>19</v>
      </c>
      <c r="G3127">
        <v>9600</v>
      </c>
      <c r="H3127">
        <v>11.71</v>
      </c>
      <c r="I3127">
        <v>1</v>
      </c>
      <c r="J3127">
        <v>0.4</v>
      </c>
      <c r="K3127" t="s">
        <v>16</v>
      </c>
      <c r="L3127">
        <v>4</v>
      </c>
    </row>
    <row r="3128" spans="1:12" x14ac:dyDescent="0.3">
      <c r="A3128">
        <v>21</v>
      </c>
      <c r="B3128">
        <v>24000</v>
      </c>
      <c r="C3128" t="s">
        <v>13</v>
      </c>
      <c r="D3128">
        <v>4</v>
      </c>
      <c r="E3128" t="s">
        <v>28</v>
      </c>
      <c r="F3128" t="s">
        <v>15</v>
      </c>
      <c r="G3128">
        <v>9600</v>
      </c>
      <c r="H3128">
        <v>14.27</v>
      </c>
      <c r="I3128">
        <v>1</v>
      </c>
      <c r="J3128">
        <v>0.4</v>
      </c>
      <c r="K3128" t="s">
        <v>16</v>
      </c>
      <c r="L3128">
        <v>4</v>
      </c>
    </row>
    <row r="3129" spans="1:12" x14ac:dyDescent="0.3">
      <c r="A3129">
        <v>23</v>
      </c>
      <c r="B3129">
        <v>24000</v>
      </c>
      <c r="C3129" t="s">
        <v>13</v>
      </c>
      <c r="E3129" t="s">
        <v>20</v>
      </c>
      <c r="F3129" t="s">
        <v>19</v>
      </c>
      <c r="G3129">
        <v>9600</v>
      </c>
      <c r="H3129">
        <v>9.99</v>
      </c>
      <c r="I3129">
        <v>1</v>
      </c>
      <c r="J3129">
        <v>0.4</v>
      </c>
      <c r="K3129" t="s">
        <v>16</v>
      </c>
      <c r="L3129">
        <v>4</v>
      </c>
    </row>
    <row r="3130" spans="1:12" x14ac:dyDescent="0.3">
      <c r="A3130">
        <v>23</v>
      </c>
      <c r="B3130">
        <v>65000</v>
      </c>
      <c r="C3130" t="s">
        <v>26</v>
      </c>
      <c r="D3130">
        <v>7</v>
      </c>
      <c r="E3130" t="s">
        <v>20</v>
      </c>
      <c r="F3130" t="s">
        <v>21</v>
      </c>
      <c r="G3130">
        <v>5000</v>
      </c>
      <c r="H3130">
        <v>7.43</v>
      </c>
      <c r="I3130">
        <v>0</v>
      </c>
      <c r="J3130">
        <v>0.08</v>
      </c>
      <c r="K3130" t="s">
        <v>16</v>
      </c>
      <c r="L3130">
        <v>4</v>
      </c>
    </row>
    <row r="3131" spans="1:12" x14ac:dyDescent="0.3">
      <c r="A3131">
        <v>26</v>
      </c>
      <c r="B3131">
        <v>33996</v>
      </c>
      <c r="C3131" t="s">
        <v>13</v>
      </c>
      <c r="D3131">
        <v>1</v>
      </c>
      <c r="E3131" t="s">
        <v>14</v>
      </c>
      <c r="F3131" t="s">
        <v>19</v>
      </c>
      <c r="G3131">
        <v>9600</v>
      </c>
      <c r="H3131">
        <v>9.8800000000000008</v>
      </c>
      <c r="I3131">
        <v>0</v>
      </c>
      <c r="J3131">
        <v>0.28000000000000003</v>
      </c>
      <c r="K3131" t="s">
        <v>16</v>
      </c>
      <c r="L3131">
        <v>2</v>
      </c>
    </row>
    <row r="3132" spans="1:12" x14ac:dyDescent="0.3">
      <c r="A3132">
        <v>22</v>
      </c>
      <c r="B3132">
        <v>65004</v>
      </c>
      <c r="C3132" t="s">
        <v>26</v>
      </c>
      <c r="D3132">
        <v>6</v>
      </c>
      <c r="E3132" t="s">
        <v>14</v>
      </c>
      <c r="F3132" t="s">
        <v>19</v>
      </c>
      <c r="G3132">
        <v>6500</v>
      </c>
      <c r="H3132">
        <v>9.25</v>
      </c>
      <c r="I3132">
        <v>0</v>
      </c>
      <c r="J3132">
        <v>0.1</v>
      </c>
      <c r="K3132" t="s">
        <v>16</v>
      </c>
      <c r="L3132">
        <v>4</v>
      </c>
    </row>
    <row r="3133" spans="1:12" x14ac:dyDescent="0.3">
      <c r="A3133">
        <v>23</v>
      </c>
      <c r="B3133">
        <v>34560</v>
      </c>
      <c r="C3133" t="s">
        <v>13</v>
      </c>
      <c r="D3133">
        <v>5</v>
      </c>
      <c r="E3133" t="s">
        <v>25</v>
      </c>
      <c r="F3133" t="s">
        <v>30</v>
      </c>
      <c r="G3133">
        <v>9600</v>
      </c>
      <c r="H3133">
        <v>16.02</v>
      </c>
      <c r="I3133">
        <v>1</v>
      </c>
      <c r="J3133">
        <v>0.28000000000000003</v>
      </c>
      <c r="K3133" t="s">
        <v>17</v>
      </c>
      <c r="L3133">
        <v>3</v>
      </c>
    </row>
    <row r="3134" spans="1:12" x14ac:dyDescent="0.3">
      <c r="A3134">
        <v>22</v>
      </c>
      <c r="B3134">
        <v>34800</v>
      </c>
      <c r="C3134" t="s">
        <v>13</v>
      </c>
      <c r="D3134">
        <v>7</v>
      </c>
      <c r="E3134" t="s">
        <v>20</v>
      </c>
      <c r="F3134" t="s">
        <v>31</v>
      </c>
      <c r="G3134">
        <v>9600</v>
      </c>
      <c r="H3134">
        <v>19.16</v>
      </c>
      <c r="I3134">
        <v>1</v>
      </c>
      <c r="J3134">
        <v>0.28000000000000003</v>
      </c>
      <c r="K3134" t="s">
        <v>17</v>
      </c>
      <c r="L3134">
        <v>2</v>
      </c>
    </row>
    <row r="3135" spans="1:12" x14ac:dyDescent="0.3">
      <c r="A3135">
        <v>25</v>
      </c>
      <c r="B3135">
        <v>35000</v>
      </c>
      <c r="C3135" t="s">
        <v>13</v>
      </c>
      <c r="D3135">
        <v>5</v>
      </c>
      <c r="E3135" t="s">
        <v>27</v>
      </c>
      <c r="F3135" t="s">
        <v>19</v>
      </c>
      <c r="G3135">
        <v>9600</v>
      </c>
      <c r="H3135">
        <v>9.91</v>
      </c>
      <c r="I3135">
        <v>0</v>
      </c>
      <c r="J3135">
        <v>0.27</v>
      </c>
      <c r="K3135" t="s">
        <v>16</v>
      </c>
      <c r="L3135">
        <v>2</v>
      </c>
    </row>
    <row r="3136" spans="1:12" x14ac:dyDescent="0.3">
      <c r="A3136">
        <v>23</v>
      </c>
      <c r="B3136">
        <v>35400</v>
      </c>
      <c r="C3136" t="s">
        <v>13</v>
      </c>
      <c r="D3136">
        <v>4</v>
      </c>
      <c r="E3136" t="s">
        <v>27</v>
      </c>
      <c r="F3136" t="s">
        <v>19</v>
      </c>
      <c r="G3136">
        <v>9600</v>
      </c>
      <c r="H3136">
        <v>11.89</v>
      </c>
      <c r="I3136">
        <v>0</v>
      </c>
      <c r="J3136">
        <v>0.27</v>
      </c>
      <c r="K3136" t="s">
        <v>16</v>
      </c>
      <c r="L3136">
        <v>2</v>
      </c>
    </row>
    <row r="3137" spans="1:12" x14ac:dyDescent="0.3">
      <c r="A3137">
        <v>25</v>
      </c>
      <c r="B3137">
        <v>31000</v>
      </c>
      <c r="C3137" t="s">
        <v>13</v>
      </c>
      <c r="D3137">
        <v>5</v>
      </c>
      <c r="E3137" t="s">
        <v>25</v>
      </c>
      <c r="F3137" t="s">
        <v>30</v>
      </c>
      <c r="G3137">
        <v>9600</v>
      </c>
      <c r="H3137">
        <v>16.77</v>
      </c>
      <c r="I3137">
        <v>1</v>
      </c>
      <c r="J3137">
        <v>0.31</v>
      </c>
      <c r="K3137" t="s">
        <v>16</v>
      </c>
      <c r="L3137">
        <v>3</v>
      </c>
    </row>
    <row r="3138" spans="1:12" x14ac:dyDescent="0.3">
      <c r="A3138">
        <v>23</v>
      </c>
      <c r="B3138">
        <v>31800</v>
      </c>
      <c r="C3138" t="s">
        <v>13</v>
      </c>
      <c r="D3138">
        <v>7</v>
      </c>
      <c r="E3138" t="s">
        <v>20</v>
      </c>
      <c r="F3138" t="s">
        <v>15</v>
      </c>
      <c r="G3138">
        <v>9600</v>
      </c>
      <c r="H3138">
        <v>13.48</v>
      </c>
      <c r="I3138">
        <v>1</v>
      </c>
      <c r="J3138">
        <v>0.3</v>
      </c>
      <c r="K3138" t="s">
        <v>17</v>
      </c>
      <c r="L3138">
        <v>3</v>
      </c>
    </row>
    <row r="3139" spans="1:12" x14ac:dyDescent="0.3">
      <c r="A3139">
        <v>24</v>
      </c>
      <c r="B3139">
        <v>40000</v>
      </c>
      <c r="C3139" t="s">
        <v>13</v>
      </c>
      <c r="D3139">
        <v>2</v>
      </c>
      <c r="E3139" t="s">
        <v>27</v>
      </c>
      <c r="F3139" t="s">
        <v>15</v>
      </c>
      <c r="G3139">
        <v>9600</v>
      </c>
      <c r="H3139">
        <v>14.65</v>
      </c>
      <c r="I3139">
        <v>0</v>
      </c>
      <c r="J3139">
        <v>0.24</v>
      </c>
      <c r="K3139" t="s">
        <v>16</v>
      </c>
      <c r="L3139">
        <v>4</v>
      </c>
    </row>
    <row r="3140" spans="1:12" x14ac:dyDescent="0.3">
      <c r="A3140">
        <v>24</v>
      </c>
      <c r="B3140">
        <v>65200</v>
      </c>
      <c r="C3140" t="s">
        <v>26</v>
      </c>
      <c r="D3140">
        <v>5</v>
      </c>
      <c r="E3140" t="s">
        <v>14</v>
      </c>
      <c r="F3140" t="s">
        <v>19</v>
      </c>
      <c r="G3140">
        <v>3000</v>
      </c>
      <c r="H3140">
        <v>11.26</v>
      </c>
      <c r="I3140">
        <v>0</v>
      </c>
      <c r="J3140">
        <v>0.05</v>
      </c>
      <c r="K3140" t="s">
        <v>16</v>
      </c>
      <c r="L3140">
        <v>3</v>
      </c>
    </row>
    <row r="3141" spans="1:12" x14ac:dyDescent="0.3">
      <c r="A3141">
        <v>22</v>
      </c>
      <c r="B3141">
        <v>36000</v>
      </c>
      <c r="C3141" t="s">
        <v>13</v>
      </c>
      <c r="D3141">
        <v>3</v>
      </c>
      <c r="E3141" t="s">
        <v>18</v>
      </c>
      <c r="F3141" t="s">
        <v>30</v>
      </c>
      <c r="G3141">
        <v>9600</v>
      </c>
      <c r="H3141">
        <v>17.27</v>
      </c>
      <c r="I3141">
        <v>1</v>
      </c>
      <c r="J3141">
        <v>0.27</v>
      </c>
      <c r="K3141" t="s">
        <v>17</v>
      </c>
      <c r="L3141">
        <v>4</v>
      </c>
    </row>
    <row r="3142" spans="1:12" x14ac:dyDescent="0.3">
      <c r="A3142">
        <v>25</v>
      </c>
      <c r="B3142">
        <v>65454</v>
      </c>
      <c r="C3142" t="s">
        <v>26</v>
      </c>
      <c r="D3142">
        <v>9</v>
      </c>
      <c r="E3142" t="s">
        <v>25</v>
      </c>
      <c r="F3142" t="s">
        <v>19</v>
      </c>
      <c r="G3142">
        <v>8400</v>
      </c>
      <c r="H3142">
        <v>11.99</v>
      </c>
      <c r="I3142">
        <v>0</v>
      </c>
      <c r="J3142">
        <v>0.13</v>
      </c>
      <c r="K3142" t="s">
        <v>16</v>
      </c>
      <c r="L3142">
        <v>2</v>
      </c>
    </row>
    <row r="3143" spans="1:12" x14ac:dyDescent="0.3">
      <c r="A3143">
        <v>23</v>
      </c>
      <c r="B3143">
        <v>65500</v>
      </c>
      <c r="C3143" t="s">
        <v>26</v>
      </c>
      <c r="D3143">
        <v>3</v>
      </c>
      <c r="E3143" t="s">
        <v>20</v>
      </c>
      <c r="F3143" t="s">
        <v>19</v>
      </c>
      <c r="G3143">
        <v>16800</v>
      </c>
      <c r="I3143">
        <v>0</v>
      </c>
      <c r="J3143">
        <v>0.26</v>
      </c>
      <c r="K3143" t="s">
        <v>16</v>
      </c>
      <c r="L3143">
        <v>2</v>
      </c>
    </row>
    <row r="3144" spans="1:12" x14ac:dyDescent="0.3">
      <c r="A3144">
        <v>24</v>
      </c>
      <c r="B3144">
        <v>65544</v>
      </c>
      <c r="C3144" t="s">
        <v>23</v>
      </c>
      <c r="D3144">
        <v>4</v>
      </c>
      <c r="E3144" t="s">
        <v>18</v>
      </c>
      <c r="F3144" t="s">
        <v>19</v>
      </c>
      <c r="G3144">
        <v>5000</v>
      </c>
      <c r="H3144">
        <v>10.74</v>
      </c>
      <c r="I3144">
        <v>0</v>
      </c>
      <c r="J3144">
        <v>0.08</v>
      </c>
      <c r="K3144" t="s">
        <v>16</v>
      </c>
      <c r="L3144">
        <v>2</v>
      </c>
    </row>
    <row r="3145" spans="1:12" x14ac:dyDescent="0.3">
      <c r="A3145">
        <v>23</v>
      </c>
      <c r="B3145">
        <v>45000</v>
      </c>
      <c r="C3145" t="s">
        <v>13</v>
      </c>
      <c r="D3145">
        <v>2</v>
      </c>
      <c r="E3145" t="s">
        <v>18</v>
      </c>
      <c r="F3145" t="s">
        <v>19</v>
      </c>
      <c r="G3145">
        <v>9600</v>
      </c>
      <c r="H3145">
        <v>10.25</v>
      </c>
      <c r="I3145">
        <v>0</v>
      </c>
      <c r="J3145">
        <v>0.21</v>
      </c>
      <c r="K3145" t="s">
        <v>16</v>
      </c>
      <c r="L3145">
        <v>2</v>
      </c>
    </row>
    <row r="3146" spans="1:12" x14ac:dyDescent="0.3">
      <c r="A3146">
        <v>21</v>
      </c>
      <c r="B3146">
        <v>45000</v>
      </c>
      <c r="C3146" t="s">
        <v>13</v>
      </c>
      <c r="D3146">
        <v>3</v>
      </c>
      <c r="E3146" t="s">
        <v>14</v>
      </c>
      <c r="F3146" t="s">
        <v>19</v>
      </c>
      <c r="G3146">
        <v>9600</v>
      </c>
      <c r="H3146">
        <v>12.18</v>
      </c>
      <c r="I3146">
        <v>0</v>
      </c>
      <c r="J3146">
        <v>0.21</v>
      </c>
      <c r="K3146" t="s">
        <v>16</v>
      </c>
      <c r="L3146">
        <v>3</v>
      </c>
    </row>
    <row r="3147" spans="1:12" x14ac:dyDescent="0.3">
      <c r="A3147">
        <v>25</v>
      </c>
      <c r="B3147">
        <v>59600</v>
      </c>
      <c r="C3147" t="s">
        <v>26</v>
      </c>
      <c r="D3147">
        <v>5</v>
      </c>
      <c r="E3147" t="s">
        <v>18</v>
      </c>
      <c r="F3147" t="s">
        <v>29</v>
      </c>
      <c r="G3147">
        <v>6000</v>
      </c>
      <c r="H3147">
        <v>16.45</v>
      </c>
      <c r="I3147">
        <v>1</v>
      </c>
      <c r="J3147">
        <v>0.1</v>
      </c>
      <c r="K3147" t="s">
        <v>16</v>
      </c>
      <c r="L3147">
        <v>4</v>
      </c>
    </row>
    <row r="3148" spans="1:12" x14ac:dyDescent="0.3">
      <c r="A3148">
        <v>22</v>
      </c>
      <c r="B3148">
        <v>46000</v>
      </c>
      <c r="C3148" t="s">
        <v>13</v>
      </c>
      <c r="D3148">
        <v>0</v>
      </c>
      <c r="E3148" t="s">
        <v>25</v>
      </c>
      <c r="F3148" t="s">
        <v>19</v>
      </c>
      <c r="G3148">
        <v>9600</v>
      </c>
      <c r="H3148">
        <v>10.99</v>
      </c>
      <c r="I3148">
        <v>0</v>
      </c>
      <c r="J3148">
        <v>0.21</v>
      </c>
      <c r="K3148" t="s">
        <v>16</v>
      </c>
      <c r="L3148">
        <v>4</v>
      </c>
    </row>
    <row r="3149" spans="1:12" x14ac:dyDescent="0.3">
      <c r="A3149">
        <v>24</v>
      </c>
      <c r="B3149">
        <v>50000</v>
      </c>
      <c r="C3149" t="s">
        <v>13</v>
      </c>
      <c r="D3149">
        <v>0</v>
      </c>
      <c r="E3149" t="s">
        <v>28</v>
      </c>
      <c r="F3149" t="s">
        <v>21</v>
      </c>
      <c r="G3149">
        <v>9600</v>
      </c>
      <c r="H3149">
        <v>7.51</v>
      </c>
      <c r="I3149">
        <v>0</v>
      </c>
      <c r="J3149">
        <v>0.19</v>
      </c>
      <c r="K3149" t="s">
        <v>16</v>
      </c>
      <c r="L3149">
        <v>3</v>
      </c>
    </row>
    <row r="3150" spans="1:12" x14ac:dyDescent="0.3">
      <c r="A3150">
        <v>24</v>
      </c>
      <c r="B3150">
        <v>59964</v>
      </c>
      <c r="C3150" t="s">
        <v>26</v>
      </c>
      <c r="D3150">
        <v>0</v>
      </c>
      <c r="E3150" t="s">
        <v>25</v>
      </c>
      <c r="F3150" t="s">
        <v>19</v>
      </c>
      <c r="G3150">
        <v>1275</v>
      </c>
      <c r="H3150">
        <v>10.99</v>
      </c>
      <c r="I3150">
        <v>1</v>
      </c>
      <c r="J3150">
        <v>0.02</v>
      </c>
      <c r="K3150" t="s">
        <v>16</v>
      </c>
      <c r="L3150">
        <v>4</v>
      </c>
    </row>
    <row r="3151" spans="1:12" x14ac:dyDescent="0.3">
      <c r="A3151">
        <v>24</v>
      </c>
      <c r="B3151">
        <v>50500</v>
      </c>
      <c r="C3151" t="s">
        <v>13</v>
      </c>
      <c r="D3151">
        <v>7</v>
      </c>
      <c r="E3151" t="s">
        <v>28</v>
      </c>
      <c r="F3151" t="s">
        <v>21</v>
      </c>
      <c r="G3151">
        <v>9600</v>
      </c>
      <c r="I3151">
        <v>0</v>
      </c>
      <c r="J3151">
        <v>0.19</v>
      </c>
      <c r="K3151" t="s">
        <v>16</v>
      </c>
      <c r="L3151">
        <v>2</v>
      </c>
    </row>
    <row r="3152" spans="1:12" x14ac:dyDescent="0.3">
      <c r="A3152">
        <v>26</v>
      </c>
      <c r="B3152">
        <v>60000</v>
      </c>
      <c r="C3152" t="s">
        <v>26</v>
      </c>
      <c r="D3152">
        <v>0</v>
      </c>
      <c r="E3152" t="s">
        <v>14</v>
      </c>
      <c r="F3152" t="s">
        <v>21</v>
      </c>
      <c r="G3152">
        <v>5000</v>
      </c>
      <c r="H3152">
        <v>7.9</v>
      </c>
      <c r="I3152">
        <v>1</v>
      </c>
      <c r="J3152">
        <v>0.08</v>
      </c>
      <c r="K3152" t="s">
        <v>16</v>
      </c>
      <c r="L3152">
        <v>2</v>
      </c>
    </row>
    <row r="3153" spans="1:12" x14ac:dyDescent="0.3">
      <c r="A3153">
        <v>21</v>
      </c>
      <c r="B3153">
        <v>53000</v>
      </c>
      <c r="C3153" t="s">
        <v>13</v>
      </c>
      <c r="D3153">
        <v>3</v>
      </c>
      <c r="E3153" t="s">
        <v>20</v>
      </c>
      <c r="F3153" t="s">
        <v>30</v>
      </c>
      <c r="G3153">
        <v>9600</v>
      </c>
      <c r="I3153">
        <v>0</v>
      </c>
      <c r="J3153">
        <v>0.18</v>
      </c>
      <c r="K3153" t="s">
        <v>17</v>
      </c>
      <c r="L3153">
        <v>4</v>
      </c>
    </row>
    <row r="3154" spans="1:12" x14ac:dyDescent="0.3">
      <c r="A3154">
        <v>22</v>
      </c>
      <c r="B3154">
        <v>66000</v>
      </c>
      <c r="C3154" t="s">
        <v>26</v>
      </c>
      <c r="D3154">
        <v>0</v>
      </c>
      <c r="E3154" t="s">
        <v>18</v>
      </c>
      <c r="F3154" t="s">
        <v>21</v>
      </c>
      <c r="G3154">
        <v>6000</v>
      </c>
      <c r="H3154">
        <v>7.51</v>
      </c>
      <c r="I3154">
        <v>0</v>
      </c>
      <c r="J3154">
        <v>0.09</v>
      </c>
      <c r="K3154" t="s">
        <v>16</v>
      </c>
      <c r="L3154">
        <v>2</v>
      </c>
    </row>
    <row r="3155" spans="1:12" x14ac:dyDescent="0.3">
      <c r="A3155">
        <v>23</v>
      </c>
      <c r="B3155">
        <v>55000</v>
      </c>
      <c r="C3155" t="s">
        <v>13</v>
      </c>
      <c r="D3155">
        <v>7</v>
      </c>
      <c r="E3155" t="s">
        <v>27</v>
      </c>
      <c r="F3155" t="s">
        <v>21</v>
      </c>
      <c r="G3155">
        <v>9600</v>
      </c>
      <c r="H3155">
        <v>7.49</v>
      </c>
      <c r="I3155">
        <v>0</v>
      </c>
      <c r="J3155">
        <v>0.17</v>
      </c>
      <c r="K3155" t="s">
        <v>16</v>
      </c>
      <c r="L3155">
        <v>2</v>
      </c>
    </row>
    <row r="3156" spans="1:12" x14ac:dyDescent="0.3">
      <c r="A3156">
        <v>22</v>
      </c>
      <c r="B3156">
        <v>49000</v>
      </c>
      <c r="C3156" t="s">
        <v>13</v>
      </c>
      <c r="D3156">
        <v>3</v>
      </c>
      <c r="E3156" t="s">
        <v>25</v>
      </c>
      <c r="F3156" t="s">
        <v>30</v>
      </c>
      <c r="G3156">
        <v>9600</v>
      </c>
      <c r="I3156">
        <v>1</v>
      </c>
      <c r="J3156">
        <v>0.2</v>
      </c>
      <c r="K3156" t="s">
        <v>16</v>
      </c>
      <c r="L3156">
        <v>2</v>
      </c>
    </row>
    <row r="3157" spans="1:12" x14ac:dyDescent="0.3">
      <c r="A3157">
        <v>23</v>
      </c>
      <c r="B3157">
        <v>66000</v>
      </c>
      <c r="C3157" t="s">
        <v>26</v>
      </c>
      <c r="D3157">
        <v>4</v>
      </c>
      <c r="E3157" t="s">
        <v>27</v>
      </c>
      <c r="F3157" t="s">
        <v>19</v>
      </c>
      <c r="G3157">
        <v>3000</v>
      </c>
      <c r="I3157">
        <v>0</v>
      </c>
      <c r="J3157">
        <v>0.05</v>
      </c>
      <c r="K3157" t="s">
        <v>16</v>
      </c>
      <c r="L3157">
        <v>4</v>
      </c>
    </row>
    <row r="3158" spans="1:12" x14ac:dyDescent="0.3">
      <c r="A3158">
        <v>22</v>
      </c>
      <c r="B3158">
        <v>60000</v>
      </c>
      <c r="C3158" t="s">
        <v>26</v>
      </c>
      <c r="E3158" t="s">
        <v>18</v>
      </c>
      <c r="F3158" t="s">
        <v>21</v>
      </c>
      <c r="G3158">
        <v>14000</v>
      </c>
      <c r="H3158">
        <v>7.49</v>
      </c>
      <c r="I3158">
        <v>1</v>
      </c>
      <c r="J3158">
        <v>0.23</v>
      </c>
      <c r="K3158" t="s">
        <v>16</v>
      </c>
      <c r="L3158">
        <v>2</v>
      </c>
    </row>
    <row r="3159" spans="1:12" x14ac:dyDescent="0.3">
      <c r="A3159">
        <v>25</v>
      </c>
      <c r="B3159">
        <v>66000</v>
      </c>
      <c r="C3159" t="s">
        <v>23</v>
      </c>
      <c r="D3159">
        <v>9</v>
      </c>
      <c r="E3159" t="s">
        <v>20</v>
      </c>
      <c r="F3159" t="s">
        <v>21</v>
      </c>
      <c r="G3159">
        <v>15000</v>
      </c>
      <c r="H3159">
        <v>7.49</v>
      </c>
      <c r="I3159">
        <v>0</v>
      </c>
      <c r="J3159">
        <v>0.23</v>
      </c>
      <c r="K3159" t="s">
        <v>16</v>
      </c>
      <c r="L3159">
        <v>4</v>
      </c>
    </row>
    <row r="3160" spans="1:12" x14ac:dyDescent="0.3">
      <c r="A3160">
        <v>26</v>
      </c>
      <c r="B3160">
        <v>58000</v>
      </c>
      <c r="C3160" t="s">
        <v>13</v>
      </c>
      <c r="D3160">
        <v>10</v>
      </c>
      <c r="E3160" t="s">
        <v>18</v>
      </c>
      <c r="F3160" t="s">
        <v>15</v>
      </c>
      <c r="G3160">
        <v>9600</v>
      </c>
      <c r="H3160">
        <v>13.99</v>
      </c>
      <c r="I3160">
        <v>0</v>
      </c>
      <c r="J3160">
        <v>0.17</v>
      </c>
      <c r="K3160" t="s">
        <v>17</v>
      </c>
      <c r="L3160">
        <v>4</v>
      </c>
    </row>
    <row r="3161" spans="1:12" x14ac:dyDescent="0.3">
      <c r="A3161">
        <v>26</v>
      </c>
      <c r="B3161">
        <v>66000</v>
      </c>
      <c r="C3161" t="s">
        <v>26</v>
      </c>
      <c r="D3161">
        <v>7</v>
      </c>
      <c r="E3161" t="s">
        <v>20</v>
      </c>
      <c r="F3161" t="s">
        <v>19</v>
      </c>
      <c r="G3161">
        <v>4000</v>
      </c>
      <c r="H3161">
        <v>11.99</v>
      </c>
      <c r="I3161">
        <v>0</v>
      </c>
      <c r="J3161">
        <v>0.06</v>
      </c>
      <c r="K3161" t="s">
        <v>16</v>
      </c>
      <c r="L3161">
        <v>2</v>
      </c>
    </row>
    <row r="3162" spans="1:12" x14ac:dyDescent="0.3">
      <c r="A3162">
        <v>23</v>
      </c>
      <c r="B3162">
        <v>66000</v>
      </c>
      <c r="C3162" t="s">
        <v>26</v>
      </c>
      <c r="E3162" t="s">
        <v>20</v>
      </c>
      <c r="F3162" t="s">
        <v>21</v>
      </c>
      <c r="G3162">
        <v>10000</v>
      </c>
      <c r="H3162">
        <v>5.42</v>
      </c>
      <c r="I3162">
        <v>0</v>
      </c>
      <c r="J3162">
        <v>0.15</v>
      </c>
      <c r="K3162" t="s">
        <v>16</v>
      </c>
      <c r="L3162">
        <v>3</v>
      </c>
    </row>
    <row r="3163" spans="1:12" x14ac:dyDescent="0.3">
      <c r="A3163">
        <v>21</v>
      </c>
      <c r="B3163">
        <v>66000</v>
      </c>
      <c r="C3163" t="s">
        <v>26</v>
      </c>
      <c r="D3163">
        <v>5</v>
      </c>
      <c r="E3163" t="s">
        <v>18</v>
      </c>
      <c r="F3163" t="s">
        <v>21</v>
      </c>
      <c r="G3163">
        <v>4500</v>
      </c>
      <c r="H3163">
        <v>7.49</v>
      </c>
      <c r="I3163">
        <v>0</v>
      </c>
      <c r="J3163">
        <v>7.0000000000000007E-2</v>
      </c>
      <c r="K3163" t="s">
        <v>16</v>
      </c>
      <c r="L3163">
        <v>2</v>
      </c>
    </row>
    <row r="3164" spans="1:12" x14ac:dyDescent="0.3">
      <c r="A3164">
        <v>23</v>
      </c>
      <c r="B3164">
        <v>66000</v>
      </c>
      <c r="C3164" t="s">
        <v>26</v>
      </c>
      <c r="D3164">
        <v>7</v>
      </c>
      <c r="E3164" t="s">
        <v>20</v>
      </c>
      <c r="F3164" t="s">
        <v>19</v>
      </c>
      <c r="G3164">
        <v>10000</v>
      </c>
      <c r="H3164">
        <v>9.6300000000000008</v>
      </c>
      <c r="I3164">
        <v>0</v>
      </c>
      <c r="J3164">
        <v>0.15</v>
      </c>
      <c r="K3164" t="s">
        <v>16</v>
      </c>
      <c r="L3164">
        <v>4</v>
      </c>
    </row>
    <row r="3165" spans="1:12" x14ac:dyDescent="0.3">
      <c r="A3165">
        <v>22</v>
      </c>
      <c r="B3165">
        <v>68004</v>
      </c>
      <c r="C3165" t="s">
        <v>13</v>
      </c>
      <c r="D3165">
        <v>4</v>
      </c>
      <c r="E3165" t="s">
        <v>25</v>
      </c>
      <c r="F3165" t="s">
        <v>21</v>
      </c>
      <c r="G3165">
        <v>9600</v>
      </c>
      <c r="H3165">
        <v>7.51</v>
      </c>
      <c r="I3165">
        <v>0</v>
      </c>
      <c r="J3165">
        <v>0.14000000000000001</v>
      </c>
      <c r="K3165" t="s">
        <v>16</v>
      </c>
      <c r="L3165">
        <v>2</v>
      </c>
    </row>
    <row r="3166" spans="1:12" x14ac:dyDescent="0.3">
      <c r="A3166">
        <v>26</v>
      </c>
      <c r="B3166">
        <v>64000</v>
      </c>
      <c r="C3166" t="s">
        <v>13</v>
      </c>
      <c r="D3166">
        <v>0</v>
      </c>
      <c r="E3166" t="s">
        <v>18</v>
      </c>
      <c r="F3166" t="s">
        <v>15</v>
      </c>
      <c r="G3166">
        <v>9600</v>
      </c>
      <c r="H3166">
        <v>11.97</v>
      </c>
      <c r="I3166">
        <v>1</v>
      </c>
      <c r="J3166">
        <v>0.15</v>
      </c>
      <c r="K3166" t="s">
        <v>16</v>
      </c>
      <c r="L3166">
        <v>4</v>
      </c>
    </row>
    <row r="3167" spans="1:12" x14ac:dyDescent="0.3">
      <c r="A3167">
        <v>22</v>
      </c>
      <c r="B3167">
        <v>66000</v>
      </c>
      <c r="C3167" t="s">
        <v>26</v>
      </c>
      <c r="D3167">
        <v>4</v>
      </c>
      <c r="E3167" t="s">
        <v>25</v>
      </c>
      <c r="F3167" t="s">
        <v>21</v>
      </c>
      <c r="G3167">
        <v>2700</v>
      </c>
      <c r="H3167">
        <v>6.76</v>
      </c>
      <c r="I3167">
        <v>0</v>
      </c>
      <c r="J3167">
        <v>0.04</v>
      </c>
      <c r="K3167" t="s">
        <v>16</v>
      </c>
      <c r="L3167">
        <v>3</v>
      </c>
    </row>
    <row r="3168" spans="1:12" x14ac:dyDescent="0.3">
      <c r="A3168">
        <v>25</v>
      </c>
      <c r="B3168">
        <v>66000</v>
      </c>
      <c r="C3168" t="s">
        <v>26</v>
      </c>
      <c r="D3168">
        <v>4</v>
      </c>
      <c r="E3168" t="s">
        <v>28</v>
      </c>
      <c r="F3168" t="s">
        <v>15</v>
      </c>
      <c r="G3168">
        <v>15000</v>
      </c>
      <c r="H3168">
        <v>14.35</v>
      </c>
      <c r="I3168">
        <v>0</v>
      </c>
      <c r="J3168">
        <v>0.23</v>
      </c>
      <c r="K3168" t="s">
        <v>16</v>
      </c>
      <c r="L3168">
        <v>4</v>
      </c>
    </row>
    <row r="3169" spans="1:12" x14ac:dyDescent="0.3">
      <c r="A3169">
        <v>22</v>
      </c>
      <c r="B3169">
        <v>72576</v>
      </c>
      <c r="C3169" t="s">
        <v>13</v>
      </c>
      <c r="D3169">
        <v>7</v>
      </c>
      <c r="E3169" t="s">
        <v>18</v>
      </c>
      <c r="F3169" t="s">
        <v>21</v>
      </c>
      <c r="G3169">
        <v>9600</v>
      </c>
      <c r="H3169">
        <v>7.29</v>
      </c>
      <c r="I3169">
        <v>0</v>
      </c>
      <c r="J3169">
        <v>0.13</v>
      </c>
      <c r="K3169" t="s">
        <v>16</v>
      </c>
      <c r="L3169">
        <v>3</v>
      </c>
    </row>
    <row r="3170" spans="1:12" x14ac:dyDescent="0.3">
      <c r="A3170">
        <v>26</v>
      </c>
      <c r="B3170">
        <v>75000</v>
      </c>
      <c r="C3170" t="s">
        <v>13</v>
      </c>
      <c r="D3170">
        <v>2</v>
      </c>
      <c r="E3170" t="s">
        <v>20</v>
      </c>
      <c r="F3170" t="s">
        <v>19</v>
      </c>
      <c r="G3170">
        <v>9600</v>
      </c>
      <c r="H3170">
        <v>10</v>
      </c>
      <c r="I3170">
        <v>0</v>
      </c>
      <c r="J3170">
        <v>0.13</v>
      </c>
      <c r="K3170" t="s">
        <v>16</v>
      </c>
      <c r="L3170">
        <v>4</v>
      </c>
    </row>
    <row r="3171" spans="1:12" x14ac:dyDescent="0.3">
      <c r="A3171">
        <v>21</v>
      </c>
      <c r="B3171">
        <v>78000</v>
      </c>
      <c r="C3171" t="s">
        <v>13</v>
      </c>
      <c r="D3171">
        <v>3</v>
      </c>
      <c r="E3171" t="s">
        <v>25</v>
      </c>
      <c r="F3171" t="s">
        <v>15</v>
      </c>
      <c r="G3171">
        <v>9600</v>
      </c>
      <c r="I3171">
        <v>0</v>
      </c>
      <c r="J3171">
        <v>0.12</v>
      </c>
      <c r="K3171" t="s">
        <v>17</v>
      </c>
      <c r="L3171">
        <v>3</v>
      </c>
    </row>
    <row r="3172" spans="1:12" x14ac:dyDescent="0.3">
      <c r="A3172">
        <v>21</v>
      </c>
      <c r="B3172">
        <v>66000</v>
      </c>
      <c r="C3172" t="s">
        <v>26</v>
      </c>
      <c r="D3172">
        <v>4</v>
      </c>
      <c r="E3172" t="s">
        <v>25</v>
      </c>
      <c r="F3172" t="s">
        <v>21</v>
      </c>
      <c r="G3172">
        <v>7000</v>
      </c>
      <c r="H3172">
        <v>7.88</v>
      </c>
      <c r="I3172">
        <v>0</v>
      </c>
      <c r="J3172">
        <v>0.11</v>
      </c>
      <c r="K3172" t="s">
        <v>16</v>
      </c>
      <c r="L3172">
        <v>2</v>
      </c>
    </row>
    <row r="3173" spans="1:12" x14ac:dyDescent="0.3">
      <c r="A3173">
        <v>22</v>
      </c>
      <c r="B3173">
        <v>66000</v>
      </c>
      <c r="C3173" t="s">
        <v>26</v>
      </c>
      <c r="D3173">
        <v>7</v>
      </c>
      <c r="E3173" t="s">
        <v>20</v>
      </c>
      <c r="F3173" t="s">
        <v>19</v>
      </c>
      <c r="G3173">
        <v>20000</v>
      </c>
      <c r="H3173">
        <v>10.25</v>
      </c>
      <c r="I3173">
        <v>0</v>
      </c>
      <c r="J3173">
        <v>0.3</v>
      </c>
      <c r="K3173" t="s">
        <v>16</v>
      </c>
      <c r="L3173">
        <v>4</v>
      </c>
    </row>
    <row r="3174" spans="1:12" x14ac:dyDescent="0.3">
      <c r="A3174">
        <v>26</v>
      </c>
      <c r="B3174">
        <v>80000</v>
      </c>
      <c r="C3174" t="s">
        <v>13</v>
      </c>
      <c r="D3174">
        <v>4</v>
      </c>
      <c r="E3174" t="s">
        <v>18</v>
      </c>
      <c r="F3174" t="s">
        <v>21</v>
      </c>
      <c r="G3174">
        <v>9600</v>
      </c>
      <c r="I3174">
        <v>0</v>
      </c>
      <c r="J3174">
        <v>0.12</v>
      </c>
      <c r="K3174" t="s">
        <v>16</v>
      </c>
      <c r="L3174">
        <v>2</v>
      </c>
    </row>
    <row r="3175" spans="1:12" x14ac:dyDescent="0.3">
      <c r="A3175">
        <v>22</v>
      </c>
      <c r="B3175">
        <v>66000</v>
      </c>
      <c r="C3175" t="s">
        <v>26</v>
      </c>
      <c r="D3175">
        <v>4</v>
      </c>
      <c r="E3175" t="s">
        <v>18</v>
      </c>
      <c r="F3175" t="s">
        <v>19</v>
      </c>
      <c r="G3175">
        <v>17500</v>
      </c>
      <c r="H3175">
        <v>11.48</v>
      </c>
      <c r="I3175">
        <v>0</v>
      </c>
      <c r="J3175">
        <v>0.27</v>
      </c>
      <c r="K3175" t="s">
        <v>16</v>
      </c>
      <c r="L3175">
        <v>3</v>
      </c>
    </row>
    <row r="3176" spans="1:12" x14ac:dyDescent="0.3">
      <c r="A3176">
        <v>23</v>
      </c>
      <c r="B3176">
        <v>85000</v>
      </c>
      <c r="C3176" t="s">
        <v>13</v>
      </c>
      <c r="D3176">
        <v>2</v>
      </c>
      <c r="E3176" t="s">
        <v>14</v>
      </c>
      <c r="F3176" t="s">
        <v>19</v>
      </c>
      <c r="G3176">
        <v>9600</v>
      </c>
      <c r="H3176">
        <v>10.99</v>
      </c>
      <c r="I3176">
        <v>0</v>
      </c>
      <c r="J3176">
        <v>0.11</v>
      </c>
      <c r="K3176" t="s">
        <v>16</v>
      </c>
      <c r="L3176">
        <v>4</v>
      </c>
    </row>
    <row r="3177" spans="1:12" x14ac:dyDescent="0.3">
      <c r="A3177">
        <v>26</v>
      </c>
      <c r="B3177">
        <v>60000</v>
      </c>
      <c r="C3177" t="s">
        <v>26</v>
      </c>
      <c r="D3177">
        <v>9</v>
      </c>
      <c r="E3177" t="s">
        <v>20</v>
      </c>
      <c r="F3177" t="s">
        <v>19</v>
      </c>
      <c r="G3177">
        <v>10000</v>
      </c>
      <c r="H3177">
        <v>12.21</v>
      </c>
      <c r="I3177">
        <v>1</v>
      </c>
      <c r="J3177">
        <v>0.17</v>
      </c>
      <c r="K3177" t="s">
        <v>16</v>
      </c>
      <c r="L3177">
        <v>4</v>
      </c>
    </row>
    <row r="3178" spans="1:12" x14ac:dyDescent="0.3">
      <c r="A3178">
        <v>25</v>
      </c>
      <c r="B3178">
        <v>66000</v>
      </c>
      <c r="C3178" t="s">
        <v>26</v>
      </c>
      <c r="D3178">
        <v>7</v>
      </c>
      <c r="E3178" t="s">
        <v>14</v>
      </c>
      <c r="F3178" t="s">
        <v>15</v>
      </c>
      <c r="G3178">
        <v>5875</v>
      </c>
      <c r="H3178">
        <v>10.91</v>
      </c>
      <c r="I3178">
        <v>0</v>
      </c>
      <c r="J3178">
        <v>0.09</v>
      </c>
      <c r="K3178" t="s">
        <v>17</v>
      </c>
      <c r="L3178">
        <v>4</v>
      </c>
    </row>
    <row r="3179" spans="1:12" x14ac:dyDescent="0.3">
      <c r="A3179">
        <v>26</v>
      </c>
      <c r="B3179">
        <v>90000</v>
      </c>
      <c r="C3179" t="s">
        <v>13</v>
      </c>
      <c r="D3179">
        <v>2</v>
      </c>
      <c r="E3179" t="s">
        <v>25</v>
      </c>
      <c r="F3179" t="s">
        <v>15</v>
      </c>
      <c r="G3179">
        <v>9600</v>
      </c>
      <c r="H3179">
        <v>13.85</v>
      </c>
      <c r="I3179">
        <v>0</v>
      </c>
      <c r="J3179">
        <v>0.11</v>
      </c>
      <c r="K3179" t="s">
        <v>17</v>
      </c>
      <c r="L3179">
        <v>4</v>
      </c>
    </row>
    <row r="3180" spans="1:12" x14ac:dyDescent="0.3">
      <c r="A3180">
        <v>25</v>
      </c>
      <c r="B3180">
        <v>78000</v>
      </c>
      <c r="C3180" t="s">
        <v>13</v>
      </c>
      <c r="D3180">
        <v>0</v>
      </c>
      <c r="E3180" t="s">
        <v>25</v>
      </c>
      <c r="F3180" t="s">
        <v>30</v>
      </c>
      <c r="G3180">
        <v>9600</v>
      </c>
      <c r="H3180">
        <v>14.11</v>
      </c>
      <c r="I3180">
        <v>1</v>
      </c>
      <c r="J3180">
        <v>0.12</v>
      </c>
      <c r="K3180" t="s">
        <v>17</v>
      </c>
      <c r="L3180">
        <v>4</v>
      </c>
    </row>
    <row r="3181" spans="1:12" x14ac:dyDescent="0.3">
      <c r="A3181">
        <v>24</v>
      </c>
      <c r="B3181">
        <v>94000</v>
      </c>
      <c r="C3181" t="s">
        <v>13</v>
      </c>
      <c r="D3181">
        <v>6</v>
      </c>
      <c r="E3181" t="s">
        <v>20</v>
      </c>
      <c r="F3181" t="s">
        <v>15</v>
      </c>
      <c r="G3181">
        <v>9600</v>
      </c>
      <c r="H3181">
        <v>12.99</v>
      </c>
      <c r="I3181">
        <v>0</v>
      </c>
      <c r="J3181">
        <v>0.1</v>
      </c>
      <c r="K3181" t="s">
        <v>17</v>
      </c>
      <c r="L3181">
        <v>2</v>
      </c>
    </row>
    <row r="3182" spans="1:12" x14ac:dyDescent="0.3">
      <c r="A3182">
        <v>24</v>
      </c>
      <c r="B3182">
        <v>94837</v>
      </c>
      <c r="C3182" t="s">
        <v>13</v>
      </c>
      <c r="D3182">
        <v>8</v>
      </c>
      <c r="E3182" t="s">
        <v>28</v>
      </c>
      <c r="F3182" t="s">
        <v>19</v>
      </c>
      <c r="G3182">
        <v>9600</v>
      </c>
      <c r="H3182">
        <v>11.99</v>
      </c>
      <c r="I3182">
        <v>0</v>
      </c>
      <c r="J3182">
        <v>0.1</v>
      </c>
      <c r="K3182" t="s">
        <v>16</v>
      </c>
      <c r="L3182">
        <v>2</v>
      </c>
    </row>
    <row r="3183" spans="1:12" x14ac:dyDescent="0.3">
      <c r="A3183">
        <v>22</v>
      </c>
      <c r="B3183">
        <v>66396</v>
      </c>
      <c r="C3183" t="s">
        <v>26</v>
      </c>
      <c r="D3183">
        <v>6</v>
      </c>
      <c r="E3183" t="s">
        <v>18</v>
      </c>
      <c r="F3183" t="s">
        <v>15</v>
      </c>
      <c r="G3183">
        <v>15000</v>
      </c>
      <c r="H3183">
        <v>13.48</v>
      </c>
      <c r="I3183">
        <v>0</v>
      </c>
      <c r="J3183">
        <v>0.23</v>
      </c>
      <c r="K3183" t="s">
        <v>16</v>
      </c>
      <c r="L3183">
        <v>2</v>
      </c>
    </row>
    <row r="3184" spans="1:12" x14ac:dyDescent="0.3">
      <c r="A3184">
        <v>21</v>
      </c>
      <c r="B3184">
        <v>28000</v>
      </c>
      <c r="C3184" t="s">
        <v>13</v>
      </c>
      <c r="D3184">
        <v>1</v>
      </c>
      <c r="E3184" t="s">
        <v>28</v>
      </c>
      <c r="F3184" t="s">
        <v>15</v>
      </c>
      <c r="G3184">
        <v>9700</v>
      </c>
      <c r="H3184">
        <v>11.34</v>
      </c>
      <c r="I3184">
        <v>1</v>
      </c>
      <c r="J3184">
        <v>0.35</v>
      </c>
      <c r="K3184" t="s">
        <v>16</v>
      </c>
      <c r="L3184">
        <v>2</v>
      </c>
    </row>
    <row r="3185" spans="1:12" x14ac:dyDescent="0.3">
      <c r="A3185">
        <v>24</v>
      </c>
      <c r="B3185">
        <v>66766</v>
      </c>
      <c r="C3185" t="s">
        <v>26</v>
      </c>
      <c r="E3185" t="s">
        <v>28</v>
      </c>
      <c r="F3185" t="s">
        <v>21</v>
      </c>
      <c r="G3185">
        <v>9000</v>
      </c>
      <c r="H3185">
        <v>6.99</v>
      </c>
      <c r="I3185">
        <v>0</v>
      </c>
      <c r="J3185">
        <v>0.13</v>
      </c>
      <c r="K3185" t="s">
        <v>16</v>
      </c>
      <c r="L3185">
        <v>2</v>
      </c>
    </row>
    <row r="3186" spans="1:12" x14ac:dyDescent="0.3">
      <c r="A3186">
        <v>26</v>
      </c>
      <c r="B3186">
        <v>66948</v>
      </c>
      <c r="C3186" t="s">
        <v>23</v>
      </c>
      <c r="D3186">
        <v>11</v>
      </c>
      <c r="E3186" t="s">
        <v>20</v>
      </c>
      <c r="F3186" t="s">
        <v>19</v>
      </c>
      <c r="G3186">
        <v>20000</v>
      </c>
      <c r="H3186">
        <v>10.95</v>
      </c>
      <c r="I3186">
        <v>0</v>
      </c>
      <c r="J3186">
        <v>0.3</v>
      </c>
      <c r="K3186" t="s">
        <v>16</v>
      </c>
      <c r="L3186">
        <v>4</v>
      </c>
    </row>
    <row r="3187" spans="1:12" x14ac:dyDescent="0.3">
      <c r="A3187">
        <v>22</v>
      </c>
      <c r="B3187">
        <v>66996</v>
      </c>
      <c r="C3187" t="s">
        <v>23</v>
      </c>
      <c r="D3187">
        <v>3</v>
      </c>
      <c r="E3187" t="s">
        <v>27</v>
      </c>
      <c r="F3187" t="s">
        <v>15</v>
      </c>
      <c r="G3187">
        <v>7000</v>
      </c>
      <c r="H3187">
        <v>14.72</v>
      </c>
      <c r="I3187">
        <v>0</v>
      </c>
      <c r="J3187">
        <v>0.1</v>
      </c>
      <c r="K3187" t="s">
        <v>17</v>
      </c>
      <c r="L3187">
        <v>3</v>
      </c>
    </row>
    <row r="3188" spans="1:12" x14ac:dyDescent="0.3">
      <c r="A3188">
        <v>21</v>
      </c>
      <c r="B3188">
        <v>19200</v>
      </c>
      <c r="C3188" t="s">
        <v>13</v>
      </c>
      <c r="D3188">
        <v>0</v>
      </c>
      <c r="E3188" t="s">
        <v>28</v>
      </c>
      <c r="F3188" t="s">
        <v>19</v>
      </c>
      <c r="G3188">
        <v>10000</v>
      </c>
      <c r="H3188">
        <v>10.99</v>
      </c>
      <c r="I3188">
        <v>1</v>
      </c>
      <c r="J3188">
        <v>0.52</v>
      </c>
      <c r="K3188" t="s">
        <v>16</v>
      </c>
      <c r="L3188">
        <v>3</v>
      </c>
    </row>
    <row r="3189" spans="1:12" x14ac:dyDescent="0.3">
      <c r="A3189">
        <v>24</v>
      </c>
      <c r="B3189">
        <v>66996</v>
      </c>
      <c r="C3189" t="s">
        <v>26</v>
      </c>
      <c r="D3189">
        <v>8</v>
      </c>
      <c r="E3189" t="s">
        <v>14</v>
      </c>
      <c r="F3189" t="s">
        <v>21</v>
      </c>
      <c r="G3189">
        <v>1000</v>
      </c>
      <c r="H3189">
        <v>9.32</v>
      </c>
      <c r="I3189">
        <v>0</v>
      </c>
      <c r="J3189">
        <v>0.01</v>
      </c>
      <c r="K3189" t="s">
        <v>16</v>
      </c>
      <c r="L3189">
        <v>4</v>
      </c>
    </row>
    <row r="3190" spans="1:12" x14ac:dyDescent="0.3">
      <c r="A3190">
        <v>24</v>
      </c>
      <c r="B3190">
        <v>67000</v>
      </c>
      <c r="C3190" t="s">
        <v>23</v>
      </c>
      <c r="D3190">
        <v>2</v>
      </c>
      <c r="E3190" t="s">
        <v>14</v>
      </c>
      <c r="F3190" t="s">
        <v>19</v>
      </c>
      <c r="G3190">
        <v>16000</v>
      </c>
      <c r="H3190">
        <v>12.69</v>
      </c>
      <c r="I3190">
        <v>0</v>
      </c>
      <c r="J3190">
        <v>0.24</v>
      </c>
      <c r="K3190" t="s">
        <v>16</v>
      </c>
      <c r="L3190">
        <v>4</v>
      </c>
    </row>
    <row r="3191" spans="1:12" x14ac:dyDescent="0.3">
      <c r="A3191">
        <v>25</v>
      </c>
      <c r="B3191">
        <v>67000</v>
      </c>
      <c r="C3191" t="s">
        <v>26</v>
      </c>
      <c r="D3191">
        <v>3</v>
      </c>
      <c r="E3191" t="s">
        <v>20</v>
      </c>
      <c r="F3191" t="s">
        <v>21</v>
      </c>
      <c r="G3191">
        <v>3000</v>
      </c>
      <c r="H3191">
        <v>7.9</v>
      </c>
      <c r="I3191">
        <v>0</v>
      </c>
      <c r="J3191">
        <v>0.04</v>
      </c>
      <c r="K3191" t="s">
        <v>16</v>
      </c>
      <c r="L3191">
        <v>3</v>
      </c>
    </row>
    <row r="3192" spans="1:12" x14ac:dyDescent="0.3">
      <c r="A3192">
        <v>26</v>
      </c>
      <c r="B3192">
        <v>67000</v>
      </c>
      <c r="C3192" t="s">
        <v>26</v>
      </c>
      <c r="D3192">
        <v>1</v>
      </c>
      <c r="E3192" t="s">
        <v>27</v>
      </c>
      <c r="F3192" t="s">
        <v>21</v>
      </c>
      <c r="G3192">
        <v>29000</v>
      </c>
      <c r="H3192">
        <v>7.51</v>
      </c>
      <c r="I3192">
        <v>0</v>
      </c>
      <c r="J3192">
        <v>0.43</v>
      </c>
      <c r="K3192" t="s">
        <v>16</v>
      </c>
      <c r="L3192">
        <v>2</v>
      </c>
    </row>
    <row r="3193" spans="1:12" x14ac:dyDescent="0.3">
      <c r="A3193">
        <v>23</v>
      </c>
      <c r="B3193">
        <v>67000</v>
      </c>
      <c r="C3193" t="s">
        <v>26</v>
      </c>
      <c r="D3193">
        <v>7</v>
      </c>
      <c r="E3193" t="s">
        <v>27</v>
      </c>
      <c r="F3193" t="s">
        <v>21</v>
      </c>
      <c r="G3193">
        <v>10000</v>
      </c>
      <c r="I3193">
        <v>0</v>
      </c>
      <c r="J3193">
        <v>0.15</v>
      </c>
      <c r="K3193" t="s">
        <v>16</v>
      </c>
      <c r="L3193">
        <v>3</v>
      </c>
    </row>
    <row r="3194" spans="1:12" x14ac:dyDescent="0.3">
      <c r="A3194">
        <v>24</v>
      </c>
      <c r="B3194">
        <v>67000</v>
      </c>
      <c r="C3194" t="s">
        <v>26</v>
      </c>
      <c r="D3194">
        <v>9</v>
      </c>
      <c r="E3194" t="s">
        <v>18</v>
      </c>
      <c r="F3194" t="s">
        <v>21</v>
      </c>
      <c r="G3194">
        <v>10400</v>
      </c>
      <c r="H3194">
        <v>5.99</v>
      </c>
      <c r="I3194">
        <v>0</v>
      </c>
      <c r="J3194">
        <v>0.16</v>
      </c>
      <c r="K3194" t="s">
        <v>16</v>
      </c>
      <c r="L3194">
        <v>2</v>
      </c>
    </row>
    <row r="3195" spans="1:12" x14ac:dyDescent="0.3">
      <c r="A3195">
        <v>22</v>
      </c>
      <c r="B3195">
        <v>67000</v>
      </c>
      <c r="C3195" t="s">
        <v>26</v>
      </c>
      <c r="D3195">
        <v>0</v>
      </c>
      <c r="E3195" t="s">
        <v>18</v>
      </c>
      <c r="F3195" t="s">
        <v>19</v>
      </c>
      <c r="G3195">
        <v>12000</v>
      </c>
      <c r="H3195">
        <v>11.99</v>
      </c>
      <c r="I3195">
        <v>0</v>
      </c>
      <c r="J3195">
        <v>0.18</v>
      </c>
      <c r="K3195" t="s">
        <v>16</v>
      </c>
      <c r="L3195">
        <v>4</v>
      </c>
    </row>
    <row r="3196" spans="1:12" x14ac:dyDescent="0.3">
      <c r="A3196">
        <v>23</v>
      </c>
      <c r="B3196">
        <v>67000</v>
      </c>
      <c r="C3196" t="s">
        <v>26</v>
      </c>
      <c r="D3196">
        <v>2</v>
      </c>
      <c r="E3196" t="s">
        <v>25</v>
      </c>
      <c r="F3196" t="s">
        <v>21</v>
      </c>
      <c r="G3196">
        <v>5600</v>
      </c>
      <c r="H3196">
        <v>7.49</v>
      </c>
      <c r="I3196">
        <v>0</v>
      </c>
      <c r="J3196">
        <v>0.08</v>
      </c>
      <c r="K3196" t="s">
        <v>16</v>
      </c>
      <c r="L3196">
        <v>2</v>
      </c>
    </row>
    <row r="3197" spans="1:12" x14ac:dyDescent="0.3">
      <c r="A3197">
        <v>22</v>
      </c>
      <c r="B3197">
        <v>23000</v>
      </c>
      <c r="C3197" t="s">
        <v>13</v>
      </c>
      <c r="D3197">
        <v>6</v>
      </c>
      <c r="E3197" t="s">
        <v>14</v>
      </c>
      <c r="F3197" t="s">
        <v>19</v>
      </c>
      <c r="G3197">
        <v>10000</v>
      </c>
      <c r="H3197">
        <v>9.8800000000000008</v>
      </c>
      <c r="I3197">
        <v>1</v>
      </c>
      <c r="J3197">
        <v>0.43</v>
      </c>
      <c r="K3197" t="s">
        <v>16</v>
      </c>
      <c r="L3197">
        <v>2</v>
      </c>
    </row>
    <row r="3198" spans="1:12" x14ac:dyDescent="0.3">
      <c r="A3198">
        <v>25</v>
      </c>
      <c r="B3198">
        <v>23387</v>
      </c>
      <c r="C3198" t="s">
        <v>13</v>
      </c>
      <c r="D3198">
        <v>2</v>
      </c>
      <c r="E3198" t="s">
        <v>20</v>
      </c>
      <c r="F3198" t="s">
        <v>21</v>
      </c>
      <c r="G3198">
        <v>10000</v>
      </c>
      <c r="H3198">
        <v>7.51</v>
      </c>
      <c r="I3198">
        <v>1</v>
      </c>
      <c r="J3198">
        <v>0.43</v>
      </c>
      <c r="K3198" t="s">
        <v>16</v>
      </c>
      <c r="L3198">
        <v>4</v>
      </c>
    </row>
    <row r="3199" spans="1:12" x14ac:dyDescent="0.3">
      <c r="A3199">
        <v>25</v>
      </c>
      <c r="B3199">
        <v>24000</v>
      </c>
      <c r="C3199" t="s">
        <v>13</v>
      </c>
      <c r="D3199">
        <v>4</v>
      </c>
      <c r="E3199" t="s">
        <v>28</v>
      </c>
      <c r="F3199" t="s">
        <v>19</v>
      </c>
      <c r="G3199">
        <v>10000</v>
      </c>
      <c r="H3199">
        <v>9.91</v>
      </c>
      <c r="I3199">
        <v>1</v>
      </c>
      <c r="J3199">
        <v>0.42</v>
      </c>
      <c r="K3199" t="s">
        <v>16</v>
      </c>
      <c r="L3199">
        <v>4</v>
      </c>
    </row>
    <row r="3200" spans="1:12" x14ac:dyDescent="0.3">
      <c r="A3200">
        <v>22</v>
      </c>
      <c r="B3200">
        <v>67000</v>
      </c>
      <c r="C3200" t="s">
        <v>26</v>
      </c>
      <c r="D3200">
        <v>7</v>
      </c>
      <c r="E3200" t="s">
        <v>25</v>
      </c>
      <c r="F3200" t="s">
        <v>21</v>
      </c>
      <c r="G3200">
        <v>8800</v>
      </c>
      <c r="H3200">
        <v>7.51</v>
      </c>
      <c r="I3200">
        <v>0</v>
      </c>
      <c r="J3200">
        <v>0.13</v>
      </c>
      <c r="K3200" t="s">
        <v>16</v>
      </c>
      <c r="L3200">
        <v>2</v>
      </c>
    </row>
    <row r="3201" spans="1:12" x14ac:dyDescent="0.3">
      <c r="A3201">
        <v>22</v>
      </c>
      <c r="B3201">
        <v>67000</v>
      </c>
      <c r="C3201" t="s">
        <v>26</v>
      </c>
      <c r="D3201">
        <v>6</v>
      </c>
      <c r="E3201" t="s">
        <v>27</v>
      </c>
      <c r="F3201" t="s">
        <v>21</v>
      </c>
      <c r="G3201">
        <v>4000</v>
      </c>
      <c r="H3201">
        <v>6.76</v>
      </c>
      <c r="I3201">
        <v>0</v>
      </c>
      <c r="J3201">
        <v>0.06</v>
      </c>
      <c r="K3201" t="s">
        <v>16</v>
      </c>
      <c r="L3201">
        <v>3</v>
      </c>
    </row>
    <row r="3202" spans="1:12" x14ac:dyDescent="0.3">
      <c r="A3202">
        <v>23</v>
      </c>
      <c r="B3202">
        <v>67000</v>
      </c>
      <c r="C3202" t="s">
        <v>23</v>
      </c>
      <c r="D3202">
        <v>1</v>
      </c>
      <c r="E3202" t="s">
        <v>27</v>
      </c>
      <c r="F3202" t="s">
        <v>21</v>
      </c>
      <c r="G3202">
        <v>3250</v>
      </c>
      <c r="H3202">
        <v>6.76</v>
      </c>
      <c r="I3202">
        <v>0</v>
      </c>
      <c r="J3202">
        <v>0.05</v>
      </c>
      <c r="K3202" t="s">
        <v>16</v>
      </c>
      <c r="L3202">
        <v>2</v>
      </c>
    </row>
    <row r="3203" spans="1:12" x14ac:dyDescent="0.3">
      <c r="A3203">
        <v>24</v>
      </c>
      <c r="B3203">
        <v>24000</v>
      </c>
      <c r="C3203" t="s">
        <v>13</v>
      </c>
      <c r="D3203">
        <v>6</v>
      </c>
      <c r="E3203" t="s">
        <v>25</v>
      </c>
      <c r="F3203" t="s">
        <v>19</v>
      </c>
      <c r="G3203">
        <v>10000</v>
      </c>
      <c r="H3203">
        <v>10.99</v>
      </c>
      <c r="I3203">
        <v>1</v>
      </c>
      <c r="J3203">
        <v>0.42</v>
      </c>
      <c r="K3203" t="s">
        <v>16</v>
      </c>
      <c r="L3203">
        <v>4</v>
      </c>
    </row>
    <row r="3204" spans="1:12" x14ac:dyDescent="0.3">
      <c r="A3204">
        <v>22</v>
      </c>
      <c r="B3204">
        <v>24000</v>
      </c>
      <c r="C3204" t="s">
        <v>13</v>
      </c>
      <c r="D3204">
        <v>6</v>
      </c>
      <c r="E3204" t="s">
        <v>25</v>
      </c>
      <c r="F3204" t="s">
        <v>21</v>
      </c>
      <c r="G3204">
        <v>10000</v>
      </c>
      <c r="I3204">
        <v>1</v>
      </c>
      <c r="J3204">
        <v>0.42</v>
      </c>
      <c r="K3204" t="s">
        <v>16</v>
      </c>
      <c r="L3204">
        <v>3</v>
      </c>
    </row>
    <row r="3205" spans="1:12" x14ac:dyDescent="0.3">
      <c r="A3205">
        <v>21</v>
      </c>
      <c r="B3205">
        <v>67000</v>
      </c>
      <c r="C3205" t="s">
        <v>26</v>
      </c>
      <c r="D3205">
        <v>5</v>
      </c>
      <c r="E3205" t="s">
        <v>18</v>
      </c>
      <c r="F3205" t="s">
        <v>30</v>
      </c>
      <c r="G3205">
        <v>25000</v>
      </c>
      <c r="H3205">
        <v>15.65</v>
      </c>
      <c r="I3205">
        <v>0</v>
      </c>
      <c r="J3205">
        <v>0.37</v>
      </c>
      <c r="K3205" t="s">
        <v>17</v>
      </c>
      <c r="L3205">
        <v>2</v>
      </c>
    </row>
    <row r="3206" spans="1:12" x14ac:dyDescent="0.3">
      <c r="A3206">
        <v>22</v>
      </c>
      <c r="B3206">
        <v>24996</v>
      </c>
      <c r="C3206" t="s">
        <v>13</v>
      </c>
      <c r="D3206">
        <v>3</v>
      </c>
      <c r="E3206" t="s">
        <v>14</v>
      </c>
      <c r="F3206" t="s">
        <v>21</v>
      </c>
      <c r="G3206">
        <v>10000</v>
      </c>
      <c r="H3206">
        <v>8.94</v>
      </c>
      <c r="I3206">
        <v>1</v>
      </c>
      <c r="J3206">
        <v>0.4</v>
      </c>
      <c r="K3206" t="s">
        <v>16</v>
      </c>
      <c r="L3206">
        <v>4</v>
      </c>
    </row>
    <row r="3207" spans="1:12" x14ac:dyDescent="0.3">
      <c r="A3207">
        <v>26</v>
      </c>
      <c r="B3207">
        <v>67000</v>
      </c>
      <c r="C3207" t="s">
        <v>26</v>
      </c>
      <c r="D3207">
        <v>10</v>
      </c>
      <c r="E3207" t="s">
        <v>20</v>
      </c>
      <c r="F3207" t="s">
        <v>19</v>
      </c>
      <c r="G3207">
        <v>10000</v>
      </c>
      <c r="H3207">
        <v>12.21</v>
      </c>
      <c r="I3207">
        <v>0</v>
      </c>
      <c r="J3207">
        <v>0.15</v>
      </c>
      <c r="K3207" t="s">
        <v>16</v>
      </c>
      <c r="L3207">
        <v>3</v>
      </c>
    </row>
    <row r="3208" spans="1:12" x14ac:dyDescent="0.3">
      <c r="A3208">
        <v>25</v>
      </c>
      <c r="B3208">
        <v>25000</v>
      </c>
      <c r="C3208" t="s">
        <v>13</v>
      </c>
      <c r="E3208" t="s">
        <v>25</v>
      </c>
      <c r="F3208" t="s">
        <v>21</v>
      </c>
      <c r="G3208">
        <v>10000</v>
      </c>
      <c r="H3208">
        <v>7.66</v>
      </c>
      <c r="I3208">
        <v>1</v>
      </c>
      <c r="J3208">
        <v>0.4</v>
      </c>
      <c r="K3208" t="s">
        <v>16</v>
      </c>
      <c r="L3208">
        <v>4</v>
      </c>
    </row>
    <row r="3209" spans="1:12" x14ac:dyDescent="0.3">
      <c r="A3209">
        <v>23</v>
      </c>
      <c r="B3209">
        <v>25000</v>
      </c>
      <c r="C3209" t="s">
        <v>13</v>
      </c>
      <c r="D3209">
        <v>3</v>
      </c>
      <c r="E3209" t="s">
        <v>27</v>
      </c>
      <c r="F3209" t="s">
        <v>19</v>
      </c>
      <c r="G3209">
        <v>10000</v>
      </c>
      <c r="H3209">
        <v>11.83</v>
      </c>
      <c r="I3209">
        <v>1</v>
      </c>
      <c r="J3209">
        <v>0.4</v>
      </c>
      <c r="K3209" t="s">
        <v>16</v>
      </c>
      <c r="L3209">
        <v>3</v>
      </c>
    </row>
    <row r="3210" spans="1:12" x14ac:dyDescent="0.3">
      <c r="A3210">
        <v>24</v>
      </c>
      <c r="B3210">
        <v>61100</v>
      </c>
      <c r="C3210" t="s">
        <v>26</v>
      </c>
      <c r="D3210">
        <v>4</v>
      </c>
      <c r="E3210" t="s">
        <v>25</v>
      </c>
      <c r="F3210" t="s">
        <v>30</v>
      </c>
      <c r="G3210">
        <v>25000</v>
      </c>
      <c r="H3210">
        <v>17.489999999999998</v>
      </c>
      <c r="I3210">
        <v>1</v>
      </c>
      <c r="J3210">
        <v>0.41</v>
      </c>
      <c r="K3210" t="s">
        <v>16</v>
      </c>
      <c r="L3210">
        <v>3</v>
      </c>
    </row>
    <row r="3211" spans="1:12" x14ac:dyDescent="0.3">
      <c r="A3211">
        <v>22</v>
      </c>
      <c r="B3211">
        <v>67145</v>
      </c>
      <c r="C3211" t="s">
        <v>26</v>
      </c>
      <c r="D3211">
        <v>2</v>
      </c>
      <c r="E3211" t="s">
        <v>18</v>
      </c>
      <c r="F3211" t="s">
        <v>19</v>
      </c>
      <c r="G3211">
        <v>10000</v>
      </c>
      <c r="H3211">
        <v>10.62</v>
      </c>
      <c r="I3211">
        <v>0</v>
      </c>
      <c r="J3211">
        <v>0.15</v>
      </c>
      <c r="K3211" t="s">
        <v>16</v>
      </c>
      <c r="L3211">
        <v>4</v>
      </c>
    </row>
    <row r="3212" spans="1:12" x14ac:dyDescent="0.3">
      <c r="A3212">
        <v>25</v>
      </c>
      <c r="B3212">
        <v>25000</v>
      </c>
      <c r="C3212" t="s">
        <v>13</v>
      </c>
      <c r="D3212">
        <v>3</v>
      </c>
      <c r="E3212" t="s">
        <v>20</v>
      </c>
      <c r="F3212" t="s">
        <v>30</v>
      </c>
      <c r="G3212">
        <v>10000</v>
      </c>
      <c r="H3212">
        <v>14.11</v>
      </c>
      <c r="I3212">
        <v>1</v>
      </c>
      <c r="J3212">
        <v>0.4</v>
      </c>
      <c r="K3212" t="s">
        <v>17</v>
      </c>
      <c r="L3212">
        <v>2</v>
      </c>
    </row>
    <row r="3213" spans="1:12" x14ac:dyDescent="0.3">
      <c r="A3213">
        <v>23</v>
      </c>
      <c r="B3213">
        <v>25920</v>
      </c>
      <c r="C3213" t="s">
        <v>13</v>
      </c>
      <c r="D3213">
        <v>4</v>
      </c>
      <c r="E3213" t="s">
        <v>18</v>
      </c>
      <c r="F3213" t="s">
        <v>30</v>
      </c>
      <c r="G3213">
        <v>10000</v>
      </c>
      <c r="H3213">
        <v>15.58</v>
      </c>
      <c r="I3213">
        <v>1</v>
      </c>
      <c r="J3213">
        <v>0.39</v>
      </c>
      <c r="K3213" t="s">
        <v>16</v>
      </c>
      <c r="L3213">
        <v>2</v>
      </c>
    </row>
    <row r="3214" spans="1:12" x14ac:dyDescent="0.3">
      <c r="A3214">
        <v>24</v>
      </c>
      <c r="B3214">
        <v>61200</v>
      </c>
      <c r="C3214" t="s">
        <v>26</v>
      </c>
      <c r="D3214">
        <v>8</v>
      </c>
      <c r="E3214" t="s">
        <v>18</v>
      </c>
      <c r="F3214" t="s">
        <v>15</v>
      </c>
      <c r="G3214">
        <v>2500</v>
      </c>
      <c r="I3214">
        <v>1</v>
      </c>
      <c r="J3214">
        <v>0.04</v>
      </c>
      <c r="K3214" t="s">
        <v>16</v>
      </c>
      <c r="L3214">
        <v>4</v>
      </c>
    </row>
    <row r="3215" spans="1:12" x14ac:dyDescent="0.3">
      <c r="A3215">
        <v>24</v>
      </c>
      <c r="B3215">
        <v>26000</v>
      </c>
      <c r="C3215" t="s">
        <v>13</v>
      </c>
      <c r="D3215">
        <v>8</v>
      </c>
      <c r="E3215" t="s">
        <v>18</v>
      </c>
      <c r="F3215" t="s">
        <v>29</v>
      </c>
      <c r="G3215">
        <v>10000</v>
      </c>
      <c r="H3215">
        <v>16.63</v>
      </c>
      <c r="I3215">
        <v>1</v>
      </c>
      <c r="J3215">
        <v>0.38</v>
      </c>
      <c r="K3215" t="s">
        <v>17</v>
      </c>
      <c r="L3215">
        <v>2</v>
      </c>
    </row>
    <row r="3216" spans="1:12" x14ac:dyDescent="0.3">
      <c r="A3216">
        <v>22</v>
      </c>
      <c r="B3216">
        <v>67350</v>
      </c>
      <c r="C3216" t="s">
        <v>26</v>
      </c>
      <c r="D3216">
        <v>6</v>
      </c>
      <c r="E3216" t="s">
        <v>18</v>
      </c>
      <c r="F3216" t="s">
        <v>30</v>
      </c>
      <c r="G3216">
        <v>9600</v>
      </c>
      <c r="H3216">
        <v>14.96</v>
      </c>
      <c r="I3216">
        <v>0</v>
      </c>
      <c r="J3216">
        <v>0.14000000000000001</v>
      </c>
      <c r="K3216" t="s">
        <v>16</v>
      </c>
      <c r="L3216">
        <v>4</v>
      </c>
    </row>
    <row r="3217" spans="1:12" x14ac:dyDescent="0.3">
      <c r="A3217">
        <v>22</v>
      </c>
      <c r="B3217">
        <v>67440</v>
      </c>
      <c r="C3217" t="s">
        <v>26</v>
      </c>
      <c r="D3217">
        <v>6</v>
      </c>
      <c r="E3217" t="s">
        <v>18</v>
      </c>
      <c r="F3217" t="s">
        <v>19</v>
      </c>
      <c r="G3217">
        <v>5500</v>
      </c>
      <c r="H3217">
        <v>10.25</v>
      </c>
      <c r="I3217">
        <v>0</v>
      </c>
      <c r="J3217">
        <v>0.08</v>
      </c>
      <c r="K3217" t="s">
        <v>16</v>
      </c>
      <c r="L3217">
        <v>4</v>
      </c>
    </row>
    <row r="3218" spans="1:12" x14ac:dyDescent="0.3">
      <c r="A3218">
        <v>24</v>
      </c>
      <c r="B3218">
        <v>67500</v>
      </c>
      <c r="C3218" t="s">
        <v>26</v>
      </c>
      <c r="D3218">
        <v>2</v>
      </c>
      <c r="E3218" t="s">
        <v>18</v>
      </c>
      <c r="F3218" t="s">
        <v>19</v>
      </c>
      <c r="G3218">
        <v>14400</v>
      </c>
      <c r="H3218">
        <v>11.71</v>
      </c>
      <c r="I3218">
        <v>0</v>
      </c>
      <c r="J3218">
        <v>0.21</v>
      </c>
      <c r="K3218" t="s">
        <v>16</v>
      </c>
      <c r="L3218">
        <v>2</v>
      </c>
    </row>
    <row r="3219" spans="1:12" x14ac:dyDescent="0.3">
      <c r="A3219">
        <v>24</v>
      </c>
      <c r="B3219">
        <v>27000</v>
      </c>
      <c r="C3219" t="s">
        <v>13</v>
      </c>
      <c r="D3219">
        <v>0</v>
      </c>
      <c r="E3219" t="s">
        <v>25</v>
      </c>
      <c r="F3219" t="s">
        <v>15</v>
      </c>
      <c r="G3219">
        <v>10000</v>
      </c>
      <c r="H3219">
        <v>12.73</v>
      </c>
      <c r="I3219">
        <v>1</v>
      </c>
      <c r="J3219">
        <v>0.37</v>
      </c>
      <c r="K3219" t="s">
        <v>16</v>
      </c>
      <c r="L3219">
        <v>2</v>
      </c>
    </row>
    <row r="3220" spans="1:12" x14ac:dyDescent="0.3">
      <c r="A3220">
        <v>22</v>
      </c>
      <c r="B3220">
        <v>27048</v>
      </c>
      <c r="C3220" t="s">
        <v>13</v>
      </c>
      <c r="D3220">
        <v>0</v>
      </c>
      <c r="E3220" t="s">
        <v>18</v>
      </c>
      <c r="F3220" t="s">
        <v>15</v>
      </c>
      <c r="G3220">
        <v>10000</v>
      </c>
      <c r="H3220">
        <v>12.61</v>
      </c>
      <c r="I3220">
        <v>1</v>
      </c>
      <c r="J3220">
        <v>0.37</v>
      </c>
      <c r="K3220" t="s">
        <v>17</v>
      </c>
      <c r="L3220">
        <v>4</v>
      </c>
    </row>
    <row r="3221" spans="1:12" x14ac:dyDescent="0.3">
      <c r="A3221">
        <v>23</v>
      </c>
      <c r="B3221">
        <v>27996</v>
      </c>
      <c r="C3221" t="s">
        <v>13</v>
      </c>
      <c r="D3221">
        <v>7</v>
      </c>
      <c r="E3221" t="s">
        <v>25</v>
      </c>
      <c r="F3221" t="s">
        <v>21</v>
      </c>
      <c r="G3221">
        <v>10000</v>
      </c>
      <c r="I3221">
        <v>1</v>
      </c>
      <c r="J3221">
        <v>0.36</v>
      </c>
      <c r="K3221" t="s">
        <v>16</v>
      </c>
      <c r="L3221">
        <v>2</v>
      </c>
    </row>
    <row r="3222" spans="1:12" x14ac:dyDescent="0.3">
      <c r="A3222">
        <v>25</v>
      </c>
      <c r="B3222">
        <v>67675</v>
      </c>
      <c r="C3222" t="s">
        <v>26</v>
      </c>
      <c r="D3222">
        <v>9</v>
      </c>
      <c r="E3222" t="s">
        <v>14</v>
      </c>
      <c r="F3222" t="s">
        <v>15</v>
      </c>
      <c r="G3222">
        <v>3000</v>
      </c>
      <c r="H3222">
        <v>14.35</v>
      </c>
      <c r="I3222">
        <v>0</v>
      </c>
      <c r="J3222">
        <v>0.04</v>
      </c>
      <c r="K3222" t="s">
        <v>16</v>
      </c>
      <c r="L3222">
        <v>3</v>
      </c>
    </row>
    <row r="3223" spans="1:12" x14ac:dyDescent="0.3">
      <c r="A3223">
        <v>21</v>
      </c>
      <c r="B3223">
        <v>28600</v>
      </c>
      <c r="C3223" t="s">
        <v>13</v>
      </c>
      <c r="D3223">
        <v>3</v>
      </c>
      <c r="E3223" t="s">
        <v>20</v>
      </c>
      <c r="F3223" t="s">
        <v>15</v>
      </c>
      <c r="G3223">
        <v>10000</v>
      </c>
      <c r="H3223">
        <v>11.34</v>
      </c>
      <c r="I3223">
        <v>1</v>
      </c>
      <c r="J3223">
        <v>0.35</v>
      </c>
      <c r="K3223" t="s">
        <v>17</v>
      </c>
      <c r="L3223">
        <v>3</v>
      </c>
    </row>
    <row r="3224" spans="1:12" x14ac:dyDescent="0.3">
      <c r="A3224">
        <v>25</v>
      </c>
      <c r="B3224">
        <v>29000</v>
      </c>
      <c r="C3224" t="s">
        <v>13</v>
      </c>
      <c r="D3224">
        <v>5</v>
      </c>
      <c r="E3224" t="s">
        <v>27</v>
      </c>
      <c r="F3224" t="s">
        <v>21</v>
      </c>
      <c r="G3224">
        <v>10000</v>
      </c>
      <c r="H3224">
        <v>7.49</v>
      </c>
      <c r="I3224">
        <v>1</v>
      </c>
      <c r="J3224">
        <v>0.34</v>
      </c>
      <c r="K3224" t="s">
        <v>16</v>
      </c>
      <c r="L3224">
        <v>2</v>
      </c>
    </row>
    <row r="3225" spans="1:12" x14ac:dyDescent="0.3">
      <c r="A3225">
        <v>22</v>
      </c>
      <c r="B3225">
        <v>29000</v>
      </c>
      <c r="C3225" t="s">
        <v>13</v>
      </c>
      <c r="D3225">
        <v>6</v>
      </c>
      <c r="E3225" t="s">
        <v>14</v>
      </c>
      <c r="F3225" t="s">
        <v>21</v>
      </c>
      <c r="G3225">
        <v>10000</v>
      </c>
      <c r="H3225">
        <v>7.29</v>
      </c>
      <c r="I3225">
        <v>1</v>
      </c>
      <c r="J3225">
        <v>0.34</v>
      </c>
      <c r="K3225" t="s">
        <v>16</v>
      </c>
      <c r="L3225">
        <v>3</v>
      </c>
    </row>
    <row r="3226" spans="1:12" x14ac:dyDescent="0.3">
      <c r="A3226">
        <v>23</v>
      </c>
      <c r="B3226">
        <v>68000</v>
      </c>
      <c r="C3226" t="s">
        <v>26</v>
      </c>
      <c r="D3226">
        <v>7</v>
      </c>
      <c r="E3226" t="s">
        <v>27</v>
      </c>
      <c r="F3226" t="s">
        <v>21</v>
      </c>
      <c r="G3226">
        <v>12000</v>
      </c>
      <c r="H3226">
        <v>7.51</v>
      </c>
      <c r="I3226">
        <v>0</v>
      </c>
      <c r="J3226">
        <v>0.18</v>
      </c>
      <c r="K3226" t="s">
        <v>16</v>
      </c>
      <c r="L3226">
        <v>3</v>
      </c>
    </row>
    <row r="3227" spans="1:12" x14ac:dyDescent="0.3">
      <c r="A3227">
        <v>22</v>
      </c>
      <c r="B3227">
        <v>68000</v>
      </c>
      <c r="C3227" t="s">
        <v>26</v>
      </c>
      <c r="D3227">
        <v>6</v>
      </c>
      <c r="E3227" t="s">
        <v>25</v>
      </c>
      <c r="F3227" t="s">
        <v>21</v>
      </c>
      <c r="G3227">
        <v>16000</v>
      </c>
      <c r="H3227">
        <v>7.9</v>
      </c>
      <c r="I3227">
        <v>0</v>
      </c>
      <c r="J3227">
        <v>0.24</v>
      </c>
      <c r="K3227" t="s">
        <v>16</v>
      </c>
      <c r="L3227">
        <v>4</v>
      </c>
    </row>
    <row r="3228" spans="1:12" x14ac:dyDescent="0.3">
      <c r="A3228">
        <v>23</v>
      </c>
      <c r="B3228">
        <v>30000</v>
      </c>
      <c r="C3228" t="s">
        <v>13</v>
      </c>
      <c r="D3228">
        <v>7</v>
      </c>
      <c r="E3228" t="s">
        <v>18</v>
      </c>
      <c r="F3228" t="s">
        <v>15</v>
      </c>
      <c r="G3228">
        <v>10000</v>
      </c>
      <c r="H3228">
        <v>13.99</v>
      </c>
      <c r="I3228">
        <v>1</v>
      </c>
      <c r="J3228">
        <v>0.33</v>
      </c>
      <c r="K3228" t="s">
        <v>16</v>
      </c>
      <c r="L3228">
        <v>2</v>
      </c>
    </row>
    <row r="3229" spans="1:12" x14ac:dyDescent="0.3">
      <c r="A3229">
        <v>21</v>
      </c>
      <c r="B3229">
        <v>30000</v>
      </c>
      <c r="C3229" t="s">
        <v>13</v>
      </c>
      <c r="D3229">
        <v>5</v>
      </c>
      <c r="E3229" t="s">
        <v>27</v>
      </c>
      <c r="F3229" t="s">
        <v>19</v>
      </c>
      <c r="G3229">
        <v>10000</v>
      </c>
      <c r="H3229">
        <v>11.99</v>
      </c>
      <c r="I3229">
        <v>1</v>
      </c>
      <c r="J3229">
        <v>0.33</v>
      </c>
      <c r="K3229" t="s">
        <v>16</v>
      </c>
      <c r="L3229">
        <v>4</v>
      </c>
    </row>
    <row r="3230" spans="1:12" x14ac:dyDescent="0.3">
      <c r="A3230">
        <v>22</v>
      </c>
      <c r="B3230">
        <v>68000</v>
      </c>
      <c r="C3230" t="s">
        <v>26</v>
      </c>
      <c r="D3230">
        <v>6</v>
      </c>
      <c r="E3230" t="s">
        <v>18</v>
      </c>
      <c r="F3230" t="s">
        <v>21</v>
      </c>
      <c r="G3230">
        <v>11000</v>
      </c>
      <c r="H3230">
        <v>6.99</v>
      </c>
      <c r="I3230">
        <v>0</v>
      </c>
      <c r="J3230">
        <v>0.16</v>
      </c>
      <c r="K3230" t="s">
        <v>16</v>
      </c>
      <c r="L3230">
        <v>4</v>
      </c>
    </row>
    <row r="3231" spans="1:12" x14ac:dyDescent="0.3">
      <c r="A3231">
        <v>22</v>
      </c>
      <c r="B3231">
        <v>68000</v>
      </c>
      <c r="C3231" t="s">
        <v>26</v>
      </c>
      <c r="D3231">
        <v>6</v>
      </c>
      <c r="E3231" t="s">
        <v>20</v>
      </c>
      <c r="F3231" t="s">
        <v>21</v>
      </c>
      <c r="G3231">
        <v>10000</v>
      </c>
      <c r="H3231">
        <v>7.49</v>
      </c>
      <c r="I3231">
        <v>0</v>
      </c>
      <c r="J3231">
        <v>0.15</v>
      </c>
      <c r="K3231" t="s">
        <v>16</v>
      </c>
      <c r="L3231">
        <v>2</v>
      </c>
    </row>
    <row r="3232" spans="1:12" x14ac:dyDescent="0.3">
      <c r="A3232">
        <v>25</v>
      </c>
      <c r="B3232">
        <v>68000</v>
      </c>
      <c r="C3232" t="s">
        <v>26</v>
      </c>
      <c r="D3232">
        <v>2</v>
      </c>
      <c r="E3232" t="s">
        <v>27</v>
      </c>
      <c r="F3232" t="s">
        <v>15</v>
      </c>
      <c r="G3232">
        <v>6500</v>
      </c>
      <c r="H3232">
        <v>12.99</v>
      </c>
      <c r="I3232">
        <v>0</v>
      </c>
      <c r="J3232">
        <v>0.1</v>
      </c>
      <c r="K3232" t="s">
        <v>17</v>
      </c>
      <c r="L3232">
        <v>3</v>
      </c>
    </row>
    <row r="3233" spans="1:12" x14ac:dyDescent="0.3">
      <c r="A3233">
        <v>22</v>
      </c>
      <c r="B3233">
        <v>30000</v>
      </c>
      <c r="C3233" t="s">
        <v>13</v>
      </c>
      <c r="D3233">
        <v>5</v>
      </c>
      <c r="E3233" t="s">
        <v>20</v>
      </c>
      <c r="F3233" t="s">
        <v>15</v>
      </c>
      <c r="G3233">
        <v>10000</v>
      </c>
      <c r="H3233">
        <v>13.98</v>
      </c>
      <c r="I3233">
        <v>1</v>
      </c>
      <c r="J3233">
        <v>0.33</v>
      </c>
      <c r="K3233" t="s">
        <v>17</v>
      </c>
      <c r="L3233">
        <v>2</v>
      </c>
    </row>
    <row r="3234" spans="1:12" x14ac:dyDescent="0.3">
      <c r="A3234">
        <v>26</v>
      </c>
      <c r="B3234">
        <v>68000</v>
      </c>
      <c r="C3234" t="s">
        <v>26</v>
      </c>
      <c r="D3234">
        <v>10</v>
      </c>
      <c r="E3234" t="s">
        <v>18</v>
      </c>
      <c r="F3234" t="s">
        <v>21</v>
      </c>
      <c r="G3234">
        <v>10000</v>
      </c>
      <c r="H3234">
        <v>8.49</v>
      </c>
      <c r="I3234">
        <v>0</v>
      </c>
      <c r="J3234">
        <v>0.15</v>
      </c>
      <c r="K3234" t="s">
        <v>16</v>
      </c>
      <c r="L3234">
        <v>3</v>
      </c>
    </row>
    <row r="3235" spans="1:12" x14ac:dyDescent="0.3">
      <c r="A3235">
        <v>26</v>
      </c>
      <c r="B3235">
        <v>68000</v>
      </c>
      <c r="C3235" t="s">
        <v>26</v>
      </c>
      <c r="D3235">
        <v>3</v>
      </c>
      <c r="E3235" t="s">
        <v>25</v>
      </c>
      <c r="F3235" t="s">
        <v>21</v>
      </c>
      <c r="G3235">
        <v>10000</v>
      </c>
      <c r="H3235">
        <v>5.79</v>
      </c>
      <c r="I3235">
        <v>0</v>
      </c>
      <c r="J3235">
        <v>0.15</v>
      </c>
      <c r="K3235" t="s">
        <v>16</v>
      </c>
      <c r="L3235">
        <v>2</v>
      </c>
    </row>
    <row r="3236" spans="1:12" x14ac:dyDescent="0.3">
      <c r="A3236">
        <v>23</v>
      </c>
      <c r="B3236">
        <v>30000</v>
      </c>
      <c r="C3236" t="s">
        <v>13</v>
      </c>
      <c r="D3236">
        <v>7</v>
      </c>
      <c r="E3236" t="s">
        <v>14</v>
      </c>
      <c r="F3236" t="s">
        <v>19</v>
      </c>
      <c r="G3236">
        <v>10000</v>
      </c>
      <c r="H3236">
        <v>12.18</v>
      </c>
      <c r="I3236">
        <v>1</v>
      </c>
      <c r="J3236">
        <v>0.33</v>
      </c>
      <c r="K3236" t="s">
        <v>16</v>
      </c>
      <c r="L3236">
        <v>3</v>
      </c>
    </row>
    <row r="3237" spans="1:12" x14ac:dyDescent="0.3">
      <c r="A3237">
        <v>23</v>
      </c>
      <c r="B3237">
        <v>68000</v>
      </c>
      <c r="C3237" t="s">
        <v>26</v>
      </c>
      <c r="D3237">
        <v>2</v>
      </c>
      <c r="E3237" t="s">
        <v>27</v>
      </c>
      <c r="F3237" t="s">
        <v>19</v>
      </c>
      <c r="G3237">
        <v>10000</v>
      </c>
      <c r="H3237">
        <v>10.37</v>
      </c>
      <c r="I3237">
        <v>0</v>
      </c>
      <c r="J3237">
        <v>0.15</v>
      </c>
      <c r="K3237" t="s">
        <v>16</v>
      </c>
      <c r="L3237">
        <v>2</v>
      </c>
    </row>
    <row r="3238" spans="1:12" x14ac:dyDescent="0.3">
      <c r="A3238">
        <v>23</v>
      </c>
      <c r="B3238">
        <v>68000</v>
      </c>
      <c r="C3238" t="s">
        <v>26</v>
      </c>
      <c r="D3238">
        <v>7</v>
      </c>
      <c r="E3238" t="s">
        <v>20</v>
      </c>
      <c r="F3238" t="s">
        <v>21</v>
      </c>
      <c r="G3238">
        <v>12000</v>
      </c>
      <c r="H3238">
        <v>5.42</v>
      </c>
      <c r="I3238">
        <v>0</v>
      </c>
      <c r="J3238">
        <v>0.18</v>
      </c>
      <c r="K3238" t="s">
        <v>16</v>
      </c>
      <c r="L3238">
        <v>4</v>
      </c>
    </row>
    <row r="3239" spans="1:12" x14ac:dyDescent="0.3">
      <c r="A3239">
        <v>23</v>
      </c>
      <c r="B3239">
        <v>30000</v>
      </c>
      <c r="C3239" t="s">
        <v>13</v>
      </c>
      <c r="D3239">
        <v>3</v>
      </c>
      <c r="E3239" t="s">
        <v>20</v>
      </c>
      <c r="F3239" t="s">
        <v>19</v>
      </c>
      <c r="G3239">
        <v>10000</v>
      </c>
      <c r="H3239">
        <v>11.14</v>
      </c>
      <c r="I3239">
        <v>1</v>
      </c>
      <c r="J3239">
        <v>0.33</v>
      </c>
      <c r="K3239" t="s">
        <v>16</v>
      </c>
      <c r="L3239">
        <v>2</v>
      </c>
    </row>
    <row r="3240" spans="1:12" x14ac:dyDescent="0.3">
      <c r="A3240">
        <v>26</v>
      </c>
      <c r="B3240">
        <v>68000</v>
      </c>
      <c r="C3240" t="s">
        <v>26</v>
      </c>
      <c r="D3240">
        <v>2</v>
      </c>
      <c r="E3240" t="s">
        <v>14</v>
      </c>
      <c r="F3240" t="s">
        <v>21</v>
      </c>
      <c r="G3240">
        <v>3600</v>
      </c>
      <c r="H3240">
        <v>6.54</v>
      </c>
      <c r="I3240">
        <v>0</v>
      </c>
      <c r="J3240">
        <v>0.05</v>
      </c>
      <c r="K3240" t="s">
        <v>16</v>
      </c>
      <c r="L3240">
        <v>3</v>
      </c>
    </row>
    <row r="3241" spans="1:12" x14ac:dyDescent="0.3">
      <c r="A3241">
        <v>24</v>
      </c>
      <c r="B3241">
        <v>30000</v>
      </c>
      <c r="C3241" t="s">
        <v>13</v>
      </c>
      <c r="D3241">
        <v>0</v>
      </c>
      <c r="E3241" t="s">
        <v>20</v>
      </c>
      <c r="F3241" t="s">
        <v>21</v>
      </c>
      <c r="G3241">
        <v>10000</v>
      </c>
      <c r="H3241">
        <v>8.3800000000000008</v>
      </c>
      <c r="I3241">
        <v>1</v>
      </c>
      <c r="J3241">
        <v>0.33</v>
      </c>
      <c r="K3241" t="s">
        <v>16</v>
      </c>
      <c r="L3241">
        <v>2</v>
      </c>
    </row>
    <row r="3242" spans="1:12" x14ac:dyDescent="0.3">
      <c r="A3242">
        <v>23</v>
      </c>
      <c r="B3242">
        <v>30680</v>
      </c>
      <c r="C3242" t="s">
        <v>13</v>
      </c>
      <c r="D3242">
        <v>7</v>
      </c>
      <c r="E3242" t="s">
        <v>25</v>
      </c>
      <c r="F3242" t="s">
        <v>19</v>
      </c>
      <c r="G3242">
        <v>10000</v>
      </c>
      <c r="H3242">
        <v>10.37</v>
      </c>
      <c r="I3242">
        <v>1</v>
      </c>
      <c r="J3242">
        <v>0.33</v>
      </c>
      <c r="K3242" t="s">
        <v>16</v>
      </c>
      <c r="L3242">
        <v>4</v>
      </c>
    </row>
    <row r="3243" spans="1:12" x14ac:dyDescent="0.3">
      <c r="A3243">
        <v>25</v>
      </c>
      <c r="B3243">
        <v>30720</v>
      </c>
      <c r="C3243" t="s">
        <v>13</v>
      </c>
      <c r="D3243">
        <v>6</v>
      </c>
      <c r="E3243" t="s">
        <v>18</v>
      </c>
      <c r="F3243" t="s">
        <v>19</v>
      </c>
      <c r="G3243">
        <v>10000</v>
      </c>
      <c r="H3243">
        <v>10.37</v>
      </c>
      <c r="I3243">
        <v>1</v>
      </c>
      <c r="J3243">
        <v>0.33</v>
      </c>
      <c r="K3243" t="s">
        <v>16</v>
      </c>
      <c r="L3243">
        <v>2</v>
      </c>
    </row>
    <row r="3244" spans="1:12" x14ac:dyDescent="0.3">
      <c r="A3244">
        <v>22</v>
      </c>
      <c r="B3244">
        <v>68000</v>
      </c>
      <c r="C3244" t="s">
        <v>26</v>
      </c>
      <c r="D3244">
        <v>3</v>
      </c>
      <c r="E3244" t="s">
        <v>18</v>
      </c>
      <c r="F3244" t="s">
        <v>19</v>
      </c>
      <c r="G3244">
        <v>14800</v>
      </c>
      <c r="H3244">
        <v>9.8800000000000008</v>
      </c>
      <c r="I3244">
        <v>0</v>
      </c>
      <c r="J3244">
        <v>0.22</v>
      </c>
      <c r="K3244" t="s">
        <v>16</v>
      </c>
      <c r="L3244">
        <v>4</v>
      </c>
    </row>
    <row r="3245" spans="1:12" x14ac:dyDescent="0.3">
      <c r="A3245">
        <v>26</v>
      </c>
      <c r="B3245">
        <v>30720</v>
      </c>
      <c r="C3245" t="s">
        <v>13</v>
      </c>
      <c r="D3245">
        <v>5</v>
      </c>
      <c r="E3245" t="s">
        <v>25</v>
      </c>
      <c r="F3245" t="s">
        <v>21</v>
      </c>
      <c r="G3245">
        <v>10000</v>
      </c>
      <c r="H3245">
        <v>7.88</v>
      </c>
      <c r="I3245">
        <v>1</v>
      </c>
      <c r="J3245">
        <v>0.33</v>
      </c>
      <c r="K3245" t="s">
        <v>16</v>
      </c>
      <c r="L3245">
        <v>2</v>
      </c>
    </row>
    <row r="3246" spans="1:12" x14ac:dyDescent="0.3">
      <c r="A3246">
        <v>26</v>
      </c>
      <c r="B3246">
        <v>68000</v>
      </c>
      <c r="C3246" t="s">
        <v>23</v>
      </c>
      <c r="D3246">
        <v>8</v>
      </c>
      <c r="E3246" t="s">
        <v>20</v>
      </c>
      <c r="F3246" t="s">
        <v>19</v>
      </c>
      <c r="G3246">
        <v>24250</v>
      </c>
      <c r="H3246">
        <v>12.18</v>
      </c>
      <c r="I3246">
        <v>0</v>
      </c>
      <c r="J3246">
        <v>0.36</v>
      </c>
      <c r="K3246" t="s">
        <v>16</v>
      </c>
      <c r="L3246">
        <v>4</v>
      </c>
    </row>
    <row r="3247" spans="1:12" x14ac:dyDescent="0.3">
      <c r="A3247">
        <v>24</v>
      </c>
      <c r="B3247">
        <v>68000</v>
      </c>
      <c r="C3247" t="s">
        <v>26</v>
      </c>
      <c r="D3247">
        <v>8</v>
      </c>
      <c r="E3247" t="s">
        <v>28</v>
      </c>
      <c r="F3247" t="s">
        <v>21</v>
      </c>
      <c r="G3247">
        <v>3600</v>
      </c>
      <c r="H3247">
        <v>7.74</v>
      </c>
      <c r="I3247">
        <v>0</v>
      </c>
      <c r="J3247">
        <v>0.05</v>
      </c>
      <c r="K3247" t="s">
        <v>16</v>
      </c>
      <c r="L3247">
        <v>4</v>
      </c>
    </row>
    <row r="3248" spans="1:12" x14ac:dyDescent="0.3">
      <c r="A3248">
        <v>22</v>
      </c>
      <c r="B3248">
        <v>31000</v>
      </c>
      <c r="C3248" t="s">
        <v>13</v>
      </c>
      <c r="D3248">
        <v>3</v>
      </c>
      <c r="E3248" t="s">
        <v>27</v>
      </c>
      <c r="F3248" t="s">
        <v>29</v>
      </c>
      <c r="G3248">
        <v>10000</v>
      </c>
      <c r="H3248">
        <v>19.420000000000002</v>
      </c>
      <c r="I3248">
        <v>1</v>
      </c>
      <c r="J3248">
        <v>0.32</v>
      </c>
      <c r="K3248" t="s">
        <v>17</v>
      </c>
      <c r="L3248">
        <v>2</v>
      </c>
    </row>
    <row r="3249" spans="1:12" x14ac:dyDescent="0.3">
      <c r="A3249">
        <v>23</v>
      </c>
      <c r="B3249">
        <v>31000</v>
      </c>
      <c r="C3249" t="s">
        <v>13</v>
      </c>
      <c r="D3249">
        <v>0</v>
      </c>
      <c r="E3249" t="s">
        <v>14</v>
      </c>
      <c r="F3249" t="s">
        <v>21</v>
      </c>
      <c r="G3249">
        <v>10000</v>
      </c>
      <c r="H3249">
        <v>7.51</v>
      </c>
      <c r="I3249">
        <v>1</v>
      </c>
      <c r="J3249">
        <v>0.32</v>
      </c>
      <c r="K3249" t="s">
        <v>16</v>
      </c>
      <c r="L3249">
        <v>2</v>
      </c>
    </row>
    <row r="3250" spans="1:12" x14ac:dyDescent="0.3">
      <c r="A3250">
        <v>25</v>
      </c>
      <c r="B3250">
        <v>62000</v>
      </c>
      <c r="C3250" t="s">
        <v>26</v>
      </c>
      <c r="D3250">
        <v>2</v>
      </c>
      <c r="E3250" t="s">
        <v>28</v>
      </c>
      <c r="F3250" t="s">
        <v>29</v>
      </c>
      <c r="G3250">
        <v>20000</v>
      </c>
      <c r="H3250">
        <v>17.04</v>
      </c>
      <c r="I3250">
        <v>1</v>
      </c>
      <c r="J3250">
        <v>0.32</v>
      </c>
      <c r="K3250" t="s">
        <v>16</v>
      </c>
      <c r="L3250">
        <v>3</v>
      </c>
    </row>
    <row r="3251" spans="1:12" x14ac:dyDescent="0.3">
      <c r="A3251">
        <v>25</v>
      </c>
      <c r="B3251">
        <v>31200</v>
      </c>
      <c r="C3251" t="s">
        <v>13</v>
      </c>
      <c r="D3251">
        <v>3</v>
      </c>
      <c r="E3251" t="s">
        <v>14</v>
      </c>
      <c r="F3251" t="s">
        <v>19</v>
      </c>
      <c r="G3251">
        <v>10000</v>
      </c>
      <c r="H3251">
        <v>9.91</v>
      </c>
      <c r="I3251">
        <v>1</v>
      </c>
      <c r="J3251">
        <v>0.32</v>
      </c>
      <c r="K3251" t="s">
        <v>16</v>
      </c>
      <c r="L3251">
        <v>4</v>
      </c>
    </row>
    <row r="3252" spans="1:12" x14ac:dyDescent="0.3">
      <c r="A3252">
        <v>23</v>
      </c>
      <c r="B3252">
        <v>68000</v>
      </c>
      <c r="C3252" t="s">
        <v>26</v>
      </c>
      <c r="D3252">
        <v>0</v>
      </c>
      <c r="E3252" t="s">
        <v>18</v>
      </c>
      <c r="F3252" t="s">
        <v>21</v>
      </c>
      <c r="G3252">
        <v>4000</v>
      </c>
      <c r="I3252">
        <v>0</v>
      </c>
      <c r="J3252">
        <v>0.06</v>
      </c>
      <c r="K3252" t="s">
        <v>16</v>
      </c>
      <c r="L3252">
        <v>4</v>
      </c>
    </row>
    <row r="3253" spans="1:12" x14ac:dyDescent="0.3">
      <c r="A3253">
        <v>23</v>
      </c>
      <c r="B3253">
        <v>68000</v>
      </c>
      <c r="C3253" t="s">
        <v>26</v>
      </c>
      <c r="D3253">
        <v>4</v>
      </c>
      <c r="E3253" t="s">
        <v>18</v>
      </c>
      <c r="F3253" t="s">
        <v>21</v>
      </c>
      <c r="G3253">
        <v>1000</v>
      </c>
      <c r="H3253">
        <v>8</v>
      </c>
      <c r="I3253">
        <v>0</v>
      </c>
      <c r="J3253">
        <v>0.01</v>
      </c>
      <c r="K3253" t="s">
        <v>16</v>
      </c>
      <c r="L3253">
        <v>3</v>
      </c>
    </row>
    <row r="3254" spans="1:12" x14ac:dyDescent="0.3">
      <c r="A3254">
        <v>26</v>
      </c>
      <c r="B3254">
        <v>52700</v>
      </c>
      <c r="C3254" t="s">
        <v>26</v>
      </c>
      <c r="D3254">
        <v>3</v>
      </c>
      <c r="E3254" t="s">
        <v>14</v>
      </c>
      <c r="F3254" t="s">
        <v>30</v>
      </c>
      <c r="G3254">
        <v>7500</v>
      </c>
      <c r="H3254">
        <v>13.8</v>
      </c>
      <c r="I3254">
        <v>1</v>
      </c>
      <c r="J3254">
        <v>0.12</v>
      </c>
      <c r="K3254" t="s">
        <v>16</v>
      </c>
      <c r="L3254">
        <v>2</v>
      </c>
    </row>
    <row r="3255" spans="1:12" x14ac:dyDescent="0.3">
      <c r="A3255">
        <v>24</v>
      </c>
      <c r="B3255">
        <v>68004</v>
      </c>
      <c r="C3255" t="s">
        <v>26</v>
      </c>
      <c r="D3255">
        <v>7</v>
      </c>
      <c r="E3255" t="s">
        <v>18</v>
      </c>
      <c r="F3255" t="s">
        <v>21</v>
      </c>
      <c r="G3255">
        <v>4000</v>
      </c>
      <c r="H3255">
        <v>6.39</v>
      </c>
      <c r="I3255">
        <v>0</v>
      </c>
      <c r="J3255">
        <v>0.06</v>
      </c>
      <c r="K3255" t="s">
        <v>16</v>
      </c>
      <c r="L3255">
        <v>3</v>
      </c>
    </row>
    <row r="3256" spans="1:12" x14ac:dyDescent="0.3">
      <c r="A3256">
        <v>26</v>
      </c>
      <c r="B3256">
        <v>52703</v>
      </c>
      <c r="C3256" t="s">
        <v>26</v>
      </c>
      <c r="D3256">
        <v>5</v>
      </c>
      <c r="E3256" t="s">
        <v>14</v>
      </c>
      <c r="F3256" t="s">
        <v>19</v>
      </c>
      <c r="G3256">
        <v>4000</v>
      </c>
      <c r="H3256">
        <v>11.89</v>
      </c>
      <c r="I3256">
        <v>1</v>
      </c>
      <c r="J3256">
        <v>0.06</v>
      </c>
      <c r="K3256" t="s">
        <v>16</v>
      </c>
      <c r="L3256">
        <v>4</v>
      </c>
    </row>
    <row r="3257" spans="1:12" x14ac:dyDescent="0.3">
      <c r="A3257">
        <v>22</v>
      </c>
      <c r="B3257">
        <v>32000</v>
      </c>
      <c r="C3257" t="s">
        <v>13</v>
      </c>
      <c r="D3257">
        <v>4</v>
      </c>
      <c r="E3257" t="s">
        <v>27</v>
      </c>
      <c r="F3257" t="s">
        <v>30</v>
      </c>
      <c r="G3257">
        <v>10000</v>
      </c>
      <c r="H3257">
        <v>16.07</v>
      </c>
      <c r="I3257">
        <v>1</v>
      </c>
      <c r="J3257">
        <v>0.31</v>
      </c>
      <c r="K3257" t="s">
        <v>16</v>
      </c>
      <c r="L3257">
        <v>2</v>
      </c>
    </row>
    <row r="3258" spans="1:12" x14ac:dyDescent="0.3">
      <c r="A3258">
        <v>24</v>
      </c>
      <c r="B3258">
        <v>68400</v>
      </c>
      <c r="C3258" t="s">
        <v>26</v>
      </c>
      <c r="E3258" t="s">
        <v>20</v>
      </c>
      <c r="F3258" t="s">
        <v>21</v>
      </c>
      <c r="G3258">
        <v>3000</v>
      </c>
      <c r="H3258">
        <v>5.42</v>
      </c>
      <c r="I3258">
        <v>0</v>
      </c>
      <c r="J3258">
        <v>0.04</v>
      </c>
      <c r="K3258" t="s">
        <v>16</v>
      </c>
      <c r="L3258">
        <v>4</v>
      </c>
    </row>
    <row r="3259" spans="1:12" x14ac:dyDescent="0.3">
      <c r="A3259">
        <v>24</v>
      </c>
      <c r="B3259">
        <v>68400</v>
      </c>
      <c r="C3259" t="s">
        <v>23</v>
      </c>
      <c r="D3259">
        <v>8</v>
      </c>
      <c r="E3259" t="s">
        <v>14</v>
      </c>
      <c r="F3259" t="s">
        <v>21</v>
      </c>
      <c r="G3259">
        <v>6000</v>
      </c>
      <c r="H3259">
        <v>6.54</v>
      </c>
      <c r="I3259">
        <v>0</v>
      </c>
      <c r="J3259">
        <v>0.09</v>
      </c>
      <c r="K3259" t="s">
        <v>16</v>
      </c>
      <c r="L3259">
        <v>4</v>
      </c>
    </row>
    <row r="3260" spans="1:12" x14ac:dyDescent="0.3">
      <c r="A3260">
        <v>21</v>
      </c>
      <c r="B3260">
        <v>33000</v>
      </c>
      <c r="C3260" t="s">
        <v>13</v>
      </c>
      <c r="D3260">
        <v>5</v>
      </c>
      <c r="E3260" t="s">
        <v>25</v>
      </c>
      <c r="F3260" t="s">
        <v>30</v>
      </c>
      <c r="G3260">
        <v>10000</v>
      </c>
      <c r="I3260">
        <v>1</v>
      </c>
      <c r="J3260">
        <v>0.3</v>
      </c>
      <c r="K3260" t="s">
        <v>16</v>
      </c>
      <c r="L3260">
        <v>4</v>
      </c>
    </row>
    <row r="3261" spans="1:12" x14ac:dyDescent="0.3">
      <c r="A3261">
        <v>26</v>
      </c>
      <c r="B3261">
        <v>33200</v>
      </c>
      <c r="C3261" t="s">
        <v>13</v>
      </c>
      <c r="D3261">
        <v>2</v>
      </c>
      <c r="E3261" t="s">
        <v>14</v>
      </c>
      <c r="F3261" t="s">
        <v>19</v>
      </c>
      <c r="G3261">
        <v>10000</v>
      </c>
      <c r="H3261">
        <v>11.49</v>
      </c>
      <c r="I3261">
        <v>0</v>
      </c>
      <c r="J3261">
        <v>0.3</v>
      </c>
      <c r="K3261" t="s">
        <v>16</v>
      </c>
      <c r="L3261">
        <v>2</v>
      </c>
    </row>
    <row r="3262" spans="1:12" x14ac:dyDescent="0.3">
      <c r="A3262">
        <v>22</v>
      </c>
      <c r="B3262">
        <v>68500</v>
      </c>
      <c r="C3262" t="s">
        <v>26</v>
      </c>
      <c r="D3262">
        <v>3</v>
      </c>
      <c r="E3262" t="s">
        <v>20</v>
      </c>
      <c r="F3262" t="s">
        <v>19</v>
      </c>
      <c r="G3262">
        <v>12000</v>
      </c>
      <c r="I3262">
        <v>0</v>
      </c>
      <c r="J3262">
        <v>0.18</v>
      </c>
      <c r="K3262" t="s">
        <v>16</v>
      </c>
      <c r="L3262">
        <v>4</v>
      </c>
    </row>
    <row r="3263" spans="1:12" x14ac:dyDescent="0.3">
      <c r="A3263">
        <v>22</v>
      </c>
      <c r="B3263">
        <v>33280</v>
      </c>
      <c r="C3263" t="s">
        <v>13</v>
      </c>
      <c r="D3263">
        <v>2</v>
      </c>
      <c r="E3263" t="s">
        <v>27</v>
      </c>
      <c r="F3263" t="s">
        <v>15</v>
      </c>
      <c r="G3263">
        <v>10000</v>
      </c>
      <c r="H3263">
        <v>12.53</v>
      </c>
      <c r="I3263">
        <v>0</v>
      </c>
      <c r="J3263">
        <v>0.3</v>
      </c>
      <c r="K3263" t="s">
        <v>17</v>
      </c>
      <c r="L3263">
        <v>4</v>
      </c>
    </row>
    <row r="3264" spans="1:12" x14ac:dyDescent="0.3">
      <c r="A3264">
        <v>24</v>
      </c>
      <c r="B3264">
        <v>33600</v>
      </c>
      <c r="C3264" t="s">
        <v>13</v>
      </c>
      <c r="D3264">
        <v>1</v>
      </c>
      <c r="E3264" t="s">
        <v>25</v>
      </c>
      <c r="F3264" t="s">
        <v>19</v>
      </c>
      <c r="G3264">
        <v>10000</v>
      </c>
      <c r="H3264">
        <v>9.8800000000000008</v>
      </c>
      <c r="I3264">
        <v>1</v>
      </c>
      <c r="J3264">
        <v>0.3</v>
      </c>
      <c r="K3264" t="s">
        <v>16</v>
      </c>
      <c r="L3264">
        <v>4</v>
      </c>
    </row>
    <row r="3265" spans="1:12" x14ac:dyDescent="0.3">
      <c r="A3265">
        <v>22</v>
      </c>
      <c r="B3265">
        <v>33600</v>
      </c>
      <c r="C3265" t="s">
        <v>13</v>
      </c>
      <c r="D3265">
        <v>3</v>
      </c>
      <c r="E3265" t="s">
        <v>18</v>
      </c>
      <c r="F3265" t="s">
        <v>19</v>
      </c>
      <c r="G3265">
        <v>10000</v>
      </c>
      <c r="H3265">
        <v>10.25</v>
      </c>
      <c r="I3265">
        <v>0</v>
      </c>
      <c r="J3265">
        <v>0.3</v>
      </c>
      <c r="K3265" t="s">
        <v>16</v>
      </c>
      <c r="L3265">
        <v>3</v>
      </c>
    </row>
    <row r="3266" spans="1:12" x14ac:dyDescent="0.3">
      <c r="A3266">
        <v>22</v>
      </c>
      <c r="B3266">
        <v>68670</v>
      </c>
      <c r="C3266" t="s">
        <v>26</v>
      </c>
      <c r="D3266">
        <v>5</v>
      </c>
      <c r="E3266" t="s">
        <v>18</v>
      </c>
      <c r="F3266" t="s">
        <v>21</v>
      </c>
      <c r="G3266">
        <v>20000</v>
      </c>
      <c r="H3266">
        <v>6.91</v>
      </c>
      <c r="I3266">
        <v>0</v>
      </c>
      <c r="J3266">
        <v>0.28999999999999998</v>
      </c>
      <c r="K3266" t="s">
        <v>16</v>
      </c>
      <c r="L3266">
        <v>3</v>
      </c>
    </row>
    <row r="3267" spans="1:12" x14ac:dyDescent="0.3">
      <c r="A3267">
        <v>25</v>
      </c>
      <c r="B3267">
        <v>33996</v>
      </c>
      <c r="C3267" t="s">
        <v>13</v>
      </c>
      <c r="D3267">
        <v>4</v>
      </c>
      <c r="E3267" t="s">
        <v>28</v>
      </c>
      <c r="F3267" t="s">
        <v>15</v>
      </c>
      <c r="G3267">
        <v>10000</v>
      </c>
      <c r="H3267">
        <v>12.53</v>
      </c>
      <c r="I3267">
        <v>1</v>
      </c>
      <c r="J3267">
        <v>0.28999999999999998</v>
      </c>
      <c r="K3267" t="s">
        <v>16</v>
      </c>
      <c r="L3267">
        <v>2</v>
      </c>
    </row>
    <row r="3268" spans="1:12" x14ac:dyDescent="0.3">
      <c r="A3268">
        <v>21</v>
      </c>
      <c r="B3268">
        <v>34000</v>
      </c>
      <c r="C3268" t="s">
        <v>13</v>
      </c>
      <c r="D3268">
        <v>5</v>
      </c>
      <c r="E3268" t="s">
        <v>18</v>
      </c>
      <c r="F3268" t="s">
        <v>19</v>
      </c>
      <c r="G3268">
        <v>10000</v>
      </c>
      <c r="H3268">
        <v>9.91</v>
      </c>
      <c r="I3268">
        <v>0</v>
      </c>
      <c r="J3268">
        <v>0.28999999999999998</v>
      </c>
      <c r="K3268" t="s">
        <v>16</v>
      </c>
      <c r="L3268">
        <v>4</v>
      </c>
    </row>
    <row r="3269" spans="1:12" x14ac:dyDescent="0.3">
      <c r="A3269">
        <v>24</v>
      </c>
      <c r="B3269">
        <v>35000</v>
      </c>
      <c r="C3269" t="s">
        <v>13</v>
      </c>
      <c r="D3269">
        <v>1</v>
      </c>
      <c r="E3269" t="s">
        <v>25</v>
      </c>
      <c r="F3269" t="s">
        <v>19</v>
      </c>
      <c r="G3269">
        <v>10000</v>
      </c>
      <c r="I3269">
        <v>0</v>
      </c>
      <c r="J3269">
        <v>0.28999999999999998</v>
      </c>
      <c r="K3269" t="s">
        <v>16</v>
      </c>
      <c r="L3269">
        <v>4</v>
      </c>
    </row>
    <row r="3270" spans="1:12" x14ac:dyDescent="0.3">
      <c r="A3270">
        <v>25</v>
      </c>
      <c r="B3270">
        <v>69000</v>
      </c>
      <c r="C3270" t="s">
        <v>26</v>
      </c>
      <c r="D3270">
        <v>9</v>
      </c>
      <c r="E3270" t="s">
        <v>14</v>
      </c>
      <c r="F3270" t="s">
        <v>21</v>
      </c>
      <c r="G3270">
        <v>25000</v>
      </c>
      <c r="H3270">
        <v>6.99</v>
      </c>
      <c r="I3270">
        <v>0</v>
      </c>
      <c r="J3270">
        <v>0.36</v>
      </c>
      <c r="K3270" t="s">
        <v>16</v>
      </c>
      <c r="L3270">
        <v>2</v>
      </c>
    </row>
    <row r="3271" spans="1:12" x14ac:dyDescent="0.3">
      <c r="A3271">
        <v>23</v>
      </c>
      <c r="B3271">
        <v>35000</v>
      </c>
      <c r="C3271" t="s">
        <v>13</v>
      </c>
      <c r="D3271">
        <v>2</v>
      </c>
      <c r="E3271" t="s">
        <v>27</v>
      </c>
      <c r="F3271" t="s">
        <v>21</v>
      </c>
      <c r="G3271">
        <v>10000</v>
      </c>
      <c r="H3271">
        <v>7.29</v>
      </c>
      <c r="I3271">
        <v>0</v>
      </c>
      <c r="J3271">
        <v>0.28999999999999998</v>
      </c>
      <c r="K3271" t="s">
        <v>16</v>
      </c>
      <c r="L3271">
        <v>4</v>
      </c>
    </row>
    <row r="3272" spans="1:12" x14ac:dyDescent="0.3">
      <c r="A3272">
        <v>21</v>
      </c>
      <c r="B3272">
        <v>35000</v>
      </c>
      <c r="C3272" t="s">
        <v>13</v>
      </c>
      <c r="D3272">
        <v>6</v>
      </c>
      <c r="E3272" t="s">
        <v>27</v>
      </c>
      <c r="F3272" t="s">
        <v>21</v>
      </c>
      <c r="G3272">
        <v>10000</v>
      </c>
      <c r="H3272">
        <v>7.66</v>
      </c>
      <c r="I3272">
        <v>0</v>
      </c>
      <c r="J3272">
        <v>0.28999999999999998</v>
      </c>
      <c r="K3272" t="s">
        <v>16</v>
      </c>
      <c r="L3272">
        <v>3</v>
      </c>
    </row>
    <row r="3273" spans="1:12" x14ac:dyDescent="0.3">
      <c r="A3273">
        <v>23</v>
      </c>
      <c r="B3273">
        <v>29000</v>
      </c>
      <c r="C3273" t="s">
        <v>13</v>
      </c>
      <c r="D3273">
        <v>0</v>
      </c>
      <c r="E3273" t="s">
        <v>18</v>
      </c>
      <c r="F3273" t="s">
        <v>29</v>
      </c>
      <c r="G3273">
        <v>10000</v>
      </c>
      <c r="H3273">
        <v>17.93</v>
      </c>
      <c r="I3273">
        <v>1</v>
      </c>
      <c r="J3273">
        <v>0.34</v>
      </c>
      <c r="K3273" t="s">
        <v>17</v>
      </c>
      <c r="L3273">
        <v>3</v>
      </c>
    </row>
    <row r="3274" spans="1:12" x14ac:dyDescent="0.3">
      <c r="A3274">
        <v>22</v>
      </c>
      <c r="B3274">
        <v>69000</v>
      </c>
      <c r="C3274" t="s">
        <v>26</v>
      </c>
      <c r="D3274">
        <v>6</v>
      </c>
      <c r="E3274" t="s">
        <v>14</v>
      </c>
      <c r="F3274" t="s">
        <v>21</v>
      </c>
      <c r="G3274">
        <v>6500</v>
      </c>
      <c r="H3274">
        <v>5.99</v>
      </c>
      <c r="I3274">
        <v>0</v>
      </c>
      <c r="J3274">
        <v>0.09</v>
      </c>
      <c r="K3274" t="s">
        <v>16</v>
      </c>
      <c r="L3274">
        <v>2</v>
      </c>
    </row>
    <row r="3275" spans="1:12" x14ac:dyDescent="0.3">
      <c r="A3275">
        <v>23</v>
      </c>
      <c r="B3275">
        <v>69000</v>
      </c>
      <c r="C3275" t="s">
        <v>23</v>
      </c>
      <c r="D3275">
        <v>7</v>
      </c>
      <c r="E3275" t="s">
        <v>14</v>
      </c>
      <c r="F3275" t="s">
        <v>21</v>
      </c>
      <c r="G3275">
        <v>9000</v>
      </c>
      <c r="H3275">
        <v>5.99</v>
      </c>
      <c r="I3275">
        <v>0</v>
      </c>
      <c r="J3275">
        <v>0.13</v>
      </c>
      <c r="K3275" t="s">
        <v>16</v>
      </c>
      <c r="L3275">
        <v>3</v>
      </c>
    </row>
    <row r="3276" spans="1:12" x14ac:dyDescent="0.3">
      <c r="A3276">
        <v>25</v>
      </c>
      <c r="B3276">
        <v>69000</v>
      </c>
      <c r="C3276" t="s">
        <v>26</v>
      </c>
      <c r="D3276">
        <v>7</v>
      </c>
      <c r="E3276" t="s">
        <v>28</v>
      </c>
      <c r="F3276" t="s">
        <v>21</v>
      </c>
      <c r="G3276">
        <v>9600</v>
      </c>
      <c r="H3276">
        <v>7.49</v>
      </c>
      <c r="I3276">
        <v>0</v>
      </c>
      <c r="J3276">
        <v>0.14000000000000001</v>
      </c>
      <c r="K3276" t="s">
        <v>16</v>
      </c>
      <c r="L3276">
        <v>3</v>
      </c>
    </row>
    <row r="3277" spans="1:12" x14ac:dyDescent="0.3">
      <c r="A3277">
        <v>24</v>
      </c>
      <c r="B3277">
        <v>35000</v>
      </c>
      <c r="C3277" t="s">
        <v>13</v>
      </c>
      <c r="D3277">
        <v>3</v>
      </c>
      <c r="E3277" t="s">
        <v>25</v>
      </c>
      <c r="F3277" t="s">
        <v>15</v>
      </c>
      <c r="G3277">
        <v>10000</v>
      </c>
      <c r="H3277">
        <v>12.73</v>
      </c>
      <c r="I3277">
        <v>0</v>
      </c>
      <c r="J3277">
        <v>0.28999999999999998</v>
      </c>
      <c r="K3277" t="s">
        <v>17</v>
      </c>
      <c r="L3277">
        <v>4</v>
      </c>
    </row>
    <row r="3278" spans="1:12" x14ac:dyDescent="0.3">
      <c r="A3278">
        <v>25</v>
      </c>
      <c r="B3278">
        <v>35364</v>
      </c>
      <c r="C3278" t="s">
        <v>13</v>
      </c>
      <c r="D3278">
        <v>0</v>
      </c>
      <c r="E3278" t="s">
        <v>18</v>
      </c>
      <c r="F3278" t="s">
        <v>21</v>
      </c>
      <c r="G3278">
        <v>10000</v>
      </c>
      <c r="H3278">
        <v>9.32</v>
      </c>
      <c r="I3278">
        <v>0</v>
      </c>
      <c r="J3278">
        <v>0.28000000000000003</v>
      </c>
      <c r="K3278" t="s">
        <v>16</v>
      </c>
      <c r="L3278">
        <v>3</v>
      </c>
    </row>
    <row r="3279" spans="1:12" x14ac:dyDescent="0.3">
      <c r="A3279">
        <v>26</v>
      </c>
      <c r="B3279">
        <v>69000</v>
      </c>
      <c r="C3279" t="s">
        <v>26</v>
      </c>
      <c r="D3279">
        <v>2</v>
      </c>
      <c r="E3279" t="s">
        <v>25</v>
      </c>
      <c r="F3279" t="s">
        <v>21</v>
      </c>
      <c r="G3279">
        <v>11000</v>
      </c>
      <c r="I3279">
        <v>0</v>
      </c>
      <c r="J3279">
        <v>0.16</v>
      </c>
      <c r="K3279" t="s">
        <v>16</v>
      </c>
      <c r="L3279">
        <v>2</v>
      </c>
    </row>
    <row r="3280" spans="1:12" x14ac:dyDescent="0.3">
      <c r="A3280">
        <v>24</v>
      </c>
      <c r="B3280">
        <v>69000</v>
      </c>
      <c r="C3280" t="s">
        <v>26</v>
      </c>
      <c r="D3280">
        <v>7</v>
      </c>
      <c r="E3280" t="s">
        <v>28</v>
      </c>
      <c r="F3280" t="s">
        <v>29</v>
      </c>
      <c r="G3280">
        <v>5200</v>
      </c>
      <c r="H3280">
        <v>17.190000000000001</v>
      </c>
      <c r="I3280">
        <v>0</v>
      </c>
      <c r="J3280">
        <v>0.08</v>
      </c>
      <c r="K3280" t="s">
        <v>16</v>
      </c>
      <c r="L3280">
        <v>2</v>
      </c>
    </row>
    <row r="3281" spans="1:12" x14ac:dyDescent="0.3">
      <c r="A3281">
        <v>22</v>
      </c>
      <c r="B3281">
        <v>69000</v>
      </c>
      <c r="C3281" t="s">
        <v>26</v>
      </c>
      <c r="D3281">
        <v>6</v>
      </c>
      <c r="E3281" t="s">
        <v>20</v>
      </c>
      <c r="F3281" t="s">
        <v>15</v>
      </c>
      <c r="G3281">
        <v>7800</v>
      </c>
      <c r="H3281">
        <v>12.41</v>
      </c>
      <c r="I3281">
        <v>0</v>
      </c>
      <c r="J3281">
        <v>0.11</v>
      </c>
      <c r="K3281" t="s">
        <v>17</v>
      </c>
      <c r="L3281">
        <v>3</v>
      </c>
    </row>
    <row r="3282" spans="1:12" x14ac:dyDescent="0.3">
      <c r="A3282">
        <v>22</v>
      </c>
      <c r="B3282">
        <v>36000</v>
      </c>
      <c r="C3282" t="s">
        <v>13</v>
      </c>
      <c r="E3282" t="s">
        <v>20</v>
      </c>
      <c r="F3282" t="s">
        <v>21</v>
      </c>
      <c r="G3282">
        <v>10000</v>
      </c>
      <c r="H3282">
        <v>6.03</v>
      </c>
      <c r="I3282">
        <v>0</v>
      </c>
      <c r="J3282">
        <v>0.28000000000000003</v>
      </c>
      <c r="K3282" t="s">
        <v>16</v>
      </c>
      <c r="L3282">
        <v>3</v>
      </c>
    </row>
    <row r="3283" spans="1:12" x14ac:dyDescent="0.3">
      <c r="A3283">
        <v>23</v>
      </c>
      <c r="B3283">
        <v>69000</v>
      </c>
      <c r="C3283" t="s">
        <v>26</v>
      </c>
      <c r="D3283">
        <v>1</v>
      </c>
      <c r="E3283" t="s">
        <v>27</v>
      </c>
      <c r="F3283" t="s">
        <v>19</v>
      </c>
      <c r="G3283">
        <v>19000</v>
      </c>
      <c r="H3283">
        <v>9.51</v>
      </c>
      <c r="I3283">
        <v>0</v>
      </c>
      <c r="J3283">
        <v>0.28000000000000003</v>
      </c>
      <c r="K3283" t="s">
        <v>16</v>
      </c>
      <c r="L3283">
        <v>2</v>
      </c>
    </row>
    <row r="3284" spans="1:12" x14ac:dyDescent="0.3">
      <c r="A3284">
        <v>22</v>
      </c>
      <c r="B3284">
        <v>69077</v>
      </c>
      <c r="C3284" t="s">
        <v>26</v>
      </c>
      <c r="D3284">
        <v>2</v>
      </c>
      <c r="E3284" t="s">
        <v>20</v>
      </c>
      <c r="F3284" t="s">
        <v>21</v>
      </c>
      <c r="G3284">
        <v>10000</v>
      </c>
      <c r="H3284">
        <v>7.51</v>
      </c>
      <c r="I3284">
        <v>0</v>
      </c>
      <c r="J3284">
        <v>0.14000000000000001</v>
      </c>
      <c r="K3284" t="s">
        <v>16</v>
      </c>
      <c r="L3284">
        <v>3</v>
      </c>
    </row>
    <row r="3285" spans="1:12" x14ac:dyDescent="0.3">
      <c r="A3285">
        <v>25</v>
      </c>
      <c r="B3285">
        <v>69570</v>
      </c>
      <c r="C3285" t="s">
        <v>23</v>
      </c>
      <c r="D3285">
        <v>0</v>
      </c>
      <c r="E3285" t="s">
        <v>20</v>
      </c>
      <c r="F3285" t="s">
        <v>21</v>
      </c>
      <c r="G3285">
        <v>1500</v>
      </c>
      <c r="H3285">
        <v>7.74</v>
      </c>
      <c r="I3285">
        <v>0</v>
      </c>
      <c r="J3285">
        <v>0.02</v>
      </c>
      <c r="K3285" t="s">
        <v>16</v>
      </c>
      <c r="L3285">
        <v>2</v>
      </c>
    </row>
    <row r="3286" spans="1:12" x14ac:dyDescent="0.3">
      <c r="A3286">
        <v>21</v>
      </c>
      <c r="B3286">
        <v>36000</v>
      </c>
      <c r="C3286" t="s">
        <v>13</v>
      </c>
      <c r="D3286">
        <v>3</v>
      </c>
      <c r="E3286" t="s">
        <v>18</v>
      </c>
      <c r="F3286" t="s">
        <v>19</v>
      </c>
      <c r="G3286">
        <v>10000</v>
      </c>
      <c r="H3286">
        <v>10.62</v>
      </c>
      <c r="I3286">
        <v>0</v>
      </c>
      <c r="J3286">
        <v>0.28000000000000003</v>
      </c>
      <c r="K3286" t="s">
        <v>16</v>
      </c>
      <c r="L3286">
        <v>3</v>
      </c>
    </row>
    <row r="3287" spans="1:12" x14ac:dyDescent="0.3">
      <c r="A3287">
        <v>25</v>
      </c>
      <c r="B3287">
        <v>69600</v>
      </c>
      <c r="C3287" t="s">
        <v>26</v>
      </c>
      <c r="D3287">
        <v>9</v>
      </c>
      <c r="E3287" t="s">
        <v>27</v>
      </c>
      <c r="F3287" t="s">
        <v>19</v>
      </c>
      <c r="G3287">
        <v>7000</v>
      </c>
      <c r="H3287">
        <v>11.49</v>
      </c>
      <c r="I3287">
        <v>0</v>
      </c>
      <c r="J3287">
        <v>0.1</v>
      </c>
      <c r="K3287" t="s">
        <v>16</v>
      </c>
      <c r="L3287">
        <v>2</v>
      </c>
    </row>
    <row r="3288" spans="1:12" x14ac:dyDescent="0.3">
      <c r="A3288">
        <v>22</v>
      </c>
      <c r="B3288">
        <v>69867</v>
      </c>
      <c r="C3288" t="s">
        <v>26</v>
      </c>
      <c r="D3288">
        <v>2</v>
      </c>
      <c r="E3288" t="s">
        <v>18</v>
      </c>
      <c r="F3288" t="s">
        <v>19</v>
      </c>
      <c r="G3288">
        <v>13000</v>
      </c>
      <c r="H3288">
        <v>11.14</v>
      </c>
      <c r="I3288">
        <v>0</v>
      </c>
      <c r="J3288">
        <v>0.19</v>
      </c>
      <c r="K3288" t="s">
        <v>16</v>
      </c>
      <c r="L3288">
        <v>2</v>
      </c>
    </row>
    <row r="3289" spans="1:12" x14ac:dyDescent="0.3">
      <c r="A3289">
        <v>26</v>
      </c>
      <c r="B3289">
        <v>69912</v>
      </c>
      <c r="C3289" t="s">
        <v>26</v>
      </c>
      <c r="D3289">
        <v>9</v>
      </c>
      <c r="E3289" t="s">
        <v>27</v>
      </c>
      <c r="F3289" t="s">
        <v>21</v>
      </c>
      <c r="G3289">
        <v>8000</v>
      </c>
      <c r="H3289">
        <v>6.99</v>
      </c>
      <c r="I3289">
        <v>0</v>
      </c>
      <c r="J3289">
        <v>0.11</v>
      </c>
      <c r="K3289" t="s">
        <v>16</v>
      </c>
      <c r="L3289">
        <v>2</v>
      </c>
    </row>
    <row r="3290" spans="1:12" x14ac:dyDescent="0.3">
      <c r="A3290">
        <v>23</v>
      </c>
      <c r="B3290">
        <v>69935</v>
      </c>
      <c r="C3290" t="s">
        <v>26</v>
      </c>
      <c r="D3290">
        <v>2</v>
      </c>
      <c r="E3290" t="s">
        <v>14</v>
      </c>
      <c r="F3290" t="s">
        <v>21</v>
      </c>
      <c r="G3290">
        <v>7200</v>
      </c>
      <c r="H3290">
        <v>7.49</v>
      </c>
      <c r="I3290">
        <v>0</v>
      </c>
      <c r="J3290">
        <v>0.1</v>
      </c>
      <c r="K3290" t="s">
        <v>16</v>
      </c>
      <c r="L3290">
        <v>3</v>
      </c>
    </row>
    <row r="3291" spans="1:12" x14ac:dyDescent="0.3">
      <c r="A3291">
        <v>24</v>
      </c>
      <c r="B3291">
        <v>36000</v>
      </c>
      <c r="C3291" t="s">
        <v>13</v>
      </c>
      <c r="D3291">
        <v>2</v>
      </c>
      <c r="E3291" t="s">
        <v>25</v>
      </c>
      <c r="F3291" t="s">
        <v>19</v>
      </c>
      <c r="G3291">
        <v>10000</v>
      </c>
      <c r="H3291">
        <v>11.46</v>
      </c>
      <c r="I3291">
        <v>0</v>
      </c>
      <c r="J3291">
        <v>0.28000000000000003</v>
      </c>
      <c r="K3291" t="s">
        <v>16</v>
      </c>
      <c r="L3291">
        <v>4</v>
      </c>
    </row>
    <row r="3292" spans="1:12" x14ac:dyDescent="0.3">
      <c r="A3292">
        <v>22</v>
      </c>
      <c r="B3292">
        <v>30400</v>
      </c>
      <c r="C3292" t="s">
        <v>13</v>
      </c>
      <c r="D3292">
        <v>2</v>
      </c>
      <c r="E3292" t="s">
        <v>27</v>
      </c>
      <c r="F3292" t="s">
        <v>30</v>
      </c>
      <c r="G3292">
        <v>10000</v>
      </c>
      <c r="H3292">
        <v>12.8</v>
      </c>
      <c r="I3292">
        <v>1</v>
      </c>
      <c r="J3292">
        <v>0.33</v>
      </c>
      <c r="K3292" t="s">
        <v>16</v>
      </c>
      <c r="L3292">
        <v>2</v>
      </c>
    </row>
    <row r="3293" spans="1:12" x14ac:dyDescent="0.3">
      <c r="A3293">
        <v>23</v>
      </c>
      <c r="B3293">
        <v>37000</v>
      </c>
      <c r="C3293" t="s">
        <v>13</v>
      </c>
      <c r="D3293">
        <v>4</v>
      </c>
      <c r="E3293" t="s">
        <v>20</v>
      </c>
      <c r="F3293" t="s">
        <v>15</v>
      </c>
      <c r="G3293">
        <v>10000</v>
      </c>
      <c r="H3293">
        <v>13.23</v>
      </c>
      <c r="I3293">
        <v>0</v>
      </c>
      <c r="J3293">
        <v>0.27</v>
      </c>
      <c r="K3293" t="s">
        <v>16</v>
      </c>
      <c r="L3293">
        <v>3</v>
      </c>
    </row>
    <row r="3294" spans="1:12" x14ac:dyDescent="0.3">
      <c r="A3294">
        <v>23</v>
      </c>
      <c r="B3294">
        <v>69996</v>
      </c>
      <c r="C3294" t="s">
        <v>26</v>
      </c>
      <c r="D3294">
        <v>7</v>
      </c>
      <c r="E3294" t="s">
        <v>27</v>
      </c>
      <c r="F3294" t="s">
        <v>21</v>
      </c>
      <c r="G3294">
        <v>3000</v>
      </c>
      <c r="H3294">
        <v>6.39</v>
      </c>
      <c r="I3294">
        <v>0</v>
      </c>
      <c r="J3294">
        <v>0.04</v>
      </c>
      <c r="K3294" t="s">
        <v>16</v>
      </c>
      <c r="L3294">
        <v>4</v>
      </c>
    </row>
    <row r="3295" spans="1:12" x14ac:dyDescent="0.3">
      <c r="A3295">
        <v>25</v>
      </c>
      <c r="B3295">
        <v>37500</v>
      </c>
      <c r="C3295" t="s">
        <v>13</v>
      </c>
      <c r="D3295">
        <v>1</v>
      </c>
      <c r="E3295" t="s">
        <v>14</v>
      </c>
      <c r="F3295" t="s">
        <v>15</v>
      </c>
      <c r="G3295">
        <v>10000</v>
      </c>
      <c r="H3295">
        <v>15.96</v>
      </c>
      <c r="I3295">
        <v>0</v>
      </c>
      <c r="J3295">
        <v>0.27</v>
      </c>
      <c r="K3295" t="s">
        <v>17</v>
      </c>
      <c r="L3295">
        <v>4</v>
      </c>
    </row>
    <row r="3296" spans="1:12" x14ac:dyDescent="0.3">
      <c r="A3296">
        <v>26</v>
      </c>
      <c r="B3296">
        <v>37500</v>
      </c>
      <c r="C3296" t="s">
        <v>13</v>
      </c>
      <c r="D3296">
        <v>3</v>
      </c>
      <c r="E3296" t="s">
        <v>18</v>
      </c>
      <c r="F3296" t="s">
        <v>30</v>
      </c>
      <c r="G3296">
        <v>10000</v>
      </c>
      <c r="H3296">
        <v>14.91</v>
      </c>
      <c r="I3296">
        <v>0</v>
      </c>
      <c r="J3296">
        <v>0.27</v>
      </c>
      <c r="K3296" t="s">
        <v>17</v>
      </c>
      <c r="L3296">
        <v>3</v>
      </c>
    </row>
    <row r="3297" spans="1:12" x14ac:dyDescent="0.3">
      <c r="A3297">
        <v>23</v>
      </c>
      <c r="B3297">
        <v>31800</v>
      </c>
      <c r="C3297" t="s">
        <v>13</v>
      </c>
      <c r="D3297">
        <v>4</v>
      </c>
      <c r="E3297" t="s">
        <v>25</v>
      </c>
      <c r="F3297" t="s">
        <v>30</v>
      </c>
      <c r="G3297">
        <v>10000</v>
      </c>
      <c r="H3297">
        <v>15.33</v>
      </c>
      <c r="I3297">
        <v>1</v>
      </c>
      <c r="J3297">
        <v>0.31</v>
      </c>
      <c r="K3297" t="s">
        <v>16</v>
      </c>
      <c r="L3297">
        <v>4</v>
      </c>
    </row>
    <row r="3298" spans="1:12" x14ac:dyDescent="0.3">
      <c r="A3298">
        <v>25</v>
      </c>
      <c r="B3298">
        <v>69996</v>
      </c>
      <c r="C3298" t="s">
        <v>26</v>
      </c>
      <c r="D3298">
        <v>3</v>
      </c>
      <c r="E3298" t="s">
        <v>20</v>
      </c>
      <c r="F3298" t="s">
        <v>19</v>
      </c>
      <c r="G3298">
        <v>25000</v>
      </c>
      <c r="H3298">
        <v>10.62</v>
      </c>
      <c r="I3298">
        <v>0</v>
      </c>
      <c r="J3298">
        <v>0.36</v>
      </c>
      <c r="K3298" t="s">
        <v>16</v>
      </c>
      <c r="L3298">
        <v>3</v>
      </c>
    </row>
    <row r="3299" spans="1:12" x14ac:dyDescent="0.3">
      <c r="A3299">
        <v>24</v>
      </c>
      <c r="B3299">
        <v>38000</v>
      </c>
      <c r="C3299" t="s">
        <v>13</v>
      </c>
      <c r="D3299">
        <v>6</v>
      </c>
      <c r="E3299" t="s">
        <v>18</v>
      </c>
      <c r="F3299" t="s">
        <v>19</v>
      </c>
      <c r="G3299">
        <v>10000</v>
      </c>
      <c r="I3299">
        <v>0</v>
      </c>
      <c r="J3299">
        <v>0.26</v>
      </c>
      <c r="K3299" t="s">
        <v>16</v>
      </c>
      <c r="L3299">
        <v>4</v>
      </c>
    </row>
    <row r="3300" spans="1:12" x14ac:dyDescent="0.3">
      <c r="A3300">
        <v>23</v>
      </c>
      <c r="B3300">
        <v>38000</v>
      </c>
      <c r="C3300" t="s">
        <v>13</v>
      </c>
      <c r="D3300">
        <v>4</v>
      </c>
      <c r="E3300" t="s">
        <v>20</v>
      </c>
      <c r="F3300" t="s">
        <v>19</v>
      </c>
      <c r="G3300">
        <v>10000</v>
      </c>
      <c r="H3300">
        <v>10.99</v>
      </c>
      <c r="I3300">
        <v>0</v>
      </c>
      <c r="J3300">
        <v>0.26</v>
      </c>
      <c r="K3300" t="s">
        <v>16</v>
      </c>
      <c r="L3300">
        <v>2</v>
      </c>
    </row>
    <row r="3301" spans="1:12" x14ac:dyDescent="0.3">
      <c r="A3301">
        <v>25</v>
      </c>
      <c r="B3301">
        <v>38000</v>
      </c>
      <c r="C3301" t="s">
        <v>13</v>
      </c>
      <c r="D3301">
        <v>1</v>
      </c>
      <c r="E3301" t="s">
        <v>18</v>
      </c>
      <c r="F3301" t="s">
        <v>21</v>
      </c>
      <c r="G3301">
        <v>10000</v>
      </c>
      <c r="H3301">
        <v>7.49</v>
      </c>
      <c r="I3301">
        <v>0</v>
      </c>
      <c r="J3301">
        <v>0.26</v>
      </c>
      <c r="K3301" t="s">
        <v>16</v>
      </c>
      <c r="L3301">
        <v>4</v>
      </c>
    </row>
    <row r="3302" spans="1:12" x14ac:dyDescent="0.3">
      <c r="A3302">
        <v>24</v>
      </c>
      <c r="B3302">
        <v>69996</v>
      </c>
      <c r="C3302" t="s">
        <v>26</v>
      </c>
      <c r="D3302">
        <v>5</v>
      </c>
      <c r="E3302" t="s">
        <v>27</v>
      </c>
      <c r="F3302" t="s">
        <v>21</v>
      </c>
      <c r="G3302">
        <v>12000</v>
      </c>
      <c r="I3302">
        <v>0</v>
      </c>
      <c r="J3302">
        <v>0.17</v>
      </c>
      <c r="K3302" t="s">
        <v>16</v>
      </c>
      <c r="L3302">
        <v>2</v>
      </c>
    </row>
    <row r="3303" spans="1:12" x14ac:dyDescent="0.3">
      <c r="A3303">
        <v>21</v>
      </c>
      <c r="B3303">
        <v>38000</v>
      </c>
      <c r="C3303" t="s">
        <v>13</v>
      </c>
      <c r="D3303">
        <v>3</v>
      </c>
      <c r="E3303" t="s">
        <v>20</v>
      </c>
      <c r="F3303" t="s">
        <v>19</v>
      </c>
      <c r="G3303">
        <v>10000</v>
      </c>
      <c r="H3303">
        <v>12.18</v>
      </c>
      <c r="I3303">
        <v>0</v>
      </c>
      <c r="J3303">
        <v>0.26</v>
      </c>
      <c r="K3303" t="s">
        <v>16</v>
      </c>
      <c r="L3303">
        <v>3</v>
      </c>
    </row>
    <row r="3304" spans="1:12" x14ac:dyDescent="0.3">
      <c r="A3304">
        <v>26</v>
      </c>
      <c r="B3304">
        <v>70000</v>
      </c>
      <c r="C3304" t="s">
        <v>26</v>
      </c>
      <c r="E3304" t="s">
        <v>20</v>
      </c>
      <c r="F3304" t="s">
        <v>21</v>
      </c>
      <c r="G3304">
        <v>5000</v>
      </c>
      <c r="I3304">
        <v>0</v>
      </c>
      <c r="J3304">
        <v>7.0000000000000007E-2</v>
      </c>
      <c r="K3304" t="s">
        <v>16</v>
      </c>
      <c r="L3304">
        <v>4</v>
      </c>
    </row>
    <row r="3305" spans="1:12" x14ac:dyDescent="0.3">
      <c r="A3305">
        <v>22</v>
      </c>
      <c r="B3305">
        <v>38004</v>
      </c>
      <c r="C3305" t="s">
        <v>13</v>
      </c>
      <c r="D3305">
        <v>5</v>
      </c>
      <c r="E3305" t="s">
        <v>20</v>
      </c>
      <c r="F3305" t="s">
        <v>19</v>
      </c>
      <c r="G3305">
        <v>10000</v>
      </c>
      <c r="H3305">
        <v>10.37</v>
      </c>
      <c r="I3305">
        <v>0</v>
      </c>
      <c r="J3305">
        <v>0.26</v>
      </c>
      <c r="K3305" t="s">
        <v>16</v>
      </c>
      <c r="L3305">
        <v>4</v>
      </c>
    </row>
    <row r="3306" spans="1:12" x14ac:dyDescent="0.3">
      <c r="A3306">
        <v>22</v>
      </c>
      <c r="B3306">
        <v>38004</v>
      </c>
      <c r="C3306" t="s">
        <v>13</v>
      </c>
      <c r="D3306">
        <v>3</v>
      </c>
      <c r="E3306" t="s">
        <v>18</v>
      </c>
      <c r="F3306" t="s">
        <v>19</v>
      </c>
      <c r="G3306">
        <v>10000</v>
      </c>
      <c r="H3306">
        <v>10.75</v>
      </c>
      <c r="I3306">
        <v>0</v>
      </c>
      <c r="J3306">
        <v>0.26</v>
      </c>
      <c r="K3306" t="s">
        <v>16</v>
      </c>
      <c r="L3306">
        <v>2</v>
      </c>
    </row>
    <row r="3307" spans="1:12" x14ac:dyDescent="0.3">
      <c r="A3307">
        <v>21</v>
      </c>
      <c r="B3307">
        <v>38400</v>
      </c>
      <c r="C3307" t="s">
        <v>13</v>
      </c>
      <c r="D3307">
        <v>5</v>
      </c>
      <c r="E3307" t="s">
        <v>18</v>
      </c>
      <c r="F3307" t="s">
        <v>21</v>
      </c>
      <c r="G3307">
        <v>10000</v>
      </c>
      <c r="H3307">
        <v>7.66</v>
      </c>
      <c r="I3307">
        <v>0</v>
      </c>
      <c r="J3307">
        <v>0.26</v>
      </c>
      <c r="K3307" t="s">
        <v>16</v>
      </c>
      <c r="L3307">
        <v>4</v>
      </c>
    </row>
    <row r="3308" spans="1:12" x14ac:dyDescent="0.3">
      <c r="A3308">
        <v>24</v>
      </c>
      <c r="B3308">
        <v>38400</v>
      </c>
      <c r="C3308" t="s">
        <v>13</v>
      </c>
      <c r="D3308">
        <v>9</v>
      </c>
      <c r="E3308" t="s">
        <v>25</v>
      </c>
      <c r="F3308" t="s">
        <v>19</v>
      </c>
      <c r="G3308">
        <v>10000</v>
      </c>
      <c r="H3308">
        <v>10.38</v>
      </c>
      <c r="I3308">
        <v>0</v>
      </c>
      <c r="J3308">
        <v>0.26</v>
      </c>
      <c r="K3308" t="s">
        <v>16</v>
      </c>
      <c r="L3308">
        <v>3</v>
      </c>
    </row>
    <row r="3309" spans="1:12" x14ac:dyDescent="0.3">
      <c r="A3309">
        <v>22</v>
      </c>
      <c r="B3309">
        <v>70000</v>
      </c>
      <c r="C3309" t="s">
        <v>26</v>
      </c>
      <c r="D3309">
        <v>5</v>
      </c>
      <c r="E3309" t="s">
        <v>25</v>
      </c>
      <c r="F3309" t="s">
        <v>15</v>
      </c>
      <c r="G3309">
        <v>8000</v>
      </c>
      <c r="H3309">
        <v>13.49</v>
      </c>
      <c r="I3309">
        <v>0</v>
      </c>
      <c r="J3309">
        <v>0.11</v>
      </c>
      <c r="K3309" t="s">
        <v>17</v>
      </c>
      <c r="L3309">
        <v>2</v>
      </c>
    </row>
    <row r="3310" spans="1:12" x14ac:dyDescent="0.3">
      <c r="A3310">
        <v>25</v>
      </c>
      <c r="B3310">
        <v>33000</v>
      </c>
      <c r="C3310" t="s">
        <v>13</v>
      </c>
      <c r="D3310">
        <v>0</v>
      </c>
      <c r="E3310" t="s">
        <v>27</v>
      </c>
      <c r="F3310" t="s">
        <v>15</v>
      </c>
      <c r="G3310">
        <v>10000</v>
      </c>
      <c r="H3310">
        <v>15.96</v>
      </c>
      <c r="I3310">
        <v>1</v>
      </c>
      <c r="J3310">
        <v>0.3</v>
      </c>
      <c r="K3310" t="s">
        <v>17</v>
      </c>
      <c r="L3310">
        <v>3</v>
      </c>
    </row>
    <row r="3311" spans="1:12" x14ac:dyDescent="0.3">
      <c r="A3311">
        <v>24</v>
      </c>
      <c r="B3311">
        <v>64000</v>
      </c>
      <c r="C3311" t="s">
        <v>23</v>
      </c>
      <c r="D3311">
        <v>7</v>
      </c>
      <c r="E3311" t="s">
        <v>27</v>
      </c>
      <c r="F3311" t="s">
        <v>29</v>
      </c>
      <c r="G3311">
        <v>6100</v>
      </c>
      <c r="H3311">
        <v>18.64</v>
      </c>
      <c r="I3311">
        <v>1</v>
      </c>
      <c r="J3311">
        <v>0.1</v>
      </c>
      <c r="K3311" t="s">
        <v>17</v>
      </c>
      <c r="L3311">
        <v>4</v>
      </c>
    </row>
    <row r="3312" spans="1:12" x14ac:dyDescent="0.3">
      <c r="A3312">
        <v>25</v>
      </c>
      <c r="B3312">
        <v>70000</v>
      </c>
      <c r="C3312" t="s">
        <v>26</v>
      </c>
      <c r="D3312">
        <v>9</v>
      </c>
      <c r="E3312" t="s">
        <v>20</v>
      </c>
      <c r="F3312" t="s">
        <v>19</v>
      </c>
      <c r="G3312">
        <v>1000</v>
      </c>
      <c r="H3312">
        <v>12.69</v>
      </c>
      <c r="I3312">
        <v>0</v>
      </c>
      <c r="J3312">
        <v>0.01</v>
      </c>
      <c r="K3312" t="s">
        <v>16</v>
      </c>
      <c r="L3312">
        <v>2</v>
      </c>
    </row>
    <row r="3313" spans="1:12" x14ac:dyDescent="0.3">
      <c r="A3313">
        <v>25</v>
      </c>
      <c r="B3313">
        <v>70000</v>
      </c>
      <c r="C3313" t="s">
        <v>26</v>
      </c>
      <c r="D3313">
        <v>9</v>
      </c>
      <c r="E3313" t="s">
        <v>25</v>
      </c>
      <c r="F3313" t="s">
        <v>19</v>
      </c>
      <c r="G3313">
        <v>15600</v>
      </c>
      <c r="H3313">
        <v>11.71</v>
      </c>
      <c r="I3313">
        <v>0</v>
      </c>
      <c r="J3313">
        <v>0.22</v>
      </c>
      <c r="K3313" t="s">
        <v>16</v>
      </c>
      <c r="L3313">
        <v>3</v>
      </c>
    </row>
    <row r="3314" spans="1:12" x14ac:dyDescent="0.3">
      <c r="A3314">
        <v>22</v>
      </c>
      <c r="B3314">
        <v>70000</v>
      </c>
      <c r="C3314" t="s">
        <v>26</v>
      </c>
      <c r="D3314">
        <v>2</v>
      </c>
      <c r="E3314" t="s">
        <v>18</v>
      </c>
      <c r="F3314" t="s">
        <v>21</v>
      </c>
      <c r="G3314">
        <v>5000</v>
      </c>
      <c r="H3314">
        <v>6.03</v>
      </c>
      <c r="I3314">
        <v>0</v>
      </c>
      <c r="J3314">
        <v>7.0000000000000007E-2</v>
      </c>
      <c r="K3314" t="s">
        <v>16</v>
      </c>
      <c r="L3314">
        <v>2</v>
      </c>
    </row>
    <row r="3315" spans="1:12" x14ac:dyDescent="0.3">
      <c r="A3315">
        <v>22</v>
      </c>
      <c r="B3315">
        <v>39600</v>
      </c>
      <c r="C3315" t="s">
        <v>13</v>
      </c>
      <c r="D3315">
        <v>5</v>
      </c>
      <c r="E3315" t="s">
        <v>25</v>
      </c>
      <c r="F3315" t="s">
        <v>19</v>
      </c>
      <c r="G3315">
        <v>10000</v>
      </c>
      <c r="H3315">
        <v>11.71</v>
      </c>
      <c r="I3315">
        <v>0</v>
      </c>
      <c r="J3315">
        <v>0.25</v>
      </c>
      <c r="K3315" t="s">
        <v>16</v>
      </c>
      <c r="L3315">
        <v>2</v>
      </c>
    </row>
    <row r="3316" spans="1:12" x14ac:dyDescent="0.3">
      <c r="A3316">
        <v>22</v>
      </c>
      <c r="B3316">
        <v>33948</v>
      </c>
      <c r="C3316" t="s">
        <v>13</v>
      </c>
      <c r="D3316">
        <v>4</v>
      </c>
      <c r="E3316" t="s">
        <v>14</v>
      </c>
      <c r="F3316" t="s">
        <v>21</v>
      </c>
      <c r="G3316">
        <v>10000</v>
      </c>
      <c r="H3316">
        <v>8.32</v>
      </c>
      <c r="I3316">
        <v>1</v>
      </c>
      <c r="J3316">
        <v>0.28999999999999998</v>
      </c>
      <c r="K3316" t="s">
        <v>16</v>
      </c>
      <c r="L3316">
        <v>2</v>
      </c>
    </row>
    <row r="3317" spans="1:12" x14ac:dyDescent="0.3">
      <c r="A3317">
        <v>25</v>
      </c>
      <c r="B3317">
        <v>39996</v>
      </c>
      <c r="C3317" t="s">
        <v>13</v>
      </c>
      <c r="D3317">
        <v>2</v>
      </c>
      <c r="E3317" t="s">
        <v>27</v>
      </c>
      <c r="F3317" t="s">
        <v>19</v>
      </c>
      <c r="G3317">
        <v>10000</v>
      </c>
      <c r="H3317">
        <v>10.99</v>
      </c>
      <c r="I3317">
        <v>0</v>
      </c>
      <c r="J3317">
        <v>0.25</v>
      </c>
      <c r="K3317" t="s">
        <v>16</v>
      </c>
      <c r="L3317">
        <v>4</v>
      </c>
    </row>
    <row r="3318" spans="1:12" x14ac:dyDescent="0.3">
      <c r="A3318">
        <v>22</v>
      </c>
      <c r="B3318">
        <v>70000</v>
      </c>
      <c r="C3318" t="s">
        <v>26</v>
      </c>
      <c r="D3318">
        <v>7</v>
      </c>
      <c r="E3318" t="s">
        <v>18</v>
      </c>
      <c r="F3318" t="s">
        <v>21</v>
      </c>
      <c r="G3318">
        <v>2000</v>
      </c>
      <c r="H3318">
        <v>7.9</v>
      </c>
      <c r="I3318">
        <v>0</v>
      </c>
      <c r="J3318">
        <v>0.03</v>
      </c>
      <c r="K3318" t="s">
        <v>16</v>
      </c>
      <c r="L3318">
        <v>3</v>
      </c>
    </row>
    <row r="3319" spans="1:12" x14ac:dyDescent="0.3">
      <c r="A3319">
        <v>24</v>
      </c>
      <c r="B3319">
        <v>70000</v>
      </c>
      <c r="C3319" t="s">
        <v>26</v>
      </c>
      <c r="D3319">
        <v>2</v>
      </c>
      <c r="E3319" t="s">
        <v>14</v>
      </c>
      <c r="F3319" t="s">
        <v>15</v>
      </c>
      <c r="G3319">
        <v>10000</v>
      </c>
      <c r="H3319">
        <v>13.49</v>
      </c>
      <c r="I3319">
        <v>0</v>
      </c>
      <c r="J3319">
        <v>0.14000000000000001</v>
      </c>
      <c r="K3319" t="s">
        <v>16</v>
      </c>
      <c r="L3319">
        <v>4</v>
      </c>
    </row>
    <row r="3320" spans="1:12" x14ac:dyDescent="0.3">
      <c r="A3320">
        <v>22</v>
      </c>
      <c r="B3320">
        <v>70000</v>
      </c>
      <c r="C3320" t="s">
        <v>26</v>
      </c>
      <c r="D3320">
        <v>4</v>
      </c>
      <c r="E3320" t="s">
        <v>27</v>
      </c>
      <c r="F3320" t="s">
        <v>21</v>
      </c>
      <c r="G3320">
        <v>5025</v>
      </c>
      <c r="I3320">
        <v>0</v>
      </c>
      <c r="J3320">
        <v>7.0000000000000007E-2</v>
      </c>
      <c r="K3320" t="s">
        <v>16</v>
      </c>
      <c r="L3320">
        <v>2</v>
      </c>
    </row>
    <row r="3321" spans="1:12" x14ac:dyDescent="0.3">
      <c r="A3321">
        <v>23</v>
      </c>
      <c r="B3321">
        <v>70000</v>
      </c>
      <c r="C3321" t="s">
        <v>26</v>
      </c>
      <c r="D3321">
        <v>7</v>
      </c>
      <c r="E3321" t="s">
        <v>18</v>
      </c>
      <c r="F3321" t="s">
        <v>21</v>
      </c>
      <c r="G3321">
        <v>13000</v>
      </c>
      <c r="H3321">
        <v>5.42</v>
      </c>
      <c r="I3321">
        <v>0</v>
      </c>
      <c r="J3321">
        <v>0.19</v>
      </c>
      <c r="K3321" t="s">
        <v>16</v>
      </c>
      <c r="L3321">
        <v>3</v>
      </c>
    </row>
    <row r="3322" spans="1:12" x14ac:dyDescent="0.3">
      <c r="A3322">
        <v>26</v>
      </c>
      <c r="B3322">
        <v>40000</v>
      </c>
      <c r="C3322" t="s">
        <v>13</v>
      </c>
      <c r="D3322">
        <v>10</v>
      </c>
      <c r="E3322" t="s">
        <v>27</v>
      </c>
      <c r="F3322" t="s">
        <v>30</v>
      </c>
      <c r="G3322">
        <v>10000</v>
      </c>
      <c r="H3322">
        <v>16.89</v>
      </c>
      <c r="I3322">
        <v>0</v>
      </c>
      <c r="J3322">
        <v>0.25</v>
      </c>
      <c r="K3322" t="s">
        <v>16</v>
      </c>
      <c r="L3322">
        <v>3</v>
      </c>
    </row>
    <row r="3323" spans="1:12" x14ac:dyDescent="0.3">
      <c r="A3323">
        <v>23</v>
      </c>
      <c r="B3323">
        <v>54400</v>
      </c>
      <c r="C3323" t="s">
        <v>26</v>
      </c>
      <c r="D3323">
        <v>0</v>
      </c>
      <c r="E3323" t="s">
        <v>14</v>
      </c>
      <c r="F3323" t="s">
        <v>30</v>
      </c>
      <c r="G3323">
        <v>12000</v>
      </c>
      <c r="H3323">
        <v>15.62</v>
      </c>
      <c r="I3323">
        <v>1</v>
      </c>
      <c r="J3323">
        <v>0.19</v>
      </c>
      <c r="K3323" t="s">
        <v>16</v>
      </c>
      <c r="L3323">
        <v>3</v>
      </c>
    </row>
    <row r="3324" spans="1:12" x14ac:dyDescent="0.3">
      <c r="A3324">
        <v>23</v>
      </c>
      <c r="B3324">
        <v>70000</v>
      </c>
      <c r="C3324" t="s">
        <v>26</v>
      </c>
      <c r="D3324">
        <v>3</v>
      </c>
      <c r="E3324" t="s">
        <v>27</v>
      </c>
      <c r="F3324" t="s">
        <v>21</v>
      </c>
      <c r="G3324">
        <v>15000</v>
      </c>
      <c r="H3324">
        <v>8.49</v>
      </c>
      <c r="I3324">
        <v>0</v>
      </c>
      <c r="J3324">
        <v>0.21</v>
      </c>
      <c r="K3324" t="s">
        <v>16</v>
      </c>
      <c r="L3324">
        <v>2</v>
      </c>
    </row>
    <row r="3325" spans="1:12" x14ac:dyDescent="0.3">
      <c r="A3325">
        <v>23</v>
      </c>
      <c r="B3325">
        <v>40000</v>
      </c>
      <c r="C3325" t="s">
        <v>13</v>
      </c>
      <c r="D3325">
        <v>3</v>
      </c>
      <c r="E3325" t="s">
        <v>18</v>
      </c>
      <c r="F3325" t="s">
        <v>19</v>
      </c>
      <c r="G3325">
        <v>10000</v>
      </c>
      <c r="H3325">
        <v>10.75</v>
      </c>
      <c r="I3325">
        <v>0</v>
      </c>
      <c r="J3325">
        <v>0.25</v>
      </c>
      <c r="K3325" t="s">
        <v>16</v>
      </c>
      <c r="L3325">
        <v>4</v>
      </c>
    </row>
    <row r="3326" spans="1:12" x14ac:dyDescent="0.3">
      <c r="A3326">
        <v>26</v>
      </c>
      <c r="B3326">
        <v>70000</v>
      </c>
      <c r="C3326" t="s">
        <v>26</v>
      </c>
      <c r="D3326">
        <v>6</v>
      </c>
      <c r="E3326" t="s">
        <v>28</v>
      </c>
      <c r="F3326" t="s">
        <v>21</v>
      </c>
      <c r="G3326">
        <v>4000</v>
      </c>
      <c r="H3326">
        <v>8.49</v>
      </c>
      <c r="I3326">
        <v>0</v>
      </c>
      <c r="J3326">
        <v>0.06</v>
      </c>
      <c r="K3326" t="s">
        <v>16</v>
      </c>
      <c r="L3326">
        <v>2</v>
      </c>
    </row>
    <row r="3327" spans="1:12" x14ac:dyDescent="0.3">
      <c r="A3327">
        <v>22</v>
      </c>
      <c r="B3327">
        <v>40000</v>
      </c>
      <c r="C3327" t="s">
        <v>13</v>
      </c>
      <c r="D3327">
        <v>2</v>
      </c>
      <c r="E3327" t="s">
        <v>18</v>
      </c>
      <c r="F3327" t="s">
        <v>21</v>
      </c>
      <c r="G3327">
        <v>10000</v>
      </c>
      <c r="H3327">
        <v>7.14</v>
      </c>
      <c r="I3327">
        <v>0</v>
      </c>
      <c r="J3327">
        <v>0.25</v>
      </c>
      <c r="K3327" t="s">
        <v>16</v>
      </c>
      <c r="L3327">
        <v>4</v>
      </c>
    </row>
    <row r="3328" spans="1:12" x14ac:dyDescent="0.3">
      <c r="A3328">
        <v>21</v>
      </c>
      <c r="B3328">
        <v>40000</v>
      </c>
      <c r="C3328" t="s">
        <v>13</v>
      </c>
      <c r="D3328">
        <v>5</v>
      </c>
      <c r="E3328" t="s">
        <v>27</v>
      </c>
      <c r="F3328" t="s">
        <v>21</v>
      </c>
      <c r="G3328">
        <v>10000</v>
      </c>
      <c r="H3328">
        <v>7.51</v>
      </c>
      <c r="I3328">
        <v>0</v>
      </c>
      <c r="J3328">
        <v>0.25</v>
      </c>
      <c r="K3328" t="s">
        <v>16</v>
      </c>
      <c r="L3328">
        <v>4</v>
      </c>
    </row>
    <row r="3329" spans="1:12" x14ac:dyDescent="0.3">
      <c r="A3329">
        <v>25</v>
      </c>
      <c r="B3329">
        <v>40000</v>
      </c>
      <c r="C3329" t="s">
        <v>13</v>
      </c>
      <c r="D3329">
        <v>6</v>
      </c>
      <c r="E3329" t="s">
        <v>27</v>
      </c>
      <c r="F3329" t="s">
        <v>15</v>
      </c>
      <c r="G3329">
        <v>10000</v>
      </c>
      <c r="H3329">
        <v>13.48</v>
      </c>
      <c r="I3329">
        <v>0</v>
      </c>
      <c r="J3329">
        <v>0.25</v>
      </c>
      <c r="K3329" t="s">
        <v>16</v>
      </c>
      <c r="L3329">
        <v>3</v>
      </c>
    </row>
    <row r="3330" spans="1:12" x14ac:dyDescent="0.3">
      <c r="A3330">
        <v>23</v>
      </c>
      <c r="B3330">
        <v>70000</v>
      </c>
      <c r="C3330" t="s">
        <v>26</v>
      </c>
      <c r="D3330">
        <v>5</v>
      </c>
      <c r="E3330" t="s">
        <v>14</v>
      </c>
      <c r="F3330" t="s">
        <v>15</v>
      </c>
      <c r="G3330">
        <v>10000</v>
      </c>
      <c r="H3330">
        <v>14.79</v>
      </c>
      <c r="I3330">
        <v>0</v>
      </c>
      <c r="J3330">
        <v>0.14000000000000001</v>
      </c>
      <c r="K3330" t="s">
        <v>17</v>
      </c>
      <c r="L3330">
        <v>2</v>
      </c>
    </row>
    <row r="3331" spans="1:12" x14ac:dyDescent="0.3">
      <c r="A3331">
        <v>22</v>
      </c>
      <c r="B3331">
        <v>70000</v>
      </c>
      <c r="C3331" t="s">
        <v>26</v>
      </c>
      <c r="D3331">
        <v>6</v>
      </c>
      <c r="E3331" t="s">
        <v>27</v>
      </c>
      <c r="F3331" t="s">
        <v>19</v>
      </c>
      <c r="G3331">
        <v>6000</v>
      </c>
      <c r="H3331">
        <v>11.49</v>
      </c>
      <c r="I3331">
        <v>0</v>
      </c>
      <c r="J3331">
        <v>0.09</v>
      </c>
      <c r="K3331" t="s">
        <v>16</v>
      </c>
      <c r="L3331">
        <v>2</v>
      </c>
    </row>
    <row r="3332" spans="1:12" x14ac:dyDescent="0.3">
      <c r="A3332">
        <v>23</v>
      </c>
      <c r="B3332">
        <v>40000</v>
      </c>
      <c r="C3332" t="s">
        <v>13</v>
      </c>
      <c r="D3332">
        <v>4</v>
      </c>
      <c r="E3332" t="s">
        <v>25</v>
      </c>
      <c r="F3332" t="s">
        <v>15</v>
      </c>
      <c r="G3332">
        <v>10000</v>
      </c>
      <c r="H3332">
        <v>12.84</v>
      </c>
      <c r="I3332">
        <v>0</v>
      </c>
      <c r="J3332">
        <v>0.25</v>
      </c>
      <c r="K3332" t="s">
        <v>16</v>
      </c>
      <c r="L3332">
        <v>4</v>
      </c>
    </row>
    <row r="3333" spans="1:12" x14ac:dyDescent="0.3">
      <c r="A3333">
        <v>22</v>
      </c>
      <c r="B3333">
        <v>34000</v>
      </c>
      <c r="C3333" t="s">
        <v>13</v>
      </c>
      <c r="D3333">
        <v>2</v>
      </c>
      <c r="E3333" t="s">
        <v>18</v>
      </c>
      <c r="F3333" t="s">
        <v>30</v>
      </c>
      <c r="G3333">
        <v>10000</v>
      </c>
      <c r="I3333">
        <v>1</v>
      </c>
      <c r="J3333">
        <v>0.28999999999999998</v>
      </c>
      <c r="K3333" t="s">
        <v>17</v>
      </c>
      <c r="L3333">
        <v>3</v>
      </c>
    </row>
    <row r="3334" spans="1:12" x14ac:dyDescent="0.3">
      <c r="A3334">
        <v>24</v>
      </c>
      <c r="B3334">
        <v>70000</v>
      </c>
      <c r="C3334" t="s">
        <v>26</v>
      </c>
      <c r="D3334">
        <v>8</v>
      </c>
      <c r="E3334" t="s">
        <v>14</v>
      </c>
      <c r="F3334" t="s">
        <v>19</v>
      </c>
      <c r="G3334">
        <v>1600</v>
      </c>
      <c r="H3334">
        <v>10.99</v>
      </c>
      <c r="I3334">
        <v>0</v>
      </c>
      <c r="J3334">
        <v>0.02</v>
      </c>
      <c r="K3334" t="s">
        <v>16</v>
      </c>
      <c r="L3334">
        <v>3</v>
      </c>
    </row>
    <row r="3335" spans="1:12" x14ac:dyDescent="0.3">
      <c r="A3335">
        <v>22</v>
      </c>
      <c r="B3335">
        <v>70000</v>
      </c>
      <c r="C3335" t="s">
        <v>26</v>
      </c>
      <c r="D3335">
        <v>6</v>
      </c>
      <c r="E3335" t="s">
        <v>27</v>
      </c>
      <c r="F3335" t="s">
        <v>19</v>
      </c>
      <c r="G3335">
        <v>2000</v>
      </c>
      <c r="H3335">
        <v>10.74</v>
      </c>
      <c r="I3335">
        <v>0</v>
      </c>
      <c r="J3335">
        <v>0.03</v>
      </c>
      <c r="K3335" t="s">
        <v>16</v>
      </c>
      <c r="L3335">
        <v>2</v>
      </c>
    </row>
    <row r="3336" spans="1:12" x14ac:dyDescent="0.3">
      <c r="A3336">
        <v>22</v>
      </c>
      <c r="B3336">
        <v>42000</v>
      </c>
      <c r="C3336" t="s">
        <v>13</v>
      </c>
      <c r="D3336">
        <v>4</v>
      </c>
      <c r="E3336" t="s">
        <v>18</v>
      </c>
      <c r="F3336" t="s">
        <v>19</v>
      </c>
      <c r="G3336">
        <v>10000</v>
      </c>
      <c r="H3336">
        <v>10.99</v>
      </c>
      <c r="I3336">
        <v>0</v>
      </c>
      <c r="J3336">
        <v>0.24</v>
      </c>
      <c r="K3336" t="s">
        <v>16</v>
      </c>
      <c r="L3336">
        <v>4</v>
      </c>
    </row>
    <row r="3337" spans="1:12" x14ac:dyDescent="0.3">
      <c r="A3337">
        <v>22</v>
      </c>
      <c r="B3337">
        <v>42000</v>
      </c>
      <c r="C3337" t="s">
        <v>13</v>
      </c>
      <c r="D3337">
        <v>3</v>
      </c>
      <c r="E3337" t="s">
        <v>18</v>
      </c>
      <c r="F3337" t="s">
        <v>21</v>
      </c>
      <c r="G3337">
        <v>10000</v>
      </c>
      <c r="H3337">
        <v>6.92</v>
      </c>
      <c r="I3337">
        <v>0</v>
      </c>
      <c r="J3337">
        <v>0.24</v>
      </c>
      <c r="K3337" t="s">
        <v>16</v>
      </c>
      <c r="L3337">
        <v>2</v>
      </c>
    </row>
    <row r="3338" spans="1:12" x14ac:dyDescent="0.3">
      <c r="A3338">
        <v>24</v>
      </c>
      <c r="B3338">
        <v>70000</v>
      </c>
      <c r="C3338" t="s">
        <v>26</v>
      </c>
      <c r="D3338">
        <v>6</v>
      </c>
      <c r="E3338" t="s">
        <v>28</v>
      </c>
      <c r="F3338" t="s">
        <v>15</v>
      </c>
      <c r="G3338">
        <v>25000</v>
      </c>
      <c r="I3338">
        <v>0</v>
      </c>
      <c r="J3338">
        <v>0.36</v>
      </c>
      <c r="K3338" t="s">
        <v>16</v>
      </c>
      <c r="L3338">
        <v>3</v>
      </c>
    </row>
    <row r="3339" spans="1:12" x14ac:dyDescent="0.3">
      <c r="A3339">
        <v>25</v>
      </c>
      <c r="B3339">
        <v>70000</v>
      </c>
      <c r="C3339" t="s">
        <v>26</v>
      </c>
      <c r="D3339">
        <v>4</v>
      </c>
      <c r="E3339" t="s">
        <v>27</v>
      </c>
      <c r="F3339" t="s">
        <v>19</v>
      </c>
      <c r="G3339">
        <v>6300</v>
      </c>
      <c r="H3339">
        <v>10.37</v>
      </c>
      <c r="I3339">
        <v>0</v>
      </c>
      <c r="J3339">
        <v>0.09</v>
      </c>
      <c r="K3339" t="s">
        <v>16</v>
      </c>
      <c r="L3339">
        <v>4</v>
      </c>
    </row>
    <row r="3340" spans="1:12" x14ac:dyDescent="0.3">
      <c r="A3340">
        <v>25</v>
      </c>
      <c r="B3340">
        <v>42000</v>
      </c>
      <c r="C3340" t="s">
        <v>13</v>
      </c>
      <c r="D3340">
        <v>1</v>
      </c>
      <c r="E3340" t="s">
        <v>27</v>
      </c>
      <c r="F3340" t="s">
        <v>19</v>
      </c>
      <c r="G3340">
        <v>10000</v>
      </c>
      <c r="H3340">
        <v>10.99</v>
      </c>
      <c r="I3340">
        <v>0</v>
      </c>
      <c r="J3340">
        <v>0.24</v>
      </c>
      <c r="K3340" t="s">
        <v>16</v>
      </c>
      <c r="L3340">
        <v>2</v>
      </c>
    </row>
    <row r="3341" spans="1:12" x14ac:dyDescent="0.3">
      <c r="A3341">
        <v>26</v>
      </c>
      <c r="B3341">
        <v>42900</v>
      </c>
      <c r="C3341" t="s">
        <v>13</v>
      </c>
      <c r="D3341">
        <v>3</v>
      </c>
      <c r="E3341" t="s">
        <v>20</v>
      </c>
      <c r="F3341" t="s">
        <v>30</v>
      </c>
      <c r="G3341">
        <v>10000</v>
      </c>
      <c r="I3341">
        <v>0</v>
      </c>
      <c r="J3341">
        <v>0.23</v>
      </c>
      <c r="K3341" t="s">
        <v>16</v>
      </c>
      <c r="L3341">
        <v>3</v>
      </c>
    </row>
    <row r="3342" spans="1:12" x14ac:dyDescent="0.3">
      <c r="A3342">
        <v>24</v>
      </c>
      <c r="B3342">
        <v>70000</v>
      </c>
      <c r="C3342" t="s">
        <v>26</v>
      </c>
      <c r="D3342">
        <v>7</v>
      </c>
      <c r="E3342" t="s">
        <v>14</v>
      </c>
      <c r="F3342" t="s">
        <v>19</v>
      </c>
      <c r="G3342">
        <v>25000</v>
      </c>
      <c r="I3342">
        <v>0</v>
      </c>
      <c r="J3342">
        <v>0.36</v>
      </c>
      <c r="K3342" t="s">
        <v>16</v>
      </c>
      <c r="L3342">
        <v>2</v>
      </c>
    </row>
    <row r="3343" spans="1:12" x14ac:dyDescent="0.3">
      <c r="A3343">
        <v>25</v>
      </c>
      <c r="B3343">
        <v>70000</v>
      </c>
      <c r="C3343" t="s">
        <v>26</v>
      </c>
      <c r="D3343">
        <v>9</v>
      </c>
      <c r="E3343" t="s">
        <v>25</v>
      </c>
      <c r="F3343" t="s">
        <v>21</v>
      </c>
      <c r="G3343">
        <v>4000</v>
      </c>
      <c r="H3343">
        <v>6.92</v>
      </c>
      <c r="I3343">
        <v>0</v>
      </c>
      <c r="J3343">
        <v>0.06</v>
      </c>
      <c r="K3343" t="s">
        <v>16</v>
      </c>
      <c r="L3343">
        <v>2</v>
      </c>
    </row>
    <row r="3344" spans="1:12" x14ac:dyDescent="0.3">
      <c r="A3344">
        <v>26</v>
      </c>
      <c r="B3344">
        <v>70000</v>
      </c>
      <c r="C3344" t="s">
        <v>26</v>
      </c>
      <c r="D3344">
        <v>10</v>
      </c>
      <c r="E3344" t="s">
        <v>20</v>
      </c>
      <c r="F3344" t="s">
        <v>19</v>
      </c>
      <c r="G3344">
        <v>8000</v>
      </c>
      <c r="H3344">
        <v>10</v>
      </c>
      <c r="I3344">
        <v>0</v>
      </c>
      <c r="J3344">
        <v>0.11</v>
      </c>
      <c r="K3344" t="s">
        <v>16</v>
      </c>
      <c r="L3344">
        <v>2</v>
      </c>
    </row>
    <row r="3345" spans="1:12" x14ac:dyDescent="0.3">
      <c r="A3345">
        <v>26</v>
      </c>
      <c r="B3345">
        <v>43000</v>
      </c>
      <c r="C3345" t="s">
        <v>13</v>
      </c>
      <c r="D3345">
        <v>4</v>
      </c>
      <c r="E3345" t="s">
        <v>18</v>
      </c>
      <c r="F3345" t="s">
        <v>15</v>
      </c>
      <c r="G3345">
        <v>10000</v>
      </c>
      <c r="H3345">
        <v>14.65</v>
      </c>
      <c r="I3345">
        <v>0</v>
      </c>
      <c r="J3345">
        <v>0.23</v>
      </c>
      <c r="K3345" t="s">
        <v>16</v>
      </c>
      <c r="L3345">
        <v>4</v>
      </c>
    </row>
    <row r="3346" spans="1:12" x14ac:dyDescent="0.3">
      <c r="A3346">
        <v>24</v>
      </c>
      <c r="B3346">
        <v>43000</v>
      </c>
      <c r="C3346" t="s">
        <v>13</v>
      </c>
      <c r="D3346">
        <v>4</v>
      </c>
      <c r="E3346" t="s">
        <v>14</v>
      </c>
      <c r="F3346" t="s">
        <v>19</v>
      </c>
      <c r="G3346">
        <v>10000</v>
      </c>
      <c r="H3346">
        <v>9.6300000000000008</v>
      </c>
      <c r="I3346">
        <v>0</v>
      </c>
      <c r="J3346">
        <v>0.23</v>
      </c>
      <c r="K3346" t="s">
        <v>16</v>
      </c>
      <c r="L3346">
        <v>3</v>
      </c>
    </row>
    <row r="3347" spans="1:12" x14ac:dyDescent="0.3">
      <c r="A3347">
        <v>24</v>
      </c>
      <c r="B3347">
        <v>43000</v>
      </c>
      <c r="C3347" t="s">
        <v>13</v>
      </c>
      <c r="D3347">
        <v>2</v>
      </c>
      <c r="E3347" t="s">
        <v>14</v>
      </c>
      <c r="F3347" t="s">
        <v>15</v>
      </c>
      <c r="G3347">
        <v>10000</v>
      </c>
      <c r="H3347">
        <v>13.16</v>
      </c>
      <c r="I3347">
        <v>0</v>
      </c>
      <c r="J3347">
        <v>0.23</v>
      </c>
      <c r="K3347" t="s">
        <v>16</v>
      </c>
      <c r="L3347">
        <v>4</v>
      </c>
    </row>
    <row r="3348" spans="1:12" x14ac:dyDescent="0.3">
      <c r="A3348">
        <v>24</v>
      </c>
      <c r="B3348">
        <v>70000</v>
      </c>
      <c r="C3348" t="s">
        <v>26</v>
      </c>
      <c r="D3348">
        <v>8</v>
      </c>
      <c r="E3348" t="s">
        <v>27</v>
      </c>
      <c r="F3348" t="s">
        <v>19</v>
      </c>
      <c r="G3348">
        <v>25000</v>
      </c>
      <c r="H3348">
        <v>9.6199999999999992</v>
      </c>
      <c r="I3348">
        <v>0</v>
      </c>
      <c r="J3348">
        <v>0.36</v>
      </c>
      <c r="K3348" t="s">
        <v>16</v>
      </c>
      <c r="L3348">
        <v>2</v>
      </c>
    </row>
    <row r="3349" spans="1:12" x14ac:dyDescent="0.3">
      <c r="A3349">
        <v>22</v>
      </c>
      <c r="B3349">
        <v>37200</v>
      </c>
      <c r="C3349" t="s">
        <v>13</v>
      </c>
      <c r="D3349">
        <v>6</v>
      </c>
      <c r="E3349" t="s">
        <v>20</v>
      </c>
      <c r="F3349" t="s">
        <v>19</v>
      </c>
      <c r="G3349">
        <v>10000</v>
      </c>
      <c r="I3349">
        <v>1</v>
      </c>
      <c r="J3349">
        <v>0.27</v>
      </c>
      <c r="K3349" t="s">
        <v>16</v>
      </c>
      <c r="L3349">
        <v>2</v>
      </c>
    </row>
    <row r="3350" spans="1:12" x14ac:dyDescent="0.3">
      <c r="A3350">
        <v>22</v>
      </c>
      <c r="B3350">
        <v>44000</v>
      </c>
      <c r="C3350" t="s">
        <v>13</v>
      </c>
      <c r="D3350">
        <v>6</v>
      </c>
      <c r="E3350" t="s">
        <v>14</v>
      </c>
      <c r="F3350" t="s">
        <v>19</v>
      </c>
      <c r="G3350">
        <v>10000</v>
      </c>
      <c r="H3350">
        <v>10.65</v>
      </c>
      <c r="I3350">
        <v>0</v>
      </c>
      <c r="J3350">
        <v>0.23</v>
      </c>
      <c r="K3350" t="s">
        <v>16</v>
      </c>
      <c r="L3350">
        <v>4</v>
      </c>
    </row>
    <row r="3351" spans="1:12" x14ac:dyDescent="0.3">
      <c r="A3351">
        <v>23</v>
      </c>
      <c r="B3351">
        <v>44160</v>
      </c>
      <c r="C3351" t="s">
        <v>13</v>
      </c>
      <c r="D3351">
        <v>4</v>
      </c>
      <c r="E3351" t="s">
        <v>18</v>
      </c>
      <c r="F3351" t="s">
        <v>15</v>
      </c>
      <c r="G3351">
        <v>10000</v>
      </c>
      <c r="H3351">
        <v>14.27</v>
      </c>
      <c r="I3351">
        <v>0</v>
      </c>
      <c r="J3351">
        <v>0.23</v>
      </c>
      <c r="K3351" t="s">
        <v>17</v>
      </c>
      <c r="L3351">
        <v>3</v>
      </c>
    </row>
    <row r="3352" spans="1:12" x14ac:dyDescent="0.3">
      <c r="A3352">
        <v>23</v>
      </c>
      <c r="B3352">
        <v>70000</v>
      </c>
      <c r="C3352" t="s">
        <v>23</v>
      </c>
      <c r="E3352" t="s">
        <v>27</v>
      </c>
      <c r="F3352" t="s">
        <v>21</v>
      </c>
      <c r="G3352">
        <v>11000</v>
      </c>
      <c r="H3352">
        <v>7.14</v>
      </c>
      <c r="I3352">
        <v>0</v>
      </c>
      <c r="J3352">
        <v>0.16</v>
      </c>
      <c r="K3352" t="s">
        <v>16</v>
      </c>
      <c r="L3352">
        <v>4</v>
      </c>
    </row>
    <row r="3353" spans="1:12" x14ac:dyDescent="0.3">
      <c r="A3353">
        <v>26</v>
      </c>
      <c r="B3353">
        <v>45000</v>
      </c>
      <c r="C3353" t="s">
        <v>13</v>
      </c>
      <c r="D3353">
        <v>2</v>
      </c>
      <c r="E3353" t="s">
        <v>20</v>
      </c>
      <c r="F3353" t="s">
        <v>15</v>
      </c>
      <c r="G3353">
        <v>10000</v>
      </c>
      <c r="I3353">
        <v>0</v>
      </c>
      <c r="J3353">
        <v>0.22</v>
      </c>
      <c r="K3353" t="s">
        <v>16</v>
      </c>
      <c r="L3353">
        <v>3</v>
      </c>
    </row>
    <row r="3354" spans="1:12" x14ac:dyDescent="0.3">
      <c r="A3354">
        <v>24</v>
      </c>
      <c r="B3354">
        <v>70000</v>
      </c>
      <c r="C3354" t="s">
        <v>26</v>
      </c>
      <c r="D3354">
        <v>6</v>
      </c>
      <c r="E3354" t="s">
        <v>27</v>
      </c>
      <c r="F3354" t="s">
        <v>21</v>
      </c>
      <c r="G3354">
        <v>6000</v>
      </c>
      <c r="H3354">
        <v>7.88</v>
      </c>
      <c r="I3354">
        <v>0</v>
      </c>
      <c r="J3354">
        <v>0.09</v>
      </c>
      <c r="K3354" t="s">
        <v>16</v>
      </c>
      <c r="L3354">
        <v>3</v>
      </c>
    </row>
    <row r="3355" spans="1:12" x14ac:dyDescent="0.3">
      <c r="A3355">
        <v>25</v>
      </c>
      <c r="B3355">
        <v>70000</v>
      </c>
      <c r="C3355" t="s">
        <v>26</v>
      </c>
      <c r="D3355">
        <v>9</v>
      </c>
      <c r="E3355" t="s">
        <v>20</v>
      </c>
      <c r="F3355" t="s">
        <v>21</v>
      </c>
      <c r="G3355">
        <v>12000</v>
      </c>
      <c r="H3355">
        <v>7.51</v>
      </c>
      <c r="I3355">
        <v>0</v>
      </c>
      <c r="J3355">
        <v>0.17</v>
      </c>
      <c r="K3355" t="s">
        <v>16</v>
      </c>
      <c r="L3355">
        <v>4</v>
      </c>
    </row>
    <row r="3356" spans="1:12" x14ac:dyDescent="0.3">
      <c r="A3356">
        <v>22</v>
      </c>
      <c r="B3356">
        <v>45000</v>
      </c>
      <c r="C3356" t="s">
        <v>13</v>
      </c>
      <c r="D3356">
        <v>2</v>
      </c>
      <c r="E3356" t="s">
        <v>18</v>
      </c>
      <c r="F3356" t="s">
        <v>21</v>
      </c>
      <c r="G3356">
        <v>10000</v>
      </c>
      <c r="H3356">
        <v>7.51</v>
      </c>
      <c r="I3356">
        <v>0</v>
      </c>
      <c r="J3356">
        <v>0.22</v>
      </c>
      <c r="K3356" t="s">
        <v>16</v>
      </c>
      <c r="L3356">
        <v>3</v>
      </c>
    </row>
    <row r="3357" spans="1:12" x14ac:dyDescent="0.3">
      <c r="A3357">
        <v>22</v>
      </c>
      <c r="B3357">
        <v>70000</v>
      </c>
      <c r="C3357" t="s">
        <v>26</v>
      </c>
      <c r="D3357">
        <v>6</v>
      </c>
      <c r="E3357" t="s">
        <v>18</v>
      </c>
      <c r="F3357" t="s">
        <v>30</v>
      </c>
      <c r="G3357">
        <v>16000</v>
      </c>
      <c r="H3357">
        <v>16.32</v>
      </c>
      <c r="I3357">
        <v>0</v>
      </c>
      <c r="J3357">
        <v>0.23</v>
      </c>
      <c r="K3357" t="s">
        <v>17</v>
      </c>
      <c r="L3357">
        <v>2</v>
      </c>
    </row>
    <row r="3358" spans="1:12" x14ac:dyDescent="0.3">
      <c r="A3358">
        <v>21</v>
      </c>
      <c r="B3358">
        <v>70000</v>
      </c>
      <c r="C3358" t="s">
        <v>26</v>
      </c>
      <c r="D3358">
        <v>3</v>
      </c>
      <c r="E3358" t="s">
        <v>18</v>
      </c>
      <c r="F3358" t="s">
        <v>21</v>
      </c>
      <c r="G3358">
        <v>9800</v>
      </c>
      <c r="H3358">
        <v>7.14</v>
      </c>
      <c r="I3358">
        <v>0</v>
      </c>
      <c r="J3358">
        <v>0.14000000000000001</v>
      </c>
      <c r="K3358" t="s">
        <v>16</v>
      </c>
      <c r="L3358">
        <v>4</v>
      </c>
    </row>
    <row r="3359" spans="1:12" x14ac:dyDescent="0.3">
      <c r="A3359">
        <v>22</v>
      </c>
      <c r="B3359">
        <v>70000</v>
      </c>
      <c r="C3359" t="s">
        <v>26</v>
      </c>
      <c r="D3359">
        <v>1</v>
      </c>
      <c r="E3359" t="s">
        <v>14</v>
      </c>
      <c r="F3359" t="s">
        <v>21</v>
      </c>
      <c r="G3359">
        <v>8400</v>
      </c>
      <c r="H3359">
        <v>7.88</v>
      </c>
      <c r="I3359">
        <v>0</v>
      </c>
      <c r="J3359">
        <v>0.12</v>
      </c>
      <c r="K3359" t="s">
        <v>16</v>
      </c>
      <c r="L3359">
        <v>2</v>
      </c>
    </row>
    <row r="3360" spans="1:12" x14ac:dyDescent="0.3">
      <c r="A3360">
        <v>24</v>
      </c>
      <c r="B3360">
        <v>70000</v>
      </c>
      <c r="C3360" t="s">
        <v>23</v>
      </c>
      <c r="D3360">
        <v>4</v>
      </c>
      <c r="E3360" t="s">
        <v>27</v>
      </c>
      <c r="F3360" t="s">
        <v>30</v>
      </c>
      <c r="G3360">
        <v>8000</v>
      </c>
      <c r="H3360">
        <v>15.95</v>
      </c>
      <c r="I3360">
        <v>0</v>
      </c>
      <c r="J3360">
        <v>0.11</v>
      </c>
      <c r="K3360" t="s">
        <v>17</v>
      </c>
      <c r="L3360">
        <v>2</v>
      </c>
    </row>
    <row r="3361" spans="1:12" x14ac:dyDescent="0.3">
      <c r="A3361">
        <v>24</v>
      </c>
      <c r="B3361">
        <v>45000</v>
      </c>
      <c r="C3361" t="s">
        <v>13</v>
      </c>
      <c r="D3361">
        <v>1</v>
      </c>
      <c r="E3361" t="s">
        <v>18</v>
      </c>
      <c r="F3361" t="s">
        <v>21</v>
      </c>
      <c r="G3361">
        <v>10000</v>
      </c>
      <c r="H3361">
        <v>6.54</v>
      </c>
      <c r="I3361">
        <v>0</v>
      </c>
      <c r="J3361">
        <v>0.22</v>
      </c>
      <c r="K3361" t="s">
        <v>16</v>
      </c>
      <c r="L3361">
        <v>3</v>
      </c>
    </row>
    <row r="3362" spans="1:12" x14ac:dyDescent="0.3">
      <c r="A3362">
        <v>22</v>
      </c>
      <c r="B3362">
        <v>45000</v>
      </c>
      <c r="C3362" t="s">
        <v>13</v>
      </c>
      <c r="D3362">
        <v>4</v>
      </c>
      <c r="E3362" t="s">
        <v>18</v>
      </c>
      <c r="F3362" t="s">
        <v>21</v>
      </c>
      <c r="G3362">
        <v>10000</v>
      </c>
      <c r="H3362">
        <v>7.51</v>
      </c>
      <c r="I3362">
        <v>0</v>
      </c>
      <c r="J3362">
        <v>0.22</v>
      </c>
      <c r="K3362" t="s">
        <v>16</v>
      </c>
      <c r="L3362">
        <v>2</v>
      </c>
    </row>
    <row r="3363" spans="1:12" x14ac:dyDescent="0.3">
      <c r="A3363">
        <v>21</v>
      </c>
      <c r="B3363">
        <v>45000</v>
      </c>
      <c r="C3363" t="s">
        <v>13</v>
      </c>
      <c r="D3363">
        <v>3</v>
      </c>
      <c r="E3363" t="s">
        <v>18</v>
      </c>
      <c r="F3363" t="s">
        <v>19</v>
      </c>
      <c r="G3363">
        <v>10000</v>
      </c>
      <c r="H3363">
        <v>10.25</v>
      </c>
      <c r="I3363">
        <v>0</v>
      </c>
      <c r="J3363">
        <v>0.22</v>
      </c>
      <c r="K3363" t="s">
        <v>16</v>
      </c>
      <c r="L3363">
        <v>2</v>
      </c>
    </row>
    <row r="3364" spans="1:12" x14ac:dyDescent="0.3">
      <c r="A3364">
        <v>24</v>
      </c>
      <c r="B3364">
        <v>70000</v>
      </c>
      <c r="C3364" t="s">
        <v>26</v>
      </c>
      <c r="D3364">
        <v>1</v>
      </c>
      <c r="E3364" t="s">
        <v>27</v>
      </c>
      <c r="F3364" t="s">
        <v>19</v>
      </c>
      <c r="G3364">
        <v>25000</v>
      </c>
      <c r="H3364">
        <v>10.62</v>
      </c>
      <c r="I3364">
        <v>0</v>
      </c>
      <c r="J3364">
        <v>0.36</v>
      </c>
      <c r="K3364" t="s">
        <v>16</v>
      </c>
      <c r="L3364">
        <v>2</v>
      </c>
    </row>
    <row r="3365" spans="1:12" x14ac:dyDescent="0.3">
      <c r="A3365">
        <v>24</v>
      </c>
      <c r="B3365">
        <v>70000</v>
      </c>
      <c r="C3365" t="s">
        <v>26</v>
      </c>
      <c r="D3365">
        <v>2</v>
      </c>
      <c r="E3365" t="s">
        <v>20</v>
      </c>
      <c r="F3365" t="s">
        <v>29</v>
      </c>
      <c r="G3365">
        <v>12000</v>
      </c>
      <c r="H3365">
        <v>17.559999999999999</v>
      </c>
      <c r="I3365">
        <v>0</v>
      </c>
      <c r="J3365">
        <v>0.17</v>
      </c>
      <c r="K3365" t="s">
        <v>17</v>
      </c>
      <c r="L3365">
        <v>3</v>
      </c>
    </row>
    <row r="3366" spans="1:12" x14ac:dyDescent="0.3">
      <c r="A3366">
        <v>24</v>
      </c>
      <c r="B3366">
        <v>45000</v>
      </c>
      <c r="C3366" t="s">
        <v>13</v>
      </c>
      <c r="D3366">
        <v>0</v>
      </c>
      <c r="E3366" t="s">
        <v>27</v>
      </c>
      <c r="F3366" t="s">
        <v>15</v>
      </c>
      <c r="G3366">
        <v>10000</v>
      </c>
      <c r="H3366">
        <v>13.11</v>
      </c>
      <c r="I3366">
        <v>0</v>
      </c>
      <c r="J3366">
        <v>0.22</v>
      </c>
      <c r="K3366" t="s">
        <v>17</v>
      </c>
      <c r="L3366">
        <v>4</v>
      </c>
    </row>
    <row r="3367" spans="1:12" x14ac:dyDescent="0.3">
      <c r="A3367">
        <v>22</v>
      </c>
      <c r="B3367">
        <v>70000</v>
      </c>
      <c r="C3367" t="s">
        <v>26</v>
      </c>
      <c r="D3367">
        <v>6</v>
      </c>
      <c r="E3367" t="s">
        <v>14</v>
      </c>
      <c r="F3367" t="s">
        <v>19</v>
      </c>
      <c r="G3367">
        <v>11000</v>
      </c>
      <c r="H3367">
        <v>11.36</v>
      </c>
      <c r="I3367">
        <v>0</v>
      </c>
      <c r="J3367">
        <v>0.16</v>
      </c>
      <c r="K3367" t="s">
        <v>16</v>
      </c>
      <c r="L3367">
        <v>3</v>
      </c>
    </row>
    <row r="3368" spans="1:12" x14ac:dyDescent="0.3">
      <c r="A3368">
        <v>24</v>
      </c>
      <c r="B3368">
        <v>39000</v>
      </c>
      <c r="C3368" t="s">
        <v>13</v>
      </c>
      <c r="D3368">
        <v>1</v>
      </c>
      <c r="E3368" t="s">
        <v>25</v>
      </c>
      <c r="F3368" t="s">
        <v>30</v>
      </c>
      <c r="G3368">
        <v>10000</v>
      </c>
      <c r="H3368">
        <v>14.11</v>
      </c>
      <c r="I3368">
        <v>1</v>
      </c>
      <c r="J3368">
        <v>0.26</v>
      </c>
      <c r="K3368" t="s">
        <v>16</v>
      </c>
      <c r="L3368">
        <v>3</v>
      </c>
    </row>
    <row r="3369" spans="1:12" x14ac:dyDescent="0.3">
      <c r="A3369">
        <v>25</v>
      </c>
      <c r="B3369">
        <v>70000</v>
      </c>
      <c r="C3369" t="s">
        <v>26</v>
      </c>
      <c r="D3369">
        <v>9</v>
      </c>
      <c r="E3369" t="s">
        <v>25</v>
      </c>
      <c r="F3369" t="s">
        <v>19</v>
      </c>
      <c r="G3369">
        <v>14000</v>
      </c>
      <c r="H3369">
        <v>10.25</v>
      </c>
      <c r="I3369">
        <v>0</v>
      </c>
      <c r="J3369">
        <v>0.2</v>
      </c>
      <c r="K3369" t="s">
        <v>16</v>
      </c>
      <c r="L3369">
        <v>4</v>
      </c>
    </row>
    <row r="3370" spans="1:12" x14ac:dyDescent="0.3">
      <c r="A3370">
        <v>26</v>
      </c>
      <c r="B3370">
        <v>45000</v>
      </c>
      <c r="C3370" t="s">
        <v>13</v>
      </c>
      <c r="D3370">
        <v>4</v>
      </c>
      <c r="E3370" t="s">
        <v>14</v>
      </c>
      <c r="F3370" t="s">
        <v>30</v>
      </c>
      <c r="G3370">
        <v>10000</v>
      </c>
      <c r="H3370">
        <v>14.11</v>
      </c>
      <c r="I3370">
        <v>0</v>
      </c>
      <c r="J3370">
        <v>0.22</v>
      </c>
      <c r="K3370" t="s">
        <v>17</v>
      </c>
      <c r="L3370">
        <v>2</v>
      </c>
    </row>
    <row r="3371" spans="1:12" x14ac:dyDescent="0.3">
      <c r="A3371">
        <v>25</v>
      </c>
      <c r="B3371">
        <v>70000</v>
      </c>
      <c r="C3371" t="s">
        <v>23</v>
      </c>
      <c r="D3371">
        <v>9</v>
      </c>
      <c r="E3371" t="s">
        <v>28</v>
      </c>
      <c r="F3371" t="s">
        <v>21</v>
      </c>
      <c r="G3371">
        <v>5000</v>
      </c>
      <c r="H3371">
        <v>8.59</v>
      </c>
      <c r="I3371">
        <v>0</v>
      </c>
      <c r="J3371">
        <v>7.0000000000000007E-2</v>
      </c>
      <c r="K3371" t="s">
        <v>16</v>
      </c>
      <c r="L3371">
        <v>3</v>
      </c>
    </row>
    <row r="3372" spans="1:12" x14ac:dyDescent="0.3">
      <c r="A3372">
        <v>22</v>
      </c>
      <c r="B3372">
        <v>52000</v>
      </c>
      <c r="C3372" t="s">
        <v>13</v>
      </c>
      <c r="D3372">
        <v>7</v>
      </c>
      <c r="E3372" t="s">
        <v>25</v>
      </c>
      <c r="F3372" t="s">
        <v>15</v>
      </c>
      <c r="G3372">
        <v>4300</v>
      </c>
      <c r="I3372">
        <v>0</v>
      </c>
      <c r="J3372">
        <v>0.08</v>
      </c>
      <c r="K3372" t="s">
        <v>17</v>
      </c>
      <c r="L3372">
        <v>2</v>
      </c>
    </row>
    <row r="3373" spans="1:12" x14ac:dyDescent="0.3">
      <c r="A3373">
        <v>22</v>
      </c>
      <c r="B3373">
        <v>70000</v>
      </c>
      <c r="C3373" t="s">
        <v>23</v>
      </c>
      <c r="D3373">
        <v>6</v>
      </c>
      <c r="E3373" t="s">
        <v>14</v>
      </c>
      <c r="F3373" t="s">
        <v>19</v>
      </c>
      <c r="G3373">
        <v>12000</v>
      </c>
      <c r="H3373">
        <v>12.53</v>
      </c>
      <c r="I3373">
        <v>0</v>
      </c>
      <c r="J3373">
        <v>0.17</v>
      </c>
      <c r="K3373" t="s">
        <v>16</v>
      </c>
      <c r="L3373">
        <v>2</v>
      </c>
    </row>
    <row r="3374" spans="1:12" x14ac:dyDescent="0.3">
      <c r="A3374">
        <v>23</v>
      </c>
      <c r="B3374">
        <v>108000</v>
      </c>
      <c r="C3374" t="s">
        <v>13</v>
      </c>
      <c r="D3374">
        <v>4</v>
      </c>
      <c r="E3374" t="s">
        <v>27</v>
      </c>
      <c r="F3374" t="s">
        <v>19</v>
      </c>
      <c r="G3374">
        <v>4300</v>
      </c>
      <c r="H3374">
        <v>11.83</v>
      </c>
      <c r="I3374">
        <v>0</v>
      </c>
      <c r="J3374">
        <v>0.04</v>
      </c>
      <c r="K3374" t="s">
        <v>16</v>
      </c>
      <c r="L3374">
        <v>4</v>
      </c>
    </row>
    <row r="3375" spans="1:12" x14ac:dyDescent="0.3">
      <c r="A3375">
        <v>23</v>
      </c>
      <c r="B3375">
        <v>30000</v>
      </c>
      <c r="C3375" t="s">
        <v>13</v>
      </c>
      <c r="D3375">
        <v>0</v>
      </c>
      <c r="E3375" t="s">
        <v>18</v>
      </c>
      <c r="F3375" t="s">
        <v>19</v>
      </c>
      <c r="G3375">
        <v>4275</v>
      </c>
      <c r="H3375">
        <v>11.86</v>
      </c>
      <c r="I3375">
        <v>0</v>
      </c>
      <c r="J3375">
        <v>0.14000000000000001</v>
      </c>
      <c r="K3375" t="s">
        <v>16</v>
      </c>
      <c r="L3375">
        <v>4</v>
      </c>
    </row>
    <row r="3376" spans="1:12" x14ac:dyDescent="0.3">
      <c r="A3376">
        <v>24</v>
      </c>
      <c r="B3376">
        <v>35000</v>
      </c>
      <c r="C3376" t="s">
        <v>13</v>
      </c>
      <c r="D3376">
        <v>8</v>
      </c>
      <c r="E3376" t="s">
        <v>20</v>
      </c>
      <c r="F3376" t="s">
        <v>21</v>
      </c>
      <c r="G3376">
        <v>4250</v>
      </c>
      <c r="H3376">
        <v>6.99</v>
      </c>
      <c r="I3376">
        <v>0</v>
      </c>
      <c r="J3376">
        <v>0.12</v>
      </c>
      <c r="K3376" t="s">
        <v>16</v>
      </c>
      <c r="L3376">
        <v>2</v>
      </c>
    </row>
    <row r="3377" spans="1:12" x14ac:dyDescent="0.3">
      <c r="A3377">
        <v>22</v>
      </c>
      <c r="B3377">
        <v>50000</v>
      </c>
      <c r="C3377" t="s">
        <v>13</v>
      </c>
      <c r="D3377">
        <v>7</v>
      </c>
      <c r="E3377" t="s">
        <v>14</v>
      </c>
      <c r="F3377" t="s">
        <v>19</v>
      </c>
      <c r="G3377">
        <v>4250</v>
      </c>
      <c r="H3377">
        <v>12.69</v>
      </c>
      <c r="I3377">
        <v>0</v>
      </c>
      <c r="J3377">
        <v>0.09</v>
      </c>
      <c r="K3377" t="s">
        <v>16</v>
      </c>
      <c r="L3377">
        <v>4</v>
      </c>
    </row>
    <row r="3378" spans="1:12" x14ac:dyDescent="0.3">
      <c r="A3378">
        <v>24</v>
      </c>
      <c r="B3378">
        <v>39600</v>
      </c>
      <c r="C3378" t="s">
        <v>13</v>
      </c>
      <c r="D3378">
        <v>7</v>
      </c>
      <c r="E3378" t="s">
        <v>28</v>
      </c>
      <c r="F3378" t="s">
        <v>19</v>
      </c>
      <c r="G3378">
        <v>10000</v>
      </c>
      <c r="H3378">
        <v>10.36</v>
      </c>
      <c r="I3378">
        <v>1</v>
      </c>
      <c r="J3378">
        <v>0.25</v>
      </c>
      <c r="K3378" t="s">
        <v>16</v>
      </c>
      <c r="L3378">
        <v>3</v>
      </c>
    </row>
    <row r="3379" spans="1:12" x14ac:dyDescent="0.3">
      <c r="A3379">
        <v>24</v>
      </c>
      <c r="B3379">
        <v>70000</v>
      </c>
      <c r="C3379" t="s">
        <v>26</v>
      </c>
      <c r="D3379">
        <v>8</v>
      </c>
      <c r="E3379" t="s">
        <v>27</v>
      </c>
      <c r="F3379" t="s">
        <v>21</v>
      </c>
      <c r="G3379">
        <v>10000</v>
      </c>
      <c r="H3379">
        <v>7.74</v>
      </c>
      <c r="I3379">
        <v>0</v>
      </c>
      <c r="J3379">
        <v>0.14000000000000001</v>
      </c>
      <c r="K3379" t="s">
        <v>16</v>
      </c>
      <c r="L3379">
        <v>3</v>
      </c>
    </row>
    <row r="3380" spans="1:12" x14ac:dyDescent="0.3">
      <c r="A3380">
        <v>23</v>
      </c>
      <c r="B3380">
        <v>70000</v>
      </c>
      <c r="C3380" t="s">
        <v>26</v>
      </c>
      <c r="D3380">
        <v>5</v>
      </c>
      <c r="E3380" t="s">
        <v>18</v>
      </c>
      <c r="F3380" t="s">
        <v>19</v>
      </c>
      <c r="G3380">
        <v>20000</v>
      </c>
      <c r="H3380">
        <v>12.21</v>
      </c>
      <c r="I3380">
        <v>0</v>
      </c>
      <c r="J3380">
        <v>0.28999999999999998</v>
      </c>
      <c r="K3380" t="s">
        <v>16</v>
      </c>
      <c r="L3380">
        <v>4</v>
      </c>
    </row>
    <row r="3381" spans="1:12" x14ac:dyDescent="0.3">
      <c r="A3381">
        <v>23</v>
      </c>
      <c r="B3381">
        <v>70000</v>
      </c>
      <c r="C3381" t="s">
        <v>26</v>
      </c>
      <c r="D3381">
        <v>4</v>
      </c>
      <c r="E3381" t="s">
        <v>27</v>
      </c>
      <c r="F3381" t="s">
        <v>15</v>
      </c>
      <c r="G3381">
        <v>6000</v>
      </c>
      <c r="H3381">
        <v>13.16</v>
      </c>
      <c r="I3381">
        <v>0</v>
      </c>
      <c r="J3381">
        <v>0.09</v>
      </c>
      <c r="K3381" t="s">
        <v>16</v>
      </c>
      <c r="L3381">
        <v>4</v>
      </c>
    </row>
    <row r="3382" spans="1:12" x14ac:dyDescent="0.3">
      <c r="A3382">
        <v>22</v>
      </c>
      <c r="B3382">
        <v>70000</v>
      </c>
      <c r="C3382" t="s">
        <v>26</v>
      </c>
      <c r="D3382">
        <v>0</v>
      </c>
      <c r="E3382" t="s">
        <v>18</v>
      </c>
      <c r="F3382" t="s">
        <v>30</v>
      </c>
      <c r="G3382">
        <v>9600</v>
      </c>
      <c r="H3382">
        <v>15.37</v>
      </c>
      <c r="I3382">
        <v>0</v>
      </c>
      <c r="J3382">
        <v>0.14000000000000001</v>
      </c>
      <c r="K3382" t="s">
        <v>16</v>
      </c>
      <c r="L3382">
        <v>2</v>
      </c>
    </row>
    <row r="3383" spans="1:12" x14ac:dyDescent="0.3">
      <c r="A3383">
        <v>24</v>
      </c>
      <c r="B3383">
        <v>46256</v>
      </c>
      <c r="C3383" t="s">
        <v>13</v>
      </c>
      <c r="D3383">
        <v>7</v>
      </c>
      <c r="E3383" t="s">
        <v>18</v>
      </c>
      <c r="F3383" t="s">
        <v>19</v>
      </c>
      <c r="G3383">
        <v>10000</v>
      </c>
      <c r="H3383">
        <v>11.48</v>
      </c>
      <c r="I3383">
        <v>0</v>
      </c>
      <c r="J3383">
        <v>0.22</v>
      </c>
      <c r="K3383" t="s">
        <v>16</v>
      </c>
      <c r="L3383">
        <v>3</v>
      </c>
    </row>
    <row r="3384" spans="1:12" x14ac:dyDescent="0.3">
      <c r="A3384">
        <v>21</v>
      </c>
      <c r="B3384">
        <v>30000</v>
      </c>
      <c r="C3384" t="s">
        <v>13</v>
      </c>
      <c r="D3384">
        <v>0</v>
      </c>
      <c r="E3384" t="s">
        <v>18</v>
      </c>
      <c r="F3384" t="s">
        <v>21</v>
      </c>
      <c r="G3384">
        <v>4200</v>
      </c>
      <c r="H3384">
        <v>6.92</v>
      </c>
      <c r="I3384">
        <v>0</v>
      </c>
      <c r="J3384">
        <v>0.14000000000000001</v>
      </c>
      <c r="K3384" t="s">
        <v>16</v>
      </c>
      <c r="L3384">
        <v>4</v>
      </c>
    </row>
    <row r="3385" spans="1:12" x14ac:dyDescent="0.3">
      <c r="A3385">
        <v>25</v>
      </c>
      <c r="B3385">
        <v>30000</v>
      </c>
      <c r="C3385" t="s">
        <v>13</v>
      </c>
      <c r="D3385">
        <v>0</v>
      </c>
      <c r="E3385" t="s">
        <v>14</v>
      </c>
      <c r="F3385" t="s">
        <v>15</v>
      </c>
      <c r="G3385">
        <v>4200</v>
      </c>
      <c r="H3385">
        <v>12.23</v>
      </c>
      <c r="I3385">
        <v>0</v>
      </c>
      <c r="J3385">
        <v>0.14000000000000001</v>
      </c>
      <c r="K3385" t="s">
        <v>17</v>
      </c>
      <c r="L3385">
        <v>4</v>
      </c>
    </row>
    <row r="3386" spans="1:12" x14ac:dyDescent="0.3">
      <c r="A3386">
        <v>25</v>
      </c>
      <c r="B3386">
        <v>31200</v>
      </c>
      <c r="C3386" t="s">
        <v>13</v>
      </c>
      <c r="D3386">
        <v>4</v>
      </c>
      <c r="E3386" t="s">
        <v>14</v>
      </c>
      <c r="F3386" t="s">
        <v>21</v>
      </c>
      <c r="G3386">
        <v>4200</v>
      </c>
      <c r="H3386">
        <v>8.9</v>
      </c>
      <c r="I3386">
        <v>0</v>
      </c>
      <c r="J3386">
        <v>0.13</v>
      </c>
      <c r="K3386" t="s">
        <v>16</v>
      </c>
      <c r="L3386">
        <v>3</v>
      </c>
    </row>
    <row r="3387" spans="1:12" x14ac:dyDescent="0.3">
      <c r="A3387">
        <v>24</v>
      </c>
      <c r="B3387">
        <v>70000</v>
      </c>
      <c r="C3387" t="s">
        <v>26</v>
      </c>
      <c r="D3387">
        <v>9</v>
      </c>
      <c r="E3387" t="s">
        <v>14</v>
      </c>
      <c r="F3387" t="s">
        <v>21</v>
      </c>
      <c r="G3387">
        <v>7500</v>
      </c>
      <c r="H3387">
        <v>8.32</v>
      </c>
      <c r="I3387">
        <v>0</v>
      </c>
      <c r="J3387">
        <v>0.11</v>
      </c>
      <c r="K3387" t="s">
        <v>16</v>
      </c>
      <c r="L3387">
        <v>2</v>
      </c>
    </row>
    <row r="3388" spans="1:12" x14ac:dyDescent="0.3">
      <c r="A3388">
        <v>22</v>
      </c>
      <c r="B3388">
        <v>29000</v>
      </c>
      <c r="C3388" t="s">
        <v>13</v>
      </c>
      <c r="D3388">
        <v>6</v>
      </c>
      <c r="E3388" t="s">
        <v>28</v>
      </c>
      <c r="F3388" t="s">
        <v>21</v>
      </c>
      <c r="G3388">
        <v>4200</v>
      </c>
      <c r="H3388">
        <v>6.62</v>
      </c>
      <c r="I3388">
        <v>1</v>
      </c>
      <c r="J3388">
        <v>0.14000000000000001</v>
      </c>
      <c r="K3388" t="s">
        <v>16</v>
      </c>
      <c r="L3388">
        <v>2</v>
      </c>
    </row>
    <row r="3389" spans="1:12" x14ac:dyDescent="0.3">
      <c r="A3389">
        <v>24</v>
      </c>
      <c r="B3389">
        <v>70092</v>
      </c>
      <c r="C3389" t="s">
        <v>26</v>
      </c>
      <c r="D3389">
        <v>0</v>
      </c>
      <c r="E3389" t="s">
        <v>25</v>
      </c>
      <c r="F3389" t="s">
        <v>19</v>
      </c>
      <c r="G3389">
        <v>13950</v>
      </c>
      <c r="H3389">
        <v>11.14</v>
      </c>
      <c r="I3389">
        <v>0</v>
      </c>
      <c r="J3389">
        <v>0.2</v>
      </c>
      <c r="K3389" t="s">
        <v>16</v>
      </c>
      <c r="L3389">
        <v>2</v>
      </c>
    </row>
    <row r="3390" spans="1:12" x14ac:dyDescent="0.3">
      <c r="A3390">
        <v>23</v>
      </c>
      <c r="B3390">
        <v>41000</v>
      </c>
      <c r="C3390" t="s">
        <v>13</v>
      </c>
      <c r="D3390">
        <v>5</v>
      </c>
      <c r="E3390" t="s">
        <v>18</v>
      </c>
      <c r="F3390" t="s">
        <v>30</v>
      </c>
      <c r="G3390">
        <v>4200</v>
      </c>
      <c r="H3390">
        <v>14.54</v>
      </c>
      <c r="I3390">
        <v>0</v>
      </c>
      <c r="J3390">
        <v>0.1</v>
      </c>
      <c r="K3390" t="s">
        <v>17</v>
      </c>
      <c r="L3390">
        <v>3</v>
      </c>
    </row>
    <row r="3391" spans="1:12" x14ac:dyDescent="0.3">
      <c r="A3391">
        <v>23</v>
      </c>
      <c r="B3391">
        <v>70200</v>
      </c>
      <c r="C3391" t="s">
        <v>26</v>
      </c>
      <c r="D3391">
        <v>3</v>
      </c>
      <c r="E3391" t="s">
        <v>14</v>
      </c>
      <c r="F3391" t="s">
        <v>21</v>
      </c>
      <c r="G3391">
        <v>5000</v>
      </c>
      <c r="H3391">
        <v>7.14</v>
      </c>
      <c r="I3391">
        <v>0</v>
      </c>
      <c r="J3391">
        <v>7.0000000000000007E-2</v>
      </c>
      <c r="K3391" t="s">
        <v>16</v>
      </c>
      <c r="L3391">
        <v>2</v>
      </c>
    </row>
    <row r="3392" spans="1:12" x14ac:dyDescent="0.3">
      <c r="A3392">
        <v>25</v>
      </c>
      <c r="B3392">
        <v>70224</v>
      </c>
      <c r="C3392" t="s">
        <v>26</v>
      </c>
      <c r="D3392">
        <v>1</v>
      </c>
      <c r="E3392" t="s">
        <v>18</v>
      </c>
      <c r="F3392" t="s">
        <v>15</v>
      </c>
      <c r="G3392">
        <v>21000</v>
      </c>
      <c r="H3392">
        <v>13.22</v>
      </c>
      <c r="I3392">
        <v>0</v>
      </c>
      <c r="J3392">
        <v>0.3</v>
      </c>
      <c r="K3392" t="s">
        <v>16</v>
      </c>
      <c r="L3392">
        <v>4</v>
      </c>
    </row>
    <row r="3393" spans="1:12" x14ac:dyDescent="0.3">
      <c r="A3393">
        <v>22</v>
      </c>
      <c r="B3393">
        <v>36000</v>
      </c>
      <c r="C3393" t="s">
        <v>13</v>
      </c>
      <c r="D3393">
        <v>4</v>
      </c>
      <c r="E3393" t="s">
        <v>14</v>
      </c>
      <c r="F3393" t="s">
        <v>19</v>
      </c>
      <c r="G3393">
        <v>4200</v>
      </c>
      <c r="H3393">
        <v>9.91</v>
      </c>
      <c r="I3393">
        <v>1</v>
      </c>
      <c r="J3393">
        <v>0.12</v>
      </c>
      <c r="K3393" t="s">
        <v>16</v>
      </c>
      <c r="L3393">
        <v>2</v>
      </c>
    </row>
    <row r="3394" spans="1:12" x14ac:dyDescent="0.3">
      <c r="A3394">
        <v>25</v>
      </c>
      <c r="B3394">
        <v>37000</v>
      </c>
      <c r="C3394" t="s">
        <v>13</v>
      </c>
      <c r="D3394">
        <v>1</v>
      </c>
      <c r="E3394" t="s">
        <v>25</v>
      </c>
      <c r="F3394" t="s">
        <v>22</v>
      </c>
      <c r="G3394">
        <v>4200</v>
      </c>
      <c r="I3394">
        <v>1</v>
      </c>
      <c r="J3394">
        <v>0.11</v>
      </c>
      <c r="K3394" t="s">
        <v>17</v>
      </c>
      <c r="L3394">
        <v>2</v>
      </c>
    </row>
    <row r="3395" spans="1:12" x14ac:dyDescent="0.3">
      <c r="A3395">
        <v>26</v>
      </c>
      <c r="B3395">
        <v>48000</v>
      </c>
      <c r="C3395" t="s">
        <v>13</v>
      </c>
      <c r="D3395">
        <v>10</v>
      </c>
      <c r="E3395" t="s">
        <v>14</v>
      </c>
      <c r="F3395" t="s">
        <v>21</v>
      </c>
      <c r="G3395">
        <v>4200</v>
      </c>
      <c r="H3395">
        <v>6.92</v>
      </c>
      <c r="I3395">
        <v>0</v>
      </c>
      <c r="J3395">
        <v>0.09</v>
      </c>
      <c r="K3395" t="s">
        <v>16</v>
      </c>
      <c r="L3395">
        <v>3</v>
      </c>
    </row>
    <row r="3396" spans="1:12" x14ac:dyDescent="0.3">
      <c r="A3396">
        <v>23</v>
      </c>
      <c r="B3396">
        <v>70572</v>
      </c>
      <c r="C3396" t="s">
        <v>26</v>
      </c>
      <c r="D3396">
        <v>8</v>
      </c>
      <c r="E3396" t="s">
        <v>18</v>
      </c>
      <c r="F3396" t="s">
        <v>21</v>
      </c>
      <c r="G3396">
        <v>14500</v>
      </c>
      <c r="H3396">
        <v>5.99</v>
      </c>
      <c r="I3396">
        <v>0</v>
      </c>
      <c r="J3396">
        <v>0.21</v>
      </c>
      <c r="K3396" t="s">
        <v>16</v>
      </c>
      <c r="L3396">
        <v>3</v>
      </c>
    </row>
    <row r="3397" spans="1:12" x14ac:dyDescent="0.3">
      <c r="A3397">
        <v>22</v>
      </c>
      <c r="B3397">
        <v>70600</v>
      </c>
      <c r="C3397" t="s">
        <v>26</v>
      </c>
      <c r="D3397">
        <v>6</v>
      </c>
      <c r="E3397" t="s">
        <v>14</v>
      </c>
      <c r="F3397" t="s">
        <v>15</v>
      </c>
      <c r="G3397">
        <v>7450</v>
      </c>
      <c r="H3397">
        <v>13.06</v>
      </c>
      <c r="I3397">
        <v>0</v>
      </c>
      <c r="J3397">
        <v>0.11</v>
      </c>
      <c r="K3397" t="s">
        <v>17</v>
      </c>
      <c r="L3397">
        <v>4</v>
      </c>
    </row>
    <row r="3398" spans="1:12" x14ac:dyDescent="0.3">
      <c r="A3398">
        <v>26</v>
      </c>
      <c r="B3398">
        <v>53000</v>
      </c>
      <c r="C3398" t="s">
        <v>13</v>
      </c>
      <c r="D3398">
        <v>11</v>
      </c>
      <c r="E3398" t="s">
        <v>18</v>
      </c>
      <c r="F3398" t="s">
        <v>15</v>
      </c>
      <c r="G3398">
        <v>4200</v>
      </c>
      <c r="H3398">
        <v>14.22</v>
      </c>
      <c r="I3398">
        <v>0</v>
      </c>
      <c r="J3398">
        <v>0.08</v>
      </c>
      <c r="K3398" t="s">
        <v>16</v>
      </c>
      <c r="L3398">
        <v>4</v>
      </c>
    </row>
    <row r="3399" spans="1:12" x14ac:dyDescent="0.3">
      <c r="A3399">
        <v>25</v>
      </c>
      <c r="B3399">
        <v>65000</v>
      </c>
      <c r="C3399" t="s">
        <v>26</v>
      </c>
      <c r="D3399">
        <v>4</v>
      </c>
      <c r="E3399" t="s">
        <v>20</v>
      </c>
      <c r="F3399" t="s">
        <v>21</v>
      </c>
      <c r="G3399">
        <v>6000</v>
      </c>
      <c r="H3399">
        <v>8.9</v>
      </c>
      <c r="I3399">
        <v>1</v>
      </c>
      <c r="J3399">
        <v>0.09</v>
      </c>
      <c r="K3399" t="s">
        <v>16</v>
      </c>
      <c r="L3399">
        <v>2</v>
      </c>
    </row>
    <row r="3400" spans="1:12" x14ac:dyDescent="0.3">
      <c r="A3400">
        <v>25</v>
      </c>
      <c r="B3400">
        <v>71000</v>
      </c>
      <c r="C3400" t="s">
        <v>26</v>
      </c>
      <c r="E3400" t="s">
        <v>27</v>
      </c>
      <c r="F3400" t="s">
        <v>15</v>
      </c>
      <c r="G3400">
        <v>4800</v>
      </c>
      <c r="H3400">
        <v>13.49</v>
      </c>
      <c r="I3400">
        <v>0</v>
      </c>
      <c r="J3400">
        <v>7.0000000000000007E-2</v>
      </c>
      <c r="K3400" t="s">
        <v>17</v>
      </c>
      <c r="L3400">
        <v>3</v>
      </c>
    </row>
    <row r="3401" spans="1:12" x14ac:dyDescent="0.3">
      <c r="A3401">
        <v>26</v>
      </c>
      <c r="B3401">
        <v>71000</v>
      </c>
      <c r="C3401" t="s">
        <v>26</v>
      </c>
      <c r="D3401">
        <v>10</v>
      </c>
      <c r="E3401" t="s">
        <v>28</v>
      </c>
      <c r="F3401" t="s">
        <v>30</v>
      </c>
      <c r="G3401">
        <v>6000</v>
      </c>
      <c r="H3401">
        <v>15.62</v>
      </c>
      <c r="I3401">
        <v>0</v>
      </c>
      <c r="J3401">
        <v>0.08</v>
      </c>
      <c r="K3401" t="s">
        <v>16</v>
      </c>
      <c r="L3401">
        <v>3</v>
      </c>
    </row>
    <row r="3402" spans="1:12" x14ac:dyDescent="0.3">
      <c r="A3402">
        <v>24</v>
      </c>
      <c r="B3402">
        <v>71000</v>
      </c>
      <c r="C3402" t="s">
        <v>23</v>
      </c>
      <c r="D3402">
        <v>4</v>
      </c>
      <c r="E3402" t="s">
        <v>20</v>
      </c>
      <c r="F3402" t="s">
        <v>19</v>
      </c>
      <c r="G3402">
        <v>14000</v>
      </c>
      <c r="H3402">
        <v>10.99</v>
      </c>
      <c r="I3402">
        <v>0</v>
      </c>
      <c r="J3402">
        <v>0.2</v>
      </c>
      <c r="K3402" t="s">
        <v>16</v>
      </c>
      <c r="L3402">
        <v>3</v>
      </c>
    </row>
    <row r="3403" spans="1:12" x14ac:dyDescent="0.3">
      <c r="A3403">
        <v>23</v>
      </c>
      <c r="B3403">
        <v>71000</v>
      </c>
      <c r="C3403" t="s">
        <v>26</v>
      </c>
      <c r="D3403">
        <v>7</v>
      </c>
      <c r="E3403" t="s">
        <v>27</v>
      </c>
      <c r="F3403" t="s">
        <v>21</v>
      </c>
      <c r="G3403">
        <v>8500</v>
      </c>
      <c r="H3403">
        <v>5.79</v>
      </c>
      <c r="I3403">
        <v>0</v>
      </c>
      <c r="J3403">
        <v>0.12</v>
      </c>
      <c r="K3403" t="s">
        <v>16</v>
      </c>
      <c r="L3403">
        <v>2</v>
      </c>
    </row>
    <row r="3404" spans="1:12" x14ac:dyDescent="0.3">
      <c r="A3404">
        <v>23</v>
      </c>
      <c r="B3404">
        <v>62000</v>
      </c>
      <c r="C3404" t="s">
        <v>13</v>
      </c>
      <c r="D3404">
        <v>2</v>
      </c>
      <c r="E3404" t="s">
        <v>14</v>
      </c>
      <c r="F3404" t="s">
        <v>21</v>
      </c>
      <c r="G3404">
        <v>4200</v>
      </c>
      <c r="H3404">
        <v>5.42</v>
      </c>
      <c r="I3404">
        <v>0</v>
      </c>
      <c r="J3404">
        <v>7.0000000000000007E-2</v>
      </c>
      <c r="K3404" t="s">
        <v>16</v>
      </c>
      <c r="L3404">
        <v>3</v>
      </c>
    </row>
    <row r="3405" spans="1:12" x14ac:dyDescent="0.3">
      <c r="A3405">
        <v>24</v>
      </c>
      <c r="B3405">
        <v>71000</v>
      </c>
      <c r="C3405" t="s">
        <v>26</v>
      </c>
      <c r="D3405">
        <v>6</v>
      </c>
      <c r="E3405" t="s">
        <v>14</v>
      </c>
      <c r="F3405" t="s">
        <v>19</v>
      </c>
      <c r="G3405">
        <v>10000</v>
      </c>
      <c r="H3405">
        <v>10.36</v>
      </c>
      <c r="I3405">
        <v>0</v>
      </c>
      <c r="J3405">
        <v>0.14000000000000001</v>
      </c>
      <c r="K3405" t="s">
        <v>16</v>
      </c>
      <c r="L3405">
        <v>4</v>
      </c>
    </row>
    <row r="3406" spans="1:12" x14ac:dyDescent="0.3">
      <c r="A3406">
        <v>24</v>
      </c>
      <c r="B3406">
        <v>71000</v>
      </c>
      <c r="C3406" t="s">
        <v>26</v>
      </c>
      <c r="D3406">
        <v>8</v>
      </c>
      <c r="E3406" t="s">
        <v>18</v>
      </c>
      <c r="F3406" t="s">
        <v>19</v>
      </c>
      <c r="G3406">
        <v>3500</v>
      </c>
      <c r="H3406">
        <v>11.49</v>
      </c>
      <c r="I3406">
        <v>0</v>
      </c>
      <c r="J3406">
        <v>0.05</v>
      </c>
      <c r="K3406" t="s">
        <v>16</v>
      </c>
      <c r="L3406">
        <v>2</v>
      </c>
    </row>
    <row r="3407" spans="1:12" x14ac:dyDescent="0.3">
      <c r="A3407">
        <v>26</v>
      </c>
      <c r="B3407">
        <v>65000</v>
      </c>
      <c r="C3407" t="s">
        <v>13</v>
      </c>
      <c r="D3407">
        <v>3</v>
      </c>
      <c r="E3407" t="s">
        <v>28</v>
      </c>
      <c r="F3407" t="s">
        <v>21</v>
      </c>
      <c r="G3407">
        <v>4200</v>
      </c>
      <c r="H3407">
        <v>7.29</v>
      </c>
      <c r="I3407">
        <v>0</v>
      </c>
      <c r="J3407">
        <v>0.06</v>
      </c>
      <c r="K3407" t="s">
        <v>16</v>
      </c>
      <c r="L3407">
        <v>2</v>
      </c>
    </row>
    <row r="3408" spans="1:12" x14ac:dyDescent="0.3">
      <c r="A3408">
        <v>22</v>
      </c>
      <c r="B3408">
        <v>55250</v>
      </c>
      <c r="C3408" t="s">
        <v>26</v>
      </c>
      <c r="D3408">
        <v>2</v>
      </c>
      <c r="E3408" t="s">
        <v>14</v>
      </c>
      <c r="F3408" t="s">
        <v>30</v>
      </c>
      <c r="G3408">
        <v>7400</v>
      </c>
      <c r="H3408">
        <v>14.84</v>
      </c>
      <c r="I3408">
        <v>1</v>
      </c>
      <c r="J3408">
        <v>0.11</v>
      </c>
      <c r="K3408" t="s">
        <v>16</v>
      </c>
      <c r="L3408">
        <v>2</v>
      </c>
    </row>
    <row r="3409" spans="1:12" x14ac:dyDescent="0.3">
      <c r="A3409">
        <v>21</v>
      </c>
      <c r="B3409">
        <v>30000</v>
      </c>
      <c r="C3409" t="s">
        <v>13</v>
      </c>
      <c r="D3409">
        <v>2</v>
      </c>
      <c r="E3409" t="s">
        <v>14</v>
      </c>
      <c r="F3409" t="s">
        <v>21</v>
      </c>
      <c r="G3409">
        <v>4150</v>
      </c>
      <c r="H3409">
        <v>6.76</v>
      </c>
      <c r="I3409">
        <v>0</v>
      </c>
      <c r="J3409">
        <v>0.14000000000000001</v>
      </c>
      <c r="K3409" t="s">
        <v>16</v>
      </c>
      <c r="L3409">
        <v>3</v>
      </c>
    </row>
    <row r="3410" spans="1:12" x14ac:dyDescent="0.3">
      <c r="A3410">
        <v>25</v>
      </c>
      <c r="B3410">
        <v>22812</v>
      </c>
      <c r="C3410" t="s">
        <v>13</v>
      </c>
      <c r="D3410">
        <v>5</v>
      </c>
      <c r="E3410" t="s">
        <v>18</v>
      </c>
      <c r="F3410" t="s">
        <v>30</v>
      </c>
      <c r="G3410">
        <v>4125</v>
      </c>
      <c r="H3410">
        <v>14.54</v>
      </c>
      <c r="I3410">
        <v>0</v>
      </c>
      <c r="J3410">
        <v>0.18</v>
      </c>
      <c r="K3410" t="s">
        <v>17</v>
      </c>
      <c r="L3410">
        <v>2</v>
      </c>
    </row>
    <row r="3411" spans="1:12" x14ac:dyDescent="0.3">
      <c r="A3411">
        <v>23</v>
      </c>
      <c r="B3411">
        <v>20000</v>
      </c>
      <c r="C3411" t="s">
        <v>13</v>
      </c>
      <c r="D3411">
        <v>0</v>
      </c>
      <c r="E3411" t="s">
        <v>18</v>
      </c>
      <c r="F3411" t="s">
        <v>15</v>
      </c>
      <c r="G3411">
        <v>4100</v>
      </c>
      <c r="H3411">
        <v>13.49</v>
      </c>
      <c r="I3411">
        <v>0</v>
      </c>
      <c r="J3411">
        <v>0.2</v>
      </c>
      <c r="K3411" t="s">
        <v>16</v>
      </c>
      <c r="L3411">
        <v>4</v>
      </c>
    </row>
    <row r="3412" spans="1:12" x14ac:dyDescent="0.3">
      <c r="A3412">
        <v>23</v>
      </c>
      <c r="B3412">
        <v>71004</v>
      </c>
      <c r="C3412" t="s">
        <v>23</v>
      </c>
      <c r="D3412">
        <v>1</v>
      </c>
      <c r="E3412" t="s">
        <v>18</v>
      </c>
      <c r="F3412" t="s">
        <v>15</v>
      </c>
      <c r="G3412">
        <v>15000</v>
      </c>
      <c r="H3412">
        <v>13.47</v>
      </c>
      <c r="I3412">
        <v>0</v>
      </c>
      <c r="J3412">
        <v>0.21</v>
      </c>
      <c r="K3412" t="s">
        <v>17</v>
      </c>
      <c r="L3412">
        <v>3</v>
      </c>
    </row>
    <row r="3413" spans="1:12" x14ac:dyDescent="0.3">
      <c r="A3413">
        <v>24</v>
      </c>
      <c r="B3413">
        <v>14400</v>
      </c>
      <c r="C3413" t="s">
        <v>13</v>
      </c>
      <c r="D3413">
        <v>4</v>
      </c>
      <c r="E3413" t="s">
        <v>14</v>
      </c>
      <c r="F3413" t="s">
        <v>21</v>
      </c>
      <c r="G3413">
        <v>4050</v>
      </c>
      <c r="H3413">
        <v>6.91</v>
      </c>
      <c r="I3413">
        <v>1</v>
      </c>
      <c r="J3413">
        <v>0.28000000000000003</v>
      </c>
      <c r="K3413" t="s">
        <v>16</v>
      </c>
      <c r="L3413">
        <v>4</v>
      </c>
    </row>
    <row r="3414" spans="1:12" x14ac:dyDescent="0.3">
      <c r="A3414">
        <v>24</v>
      </c>
      <c r="B3414">
        <v>71496</v>
      </c>
      <c r="C3414" t="s">
        <v>26</v>
      </c>
      <c r="D3414">
        <v>5</v>
      </c>
      <c r="E3414" t="s">
        <v>20</v>
      </c>
      <c r="F3414" t="s">
        <v>30</v>
      </c>
      <c r="G3414">
        <v>15000</v>
      </c>
      <c r="H3414">
        <v>15.95</v>
      </c>
      <c r="I3414">
        <v>0</v>
      </c>
      <c r="J3414">
        <v>0.21</v>
      </c>
      <c r="K3414" t="s">
        <v>17</v>
      </c>
      <c r="L3414">
        <v>3</v>
      </c>
    </row>
    <row r="3415" spans="1:12" x14ac:dyDescent="0.3">
      <c r="A3415">
        <v>26</v>
      </c>
      <c r="B3415">
        <v>71500</v>
      </c>
      <c r="C3415" t="s">
        <v>26</v>
      </c>
      <c r="D3415">
        <v>10</v>
      </c>
      <c r="E3415" t="s">
        <v>28</v>
      </c>
      <c r="F3415" t="s">
        <v>19</v>
      </c>
      <c r="G3415">
        <v>7500</v>
      </c>
      <c r="H3415">
        <v>10.99</v>
      </c>
      <c r="I3415">
        <v>0</v>
      </c>
      <c r="J3415">
        <v>0.1</v>
      </c>
      <c r="K3415" t="s">
        <v>16</v>
      </c>
      <c r="L3415">
        <v>3</v>
      </c>
    </row>
    <row r="3416" spans="1:12" x14ac:dyDescent="0.3">
      <c r="A3416">
        <v>21</v>
      </c>
      <c r="B3416">
        <v>12000</v>
      </c>
      <c r="C3416" t="s">
        <v>13</v>
      </c>
      <c r="E3416" t="s">
        <v>28</v>
      </c>
      <c r="F3416" t="s">
        <v>19</v>
      </c>
      <c r="G3416">
        <v>4000</v>
      </c>
      <c r="H3416">
        <v>10.99</v>
      </c>
      <c r="I3416">
        <v>1</v>
      </c>
      <c r="J3416">
        <v>0.33</v>
      </c>
      <c r="K3416" t="s">
        <v>16</v>
      </c>
      <c r="L3416">
        <v>3</v>
      </c>
    </row>
    <row r="3417" spans="1:12" x14ac:dyDescent="0.3">
      <c r="A3417">
        <v>21</v>
      </c>
      <c r="B3417">
        <v>71688</v>
      </c>
      <c r="C3417" t="s">
        <v>26</v>
      </c>
      <c r="D3417">
        <v>2</v>
      </c>
      <c r="E3417" t="s">
        <v>18</v>
      </c>
      <c r="F3417" t="s">
        <v>30</v>
      </c>
      <c r="G3417">
        <v>7500</v>
      </c>
      <c r="H3417">
        <v>13.17</v>
      </c>
      <c r="I3417">
        <v>0</v>
      </c>
      <c r="J3417">
        <v>0.1</v>
      </c>
      <c r="K3417" t="s">
        <v>17</v>
      </c>
      <c r="L3417">
        <v>4</v>
      </c>
    </row>
    <row r="3418" spans="1:12" x14ac:dyDescent="0.3">
      <c r="A3418">
        <v>22</v>
      </c>
      <c r="B3418">
        <v>48000</v>
      </c>
      <c r="C3418" t="s">
        <v>13</v>
      </c>
      <c r="D3418">
        <v>2</v>
      </c>
      <c r="E3418" t="s">
        <v>27</v>
      </c>
      <c r="F3418" t="s">
        <v>15</v>
      </c>
      <c r="G3418">
        <v>10000</v>
      </c>
      <c r="H3418">
        <v>13.49</v>
      </c>
      <c r="I3418">
        <v>0</v>
      </c>
      <c r="J3418">
        <v>0.21</v>
      </c>
      <c r="K3418" t="s">
        <v>16</v>
      </c>
      <c r="L3418">
        <v>4</v>
      </c>
    </row>
    <row r="3419" spans="1:12" x14ac:dyDescent="0.3">
      <c r="A3419">
        <v>25</v>
      </c>
      <c r="B3419">
        <v>72000</v>
      </c>
      <c r="C3419" t="s">
        <v>26</v>
      </c>
      <c r="D3419">
        <v>9</v>
      </c>
      <c r="E3419" t="s">
        <v>18</v>
      </c>
      <c r="F3419" t="s">
        <v>19</v>
      </c>
      <c r="G3419">
        <v>14000</v>
      </c>
      <c r="H3419">
        <v>12.42</v>
      </c>
      <c r="I3419">
        <v>0</v>
      </c>
      <c r="J3419">
        <v>0.19</v>
      </c>
      <c r="K3419" t="s">
        <v>16</v>
      </c>
      <c r="L3419">
        <v>2</v>
      </c>
    </row>
    <row r="3420" spans="1:12" x14ac:dyDescent="0.3">
      <c r="A3420">
        <v>24</v>
      </c>
      <c r="B3420">
        <v>72000</v>
      </c>
      <c r="C3420" t="s">
        <v>23</v>
      </c>
      <c r="E3420" t="s">
        <v>27</v>
      </c>
      <c r="F3420" t="s">
        <v>19</v>
      </c>
      <c r="G3420">
        <v>16000</v>
      </c>
      <c r="H3420">
        <v>12.42</v>
      </c>
      <c r="I3420">
        <v>0</v>
      </c>
      <c r="J3420">
        <v>0.22</v>
      </c>
      <c r="K3420" t="s">
        <v>16</v>
      </c>
      <c r="L3420">
        <v>3</v>
      </c>
    </row>
    <row r="3421" spans="1:12" x14ac:dyDescent="0.3">
      <c r="A3421">
        <v>22</v>
      </c>
      <c r="B3421">
        <v>72000</v>
      </c>
      <c r="C3421" t="s">
        <v>26</v>
      </c>
      <c r="D3421">
        <v>6</v>
      </c>
      <c r="E3421" t="s">
        <v>20</v>
      </c>
      <c r="F3421" t="s">
        <v>19</v>
      </c>
      <c r="G3421">
        <v>5000</v>
      </c>
      <c r="H3421">
        <v>12.69</v>
      </c>
      <c r="I3421">
        <v>0</v>
      </c>
      <c r="J3421">
        <v>7.0000000000000007E-2</v>
      </c>
      <c r="K3421" t="s">
        <v>16</v>
      </c>
      <c r="L3421">
        <v>3</v>
      </c>
    </row>
    <row r="3422" spans="1:12" x14ac:dyDescent="0.3">
      <c r="A3422">
        <v>25</v>
      </c>
      <c r="B3422">
        <v>42000</v>
      </c>
      <c r="C3422" t="s">
        <v>13</v>
      </c>
      <c r="D3422">
        <v>2</v>
      </c>
      <c r="E3422" t="s">
        <v>25</v>
      </c>
      <c r="F3422" t="s">
        <v>30</v>
      </c>
      <c r="G3422">
        <v>10000</v>
      </c>
      <c r="H3422">
        <v>14.91</v>
      </c>
      <c r="I3422">
        <v>1</v>
      </c>
      <c r="J3422">
        <v>0.24</v>
      </c>
      <c r="K3422" t="s">
        <v>17</v>
      </c>
      <c r="L3422">
        <v>3</v>
      </c>
    </row>
    <row r="3423" spans="1:12" x14ac:dyDescent="0.3">
      <c r="A3423">
        <v>23</v>
      </c>
      <c r="B3423">
        <v>48000</v>
      </c>
      <c r="C3423" t="s">
        <v>13</v>
      </c>
      <c r="D3423">
        <v>1</v>
      </c>
      <c r="E3423" t="s">
        <v>25</v>
      </c>
      <c r="F3423" t="s">
        <v>21</v>
      </c>
      <c r="G3423">
        <v>10000</v>
      </c>
      <c r="H3423">
        <v>7.29</v>
      </c>
      <c r="I3423">
        <v>0</v>
      </c>
      <c r="J3423">
        <v>0.21</v>
      </c>
      <c r="K3423" t="s">
        <v>16</v>
      </c>
      <c r="L3423">
        <v>2</v>
      </c>
    </row>
    <row r="3424" spans="1:12" x14ac:dyDescent="0.3">
      <c r="A3424">
        <v>23</v>
      </c>
      <c r="B3424">
        <v>72000</v>
      </c>
      <c r="C3424" t="s">
        <v>26</v>
      </c>
      <c r="D3424">
        <v>7</v>
      </c>
      <c r="E3424" t="s">
        <v>27</v>
      </c>
      <c r="F3424" t="s">
        <v>19</v>
      </c>
      <c r="G3424">
        <v>4200</v>
      </c>
      <c r="H3424">
        <v>12.42</v>
      </c>
      <c r="I3424">
        <v>0</v>
      </c>
      <c r="J3424">
        <v>0.06</v>
      </c>
      <c r="K3424" t="s">
        <v>16</v>
      </c>
      <c r="L3424">
        <v>3</v>
      </c>
    </row>
    <row r="3425" spans="1:12" x14ac:dyDescent="0.3">
      <c r="A3425">
        <v>23</v>
      </c>
      <c r="B3425">
        <v>42000</v>
      </c>
      <c r="C3425" t="s">
        <v>13</v>
      </c>
      <c r="D3425">
        <v>0</v>
      </c>
      <c r="E3425" t="s">
        <v>28</v>
      </c>
      <c r="F3425" t="s">
        <v>30</v>
      </c>
      <c r="G3425">
        <v>10000</v>
      </c>
      <c r="H3425">
        <v>15.58</v>
      </c>
      <c r="I3425">
        <v>1</v>
      </c>
      <c r="J3425">
        <v>0.24</v>
      </c>
      <c r="K3425" t="s">
        <v>17</v>
      </c>
      <c r="L3425">
        <v>3</v>
      </c>
    </row>
    <row r="3426" spans="1:12" x14ac:dyDescent="0.3">
      <c r="A3426">
        <v>24</v>
      </c>
      <c r="B3426">
        <v>72000</v>
      </c>
      <c r="C3426" t="s">
        <v>26</v>
      </c>
      <c r="D3426">
        <v>8</v>
      </c>
      <c r="E3426" t="s">
        <v>20</v>
      </c>
      <c r="F3426" t="s">
        <v>21</v>
      </c>
      <c r="G3426">
        <v>12000</v>
      </c>
      <c r="H3426">
        <v>6.03</v>
      </c>
      <c r="I3426">
        <v>0</v>
      </c>
      <c r="J3426">
        <v>0.17</v>
      </c>
      <c r="K3426" t="s">
        <v>16</v>
      </c>
      <c r="L3426">
        <v>2</v>
      </c>
    </row>
    <row r="3427" spans="1:12" x14ac:dyDescent="0.3">
      <c r="A3427">
        <v>24</v>
      </c>
      <c r="B3427">
        <v>48000</v>
      </c>
      <c r="C3427" t="s">
        <v>13</v>
      </c>
      <c r="D3427">
        <v>7</v>
      </c>
      <c r="E3427" t="s">
        <v>20</v>
      </c>
      <c r="F3427" t="s">
        <v>15</v>
      </c>
      <c r="G3427">
        <v>10000</v>
      </c>
      <c r="H3427">
        <v>14.22</v>
      </c>
      <c r="I3427">
        <v>0</v>
      </c>
      <c r="J3427">
        <v>0.21</v>
      </c>
      <c r="K3427" t="s">
        <v>17</v>
      </c>
      <c r="L3427">
        <v>4</v>
      </c>
    </row>
    <row r="3428" spans="1:12" x14ac:dyDescent="0.3">
      <c r="A3428">
        <v>26</v>
      </c>
      <c r="B3428">
        <v>72000</v>
      </c>
      <c r="C3428" t="s">
        <v>26</v>
      </c>
      <c r="D3428">
        <v>10</v>
      </c>
      <c r="E3428" t="s">
        <v>18</v>
      </c>
      <c r="F3428" t="s">
        <v>30</v>
      </c>
      <c r="G3428">
        <v>16000</v>
      </c>
      <c r="I3428">
        <v>0</v>
      </c>
      <c r="J3428">
        <v>0.22</v>
      </c>
      <c r="K3428" t="s">
        <v>16</v>
      </c>
      <c r="L3428">
        <v>3</v>
      </c>
    </row>
    <row r="3429" spans="1:12" x14ac:dyDescent="0.3">
      <c r="A3429">
        <v>21</v>
      </c>
      <c r="B3429">
        <v>72000</v>
      </c>
      <c r="C3429" t="s">
        <v>26</v>
      </c>
      <c r="D3429">
        <v>5</v>
      </c>
      <c r="E3429" t="s">
        <v>25</v>
      </c>
      <c r="F3429" t="s">
        <v>21</v>
      </c>
      <c r="G3429">
        <v>24000</v>
      </c>
      <c r="H3429">
        <v>7.49</v>
      </c>
      <c r="I3429">
        <v>0</v>
      </c>
      <c r="J3429">
        <v>0.33</v>
      </c>
      <c r="K3429" t="s">
        <v>16</v>
      </c>
      <c r="L3429">
        <v>3</v>
      </c>
    </row>
    <row r="3430" spans="1:12" x14ac:dyDescent="0.3">
      <c r="A3430">
        <v>23</v>
      </c>
      <c r="B3430">
        <v>48000</v>
      </c>
      <c r="C3430" t="s">
        <v>13</v>
      </c>
      <c r="D3430">
        <v>1</v>
      </c>
      <c r="E3430" t="s">
        <v>18</v>
      </c>
      <c r="F3430" t="s">
        <v>15</v>
      </c>
      <c r="G3430">
        <v>10000</v>
      </c>
      <c r="H3430">
        <v>12.84</v>
      </c>
      <c r="I3430">
        <v>0</v>
      </c>
      <c r="J3430">
        <v>0.21</v>
      </c>
      <c r="K3430" t="s">
        <v>16</v>
      </c>
      <c r="L3430">
        <v>4</v>
      </c>
    </row>
    <row r="3431" spans="1:12" x14ac:dyDescent="0.3">
      <c r="A3431">
        <v>23</v>
      </c>
      <c r="B3431">
        <v>66000</v>
      </c>
      <c r="C3431" t="s">
        <v>26</v>
      </c>
      <c r="D3431">
        <v>7</v>
      </c>
      <c r="E3431" t="s">
        <v>25</v>
      </c>
      <c r="F3431" t="s">
        <v>30</v>
      </c>
      <c r="G3431">
        <v>4000</v>
      </c>
      <c r="H3431">
        <v>15.62</v>
      </c>
      <c r="I3431">
        <v>1</v>
      </c>
      <c r="J3431">
        <v>0.06</v>
      </c>
      <c r="K3431" t="s">
        <v>17</v>
      </c>
      <c r="L3431">
        <v>4</v>
      </c>
    </row>
    <row r="3432" spans="1:12" x14ac:dyDescent="0.3">
      <c r="A3432">
        <v>24</v>
      </c>
      <c r="B3432">
        <v>49200</v>
      </c>
      <c r="C3432" t="s">
        <v>13</v>
      </c>
      <c r="D3432">
        <v>8</v>
      </c>
      <c r="E3432" t="s">
        <v>27</v>
      </c>
      <c r="F3432" t="s">
        <v>15</v>
      </c>
      <c r="G3432">
        <v>10000</v>
      </c>
      <c r="H3432">
        <v>13.49</v>
      </c>
      <c r="I3432">
        <v>0</v>
      </c>
      <c r="J3432">
        <v>0.2</v>
      </c>
      <c r="K3432" t="s">
        <v>16</v>
      </c>
      <c r="L3432">
        <v>3</v>
      </c>
    </row>
    <row r="3433" spans="1:12" x14ac:dyDescent="0.3">
      <c r="A3433">
        <v>24</v>
      </c>
      <c r="B3433">
        <v>72000</v>
      </c>
      <c r="C3433" t="s">
        <v>23</v>
      </c>
      <c r="D3433">
        <v>8</v>
      </c>
      <c r="E3433" t="s">
        <v>28</v>
      </c>
      <c r="F3433" t="s">
        <v>21</v>
      </c>
      <c r="G3433">
        <v>9000</v>
      </c>
      <c r="H3433">
        <v>7.49</v>
      </c>
      <c r="I3433">
        <v>0</v>
      </c>
      <c r="J3433">
        <v>0.13</v>
      </c>
      <c r="K3433" t="s">
        <v>16</v>
      </c>
      <c r="L3433">
        <v>4</v>
      </c>
    </row>
    <row r="3434" spans="1:12" x14ac:dyDescent="0.3">
      <c r="A3434">
        <v>26</v>
      </c>
      <c r="B3434">
        <v>49571</v>
      </c>
      <c r="C3434" t="s">
        <v>13</v>
      </c>
      <c r="D3434">
        <v>1</v>
      </c>
      <c r="E3434" t="s">
        <v>27</v>
      </c>
      <c r="F3434" t="s">
        <v>15</v>
      </c>
      <c r="G3434">
        <v>10000</v>
      </c>
      <c r="H3434">
        <v>13.11</v>
      </c>
      <c r="I3434">
        <v>0</v>
      </c>
      <c r="J3434">
        <v>0.2</v>
      </c>
      <c r="K3434" t="s">
        <v>17</v>
      </c>
      <c r="L3434">
        <v>3</v>
      </c>
    </row>
    <row r="3435" spans="1:12" x14ac:dyDescent="0.3">
      <c r="A3435">
        <v>22</v>
      </c>
      <c r="B3435">
        <v>49920</v>
      </c>
      <c r="C3435" t="s">
        <v>13</v>
      </c>
      <c r="D3435">
        <v>6</v>
      </c>
      <c r="E3435" t="s">
        <v>25</v>
      </c>
      <c r="F3435" t="s">
        <v>19</v>
      </c>
      <c r="G3435">
        <v>10000</v>
      </c>
      <c r="H3435">
        <v>11.14</v>
      </c>
      <c r="I3435">
        <v>0</v>
      </c>
      <c r="J3435">
        <v>0.2</v>
      </c>
      <c r="K3435" t="s">
        <v>16</v>
      </c>
      <c r="L3435">
        <v>2</v>
      </c>
    </row>
    <row r="3436" spans="1:12" x14ac:dyDescent="0.3">
      <c r="A3436">
        <v>26</v>
      </c>
      <c r="B3436">
        <v>72000</v>
      </c>
      <c r="C3436" t="s">
        <v>26</v>
      </c>
      <c r="D3436">
        <v>1</v>
      </c>
      <c r="E3436" t="s">
        <v>28</v>
      </c>
      <c r="F3436" t="s">
        <v>30</v>
      </c>
      <c r="G3436">
        <v>10500</v>
      </c>
      <c r="H3436">
        <v>15.28</v>
      </c>
      <c r="I3436">
        <v>0</v>
      </c>
      <c r="J3436">
        <v>0.15</v>
      </c>
      <c r="K3436" t="s">
        <v>17</v>
      </c>
      <c r="L3436">
        <v>2</v>
      </c>
    </row>
    <row r="3437" spans="1:12" x14ac:dyDescent="0.3">
      <c r="A3437">
        <v>23</v>
      </c>
      <c r="B3437">
        <v>50000</v>
      </c>
      <c r="C3437" t="s">
        <v>13</v>
      </c>
      <c r="D3437">
        <v>5</v>
      </c>
      <c r="E3437" t="s">
        <v>18</v>
      </c>
      <c r="F3437" t="s">
        <v>21</v>
      </c>
      <c r="G3437">
        <v>10000</v>
      </c>
      <c r="H3437">
        <v>7.51</v>
      </c>
      <c r="I3437">
        <v>0</v>
      </c>
      <c r="J3437">
        <v>0.2</v>
      </c>
      <c r="K3437" t="s">
        <v>16</v>
      </c>
      <c r="L3437">
        <v>3</v>
      </c>
    </row>
    <row r="3438" spans="1:12" x14ac:dyDescent="0.3">
      <c r="A3438">
        <v>25</v>
      </c>
      <c r="B3438">
        <v>72000</v>
      </c>
      <c r="C3438" t="s">
        <v>23</v>
      </c>
      <c r="D3438">
        <v>8</v>
      </c>
      <c r="E3438" t="s">
        <v>18</v>
      </c>
      <c r="F3438" t="s">
        <v>21</v>
      </c>
      <c r="G3438">
        <v>18000</v>
      </c>
      <c r="H3438">
        <v>7.66</v>
      </c>
      <c r="I3438">
        <v>0</v>
      </c>
      <c r="J3438">
        <v>0.25</v>
      </c>
      <c r="K3438" t="s">
        <v>16</v>
      </c>
      <c r="L3438">
        <v>3</v>
      </c>
    </row>
    <row r="3439" spans="1:12" x14ac:dyDescent="0.3">
      <c r="A3439">
        <v>23</v>
      </c>
      <c r="B3439">
        <v>50000</v>
      </c>
      <c r="C3439" t="s">
        <v>13</v>
      </c>
      <c r="D3439">
        <v>3</v>
      </c>
      <c r="E3439" t="s">
        <v>18</v>
      </c>
      <c r="F3439" t="s">
        <v>19</v>
      </c>
      <c r="G3439">
        <v>10000</v>
      </c>
      <c r="H3439">
        <v>9.91</v>
      </c>
      <c r="I3439">
        <v>0</v>
      </c>
      <c r="J3439">
        <v>0.2</v>
      </c>
      <c r="K3439" t="s">
        <v>16</v>
      </c>
      <c r="L3439">
        <v>3</v>
      </c>
    </row>
    <row r="3440" spans="1:12" x14ac:dyDescent="0.3">
      <c r="A3440">
        <v>23</v>
      </c>
      <c r="B3440">
        <v>50000</v>
      </c>
      <c r="C3440" t="s">
        <v>13</v>
      </c>
      <c r="D3440">
        <v>0</v>
      </c>
      <c r="E3440" t="s">
        <v>25</v>
      </c>
      <c r="F3440" t="s">
        <v>21</v>
      </c>
      <c r="G3440">
        <v>10000</v>
      </c>
      <c r="I3440">
        <v>0</v>
      </c>
      <c r="J3440">
        <v>0.2</v>
      </c>
      <c r="K3440" t="s">
        <v>16</v>
      </c>
      <c r="L3440">
        <v>2</v>
      </c>
    </row>
    <row r="3441" spans="1:12" x14ac:dyDescent="0.3">
      <c r="A3441">
        <v>24</v>
      </c>
      <c r="B3441">
        <v>50000</v>
      </c>
      <c r="C3441" t="s">
        <v>13</v>
      </c>
      <c r="D3441">
        <v>1</v>
      </c>
      <c r="E3441" t="s">
        <v>20</v>
      </c>
      <c r="F3441" t="s">
        <v>19</v>
      </c>
      <c r="G3441">
        <v>10000</v>
      </c>
      <c r="H3441">
        <v>11.71</v>
      </c>
      <c r="I3441">
        <v>0</v>
      </c>
      <c r="J3441">
        <v>0.2</v>
      </c>
      <c r="K3441" t="s">
        <v>16</v>
      </c>
      <c r="L3441">
        <v>2</v>
      </c>
    </row>
    <row r="3442" spans="1:12" x14ac:dyDescent="0.3">
      <c r="A3442">
        <v>21</v>
      </c>
      <c r="B3442">
        <v>50000</v>
      </c>
      <c r="C3442" t="s">
        <v>13</v>
      </c>
      <c r="D3442">
        <v>1</v>
      </c>
      <c r="E3442" t="s">
        <v>25</v>
      </c>
      <c r="F3442" t="s">
        <v>21</v>
      </c>
      <c r="G3442">
        <v>10000</v>
      </c>
      <c r="H3442">
        <v>6.99</v>
      </c>
      <c r="I3442">
        <v>0</v>
      </c>
      <c r="J3442">
        <v>0.2</v>
      </c>
      <c r="K3442" t="s">
        <v>16</v>
      </c>
      <c r="L3442">
        <v>4</v>
      </c>
    </row>
    <row r="3443" spans="1:12" x14ac:dyDescent="0.3">
      <c r="A3443">
        <v>22</v>
      </c>
      <c r="B3443">
        <v>50000</v>
      </c>
      <c r="C3443" t="s">
        <v>13</v>
      </c>
      <c r="D3443">
        <v>0</v>
      </c>
      <c r="E3443" t="s">
        <v>14</v>
      </c>
      <c r="F3443" t="s">
        <v>15</v>
      </c>
      <c r="G3443">
        <v>10000</v>
      </c>
      <c r="H3443">
        <v>12.99</v>
      </c>
      <c r="I3443">
        <v>0</v>
      </c>
      <c r="J3443">
        <v>0.2</v>
      </c>
      <c r="K3443" t="s">
        <v>16</v>
      </c>
      <c r="L3443">
        <v>4</v>
      </c>
    </row>
    <row r="3444" spans="1:12" x14ac:dyDescent="0.3">
      <c r="A3444">
        <v>25</v>
      </c>
      <c r="B3444">
        <v>50000</v>
      </c>
      <c r="C3444" t="s">
        <v>13</v>
      </c>
      <c r="D3444">
        <v>6</v>
      </c>
      <c r="E3444" t="s">
        <v>18</v>
      </c>
      <c r="F3444" t="s">
        <v>21</v>
      </c>
      <c r="G3444">
        <v>10000</v>
      </c>
      <c r="H3444">
        <v>7.49</v>
      </c>
      <c r="I3444">
        <v>0</v>
      </c>
      <c r="J3444">
        <v>0.2</v>
      </c>
      <c r="K3444" t="s">
        <v>16</v>
      </c>
      <c r="L3444">
        <v>3</v>
      </c>
    </row>
    <row r="3445" spans="1:12" x14ac:dyDescent="0.3">
      <c r="A3445">
        <v>22</v>
      </c>
      <c r="B3445">
        <v>72000</v>
      </c>
      <c r="C3445" t="s">
        <v>26</v>
      </c>
      <c r="D3445">
        <v>6</v>
      </c>
      <c r="E3445" t="s">
        <v>20</v>
      </c>
      <c r="F3445" t="s">
        <v>21</v>
      </c>
      <c r="G3445">
        <v>10800</v>
      </c>
      <c r="H3445">
        <v>6.91</v>
      </c>
      <c r="I3445">
        <v>0</v>
      </c>
      <c r="J3445">
        <v>0.15</v>
      </c>
      <c r="K3445" t="s">
        <v>16</v>
      </c>
      <c r="L3445">
        <v>3</v>
      </c>
    </row>
    <row r="3446" spans="1:12" x14ac:dyDescent="0.3">
      <c r="A3446">
        <v>23</v>
      </c>
      <c r="B3446">
        <v>50000</v>
      </c>
      <c r="C3446" t="s">
        <v>13</v>
      </c>
      <c r="D3446">
        <v>7</v>
      </c>
      <c r="E3446" t="s">
        <v>14</v>
      </c>
      <c r="F3446" t="s">
        <v>21</v>
      </c>
      <c r="G3446">
        <v>10000</v>
      </c>
      <c r="I3446">
        <v>0</v>
      </c>
      <c r="J3446">
        <v>0.2</v>
      </c>
      <c r="K3446" t="s">
        <v>16</v>
      </c>
      <c r="L3446">
        <v>2</v>
      </c>
    </row>
    <row r="3447" spans="1:12" x14ac:dyDescent="0.3">
      <c r="A3447">
        <v>22</v>
      </c>
      <c r="B3447">
        <v>50000</v>
      </c>
      <c r="C3447" t="s">
        <v>13</v>
      </c>
      <c r="D3447">
        <v>6</v>
      </c>
      <c r="E3447" t="s">
        <v>14</v>
      </c>
      <c r="F3447" t="s">
        <v>21</v>
      </c>
      <c r="G3447">
        <v>10000</v>
      </c>
      <c r="H3447">
        <v>7.88</v>
      </c>
      <c r="I3447">
        <v>0</v>
      </c>
      <c r="J3447">
        <v>0.2</v>
      </c>
      <c r="K3447" t="s">
        <v>16</v>
      </c>
      <c r="L3447">
        <v>3</v>
      </c>
    </row>
    <row r="3448" spans="1:12" x14ac:dyDescent="0.3">
      <c r="A3448">
        <v>23</v>
      </c>
      <c r="B3448">
        <v>72000</v>
      </c>
      <c r="C3448" t="s">
        <v>26</v>
      </c>
      <c r="D3448">
        <v>7</v>
      </c>
      <c r="E3448" t="s">
        <v>14</v>
      </c>
      <c r="F3448" t="s">
        <v>19</v>
      </c>
      <c r="G3448">
        <v>5975</v>
      </c>
      <c r="I3448">
        <v>0</v>
      </c>
      <c r="J3448">
        <v>0.08</v>
      </c>
      <c r="K3448" t="s">
        <v>16</v>
      </c>
      <c r="L3448">
        <v>3</v>
      </c>
    </row>
    <row r="3449" spans="1:12" x14ac:dyDescent="0.3">
      <c r="A3449">
        <v>26</v>
      </c>
      <c r="B3449">
        <v>72000</v>
      </c>
      <c r="C3449" t="s">
        <v>26</v>
      </c>
      <c r="D3449">
        <v>3</v>
      </c>
      <c r="E3449" t="s">
        <v>28</v>
      </c>
      <c r="F3449" t="s">
        <v>21</v>
      </c>
      <c r="G3449">
        <v>10000</v>
      </c>
      <c r="I3449">
        <v>0</v>
      </c>
      <c r="J3449">
        <v>0.14000000000000001</v>
      </c>
      <c r="K3449" t="s">
        <v>16</v>
      </c>
      <c r="L3449">
        <v>3</v>
      </c>
    </row>
    <row r="3450" spans="1:12" x14ac:dyDescent="0.3">
      <c r="A3450">
        <v>26</v>
      </c>
      <c r="B3450">
        <v>50000</v>
      </c>
      <c r="C3450" t="s">
        <v>13</v>
      </c>
      <c r="D3450">
        <v>0</v>
      </c>
      <c r="E3450" t="s">
        <v>14</v>
      </c>
      <c r="F3450" t="s">
        <v>19</v>
      </c>
      <c r="G3450">
        <v>10000</v>
      </c>
      <c r="H3450">
        <v>10.95</v>
      </c>
      <c r="I3450">
        <v>0</v>
      </c>
      <c r="J3450">
        <v>0.2</v>
      </c>
      <c r="K3450" t="s">
        <v>16</v>
      </c>
      <c r="L3450">
        <v>4</v>
      </c>
    </row>
    <row r="3451" spans="1:12" x14ac:dyDescent="0.3">
      <c r="A3451">
        <v>22</v>
      </c>
      <c r="B3451">
        <v>72000</v>
      </c>
      <c r="C3451" t="s">
        <v>26</v>
      </c>
      <c r="D3451">
        <v>3</v>
      </c>
      <c r="E3451" t="s">
        <v>18</v>
      </c>
      <c r="F3451" t="s">
        <v>19</v>
      </c>
      <c r="G3451">
        <v>5000</v>
      </c>
      <c r="I3451">
        <v>0</v>
      </c>
      <c r="J3451">
        <v>7.0000000000000007E-2</v>
      </c>
      <c r="K3451" t="s">
        <v>16</v>
      </c>
      <c r="L3451">
        <v>2</v>
      </c>
    </row>
    <row r="3452" spans="1:12" x14ac:dyDescent="0.3">
      <c r="A3452">
        <v>22</v>
      </c>
      <c r="B3452">
        <v>50000</v>
      </c>
      <c r="C3452" t="s">
        <v>13</v>
      </c>
      <c r="D3452">
        <v>4</v>
      </c>
      <c r="E3452" t="s">
        <v>18</v>
      </c>
      <c r="F3452" t="s">
        <v>21</v>
      </c>
      <c r="G3452">
        <v>10000</v>
      </c>
      <c r="H3452">
        <v>9.32</v>
      </c>
      <c r="I3452">
        <v>0</v>
      </c>
      <c r="J3452">
        <v>0.2</v>
      </c>
      <c r="K3452" t="s">
        <v>16</v>
      </c>
      <c r="L3452">
        <v>2</v>
      </c>
    </row>
    <row r="3453" spans="1:12" x14ac:dyDescent="0.3">
      <c r="A3453">
        <v>25</v>
      </c>
      <c r="B3453">
        <v>72000</v>
      </c>
      <c r="C3453" t="s">
        <v>26</v>
      </c>
      <c r="D3453">
        <v>9</v>
      </c>
      <c r="E3453" t="s">
        <v>18</v>
      </c>
      <c r="F3453" t="s">
        <v>21</v>
      </c>
      <c r="G3453">
        <v>3200</v>
      </c>
      <c r="H3453">
        <v>6.39</v>
      </c>
      <c r="I3453">
        <v>0</v>
      </c>
      <c r="J3453">
        <v>0.04</v>
      </c>
      <c r="K3453" t="s">
        <v>16</v>
      </c>
      <c r="L3453">
        <v>3</v>
      </c>
    </row>
    <row r="3454" spans="1:12" x14ac:dyDescent="0.3">
      <c r="A3454">
        <v>22</v>
      </c>
      <c r="B3454">
        <v>72000</v>
      </c>
      <c r="C3454" t="s">
        <v>26</v>
      </c>
      <c r="D3454">
        <v>6</v>
      </c>
      <c r="E3454" t="s">
        <v>18</v>
      </c>
      <c r="F3454" t="s">
        <v>29</v>
      </c>
      <c r="G3454">
        <v>8000</v>
      </c>
      <c r="H3454">
        <v>16.45</v>
      </c>
      <c r="I3454">
        <v>0</v>
      </c>
      <c r="J3454">
        <v>0.11</v>
      </c>
      <c r="K3454" t="s">
        <v>16</v>
      </c>
      <c r="L3454">
        <v>4</v>
      </c>
    </row>
    <row r="3455" spans="1:12" x14ac:dyDescent="0.3">
      <c r="A3455">
        <v>23</v>
      </c>
      <c r="B3455">
        <v>56100</v>
      </c>
      <c r="C3455" t="s">
        <v>26</v>
      </c>
      <c r="D3455">
        <v>5</v>
      </c>
      <c r="E3455" t="s">
        <v>14</v>
      </c>
      <c r="F3455" t="s">
        <v>15</v>
      </c>
      <c r="G3455">
        <v>18000</v>
      </c>
      <c r="H3455">
        <v>14.22</v>
      </c>
      <c r="I3455">
        <v>1</v>
      </c>
      <c r="J3455">
        <v>0.27</v>
      </c>
      <c r="K3455" t="s">
        <v>17</v>
      </c>
      <c r="L3455">
        <v>2</v>
      </c>
    </row>
    <row r="3456" spans="1:12" x14ac:dyDescent="0.3">
      <c r="A3456">
        <v>22</v>
      </c>
      <c r="B3456">
        <v>72000</v>
      </c>
      <c r="C3456" t="s">
        <v>23</v>
      </c>
      <c r="D3456">
        <v>1</v>
      </c>
      <c r="E3456" t="s">
        <v>20</v>
      </c>
      <c r="F3456" t="s">
        <v>19</v>
      </c>
      <c r="G3456">
        <v>15000</v>
      </c>
      <c r="H3456">
        <v>10.25</v>
      </c>
      <c r="I3456">
        <v>0</v>
      </c>
      <c r="J3456">
        <v>0.21</v>
      </c>
      <c r="K3456" t="s">
        <v>16</v>
      </c>
      <c r="L3456">
        <v>3</v>
      </c>
    </row>
    <row r="3457" spans="1:12" x14ac:dyDescent="0.3">
      <c r="A3457">
        <v>26</v>
      </c>
      <c r="B3457">
        <v>72000</v>
      </c>
      <c r="C3457" t="s">
        <v>26</v>
      </c>
      <c r="D3457">
        <v>5</v>
      </c>
      <c r="E3457" t="s">
        <v>28</v>
      </c>
      <c r="F3457" t="s">
        <v>21</v>
      </c>
      <c r="G3457">
        <v>6600</v>
      </c>
      <c r="I3457">
        <v>0</v>
      </c>
      <c r="J3457">
        <v>0.09</v>
      </c>
      <c r="K3457" t="s">
        <v>16</v>
      </c>
      <c r="L3457">
        <v>2</v>
      </c>
    </row>
    <row r="3458" spans="1:12" x14ac:dyDescent="0.3">
      <c r="A3458">
        <v>22</v>
      </c>
      <c r="B3458">
        <v>51360</v>
      </c>
      <c r="C3458" t="s">
        <v>13</v>
      </c>
      <c r="D3458">
        <v>4</v>
      </c>
      <c r="E3458" t="s">
        <v>18</v>
      </c>
      <c r="F3458" t="s">
        <v>30</v>
      </c>
      <c r="G3458">
        <v>10000</v>
      </c>
      <c r="I3458">
        <v>0</v>
      </c>
      <c r="J3458">
        <v>0.19</v>
      </c>
      <c r="K3458" t="s">
        <v>16</v>
      </c>
      <c r="L3458">
        <v>2</v>
      </c>
    </row>
    <row r="3459" spans="1:12" x14ac:dyDescent="0.3">
      <c r="A3459">
        <v>25</v>
      </c>
      <c r="B3459">
        <v>72000</v>
      </c>
      <c r="C3459" t="s">
        <v>26</v>
      </c>
      <c r="D3459">
        <v>4</v>
      </c>
      <c r="E3459" t="s">
        <v>25</v>
      </c>
      <c r="F3459" t="s">
        <v>19</v>
      </c>
      <c r="G3459">
        <v>20000</v>
      </c>
      <c r="H3459">
        <v>11.83</v>
      </c>
      <c r="I3459">
        <v>0</v>
      </c>
      <c r="J3459">
        <v>0.28000000000000003</v>
      </c>
      <c r="K3459" t="s">
        <v>16</v>
      </c>
      <c r="L3459">
        <v>4</v>
      </c>
    </row>
    <row r="3460" spans="1:12" x14ac:dyDescent="0.3">
      <c r="A3460">
        <v>25</v>
      </c>
      <c r="B3460">
        <v>72000</v>
      </c>
      <c r="C3460" t="s">
        <v>26</v>
      </c>
      <c r="D3460">
        <v>7</v>
      </c>
      <c r="E3460" t="s">
        <v>18</v>
      </c>
      <c r="F3460" t="s">
        <v>19</v>
      </c>
      <c r="G3460">
        <v>25000</v>
      </c>
      <c r="H3460">
        <v>11.89</v>
      </c>
      <c r="I3460">
        <v>0</v>
      </c>
      <c r="J3460">
        <v>0.35</v>
      </c>
      <c r="K3460" t="s">
        <v>16</v>
      </c>
      <c r="L3460">
        <v>2</v>
      </c>
    </row>
    <row r="3461" spans="1:12" x14ac:dyDescent="0.3">
      <c r="A3461">
        <v>25</v>
      </c>
      <c r="B3461">
        <v>52000</v>
      </c>
      <c r="C3461" t="s">
        <v>13</v>
      </c>
      <c r="D3461">
        <v>9</v>
      </c>
      <c r="E3461" t="s">
        <v>18</v>
      </c>
      <c r="F3461" t="s">
        <v>30</v>
      </c>
      <c r="G3461">
        <v>10000</v>
      </c>
      <c r="I3461">
        <v>0</v>
      </c>
      <c r="J3461">
        <v>0.19</v>
      </c>
      <c r="K3461" t="s">
        <v>16</v>
      </c>
      <c r="L3461">
        <v>2</v>
      </c>
    </row>
    <row r="3462" spans="1:12" x14ac:dyDescent="0.3">
      <c r="A3462">
        <v>22</v>
      </c>
      <c r="B3462">
        <v>52000</v>
      </c>
      <c r="C3462" t="s">
        <v>13</v>
      </c>
      <c r="D3462">
        <v>6</v>
      </c>
      <c r="E3462" t="s">
        <v>27</v>
      </c>
      <c r="F3462" t="s">
        <v>19</v>
      </c>
      <c r="G3462">
        <v>10000</v>
      </c>
      <c r="H3462">
        <v>11.71</v>
      </c>
      <c r="I3462">
        <v>0</v>
      </c>
      <c r="J3462">
        <v>0.19</v>
      </c>
      <c r="K3462" t="s">
        <v>16</v>
      </c>
      <c r="L3462">
        <v>3</v>
      </c>
    </row>
    <row r="3463" spans="1:12" x14ac:dyDescent="0.3">
      <c r="A3463">
        <v>23</v>
      </c>
      <c r="B3463">
        <v>46000</v>
      </c>
      <c r="C3463" t="s">
        <v>13</v>
      </c>
      <c r="D3463">
        <v>7</v>
      </c>
      <c r="E3463" t="s">
        <v>28</v>
      </c>
      <c r="F3463" t="s">
        <v>15</v>
      </c>
      <c r="G3463">
        <v>10000</v>
      </c>
      <c r="H3463">
        <v>13.43</v>
      </c>
      <c r="I3463">
        <v>1</v>
      </c>
      <c r="J3463">
        <v>0.22</v>
      </c>
      <c r="K3463" t="s">
        <v>16</v>
      </c>
      <c r="L3463">
        <v>4</v>
      </c>
    </row>
    <row r="3464" spans="1:12" x14ac:dyDescent="0.3">
      <c r="A3464">
        <v>22</v>
      </c>
      <c r="B3464">
        <v>72000</v>
      </c>
      <c r="C3464" t="s">
        <v>24</v>
      </c>
      <c r="D3464">
        <v>6</v>
      </c>
      <c r="E3464" t="s">
        <v>27</v>
      </c>
      <c r="F3464" t="s">
        <v>19</v>
      </c>
      <c r="G3464">
        <v>15000</v>
      </c>
      <c r="H3464">
        <v>11.58</v>
      </c>
      <c r="I3464">
        <v>0</v>
      </c>
      <c r="J3464">
        <v>0.21</v>
      </c>
      <c r="K3464" t="s">
        <v>16</v>
      </c>
      <c r="L3464">
        <v>2</v>
      </c>
    </row>
    <row r="3465" spans="1:12" x14ac:dyDescent="0.3">
      <c r="A3465">
        <v>23</v>
      </c>
      <c r="B3465">
        <v>52000</v>
      </c>
      <c r="C3465" t="s">
        <v>13</v>
      </c>
      <c r="D3465">
        <v>7</v>
      </c>
      <c r="E3465" t="s">
        <v>27</v>
      </c>
      <c r="F3465" t="s">
        <v>21</v>
      </c>
      <c r="G3465">
        <v>10000</v>
      </c>
      <c r="H3465">
        <v>6.54</v>
      </c>
      <c r="I3465">
        <v>0</v>
      </c>
      <c r="J3465">
        <v>0.19</v>
      </c>
      <c r="K3465" t="s">
        <v>16</v>
      </c>
      <c r="L3465">
        <v>2</v>
      </c>
    </row>
    <row r="3466" spans="1:12" x14ac:dyDescent="0.3">
      <c r="A3466">
        <v>22</v>
      </c>
      <c r="B3466">
        <v>72000</v>
      </c>
      <c r="C3466" t="s">
        <v>26</v>
      </c>
      <c r="D3466">
        <v>6</v>
      </c>
      <c r="E3466" t="s">
        <v>27</v>
      </c>
      <c r="F3466" t="s">
        <v>19</v>
      </c>
      <c r="G3466">
        <v>25000</v>
      </c>
      <c r="H3466">
        <v>9.83</v>
      </c>
      <c r="I3466">
        <v>0</v>
      </c>
      <c r="J3466">
        <v>0.35</v>
      </c>
      <c r="K3466" t="s">
        <v>16</v>
      </c>
      <c r="L3466">
        <v>3</v>
      </c>
    </row>
    <row r="3467" spans="1:12" x14ac:dyDescent="0.3">
      <c r="A3467">
        <v>24</v>
      </c>
      <c r="B3467">
        <v>72000</v>
      </c>
      <c r="C3467" t="s">
        <v>26</v>
      </c>
      <c r="D3467">
        <v>8</v>
      </c>
      <c r="E3467" t="s">
        <v>28</v>
      </c>
      <c r="F3467" t="s">
        <v>29</v>
      </c>
      <c r="G3467">
        <v>5000</v>
      </c>
      <c r="H3467">
        <v>13.93</v>
      </c>
      <c r="I3467">
        <v>0</v>
      </c>
      <c r="J3467">
        <v>7.0000000000000007E-2</v>
      </c>
      <c r="K3467" t="s">
        <v>17</v>
      </c>
      <c r="L3467">
        <v>2</v>
      </c>
    </row>
    <row r="3468" spans="1:12" x14ac:dyDescent="0.3">
      <c r="A3468">
        <v>22</v>
      </c>
      <c r="B3468">
        <v>53000</v>
      </c>
      <c r="C3468" t="s">
        <v>13</v>
      </c>
      <c r="D3468">
        <v>3</v>
      </c>
      <c r="E3468" t="s">
        <v>14</v>
      </c>
      <c r="F3468" t="s">
        <v>19</v>
      </c>
      <c r="G3468">
        <v>10000</v>
      </c>
      <c r="H3468">
        <v>9.99</v>
      </c>
      <c r="I3468">
        <v>0</v>
      </c>
      <c r="J3468">
        <v>0.19</v>
      </c>
      <c r="K3468" t="s">
        <v>16</v>
      </c>
      <c r="L3468">
        <v>4</v>
      </c>
    </row>
    <row r="3469" spans="1:12" x14ac:dyDescent="0.3">
      <c r="A3469">
        <v>21</v>
      </c>
      <c r="B3469">
        <v>53000</v>
      </c>
      <c r="C3469" t="s">
        <v>13</v>
      </c>
      <c r="D3469">
        <v>5</v>
      </c>
      <c r="E3469" t="s">
        <v>18</v>
      </c>
      <c r="F3469" t="s">
        <v>21</v>
      </c>
      <c r="G3469">
        <v>10000</v>
      </c>
      <c r="H3469">
        <v>7.51</v>
      </c>
      <c r="I3469">
        <v>0</v>
      </c>
      <c r="J3469">
        <v>0.19</v>
      </c>
      <c r="K3469" t="s">
        <v>16</v>
      </c>
      <c r="L3469">
        <v>4</v>
      </c>
    </row>
    <row r="3470" spans="1:12" x14ac:dyDescent="0.3">
      <c r="A3470">
        <v>26</v>
      </c>
      <c r="B3470">
        <v>53000</v>
      </c>
      <c r="C3470" t="s">
        <v>13</v>
      </c>
      <c r="D3470">
        <v>5</v>
      </c>
      <c r="E3470" t="s">
        <v>25</v>
      </c>
      <c r="F3470" t="s">
        <v>21</v>
      </c>
      <c r="G3470">
        <v>10000</v>
      </c>
      <c r="H3470">
        <v>8.59</v>
      </c>
      <c r="I3470">
        <v>0</v>
      </c>
      <c r="J3470">
        <v>0.19</v>
      </c>
      <c r="K3470" t="s">
        <v>16</v>
      </c>
      <c r="L3470">
        <v>4</v>
      </c>
    </row>
    <row r="3471" spans="1:12" x14ac:dyDescent="0.3">
      <c r="A3471">
        <v>22</v>
      </c>
      <c r="B3471">
        <v>72204</v>
      </c>
      <c r="C3471" t="s">
        <v>24</v>
      </c>
      <c r="D3471">
        <v>6</v>
      </c>
      <c r="E3471" t="s">
        <v>27</v>
      </c>
      <c r="F3471" t="s">
        <v>15</v>
      </c>
      <c r="G3471">
        <v>18000</v>
      </c>
      <c r="H3471">
        <v>12.53</v>
      </c>
      <c r="I3471">
        <v>0</v>
      </c>
      <c r="J3471">
        <v>0.25</v>
      </c>
      <c r="K3471" t="s">
        <v>16</v>
      </c>
      <c r="L3471">
        <v>3</v>
      </c>
    </row>
    <row r="3472" spans="1:12" x14ac:dyDescent="0.3">
      <c r="A3472">
        <v>24</v>
      </c>
      <c r="B3472">
        <v>72400</v>
      </c>
      <c r="C3472" t="s">
        <v>26</v>
      </c>
      <c r="D3472">
        <v>0</v>
      </c>
      <c r="E3472" t="s">
        <v>28</v>
      </c>
      <c r="F3472" t="s">
        <v>19</v>
      </c>
      <c r="G3472">
        <v>15000</v>
      </c>
      <c r="I3472">
        <v>0</v>
      </c>
      <c r="J3472">
        <v>0.21</v>
      </c>
      <c r="K3472" t="s">
        <v>16</v>
      </c>
      <c r="L3472">
        <v>3</v>
      </c>
    </row>
    <row r="3473" spans="1:12" x14ac:dyDescent="0.3">
      <c r="A3473">
        <v>21</v>
      </c>
      <c r="B3473">
        <v>47520</v>
      </c>
      <c r="C3473" t="s">
        <v>13</v>
      </c>
      <c r="D3473">
        <v>5</v>
      </c>
      <c r="E3473" t="s">
        <v>14</v>
      </c>
      <c r="F3473" t="s">
        <v>30</v>
      </c>
      <c r="G3473">
        <v>10000</v>
      </c>
      <c r="H3473">
        <v>15.33</v>
      </c>
      <c r="I3473">
        <v>1</v>
      </c>
      <c r="J3473">
        <v>0.21</v>
      </c>
      <c r="K3473" t="s">
        <v>17</v>
      </c>
      <c r="L3473">
        <v>4</v>
      </c>
    </row>
    <row r="3474" spans="1:12" x14ac:dyDescent="0.3">
      <c r="A3474">
        <v>22</v>
      </c>
      <c r="B3474">
        <v>48000</v>
      </c>
      <c r="C3474" t="s">
        <v>13</v>
      </c>
      <c r="D3474">
        <v>7</v>
      </c>
      <c r="E3474" t="s">
        <v>25</v>
      </c>
      <c r="F3474" t="s">
        <v>29</v>
      </c>
      <c r="G3474">
        <v>10000</v>
      </c>
      <c r="H3474">
        <v>17.989999999999998</v>
      </c>
      <c r="I3474">
        <v>1</v>
      </c>
      <c r="J3474">
        <v>0.21</v>
      </c>
      <c r="K3474" t="s">
        <v>17</v>
      </c>
      <c r="L3474">
        <v>4</v>
      </c>
    </row>
    <row r="3475" spans="1:12" x14ac:dyDescent="0.3">
      <c r="A3475">
        <v>23</v>
      </c>
      <c r="B3475">
        <v>66500</v>
      </c>
      <c r="C3475" t="s">
        <v>26</v>
      </c>
      <c r="D3475">
        <v>0</v>
      </c>
      <c r="E3475" t="s">
        <v>25</v>
      </c>
      <c r="F3475" t="s">
        <v>19</v>
      </c>
      <c r="G3475">
        <v>22000</v>
      </c>
      <c r="H3475">
        <v>8.8800000000000008</v>
      </c>
      <c r="I3475">
        <v>1</v>
      </c>
      <c r="J3475">
        <v>0.33</v>
      </c>
      <c r="K3475" t="s">
        <v>16</v>
      </c>
      <c r="L3475">
        <v>2</v>
      </c>
    </row>
    <row r="3476" spans="1:12" x14ac:dyDescent="0.3">
      <c r="A3476">
        <v>24</v>
      </c>
      <c r="B3476">
        <v>54000</v>
      </c>
      <c r="C3476" t="s">
        <v>13</v>
      </c>
      <c r="D3476">
        <v>1</v>
      </c>
      <c r="E3476" t="s">
        <v>20</v>
      </c>
      <c r="F3476" t="s">
        <v>15</v>
      </c>
      <c r="G3476">
        <v>10000</v>
      </c>
      <c r="H3476">
        <v>13.35</v>
      </c>
      <c r="I3476">
        <v>0</v>
      </c>
      <c r="J3476">
        <v>0.19</v>
      </c>
      <c r="K3476" t="s">
        <v>16</v>
      </c>
      <c r="L3476">
        <v>4</v>
      </c>
    </row>
    <row r="3477" spans="1:12" x14ac:dyDescent="0.3">
      <c r="A3477">
        <v>26</v>
      </c>
      <c r="B3477">
        <v>72600</v>
      </c>
      <c r="C3477" t="s">
        <v>26</v>
      </c>
      <c r="D3477">
        <v>3</v>
      </c>
      <c r="E3477" t="s">
        <v>14</v>
      </c>
      <c r="F3477" t="s">
        <v>21</v>
      </c>
      <c r="G3477">
        <v>4500</v>
      </c>
      <c r="H3477">
        <v>7.74</v>
      </c>
      <c r="I3477">
        <v>0</v>
      </c>
      <c r="J3477">
        <v>0.06</v>
      </c>
      <c r="K3477" t="s">
        <v>16</v>
      </c>
      <c r="L3477">
        <v>2</v>
      </c>
    </row>
    <row r="3478" spans="1:12" x14ac:dyDescent="0.3">
      <c r="A3478">
        <v>26</v>
      </c>
      <c r="B3478">
        <v>72645</v>
      </c>
      <c r="C3478" t="s">
        <v>23</v>
      </c>
      <c r="D3478">
        <v>5</v>
      </c>
      <c r="E3478" t="s">
        <v>27</v>
      </c>
      <c r="F3478" t="s">
        <v>21</v>
      </c>
      <c r="G3478">
        <v>12000</v>
      </c>
      <c r="I3478">
        <v>0</v>
      </c>
      <c r="J3478">
        <v>0.17</v>
      </c>
      <c r="K3478" t="s">
        <v>16</v>
      </c>
      <c r="L3478">
        <v>2</v>
      </c>
    </row>
    <row r="3479" spans="1:12" x14ac:dyDescent="0.3">
      <c r="A3479">
        <v>24</v>
      </c>
      <c r="B3479">
        <v>72800</v>
      </c>
      <c r="C3479" t="s">
        <v>26</v>
      </c>
      <c r="D3479">
        <v>0</v>
      </c>
      <c r="E3479" t="s">
        <v>28</v>
      </c>
      <c r="F3479" t="s">
        <v>19</v>
      </c>
      <c r="G3479">
        <v>2300</v>
      </c>
      <c r="H3479">
        <v>10.62</v>
      </c>
      <c r="I3479">
        <v>0</v>
      </c>
      <c r="J3479">
        <v>0.03</v>
      </c>
      <c r="K3479" t="s">
        <v>16</v>
      </c>
      <c r="L3479">
        <v>4</v>
      </c>
    </row>
    <row r="3480" spans="1:12" x14ac:dyDescent="0.3">
      <c r="A3480">
        <v>25</v>
      </c>
      <c r="B3480">
        <v>66800</v>
      </c>
      <c r="C3480" t="s">
        <v>26</v>
      </c>
      <c r="D3480">
        <v>3</v>
      </c>
      <c r="E3480" t="s">
        <v>25</v>
      </c>
      <c r="F3480" t="s">
        <v>21</v>
      </c>
      <c r="G3480">
        <v>12000</v>
      </c>
      <c r="H3480">
        <v>9.6300000000000008</v>
      </c>
      <c r="I3480">
        <v>1</v>
      </c>
      <c r="J3480">
        <v>0.18</v>
      </c>
      <c r="K3480" t="s">
        <v>16</v>
      </c>
      <c r="L3480">
        <v>4</v>
      </c>
    </row>
    <row r="3481" spans="1:12" x14ac:dyDescent="0.3">
      <c r="A3481">
        <v>24</v>
      </c>
      <c r="B3481">
        <v>72800</v>
      </c>
      <c r="C3481" t="s">
        <v>26</v>
      </c>
      <c r="D3481">
        <v>8</v>
      </c>
      <c r="E3481" t="s">
        <v>20</v>
      </c>
      <c r="F3481" t="s">
        <v>15</v>
      </c>
      <c r="G3481">
        <v>11200</v>
      </c>
      <c r="H3481">
        <v>13.79</v>
      </c>
      <c r="I3481">
        <v>0</v>
      </c>
      <c r="J3481">
        <v>0.15</v>
      </c>
      <c r="K3481" t="s">
        <v>16</v>
      </c>
      <c r="L3481">
        <v>2</v>
      </c>
    </row>
    <row r="3482" spans="1:12" x14ac:dyDescent="0.3">
      <c r="A3482">
        <v>22</v>
      </c>
      <c r="B3482">
        <v>73000</v>
      </c>
      <c r="C3482" t="s">
        <v>26</v>
      </c>
      <c r="D3482">
        <v>5</v>
      </c>
      <c r="E3482" t="s">
        <v>25</v>
      </c>
      <c r="F3482" t="s">
        <v>15</v>
      </c>
      <c r="G3482">
        <v>22000</v>
      </c>
      <c r="H3482">
        <v>15.96</v>
      </c>
      <c r="I3482">
        <v>0</v>
      </c>
      <c r="J3482">
        <v>0.3</v>
      </c>
      <c r="K3482" t="s">
        <v>17</v>
      </c>
      <c r="L3482">
        <v>4</v>
      </c>
    </row>
    <row r="3483" spans="1:12" x14ac:dyDescent="0.3">
      <c r="A3483">
        <v>25</v>
      </c>
      <c r="B3483">
        <v>73000</v>
      </c>
      <c r="C3483" t="s">
        <v>26</v>
      </c>
      <c r="D3483">
        <v>0</v>
      </c>
      <c r="E3483" t="s">
        <v>27</v>
      </c>
      <c r="F3483" t="s">
        <v>21</v>
      </c>
      <c r="G3483">
        <v>6500</v>
      </c>
      <c r="H3483">
        <v>6.03</v>
      </c>
      <c r="I3483">
        <v>0</v>
      </c>
      <c r="J3483">
        <v>0.09</v>
      </c>
      <c r="K3483" t="s">
        <v>16</v>
      </c>
      <c r="L3483">
        <v>3</v>
      </c>
    </row>
    <row r="3484" spans="1:12" x14ac:dyDescent="0.3">
      <c r="A3484">
        <v>22</v>
      </c>
      <c r="B3484">
        <v>73000</v>
      </c>
      <c r="C3484" t="s">
        <v>26</v>
      </c>
      <c r="D3484">
        <v>6</v>
      </c>
      <c r="E3484" t="s">
        <v>18</v>
      </c>
      <c r="F3484" t="s">
        <v>19</v>
      </c>
      <c r="G3484">
        <v>7000</v>
      </c>
      <c r="H3484">
        <v>10.59</v>
      </c>
      <c r="I3484">
        <v>0</v>
      </c>
      <c r="J3484">
        <v>0.1</v>
      </c>
      <c r="K3484" t="s">
        <v>16</v>
      </c>
      <c r="L3484">
        <v>2</v>
      </c>
    </row>
    <row r="3485" spans="1:12" x14ac:dyDescent="0.3">
      <c r="A3485">
        <v>24</v>
      </c>
      <c r="B3485">
        <v>73000</v>
      </c>
      <c r="C3485" t="s">
        <v>26</v>
      </c>
      <c r="D3485">
        <v>1</v>
      </c>
      <c r="E3485" t="s">
        <v>14</v>
      </c>
      <c r="F3485" t="s">
        <v>19</v>
      </c>
      <c r="G3485">
        <v>10000</v>
      </c>
      <c r="H3485">
        <v>11.99</v>
      </c>
      <c r="I3485">
        <v>0</v>
      </c>
      <c r="J3485">
        <v>0.14000000000000001</v>
      </c>
      <c r="K3485" t="s">
        <v>16</v>
      </c>
      <c r="L3485">
        <v>2</v>
      </c>
    </row>
    <row r="3486" spans="1:12" x14ac:dyDescent="0.3">
      <c r="A3486">
        <v>25</v>
      </c>
      <c r="B3486">
        <v>55000</v>
      </c>
      <c r="C3486" t="s">
        <v>13</v>
      </c>
      <c r="D3486">
        <v>0</v>
      </c>
      <c r="E3486" t="s">
        <v>20</v>
      </c>
      <c r="F3486" t="s">
        <v>21</v>
      </c>
      <c r="G3486">
        <v>10000</v>
      </c>
      <c r="H3486">
        <v>5.42</v>
      </c>
      <c r="I3486">
        <v>0</v>
      </c>
      <c r="J3486">
        <v>0.18</v>
      </c>
      <c r="K3486" t="s">
        <v>16</v>
      </c>
      <c r="L3486">
        <v>4</v>
      </c>
    </row>
    <row r="3487" spans="1:12" x14ac:dyDescent="0.3">
      <c r="A3487">
        <v>23</v>
      </c>
      <c r="B3487">
        <v>55000</v>
      </c>
      <c r="C3487" t="s">
        <v>13</v>
      </c>
      <c r="D3487">
        <v>4</v>
      </c>
      <c r="E3487" t="s">
        <v>18</v>
      </c>
      <c r="F3487" t="s">
        <v>19</v>
      </c>
      <c r="G3487">
        <v>10000</v>
      </c>
      <c r="H3487">
        <v>10.37</v>
      </c>
      <c r="I3487">
        <v>0</v>
      </c>
      <c r="J3487">
        <v>0.18</v>
      </c>
      <c r="K3487" t="s">
        <v>16</v>
      </c>
      <c r="L3487">
        <v>4</v>
      </c>
    </row>
    <row r="3488" spans="1:12" x14ac:dyDescent="0.3">
      <c r="A3488">
        <v>24</v>
      </c>
      <c r="B3488">
        <v>55000</v>
      </c>
      <c r="C3488" t="s">
        <v>13</v>
      </c>
      <c r="D3488">
        <v>5</v>
      </c>
      <c r="E3488" t="s">
        <v>28</v>
      </c>
      <c r="F3488" t="s">
        <v>21</v>
      </c>
      <c r="G3488">
        <v>10000</v>
      </c>
      <c r="H3488">
        <v>5.42</v>
      </c>
      <c r="I3488">
        <v>0</v>
      </c>
      <c r="J3488">
        <v>0.18</v>
      </c>
      <c r="K3488" t="s">
        <v>16</v>
      </c>
      <c r="L3488">
        <v>2</v>
      </c>
    </row>
    <row r="3489" spans="1:12" x14ac:dyDescent="0.3">
      <c r="A3489">
        <v>24</v>
      </c>
      <c r="B3489">
        <v>56950</v>
      </c>
      <c r="C3489" t="s">
        <v>26</v>
      </c>
      <c r="D3489">
        <v>4</v>
      </c>
      <c r="E3489" t="s">
        <v>14</v>
      </c>
      <c r="F3489" t="s">
        <v>19</v>
      </c>
      <c r="G3489">
        <v>4500</v>
      </c>
      <c r="H3489">
        <v>10</v>
      </c>
      <c r="I3489">
        <v>1</v>
      </c>
      <c r="J3489">
        <v>7.0000000000000007E-2</v>
      </c>
      <c r="K3489" t="s">
        <v>16</v>
      </c>
      <c r="L3489">
        <v>3</v>
      </c>
    </row>
    <row r="3490" spans="1:12" x14ac:dyDescent="0.3">
      <c r="A3490">
        <v>25</v>
      </c>
      <c r="B3490">
        <v>73000</v>
      </c>
      <c r="C3490" t="s">
        <v>26</v>
      </c>
      <c r="D3490">
        <v>9</v>
      </c>
      <c r="E3490" t="s">
        <v>25</v>
      </c>
      <c r="F3490" t="s">
        <v>19</v>
      </c>
      <c r="G3490">
        <v>9000</v>
      </c>
      <c r="H3490">
        <v>11.86</v>
      </c>
      <c r="I3490">
        <v>0</v>
      </c>
      <c r="J3490">
        <v>0.12</v>
      </c>
      <c r="K3490" t="s">
        <v>16</v>
      </c>
      <c r="L3490">
        <v>4</v>
      </c>
    </row>
    <row r="3491" spans="1:12" x14ac:dyDescent="0.3">
      <c r="A3491">
        <v>26</v>
      </c>
      <c r="B3491">
        <v>55000</v>
      </c>
      <c r="C3491" t="s">
        <v>13</v>
      </c>
      <c r="D3491">
        <v>7</v>
      </c>
      <c r="E3491" t="s">
        <v>14</v>
      </c>
      <c r="F3491" t="s">
        <v>21</v>
      </c>
      <c r="G3491">
        <v>10000</v>
      </c>
      <c r="H3491">
        <v>8.59</v>
      </c>
      <c r="I3491">
        <v>0</v>
      </c>
      <c r="J3491">
        <v>0.18</v>
      </c>
      <c r="K3491" t="s">
        <v>16</v>
      </c>
      <c r="L3491">
        <v>3</v>
      </c>
    </row>
    <row r="3492" spans="1:12" x14ac:dyDescent="0.3">
      <c r="A3492">
        <v>24</v>
      </c>
      <c r="B3492">
        <v>55000</v>
      </c>
      <c r="C3492" t="s">
        <v>13</v>
      </c>
      <c r="D3492">
        <v>6</v>
      </c>
      <c r="E3492" t="s">
        <v>25</v>
      </c>
      <c r="F3492" t="s">
        <v>21</v>
      </c>
      <c r="G3492">
        <v>10000</v>
      </c>
      <c r="H3492">
        <v>8.94</v>
      </c>
      <c r="I3492">
        <v>0</v>
      </c>
      <c r="J3492">
        <v>0.18</v>
      </c>
      <c r="K3492" t="s">
        <v>16</v>
      </c>
      <c r="L3492">
        <v>3</v>
      </c>
    </row>
    <row r="3493" spans="1:12" x14ac:dyDescent="0.3">
      <c r="A3493">
        <v>26</v>
      </c>
      <c r="B3493">
        <v>67000</v>
      </c>
      <c r="C3493" t="s">
        <v>23</v>
      </c>
      <c r="D3493">
        <v>10</v>
      </c>
      <c r="E3493" t="s">
        <v>25</v>
      </c>
      <c r="F3493" t="s">
        <v>29</v>
      </c>
      <c r="G3493">
        <v>5000</v>
      </c>
      <c r="H3493">
        <v>16.45</v>
      </c>
      <c r="I3493">
        <v>1</v>
      </c>
      <c r="J3493">
        <v>7.0000000000000007E-2</v>
      </c>
      <c r="K3493" t="s">
        <v>17</v>
      </c>
      <c r="L3493">
        <v>3</v>
      </c>
    </row>
    <row r="3494" spans="1:12" x14ac:dyDescent="0.3">
      <c r="A3494">
        <v>26</v>
      </c>
      <c r="B3494">
        <v>55500</v>
      </c>
      <c r="C3494" t="s">
        <v>13</v>
      </c>
      <c r="D3494">
        <v>3</v>
      </c>
      <c r="E3494" t="s">
        <v>14</v>
      </c>
      <c r="F3494" t="s">
        <v>15</v>
      </c>
      <c r="G3494">
        <v>10000</v>
      </c>
      <c r="I3494">
        <v>0</v>
      </c>
      <c r="J3494">
        <v>0.18</v>
      </c>
      <c r="K3494" t="s">
        <v>17</v>
      </c>
      <c r="L3494">
        <v>4</v>
      </c>
    </row>
    <row r="3495" spans="1:12" x14ac:dyDescent="0.3">
      <c r="A3495">
        <v>26</v>
      </c>
      <c r="B3495">
        <v>67000</v>
      </c>
      <c r="C3495" t="s">
        <v>26</v>
      </c>
      <c r="D3495">
        <v>2</v>
      </c>
      <c r="E3495" t="s">
        <v>25</v>
      </c>
      <c r="F3495" t="s">
        <v>30</v>
      </c>
      <c r="G3495">
        <v>6500</v>
      </c>
      <c r="H3495">
        <v>14.11</v>
      </c>
      <c r="I3495">
        <v>1</v>
      </c>
      <c r="J3495">
        <v>0.1</v>
      </c>
      <c r="K3495" t="s">
        <v>17</v>
      </c>
      <c r="L3495">
        <v>2</v>
      </c>
    </row>
    <row r="3496" spans="1:12" x14ac:dyDescent="0.3">
      <c r="A3496">
        <v>23</v>
      </c>
      <c r="B3496">
        <v>56004</v>
      </c>
      <c r="C3496" t="s">
        <v>13</v>
      </c>
      <c r="D3496">
        <v>7</v>
      </c>
      <c r="E3496" t="s">
        <v>20</v>
      </c>
      <c r="F3496" t="s">
        <v>19</v>
      </c>
      <c r="G3496">
        <v>10000</v>
      </c>
      <c r="H3496">
        <v>11.83</v>
      </c>
      <c r="I3496">
        <v>0</v>
      </c>
      <c r="J3496">
        <v>0.18</v>
      </c>
      <c r="K3496" t="s">
        <v>16</v>
      </c>
      <c r="L3496">
        <v>3</v>
      </c>
    </row>
    <row r="3497" spans="1:12" x14ac:dyDescent="0.3">
      <c r="A3497">
        <v>24</v>
      </c>
      <c r="B3497">
        <v>56500</v>
      </c>
      <c r="C3497" t="s">
        <v>13</v>
      </c>
      <c r="D3497">
        <v>1</v>
      </c>
      <c r="E3497" t="s">
        <v>28</v>
      </c>
      <c r="F3497" t="s">
        <v>19</v>
      </c>
      <c r="G3497">
        <v>10000</v>
      </c>
      <c r="I3497">
        <v>0</v>
      </c>
      <c r="J3497">
        <v>0.18</v>
      </c>
      <c r="K3497" t="s">
        <v>16</v>
      </c>
      <c r="L3497">
        <v>4</v>
      </c>
    </row>
    <row r="3498" spans="1:12" x14ac:dyDescent="0.3">
      <c r="A3498">
        <v>25</v>
      </c>
      <c r="B3498">
        <v>73163</v>
      </c>
      <c r="C3498" t="s">
        <v>26</v>
      </c>
      <c r="D3498">
        <v>9</v>
      </c>
      <c r="E3498" t="s">
        <v>27</v>
      </c>
      <c r="F3498" t="s">
        <v>29</v>
      </c>
      <c r="G3498">
        <v>25000</v>
      </c>
      <c r="H3498">
        <v>16.45</v>
      </c>
      <c r="I3498">
        <v>0</v>
      </c>
      <c r="J3498">
        <v>0.34</v>
      </c>
      <c r="K3498" t="s">
        <v>16</v>
      </c>
      <c r="L3498">
        <v>3</v>
      </c>
    </row>
    <row r="3499" spans="1:12" x14ac:dyDescent="0.3">
      <c r="A3499">
        <v>23</v>
      </c>
      <c r="B3499">
        <v>73164</v>
      </c>
      <c r="C3499" t="s">
        <v>26</v>
      </c>
      <c r="D3499">
        <v>7</v>
      </c>
      <c r="E3499" t="s">
        <v>27</v>
      </c>
      <c r="F3499" t="s">
        <v>19</v>
      </c>
      <c r="G3499">
        <v>1000</v>
      </c>
      <c r="H3499">
        <v>10.36</v>
      </c>
      <c r="I3499">
        <v>0</v>
      </c>
      <c r="J3499">
        <v>0.01</v>
      </c>
      <c r="K3499" t="s">
        <v>16</v>
      </c>
      <c r="L3499">
        <v>2</v>
      </c>
    </row>
    <row r="3500" spans="1:12" x14ac:dyDescent="0.3">
      <c r="A3500">
        <v>26</v>
      </c>
      <c r="B3500">
        <v>57000</v>
      </c>
      <c r="C3500" t="s">
        <v>13</v>
      </c>
      <c r="D3500">
        <v>2</v>
      </c>
      <c r="E3500" t="s">
        <v>27</v>
      </c>
      <c r="F3500" t="s">
        <v>21</v>
      </c>
      <c r="G3500">
        <v>10000</v>
      </c>
      <c r="H3500">
        <v>7.9</v>
      </c>
      <c r="I3500">
        <v>0</v>
      </c>
      <c r="J3500">
        <v>0.18</v>
      </c>
      <c r="K3500" t="s">
        <v>16</v>
      </c>
      <c r="L3500">
        <v>4</v>
      </c>
    </row>
    <row r="3501" spans="1:12" x14ac:dyDescent="0.3">
      <c r="A3501">
        <v>21</v>
      </c>
      <c r="B3501">
        <v>67400</v>
      </c>
      <c r="C3501" t="s">
        <v>26</v>
      </c>
      <c r="D3501">
        <v>2</v>
      </c>
      <c r="E3501" t="s">
        <v>27</v>
      </c>
      <c r="F3501" t="s">
        <v>29</v>
      </c>
      <c r="G3501">
        <v>20000</v>
      </c>
      <c r="H3501">
        <v>17.739999999999998</v>
      </c>
      <c r="I3501">
        <v>1</v>
      </c>
      <c r="J3501">
        <v>0.3</v>
      </c>
      <c r="K3501" t="s">
        <v>17</v>
      </c>
      <c r="L3501">
        <v>2</v>
      </c>
    </row>
    <row r="3502" spans="1:12" x14ac:dyDescent="0.3">
      <c r="A3502">
        <v>26</v>
      </c>
      <c r="B3502">
        <v>73440</v>
      </c>
      <c r="C3502" t="s">
        <v>23</v>
      </c>
      <c r="D3502">
        <v>1</v>
      </c>
      <c r="E3502" t="s">
        <v>20</v>
      </c>
      <c r="F3502" t="s">
        <v>19</v>
      </c>
      <c r="G3502">
        <v>35000</v>
      </c>
      <c r="H3502">
        <v>9.91</v>
      </c>
      <c r="I3502">
        <v>0</v>
      </c>
      <c r="J3502">
        <v>0.48</v>
      </c>
      <c r="K3502" t="s">
        <v>16</v>
      </c>
      <c r="L3502">
        <v>2</v>
      </c>
    </row>
    <row r="3503" spans="1:12" x14ac:dyDescent="0.3">
      <c r="A3503">
        <v>23</v>
      </c>
      <c r="B3503">
        <v>67476</v>
      </c>
      <c r="C3503" t="s">
        <v>26</v>
      </c>
      <c r="D3503">
        <v>5</v>
      </c>
      <c r="E3503" t="s">
        <v>28</v>
      </c>
      <c r="F3503" t="s">
        <v>15</v>
      </c>
      <c r="G3503">
        <v>25000</v>
      </c>
      <c r="H3503">
        <v>13.49</v>
      </c>
      <c r="I3503">
        <v>1</v>
      </c>
      <c r="J3503">
        <v>0.37</v>
      </c>
      <c r="K3503" t="s">
        <v>17</v>
      </c>
      <c r="L3503">
        <v>3</v>
      </c>
    </row>
    <row r="3504" spans="1:12" x14ac:dyDescent="0.3">
      <c r="A3504">
        <v>23</v>
      </c>
      <c r="B3504">
        <v>57000</v>
      </c>
      <c r="C3504" t="s">
        <v>13</v>
      </c>
      <c r="D3504">
        <v>7</v>
      </c>
      <c r="E3504" t="s">
        <v>25</v>
      </c>
      <c r="F3504" t="s">
        <v>19</v>
      </c>
      <c r="G3504">
        <v>10000</v>
      </c>
      <c r="H3504">
        <v>11.48</v>
      </c>
      <c r="I3504">
        <v>0</v>
      </c>
      <c r="J3504">
        <v>0.18</v>
      </c>
      <c r="K3504" t="s">
        <v>16</v>
      </c>
      <c r="L3504">
        <v>4</v>
      </c>
    </row>
    <row r="3505" spans="1:12" x14ac:dyDescent="0.3">
      <c r="A3505">
        <v>21</v>
      </c>
      <c r="B3505">
        <v>57996</v>
      </c>
      <c r="C3505" t="s">
        <v>13</v>
      </c>
      <c r="D3505">
        <v>3</v>
      </c>
      <c r="E3505" t="s">
        <v>18</v>
      </c>
      <c r="F3505" t="s">
        <v>19</v>
      </c>
      <c r="G3505">
        <v>10000</v>
      </c>
      <c r="H3505">
        <v>9.25</v>
      </c>
      <c r="I3505">
        <v>0</v>
      </c>
      <c r="J3505">
        <v>0.17</v>
      </c>
      <c r="K3505" t="s">
        <v>16</v>
      </c>
      <c r="L3505">
        <v>4</v>
      </c>
    </row>
    <row r="3506" spans="1:12" x14ac:dyDescent="0.3">
      <c r="A3506">
        <v>25</v>
      </c>
      <c r="B3506">
        <v>74000</v>
      </c>
      <c r="C3506" t="s">
        <v>26</v>
      </c>
      <c r="D3506">
        <v>9</v>
      </c>
      <c r="E3506" t="s">
        <v>27</v>
      </c>
      <c r="F3506" t="s">
        <v>21</v>
      </c>
      <c r="G3506">
        <v>12000</v>
      </c>
      <c r="H3506">
        <v>6.03</v>
      </c>
      <c r="I3506">
        <v>0</v>
      </c>
      <c r="J3506">
        <v>0.16</v>
      </c>
      <c r="K3506" t="s">
        <v>16</v>
      </c>
      <c r="L3506">
        <v>3</v>
      </c>
    </row>
    <row r="3507" spans="1:12" x14ac:dyDescent="0.3">
      <c r="A3507">
        <v>23</v>
      </c>
      <c r="B3507">
        <v>59000</v>
      </c>
      <c r="C3507" t="s">
        <v>13</v>
      </c>
      <c r="D3507">
        <v>7</v>
      </c>
      <c r="E3507" t="s">
        <v>18</v>
      </c>
      <c r="F3507" t="s">
        <v>15</v>
      </c>
      <c r="G3507">
        <v>10000</v>
      </c>
      <c r="I3507">
        <v>0</v>
      </c>
      <c r="J3507">
        <v>0.17</v>
      </c>
      <c r="K3507" t="s">
        <v>17</v>
      </c>
      <c r="L3507">
        <v>3</v>
      </c>
    </row>
    <row r="3508" spans="1:12" x14ac:dyDescent="0.3">
      <c r="A3508">
        <v>26</v>
      </c>
      <c r="B3508">
        <v>74000</v>
      </c>
      <c r="C3508" t="s">
        <v>26</v>
      </c>
      <c r="D3508">
        <v>10</v>
      </c>
      <c r="E3508" t="s">
        <v>25</v>
      </c>
      <c r="F3508" t="s">
        <v>19</v>
      </c>
      <c r="G3508">
        <v>1200</v>
      </c>
      <c r="H3508">
        <v>12.69</v>
      </c>
      <c r="I3508">
        <v>0</v>
      </c>
      <c r="J3508">
        <v>0.02</v>
      </c>
      <c r="K3508" t="s">
        <v>16</v>
      </c>
      <c r="L3508">
        <v>2</v>
      </c>
    </row>
    <row r="3509" spans="1:12" x14ac:dyDescent="0.3">
      <c r="A3509">
        <v>22</v>
      </c>
      <c r="B3509">
        <v>74000</v>
      </c>
      <c r="C3509" t="s">
        <v>26</v>
      </c>
      <c r="D3509">
        <v>6</v>
      </c>
      <c r="E3509" t="s">
        <v>14</v>
      </c>
      <c r="F3509" t="s">
        <v>21</v>
      </c>
      <c r="G3509">
        <v>2500</v>
      </c>
      <c r="H3509">
        <v>6.62</v>
      </c>
      <c r="I3509">
        <v>0</v>
      </c>
      <c r="J3509">
        <v>0.03</v>
      </c>
      <c r="K3509" t="s">
        <v>16</v>
      </c>
      <c r="L3509">
        <v>3</v>
      </c>
    </row>
    <row r="3510" spans="1:12" x14ac:dyDescent="0.3">
      <c r="A3510">
        <v>25</v>
      </c>
      <c r="B3510">
        <v>74000</v>
      </c>
      <c r="C3510" t="s">
        <v>23</v>
      </c>
      <c r="D3510">
        <v>1</v>
      </c>
      <c r="E3510" t="s">
        <v>27</v>
      </c>
      <c r="F3510" t="s">
        <v>21</v>
      </c>
      <c r="G3510">
        <v>16000</v>
      </c>
      <c r="H3510">
        <v>8.49</v>
      </c>
      <c r="I3510">
        <v>0</v>
      </c>
      <c r="J3510">
        <v>0.22</v>
      </c>
      <c r="K3510" t="s">
        <v>16</v>
      </c>
      <c r="L3510">
        <v>3</v>
      </c>
    </row>
    <row r="3511" spans="1:12" x14ac:dyDescent="0.3">
      <c r="A3511">
        <v>23</v>
      </c>
      <c r="B3511">
        <v>74000</v>
      </c>
      <c r="C3511" t="s">
        <v>26</v>
      </c>
      <c r="D3511">
        <v>7</v>
      </c>
      <c r="E3511" t="s">
        <v>18</v>
      </c>
      <c r="F3511" t="s">
        <v>19</v>
      </c>
      <c r="G3511">
        <v>10000</v>
      </c>
      <c r="I3511">
        <v>0</v>
      </c>
      <c r="J3511">
        <v>0.14000000000000001</v>
      </c>
      <c r="K3511" t="s">
        <v>16</v>
      </c>
      <c r="L3511">
        <v>2</v>
      </c>
    </row>
    <row r="3512" spans="1:12" x14ac:dyDescent="0.3">
      <c r="A3512">
        <v>26</v>
      </c>
      <c r="B3512">
        <v>60000</v>
      </c>
      <c r="C3512" t="s">
        <v>13</v>
      </c>
      <c r="D3512">
        <v>5</v>
      </c>
      <c r="E3512" t="s">
        <v>25</v>
      </c>
      <c r="F3512" t="s">
        <v>15</v>
      </c>
      <c r="G3512">
        <v>10000</v>
      </c>
      <c r="H3512">
        <v>14.27</v>
      </c>
      <c r="I3512">
        <v>0</v>
      </c>
      <c r="J3512">
        <v>0.17</v>
      </c>
      <c r="K3512" t="s">
        <v>16</v>
      </c>
      <c r="L3512">
        <v>4</v>
      </c>
    </row>
    <row r="3513" spans="1:12" x14ac:dyDescent="0.3">
      <c r="A3513">
        <v>26</v>
      </c>
      <c r="B3513">
        <v>57800</v>
      </c>
      <c r="C3513" t="s">
        <v>26</v>
      </c>
      <c r="D3513">
        <v>0</v>
      </c>
      <c r="E3513" t="s">
        <v>14</v>
      </c>
      <c r="F3513" t="s">
        <v>30</v>
      </c>
      <c r="G3513">
        <v>15000</v>
      </c>
      <c r="I3513">
        <v>1</v>
      </c>
      <c r="J3513">
        <v>0.22</v>
      </c>
      <c r="K3513" t="s">
        <v>17</v>
      </c>
      <c r="L3513">
        <v>3</v>
      </c>
    </row>
    <row r="3514" spans="1:12" x14ac:dyDescent="0.3">
      <c r="A3514">
        <v>23</v>
      </c>
      <c r="B3514">
        <v>74000</v>
      </c>
      <c r="C3514" t="s">
        <v>26</v>
      </c>
      <c r="D3514">
        <v>0</v>
      </c>
      <c r="E3514" t="s">
        <v>25</v>
      </c>
      <c r="F3514" t="s">
        <v>19</v>
      </c>
      <c r="G3514">
        <v>17500</v>
      </c>
      <c r="I3514">
        <v>0</v>
      </c>
      <c r="J3514">
        <v>0.24</v>
      </c>
      <c r="K3514" t="s">
        <v>16</v>
      </c>
      <c r="L3514">
        <v>2</v>
      </c>
    </row>
    <row r="3515" spans="1:12" x14ac:dyDescent="0.3">
      <c r="A3515">
        <v>25</v>
      </c>
      <c r="B3515">
        <v>54000</v>
      </c>
      <c r="C3515" t="s">
        <v>13</v>
      </c>
      <c r="D3515">
        <v>0</v>
      </c>
      <c r="E3515" t="s">
        <v>28</v>
      </c>
      <c r="F3515" t="s">
        <v>15</v>
      </c>
      <c r="G3515">
        <v>10000</v>
      </c>
      <c r="H3515">
        <v>15.23</v>
      </c>
      <c r="I3515">
        <v>1</v>
      </c>
      <c r="J3515">
        <v>0.19</v>
      </c>
      <c r="K3515" t="s">
        <v>16</v>
      </c>
      <c r="L3515">
        <v>4</v>
      </c>
    </row>
    <row r="3516" spans="1:12" x14ac:dyDescent="0.3">
      <c r="A3516">
        <v>24</v>
      </c>
      <c r="B3516">
        <v>74000</v>
      </c>
      <c r="C3516" t="s">
        <v>26</v>
      </c>
      <c r="D3516">
        <v>6</v>
      </c>
      <c r="E3516" t="s">
        <v>14</v>
      </c>
      <c r="F3516" t="s">
        <v>19</v>
      </c>
      <c r="G3516">
        <v>5000</v>
      </c>
      <c r="H3516">
        <v>12.21</v>
      </c>
      <c r="I3516">
        <v>0</v>
      </c>
      <c r="J3516">
        <v>7.0000000000000007E-2</v>
      </c>
      <c r="K3516" t="s">
        <v>16</v>
      </c>
      <c r="L3516">
        <v>2</v>
      </c>
    </row>
    <row r="3517" spans="1:12" x14ac:dyDescent="0.3">
      <c r="A3517">
        <v>24</v>
      </c>
      <c r="B3517">
        <v>54000</v>
      </c>
      <c r="C3517" t="s">
        <v>13</v>
      </c>
      <c r="D3517">
        <v>5</v>
      </c>
      <c r="E3517" t="s">
        <v>20</v>
      </c>
      <c r="F3517" t="s">
        <v>19</v>
      </c>
      <c r="G3517">
        <v>10000</v>
      </c>
      <c r="H3517">
        <v>10.37</v>
      </c>
      <c r="I3517">
        <v>1</v>
      </c>
      <c r="J3517">
        <v>0.19</v>
      </c>
      <c r="K3517" t="s">
        <v>16</v>
      </c>
      <c r="L3517">
        <v>2</v>
      </c>
    </row>
    <row r="3518" spans="1:12" x14ac:dyDescent="0.3">
      <c r="A3518">
        <v>24</v>
      </c>
      <c r="B3518">
        <v>60000</v>
      </c>
      <c r="C3518" t="s">
        <v>13</v>
      </c>
      <c r="D3518">
        <v>4</v>
      </c>
      <c r="E3518" t="s">
        <v>14</v>
      </c>
      <c r="F3518" t="s">
        <v>21</v>
      </c>
      <c r="G3518">
        <v>10000</v>
      </c>
      <c r="H3518">
        <v>6.54</v>
      </c>
      <c r="I3518">
        <v>0</v>
      </c>
      <c r="J3518">
        <v>0.17</v>
      </c>
      <c r="K3518" t="s">
        <v>16</v>
      </c>
      <c r="L3518">
        <v>2</v>
      </c>
    </row>
    <row r="3519" spans="1:12" x14ac:dyDescent="0.3">
      <c r="A3519">
        <v>22</v>
      </c>
      <c r="B3519">
        <v>74263</v>
      </c>
      <c r="C3519" t="s">
        <v>26</v>
      </c>
      <c r="D3519">
        <v>3</v>
      </c>
      <c r="E3519" t="s">
        <v>14</v>
      </c>
      <c r="F3519" t="s">
        <v>19</v>
      </c>
      <c r="G3519">
        <v>11500</v>
      </c>
      <c r="H3519">
        <v>9.99</v>
      </c>
      <c r="I3519">
        <v>0</v>
      </c>
      <c r="J3519">
        <v>0.15</v>
      </c>
      <c r="K3519" t="s">
        <v>16</v>
      </c>
      <c r="L3519">
        <v>3</v>
      </c>
    </row>
    <row r="3520" spans="1:12" x14ac:dyDescent="0.3">
      <c r="A3520">
        <v>23</v>
      </c>
      <c r="B3520">
        <v>54000</v>
      </c>
      <c r="C3520" t="s">
        <v>13</v>
      </c>
      <c r="D3520">
        <v>4</v>
      </c>
      <c r="E3520" t="s">
        <v>18</v>
      </c>
      <c r="F3520" t="s">
        <v>29</v>
      </c>
      <c r="G3520">
        <v>10000</v>
      </c>
      <c r="H3520">
        <v>17.93</v>
      </c>
      <c r="I3520">
        <v>1</v>
      </c>
      <c r="J3520">
        <v>0.19</v>
      </c>
      <c r="K3520" t="s">
        <v>17</v>
      </c>
      <c r="L3520">
        <v>4</v>
      </c>
    </row>
    <row r="3521" spans="1:12" x14ac:dyDescent="0.3">
      <c r="A3521">
        <v>24</v>
      </c>
      <c r="B3521">
        <v>74360</v>
      </c>
      <c r="C3521" t="s">
        <v>23</v>
      </c>
      <c r="D3521">
        <v>7</v>
      </c>
      <c r="E3521" t="s">
        <v>27</v>
      </c>
      <c r="F3521" t="s">
        <v>21</v>
      </c>
      <c r="G3521">
        <v>25000</v>
      </c>
      <c r="I3521">
        <v>0</v>
      </c>
      <c r="J3521">
        <v>0.34</v>
      </c>
      <c r="K3521" t="s">
        <v>16</v>
      </c>
      <c r="L3521">
        <v>4</v>
      </c>
    </row>
    <row r="3522" spans="1:12" x14ac:dyDescent="0.3">
      <c r="A3522">
        <v>26</v>
      </c>
      <c r="B3522">
        <v>74400</v>
      </c>
      <c r="C3522" t="s">
        <v>26</v>
      </c>
      <c r="D3522">
        <v>10</v>
      </c>
      <c r="E3522" t="s">
        <v>25</v>
      </c>
      <c r="F3522" t="s">
        <v>21</v>
      </c>
      <c r="G3522">
        <v>15000</v>
      </c>
      <c r="H3522">
        <v>6.54</v>
      </c>
      <c r="I3522">
        <v>0</v>
      </c>
      <c r="J3522">
        <v>0.2</v>
      </c>
      <c r="K3522" t="s">
        <v>16</v>
      </c>
      <c r="L3522">
        <v>4</v>
      </c>
    </row>
    <row r="3523" spans="1:12" x14ac:dyDescent="0.3">
      <c r="A3523">
        <v>22</v>
      </c>
      <c r="B3523">
        <v>68400</v>
      </c>
      <c r="C3523" t="s">
        <v>26</v>
      </c>
      <c r="D3523">
        <v>0</v>
      </c>
      <c r="E3523" t="s">
        <v>25</v>
      </c>
      <c r="F3523" t="s">
        <v>30</v>
      </c>
      <c r="G3523">
        <v>10000</v>
      </c>
      <c r="H3523">
        <v>15.95</v>
      </c>
      <c r="I3523">
        <v>1</v>
      </c>
      <c r="J3523">
        <v>0.15</v>
      </c>
      <c r="K3523" t="s">
        <v>16</v>
      </c>
      <c r="L3523">
        <v>4</v>
      </c>
    </row>
    <row r="3524" spans="1:12" x14ac:dyDescent="0.3">
      <c r="A3524">
        <v>23</v>
      </c>
      <c r="B3524">
        <v>74400</v>
      </c>
      <c r="C3524" t="s">
        <v>26</v>
      </c>
      <c r="D3524">
        <v>0</v>
      </c>
      <c r="E3524" t="s">
        <v>20</v>
      </c>
      <c r="F3524" t="s">
        <v>21</v>
      </c>
      <c r="G3524">
        <v>5000</v>
      </c>
      <c r="I3524">
        <v>0</v>
      </c>
      <c r="J3524">
        <v>7.0000000000000007E-2</v>
      </c>
      <c r="K3524" t="s">
        <v>16</v>
      </c>
      <c r="L3524">
        <v>3</v>
      </c>
    </row>
    <row r="3525" spans="1:12" x14ac:dyDescent="0.3">
      <c r="A3525">
        <v>22</v>
      </c>
      <c r="B3525">
        <v>74500</v>
      </c>
      <c r="C3525" t="s">
        <v>26</v>
      </c>
      <c r="D3525">
        <v>6</v>
      </c>
      <c r="E3525" t="s">
        <v>27</v>
      </c>
      <c r="F3525" t="s">
        <v>15</v>
      </c>
      <c r="G3525">
        <v>8000</v>
      </c>
      <c r="H3525">
        <v>15.96</v>
      </c>
      <c r="I3525">
        <v>0</v>
      </c>
      <c r="J3525">
        <v>0.11</v>
      </c>
      <c r="K3525" t="s">
        <v>16</v>
      </c>
      <c r="L3525">
        <v>3</v>
      </c>
    </row>
    <row r="3526" spans="1:12" x14ac:dyDescent="0.3">
      <c r="A3526">
        <v>21</v>
      </c>
      <c r="B3526">
        <v>60000</v>
      </c>
      <c r="C3526" t="s">
        <v>13</v>
      </c>
      <c r="D3526">
        <v>5</v>
      </c>
      <c r="E3526" t="s">
        <v>18</v>
      </c>
      <c r="F3526" t="s">
        <v>19</v>
      </c>
      <c r="G3526">
        <v>10000</v>
      </c>
      <c r="H3526">
        <v>12.18</v>
      </c>
      <c r="I3526">
        <v>0</v>
      </c>
      <c r="J3526">
        <v>0.17</v>
      </c>
      <c r="K3526" t="s">
        <v>16</v>
      </c>
      <c r="L3526">
        <v>2</v>
      </c>
    </row>
    <row r="3527" spans="1:12" x14ac:dyDescent="0.3">
      <c r="A3527">
        <v>25</v>
      </c>
      <c r="B3527">
        <v>74678</v>
      </c>
      <c r="C3527" t="s">
        <v>26</v>
      </c>
      <c r="D3527">
        <v>9</v>
      </c>
      <c r="E3527" t="s">
        <v>25</v>
      </c>
      <c r="F3527" t="s">
        <v>19</v>
      </c>
      <c r="G3527">
        <v>4000</v>
      </c>
      <c r="H3527">
        <v>10.62</v>
      </c>
      <c r="I3527">
        <v>0</v>
      </c>
      <c r="J3527">
        <v>0.05</v>
      </c>
      <c r="K3527" t="s">
        <v>16</v>
      </c>
      <c r="L3527">
        <v>2</v>
      </c>
    </row>
    <row r="3528" spans="1:12" x14ac:dyDescent="0.3">
      <c r="A3528">
        <v>24</v>
      </c>
      <c r="B3528">
        <v>74700</v>
      </c>
      <c r="C3528" t="s">
        <v>26</v>
      </c>
      <c r="D3528">
        <v>4</v>
      </c>
      <c r="E3528" t="s">
        <v>27</v>
      </c>
      <c r="F3528" t="s">
        <v>19</v>
      </c>
      <c r="G3528">
        <v>19750</v>
      </c>
      <c r="H3528">
        <v>11.12</v>
      </c>
      <c r="I3528">
        <v>0</v>
      </c>
      <c r="J3528">
        <v>0.26</v>
      </c>
      <c r="K3528" t="s">
        <v>16</v>
      </c>
      <c r="L3528">
        <v>3</v>
      </c>
    </row>
    <row r="3529" spans="1:12" x14ac:dyDescent="0.3">
      <c r="A3529">
        <v>21</v>
      </c>
      <c r="B3529">
        <v>60000</v>
      </c>
      <c r="C3529" t="s">
        <v>13</v>
      </c>
      <c r="D3529">
        <v>3</v>
      </c>
      <c r="E3529" t="s">
        <v>14</v>
      </c>
      <c r="F3529" t="s">
        <v>19</v>
      </c>
      <c r="G3529">
        <v>10000</v>
      </c>
      <c r="H3529">
        <v>12.18</v>
      </c>
      <c r="I3529">
        <v>0</v>
      </c>
      <c r="J3529">
        <v>0.17</v>
      </c>
      <c r="K3529" t="s">
        <v>16</v>
      </c>
      <c r="L3529">
        <v>2</v>
      </c>
    </row>
    <row r="3530" spans="1:12" x14ac:dyDescent="0.3">
      <c r="A3530">
        <v>21</v>
      </c>
      <c r="B3530">
        <v>74880</v>
      </c>
      <c r="C3530" t="s">
        <v>26</v>
      </c>
      <c r="D3530">
        <v>5</v>
      </c>
      <c r="E3530" t="s">
        <v>20</v>
      </c>
      <c r="F3530" t="s">
        <v>21</v>
      </c>
      <c r="G3530">
        <v>8500</v>
      </c>
      <c r="H3530">
        <v>7.14</v>
      </c>
      <c r="I3530">
        <v>0</v>
      </c>
      <c r="J3530">
        <v>0.11</v>
      </c>
      <c r="K3530" t="s">
        <v>16</v>
      </c>
      <c r="L3530">
        <v>2</v>
      </c>
    </row>
    <row r="3531" spans="1:12" x14ac:dyDescent="0.3">
      <c r="A3531">
        <v>22</v>
      </c>
      <c r="B3531">
        <v>54000</v>
      </c>
      <c r="C3531" t="s">
        <v>13</v>
      </c>
      <c r="D3531">
        <v>6</v>
      </c>
      <c r="E3531" t="s">
        <v>18</v>
      </c>
      <c r="F3531" t="s">
        <v>15</v>
      </c>
      <c r="G3531">
        <v>10000</v>
      </c>
      <c r="H3531">
        <v>13.79</v>
      </c>
      <c r="I3531">
        <v>1</v>
      </c>
      <c r="J3531">
        <v>0.19</v>
      </c>
      <c r="K3531" t="s">
        <v>16</v>
      </c>
      <c r="L3531">
        <v>4</v>
      </c>
    </row>
    <row r="3532" spans="1:12" x14ac:dyDescent="0.3">
      <c r="A3532">
        <v>23</v>
      </c>
      <c r="B3532">
        <v>54000</v>
      </c>
      <c r="C3532" t="s">
        <v>13</v>
      </c>
      <c r="D3532">
        <v>1</v>
      </c>
      <c r="E3532" t="s">
        <v>18</v>
      </c>
      <c r="F3532" t="s">
        <v>30</v>
      </c>
      <c r="G3532">
        <v>10000</v>
      </c>
      <c r="H3532">
        <v>13.67</v>
      </c>
      <c r="I3532">
        <v>1</v>
      </c>
      <c r="J3532">
        <v>0.19</v>
      </c>
      <c r="K3532" t="s">
        <v>17</v>
      </c>
      <c r="L3532">
        <v>3</v>
      </c>
    </row>
    <row r="3533" spans="1:12" x14ac:dyDescent="0.3">
      <c r="A3533">
        <v>23</v>
      </c>
      <c r="B3533">
        <v>75000</v>
      </c>
      <c r="C3533" t="s">
        <v>26</v>
      </c>
      <c r="D3533">
        <v>7</v>
      </c>
      <c r="E3533" t="s">
        <v>27</v>
      </c>
      <c r="F3533" t="s">
        <v>19</v>
      </c>
      <c r="G3533">
        <v>5400</v>
      </c>
      <c r="H3533">
        <v>12.69</v>
      </c>
      <c r="I3533">
        <v>0</v>
      </c>
      <c r="J3533">
        <v>7.0000000000000007E-2</v>
      </c>
      <c r="K3533" t="s">
        <v>16</v>
      </c>
      <c r="L3533">
        <v>2</v>
      </c>
    </row>
    <row r="3534" spans="1:12" x14ac:dyDescent="0.3">
      <c r="A3534">
        <v>26</v>
      </c>
      <c r="B3534">
        <v>75000</v>
      </c>
      <c r="C3534" t="s">
        <v>26</v>
      </c>
      <c r="D3534">
        <v>10</v>
      </c>
      <c r="E3534" t="s">
        <v>27</v>
      </c>
      <c r="F3534" t="s">
        <v>19</v>
      </c>
      <c r="G3534">
        <v>5000</v>
      </c>
      <c r="H3534">
        <v>9.91</v>
      </c>
      <c r="I3534">
        <v>0</v>
      </c>
      <c r="J3534">
        <v>7.0000000000000007E-2</v>
      </c>
      <c r="K3534" t="s">
        <v>16</v>
      </c>
      <c r="L3534">
        <v>3</v>
      </c>
    </row>
    <row r="3535" spans="1:12" x14ac:dyDescent="0.3">
      <c r="A3535">
        <v>26</v>
      </c>
      <c r="B3535">
        <v>56000</v>
      </c>
      <c r="C3535" t="s">
        <v>13</v>
      </c>
      <c r="D3535">
        <v>10</v>
      </c>
      <c r="E3535" t="s">
        <v>28</v>
      </c>
      <c r="F3535" t="s">
        <v>19</v>
      </c>
      <c r="G3535">
        <v>10000</v>
      </c>
      <c r="H3535">
        <v>12.69</v>
      </c>
      <c r="I3535">
        <v>1</v>
      </c>
      <c r="J3535">
        <v>0.18</v>
      </c>
      <c r="K3535" t="s">
        <v>16</v>
      </c>
      <c r="L3535">
        <v>2</v>
      </c>
    </row>
    <row r="3536" spans="1:12" x14ac:dyDescent="0.3">
      <c r="A3536">
        <v>26</v>
      </c>
      <c r="B3536">
        <v>75000</v>
      </c>
      <c r="C3536" t="s">
        <v>26</v>
      </c>
      <c r="D3536">
        <v>7</v>
      </c>
      <c r="E3536" t="s">
        <v>25</v>
      </c>
      <c r="F3536" t="s">
        <v>21</v>
      </c>
      <c r="G3536">
        <v>6500</v>
      </c>
      <c r="H3536">
        <v>8.9</v>
      </c>
      <c r="I3536">
        <v>0</v>
      </c>
      <c r="J3536">
        <v>0.09</v>
      </c>
      <c r="K3536" t="s">
        <v>16</v>
      </c>
      <c r="L3536">
        <v>4</v>
      </c>
    </row>
    <row r="3537" spans="1:12" x14ac:dyDescent="0.3">
      <c r="A3537">
        <v>24</v>
      </c>
      <c r="B3537">
        <v>44000</v>
      </c>
      <c r="C3537" t="s">
        <v>13</v>
      </c>
      <c r="D3537">
        <v>1</v>
      </c>
      <c r="E3537" t="s">
        <v>18</v>
      </c>
      <c r="F3537" t="s">
        <v>19</v>
      </c>
      <c r="G3537">
        <v>4000</v>
      </c>
      <c r="H3537">
        <v>8.6999999999999993</v>
      </c>
      <c r="I3537">
        <v>0</v>
      </c>
      <c r="J3537">
        <v>0.09</v>
      </c>
      <c r="K3537" t="s">
        <v>16</v>
      </c>
      <c r="L3537">
        <v>2</v>
      </c>
    </row>
    <row r="3538" spans="1:12" x14ac:dyDescent="0.3">
      <c r="A3538">
        <v>23</v>
      </c>
      <c r="B3538">
        <v>75000</v>
      </c>
      <c r="C3538" t="s">
        <v>26</v>
      </c>
      <c r="D3538">
        <v>4</v>
      </c>
      <c r="E3538" t="s">
        <v>27</v>
      </c>
      <c r="F3538" t="s">
        <v>19</v>
      </c>
      <c r="G3538">
        <v>12000</v>
      </c>
      <c r="H3538">
        <v>9.91</v>
      </c>
      <c r="I3538">
        <v>0</v>
      </c>
      <c r="J3538">
        <v>0.16</v>
      </c>
      <c r="K3538" t="s">
        <v>16</v>
      </c>
      <c r="L3538">
        <v>2</v>
      </c>
    </row>
    <row r="3539" spans="1:12" x14ac:dyDescent="0.3">
      <c r="A3539">
        <v>21</v>
      </c>
      <c r="B3539">
        <v>45000</v>
      </c>
      <c r="C3539" t="s">
        <v>13</v>
      </c>
      <c r="D3539">
        <v>4</v>
      </c>
      <c r="E3539" t="s">
        <v>14</v>
      </c>
      <c r="F3539" t="s">
        <v>21</v>
      </c>
      <c r="G3539">
        <v>4000</v>
      </c>
      <c r="H3539">
        <v>7.9</v>
      </c>
      <c r="I3539">
        <v>0</v>
      </c>
      <c r="J3539">
        <v>0.09</v>
      </c>
      <c r="K3539" t="s">
        <v>16</v>
      </c>
      <c r="L3539">
        <v>3</v>
      </c>
    </row>
    <row r="3540" spans="1:12" x14ac:dyDescent="0.3">
      <c r="A3540">
        <v>24</v>
      </c>
      <c r="B3540">
        <v>75000</v>
      </c>
      <c r="C3540" t="s">
        <v>26</v>
      </c>
      <c r="D3540">
        <v>4</v>
      </c>
      <c r="E3540" t="s">
        <v>27</v>
      </c>
      <c r="F3540" t="s">
        <v>19</v>
      </c>
      <c r="G3540">
        <v>16000</v>
      </c>
      <c r="H3540">
        <v>12.42</v>
      </c>
      <c r="I3540">
        <v>0</v>
      </c>
      <c r="J3540">
        <v>0.21</v>
      </c>
      <c r="K3540" t="s">
        <v>16</v>
      </c>
      <c r="L3540">
        <v>2</v>
      </c>
    </row>
    <row r="3541" spans="1:12" x14ac:dyDescent="0.3">
      <c r="A3541">
        <v>25</v>
      </c>
      <c r="B3541">
        <v>75000</v>
      </c>
      <c r="C3541" t="s">
        <v>26</v>
      </c>
      <c r="D3541">
        <v>9</v>
      </c>
      <c r="E3541" t="s">
        <v>28</v>
      </c>
      <c r="F3541" t="s">
        <v>21</v>
      </c>
      <c r="G3541">
        <v>7200</v>
      </c>
      <c r="I3541">
        <v>0</v>
      </c>
      <c r="J3541">
        <v>0.1</v>
      </c>
      <c r="K3541" t="s">
        <v>16</v>
      </c>
      <c r="L3541">
        <v>4</v>
      </c>
    </row>
    <row r="3542" spans="1:12" x14ac:dyDescent="0.3">
      <c r="A3542">
        <v>23</v>
      </c>
      <c r="B3542">
        <v>45000</v>
      </c>
      <c r="C3542" t="s">
        <v>13</v>
      </c>
      <c r="D3542">
        <v>7</v>
      </c>
      <c r="E3542" t="s">
        <v>18</v>
      </c>
      <c r="F3542" t="s">
        <v>30</v>
      </c>
      <c r="G3542">
        <v>4000</v>
      </c>
      <c r="H3542">
        <v>14.96</v>
      </c>
      <c r="I3542">
        <v>0</v>
      </c>
      <c r="J3542">
        <v>0.09</v>
      </c>
      <c r="K3542" t="s">
        <v>16</v>
      </c>
      <c r="L3542">
        <v>4</v>
      </c>
    </row>
    <row r="3543" spans="1:12" x14ac:dyDescent="0.3">
      <c r="A3543">
        <v>24</v>
      </c>
      <c r="B3543">
        <v>75000</v>
      </c>
      <c r="C3543" t="s">
        <v>26</v>
      </c>
      <c r="D3543">
        <v>7</v>
      </c>
      <c r="E3543" t="s">
        <v>18</v>
      </c>
      <c r="F3543" t="s">
        <v>30</v>
      </c>
      <c r="G3543">
        <v>8000</v>
      </c>
      <c r="H3543">
        <v>16.29</v>
      </c>
      <c r="I3543">
        <v>0</v>
      </c>
      <c r="J3543">
        <v>0.11</v>
      </c>
      <c r="K3543" t="s">
        <v>17</v>
      </c>
      <c r="L3543">
        <v>4</v>
      </c>
    </row>
    <row r="3544" spans="1:12" x14ac:dyDescent="0.3">
      <c r="A3544">
        <v>24</v>
      </c>
      <c r="B3544">
        <v>45000</v>
      </c>
      <c r="C3544" t="s">
        <v>13</v>
      </c>
      <c r="D3544">
        <v>8</v>
      </c>
      <c r="E3544" t="s">
        <v>14</v>
      </c>
      <c r="F3544" t="s">
        <v>19</v>
      </c>
      <c r="G3544">
        <v>4000</v>
      </c>
      <c r="H3544">
        <v>11.83</v>
      </c>
      <c r="I3544">
        <v>0</v>
      </c>
      <c r="J3544">
        <v>0.09</v>
      </c>
      <c r="K3544" t="s">
        <v>16</v>
      </c>
      <c r="L3544">
        <v>2</v>
      </c>
    </row>
    <row r="3545" spans="1:12" x14ac:dyDescent="0.3">
      <c r="A3545">
        <v>21</v>
      </c>
      <c r="B3545">
        <v>45000</v>
      </c>
      <c r="C3545" t="s">
        <v>13</v>
      </c>
      <c r="D3545">
        <v>0</v>
      </c>
      <c r="E3545" t="s">
        <v>18</v>
      </c>
      <c r="F3545" t="s">
        <v>15</v>
      </c>
      <c r="G3545">
        <v>4000</v>
      </c>
      <c r="I3545">
        <v>0</v>
      </c>
      <c r="J3545">
        <v>0.09</v>
      </c>
      <c r="K3545" t="s">
        <v>16</v>
      </c>
      <c r="L3545">
        <v>3</v>
      </c>
    </row>
    <row r="3546" spans="1:12" x14ac:dyDescent="0.3">
      <c r="A3546">
        <v>24</v>
      </c>
      <c r="B3546">
        <v>75000</v>
      </c>
      <c r="C3546" t="s">
        <v>26</v>
      </c>
      <c r="D3546">
        <v>4</v>
      </c>
      <c r="E3546" t="s">
        <v>28</v>
      </c>
      <c r="F3546" t="s">
        <v>21</v>
      </c>
      <c r="G3546">
        <v>15000</v>
      </c>
      <c r="H3546">
        <v>6.03</v>
      </c>
      <c r="I3546">
        <v>0</v>
      </c>
      <c r="J3546">
        <v>0.2</v>
      </c>
      <c r="K3546" t="s">
        <v>16</v>
      </c>
      <c r="L3546">
        <v>2</v>
      </c>
    </row>
    <row r="3547" spans="1:12" x14ac:dyDescent="0.3">
      <c r="A3547">
        <v>23</v>
      </c>
      <c r="B3547">
        <v>62000</v>
      </c>
      <c r="C3547" t="s">
        <v>13</v>
      </c>
      <c r="D3547">
        <v>1</v>
      </c>
      <c r="E3547" t="s">
        <v>25</v>
      </c>
      <c r="F3547" t="s">
        <v>21</v>
      </c>
      <c r="G3547">
        <v>10000</v>
      </c>
      <c r="H3547">
        <v>8.94</v>
      </c>
      <c r="I3547">
        <v>0</v>
      </c>
      <c r="J3547">
        <v>0.16</v>
      </c>
      <c r="K3547" t="s">
        <v>16</v>
      </c>
      <c r="L3547">
        <v>2</v>
      </c>
    </row>
    <row r="3548" spans="1:12" x14ac:dyDescent="0.3">
      <c r="A3548">
        <v>23</v>
      </c>
      <c r="B3548">
        <v>75000</v>
      </c>
      <c r="C3548" t="s">
        <v>26</v>
      </c>
      <c r="D3548">
        <v>7</v>
      </c>
      <c r="E3548" t="s">
        <v>18</v>
      </c>
      <c r="F3548" t="s">
        <v>21</v>
      </c>
      <c r="G3548">
        <v>16100</v>
      </c>
      <c r="H3548">
        <v>7.9</v>
      </c>
      <c r="I3548">
        <v>0</v>
      </c>
      <c r="J3548">
        <v>0.21</v>
      </c>
      <c r="K3548" t="s">
        <v>16</v>
      </c>
      <c r="L3548">
        <v>3</v>
      </c>
    </row>
    <row r="3549" spans="1:12" x14ac:dyDescent="0.3">
      <c r="A3549">
        <v>22</v>
      </c>
      <c r="B3549">
        <v>62000</v>
      </c>
      <c r="C3549" t="s">
        <v>13</v>
      </c>
      <c r="D3549">
        <v>6</v>
      </c>
      <c r="E3549" t="s">
        <v>25</v>
      </c>
      <c r="F3549" t="s">
        <v>21</v>
      </c>
      <c r="G3549">
        <v>10000</v>
      </c>
      <c r="I3549">
        <v>0</v>
      </c>
      <c r="J3549">
        <v>0.16</v>
      </c>
      <c r="K3549" t="s">
        <v>16</v>
      </c>
      <c r="L3549">
        <v>4</v>
      </c>
    </row>
    <row r="3550" spans="1:12" x14ac:dyDescent="0.3">
      <c r="A3550">
        <v>25</v>
      </c>
      <c r="B3550">
        <v>62366</v>
      </c>
      <c r="C3550" t="s">
        <v>13</v>
      </c>
      <c r="D3550">
        <v>8</v>
      </c>
      <c r="E3550" t="s">
        <v>18</v>
      </c>
      <c r="F3550" t="s">
        <v>21</v>
      </c>
      <c r="G3550">
        <v>10000</v>
      </c>
      <c r="H3550">
        <v>8.94</v>
      </c>
      <c r="I3550">
        <v>0</v>
      </c>
      <c r="J3550">
        <v>0.16</v>
      </c>
      <c r="K3550" t="s">
        <v>16</v>
      </c>
      <c r="L3550">
        <v>2</v>
      </c>
    </row>
    <row r="3551" spans="1:12" x14ac:dyDescent="0.3">
      <c r="A3551">
        <v>24</v>
      </c>
      <c r="B3551">
        <v>75000</v>
      </c>
      <c r="C3551" t="s">
        <v>26</v>
      </c>
      <c r="D3551">
        <v>7</v>
      </c>
      <c r="E3551" t="s">
        <v>28</v>
      </c>
      <c r="F3551" t="s">
        <v>15</v>
      </c>
      <c r="G3551">
        <v>12000</v>
      </c>
      <c r="H3551">
        <v>13.49</v>
      </c>
      <c r="I3551">
        <v>0</v>
      </c>
      <c r="J3551">
        <v>0.16</v>
      </c>
      <c r="K3551" t="s">
        <v>17</v>
      </c>
      <c r="L3551">
        <v>4</v>
      </c>
    </row>
    <row r="3552" spans="1:12" x14ac:dyDescent="0.3">
      <c r="A3552">
        <v>22</v>
      </c>
      <c r="B3552">
        <v>75000</v>
      </c>
      <c r="C3552" t="s">
        <v>26</v>
      </c>
      <c r="D3552">
        <v>3</v>
      </c>
      <c r="E3552" t="s">
        <v>27</v>
      </c>
      <c r="F3552" t="s">
        <v>30</v>
      </c>
      <c r="G3552">
        <v>28000</v>
      </c>
      <c r="H3552">
        <v>15.62</v>
      </c>
      <c r="I3552">
        <v>0</v>
      </c>
      <c r="J3552">
        <v>0.37</v>
      </c>
      <c r="K3552" t="s">
        <v>17</v>
      </c>
      <c r="L3552">
        <v>4</v>
      </c>
    </row>
    <row r="3553" spans="1:12" x14ac:dyDescent="0.3">
      <c r="A3553">
        <v>26</v>
      </c>
      <c r="B3553">
        <v>75000</v>
      </c>
      <c r="C3553" t="s">
        <v>26</v>
      </c>
      <c r="D3553">
        <v>5</v>
      </c>
      <c r="E3553" t="s">
        <v>27</v>
      </c>
      <c r="F3553" t="s">
        <v>21</v>
      </c>
      <c r="G3553">
        <v>15000</v>
      </c>
      <c r="H3553">
        <v>8.49</v>
      </c>
      <c r="I3553">
        <v>0</v>
      </c>
      <c r="J3553">
        <v>0.2</v>
      </c>
      <c r="K3553" t="s">
        <v>16</v>
      </c>
      <c r="L3553">
        <v>3</v>
      </c>
    </row>
    <row r="3554" spans="1:12" x14ac:dyDescent="0.3">
      <c r="A3554">
        <v>26</v>
      </c>
      <c r="B3554">
        <v>75000</v>
      </c>
      <c r="C3554" t="s">
        <v>23</v>
      </c>
      <c r="D3554">
        <v>10</v>
      </c>
      <c r="E3554" t="s">
        <v>27</v>
      </c>
      <c r="F3554" t="s">
        <v>19</v>
      </c>
      <c r="G3554">
        <v>7000</v>
      </c>
      <c r="H3554">
        <v>10.59</v>
      </c>
      <c r="I3554">
        <v>0</v>
      </c>
      <c r="J3554">
        <v>0.09</v>
      </c>
      <c r="K3554" t="s">
        <v>16</v>
      </c>
      <c r="L3554">
        <v>4</v>
      </c>
    </row>
    <row r="3555" spans="1:12" x14ac:dyDescent="0.3">
      <c r="A3555">
        <v>26</v>
      </c>
      <c r="B3555">
        <v>75000</v>
      </c>
      <c r="C3555" t="s">
        <v>26</v>
      </c>
      <c r="D3555">
        <v>8</v>
      </c>
      <c r="E3555" t="s">
        <v>25</v>
      </c>
      <c r="F3555" t="s">
        <v>15</v>
      </c>
      <c r="G3555">
        <v>7200</v>
      </c>
      <c r="H3555">
        <v>15.23</v>
      </c>
      <c r="I3555">
        <v>0</v>
      </c>
      <c r="J3555">
        <v>0.1</v>
      </c>
      <c r="K3555" t="s">
        <v>16</v>
      </c>
      <c r="L3555">
        <v>4</v>
      </c>
    </row>
    <row r="3556" spans="1:12" x14ac:dyDescent="0.3">
      <c r="A3556">
        <v>24</v>
      </c>
      <c r="B3556">
        <v>75000</v>
      </c>
      <c r="C3556" t="s">
        <v>26</v>
      </c>
      <c r="D3556">
        <v>7</v>
      </c>
      <c r="E3556" t="s">
        <v>18</v>
      </c>
      <c r="F3556" t="s">
        <v>21</v>
      </c>
      <c r="G3556">
        <v>8500</v>
      </c>
      <c r="H3556">
        <v>6.99</v>
      </c>
      <c r="I3556">
        <v>0</v>
      </c>
      <c r="J3556">
        <v>0.11</v>
      </c>
      <c r="K3556" t="s">
        <v>16</v>
      </c>
      <c r="L3556">
        <v>3</v>
      </c>
    </row>
    <row r="3557" spans="1:12" x14ac:dyDescent="0.3">
      <c r="A3557">
        <v>25</v>
      </c>
      <c r="B3557">
        <v>75000</v>
      </c>
      <c r="C3557" t="s">
        <v>26</v>
      </c>
      <c r="D3557">
        <v>5</v>
      </c>
      <c r="E3557" t="s">
        <v>18</v>
      </c>
      <c r="F3557" t="s">
        <v>21</v>
      </c>
      <c r="G3557">
        <v>5800</v>
      </c>
      <c r="I3557">
        <v>0</v>
      </c>
      <c r="J3557">
        <v>0.08</v>
      </c>
      <c r="K3557" t="s">
        <v>16</v>
      </c>
      <c r="L3557">
        <v>2</v>
      </c>
    </row>
    <row r="3558" spans="1:12" x14ac:dyDescent="0.3">
      <c r="A3558">
        <v>24</v>
      </c>
      <c r="B3558">
        <v>75000</v>
      </c>
      <c r="C3558" t="s">
        <v>23</v>
      </c>
      <c r="D3558">
        <v>8</v>
      </c>
      <c r="E3558" t="s">
        <v>28</v>
      </c>
      <c r="F3558" t="s">
        <v>19</v>
      </c>
      <c r="G3558">
        <v>29800</v>
      </c>
      <c r="I3558">
        <v>0</v>
      </c>
      <c r="J3558">
        <v>0.4</v>
      </c>
      <c r="K3558" t="s">
        <v>16</v>
      </c>
      <c r="L3558">
        <v>4</v>
      </c>
    </row>
    <row r="3559" spans="1:12" x14ac:dyDescent="0.3">
      <c r="A3559">
        <v>25</v>
      </c>
      <c r="B3559">
        <v>75000</v>
      </c>
      <c r="C3559" t="s">
        <v>26</v>
      </c>
      <c r="D3559">
        <v>7</v>
      </c>
      <c r="E3559" t="s">
        <v>25</v>
      </c>
      <c r="F3559" t="s">
        <v>19</v>
      </c>
      <c r="G3559">
        <v>15000</v>
      </c>
      <c r="H3559">
        <v>9.99</v>
      </c>
      <c r="I3559">
        <v>0</v>
      </c>
      <c r="J3559">
        <v>0.2</v>
      </c>
      <c r="K3559" t="s">
        <v>16</v>
      </c>
      <c r="L3559">
        <v>4</v>
      </c>
    </row>
    <row r="3560" spans="1:12" x14ac:dyDescent="0.3">
      <c r="A3560">
        <v>21</v>
      </c>
      <c r="B3560">
        <v>75000</v>
      </c>
      <c r="C3560" t="s">
        <v>26</v>
      </c>
      <c r="D3560">
        <v>5</v>
      </c>
      <c r="E3560" t="s">
        <v>27</v>
      </c>
      <c r="F3560" t="s">
        <v>19</v>
      </c>
      <c r="G3560">
        <v>14125</v>
      </c>
      <c r="H3560">
        <v>10.99</v>
      </c>
      <c r="I3560">
        <v>0</v>
      </c>
      <c r="J3560">
        <v>0.19</v>
      </c>
      <c r="K3560" t="s">
        <v>16</v>
      </c>
      <c r="L3560">
        <v>2</v>
      </c>
    </row>
    <row r="3561" spans="1:12" x14ac:dyDescent="0.3">
      <c r="A3561">
        <v>26</v>
      </c>
      <c r="B3561">
        <v>75000</v>
      </c>
      <c r="C3561" t="s">
        <v>26</v>
      </c>
      <c r="D3561">
        <v>9</v>
      </c>
      <c r="E3561" t="s">
        <v>18</v>
      </c>
      <c r="F3561" t="s">
        <v>15</v>
      </c>
      <c r="G3561">
        <v>4000</v>
      </c>
      <c r="H3561">
        <v>12.99</v>
      </c>
      <c r="I3561">
        <v>0</v>
      </c>
      <c r="J3561">
        <v>0.05</v>
      </c>
      <c r="K3561" t="s">
        <v>16</v>
      </c>
      <c r="L3561">
        <v>2</v>
      </c>
    </row>
    <row r="3562" spans="1:12" x14ac:dyDescent="0.3">
      <c r="A3562">
        <v>26</v>
      </c>
      <c r="B3562">
        <v>69000</v>
      </c>
      <c r="C3562" t="s">
        <v>26</v>
      </c>
      <c r="D3562">
        <v>10</v>
      </c>
      <c r="E3562" t="s">
        <v>28</v>
      </c>
      <c r="F3562" t="s">
        <v>30</v>
      </c>
      <c r="G3562">
        <v>6200</v>
      </c>
      <c r="H3562">
        <v>15.99</v>
      </c>
      <c r="I3562">
        <v>1</v>
      </c>
      <c r="J3562">
        <v>0.09</v>
      </c>
      <c r="K3562" t="s">
        <v>16</v>
      </c>
      <c r="L3562">
        <v>2</v>
      </c>
    </row>
    <row r="3563" spans="1:12" x14ac:dyDescent="0.3">
      <c r="A3563">
        <v>26</v>
      </c>
      <c r="B3563">
        <v>65000</v>
      </c>
      <c r="C3563" t="s">
        <v>13</v>
      </c>
      <c r="D3563">
        <v>5</v>
      </c>
      <c r="E3563" t="s">
        <v>28</v>
      </c>
      <c r="F3563" t="s">
        <v>15</v>
      </c>
      <c r="G3563">
        <v>10000</v>
      </c>
      <c r="H3563">
        <v>14.27</v>
      </c>
      <c r="I3563">
        <v>0</v>
      </c>
      <c r="J3563">
        <v>0.15</v>
      </c>
      <c r="K3563" t="s">
        <v>16</v>
      </c>
      <c r="L3563">
        <v>4</v>
      </c>
    </row>
    <row r="3564" spans="1:12" x14ac:dyDescent="0.3">
      <c r="A3564">
        <v>24</v>
      </c>
      <c r="B3564">
        <v>75000</v>
      </c>
      <c r="C3564" t="s">
        <v>26</v>
      </c>
      <c r="D3564">
        <v>8</v>
      </c>
      <c r="E3564" t="s">
        <v>14</v>
      </c>
      <c r="F3564" t="s">
        <v>15</v>
      </c>
      <c r="G3564">
        <v>8000</v>
      </c>
      <c r="H3564">
        <v>15.23</v>
      </c>
      <c r="I3564">
        <v>0</v>
      </c>
      <c r="J3564">
        <v>0.11</v>
      </c>
      <c r="K3564" t="s">
        <v>17</v>
      </c>
      <c r="L3564">
        <v>3</v>
      </c>
    </row>
    <row r="3565" spans="1:12" x14ac:dyDescent="0.3">
      <c r="A3565">
        <v>21</v>
      </c>
      <c r="B3565">
        <v>65000</v>
      </c>
      <c r="C3565" t="s">
        <v>13</v>
      </c>
      <c r="D3565">
        <v>1</v>
      </c>
      <c r="E3565" t="s">
        <v>18</v>
      </c>
      <c r="F3565" t="s">
        <v>19</v>
      </c>
      <c r="G3565">
        <v>10000</v>
      </c>
      <c r="H3565">
        <v>9.99</v>
      </c>
      <c r="I3565">
        <v>0</v>
      </c>
      <c r="J3565">
        <v>0.15</v>
      </c>
      <c r="K3565" t="s">
        <v>16</v>
      </c>
      <c r="L3565">
        <v>2</v>
      </c>
    </row>
    <row r="3566" spans="1:12" x14ac:dyDescent="0.3">
      <c r="A3566">
        <v>22</v>
      </c>
      <c r="B3566">
        <v>65000</v>
      </c>
      <c r="C3566" t="s">
        <v>13</v>
      </c>
      <c r="D3566">
        <v>2</v>
      </c>
      <c r="E3566" t="s">
        <v>18</v>
      </c>
      <c r="F3566" t="s">
        <v>19</v>
      </c>
      <c r="G3566">
        <v>10000</v>
      </c>
      <c r="H3566">
        <v>9.8800000000000008</v>
      </c>
      <c r="I3566">
        <v>0</v>
      </c>
      <c r="J3566">
        <v>0.15</v>
      </c>
      <c r="K3566" t="s">
        <v>16</v>
      </c>
      <c r="L3566">
        <v>2</v>
      </c>
    </row>
    <row r="3567" spans="1:12" x14ac:dyDescent="0.3">
      <c r="A3567">
        <v>24</v>
      </c>
      <c r="B3567">
        <v>75000</v>
      </c>
      <c r="C3567" t="s">
        <v>26</v>
      </c>
      <c r="D3567">
        <v>4</v>
      </c>
      <c r="E3567" t="s">
        <v>27</v>
      </c>
      <c r="F3567" t="s">
        <v>19</v>
      </c>
      <c r="G3567">
        <v>19000</v>
      </c>
      <c r="H3567">
        <v>11.99</v>
      </c>
      <c r="I3567">
        <v>0</v>
      </c>
      <c r="J3567">
        <v>0.25</v>
      </c>
      <c r="K3567" t="s">
        <v>16</v>
      </c>
      <c r="L3567">
        <v>3</v>
      </c>
    </row>
    <row r="3568" spans="1:12" x14ac:dyDescent="0.3">
      <c r="A3568">
        <v>25</v>
      </c>
      <c r="B3568">
        <v>65000</v>
      </c>
      <c r="C3568" t="s">
        <v>13</v>
      </c>
      <c r="D3568">
        <v>0</v>
      </c>
      <c r="E3568" t="s">
        <v>18</v>
      </c>
      <c r="F3568" t="s">
        <v>19</v>
      </c>
      <c r="G3568">
        <v>10000</v>
      </c>
      <c r="H3568">
        <v>10.95</v>
      </c>
      <c r="I3568">
        <v>0</v>
      </c>
      <c r="J3568">
        <v>0.15</v>
      </c>
      <c r="K3568" t="s">
        <v>16</v>
      </c>
      <c r="L3568">
        <v>2</v>
      </c>
    </row>
    <row r="3569" spans="1:12" x14ac:dyDescent="0.3">
      <c r="A3569">
        <v>21</v>
      </c>
      <c r="B3569">
        <v>65000</v>
      </c>
      <c r="C3569" t="s">
        <v>13</v>
      </c>
      <c r="D3569">
        <v>5</v>
      </c>
      <c r="E3569" t="s">
        <v>27</v>
      </c>
      <c r="F3569" t="s">
        <v>15</v>
      </c>
      <c r="G3569">
        <v>10000</v>
      </c>
      <c r="H3569">
        <v>13.47</v>
      </c>
      <c r="I3569">
        <v>0</v>
      </c>
      <c r="J3569">
        <v>0.15</v>
      </c>
      <c r="K3569" t="s">
        <v>17</v>
      </c>
      <c r="L3569">
        <v>3</v>
      </c>
    </row>
    <row r="3570" spans="1:12" x14ac:dyDescent="0.3">
      <c r="A3570">
        <v>22</v>
      </c>
      <c r="B3570">
        <v>65496</v>
      </c>
      <c r="C3570" t="s">
        <v>13</v>
      </c>
      <c r="D3570">
        <v>6</v>
      </c>
      <c r="E3570" t="s">
        <v>27</v>
      </c>
      <c r="F3570" t="s">
        <v>19</v>
      </c>
      <c r="G3570">
        <v>10000</v>
      </c>
      <c r="H3570">
        <v>11.11</v>
      </c>
      <c r="I3570">
        <v>0</v>
      </c>
      <c r="J3570">
        <v>0.15</v>
      </c>
      <c r="K3570" t="s">
        <v>16</v>
      </c>
      <c r="L3570">
        <v>4</v>
      </c>
    </row>
    <row r="3571" spans="1:12" x14ac:dyDescent="0.3">
      <c r="A3571">
        <v>24</v>
      </c>
      <c r="B3571">
        <v>75000</v>
      </c>
      <c r="C3571" t="s">
        <v>26</v>
      </c>
      <c r="D3571">
        <v>8</v>
      </c>
      <c r="E3571" t="s">
        <v>18</v>
      </c>
      <c r="F3571" t="s">
        <v>21</v>
      </c>
      <c r="G3571">
        <v>3000</v>
      </c>
      <c r="H3571">
        <v>5.42</v>
      </c>
      <c r="I3571">
        <v>0</v>
      </c>
      <c r="J3571">
        <v>0.04</v>
      </c>
      <c r="K3571" t="s">
        <v>16</v>
      </c>
      <c r="L3571">
        <v>3</v>
      </c>
    </row>
    <row r="3572" spans="1:12" x14ac:dyDescent="0.3">
      <c r="A3572">
        <v>23</v>
      </c>
      <c r="B3572">
        <v>75000</v>
      </c>
      <c r="C3572" t="s">
        <v>23</v>
      </c>
      <c r="D3572">
        <v>5</v>
      </c>
      <c r="E3572" t="s">
        <v>27</v>
      </c>
      <c r="F3572" t="s">
        <v>21</v>
      </c>
      <c r="G3572">
        <v>10000</v>
      </c>
      <c r="H3572">
        <v>6.92</v>
      </c>
      <c r="I3572">
        <v>0</v>
      </c>
      <c r="J3572">
        <v>0.13</v>
      </c>
      <c r="K3572" t="s">
        <v>16</v>
      </c>
      <c r="L3572">
        <v>2</v>
      </c>
    </row>
    <row r="3573" spans="1:12" x14ac:dyDescent="0.3">
      <c r="A3573">
        <v>21</v>
      </c>
      <c r="B3573">
        <v>75000</v>
      </c>
      <c r="C3573" t="s">
        <v>26</v>
      </c>
      <c r="D3573">
        <v>5</v>
      </c>
      <c r="E3573" t="s">
        <v>18</v>
      </c>
      <c r="F3573" t="s">
        <v>21</v>
      </c>
      <c r="G3573">
        <v>5400</v>
      </c>
      <c r="H3573">
        <v>7.29</v>
      </c>
      <c r="I3573">
        <v>0</v>
      </c>
      <c r="J3573">
        <v>7.0000000000000007E-2</v>
      </c>
      <c r="K3573" t="s">
        <v>16</v>
      </c>
      <c r="L3573">
        <v>3</v>
      </c>
    </row>
    <row r="3574" spans="1:12" x14ac:dyDescent="0.3">
      <c r="A3574">
        <v>22</v>
      </c>
      <c r="B3574">
        <v>75000</v>
      </c>
      <c r="C3574" t="s">
        <v>26</v>
      </c>
      <c r="D3574">
        <v>3</v>
      </c>
      <c r="E3574" t="s">
        <v>18</v>
      </c>
      <c r="F3574" t="s">
        <v>21</v>
      </c>
      <c r="G3574">
        <v>9000</v>
      </c>
      <c r="H3574">
        <v>5.79</v>
      </c>
      <c r="I3574">
        <v>0</v>
      </c>
      <c r="J3574">
        <v>0.12</v>
      </c>
      <c r="K3574" t="s">
        <v>16</v>
      </c>
      <c r="L3574">
        <v>2</v>
      </c>
    </row>
    <row r="3575" spans="1:12" x14ac:dyDescent="0.3">
      <c r="A3575">
        <v>23</v>
      </c>
      <c r="B3575">
        <v>75000</v>
      </c>
      <c r="C3575" t="s">
        <v>26</v>
      </c>
      <c r="D3575">
        <v>3</v>
      </c>
      <c r="E3575" t="s">
        <v>27</v>
      </c>
      <c r="F3575" t="s">
        <v>15</v>
      </c>
      <c r="G3575">
        <v>10200</v>
      </c>
      <c r="H3575">
        <v>12.68</v>
      </c>
      <c r="I3575">
        <v>0</v>
      </c>
      <c r="J3575">
        <v>0.14000000000000001</v>
      </c>
      <c r="K3575" t="s">
        <v>17</v>
      </c>
      <c r="L3575">
        <v>2</v>
      </c>
    </row>
    <row r="3576" spans="1:12" x14ac:dyDescent="0.3">
      <c r="A3576">
        <v>22</v>
      </c>
      <c r="B3576">
        <v>62496</v>
      </c>
      <c r="C3576" t="s">
        <v>13</v>
      </c>
      <c r="D3576">
        <v>6</v>
      </c>
      <c r="E3576" t="s">
        <v>20</v>
      </c>
      <c r="F3576" t="s">
        <v>19</v>
      </c>
      <c r="G3576">
        <v>10000</v>
      </c>
      <c r="H3576">
        <v>11.89</v>
      </c>
      <c r="I3576">
        <v>1</v>
      </c>
      <c r="J3576">
        <v>0.16</v>
      </c>
      <c r="K3576" t="s">
        <v>16</v>
      </c>
      <c r="L3576">
        <v>3</v>
      </c>
    </row>
    <row r="3577" spans="1:12" x14ac:dyDescent="0.3">
      <c r="A3577">
        <v>25</v>
      </c>
      <c r="B3577">
        <v>75000</v>
      </c>
      <c r="C3577" t="s">
        <v>26</v>
      </c>
      <c r="D3577">
        <v>3</v>
      </c>
      <c r="E3577" t="s">
        <v>20</v>
      </c>
      <c r="F3577" t="s">
        <v>21</v>
      </c>
      <c r="G3577">
        <v>6000</v>
      </c>
      <c r="H3577">
        <v>6.92</v>
      </c>
      <c r="I3577">
        <v>0</v>
      </c>
      <c r="J3577">
        <v>0.08</v>
      </c>
      <c r="K3577" t="s">
        <v>16</v>
      </c>
      <c r="L3577">
        <v>2</v>
      </c>
    </row>
    <row r="3578" spans="1:12" x14ac:dyDescent="0.3">
      <c r="A3578">
        <v>23</v>
      </c>
      <c r="B3578">
        <v>75000</v>
      </c>
      <c r="C3578" t="s">
        <v>26</v>
      </c>
      <c r="D3578">
        <v>0</v>
      </c>
      <c r="E3578" t="s">
        <v>18</v>
      </c>
      <c r="F3578" t="s">
        <v>19</v>
      </c>
      <c r="G3578">
        <v>12000</v>
      </c>
      <c r="H3578">
        <v>9.6199999999999992</v>
      </c>
      <c r="I3578">
        <v>0</v>
      </c>
      <c r="J3578">
        <v>0.16</v>
      </c>
      <c r="K3578" t="s">
        <v>16</v>
      </c>
      <c r="L3578">
        <v>2</v>
      </c>
    </row>
    <row r="3579" spans="1:12" x14ac:dyDescent="0.3">
      <c r="A3579">
        <v>24</v>
      </c>
      <c r="B3579">
        <v>75000</v>
      </c>
      <c r="C3579" t="s">
        <v>26</v>
      </c>
      <c r="D3579">
        <v>8</v>
      </c>
      <c r="E3579" t="s">
        <v>25</v>
      </c>
      <c r="F3579" t="s">
        <v>15</v>
      </c>
      <c r="G3579">
        <v>12000</v>
      </c>
      <c r="H3579">
        <v>12.61</v>
      </c>
      <c r="I3579">
        <v>0</v>
      </c>
      <c r="J3579">
        <v>0.16</v>
      </c>
      <c r="K3579" t="s">
        <v>16</v>
      </c>
      <c r="L3579">
        <v>4</v>
      </c>
    </row>
    <row r="3580" spans="1:12" x14ac:dyDescent="0.3">
      <c r="A3580">
        <v>24</v>
      </c>
      <c r="B3580">
        <v>75000</v>
      </c>
      <c r="C3580" t="s">
        <v>23</v>
      </c>
      <c r="D3580">
        <v>0</v>
      </c>
      <c r="E3580" t="s">
        <v>20</v>
      </c>
      <c r="F3580" t="s">
        <v>21</v>
      </c>
      <c r="G3580">
        <v>6675</v>
      </c>
      <c r="H3580">
        <v>6.54</v>
      </c>
      <c r="I3580">
        <v>0</v>
      </c>
      <c r="J3580">
        <v>0.09</v>
      </c>
      <c r="K3580" t="s">
        <v>16</v>
      </c>
      <c r="L3580">
        <v>3</v>
      </c>
    </row>
    <row r="3581" spans="1:12" x14ac:dyDescent="0.3">
      <c r="A3581">
        <v>26</v>
      </c>
      <c r="B3581">
        <v>64000</v>
      </c>
      <c r="C3581" t="s">
        <v>13</v>
      </c>
      <c r="D3581">
        <v>0</v>
      </c>
      <c r="E3581" t="s">
        <v>27</v>
      </c>
      <c r="F3581" t="s">
        <v>29</v>
      </c>
      <c r="G3581">
        <v>10000</v>
      </c>
      <c r="H3581">
        <v>16.399999999999999</v>
      </c>
      <c r="I3581">
        <v>1</v>
      </c>
      <c r="J3581">
        <v>0.16</v>
      </c>
      <c r="K3581" t="s">
        <v>16</v>
      </c>
      <c r="L3581">
        <v>3</v>
      </c>
    </row>
    <row r="3582" spans="1:12" x14ac:dyDescent="0.3">
      <c r="A3582">
        <v>21</v>
      </c>
      <c r="B3582">
        <v>75000</v>
      </c>
      <c r="C3582" t="s">
        <v>26</v>
      </c>
      <c r="D3582">
        <v>6</v>
      </c>
      <c r="E3582" t="s">
        <v>25</v>
      </c>
      <c r="F3582" t="s">
        <v>21</v>
      </c>
      <c r="G3582">
        <v>10000</v>
      </c>
      <c r="I3582">
        <v>0</v>
      </c>
      <c r="J3582">
        <v>0.13</v>
      </c>
      <c r="K3582" t="s">
        <v>16</v>
      </c>
      <c r="L3582">
        <v>3</v>
      </c>
    </row>
    <row r="3583" spans="1:12" x14ac:dyDescent="0.3">
      <c r="A3583">
        <v>25</v>
      </c>
      <c r="B3583">
        <v>75000</v>
      </c>
      <c r="C3583" t="s">
        <v>26</v>
      </c>
      <c r="D3583">
        <v>5</v>
      </c>
      <c r="E3583" t="s">
        <v>14</v>
      </c>
      <c r="F3583" t="s">
        <v>21</v>
      </c>
      <c r="G3583">
        <v>1500</v>
      </c>
      <c r="H3583">
        <v>6.54</v>
      </c>
      <c r="I3583">
        <v>0</v>
      </c>
      <c r="J3583">
        <v>0.02</v>
      </c>
      <c r="K3583" t="s">
        <v>16</v>
      </c>
      <c r="L3583">
        <v>4</v>
      </c>
    </row>
    <row r="3584" spans="1:12" x14ac:dyDescent="0.3">
      <c r="A3584">
        <v>26</v>
      </c>
      <c r="B3584">
        <v>75000</v>
      </c>
      <c r="C3584" t="s">
        <v>26</v>
      </c>
      <c r="D3584">
        <v>10</v>
      </c>
      <c r="E3584" t="s">
        <v>18</v>
      </c>
      <c r="F3584" t="s">
        <v>21</v>
      </c>
      <c r="G3584">
        <v>9600</v>
      </c>
      <c r="H3584">
        <v>5.42</v>
      </c>
      <c r="I3584">
        <v>0</v>
      </c>
      <c r="J3584">
        <v>0.13</v>
      </c>
      <c r="K3584" t="s">
        <v>16</v>
      </c>
      <c r="L3584">
        <v>3</v>
      </c>
    </row>
    <row r="3585" spans="1:12" x14ac:dyDescent="0.3">
      <c r="A3585">
        <v>25</v>
      </c>
      <c r="B3585">
        <v>75000</v>
      </c>
      <c r="C3585" t="s">
        <v>26</v>
      </c>
      <c r="D3585">
        <v>2</v>
      </c>
      <c r="E3585" t="s">
        <v>25</v>
      </c>
      <c r="F3585" t="s">
        <v>15</v>
      </c>
      <c r="G3585">
        <v>12000</v>
      </c>
      <c r="I3585">
        <v>0</v>
      </c>
      <c r="J3585">
        <v>0.16</v>
      </c>
      <c r="K3585" t="s">
        <v>17</v>
      </c>
      <c r="L3585">
        <v>3</v>
      </c>
    </row>
    <row r="3586" spans="1:12" x14ac:dyDescent="0.3">
      <c r="A3586">
        <v>22</v>
      </c>
      <c r="B3586">
        <v>75000</v>
      </c>
      <c r="C3586" t="s">
        <v>26</v>
      </c>
      <c r="D3586">
        <v>6</v>
      </c>
      <c r="E3586" t="s">
        <v>14</v>
      </c>
      <c r="F3586" t="s">
        <v>19</v>
      </c>
      <c r="G3586">
        <v>25000</v>
      </c>
      <c r="H3586">
        <v>9.25</v>
      </c>
      <c r="I3586">
        <v>0</v>
      </c>
      <c r="J3586">
        <v>0.33</v>
      </c>
      <c r="K3586" t="s">
        <v>16</v>
      </c>
      <c r="L3586">
        <v>2</v>
      </c>
    </row>
    <row r="3587" spans="1:12" x14ac:dyDescent="0.3">
      <c r="A3587">
        <v>22</v>
      </c>
      <c r="B3587">
        <v>75000</v>
      </c>
      <c r="C3587" t="s">
        <v>26</v>
      </c>
      <c r="D3587">
        <v>0</v>
      </c>
      <c r="E3587" t="s">
        <v>20</v>
      </c>
      <c r="F3587" t="s">
        <v>30</v>
      </c>
      <c r="G3587">
        <v>19800</v>
      </c>
      <c r="H3587">
        <v>15.57</v>
      </c>
      <c r="I3587">
        <v>0</v>
      </c>
      <c r="J3587">
        <v>0.26</v>
      </c>
      <c r="K3587" t="s">
        <v>17</v>
      </c>
      <c r="L3587">
        <v>2</v>
      </c>
    </row>
    <row r="3588" spans="1:12" x14ac:dyDescent="0.3">
      <c r="A3588">
        <v>26</v>
      </c>
      <c r="B3588">
        <v>70000</v>
      </c>
      <c r="C3588" t="s">
        <v>13</v>
      </c>
      <c r="D3588">
        <v>2</v>
      </c>
      <c r="E3588" t="s">
        <v>28</v>
      </c>
      <c r="F3588" t="s">
        <v>19</v>
      </c>
      <c r="G3588">
        <v>10000</v>
      </c>
      <c r="H3588">
        <v>9.4499999999999993</v>
      </c>
      <c r="I3588">
        <v>0</v>
      </c>
      <c r="J3588">
        <v>0.14000000000000001</v>
      </c>
      <c r="K3588" t="s">
        <v>16</v>
      </c>
      <c r="L3588">
        <v>3</v>
      </c>
    </row>
    <row r="3589" spans="1:12" x14ac:dyDescent="0.3">
      <c r="A3589">
        <v>22</v>
      </c>
      <c r="B3589">
        <v>70800</v>
      </c>
      <c r="C3589" t="s">
        <v>13</v>
      </c>
      <c r="D3589">
        <v>6</v>
      </c>
      <c r="E3589" t="s">
        <v>18</v>
      </c>
      <c r="F3589" t="s">
        <v>15</v>
      </c>
      <c r="G3589">
        <v>10000</v>
      </c>
      <c r="H3589">
        <v>12.61</v>
      </c>
      <c r="I3589">
        <v>0</v>
      </c>
      <c r="J3589">
        <v>0.14000000000000001</v>
      </c>
      <c r="K3589" t="s">
        <v>17</v>
      </c>
      <c r="L3589">
        <v>2</v>
      </c>
    </row>
    <row r="3590" spans="1:12" x14ac:dyDescent="0.3">
      <c r="A3590">
        <v>25</v>
      </c>
      <c r="B3590">
        <v>75000</v>
      </c>
      <c r="C3590" t="s">
        <v>26</v>
      </c>
      <c r="D3590">
        <v>5</v>
      </c>
      <c r="E3590" t="s">
        <v>28</v>
      </c>
      <c r="F3590" t="s">
        <v>21</v>
      </c>
      <c r="G3590">
        <v>3000</v>
      </c>
      <c r="H3590">
        <v>7.51</v>
      </c>
      <c r="I3590">
        <v>0</v>
      </c>
      <c r="J3590">
        <v>0.04</v>
      </c>
      <c r="K3590" t="s">
        <v>16</v>
      </c>
      <c r="L3590">
        <v>4</v>
      </c>
    </row>
    <row r="3591" spans="1:12" x14ac:dyDescent="0.3">
      <c r="A3591">
        <v>23</v>
      </c>
      <c r="B3591">
        <v>70872</v>
      </c>
      <c r="C3591" t="s">
        <v>13</v>
      </c>
      <c r="D3591">
        <v>7</v>
      </c>
      <c r="E3591" t="s">
        <v>25</v>
      </c>
      <c r="F3591" t="s">
        <v>15</v>
      </c>
      <c r="G3591">
        <v>10000</v>
      </c>
      <c r="I3591">
        <v>0</v>
      </c>
      <c r="J3591">
        <v>0.14000000000000001</v>
      </c>
      <c r="K3591" t="s">
        <v>16</v>
      </c>
      <c r="L3591">
        <v>2</v>
      </c>
    </row>
    <row r="3592" spans="1:12" x14ac:dyDescent="0.3">
      <c r="A3592">
        <v>22</v>
      </c>
      <c r="B3592">
        <v>71000</v>
      </c>
      <c r="C3592" t="s">
        <v>13</v>
      </c>
      <c r="D3592">
        <v>3</v>
      </c>
      <c r="E3592" t="s">
        <v>14</v>
      </c>
      <c r="F3592" t="s">
        <v>21</v>
      </c>
      <c r="G3592">
        <v>10000</v>
      </c>
      <c r="H3592">
        <v>7.29</v>
      </c>
      <c r="I3592">
        <v>0</v>
      </c>
      <c r="J3592">
        <v>0.14000000000000001</v>
      </c>
      <c r="K3592" t="s">
        <v>16</v>
      </c>
      <c r="L3592">
        <v>2</v>
      </c>
    </row>
    <row r="3593" spans="1:12" x14ac:dyDescent="0.3">
      <c r="A3593">
        <v>22</v>
      </c>
      <c r="B3593">
        <v>75000</v>
      </c>
      <c r="C3593" t="s">
        <v>26</v>
      </c>
      <c r="D3593">
        <v>6</v>
      </c>
      <c r="E3593" t="s">
        <v>20</v>
      </c>
      <c r="F3593" t="s">
        <v>21</v>
      </c>
      <c r="G3593">
        <v>9000</v>
      </c>
      <c r="H3593">
        <v>7.14</v>
      </c>
      <c r="I3593">
        <v>0</v>
      </c>
      <c r="J3593">
        <v>0.12</v>
      </c>
      <c r="K3593" t="s">
        <v>16</v>
      </c>
      <c r="L3593">
        <v>2</v>
      </c>
    </row>
    <row r="3594" spans="1:12" x14ac:dyDescent="0.3">
      <c r="A3594">
        <v>24</v>
      </c>
      <c r="B3594">
        <v>75000</v>
      </c>
      <c r="C3594" t="s">
        <v>26</v>
      </c>
      <c r="D3594">
        <v>8</v>
      </c>
      <c r="E3594" t="s">
        <v>20</v>
      </c>
      <c r="F3594" t="s">
        <v>19</v>
      </c>
      <c r="G3594">
        <v>1200</v>
      </c>
      <c r="H3594">
        <v>11.49</v>
      </c>
      <c r="I3594">
        <v>0</v>
      </c>
      <c r="J3594">
        <v>0.02</v>
      </c>
      <c r="K3594" t="s">
        <v>16</v>
      </c>
      <c r="L3594">
        <v>2</v>
      </c>
    </row>
    <row r="3595" spans="1:12" x14ac:dyDescent="0.3">
      <c r="A3595">
        <v>22</v>
      </c>
      <c r="B3595">
        <v>75000</v>
      </c>
      <c r="C3595" t="s">
        <v>26</v>
      </c>
      <c r="D3595">
        <v>4</v>
      </c>
      <c r="E3595" t="s">
        <v>18</v>
      </c>
      <c r="F3595" t="s">
        <v>15</v>
      </c>
      <c r="G3595">
        <v>15000</v>
      </c>
      <c r="H3595">
        <v>13.61</v>
      </c>
      <c r="I3595">
        <v>0</v>
      </c>
      <c r="J3595">
        <v>0.2</v>
      </c>
      <c r="K3595" t="s">
        <v>16</v>
      </c>
      <c r="L3595">
        <v>4</v>
      </c>
    </row>
    <row r="3596" spans="1:12" x14ac:dyDescent="0.3">
      <c r="A3596">
        <v>24</v>
      </c>
      <c r="B3596">
        <v>75000</v>
      </c>
      <c r="C3596" t="s">
        <v>26</v>
      </c>
      <c r="D3596">
        <v>8</v>
      </c>
      <c r="E3596" t="s">
        <v>20</v>
      </c>
      <c r="F3596" t="s">
        <v>19</v>
      </c>
      <c r="G3596">
        <v>5500</v>
      </c>
      <c r="H3596">
        <v>11.86</v>
      </c>
      <c r="I3596">
        <v>0</v>
      </c>
      <c r="J3596">
        <v>7.0000000000000007E-2</v>
      </c>
      <c r="K3596" t="s">
        <v>16</v>
      </c>
      <c r="L3596">
        <v>4</v>
      </c>
    </row>
    <row r="3597" spans="1:12" x14ac:dyDescent="0.3">
      <c r="A3597">
        <v>26</v>
      </c>
      <c r="B3597">
        <v>72000</v>
      </c>
      <c r="C3597" t="s">
        <v>13</v>
      </c>
      <c r="D3597">
        <v>0</v>
      </c>
      <c r="E3597" t="s">
        <v>25</v>
      </c>
      <c r="F3597" t="s">
        <v>21</v>
      </c>
      <c r="G3597">
        <v>10000</v>
      </c>
      <c r="H3597">
        <v>5.79</v>
      </c>
      <c r="I3597">
        <v>0</v>
      </c>
      <c r="J3597">
        <v>0.14000000000000001</v>
      </c>
      <c r="K3597" t="s">
        <v>16</v>
      </c>
      <c r="L3597">
        <v>3</v>
      </c>
    </row>
    <row r="3598" spans="1:12" x14ac:dyDescent="0.3">
      <c r="A3598">
        <v>26</v>
      </c>
      <c r="B3598">
        <v>72500</v>
      </c>
      <c r="C3598" t="s">
        <v>13</v>
      </c>
      <c r="D3598">
        <v>1</v>
      </c>
      <c r="E3598" t="s">
        <v>27</v>
      </c>
      <c r="F3598" t="s">
        <v>19</v>
      </c>
      <c r="G3598">
        <v>10000</v>
      </c>
      <c r="H3598">
        <v>9.9600000000000009</v>
      </c>
      <c r="I3598">
        <v>0</v>
      </c>
      <c r="J3598">
        <v>0.14000000000000001</v>
      </c>
      <c r="K3598" t="s">
        <v>16</v>
      </c>
      <c r="L3598">
        <v>3</v>
      </c>
    </row>
    <row r="3599" spans="1:12" x14ac:dyDescent="0.3">
      <c r="A3599">
        <v>25</v>
      </c>
      <c r="B3599">
        <v>73000</v>
      </c>
      <c r="C3599" t="s">
        <v>13</v>
      </c>
      <c r="D3599">
        <v>1</v>
      </c>
      <c r="E3599" t="s">
        <v>27</v>
      </c>
      <c r="F3599" t="s">
        <v>21</v>
      </c>
      <c r="G3599">
        <v>10000</v>
      </c>
      <c r="H3599">
        <v>7.88</v>
      </c>
      <c r="I3599">
        <v>0</v>
      </c>
      <c r="J3599">
        <v>0.14000000000000001</v>
      </c>
      <c r="K3599" t="s">
        <v>16</v>
      </c>
      <c r="L3599">
        <v>4</v>
      </c>
    </row>
    <row r="3600" spans="1:12" x14ac:dyDescent="0.3">
      <c r="A3600">
        <v>24</v>
      </c>
      <c r="B3600">
        <v>75000</v>
      </c>
      <c r="C3600" t="s">
        <v>26</v>
      </c>
      <c r="D3600">
        <v>6</v>
      </c>
      <c r="E3600" t="s">
        <v>27</v>
      </c>
      <c r="F3600" t="s">
        <v>19</v>
      </c>
      <c r="G3600">
        <v>25000</v>
      </c>
      <c r="H3600">
        <v>10.99</v>
      </c>
      <c r="I3600">
        <v>0</v>
      </c>
      <c r="J3600">
        <v>0.33</v>
      </c>
      <c r="K3600" t="s">
        <v>16</v>
      </c>
      <c r="L3600">
        <v>2</v>
      </c>
    </row>
    <row r="3601" spans="1:12" x14ac:dyDescent="0.3">
      <c r="A3601">
        <v>24</v>
      </c>
      <c r="B3601">
        <v>73000</v>
      </c>
      <c r="C3601" t="s">
        <v>13</v>
      </c>
      <c r="D3601">
        <v>3</v>
      </c>
      <c r="E3601" t="s">
        <v>20</v>
      </c>
      <c r="F3601" t="s">
        <v>19</v>
      </c>
      <c r="G3601">
        <v>10000</v>
      </c>
      <c r="H3601">
        <v>11.26</v>
      </c>
      <c r="I3601">
        <v>0</v>
      </c>
      <c r="J3601">
        <v>0.14000000000000001</v>
      </c>
      <c r="K3601" t="s">
        <v>16</v>
      </c>
      <c r="L3601">
        <v>3</v>
      </c>
    </row>
    <row r="3602" spans="1:12" x14ac:dyDescent="0.3">
      <c r="A3602">
        <v>21</v>
      </c>
      <c r="B3602">
        <v>75000</v>
      </c>
      <c r="C3602" t="s">
        <v>26</v>
      </c>
      <c r="D3602">
        <v>5</v>
      </c>
      <c r="E3602" t="s">
        <v>20</v>
      </c>
      <c r="F3602" t="s">
        <v>15</v>
      </c>
      <c r="G3602">
        <v>20000</v>
      </c>
      <c r="H3602">
        <v>13.11</v>
      </c>
      <c r="I3602">
        <v>0</v>
      </c>
      <c r="J3602">
        <v>0.27</v>
      </c>
      <c r="K3602" t="s">
        <v>17</v>
      </c>
      <c r="L3602">
        <v>2</v>
      </c>
    </row>
    <row r="3603" spans="1:12" x14ac:dyDescent="0.3">
      <c r="A3603">
        <v>24</v>
      </c>
      <c r="B3603">
        <v>75000</v>
      </c>
      <c r="C3603" t="s">
        <v>23</v>
      </c>
      <c r="D3603">
        <v>2</v>
      </c>
      <c r="E3603" t="s">
        <v>20</v>
      </c>
      <c r="F3603" t="s">
        <v>19</v>
      </c>
      <c r="G3603">
        <v>8500</v>
      </c>
      <c r="H3603">
        <v>11.36</v>
      </c>
      <c r="I3603">
        <v>0</v>
      </c>
      <c r="J3603">
        <v>0.11</v>
      </c>
      <c r="K3603" t="s">
        <v>16</v>
      </c>
      <c r="L3603">
        <v>4</v>
      </c>
    </row>
    <row r="3604" spans="1:12" x14ac:dyDescent="0.3">
      <c r="A3604">
        <v>26</v>
      </c>
      <c r="B3604">
        <v>75000</v>
      </c>
      <c r="C3604" t="s">
        <v>26</v>
      </c>
      <c r="D3604">
        <v>4</v>
      </c>
      <c r="E3604" t="s">
        <v>25</v>
      </c>
      <c r="F3604" t="s">
        <v>19</v>
      </c>
      <c r="G3604">
        <v>21000</v>
      </c>
      <c r="H3604">
        <v>11.48</v>
      </c>
      <c r="I3604">
        <v>0</v>
      </c>
      <c r="J3604">
        <v>0.28000000000000003</v>
      </c>
      <c r="K3604" t="s">
        <v>16</v>
      </c>
      <c r="L3604">
        <v>4</v>
      </c>
    </row>
    <row r="3605" spans="1:12" x14ac:dyDescent="0.3">
      <c r="A3605">
        <v>23</v>
      </c>
      <c r="B3605">
        <v>75000</v>
      </c>
      <c r="C3605" t="s">
        <v>26</v>
      </c>
      <c r="D3605">
        <v>7</v>
      </c>
      <c r="E3605" t="s">
        <v>18</v>
      </c>
      <c r="F3605" t="s">
        <v>21</v>
      </c>
      <c r="G3605">
        <v>8000</v>
      </c>
      <c r="H3605">
        <v>7.05</v>
      </c>
      <c r="I3605">
        <v>0</v>
      </c>
      <c r="J3605">
        <v>0.11</v>
      </c>
      <c r="K3605" t="s">
        <v>16</v>
      </c>
      <c r="L3605">
        <v>2</v>
      </c>
    </row>
    <row r="3606" spans="1:12" x14ac:dyDescent="0.3">
      <c r="A3606">
        <v>23</v>
      </c>
      <c r="B3606">
        <v>75000</v>
      </c>
      <c r="C3606" t="s">
        <v>23</v>
      </c>
      <c r="D3606">
        <v>7</v>
      </c>
      <c r="E3606" t="s">
        <v>27</v>
      </c>
      <c r="F3606" t="s">
        <v>21</v>
      </c>
      <c r="G3606">
        <v>20400</v>
      </c>
      <c r="H3606">
        <v>7.74</v>
      </c>
      <c r="I3606">
        <v>0</v>
      </c>
      <c r="J3606">
        <v>0.27</v>
      </c>
      <c r="K3606" t="s">
        <v>16</v>
      </c>
      <c r="L3606">
        <v>4</v>
      </c>
    </row>
    <row r="3607" spans="1:12" x14ac:dyDescent="0.3">
      <c r="A3607">
        <v>24</v>
      </c>
      <c r="B3607">
        <v>69000</v>
      </c>
      <c r="C3607" t="s">
        <v>13</v>
      </c>
      <c r="D3607">
        <v>0</v>
      </c>
      <c r="E3607" t="s">
        <v>20</v>
      </c>
      <c r="F3607" t="s">
        <v>29</v>
      </c>
      <c r="G3607">
        <v>10000</v>
      </c>
      <c r="H3607">
        <v>17.14</v>
      </c>
      <c r="I3607">
        <v>1</v>
      </c>
      <c r="J3607">
        <v>0.14000000000000001</v>
      </c>
      <c r="K3607" t="s">
        <v>16</v>
      </c>
      <c r="L3607">
        <v>4</v>
      </c>
    </row>
    <row r="3608" spans="1:12" x14ac:dyDescent="0.3">
      <c r="A3608">
        <v>25</v>
      </c>
      <c r="B3608">
        <v>69000</v>
      </c>
      <c r="C3608" t="s">
        <v>13</v>
      </c>
      <c r="D3608">
        <v>3</v>
      </c>
      <c r="E3608" t="s">
        <v>28</v>
      </c>
      <c r="F3608" t="s">
        <v>30</v>
      </c>
      <c r="G3608">
        <v>10000</v>
      </c>
      <c r="H3608">
        <v>14.09</v>
      </c>
      <c r="I3608">
        <v>1</v>
      </c>
      <c r="J3608">
        <v>0.14000000000000001</v>
      </c>
      <c r="K3608" t="s">
        <v>17</v>
      </c>
      <c r="L3608">
        <v>2</v>
      </c>
    </row>
    <row r="3609" spans="1:12" x14ac:dyDescent="0.3">
      <c r="A3609">
        <v>24</v>
      </c>
      <c r="B3609">
        <v>75000</v>
      </c>
      <c r="C3609" t="s">
        <v>26</v>
      </c>
      <c r="D3609">
        <v>1</v>
      </c>
      <c r="E3609" t="s">
        <v>18</v>
      </c>
      <c r="F3609" t="s">
        <v>21</v>
      </c>
      <c r="G3609">
        <v>2000</v>
      </c>
      <c r="H3609">
        <v>8.94</v>
      </c>
      <c r="I3609">
        <v>0</v>
      </c>
      <c r="J3609">
        <v>0.03</v>
      </c>
      <c r="K3609" t="s">
        <v>16</v>
      </c>
      <c r="L3609">
        <v>4</v>
      </c>
    </row>
    <row r="3610" spans="1:12" x14ac:dyDescent="0.3">
      <c r="A3610">
        <v>23</v>
      </c>
      <c r="B3610">
        <v>75000</v>
      </c>
      <c r="C3610" t="s">
        <v>13</v>
      </c>
      <c r="D3610">
        <v>0</v>
      </c>
      <c r="E3610" t="s">
        <v>25</v>
      </c>
      <c r="F3610" t="s">
        <v>21</v>
      </c>
      <c r="G3610">
        <v>10000</v>
      </c>
      <c r="H3610">
        <v>9.6300000000000008</v>
      </c>
      <c r="I3610">
        <v>0</v>
      </c>
      <c r="J3610">
        <v>0.13</v>
      </c>
      <c r="K3610" t="s">
        <v>16</v>
      </c>
      <c r="L3610">
        <v>2</v>
      </c>
    </row>
    <row r="3611" spans="1:12" x14ac:dyDescent="0.3">
      <c r="A3611">
        <v>23</v>
      </c>
      <c r="B3611">
        <v>75000</v>
      </c>
      <c r="C3611" t="s">
        <v>26</v>
      </c>
      <c r="D3611">
        <v>1</v>
      </c>
      <c r="E3611" t="s">
        <v>18</v>
      </c>
      <c r="F3611" t="s">
        <v>29</v>
      </c>
      <c r="G3611">
        <v>4500</v>
      </c>
      <c r="I3611">
        <v>0</v>
      </c>
      <c r="J3611">
        <v>0.06</v>
      </c>
      <c r="K3611" t="s">
        <v>17</v>
      </c>
      <c r="L3611">
        <v>4</v>
      </c>
    </row>
    <row r="3612" spans="1:12" x14ac:dyDescent="0.3">
      <c r="A3612">
        <v>26</v>
      </c>
      <c r="B3612">
        <v>75000</v>
      </c>
      <c r="C3612" t="s">
        <v>26</v>
      </c>
      <c r="D3612">
        <v>10</v>
      </c>
      <c r="E3612" t="s">
        <v>25</v>
      </c>
      <c r="F3612" t="s">
        <v>21</v>
      </c>
      <c r="G3612">
        <v>10000</v>
      </c>
      <c r="H3612">
        <v>8.94</v>
      </c>
      <c r="I3612">
        <v>0</v>
      </c>
      <c r="J3612">
        <v>0.13</v>
      </c>
      <c r="K3612" t="s">
        <v>16</v>
      </c>
      <c r="L3612">
        <v>2</v>
      </c>
    </row>
    <row r="3613" spans="1:12" x14ac:dyDescent="0.3">
      <c r="A3613">
        <v>22</v>
      </c>
      <c r="B3613">
        <v>78000</v>
      </c>
      <c r="C3613" t="s">
        <v>13</v>
      </c>
      <c r="D3613">
        <v>3</v>
      </c>
      <c r="E3613" t="s">
        <v>27</v>
      </c>
      <c r="F3613" t="s">
        <v>19</v>
      </c>
      <c r="G3613">
        <v>10000</v>
      </c>
      <c r="H3613">
        <v>12.42</v>
      </c>
      <c r="I3613">
        <v>0</v>
      </c>
      <c r="J3613">
        <v>0.13</v>
      </c>
      <c r="K3613" t="s">
        <v>16</v>
      </c>
      <c r="L3613">
        <v>2</v>
      </c>
    </row>
    <row r="3614" spans="1:12" x14ac:dyDescent="0.3">
      <c r="A3614">
        <v>23</v>
      </c>
      <c r="B3614">
        <v>78000</v>
      </c>
      <c r="C3614" t="s">
        <v>13</v>
      </c>
      <c r="D3614">
        <v>7</v>
      </c>
      <c r="E3614" t="s">
        <v>25</v>
      </c>
      <c r="F3614" t="s">
        <v>21</v>
      </c>
      <c r="G3614">
        <v>10000</v>
      </c>
      <c r="H3614">
        <v>5.79</v>
      </c>
      <c r="I3614">
        <v>0</v>
      </c>
      <c r="J3614">
        <v>0.13</v>
      </c>
      <c r="K3614" t="s">
        <v>16</v>
      </c>
      <c r="L3614">
        <v>3</v>
      </c>
    </row>
    <row r="3615" spans="1:12" x14ac:dyDescent="0.3">
      <c r="A3615">
        <v>22</v>
      </c>
      <c r="B3615">
        <v>74000</v>
      </c>
      <c r="C3615" t="s">
        <v>13</v>
      </c>
      <c r="D3615">
        <v>2</v>
      </c>
      <c r="E3615" t="s">
        <v>20</v>
      </c>
      <c r="F3615" t="s">
        <v>21</v>
      </c>
      <c r="G3615">
        <v>10000</v>
      </c>
      <c r="H3615">
        <v>7.51</v>
      </c>
      <c r="I3615">
        <v>1</v>
      </c>
      <c r="J3615">
        <v>0.14000000000000001</v>
      </c>
      <c r="K3615" t="s">
        <v>16</v>
      </c>
      <c r="L3615">
        <v>2</v>
      </c>
    </row>
    <row r="3616" spans="1:12" x14ac:dyDescent="0.3">
      <c r="A3616">
        <v>23</v>
      </c>
      <c r="B3616">
        <v>75000</v>
      </c>
      <c r="C3616" t="s">
        <v>26</v>
      </c>
      <c r="D3616">
        <v>8</v>
      </c>
      <c r="E3616" t="s">
        <v>18</v>
      </c>
      <c r="F3616" t="s">
        <v>30</v>
      </c>
      <c r="G3616">
        <v>3000</v>
      </c>
      <c r="H3616">
        <v>14.11</v>
      </c>
      <c r="I3616">
        <v>0</v>
      </c>
      <c r="J3616">
        <v>0.04</v>
      </c>
      <c r="K3616" t="s">
        <v>16</v>
      </c>
      <c r="L3616">
        <v>3</v>
      </c>
    </row>
    <row r="3617" spans="1:12" x14ac:dyDescent="0.3">
      <c r="A3617">
        <v>25</v>
      </c>
      <c r="B3617">
        <v>75000</v>
      </c>
      <c r="C3617" t="s">
        <v>26</v>
      </c>
      <c r="D3617">
        <v>9</v>
      </c>
      <c r="E3617" t="s">
        <v>27</v>
      </c>
      <c r="F3617" t="s">
        <v>15</v>
      </c>
      <c r="G3617">
        <v>5000</v>
      </c>
      <c r="H3617">
        <v>13.79</v>
      </c>
      <c r="I3617">
        <v>0</v>
      </c>
      <c r="J3617">
        <v>7.0000000000000007E-2</v>
      </c>
      <c r="K3617" t="s">
        <v>17</v>
      </c>
      <c r="L3617">
        <v>4</v>
      </c>
    </row>
    <row r="3618" spans="1:12" x14ac:dyDescent="0.3">
      <c r="A3618">
        <v>24</v>
      </c>
      <c r="B3618">
        <v>74000</v>
      </c>
      <c r="C3618" t="s">
        <v>13</v>
      </c>
      <c r="D3618">
        <v>1</v>
      </c>
      <c r="E3618" t="s">
        <v>28</v>
      </c>
      <c r="F3618" t="s">
        <v>30</v>
      </c>
      <c r="G3618">
        <v>10000</v>
      </c>
      <c r="H3618">
        <v>14.54</v>
      </c>
      <c r="I3618">
        <v>1</v>
      </c>
      <c r="J3618">
        <v>0.14000000000000001</v>
      </c>
      <c r="K3618" t="s">
        <v>16</v>
      </c>
      <c r="L3618">
        <v>2</v>
      </c>
    </row>
    <row r="3619" spans="1:12" x14ac:dyDescent="0.3">
      <c r="A3619">
        <v>26</v>
      </c>
      <c r="B3619">
        <v>80000</v>
      </c>
      <c r="C3619" t="s">
        <v>13</v>
      </c>
      <c r="D3619">
        <v>1</v>
      </c>
      <c r="E3619" t="s">
        <v>20</v>
      </c>
      <c r="F3619" t="s">
        <v>15</v>
      </c>
      <c r="G3619">
        <v>10000</v>
      </c>
      <c r="H3619">
        <v>12.73</v>
      </c>
      <c r="I3619">
        <v>0</v>
      </c>
      <c r="J3619">
        <v>0.13</v>
      </c>
      <c r="K3619" t="s">
        <v>17</v>
      </c>
      <c r="L3619">
        <v>4</v>
      </c>
    </row>
    <row r="3620" spans="1:12" x14ac:dyDescent="0.3">
      <c r="A3620">
        <v>25</v>
      </c>
      <c r="B3620">
        <v>75000</v>
      </c>
      <c r="C3620" t="s">
        <v>26</v>
      </c>
      <c r="D3620">
        <v>9</v>
      </c>
      <c r="E3620" t="s">
        <v>27</v>
      </c>
      <c r="F3620" t="s">
        <v>30</v>
      </c>
      <c r="G3620">
        <v>7500</v>
      </c>
      <c r="H3620">
        <v>12.61</v>
      </c>
      <c r="I3620">
        <v>0</v>
      </c>
      <c r="J3620">
        <v>0.1</v>
      </c>
      <c r="K3620" t="s">
        <v>17</v>
      </c>
      <c r="L3620">
        <v>4</v>
      </c>
    </row>
    <row r="3621" spans="1:12" x14ac:dyDescent="0.3">
      <c r="A3621">
        <v>23</v>
      </c>
      <c r="B3621">
        <v>75000</v>
      </c>
      <c r="C3621" t="s">
        <v>26</v>
      </c>
      <c r="D3621">
        <v>0</v>
      </c>
      <c r="E3621" t="s">
        <v>18</v>
      </c>
      <c r="F3621" t="s">
        <v>21</v>
      </c>
      <c r="G3621">
        <v>6000</v>
      </c>
      <c r="H3621">
        <v>8</v>
      </c>
      <c r="I3621">
        <v>0</v>
      </c>
      <c r="J3621">
        <v>0.08</v>
      </c>
      <c r="K3621" t="s">
        <v>16</v>
      </c>
      <c r="L3621">
        <v>2</v>
      </c>
    </row>
    <row r="3622" spans="1:12" x14ac:dyDescent="0.3">
      <c r="A3622">
        <v>26</v>
      </c>
      <c r="B3622">
        <v>69000</v>
      </c>
      <c r="C3622" t="s">
        <v>26</v>
      </c>
      <c r="D3622">
        <v>4</v>
      </c>
      <c r="E3622" t="s">
        <v>28</v>
      </c>
      <c r="F3622" t="s">
        <v>19</v>
      </c>
      <c r="G3622">
        <v>25000</v>
      </c>
      <c r="I3622">
        <v>1</v>
      </c>
      <c r="J3622">
        <v>0.36</v>
      </c>
      <c r="K3622" t="s">
        <v>16</v>
      </c>
      <c r="L3622">
        <v>3</v>
      </c>
    </row>
    <row r="3623" spans="1:12" x14ac:dyDescent="0.3">
      <c r="A3623">
        <v>23</v>
      </c>
      <c r="B3623">
        <v>75000</v>
      </c>
      <c r="C3623" t="s">
        <v>23</v>
      </c>
      <c r="D3623">
        <v>7</v>
      </c>
      <c r="E3623" t="s">
        <v>18</v>
      </c>
      <c r="F3623" t="s">
        <v>30</v>
      </c>
      <c r="G3623">
        <v>12000</v>
      </c>
      <c r="H3623">
        <v>12.49</v>
      </c>
      <c r="I3623">
        <v>0</v>
      </c>
      <c r="J3623">
        <v>0.16</v>
      </c>
      <c r="K3623" t="s">
        <v>16</v>
      </c>
      <c r="L3623">
        <v>4</v>
      </c>
    </row>
    <row r="3624" spans="1:12" x14ac:dyDescent="0.3">
      <c r="A3624">
        <v>24</v>
      </c>
      <c r="B3624">
        <v>82632</v>
      </c>
      <c r="C3624" t="s">
        <v>13</v>
      </c>
      <c r="D3624">
        <v>0</v>
      </c>
      <c r="E3624" t="s">
        <v>18</v>
      </c>
      <c r="F3624" t="s">
        <v>19</v>
      </c>
      <c r="G3624">
        <v>10000</v>
      </c>
      <c r="H3624">
        <v>12.21</v>
      </c>
      <c r="I3624">
        <v>0</v>
      </c>
      <c r="J3624">
        <v>0.12</v>
      </c>
      <c r="K3624" t="s">
        <v>16</v>
      </c>
      <c r="L3624">
        <v>4</v>
      </c>
    </row>
    <row r="3625" spans="1:12" x14ac:dyDescent="0.3">
      <c r="A3625">
        <v>22</v>
      </c>
      <c r="B3625">
        <v>75500</v>
      </c>
      <c r="C3625" t="s">
        <v>26</v>
      </c>
      <c r="D3625">
        <v>6</v>
      </c>
      <c r="E3625" t="s">
        <v>27</v>
      </c>
      <c r="F3625" t="s">
        <v>21</v>
      </c>
      <c r="G3625">
        <v>12000</v>
      </c>
      <c r="I3625">
        <v>0</v>
      </c>
      <c r="J3625">
        <v>0.16</v>
      </c>
      <c r="K3625" t="s">
        <v>16</v>
      </c>
      <c r="L3625">
        <v>4</v>
      </c>
    </row>
    <row r="3626" spans="1:12" x14ac:dyDescent="0.3">
      <c r="A3626">
        <v>24</v>
      </c>
      <c r="B3626">
        <v>82800</v>
      </c>
      <c r="C3626" t="s">
        <v>13</v>
      </c>
      <c r="D3626">
        <v>4</v>
      </c>
      <c r="E3626" t="s">
        <v>25</v>
      </c>
      <c r="F3626" t="s">
        <v>19</v>
      </c>
      <c r="G3626">
        <v>10000</v>
      </c>
      <c r="H3626">
        <v>10.59</v>
      </c>
      <c r="I3626">
        <v>0</v>
      </c>
      <c r="J3626">
        <v>0.12</v>
      </c>
      <c r="K3626" t="s">
        <v>16</v>
      </c>
      <c r="L3626">
        <v>3</v>
      </c>
    </row>
    <row r="3627" spans="1:12" x14ac:dyDescent="0.3">
      <c r="A3627">
        <v>23</v>
      </c>
      <c r="B3627">
        <v>83000</v>
      </c>
      <c r="C3627" t="s">
        <v>13</v>
      </c>
      <c r="D3627">
        <v>3</v>
      </c>
      <c r="E3627" t="s">
        <v>14</v>
      </c>
      <c r="F3627" t="s">
        <v>21</v>
      </c>
      <c r="G3627">
        <v>10000</v>
      </c>
      <c r="H3627">
        <v>6.54</v>
      </c>
      <c r="I3627">
        <v>0</v>
      </c>
      <c r="J3627">
        <v>0.12</v>
      </c>
      <c r="K3627" t="s">
        <v>16</v>
      </c>
      <c r="L3627">
        <v>3</v>
      </c>
    </row>
    <row r="3628" spans="1:12" x14ac:dyDescent="0.3">
      <c r="A3628">
        <v>22</v>
      </c>
      <c r="B3628">
        <v>83200</v>
      </c>
      <c r="C3628" t="s">
        <v>13</v>
      </c>
      <c r="D3628">
        <v>3</v>
      </c>
      <c r="E3628" t="s">
        <v>18</v>
      </c>
      <c r="F3628" t="s">
        <v>30</v>
      </c>
      <c r="G3628">
        <v>10000</v>
      </c>
      <c r="H3628">
        <v>16.29</v>
      </c>
      <c r="I3628">
        <v>0</v>
      </c>
      <c r="J3628">
        <v>0.12</v>
      </c>
      <c r="K3628" t="s">
        <v>16</v>
      </c>
      <c r="L3628">
        <v>4</v>
      </c>
    </row>
    <row r="3629" spans="1:12" x14ac:dyDescent="0.3">
      <c r="A3629">
        <v>24</v>
      </c>
      <c r="B3629">
        <v>75744</v>
      </c>
      <c r="C3629" t="s">
        <v>26</v>
      </c>
      <c r="D3629">
        <v>2</v>
      </c>
      <c r="E3629" t="s">
        <v>20</v>
      </c>
      <c r="F3629" t="s">
        <v>19</v>
      </c>
      <c r="G3629">
        <v>15000</v>
      </c>
      <c r="H3629">
        <v>10.38</v>
      </c>
      <c r="I3629">
        <v>0</v>
      </c>
      <c r="J3629">
        <v>0.2</v>
      </c>
      <c r="K3629" t="s">
        <v>16</v>
      </c>
      <c r="L3629">
        <v>2</v>
      </c>
    </row>
    <row r="3630" spans="1:12" x14ac:dyDescent="0.3">
      <c r="A3630">
        <v>23</v>
      </c>
      <c r="B3630">
        <v>84000</v>
      </c>
      <c r="C3630" t="s">
        <v>13</v>
      </c>
      <c r="D3630">
        <v>7</v>
      </c>
      <c r="E3630" t="s">
        <v>25</v>
      </c>
      <c r="F3630" t="s">
        <v>21</v>
      </c>
      <c r="G3630">
        <v>10000</v>
      </c>
      <c r="H3630">
        <v>5.99</v>
      </c>
      <c r="I3630">
        <v>0</v>
      </c>
      <c r="J3630">
        <v>0.12</v>
      </c>
      <c r="K3630" t="s">
        <v>16</v>
      </c>
      <c r="L3630">
        <v>2</v>
      </c>
    </row>
    <row r="3631" spans="1:12" x14ac:dyDescent="0.3">
      <c r="A3631">
        <v>23</v>
      </c>
      <c r="B3631">
        <v>84000</v>
      </c>
      <c r="C3631" t="s">
        <v>13</v>
      </c>
      <c r="D3631">
        <v>1</v>
      </c>
      <c r="E3631" t="s">
        <v>27</v>
      </c>
      <c r="F3631" t="s">
        <v>21</v>
      </c>
      <c r="G3631">
        <v>10000</v>
      </c>
      <c r="H3631">
        <v>7.49</v>
      </c>
      <c r="I3631">
        <v>0</v>
      </c>
      <c r="J3631">
        <v>0.12</v>
      </c>
      <c r="K3631" t="s">
        <v>16</v>
      </c>
      <c r="L3631">
        <v>4</v>
      </c>
    </row>
    <row r="3632" spans="1:12" x14ac:dyDescent="0.3">
      <c r="A3632">
        <v>26</v>
      </c>
      <c r="B3632">
        <v>59497</v>
      </c>
      <c r="C3632" t="s">
        <v>23</v>
      </c>
      <c r="D3632">
        <v>2</v>
      </c>
      <c r="E3632" t="s">
        <v>14</v>
      </c>
      <c r="F3632" t="s">
        <v>29</v>
      </c>
      <c r="G3632">
        <v>7000</v>
      </c>
      <c r="H3632">
        <v>17.88</v>
      </c>
      <c r="I3632">
        <v>1</v>
      </c>
      <c r="J3632">
        <v>0.1</v>
      </c>
      <c r="K3632" t="s">
        <v>16</v>
      </c>
      <c r="L3632">
        <v>2</v>
      </c>
    </row>
    <row r="3633" spans="1:12" x14ac:dyDescent="0.3">
      <c r="A3633">
        <v>23</v>
      </c>
      <c r="B3633">
        <v>78996</v>
      </c>
      <c r="C3633" t="s">
        <v>13</v>
      </c>
      <c r="D3633">
        <v>0</v>
      </c>
      <c r="E3633" t="s">
        <v>28</v>
      </c>
      <c r="F3633" t="s">
        <v>15</v>
      </c>
      <c r="G3633">
        <v>10000</v>
      </c>
      <c r="H3633">
        <v>13.99</v>
      </c>
      <c r="I3633">
        <v>1</v>
      </c>
      <c r="J3633">
        <v>0.13</v>
      </c>
      <c r="K3633" t="s">
        <v>17</v>
      </c>
      <c r="L3633">
        <v>3</v>
      </c>
    </row>
    <row r="3634" spans="1:12" x14ac:dyDescent="0.3">
      <c r="A3634">
        <v>21</v>
      </c>
      <c r="B3634">
        <v>76000</v>
      </c>
      <c r="C3634" t="s">
        <v>26</v>
      </c>
      <c r="D3634">
        <v>6</v>
      </c>
      <c r="E3634" t="s">
        <v>14</v>
      </c>
      <c r="F3634" t="s">
        <v>19</v>
      </c>
      <c r="G3634">
        <v>14000</v>
      </c>
      <c r="H3634">
        <v>12.69</v>
      </c>
      <c r="I3634">
        <v>0</v>
      </c>
      <c r="J3634">
        <v>0.18</v>
      </c>
      <c r="K3634" t="s">
        <v>16</v>
      </c>
      <c r="L3634">
        <v>3</v>
      </c>
    </row>
    <row r="3635" spans="1:12" x14ac:dyDescent="0.3">
      <c r="A3635">
        <v>22</v>
      </c>
      <c r="B3635">
        <v>73000</v>
      </c>
      <c r="C3635" t="s">
        <v>13</v>
      </c>
      <c r="D3635">
        <v>0</v>
      </c>
      <c r="E3635" t="s">
        <v>20</v>
      </c>
      <c r="F3635" t="s">
        <v>30</v>
      </c>
      <c r="G3635">
        <v>10000</v>
      </c>
      <c r="H3635">
        <v>18.25</v>
      </c>
      <c r="I3635">
        <v>1</v>
      </c>
      <c r="J3635">
        <v>0.14000000000000001</v>
      </c>
      <c r="K3635" t="s">
        <v>17</v>
      </c>
      <c r="L3635">
        <v>2</v>
      </c>
    </row>
    <row r="3636" spans="1:12" x14ac:dyDescent="0.3">
      <c r="A3636">
        <v>22</v>
      </c>
      <c r="B3636">
        <v>76000</v>
      </c>
      <c r="C3636" t="s">
        <v>26</v>
      </c>
      <c r="D3636">
        <v>0</v>
      </c>
      <c r="E3636" t="s">
        <v>18</v>
      </c>
      <c r="F3636" t="s">
        <v>19</v>
      </c>
      <c r="G3636">
        <v>15000</v>
      </c>
      <c r="H3636">
        <v>10.99</v>
      </c>
      <c r="I3636">
        <v>0</v>
      </c>
      <c r="J3636">
        <v>0.2</v>
      </c>
      <c r="K3636" t="s">
        <v>16</v>
      </c>
      <c r="L3636">
        <v>3</v>
      </c>
    </row>
    <row r="3637" spans="1:12" x14ac:dyDescent="0.3">
      <c r="A3637">
        <v>24</v>
      </c>
      <c r="B3637">
        <v>85000</v>
      </c>
      <c r="C3637" t="s">
        <v>13</v>
      </c>
      <c r="D3637">
        <v>8</v>
      </c>
      <c r="E3637" t="s">
        <v>20</v>
      </c>
      <c r="F3637" t="s">
        <v>19</v>
      </c>
      <c r="G3637">
        <v>10000</v>
      </c>
      <c r="H3637">
        <v>10.37</v>
      </c>
      <c r="I3637">
        <v>0</v>
      </c>
      <c r="J3637">
        <v>0.12</v>
      </c>
      <c r="K3637" t="s">
        <v>16</v>
      </c>
      <c r="L3637">
        <v>4</v>
      </c>
    </row>
    <row r="3638" spans="1:12" x14ac:dyDescent="0.3">
      <c r="A3638">
        <v>23</v>
      </c>
      <c r="B3638">
        <v>85000</v>
      </c>
      <c r="C3638" t="s">
        <v>13</v>
      </c>
      <c r="D3638">
        <v>5</v>
      </c>
      <c r="E3638" t="s">
        <v>25</v>
      </c>
      <c r="F3638" t="s">
        <v>21</v>
      </c>
      <c r="G3638">
        <v>10000</v>
      </c>
      <c r="H3638">
        <v>6.17</v>
      </c>
      <c r="I3638">
        <v>0</v>
      </c>
      <c r="J3638">
        <v>0.12</v>
      </c>
      <c r="K3638" t="s">
        <v>16</v>
      </c>
      <c r="L3638">
        <v>4</v>
      </c>
    </row>
    <row r="3639" spans="1:12" x14ac:dyDescent="0.3">
      <c r="A3639">
        <v>26</v>
      </c>
      <c r="B3639">
        <v>85000</v>
      </c>
      <c r="C3639" t="s">
        <v>13</v>
      </c>
      <c r="D3639">
        <v>3</v>
      </c>
      <c r="E3639" t="s">
        <v>28</v>
      </c>
      <c r="F3639" t="s">
        <v>21</v>
      </c>
      <c r="G3639">
        <v>10000</v>
      </c>
      <c r="I3639">
        <v>0</v>
      </c>
      <c r="J3639">
        <v>0.12</v>
      </c>
      <c r="K3639" t="s">
        <v>16</v>
      </c>
      <c r="L3639">
        <v>2</v>
      </c>
    </row>
    <row r="3640" spans="1:12" x14ac:dyDescent="0.3">
      <c r="A3640">
        <v>24</v>
      </c>
      <c r="B3640">
        <v>85000</v>
      </c>
      <c r="C3640" t="s">
        <v>13</v>
      </c>
      <c r="D3640">
        <v>6</v>
      </c>
      <c r="E3640" t="s">
        <v>20</v>
      </c>
      <c r="F3640" t="s">
        <v>15</v>
      </c>
      <c r="G3640">
        <v>10000</v>
      </c>
      <c r="H3640">
        <v>13.72</v>
      </c>
      <c r="I3640">
        <v>0</v>
      </c>
      <c r="J3640">
        <v>0.12</v>
      </c>
      <c r="K3640" t="s">
        <v>17</v>
      </c>
      <c r="L3640">
        <v>2</v>
      </c>
    </row>
    <row r="3641" spans="1:12" x14ac:dyDescent="0.3">
      <c r="A3641">
        <v>25</v>
      </c>
      <c r="B3641">
        <v>76000</v>
      </c>
      <c r="C3641" t="s">
        <v>26</v>
      </c>
      <c r="D3641">
        <v>9</v>
      </c>
      <c r="E3641" t="s">
        <v>20</v>
      </c>
      <c r="F3641" t="s">
        <v>15</v>
      </c>
      <c r="G3641">
        <v>6000</v>
      </c>
      <c r="H3641">
        <v>12.98</v>
      </c>
      <c r="I3641">
        <v>0</v>
      </c>
      <c r="J3641">
        <v>0.08</v>
      </c>
      <c r="K3641" t="s">
        <v>17</v>
      </c>
      <c r="L3641">
        <v>2</v>
      </c>
    </row>
    <row r="3642" spans="1:12" x14ac:dyDescent="0.3">
      <c r="A3642">
        <v>25</v>
      </c>
      <c r="B3642">
        <v>76000</v>
      </c>
      <c r="C3642" t="s">
        <v>26</v>
      </c>
      <c r="D3642">
        <v>3</v>
      </c>
      <c r="E3642" t="s">
        <v>20</v>
      </c>
      <c r="F3642" t="s">
        <v>21</v>
      </c>
      <c r="G3642">
        <v>20000</v>
      </c>
      <c r="H3642">
        <v>6.54</v>
      </c>
      <c r="I3642">
        <v>0</v>
      </c>
      <c r="J3642">
        <v>0.26</v>
      </c>
      <c r="K3642" t="s">
        <v>16</v>
      </c>
      <c r="L3642">
        <v>4</v>
      </c>
    </row>
    <row r="3643" spans="1:12" x14ac:dyDescent="0.3">
      <c r="A3643">
        <v>24</v>
      </c>
      <c r="B3643">
        <v>85000</v>
      </c>
      <c r="C3643" t="s">
        <v>13</v>
      </c>
      <c r="D3643">
        <v>8</v>
      </c>
      <c r="E3643" t="s">
        <v>20</v>
      </c>
      <c r="F3643" t="s">
        <v>29</v>
      </c>
      <c r="G3643">
        <v>10000</v>
      </c>
      <c r="H3643">
        <v>16</v>
      </c>
      <c r="I3643">
        <v>0</v>
      </c>
      <c r="J3643">
        <v>0.12</v>
      </c>
      <c r="K3643" t="s">
        <v>17</v>
      </c>
      <c r="L3643">
        <v>3</v>
      </c>
    </row>
    <row r="3644" spans="1:12" x14ac:dyDescent="0.3">
      <c r="A3644">
        <v>23</v>
      </c>
      <c r="B3644">
        <v>85000</v>
      </c>
      <c r="C3644" t="s">
        <v>13</v>
      </c>
      <c r="D3644">
        <v>7</v>
      </c>
      <c r="E3644" t="s">
        <v>14</v>
      </c>
      <c r="F3644" t="s">
        <v>19</v>
      </c>
      <c r="G3644">
        <v>10000</v>
      </c>
      <c r="H3644">
        <v>11.89</v>
      </c>
      <c r="I3644">
        <v>0</v>
      </c>
      <c r="J3644">
        <v>0.12</v>
      </c>
      <c r="K3644" t="s">
        <v>16</v>
      </c>
      <c r="L3644">
        <v>4</v>
      </c>
    </row>
    <row r="3645" spans="1:12" x14ac:dyDescent="0.3">
      <c r="A3645">
        <v>23</v>
      </c>
      <c r="B3645">
        <v>76000</v>
      </c>
      <c r="C3645" t="s">
        <v>26</v>
      </c>
      <c r="D3645">
        <v>7</v>
      </c>
      <c r="E3645" t="s">
        <v>25</v>
      </c>
      <c r="F3645" t="s">
        <v>21</v>
      </c>
      <c r="G3645">
        <v>20000</v>
      </c>
      <c r="I3645">
        <v>0</v>
      </c>
      <c r="J3645">
        <v>0.26</v>
      </c>
      <c r="K3645" t="s">
        <v>16</v>
      </c>
      <c r="L3645">
        <v>4</v>
      </c>
    </row>
    <row r="3646" spans="1:12" x14ac:dyDescent="0.3">
      <c r="A3646">
        <v>26</v>
      </c>
      <c r="B3646">
        <v>86000</v>
      </c>
      <c r="C3646" t="s">
        <v>13</v>
      </c>
      <c r="D3646">
        <v>4</v>
      </c>
      <c r="E3646" t="s">
        <v>18</v>
      </c>
      <c r="F3646" t="s">
        <v>15</v>
      </c>
      <c r="G3646">
        <v>10000</v>
      </c>
      <c r="H3646">
        <v>13.49</v>
      </c>
      <c r="I3646">
        <v>0</v>
      </c>
      <c r="J3646">
        <v>0.12</v>
      </c>
      <c r="K3646" t="s">
        <v>16</v>
      </c>
      <c r="L3646">
        <v>3</v>
      </c>
    </row>
    <row r="3647" spans="1:12" x14ac:dyDescent="0.3">
      <c r="A3647">
        <v>25</v>
      </c>
      <c r="B3647">
        <v>70000</v>
      </c>
      <c r="C3647" t="s">
        <v>26</v>
      </c>
      <c r="D3647">
        <v>4</v>
      </c>
      <c r="E3647" t="s">
        <v>20</v>
      </c>
      <c r="F3647" t="s">
        <v>15</v>
      </c>
      <c r="G3647">
        <v>15000</v>
      </c>
      <c r="H3647">
        <v>13.16</v>
      </c>
      <c r="I3647">
        <v>1</v>
      </c>
      <c r="J3647">
        <v>0.21</v>
      </c>
      <c r="K3647" t="s">
        <v>17</v>
      </c>
      <c r="L3647">
        <v>3</v>
      </c>
    </row>
    <row r="3648" spans="1:12" x14ac:dyDescent="0.3">
      <c r="A3648">
        <v>24</v>
      </c>
      <c r="B3648">
        <v>90000</v>
      </c>
      <c r="C3648" t="s">
        <v>13</v>
      </c>
      <c r="D3648">
        <v>0</v>
      </c>
      <c r="E3648" t="s">
        <v>25</v>
      </c>
      <c r="F3648" t="s">
        <v>21</v>
      </c>
      <c r="G3648">
        <v>10000</v>
      </c>
      <c r="I3648">
        <v>0</v>
      </c>
      <c r="J3648">
        <v>0.11</v>
      </c>
      <c r="K3648" t="s">
        <v>16</v>
      </c>
      <c r="L3648">
        <v>2</v>
      </c>
    </row>
    <row r="3649" spans="1:12" x14ac:dyDescent="0.3">
      <c r="A3649">
        <v>26</v>
      </c>
      <c r="B3649">
        <v>76160</v>
      </c>
      <c r="C3649" t="s">
        <v>26</v>
      </c>
      <c r="D3649">
        <v>10</v>
      </c>
      <c r="E3649" t="s">
        <v>18</v>
      </c>
      <c r="F3649" t="s">
        <v>21</v>
      </c>
      <c r="G3649">
        <v>7400</v>
      </c>
      <c r="H3649">
        <v>7.51</v>
      </c>
      <c r="I3649">
        <v>0</v>
      </c>
      <c r="J3649">
        <v>0.1</v>
      </c>
      <c r="K3649" t="s">
        <v>16</v>
      </c>
      <c r="L3649">
        <v>2</v>
      </c>
    </row>
    <row r="3650" spans="1:12" x14ac:dyDescent="0.3">
      <c r="A3650">
        <v>25</v>
      </c>
      <c r="B3650">
        <v>90000</v>
      </c>
      <c r="C3650" t="s">
        <v>13</v>
      </c>
      <c r="D3650">
        <v>9</v>
      </c>
      <c r="E3650" t="s">
        <v>25</v>
      </c>
      <c r="F3650" t="s">
        <v>19</v>
      </c>
      <c r="G3650">
        <v>10000</v>
      </c>
      <c r="H3650">
        <v>12.42</v>
      </c>
      <c r="I3650">
        <v>0</v>
      </c>
      <c r="J3650">
        <v>0.11</v>
      </c>
      <c r="K3650" t="s">
        <v>16</v>
      </c>
      <c r="L3650">
        <v>2</v>
      </c>
    </row>
    <row r="3651" spans="1:12" x14ac:dyDescent="0.3">
      <c r="A3651">
        <v>23</v>
      </c>
      <c r="B3651">
        <v>90000</v>
      </c>
      <c r="C3651" t="s">
        <v>13</v>
      </c>
      <c r="D3651">
        <v>0</v>
      </c>
      <c r="E3651" t="s">
        <v>25</v>
      </c>
      <c r="F3651" t="s">
        <v>21</v>
      </c>
      <c r="G3651">
        <v>10000</v>
      </c>
      <c r="H3651">
        <v>7.49</v>
      </c>
      <c r="I3651">
        <v>0</v>
      </c>
      <c r="J3651">
        <v>0.11</v>
      </c>
      <c r="K3651" t="s">
        <v>16</v>
      </c>
      <c r="L3651">
        <v>3</v>
      </c>
    </row>
    <row r="3652" spans="1:12" x14ac:dyDescent="0.3">
      <c r="A3652">
        <v>26</v>
      </c>
      <c r="B3652">
        <v>90000</v>
      </c>
      <c r="C3652" t="s">
        <v>13</v>
      </c>
      <c r="D3652">
        <v>2</v>
      </c>
      <c r="E3652" t="s">
        <v>20</v>
      </c>
      <c r="F3652" t="s">
        <v>21</v>
      </c>
      <c r="G3652">
        <v>10000</v>
      </c>
      <c r="H3652">
        <v>7.49</v>
      </c>
      <c r="I3652">
        <v>0</v>
      </c>
      <c r="J3652">
        <v>0.11</v>
      </c>
      <c r="K3652" t="s">
        <v>16</v>
      </c>
      <c r="L3652">
        <v>4</v>
      </c>
    </row>
    <row r="3653" spans="1:12" x14ac:dyDescent="0.3">
      <c r="A3653">
        <v>24</v>
      </c>
      <c r="B3653">
        <v>76494</v>
      </c>
      <c r="C3653" t="s">
        <v>26</v>
      </c>
      <c r="D3653">
        <v>3</v>
      </c>
      <c r="E3653" t="s">
        <v>25</v>
      </c>
      <c r="F3653" t="s">
        <v>21</v>
      </c>
      <c r="G3653">
        <v>12000</v>
      </c>
      <c r="I3653">
        <v>0</v>
      </c>
      <c r="J3653">
        <v>0.16</v>
      </c>
      <c r="K3653" t="s">
        <v>16</v>
      </c>
      <c r="L3653">
        <v>3</v>
      </c>
    </row>
    <row r="3654" spans="1:12" x14ac:dyDescent="0.3">
      <c r="A3654">
        <v>21</v>
      </c>
      <c r="B3654">
        <v>78000</v>
      </c>
      <c r="C3654" t="s">
        <v>13</v>
      </c>
      <c r="D3654">
        <v>2</v>
      </c>
      <c r="E3654" t="s">
        <v>25</v>
      </c>
      <c r="F3654" t="s">
        <v>30</v>
      </c>
      <c r="G3654">
        <v>10000</v>
      </c>
      <c r="H3654">
        <v>15.57</v>
      </c>
      <c r="I3654">
        <v>1</v>
      </c>
      <c r="J3654">
        <v>0.13</v>
      </c>
      <c r="K3654" t="s">
        <v>17</v>
      </c>
      <c r="L3654">
        <v>4</v>
      </c>
    </row>
    <row r="3655" spans="1:12" x14ac:dyDescent="0.3">
      <c r="A3655">
        <v>22</v>
      </c>
      <c r="B3655">
        <v>76500</v>
      </c>
      <c r="C3655" t="s">
        <v>26</v>
      </c>
      <c r="D3655">
        <v>2</v>
      </c>
      <c r="E3655" t="s">
        <v>25</v>
      </c>
      <c r="F3655" t="s">
        <v>15</v>
      </c>
      <c r="G3655">
        <v>15000</v>
      </c>
      <c r="I3655">
        <v>0</v>
      </c>
      <c r="J3655">
        <v>0.2</v>
      </c>
      <c r="K3655" t="s">
        <v>17</v>
      </c>
      <c r="L3655">
        <v>4</v>
      </c>
    </row>
    <row r="3656" spans="1:12" x14ac:dyDescent="0.3">
      <c r="A3656">
        <v>23</v>
      </c>
      <c r="B3656">
        <v>90000</v>
      </c>
      <c r="C3656" t="s">
        <v>13</v>
      </c>
      <c r="D3656">
        <v>4</v>
      </c>
      <c r="E3656" t="s">
        <v>27</v>
      </c>
      <c r="F3656" t="s">
        <v>21</v>
      </c>
      <c r="G3656">
        <v>10000</v>
      </c>
      <c r="H3656">
        <v>7.51</v>
      </c>
      <c r="I3656">
        <v>0</v>
      </c>
      <c r="J3656">
        <v>0.11</v>
      </c>
      <c r="K3656" t="s">
        <v>16</v>
      </c>
      <c r="L3656">
        <v>2</v>
      </c>
    </row>
    <row r="3657" spans="1:12" x14ac:dyDescent="0.3">
      <c r="A3657">
        <v>26</v>
      </c>
      <c r="B3657">
        <v>76800</v>
      </c>
      <c r="C3657" t="s">
        <v>26</v>
      </c>
      <c r="D3657">
        <v>2</v>
      </c>
      <c r="E3657" t="s">
        <v>20</v>
      </c>
      <c r="F3657" t="s">
        <v>21</v>
      </c>
      <c r="G3657">
        <v>12800</v>
      </c>
      <c r="H3657">
        <v>6.92</v>
      </c>
      <c r="I3657">
        <v>0</v>
      </c>
      <c r="J3657">
        <v>0.17</v>
      </c>
      <c r="K3657" t="s">
        <v>16</v>
      </c>
      <c r="L3657">
        <v>4</v>
      </c>
    </row>
    <row r="3658" spans="1:12" x14ac:dyDescent="0.3">
      <c r="A3658">
        <v>21</v>
      </c>
      <c r="B3658">
        <v>76800</v>
      </c>
      <c r="C3658" t="s">
        <v>26</v>
      </c>
      <c r="D3658">
        <v>5</v>
      </c>
      <c r="E3658" t="s">
        <v>20</v>
      </c>
      <c r="F3658" t="s">
        <v>30</v>
      </c>
      <c r="G3658">
        <v>8000</v>
      </c>
      <c r="H3658">
        <v>14.96</v>
      </c>
      <c r="I3658">
        <v>0</v>
      </c>
      <c r="J3658">
        <v>0.1</v>
      </c>
      <c r="K3658" t="s">
        <v>17</v>
      </c>
      <c r="L3658">
        <v>3</v>
      </c>
    </row>
    <row r="3659" spans="1:12" x14ac:dyDescent="0.3">
      <c r="A3659">
        <v>22</v>
      </c>
      <c r="B3659">
        <v>76875</v>
      </c>
      <c r="C3659" t="s">
        <v>26</v>
      </c>
      <c r="D3659">
        <v>0</v>
      </c>
      <c r="E3659" t="s">
        <v>14</v>
      </c>
      <c r="F3659" t="s">
        <v>21</v>
      </c>
      <c r="G3659">
        <v>13750</v>
      </c>
      <c r="I3659">
        <v>0</v>
      </c>
      <c r="J3659">
        <v>0.18</v>
      </c>
      <c r="K3659" t="s">
        <v>16</v>
      </c>
      <c r="L3659">
        <v>4</v>
      </c>
    </row>
    <row r="3660" spans="1:12" x14ac:dyDescent="0.3">
      <c r="A3660">
        <v>26</v>
      </c>
      <c r="B3660">
        <v>92652</v>
      </c>
      <c r="C3660" t="s">
        <v>13</v>
      </c>
      <c r="D3660">
        <v>4</v>
      </c>
      <c r="E3660" t="s">
        <v>27</v>
      </c>
      <c r="F3660" t="s">
        <v>15</v>
      </c>
      <c r="G3660">
        <v>10000</v>
      </c>
      <c r="H3660">
        <v>13.23</v>
      </c>
      <c r="I3660">
        <v>0</v>
      </c>
      <c r="J3660">
        <v>0.11</v>
      </c>
      <c r="K3660" t="s">
        <v>17</v>
      </c>
      <c r="L3660">
        <v>2</v>
      </c>
    </row>
    <row r="3661" spans="1:12" x14ac:dyDescent="0.3">
      <c r="A3661">
        <v>23</v>
      </c>
      <c r="B3661">
        <v>93000</v>
      </c>
      <c r="C3661" t="s">
        <v>13</v>
      </c>
      <c r="D3661">
        <v>6</v>
      </c>
      <c r="E3661" t="s">
        <v>18</v>
      </c>
      <c r="F3661" t="s">
        <v>15</v>
      </c>
      <c r="G3661">
        <v>10000</v>
      </c>
      <c r="H3661">
        <v>14.26</v>
      </c>
      <c r="I3661">
        <v>0</v>
      </c>
      <c r="J3661">
        <v>0.11</v>
      </c>
      <c r="K3661" t="s">
        <v>16</v>
      </c>
      <c r="L3661">
        <v>2</v>
      </c>
    </row>
    <row r="3662" spans="1:12" x14ac:dyDescent="0.3">
      <c r="A3662">
        <v>24</v>
      </c>
      <c r="B3662">
        <v>94000</v>
      </c>
      <c r="C3662" t="s">
        <v>13</v>
      </c>
      <c r="D3662">
        <v>8</v>
      </c>
      <c r="E3662" t="s">
        <v>28</v>
      </c>
      <c r="F3662" t="s">
        <v>29</v>
      </c>
      <c r="G3662">
        <v>10000</v>
      </c>
      <c r="H3662">
        <v>18.64</v>
      </c>
      <c r="I3662">
        <v>0</v>
      </c>
      <c r="J3662">
        <v>0.11</v>
      </c>
      <c r="K3662" t="s">
        <v>16</v>
      </c>
      <c r="L3662">
        <v>2</v>
      </c>
    </row>
    <row r="3663" spans="1:12" x14ac:dyDescent="0.3">
      <c r="A3663">
        <v>26</v>
      </c>
      <c r="B3663">
        <v>71000</v>
      </c>
      <c r="C3663" t="s">
        <v>26</v>
      </c>
      <c r="D3663">
        <v>10</v>
      </c>
      <c r="E3663" t="s">
        <v>25</v>
      </c>
      <c r="F3663" t="s">
        <v>30</v>
      </c>
      <c r="G3663">
        <v>6000</v>
      </c>
      <c r="H3663">
        <v>15.62</v>
      </c>
      <c r="I3663">
        <v>1</v>
      </c>
      <c r="J3663">
        <v>0.08</v>
      </c>
      <c r="K3663" t="s">
        <v>16</v>
      </c>
      <c r="L3663">
        <v>4</v>
      </c>
    </row>
    <row r="3664" spans="1:12" x14ac:dyDescent="0.3">
      <c r="A3664">
        <v>25</v>
      </c>
      <c r="B3664">
        <v>70550</v>
      </c>
      <c r="C3664" t="s">
        <v>13</v>
      </c>
      <c r="D3664">
        <v>6</v>
      </c>
      <c r="E3664" t="s">
        <v>14</v>
      </c>
      <c r="F3664" t="s">
        <v>29</v>
      </c>
      <c r="G3664">
        <v>10000</v>
      </c>
      <c r="H3664">
        <v>16.77</v>
      </c>
      <c r="I3664">
        <v>1</v>
      </c>
      <c r="J3664">
        <v>0.12</v>
      </c>
      <c r="K3664" t="s">
        <v>16</v>
      </c>
      <c r="L3664">
        <v>3</v>
      </c>
    </row>
    <row r="3665" spans="1:12" x14ac:dyDescent="0.3">
      <c r="A3665">
        <v>25</v>
      </c>
      <c r="B3665">
        <v>44966</v>
      </c>
      <c r="C3665" t="s">
        <v>13</v>
      </c>
      <c r="D3665">
        <v>3</v>
      </c>
      <c r="E3665" t="s">
        <v>14</v>
      </c>
      <c r="F3665" t="s">
        <v>21</v>
      </c>
      <c r="G3665">
        <v>10025</v>
      </c>
      <c r="H3665">
        <v>5.42</v>
      </c>
      <c r="I3665">
        <v>0</v>
      </c>
      <c r="J3665">
        <v>0.22</v>
      </c>
      <c r="K3665" t="s">
        <v>16</v>
      </c>
      <c r="L3665">
        <v>4</v>
      </c>
    </row>
    <row r="3666" spans="1:12" x14ac:dyDescent="0.3">
      <c r="A3666">
        <v>26</v>
      </c>
      <c r="B3666">
        <v>40000</v>
      </c>
      <c r="C3666" t="s">
        <v>13</v>
      </c>
      <c r="D3666">
        <v>3</v>
      </c>
      <c r="E3666" t="s">
        <v>14</v>
      </c>
      <c r="F3666" t="s">
        <v>15</v>
      </c>
      <c r="G3666">
        <v>10200</v>
      </c>
      <c r="I3666">
        <v>0</v>
      </c>
      <c r="J3666">
        <v>0.26</v>
      </c>
      <c r="K3666" t="s">
        <v>16</v>
      </c>
      <c r="L3666">
        <v>3</v>
      </c>
    </row>
    <row r="3667" spans="1:12" x14ac:dyDescent="0.3">
      <c r="A3667">
        <v>25</v>
      </c>
      <c r="B3667">
        <v>77004</v>
      </c>
      <c r="C3667" t="s">
        <v>26</v>
      </c>
      <c r="D3667">
        <v>9</v>
      </c>
      <c r="E3667" t="s">
        <v>20</v>
      </c>
      <c r="F3667" t="s">
        <v>19</v>
      </c>
      <c r="G3667">
        <v>15000</v>
      </c>
      <c r="H3667">
        <v>9.6300000000000008</v>
      </c>
      <c r="I3667">
        <v>0</v>
      </c>
      <c r="J3667">
        <v>0.19</v>
      </c>
      <c r="K3667" t="s">
        <v>16</v>
      </c>
      <c r="L3667">
        <v>2</v>
      </c>
    </row>
    <row r="3668" spans="1:12" x14ac:dyDescent="0.3">
      <c r="A3668">
        <v>23</v>
      </c>
      <c r="B3668">
        <v>77004</v>
      </c>
      <c r="C3668" t="s">
        <v>26</v>
      </c>
      <c r="D3668">
        <v>6</v>
      </c>
      <c r="E3668" t="s">
        <v>14</v>
      </c>
      <c r="F3668" t="s">
        <v>21</v>
      </c>
      <c r="G3668">
        <v>12000</v>
      </c>
      <c r="H3668">
        <v>5.79</v>
      </c>
      <c r="I3668">
        <v>0</v>
      </c>
      <c r="J3668">
        <v>0.16</v>
      </c>
      <c r="K3668" t="s">
        <v>16</v>
      </c>
      <c r="L3668">
        <v>3</v>
      </c>
    </row>
    <row r="3669" spans="1:12" x14ac:dyDescent="0.3">
      <c r="A3669">
        <v>24</v>
      </c>
      <c r="B3669">
        <v>42000</v>
      </c>
      <c r="C3669" t="s">
        <v>13</v>
      </c>
      <c r="D3669">
        <v>4</v>
      </c>
      <c r="E3669" t="s">
        <v>18</v>
      </c>
      <c r="F3669" t="s">
        <v>21</v>
      </c>
      <c r="G3669">
        <v>10200</v>
      </c>
      <c r="H3669">
        <v>7.49</v>
      </c>
      <c r="I3669">
        <v>0</v>
      </c>
      <c r="J3669">
        <v>0.24</v>
      </c>
      <c r="K3669" t="s">
        <v>16</v>
      </c>
      <c r="L3669">
        <v>4</v>
      </c>
    </row>
    <row r="3670" spans="1:12" x14ac:dyDescent="0.3">
      <c r="A3670">
        <v>23</v>
      </c>
      <c r="B3670">
        <v>77004</v>
      </c>
      <c r="C3670" t="s">
        <v>26</v>
      </c>
      <c r="D3670">
        <v>7</v>
      </c>
      <c r="E3670" t="s">
        <v>27</v>
      </c>
      <c r="F3670" t="s">
        <v>21</v>
      </c>
      <c r="G3670">
        <v>6000</v>
      </c>
      <c r="H3670">
        <v>7.88</v>
      </c>
      <c r="I3670">
        <v>0</v>
      </c>
      <c r="J3670">
        <v>0.08</v>
      </c>
      <c r="K3670" t="s">
        <v>16</v>
      </c>
      <c r="L3670">
        <v>2</v>
      </c>
    </row>
    <row r="3671" spans="1:12" x14ac:dyDescent="0.3">
      <c r="A3671">
        <v>24</v>
      </c>
      <c r="B3671">
        <v>71004</v>
      </c>
      <c r="C3671" t="s">
        <v>26</v>
      </c>
      <c r="D3671">
        <v>8</v>
      </c>
      <c r="E3671" t="s">
        <v>25</v>
      </c>
      <c r="F3671" t="s">
        <v>30</v>
      </c>
      <c r="G3671">
        <v>5000</v>
      </c>
      <c r="H3671">
        <v>14.96</v>
      </c>
      <c r="I3671">
        <v>1</v>
      </c>
      <c r="J3671">
        <v>7.0000000000000007E-2</v>
      </c>
      <c r="K3671" t="s">
        <v>17</v>
      </c>
      <c r="L3671">
        <v>3</v>
      </c>
    </row>
    <row r="3672" spans="1:12" x14ac:dyDescent="0.3">
      <c r="A3672">
        <v>25</v>
      </c>
      <c r="B3672">
        <v>71004</v>
      </c>
      <c r="C3672" t="s">
        <v>26</v>
      </c>
      <c r="D3672">
        <v>1</v>
      </c>
      <c r="E3672" t="s">
        <v>25</v>
      </c>
      <c r="F3672" t="s">
        <v>29</v>
      </c>
      <c r="G3672">
        <v>2400</v>
      </c>
      <c r="H3672">
        <v>17.04</v>
      </c>
      <c r="I3672">
        <v>1</v>
      </c>
      <c r="J3672">
        <v>0.03</v>
      </c>
      <c r="K3672" t="s">
        <v>16</v>
      </c>
      <c r="L3672">
        <v>3</v>
      </c>
    </row>
    <row r="3673" spans="1:12" x14ac:dyDescent="0.3">
      <c r="A3673">
        <v>20</v>
      </c>
      <c r="B3673">
        <v>77052</v>
      </c>
      <c r="C3673" t="s">
        <v>26</v>
      </c>
      <c r="D3673">
        <v>4</v>
      </c>
      <c r="E3673" t="s">
        <v>18</v>
      </c>
      <c r="F3673" t="s">
        <v>19</v>
      </c>
      <c r="G3673">
        <v>24250</v>
      </c>
      <c r="H3673">
        <v>11.36</v>
      </c>
      <c r="I3673">
        <v>0</v>
      </c>
      <c r="J3673">
        <v>0.31</v>
      </c>
      <c r="K3673" t="s">
        <v>16</v>
      </c>
      <c r="L3673">
        <v>2</v>
      </c>
    </row>
    <row r="3674" spans="1:12" x14ac:dyDescent="0.3">
      <c r="A3674">
        <v>25</v>
      </c>
      <c r="B3674">
        <v>77078</v>
      </c>
      <c r="C3674" t="s">
        <v>26</v>
      </c>
      <c r="D3674">
        <v>1</v>
      </c>
      <c r="E3674" t="s">
        <v>25</v>
      </c>
      <c r="F3674" t="s">
        <v>19</v>
      </c>
      <c r="G3674">
        <v>3425</v>
      </c>
      <c r="H3674">
        <v>12.18</v>
      </c>
      <c r="I3674">
        <v>0</v>
      </c>
      <c r="J3674">
        <v>0.04</v>
      </c>
      <c r="K3674" t="s">
        <v>16</v>
      </c>
      <c r="L3674">
        <v>2</v>
      </c>
    </row>
    <row r="3675" spans="1:12" x14ac:dyDescent="0.3">
      <c r="A3675">
        <v>22</v>
      </c>
      <c r="B3675">
        <v>50004</v>
      </c>
      <c r="C3675" t="s">
        <v>13</v>
      </c>
      <c r="D3675">
        <v>6</v>
      </c>
      <c r="E3675" t="s">
        <v>18</v>
      </c>
      <c r="F3675" t="s">
        <v>30</v>
      </c>
      <c r="G3675">
        <v>10200</v>
      </c>
      <c r="H3675">
        <v>15.21</v>
      </c>
      <c r="I3675">
        <v>0</v>
      </c>
      <c r="J3675">
        <v>0.2</v>
      </c>
      <c r="K3675" t="s">
        <v>16</v>
      </c>
      <c r="L3675">
        <v>4</v>
      </c>
    </row>
    <row r="3676" spans="1:12" x14ac:dyDescent="0.3">
      <c r="A3676">
        <v>22</v>
      </c>
      <c r="B3676">
        <v>90000</v>
      </c>
      <c r="C3676" t="s">
        <v>13</v>
      </c>
      <c r="D3676">
        <v>6</v>
      </c>
      <c r="E3676" t="s">
        <v>14</v>
      </c>
      <c r="F3676" t="s">
        <v>19</v>
      </c>
      <c r="G3676">
        <v>10200</v>
      </c>
      <c r="H3676">
        <v>11.71</v>
      </c>
      <c r="I3676">
        <v>0</v>
      </c>
      <c r="J3676">
        <v>0.11</v>
      </c>
      <c r="K3676" t="s">
        <v>16</v>
      </c>
      <c r="L3676">
        <v>3</v>
      </c>
    </row>
    <row r="3677" spans="1:12" x14ac:dyDescent="0.3">
      <c r="A3677">
        <v>24</v>
      </c>
      <c r="B3677">
        <v>100000</v>
      </c>
      <c r="C3677" t="s">
        <v>13</v>
      </c>
      <c r="D3677">
        <v>1</v>
      </c>
      <c r="E3677" t="s">
        <v>20</v>
      </c>
      <c r="F3677" t="s">
        <v>15</v>
      </c>
      <c r="G3677">
        <v>10200</v>
      </c>
      <c r="H3677">
        <v>12.99</v>
      </c>
      <c r="I3677">
        <v>0</v>
      </c>
      <c r="J3677">
        <v>0.1</v>
      </c>
      <c r="K3677" t="s">
        <v>17</v>
      </c>
      <c r="L3677">
        <v>4</v>
      </c>
    </row>
    <row r="3678" spans="1:12" x14ac:dyDescent="0.3">
      <c r="A3678">
        <v>26</v>
      </c>
      <c r="B3678">
        <v>27000</v>
      </c>
      <c r="C3678" t="s">
        <v>13</v>
      </c>
      <c r="D3678">
        <v>9</v>
      </c>
      <c r="E3678" t="s">
        <v>25</v>
      </c>
      <c r="F3678" t="s">
        <v>21</v>
      </c>
      <c r="G3678">
        <v>11000</v>
      </c>
      <c r="H3678">
        <v>8.9</v>
      </c>
      <c r="I3678">
        <v>1</v>
      </c>
      <c r="J3678">
        <v>0.41</v>
      </c>
      <c r="K3678" t="s">
        <v>16</v>
      </c>
      <c r="L3678">
        <v>3</v>
      </c>
    </row>
    <row r="3679" spans="1:12" x14ac:dyDescent="0.3">
      <c r="A3679">
        <v>22</v>
      </c>
      <c r="B3679">
        <v>27300</v>
      </c>
      <c r="C3679" t="s">
        <v>13</v>
      </c>
      <c r="D3679">
        <v>1</v>
      </c>
      <c r="E3679" t="s">
        <v>14</v>
      </c>
      <c r="F3679" t="s">
        <v>19</v>
      </c>
      <c r="G3679">
        <v>11000</v>
      </c>
      <c r="H3679">
        <v>11.48</v>
      </c>
      <c r="I3679">
        <v>1</v>
      </c>
      <c r="J3679">
        <v>0.4</v>
      </c>
      <c r="K3679" t="s">
        <v>16</v>
      </c>
      <c r="L3679">
        <v>4</v>
      </c>
    </row>
    <row r="3680" spans="1:12" x14ac:dyDescent="0.3">
      <c r="A3680">
        <v>21</v>
      </c>
      <c r="B3680">
        <v>29004</v>
      </c>
      <c r="C3680" t="s">
        <v>13</v>
      </c>
      <c r="D3680">
        <v>5</v>
      </c>
      <c r="E3680" t="s">
        <v>14</v>
      </c>
      <c r="F3680" t="s">
        <v>15</v>
      </c>
      <c r="G3680">
        <v>11000</v>
      </c>
      <c r="H3680">
        <v>14.22</v>
      </c>
      <c r="I3680">
        <v>1</v>
      </c>
      <c r="J3680">
        <v>0.38</v>
      </c>
      <c r="K3680" t="s">
        <v>16</v>
      </c>
      <c r="L3680">
        <v>2</v>
      </c>
    </row>
    <row r="3681" spans="1:12" x14ac:dyDescent="0.3">
      <c r="A3681">
        <v>25</v>
      </c>
      <c r="B3681">
        <v>30720</v>
      </c>
      <c r="C3681" t="s">
        <v>13</v>
      </c>
      <c r="D3681">
        <v>2</v>
      </c>
      <c r="E3681" t="s">
        <v>28</v>
      </c>
      <c r="F3681" t="s">
        <v>15</v>
      </c>
      <c r="G3681">
        <v>11000</v>
      </c>
      <c r="H3681">
        <v>13.72</v>
      </c>
      <c r="I3681">
        <v>1</v>
      </c>
      <c r="J3681">
        <v>0.36</v>
      </c>
      <c r="K3681" t="s">
        <v>16</v>
      </c>
      <c r="L3681">
        <v>2</v>
      </c>
    </row>
    <row r="3682" spans="1:12" x14ac:dyDescent="0.3">
      <c r="A3682">
        <v>23</v>
      </c>
      <c r="B3682">
        <v>78000</v>
      </c>
      <c r="C3682" t="s">
        <v>26</v>
      </c>
      <c r="D3682">
        <v>7</v>
      </c>
      <c r="E3682" t="s">
        <v>18</v>
      </c>
      <c r="F3682" t="s">
        <v>19</v>
      </c>
      <c r="G3682">
        <v>2400</v>
      </c>
      <c r="H3682">
        <v>12.42</v>
      </c>
      <c r="I3682">
        <v>0</v>
      </c>
      <c r="J3682">
        <v>0.03</v>
      </c>
      <c r="K3682" t="s">
        <v>16</v>
      </c>
      <c r="L3682">
        <v>2</v>
      </c>
    </row>
    <row r="3683" spans="1:12" x14ac:dyDescent="0.3">
      <c r="A3683">
        <v>24</v>
      </c>
      <c r="B3683">
        <v>72000</v>
      </c>
      <c r="C3683" t="s">
        <v>26</v>
      </c>
      <c r="D3683">
        <v>8</v>
      </c>
      <c r="E3683" t="s">
        <v>18</v>
      </c>
      <c r="F3683" t="s">
        <v>15</v>
      </c>
      <c r="G3683">
        <v>14000</v>
      </c>
      <c r="H3683">
        <v>14.65</v>
      </c>
      <c r="I3683">
        <v>1</v>
      </c>
      <c r="J3683">
        <v>0.19</v>
      </c>
      <c r="K3683" t="s">
        <v>17</v>
      </c>
      <c r="L3683">
        <v>4</v>
      </c>
    </row>
    <row r="3684" spans="1:12" x14ac:dyDescent="0.3">
      <c r="A3684">
        <v>24</v>
      </c>
      <c r="B3684">
        <v>78000</v>
      </c>
      <c r="C3684" t="s">
        <v>23</v>
      </c>
      <c r="D3684">
        <v>6</v>
      </c>
      <c r="E3684" t="s">
        <v>28</v>
      </c>
      <c r="F3684" t="s">
        <v>19</v>
      </c>
      <c r="G3684">
        <v>4500</v>
      </c>
      <c r="H3684">
        <v>12.69</v>
      </c>
      <c r="I3684">
        <v>0</v>
      </c>
      <c r="J3684">
        <v>0.06</v>
      </c>
      <c r="K3684" t="s">
        <v>16</v>
      </c>
      <c r="L3684">
        <v>3</v>
      </c>
    </row>
    <row r="3685" spans="1:12" x14ac:dyDescent="0.3">
      <c r="A3685">
        <v>23</v>
      </c>
      <c r="B3685">
        <v>78000</v>
      </c>
      <c r="C3685" t="s">
        <v>26</v>
      </c>
      <c r="D3685">
        <v>5</v>
      </c>
      <c r="E3685" t="s">
        <v>18</v>
      </c>
      <c r="F3685" t="s">
        <v>19</v>
      </c>
      <c r="G3685">
        <v>5000</v>
      </c>
      <c r="H3685">
        <v>11.71</v>
      </c>
      <c r="I3685">
        <v>0</v>
      </c>
      <c r="J3685">
        <v>0.06</v>
      </c>
      <c r="K3685" t="s">
        <v>16</v>
      </c>
      <c r="L3685">
        <v>2</v>
      </c>
    </row>
    <row r="3686" spans="1:12" x14ac:dyDescent="0.3">
      <c r="A3686">
        <v>26</v>
      </c>
      <c r="B3686">
        <v>78000</v>
      </c>
      <c r="C3686" t="s">
        <v>26</v>
      </c>
      <c r="D3686">
        <v>7</v>
      </c>
      <c r="E3686" t="s">
        <v>20</v>
      </c>
      <c r="F3686" t="s">
        <v>21</v>
      </c>
      <c r="G3686">
        <v>7200</v>
      </c>
      <c r="H3686">
        <v>6.62</v>
      </c>
      <c r="I3686">
        <v>0</v>
      </c>
      <c r="J3686">
        <v>0.09</v>
      </c>
      <c r="K3686" t="s">
        <v>16</v>
      </c>
      <c r="L3686">
        <v>2</v>
      </c>
    </row>
    <row r="3687" spans="1:12" x14ac:dyDescent="0.3">
      <c r="A3687">
        <v>24</v>
      </c>
      <c r="B3687">
        <v>78000</v>
      </c>
      <c r="C3687" t="s">
        <v>26</v>
      </c>
      <c r="D3687">
        <v>0</v>
      </c>
      <c r="E3687" t="s">
        <v>28</v>
      </c>
      <c r="F3687" t="s">
        <v>21</v>
      </c>
      <c r="G3687">
        <v>5000</v>
      </c>
      <c r="H3687">
        <v>6.62</v>
      </c>
      <c r="I3687">
        <v>0</v>
      </c>
      <c r="J3687">
        <v>0.06</v>
      </c>
      <c r="K3687" t="s">
        <v>16</v>
      </c>
      <c r="L3687">
        <v>4</v>
      </c>
    </row>
    <row r="3688" spans="1:12" x14ac:dyDescent="0.3">
      <c r="A3688">
        <v>24</v>
      </c>
      <c r="B3688">
        <v>78000</v>
      </c>
      <c r="C3688" t="s">
        <v>26</v>
      </c>
      <c r="D3688">
        <v>3</v>
      </c>
      <c r="E3688" t="s">
        <v>25</v>
      </c>
      <c r="F3688" t="s">
        <v>21</v>
      </c>
      <c r="G3688">
        <v>8500</v>
      </c>
      <c r="H3688">
        <v>7.51</v>
      </c>
      <c r="I3688">
        <v>0</v>
      </c>
      <c r="J3688">
        <v>0.11</v>
      </c>
      <c r="K3688" t="s">
        <v>16</v>
      </c>
      <c r="L3688">
        <v>4</v>
      </c>
    </row>
    <row r="3689" spans="1:12" x14ac:dyDescent="0.3">
      <c r="A3689">
        <v>22</v>
      </c>
      <c r="B3689">
        <v>26000</v>
      </c>
      <c r="C3689" t="s">
        <v>13</v>
      </c>
      <c r="D3689">
        <v>5</v>
      </c>
      <c r="E3689" t="s">
        <v>20</v>
      </c>
      <c r="F3689" t="s">
        <v>30</v>
      </c>
      <c r="G3689">
        <v>11200</v>
      </c>
      <c r="H3689">
        <v>16.89</v>
      </c>
      <c r="I3689">
        <v>1</v>
      </c>
      <c r="J3689">
        <v>0.43</v>
      </c>
      <c r="K3689" t="s">
        <v>16</v>
      </c>
      <c r="L3689">
        <v>3</v>
      </c>
    </row>
    <row r="3690" spans="1:12" x14ac:dyDescent="0.3">
      <c r="A3690">
        <v>24</v>
      </c>
      <c r="B3690">
        <v>78000</v>
      </c>
      <c r="C3690" t="s">
        <v>26</v>
      </c>
      <c r="D3690">
        <v>3</v>
      </c>
      <c r="E3690" t="s">
        <v>25</v>
      </c>
      <c r="F3690" t="s">
        <v>19</v>
      </c>
      <c r="G3690">
        <v>20000</v>
      </c>
      <c r="H3690">
        <v>10.37</v>
      </c>
      <c r="I3690">
        <v>0</v>
      </c>
      <c r="J3690">
        <v>0.26</v>
      </c>
      <c r="K3690" t="s">
        <v>16</v>
      </c>
      <c r="L3690">
        <v>2</v>
      </c>
    </row>
    <row r="3691" spans="1:12" x14ac:dyDescent="0.3">
      <c r="A3691">
        <v>25</v>
      </c>
      <c r="B3691">
        <v>78000</v>
      </c>
      <c r="C3691" t="s">
        <v>26</v>
      </c>
      <c r="D3691">
        <v>9</v>
      </c>
      <c r="E3691" t="s">
        <v>18</v>
      </c>
      <c r="F3691" t="s">
        <v>21</v>
      </c>
      <c r="G3691">
        <v>8000</v>
      </c>
      <c r="H3691">
        <v>5.79</v>
      </c>
      <c r="I3691">
        <v>0</v>
      </c>
      <c r="J3691">
        <v>0.1</v>
      </c>
      <c r="K3691" t="s">
        <v>16</v>
      </c>
      <c r="L3691">
        <v>2</v>
      </c>
    </row>
    <row r="3692" spans="1:12" x14ac:dyDescent="0.3">
      <c r="A3692">
        <v>25</v>
      </c>
      <c r="B3692">
        <v>78000</v>
      </c>
      <c r="C3692" t="s">
        <v>26</v>
      </c>
      <c r="D3692">
        <v>2</v>
      </c>
      <c r="E3692" t="s">
        <v>27</v>
      </c>
      <c r="F3692" t="s">
        <v>19</v>
      </c>
      <c r="G3692">
        <v>6000</v>
      </c>
      <c r="I3692">
        <v>0</v>
      </c>
      <c r="J3692">
        <v>0.08</v>
      </c>
      <c r="K3692" t="s">
        <v>16</v>
      </c>
      <c r="L3692">
        <v>4</v>
      </c>
    </row>
    <row r="3693" spans="1:12" x14ac:dyDescent="0.3">
      <c r="A3693">
        <v>24</v>
      </c>
      <c r="B3693">
        <v>40000</v>
      </c>
      <c r="C3693" t="s">
        <v>23</v>
      </c>
      <c r="E3693" t="s">
        <v>27</v>
      </c>
      <c r="F3693" t="s">
        <v>21</v>
      </c>
      <c r="G3693">
        <v>12000</v>
      </c>
      <c r="H3693">
        <v>6.03</v>
      </c>
      <c r="I3693">
        <v>0</v>
      </c>
      <c r="J3693">
        <v>0.3</v>
      </c>
      <c r="K3693" t="s">
        <v>16</v>
      </c>
      <c r="L3693">
        <v>4</v>
      </c>
    </row>
    <row r="3694" spans="1:12" x14ac:dyDescent="0.3">
      <c r="A3694">
        <v>23</v>
      </c>
      <c r="B3694">
        <v>78000</v>
      </c>
      <c r="C3694" t="s">
        <v>26</v>
      </c>
      <c r="D3694">
        <v>7</v>
      </c>
      <c r="E3694" t="s">
        <v>18</v>
      </c>
      <c r="F3694" t="s">
        <v>21</v>
      </c>
      <c r="G3694">
        <v>12400</v>
      </c>
      <c r="H3694">
        <v>7.29</v>
      </c>
      <c r="I3694">
        <v>0</v>
      </c>
      <c r="J3694">
        <v>0.16</v>
      </c>
      <c r="K3694" t="s">
        <v>16</v>
      </c>
      <c r="L3694">
        <v>3</v>
      </c>
    </row>
    <row r="3695" spans="1:12" x14ac:dyDescent="0.3">
      <c r="A3695">
        <v>26</v>
      </c>
      <c r="B3695">
        <v>78000</v>
      </c>
      <c r="C3695" t="s">
        <v>26</v>
      </c>
      <c r="D3695">
        <v>8</v>
      </c>
      <c r="E3695" t="s">
        <v>20</v>
      </c>
      <c r="F3695" t="s">
        <v>15</v>
      </c>
      <c r="G3695">
        <v>12000</v>
      </c>
      <c r="H3695">
        <v>13.43</v>
      </c>
      <c r="I3695">
        <v>0</v>
      </c>
      <c r="J3695">
        <v>0.15</v>
      </c>
      <c r="K3695" t="s">
        <v>16</v>
      </c>
      <c r="L3695">
        <v>4</v>
      </c>
    </row>
    <row r="3696" spans="1:12" x14ac:dyDescent="0.3">
      <c r="A3696">
        <v>23</v>
      </c>
      <c r="B3696">
        <v>78000</v>
      </c>
      <c r="C3696" t="s">
        <v>26</v>
      </c>
      <c r="D3696">
        <v>2</v>
      </c>
      <c r="E3696" t="s">
        <v>27</v>
      </c>
      <c r="F3696" t="s">
        <v>21</v>
      </c>
      <c r="G3696">
        <v>6000</v>
      </c>
      <c r="H3696">
        <v>6.91</v>
      </c>
      <c r="I3696">
        <v>0</v>
      </c>
      <c r="J3696">
        <v>0.08</v>
      </c>
      <c r="K3696" t="s">
        <v>16</v>
      </c>
      <c r="L3696">
        <v>4</v>
      </c>
    </row>
    <row r="3697" spans="1:12" x14ac:dyDescent="0.3">
      <c r="A3697">
        <v>26</v>
      </c>
      <c r="B3697">
        <v>78000</v>
      </c>
      <c r="C3697" t="s">
        <v>26</v>
      </c>
      <c r="D3697">
        <v>4</v>
      </c>
      <c r="E3697" t="s">
        <v>20</v>
      </c>
      <c r="F3697" t="s">
        <v>19</v>
      </c>
      <c r="G3697">
        <v>1750</v>
      </c>
      <c r="H3697">
        <v>10.36</v>
      </c>
      <c r="I3697">
        <v>0</v>
      </c>
      <c r="J3697">
        <v>0.02</v>
      </c>
      <c r="K3697" t="s">
        <v>16</v>
      </c>
      <c r="L3697">
        <v>2</v>
      </c>
    </row>
    <row r="3698" spans="1:12" x14ac:dyDescent="0.3">
      <c r="A3698">
        <v>23</v>
      </c>
      <c r="B3698">
        <v>72000</v>
      </c>
      <c r="C3698" t="s">
        <v>26</v>
      </c>
      <c r="D3698">
        <v>5</v>
      </c>
      <c r="E3698" t="s">
        <v>18</v>
      </c>
      <c r="F3698" t="s">
        <v>22</v>
      </c>
      <c r="G3698">
        <v>19000</v>
      </c>
      <c r="I3698">
        <v>1</v>
      </c>
      <c r="J3698">
        <v>0.26</v>
      </c>
      <c r="K3698" t="s">
        <v>17</v>
      </c>
      <c r="L3698">
        <v>2</v>
      </c>
    </row>
    <row r="3699" spans="1:12" x14ac:dyDescent="0.3">
      <c r="A3699">
        <v>23</v>
      </c>
      <c r="B3699">
        <v>78000</v>
      </c>
      <c r="C3699" t="s">
        <v>26</v>
      </c>
      <c r="D3699">
        <v>7</v>
      </c>
      <c r="E3699" t="s">
        <v>18</v>
      </c>
      <c r="F3699" t="s">
        <v>21</v>
      </c>
      <c r="G3699">
        <v>6150</v>
      </c>
      <c r="H3699">
        <v>7.88</v>
      </c>
      <c r="I3699">
        <v>0</v>
      </c>
      <c r="J3699">
        <v>0.08</v>
      </c>
      <c r="K3699" t="s">
        <v>16</v>
      </c>
      <c r="L3699">
        <v>2</v>
      </c>
    </row>
    <row r="3700" spans="1:12" x14ac:dyDescent="0.3">
      <c r="A3700">
        <v>22</v>
      </c>
      <c r="B3700">
        <v>78000</v>
      </c>
      <c r="C3700" t="s">
        <v>26</v>
      </c>
      <c r="D3700">
        <v>6</v>
      </c>
      <c r="E3700" t="s">
        <v>14</v>
      </c>
      <c r="F3700" t="s">
        <v>21</v>
      </c>
      <c r="G3700">
        <v>7750</v>
      </c>
      <c r="H3700">
        <v>7.51</v>
      </c>
      <c r="I3700">
        <v>0</v>
      </c>
      <c r="J3700">
        <v>0.1</v>
      </c>
      <c r="K3700" t="s">
        <v>16</v>
      </c>
      <c r="L3700">
        <v>4</v>
      </c>
    </row>
    <row r="3701" spans="1:12" x14ac:dyDescent="0.3">
      <c r="A3701">
        <v>22</v>
      </c>
      <c r="B3701">
        <v>78000</v>
      </c>
      <c r="C3701" t="s">
        <v>26</v>
      </c>
      <c r="D3701">
        <v>6</v>
      </c>
      <c r="E3701" t="s">
        <v>18</v>
      </c>
      <c r="F3701" t="s">
        <v>29</v>
      </c>
      <c r="G3701">
        <v>16000</v>
      </c>
      <c r="H3701">
        <v>16.45</v>
      </c>
      <c r="I3701">
        <v>0</v>
      </c>
      <c r="J3701">
        <v>0.21</v>
      </c>
      <c r="K3701" t="s">
        <v>17</v>
      </c>
      <c r="L3701">
        <v>2</v>
      </c>
    </row>
    <row r="3702" spans="1:12" x14ac:dyDescent="0.3">
      <c r="A3702">
        <v>23</v>
      </c>
      <c r="B3702">
        <v>60000</v>
      </c>
      <c r="C3702" t="s">
        <v>13</v>
      </c>
      <c r="D3702">
        <v>0</v>
      </c>
      <c r="E3702" t="s">
        <v>18</v>
      </c>
      <c r="F3702" t="s">
        <v>15</v>
      </c>
      <c r="G3702">
        <v>11200</v>
      </c>
      <c r="H3702">
        <v>10.78</v>
      </c>
      <c r="I3702">
        <v>0</v>
      </c>
      <c r="J3702">
        <v>0.19</v>
      </c>
      <c r="K3702" t="s">
        <v>16</v>
      </c>
      <c r="L3702">
        <v>3</v>
      </c>
    </row>
    <row r="3703" spans="1:12" x14ac:dyDescent="0.3">
      <c r="A3703">
        <v>23</v>
      </c>
      <c r="B3703">
        <v>78000</v>
      </c>
      <c r="C3703" t="s">
        <v>26</v>
      </c>
      <c r="D3703">
        <v>1</v>
      </c>
      <c r="E3703" t="s">
        <v>18</v>
      </c>
      <c r="F3703" t="s">
        <v>19</v>
      </c>
      <c r="G3703">
        <v>16000</v>
      </c>
      <c r="H3703">
        <v>11.89</v>
      </c>
      <c r="I3703">
        <v>0</v>
      </c>
      <c r="J3703">
        <v>0.21</v>
      </c>
      <c r="K3703" t="s">
        <v>16</v>
      </c>
      <c r="L3703">
        <v>3</v>
      </c>
    </row>
    <row r="3704" spans="1:12" x14ac:dyDescent="0.3">
      <c r="A3704">
        <v>22</v>
      </c>
      <c r="B3704">
        <v>69700</v>
      </c>
      <c r="C3704" t="s">
        <v>13</v>
      </c>
      <c r="D3704">
        <v>4</v>
      </c>
      <c r="E3704" t="s">
        <v>27</v>
      </c>
      <c r="F3704" t="s">
        <v>19</v>
      </c>
      <c r="G3704">
        <v>11200</v>
      </c>
      <c r="I3704">
        <v>0</v>
      </c>
      <c r="J3704">
        <v>0.16</v>
      </c>
      <c r="K3704" t="s">
        <v>16</v>
      </c>
      <c r="L3704">
        <v>2</v>
      </c>
    </row>
    <row r="3705" spans="1:12" x14ac:dyDescent="0.3">
      <c r="A3705">
        <v>24</v>
      </c>
      <c r="B3705">
        <v>71000</v>
      </c>
      <c r="C3705" t="s">
        <v>13</v>
      </c>
      <c r="D3705">
        <v>8</v>
      </c>
      <c r="E3705" t="s">
        <v>27</v>
      </c>
      <c r="F3705" t="s">
        <v>19</v>
      </c>
      <c r="G3705">
        <v>11200</v>
      </c>
      <c r="H3705">
        <v>11.36</v>
      </c>
      <c r="I3705">
        <v>0</v>
      </c>
      <c r="J3705">
        <v>0.16</v>
      </c>
      <c r="K3705" t="s">
        <v>16</v>
      </c>
      <c r="L3705">
        <v>3</v>
      </c>
    </row>
    <row r="3706" spans="1:12" x14ac:dyDescent="0.3">
      <c r="A3706">
        <v>25</v>
      </c>
      <c r="B3706">
        <v>78000</v>
      </c>
      <c r="C3706" t="s">
        <v>26</v>
      </c>
      <c r="D3706">
        <v>0</v>
      </c>
      <c r="E3706" t="s">
        <v>28</v>
      </c>
      <c r="F3706" t="s">
        <v>19</v>
      </c>
      <c r="G3706">
        <v>25000</v>
      </c>
      <c r="H3706">
        <v>9.64</v>
      </c>
      <c r="I3706">
        <v>0</v>
      </c>
      <c r="J3706">
        <v>0.32</v>
      </c>
      <c r="K3706" t="s">
        <v>16</v>
      </c>
      <c r="L3706">
        <v>4</v>
      </c>
    </row>
    <row r="3707" spans="1:12" x14ac:dyDescent="0.3">
      <c r="A3707">
        <v>25</v>
      </c>
      <c r="B3707">
        <v>78200</v>
      </c>
      <c r="C3707" t="s">
        <v>26</v>
      </c>
      <c r="D3707">
        <v>9</v>
      </c>
      <c r="E3707" t="s">
        <v>14</v>
      </c>
      <c r="F3707" t="s">
        <v>21</v>
      </c>
      <c r="G3707">
        <v>6000</v>
      </c>
      <c r="H3707">
        <v>6.54</v>
      </c>
      <c r="I3707">
        <v>0</v>
      </c>
      <c r="J3707">
        <v>0.08</v>
      </c>
      <c r="K3707" t="s">
        <v>16</v>
      </c>
      <c r="L3707">
        <v>3</v>
      </c>
    </row>
    <row r="3708" spans="1:12" x14ac:dyDescent="0.3">
      <c r="A3708">
        <v>24</v>
      </c>
      <c r="B3708">
        <v>78400</v>
      </c>
      <c r="C3708" t="s">
        <v>26</v>
      </c>
      <c r="D3708">
        <v>5</v>
      </c>
      <c r="E3708" t="s">
        <v>27</v>
      </c>
      <c r="F3708" t="s">
        <v>15</v>
      </c>
      <c r="G3708">
        <v>17400</v>
      </c>
      <c r="H3708">
        <v>13.48</v>
      </c>
      <c r="I3708">
        <v>0</v>
      </c>
      <c r="J3708">
        <v>0.22</v>
      </c>
      <c r="K3708" t="s">
        <v>16</v>
      </c>
      <c r="L3708">
        <v>2</v>
      </c>
    </row>
    <row r="3709" spans="1:12" x14ac:dyDescent="0.3">
      <c r="A3709">
        <v>24</v>
      </c>
      <c r="B3709">
        <v>78500</v>
      </c>
      <c r="C3709" t="s">
        <v>26</v>
      </c>
      <c r="D3709">
        <v>8</v>
      </c>
      <c r="E3709" t="s">
        <v>27</v>
      </c>
      <c r="F3709" t="s">
        <v>21</v>
      </c>
      <c r="G3709">
        <v>6000</v>
      </c>
      <c r="H3709">
        <v>7.49</v>
      </c>
      <c r="I3709">
        <v>0</v>
      </c>
      <c r="J3709">
        <v>0.08</v>
      </c>
      <c r="K3709" t="s">
        <v>16</v>
      </c>
      <c r="L3709">
        <v>4</v>
      </c>
    </row>
    <row r="3710" spans="1:12" x14ac:dyDescent="0.3">
      <c r="A3710">
        <v>23</v>
      </c>
      <c r="B3710">
        <v>78500</v>
      </c>
      <c r="C3710" t="s">
        <v>26</v>
      </c>
      <c r="D3710">
        <v>7</v>
      </c>
      <c r="E3710" t="s">
        <v>25</v>
      </c>
      <c r="F3710" t="s">
        <v>21</v>
      </c>
      <c r="G3710">
        <v>4800</v>
      </c>
      <c r="H3710">
        <v>7.14</v>
      </c>
      <c r="I3710">
        <v>0</v>
      </c>
      <c r="J3710">
        <v>0.06</v>
      </c>
      <c r="K3710" t="s">
        <v>16</v>
      </c>
      <c r="L3710">
        <v>4</v>
      </c>
    </row>
    <row r="3711" spans="1:12" x14ac:dyDescent="0.3">
      <c r="A3711">
        <v>25</v>
      </c>
      <c r="B3711">
        <v>78500</v>
      </c>
      <c r="C3711" t="s">
        <v>26</v>
      </c>
      <c r="D3711">
        <v>9</v>
      </c>
      <c r="E3711" t="s">
        <v>25</v>
      </c>
      <c r="F3711" t="s">
        <v>21</v>
      </c>
      <c r="G3711">
        <v>16000</v>
      </c>
      <c r="H3711">
        <v>7.88</v>
      </c>
      <c r="I3711">
        <v>0</v>
      </c>
      <c r="J3711">
        <v>0.2</v>
      </c>
      <c r="K3711" t="s">
        <v>16</v>
      </c>
      <c r="L3711">
        <v>2</v>
      </c>
    </row>
    <row r="3712" spans="1:12" x14ac:dyDescent="0.3">
      <c r="A3712">
        <v>24</v>
      </c>
      <c r="B3712">
        <v>180000</v>
      </c>
      <c r="C3712" t="s">
        <v>13</v>
      </c>
      <c r="D3712">
        <v>3</v>
      </c>
      <c r="E3712" t="s">
        <v>20</v>
      </c>
      <c r="F3712" t="s">
        <v>21</v>
      </c>
      <c r="G3712">
        <v>11200</v>
      </c>
      <c r="H3712">
        <v>5.79</v>
      </c>
      <c r="I3712">
        <v>0</v>
      </c>
      <c r="J3712">
        <v>0.06</v>
      </c>
      <c r="K3712" t="s">
        <v>16</v>
      </c>
      <c r="L3712">
        <v>4</v>
      </c>
    </row>
    <row r="3713" spans="1:12" x14ac:dyDescent="0.3">
      <c r="A3713">
        <v>25</v>
      </c>
      <c r="B3713">
        <v>45000</v>
      </c>
      <c r="C3713" t="s">
        <v>13</v>
      </c>
      <c r="D3713">
        <v>2</v>
      </c>
      <c r="E3713" t="s">
        <v>25</v>
      </c>
      <c r="F3713" t="s">
        <v>21</v>
      </c>
      <c r="G3713">
        <v>11250</v>
      </c>
      <c r="H3713">
        <v>9.3800000000000008</v>
      </c>
      <c r="I3713">
        <v>0</v>
      </c>
      <c r="J3713">
        <v>0.25</v>
      </c>
      <c r="K3713" t="s">
        <v>16</v>
      </c>
      <c r="L3713">
        <v>2</v>
      </c>
    </row>
    <row r="3714" spans="1:12" x14ac:dyDescent="0.3">
      <c r="A3714">
        <v>25</v>
      </c>
      <c r="B3714">
        <v>75000</v>
      </c>
      <c r="C3714" t="s">
        <v>13</v>
      </c>
      <c r="D3714">
        <v>1</v>
      </c>
      <c r="E3714" t="s">
        <v>28</v>
      </c>
      <c r="F3714" t="s">
        <v>15</v>
      </c>
      <c r="G3714">
        <v>11250</v>
      </c>
      <c r="I3714">
        <v>0</v>
      </c>
      <c r="J3714">
        <v>0.15</v>
      </c>
      <c r="K3714" t="s">
        <v>16</v>
      </c>
      <c r="L3714">
        <v>3</v>
      </c>
    </row>
    <row r="3715" spans="1:12" x14ac:dyDescent="0.3">
      <c r="A3715">
        <v>22</v>
      </c>
      <c r="B3715">
        <v>72644</v>
      </c>
      <c r="C3715" t="s">
        <v>26</v>
      </c>
      <c r="D3715">
        <v>3</v>
      </c>
      <c r="E3715" t="s">
        <v>20</v>
      </c>
      <c r="F3715" t="s">
        <v>21</v>
      </c>
      <c r="G3715">
        <v>5900</v>
      </c>
      <c r="H3715">
        <v>7.49</v>
      </c>
      <c r="I3715">
        <v>1</v>
      </c>
      <c r="J3715">
        <v>0.08</v>
      </c>
      <c r="K3715" t="s">
        <v>16</v>
      </c>
      <c r="L3715">
        <v>3</v>
      </c>
    </row>
    <row r="3716" spans="1:12" x14ac:dyDescent="0.3">
      <c r="A3716">
        <v>23</v>
      </c>
      <c r="B3716">
        <v>78885</v>
      </c>
      <c r="C3716" t="s">
        <v>23</v>
      </c>
      <c r="D3716">
        <v>2</v>
      </c>
      <c r="E3716" t="s">
        <v>27</v>
      </c>
      <c r="F3716" t="s">
        <v>19</v>
      </c>
      <c r="G3716">
        <v>20000</v>
      </c>
      <c r="H3716">
        <v>12.42</v>
      </c>
      <c r="I3716">
        <v>0</v>
      </c>
      <c r="J3716">
        <v>0.25</v>
      </c>
      <c r="K3716" t="s">
        <v>16</v>
      </c>
      <c r="L3716">
        <v>3</v>
      </c>
    </row>
    <row r="3717" spans="1:12" x14ac:dyDescent="0.3">
      <c r="A3717">
        <v>23</v>
      </c>
      <c r="B3717">
        <v>79000</v>
      </c>
      <c r="C3717" t="s">
        <v>26</v>
      </c>
      <c r="D3717">
        <v>7</v>
      </c>
      <c r="E3717" t="s">
        <v>18</v>
      </c>
      <c r="F3717" t="s">
        <v>21</v>
      </c>
      <c r="G3717">
        <v>17825</v>
      </c>
      <c r="H3717">
        <v>6.62</v>
      </c>
      <c r="I3717">
        <v>0</v>
      </c>
      <c r="J3717">
        <v>0.23</v>
      </c>
      <c r="K3717" t="s">
        <v>16</v>
      </c>
      <c r="L3717">
        <v>2</v>
      </c>
    </row>
    <row r="3718" spans="1:12" x14ac:dyDescent="0.3">
      <c r="A3718">
        <v>24</v>
      </c>
      <c r="B3718">
        <v>79000</v>
      </c>
      <c r="C3718" t="s">
        <v>26</v>
      </c>
      <c r="D3718">
        <v>4</v>
      </c>
      <c r="E3718" t="s">
        <v>20</v>
      </c>
      <c r="F3718" t="s">
        <v>21</v>
      </c>
      <c r="G3718">
        <v>8000</v>
      </c>
      <c r="H3718">
        <v>5.99</v>
      </c>
      <c r="I3718">
        <v>0</v>
      </c>
      <c r="J3718">
        <v>0.1</v>
      </c>
      <c r="K3718" t="s">
        <v>16</v>
      </c>
      <c r="L3718">
        <v>3</v>
      </c>
    </row>
    <row r="3719" spans="1:12" x14ac:dyDescent="0.3">
      <c r="A3719">
        <v>25</v>
      </c>
      <c r="B3719">
        <v>30000</v>
      </c>
      <c r="C3719" t="s">
        <v>13</v>
      </c>
      <c r="D3719">
        <v>10</v>
      </c>
      <c r="E3719" t="s">
        <v>27</v>
      </c>
      <c r="F3719" t="s">
        <v>21</v>
      </c>
      <c r="G3719">
        <v>11400</v>
      </c>
      <c r="H3719">
        <v>7.51</v>
      </c>
      <c r="I3719">
        <v>1</v>
      </c>
      <c r="J3719">
        <v>0.38</v>
      </c>
      <c r="K3719" t="s">
        <v>16</v>
      </c>
      <c r="L3719">
        <v>4</v>
      </c>
    </row>
    <row r="3720" spans="1:12" x14ac:dyDescent="0.3">
      <c r="A3720">
        <v>26</v>
      </c>
      <c r="B3720">
        <v>41500</v>
      </c>
      <c r="C3720" t="s">
        <v>13</v>
      </c>
      <c r="D3720">
        <v>9</v>
      </c>
      <c r="E3720" t="s">
        <v>18</v>
      </c>
      <c r="F3720" t="s">
        <v>21</v>
      </c>
      <c r="G3720">
        <v>11400</v>
      </c>
      <c r="H3720">
        <v>7.66</v>
      </c>
      <c r="I3720">
        <v>0</v>
      </c>
      <c r="J3720">
        <v>0.27</v>
      </c>
      <c r="K3720" t="s">
        <v>16</v>
      </c>
      <c r="L3720">
        <v>3</v>
      </c>
    </row>
    <row r="3721" spans="1:12" x14ac:dyDescent="0.3">
      <c r="A3721">
        <v>25</v>
      </c>
      <c r="B3721">
        <v>79000</v>
      </c>
      <c r="C3721" t="s">
        <v>23</v>
      </c>
      <c r="D3721">
        <v>3</v>
      </c>
      <c r="E3721" t="s">
        <v>27</v>
      </c>
      <c r="F3721" t="s">
        <v>21</v>
      </c>
      <c r="G3721">
        <v>14000</v>
      </c>
      <c r="H3721">
        <v>6.92</v>
      </c>
      <c r="I3721">
        <v>0</v>
      </c>
      <c r="J3721">
        <v>0.18</v>
      </c>
      <c r="K3721" t="s">
        <v>16</v>
      </c>
      <c r="L3721">
        <v>2</v>
      </c>
    </row>
    <row r="3722" spans="1:12" x14ac:dyDescent="0.3">
      <c r="A3722">
        <v>22</v>
      </c>
      <c r="B3722">
        <v>50000</v>
      </c>
      <c r="C3722" t="s">
        <v>13</v>
      </c>
      <c r="D3722">
        <v>6</v>
      </c>
      <c r="E3722" t="s">
        <v>18</v>
      </c>
      <c r="F3722" t="s">
        <v>30</v>
      </c>
      <c r="G3722">
        <v>11400</v>
      </c>
      <c r="H3722">
        <v>17.579999999999998</v>
      </c>
      <c r="I3722">
        <v>0</v>
      </c>
      <c r="J3722">
        <v>0.23</v>
      </c>
      <c r="K3722" t="s">
        <v>17</v>
      </c>
      <c r="L3722">
        <v>4</v>
      </c>
    </row>
    <row r="3723" spans="1:12" x14ac:dyDescent="0.3">
      <c r="A3723">
        <v>25</v>
      </c>
      <c r="B3723">
        <v>79000</v>
      </c>
      <c r="C3723" t="s">
        <v>26</v>
      </c>
      <c r="D3723">
        <v>9</v>
      </c>
      <c r="E3723" t="s">
        <v>25</v>
      </c>
      <c r="F3723" t="s">
        <v>21</v>
      </c>
      <c r="G3723">
        <v>10000</v>
      </c>
      <c r="H3723">
        <v>5.79</v>
      </c>
      <c r="I3723">
        <v>0</v>
      </c>
      <c r="J3723">
        <v>0.13</v>
      </c>
      <c r="K3723" t="s">
        <v>16</v>
      </c>
      <c r="L3723">
        <v>2</v>
      </c>
    </row>
    <row r="3724" spans="1:12" x14ac:dyDescent="0.3">
      <c r="A3724">
        <v>24</v>
      </c>
      <c r="B3724">
        <v>65000</v>
      </c>
      <c r="C3724" t="s">
        <v>13</v>
      </c>
      <c r="D3724">
        <v>2</v>
      </c>
      <c r="E3724" t="s">
        <v>28</v>
      </c>
      <c r="F3724" t="s">
        <v>19</v>
      </c>
      <c r="G3724">
        <v>11400</v>
      </c>
      <c r="H3724">
        <v>11.89</v>
      </c>
      <c r="I3724">
        <v>0</v>
      </c>
      <c r="J3724">
        <v>0.18</v>
      </c>
      <c r="K3724" t="s">
        <v>16</v>
      </c>
      <c r="L3724">
        <v>3</v>
      </c>
    </row>
    <row r="3725" spans="1:12" x14ac:dyDescent="0.3">
      <c r="A3725">
        <v>25</v>
      </c>
      <c r="B3725">
        <v>62050</v>
      </c>
      <c r="C3725" t="s">
        <v>26</v>
      </c>
      <c r="D3725">
        <v>7</v>
      </c>
      <c r="E3725" t="s">
        <v>14</v>
      </c>
      <c r="F3725" t="s">
        <v>19</v>
      </c>
      <c r="G3725">
        <v>18300</v>
      </c>
      <c r="H3725">
        <v>10.62</v>
      </c>
      <c r="I3725">
        <v>1</v>
      </c>
      <c r="J3725">
        <v>0.25</v>
      </c>
      <c r="K3725" t="s">
        <v>16</v>
      </c>
      <c r="L3725">
        <v>3</v>
      </c>
    </row>
    <row r="3726" spans="1:12" x14ac:dyDescent="0.3">
      <c r="A3726">
        <v>23</v>
      </c>
      <c r="B3726">
        <v>79000</v>
      </c>
      <c r="C3726" t="s">
        <v>26</v>
      </c>
      <c r="D3726">
        <v>2</v>
      </c>
      <c r="E3726" t="s">
        <v>18</v>
      </c>
      <c r="F3726" t="s">
        <v>21</v>
      </c>
      <c r="G3726">
        <v>3200</v>
      </c>
      <c r="H3726">
        <v>7.88</v>
      </c>
      <c r="I3726">
        <v>0</v>
      </c>
      <c r="J3726">
        <v>0.04</v>
      </c>
      <c r="K3726" t="s">
        <v>16</v>
      </c>
      <c r="L3726">
        <v>2</v>
      </c>
    </row>
    <row r="3727" spans="1:12" x14ac:dyDescent="0.3">
      <c r="A3727">
        <v>25</v>
      </c>
      <c r="B3727">
        <v>79000</v>
      </c>
      <c r="C3727" t="s">
        <v>23</v>
      </c>
      <c r="D3727">
        <v>9</v>
      </c>
      <c r="E3727" t="s">
        <v>27</v>
      </c>
      <c r="F3727" t="s">
        <v>19</v>
      </c>
      <c r="G3727">
        <v>14500</v>
      </c>
      <c r="H3727">
        <v>11.48</v>
      </c>
      <c r="I3727">
        <v>0</v>
      </c>
      <c r="J3727">
        <v>0.18</v>
      </c>
      <c r="K3727" t="s">
        <v>16</v>
      </c>
      <c r="L3727">
        <v>3</v>
      </c>
    </row>
    <row r="3728" spans="1:12" x14ac:dyDescent="0.3">
      <c r="A3728">
        <v>25</v>
      </c>
      <c r="B3728">
        <v>62393</v>
      </c>
      <c r="C3728" t="s">
        <v>24</v>
      </c>
      <c r="D3728">
        <v>0</v>
      </c>
      <c r="E3728" t="s">
        <v>14</v>
      </c>
      <c r="F3728" t="s">
        <v>30</v>
      </c>
      <c r="G3728">
        <v>20000</v>
      </c>
      <c r="H3728">
        <v>15.05</v>
      </c>
      <c r="I3728">
        <v>1</v>
      </c>
      <c r="J3728">
        <v>0.27</v>
      </c>
      <c r="K3728" t="s">
        <v>17</v>
      </c>
      <c r="L3728">
        <v>3</v>
      </c>
    </row>
    <row r="3729" spans="1:12" x14ac:dyDescent="0.3">
      <c r="A3729">
        <v>24</v>
      </c>
      <c r="B3729">
        <v>79632</v>
      </c>
      <c r="C3729" t="s">
        <v>26</v>
      </c>
      <c r="D3729">
        <v>8</v>
      </c>
      <c r="E3729" t="s">
        <v>18</v>
      </c>
      <c r="F3729" t="s">
        <v>15</v>
      </c>
      <c r="G3729">
        <v>7200</v>
      </c>
      <c r="H3729">
        <v>14.17</v>
      </c>
      <c r="I3729">
        <v>0</v>
      </c>
      <c r="J3729">
        <v>0.09</v>
      </c>
      <c r="K3729" t="s">
        <v>17</v>
      </c>
      <c r="L3729">
        <v>3</v>
      </c>
    </row>
    <row r="3730" spans="1:12" x14ac:dyDescent="0.3">
      <c r="A3730">
        <v>26</v>
      </c>
      <c r="B3730">
        <v>79700</v>
      </c>
      <c r="C3730" t="s">
        <v>26</v>
      </c>
      <c r="D3730">
        <v>9</v>
      </c>
      <c r="E3730" t="s">
        <v>25</v>
      </c>
      <c r="F3730" t="s">
        <v>19</v>
      </c>
      <c r="G3730">
        <v>7200</v>
      </c>
      <c r="H3730">
        <v>9.99</v>
      </c>
      <c r="I3730">
        <v>0</v>
      </c>
      <c r="J3730">
        <v>0.09</v>
      </c>
      <c r="K3730" t="s">
        <v>16</v>
      </c>
      <c r="L3730">
        <v>3</v>
      </c>
    </row>
    <row r="3731" spans="1:12" x14ac:dyDescent="0.3">
      <c r="A3731">
        <v>25</v>
      </c>
      <c r="B3731">
        <v>79700</v>
      </c>
      <c r="C3731" t="s">
        <v>26</v>
      </c>
      <c r="D3731">
        <v>6</v>
      </c>
      <c r="E3731" t="s">
        <v>28</v>
      </c>
      <c r="F3731" t="s">
        <v>21</v>
      </c>
      <c r="G3731">
        <v>10000</v>
      </c>
      <c r="I3731">
        <v>0</v>
      </c>
      <c r="J3731">
        <v>0.13</v>
      </c>
      <c r="K3731" t="s">
        <v>16</v>
      </c>
      <c r="L3731">
        <v>4</v>
      </c>
    </row>
    <row r="3732" spans="1:12" x14ac:dyDescent="0.3">
      <c r="A3732">
        <v>23</v>
      </c>
      <c r="B3732">
        <v>34000</v>
      </c>
      <c r="C3732" t="s">
        <v>13</v>
      </c>
      <c r="D3732">
        <v>0</v>
      </c>
      <c r="E3732" t="s">
        <v>25</v>
      </c>
      <c r="F3732" t="s">
        <v>19</v>
      </c>
      <c r="G3732">
        <v>11500</v>
      </c>
      <c r="H3732">
        <v>11.49</v>
      </c>
      <c r="I3732">
        <v>1</v>
      </c>
      <c r="J3732">
        <v>0.34</v>
      </c>
      <c r="K3732" t="s">
        <v>16</v>
      </c>
      <c r="L3732">
        <v>2</v>
      </c>
    </row>
    <row r="3733" spans="1:12" x14ac:dyDescent="0.3">
      <c r="A3733">
        <v>23</v>
      </c>
      <c r="B3733">
        <v>40000</v>
      </c>
      <c r="C3733" t="s">
        <v>23</v>
      </c>
      <c r="D3733">
        <v>6</v>
      </c>
      <c r="E3733" t="s">
        <v>18</v>
      </c>
      <c r="F3733" t="s">
        <v>21</v>
      </c>
      <c r="G3733">
        <v>3000</v>
      </c>
      <c r="H3733">
        <v>7.66</v>
      </c>
      <c r="I3733">
        <v>0</v>
      </c>
      <c r="J3733">
        <v>7.0000000000000007E-2</v>
      </c>
      <c r="K3733" t="s">
        <v>16</v>
      </c>
      <c r="L3733">
        <v>3</v>
      </c>
    </row>
    <row r="3734" spans="1:12" x14ac:dyDescent="0.3">
      <c r="A3734">
        <v>26</v>
      </c>
      <c r="B3734">
        <v>80000</v>
      </c>
      <c r="C3734" t="s">
        <v>26</v>
      </c>
      <c r="D3734">
        <v>5</v>
      </c>
      <c r="E3734" t="s">
        <v>27</v>
      </c>
      <c r="F3734" t="s">
        <v>30</v>
      </c>
      <c r="G3734">
        <v>12000</v>
      </c>
      <c r="H3734">
        <v>16.29</v>
      </c>
      <c r="I3734">
        <v>0</v>
      </c>
      <c r="J3734">
        <v>0.15</v>
      </c>
      <c r="K3734" t="s">
        <v>16</v>
      </c>
      <c r="L3734">
        <v>2</v>
      </c>
    </row>
    <row r="3735" spans="1:12" x14ac:dyDescent="0.3">
      <c r="A3735">
        <v>24</v>
      </c>
      <c r="B3735">
        <v>42000</v>
      </c>
      <c r="C3735" t="s">
        <v>13</v>
      </c>
      <c r="D3735">
        <v>8</v>
      </c>
      <c r="E3735" t="s">
        <v>25</v>
      </c>
      <c r="F3735" t="s">
        <v>21</v>
      </c>
      <c r="G3735">
        <v>11500</v>
      </c>
      <c r="H3735">
        <v>7.88</v>
      </c>
      <c r="I3735">
        <v>0</v>
      </c>
      <c r="J3735">
        <v>0.27</v>
      </c>
      <c r="K3735" t="s">
        <v>16</v>
      </c>
      <c r="L3735">
        <v>2</v>
      </c>
    </row>
    <row r="3736" spans="1:12" x14ac:dyDescent="0.3">
      <c r="A3736">
        <v>25</v>
      </c>
      <c r="B3736">
        <v>80000</v>
      </c>
      <c r="C3736" t="s">
        <v>26</v>
      </c>
      <c r="D3736">
        <v>7</v>
      </c>
      <c r="E3736" t="s">
        <v>28</v>
      </c>
      <c r="F3736" t="s">
        <v>21</v>
      </c>
      <c r="G3736">
        <v>6000</v>
      </c>
      <c r="H3736">
        <v>7.9</v>
      </c>
      <c r="I3736">
        <v>0</v>
      </c>
      <c r="J3736">
        <v>7.0000000000000007E-2</v>
      </c>
      <c r="K3736" t="s">
        <v>16</v>
      </c>
      <c r="L3736">
        <v>3</v>
      </c>
    </row>
    <row r="3737" spans="1:12" x14ac:dyDescent="0.3">
      <c r="A3737">
        <v>26</v>
      </c>
      <c r="B3737">
        <v>45760</v>
      </c>
      <c r="C3737" t="s">
        <v>13</v>
      </c>
      <c r="D3737">
        <v>8</v>
      </c>
      <c r="E3737" t="s">
        <v>25</v>
      </c>
      <c r="F3737" t="s">
        <v>15</v>
      </c>
      <c r="G3737">
        <v>11500</v>
      </c>
      <c r="H3737">
        <v>11.78</v>
      </c>
      <c r="I3737">
        <v>0</v>
      </c>
      <c r="J3737">
        <v>0.25</v>
      </c>
      <c r="K3737" t="s">
        <v>16</v>
      </c>
      <c r="L3737">
        <v>4</v>
      </c>
    </row>
    <row r="3738" spans="1:12" x14ac:dyDescent="0.3">
      <c r="A3738">
        <v>25</v>
      </c>
      <c r="B3738">
        <v>45996</v>
      </c>
      <c r="C3738" t="s">
        <v>13</v>
      </c>
      <c r="D3738">
        <v>3</v>
      </c>
      <c r="E3738" t="s">
        <v>27</v>
      </c>
      <c r="F3738" t="s">
        <v>15</v>
      </c>
      <c r="G3738">
        <v>11500</v>
      </c>
      <c r="H3738">
        <v>12.53</v>
      </c>
      <c r="I3738">
        <v>0</v>
      </c>
      <c r="J3738">
        <v>0.25</v>
      </c>
      <c r="K3738" t="s">
        <v>16</v>
      </c>
      <c r="L3738">
        <v>4</v>
      </c>
    </row>
    <row r="3739" spans="1:12" x14ac:dyDescent="0.3">
      <c r="A3739">
        <v>26</v>
      </c>
      <c r="B3739">
        <v>62900</v>
      </c>
      <c r="C3739" t="s">
        <v>26</v>
      </c>
      <c r="D3739">
        <v>4</v>
      </c>
      <c r="E3739" t="s">
        <v>14</v>
      </c>
      <c r="F3739" t="s">
        <v>21</v>
      </c>
      <c r="G3739">
        <v>11000</v>
      </c>
      <c r="H3739">
        <v>7.9</v>
      </c>
      <c r="I3739">
        <v>1</v>
      </c>
      <c r="J3739">
        <v>0.15</v>
      </c>
      <c r="K3739" t="s">
        <v>16</v>
      </c>
      <c r="L3739">
        <v>3</v>
      </c>
    </row>
    <row r="3740" spans="1:12" x14ac:dyDescent="0.3">
      <c r="A3740">
        <v>26</v>
      </c>
      <c r="B3740">
        <v>57000</v>
      </c>
      <c r="C3740" t="s">
        <v>13</v>
      </c>
      <c r="D3740">
        <v>0</v>
      </c>
      <c r="E3740" t="s">
        <v>28</v>
      </c>
      <c r="F3740" t="s">
        <v>21</v>
      </c>
      <c r="G3740">
        <v>11500</v>
      </c>
      <c r="H3740">
        <v>7.51</v>
      </c>
      <c r="I3740">
        <v>0</v>
      </c>
      <c r="J3740">
        <v>0.2</v>
      </c>
      <c r="K3740" t="s">
        <v>16</v>
      </c>
      <c r="L3740">
        <v>3</v>
      </c>
    </row>
    <row r="3741" spans="1:12" x14ac:dyDescent="0.3">
      <c r="A3741">
        <v>24</v>
      </c>
      <c r="B3741">
        <v>80000</v>
      </c>
      <c r="C3741" t="s">
        <v>26</v>
      </c>
      <c r="D3741">
        <v>8</v>
      </c>
      <c r="E3741" t="s">
        <v>18</v>
      </c>
      <c r="F3741" t="s">
        <v>21</v>
      </c>
      <c r="G3741">
        <v>10000</v>
      </c>
      <c r="H3741">
        <v>8.9</v>
      </c>
      <c r="I3741">
        <v>0</v>
      </c>
      <c r="J3741">
        <v>0.13</v>
      </c>
      <c r="K3741" t="s">
        <v>16</v>
      </c>
      <c r="L3741">
        <v>4</v>
      </c>
    </row>
    <row r="3742" spans="1:12" x14ac:dyDescent="0.3">
      <c r="A3742">
        <v>25</v>
      </c>
      <c r="B3742">
        <v>74000</v>
      </c>
      <c r="C3742" t="s">
        <v>26</v>
      </c>
      <c r="D3742">
        <v>9</v>
      </c>
      <c r="E3742" t="s">
        <v>18</v>
      </c>
      <c r="F3742" t="s">
        <v>21</v>
      </c>
      <c r="G3742">
        <v>18000</v>
      </c>
      <c r="H3742">
        <v>7.9</v>
      </c>
      <c r="I3742">
        <v>1</v>
      </c>
      <c r="J3742">
        <v>0.24</v>
      </c>
      <c r="K3742" t="s">
        <v>16</v>
      </c>
      <c r="L3742">
        <v>2</v>
      </c>
    </row>
    <row r="3743" spans="1:12" x14ac:dyDescent="0.3">
      <c r="A3743">
        <v>24</v>
      </c>
      <c r="B3743">
        <v>41000</v>
      </c>
      <c r="C3743" t="s">
        <v>13</v>
      </c>
      <c r="D3743">
        <v>4</v>
      </c>
      <c r="E3743" t="s">
        <v>14</v>
      </c>
      <c r="F3743" t="s">
        <v>15</v>
      </c>
      <c r="G3743">
        <v>11525</v>
      </c>
      <c r="H3743">
        <v>12.99</v>
      </c>
      <c r="I3743">
        <v>0</v>
      </c>
      <c r="J3743">
        <v>0.28000000000000003</v>
      </c>
      <c r="K3743" t="s">
        <v>17</v>
      </c>
      <c r="L3743">
        <v>3</v>
      </c>
    </row>
    <row r="3744" spans="1:12" x14ac:dyDescent="0.3">
      <c r="A3744">
        <v>22</v>
      </c>
      <c r="B3744">
        <v>80000</v>
      </c>
      <c r="C3744" t="s">
        <v>26</v>
      </c>
      <c r="D3744">
        <v>5</v>
      </c>
      <c r="E3744" t="s">
        <v>14</v>
      </c>
      <c r="F3744" t="s">
        <v>19</v>
      </c>
      <c r="G3744">
        <v>9500</v>
      </c>
      <c r="H3744">
        <v>11.71</v>
      </c>
      <c r="I3744">
        <v>0</v>
      </c>
      <c r="J3744">
        <v>0.12</v>
      </c>
      <c r="K3744" t="s">
        <v>16</v>
      </c>
      <c r="L3744">
        <v>2</v>
      </c>
    </row>
    <row r="3745" spans="1:12" x14ac:dyDescent="0.3">
      <c r="A3745">
        <v>26</v>
      </c>
      <c r="B3745">
        <v>70000</v>
      </c>
      <c r="C3745" t="s">
        <v>13</v>
      </c>
      <c r="D3745">
        <v>0</v>
      </c>
      <c r="E3745" t="s">
        <v>25</v>
      </c>
      <c r="F3745" t="s">
        <v>21</v>
      </c>
      <c r="G3745">
        <v>11600</v>
      </c>
      <c r="H3745">
        <v>6.99</v>
      </c>
      <c r="I3745">
        <v>0</v>
      </c>
      <c r="J3745">
        <v>0.17</v>
      </c>
      <c r="K3745" t="s">
        <v>16</v>
      </c>
      <c r="L3745">
        <v>3</v>
      </c>
    </row>
    <row r="3746" spans="1:12" x14ac:dyDescent="0.3">
      <c r="A3746">
        <v>26</v>
      </c>
      <c r="B3746">
        <v>80000</v>
      </c>
      <c r="C3746" t="s">
        <v>26</v>
      </c>
      <c r="D3746">
        <v>2</v>
      </c>
      <c r="E3746" t="s">
        <v>28</v>
      </c>
      <c r="F3746" t="s">
        <v>15</v>
      </c>
      <c r="G3746">
        <v>4200</v>
      </c>
      <c r="H3746">
        <v>14.27</v>
      </c>
      <c r="I3746">
        <v>0</v>
      </c>
      <c r="J3746">
        <v>0.05</v>
      </c>
      <c r="K3746" t="s">
        <v>16</v>
      </c>
      <c r="L3746">
        <v>4</v>
      </c>
    </row>
    <row r="3747" spans="1:12" x14ac:dyDescent="0.3">
      <c r="A3747">
        <v>26</v>
      </c>
      <c r="B3747">
        <v>71000</v>
      </c>
      <c r="C3747" t="s">
        <v>13</v>
      </c>
      <c r="D3747">
        <v>0</v>
      </c>
      <c r="E3747" t="s">
        <v>14</v>
      </c>
      <c r="F3747" t="s">
        <v>19</v>
      </c>
      <c r="G3747">
        <v>11600</v>
      </c>
      <c r="H3747">
        <v>10.99</v>
      </c>
      <c r="I3747">
        <v>0</v>
      </c>
      <c r="J3747">
        <v>0.16</v>
      </c>
      <c r="K3747" t="s">
        <v>16</v>
      </c>
      <c r="L3747">
        <v>2</v>
      </c>
    </row>
    <row r="3748" spans="1:12" x14ac:dyDescent="0.3">
      <c r="A3748">
        <v>23</v>
      </c>
      <c r="B3748">
        <v>40000</v>
      </c>
      <c r="C3748" t="s">
        <v>13</v>
      </c>
      <c r="D3748">
        <v>7</v>
      </c>
      <c r="E3748" t="s">
        <v>18</v>
      </c>
      <c r="F3748" t="s">
        <v>19</v>
      </c>
      <c r="G3748">
        <v>11650</v>
      </c>
      <c r="H3748">
        <v>11.99</v>
      </c>
      <c r="I3748">
        <v>0</v>
      </c>
      <c r="J3748">
        <v>0.28999999999999998</v>
      </c>
      <c r="K3748" t="s">
        <v>16</v>
      </c>
      <c r="L3748">
        <v>4</v>
      </c>
    </row>
    <row r="3749" spans="1:12" x14ac:dyDescent="0.3">
      <c r="A3749">
        <v>24</v>
      </c>
      <c r="B3749">
        <v>80000</v>
      </c>
      <c r="C3749" t="s">
        <v>26</v>
      </c>
      <c r="D3749">
        <v>6</v>
      </c>
      <c r="E3749" t="s">
        <v>28</v>
      </c>
      <c r="F3749" t="s">
        <v>15</v>
      </c>
      <c r="G3749">
        <v>7000</v>
      </c>
      <c r="H3749">
        <v>14.65</v>
      </c>
      <c r="I3749">
        <v>0</v>
      </c>
      <c r="J3749">
        <v>0.09</v>
      </c>
      <c r="K3749" t="s">
        <v>16</v>
      </c>
      <c r="L3749">
        <v>4</v>
      </c>
    </row>
    <row r="3750" spans="1:12" x14ac:dyDescent="0.3">
      <c r="A3750">
        <v>26</v>
      </c>
      <c r="B3750">
        <v>80000</v>
      </c>
      <c r="C3750" t="s">
        <v>26</v>
      </c>
      <c r="D3750">
        <v>10</v>
      </c>
      <c r="E3750" t="s">
        <v>28</v>
      </c>
      <c r="F3750" t="s">
        <v>21</v>
      </c>
      <c r="G3750">
        <v>7000</v>
      </c>
      <c r="H3750">
        <v>6.03</v>
      </c>
      <c r="I3750">
        <v>0</v>
      </c>
      <c r="J3750">
        <v>0.09</v>
      </c>
      <c r="K3750" t="s">
        <v>16</v>
      </c>
      <c r="L3750">
        <v>4</v>
      </c>
    </row>
    <row r="3751" spans="1:12" x14ac:dyDescent="0.3">
      <c r="A3751">
        <v>25</v>
      </c>
      <c r="B3751">
        <v>80000</v>
      </c>
      <c r="C3751" t="s">
        <v>26</v>
      </c>
      <c r="D3751">
        <v>5</v>
      </c>
      <c r="E3751" t="s">
        <v>20</v>
      </c>
      <c r="F3751" t="s">
        <v>21</v>
      </c>
      <c r="G3751">
        <v>18200</v>
      </c>
      <c r="H3751">
        <v>7.9</v>
      </c>
      <c r="I3751">
        <v>0</v>
      </c>
      <c r="J3751">
        <v>0.23</v>
      </c>
      <c r="K3751" t="s">
        <v>16</v>
      </c>
      <c r="L3751">
        <v>2</v>
      </c>
    </row>
    <row r="3752" spans="1:12" x14ac:dyDescent="0.3">
      <c r="A3752">
        <v>22</v>
      </c>
      <c r="B3752">
        <v>44400</v>
      </c>
      <c r="C3752" t="s">
        <v>13</v>
      </c>
      <c r="D3752">
        <v>1</v>
      </c>
      <c r="E3752" t="s">
        <v>20</v>
      </c>
      <c r="F3752" t="s">
        <v>15</v>
      </c>
      <c r="G3752">
        <v>11775</v>
      </c>
      <c r="H3752">
        <v>13.49</v>
      </c>
      <c r="I3752">
        <v>0</v>
      </c>
      <c r="J3752">
        <v>0.27</v>
      </c>
      <c r="K3752" t="s">
        <v>17</v>
      </c>
      <c r="L3752">
        <v>4</v>
      </c>
    </row>
    <row r="3753" spans="1:12" x14ac:dyDescent="0.3">
      <c r="A3753">
        <v>22</v>
      </c>
      <c r="B3753">
        <v>35000</v>
      </c>
      <c r="C3753" t="s">
        <v>13</v>
      </c>
      <c r="D3753">
        <v>4</v>
      </c>
      <c r="E3753" t="s">
        <v>27</v>
      </c>
      <c r="F3753" t="s">
        <v>19</v>
      </c>
      <c r="G3753">
        <v>11800</v>
      </c>
      <c r="H3753">
        <v>10.95</v>
      </c>
      <c r="I3753">
        <v>1</v>
      </c>
      <c r="J3753">
        <v>0.34</v>
      </c>
      <c r="K3753" t="s">
        <v>16</v>
      </c>
      <c r="L3753">
        <v>2</v>
      </c>
    </row>
    <row r="3754" spans="1:12" x14ac:dyDescent="0.3">
      <c r="A3754">
        <v>24</v>
      </c>
      <c r="B3754">
        <v>40000</v>
      </c>
      <c r="C3754" t="s">
        <v>13</v>
      </c>
      <c r="D3754">
        <v>3</v>
      </c>
      <c r="E3754" t="s">
        <v>27</v>
      </c>
      <c r="F3754" t="s">
        <v>21</v>
      </c>
      <c r="G3754">
        <v>11800</v>
      </c>
      <c r="H3754">
        <v>6.92</v>
      </c>
      <c r="I3754">
        <v>0</v>
      </c>
      <c r="J3754">
        <v>0.28999999999999998</v>
      </c>
      <c r="K3754" t="s">
        <v>16</v>
      </c>
      <c r="L3754">
        <v>4</v>
      </c>
    </row>
    <row r="3755" spans="1:12" x14ac:dyDescent="0.3">
      <c r="A3755">
        <v>26</v>
      </c>
      <c r="B3755">
        <v>76000</v>
      </c>
      <c r="C3755" t="s">
        <v>13</v>
      </c>
      <c r="D3755">
        <v>5</v>
      </c>
      <c r="E3755" t="s">
        <v>25</v>
      </c>
      <c r="F3755" t="s">
        <v>15</v>
      </c>
      <c r="G3755">
        <v>11800</v>
      </c>
      <c r="H3755">
        <v>13.11</v>
      </c>
      <c r="I3755">
        <v>0</v>
      </c>
      <c r="J3755">
        <v>0.16</v>
      </c>
      <c r="K3755" t="s">
        <v>17</v>
      </c>
      <c r="L3755">
        <v>3</v>
      </c>
    </row>
    <row r="3756" spans="1:12" x14ac:dyDescent="0.3">
      <c r="A3756">
        <v>22</v>
      </c>
      <c r="B3756">
        <v>42500</v>
      </c>
      <c r="C3756" t="s">
        <v>13</v>
      </c>
      <c r="D3756">
        <v>7</v>
      </c>
      <c r="E3756" t="s">
        <v>14</v>
      </c>
      <c r="F3756" t="s">
        <v>30</v>
      </c>
      <c r="G3756">
        <v>11850</v>
      </c>
      <c r="H3756">
        <v>14.11</v>
      </c>
      <c r="I3756">
        <v>1</v>
      </c>
      <c r="J3756">
        <v>0.28000000000000003</v>
      </c>
      <c r="K3756" t="s">
        <v>17</v>
      </c>
      <c r="L3756">
        <v>2</v>
      </c>
    </row>
    <row r="3757" spans="1:12" x14ac:dyDescent="0.3">
      <c r="A3757">
        <v>23</v>
      </c>
      <c r="B3757">
        <v>35000</v>
      </c>
      <c r="C3757" t="s">
        <v>13</v>
      </c>
      <c r="D3757">
        <v>2</v>
      </c>
      <c r="E3757" t="s">
        <v>25</v>
      </c>
      <c r="F3757" t="s">
        <v>21</v>
      </c>
      <c r="G3757">
        <v>11900</v>
      </c>
      <c r="H3757">
        <v>7.66</v>
      </c>
      <c r="I3757">
        <v>1</v>
      </c>
      <c r="J3757">
        <v>0.34</v>
      </c>
      <c r="K3757" t="s">
        <v>16</v>
      </c>
      <c r="L3757">
        <v>3</v>
      </c>
    </row>
    <row r="3758" spans="1:12" x14ac:dyDescent="0.3">
      <c r="A3758">
        <v>23</v>
      </c>
      <c r="B3758">
        <v>80000</v>
      </c>
      <c r="C3758" t="s">
        <v>26</v>
      </c>
      <c r="D3758">
        <v>5</v>
      </c>
      <c r="E3758" t="s">
        <v>27</v>
      </c>
      <c r="F3758" t="s">
        <v>21</v>
      </c>
      <c r="G3758">
        <v>2000</v>
      </c>
      <c r="H3758">
        <v>7.9</v>
      </c>
      <c r="I3758">
        <v>0</v>
      </c>
      <c r="J3758">
        <v>0.03</v>
      </c>
      <c r="K3758" t="s">
        <v>16</v>
      </c>
      <c r="L3758">
        <v>4</v>
      </c>
    </row>
    <row r="3759" spans="1:12" x14ac:dyDescent="0.3">
      <c r="A3759">
        <v>22</v>
      </c>
      <c r="B3759">
        <v>80000</v>
      </c>
      <c r="C3759" t="s">
        <v>26</v>
      </c>
      <c r="D3759">
        <v>6</v>
      </c>
      <c r="E3759" t="s">
        <v>18</v>
      </c>
      <c r="F3759" t="s">
        <v>19</v>
      </c>
      <c r="G3759">
        <v>35000</v>
      </c>
      <c r="I3759">
        <v>0</v>
      </c>
      <c r="J3759">
        <v>0.44</v>
      </c>
      <c r="K3759" t="s">
        <v>16</v>
      </c>
      <c r="L3759">
        <v>2</v>
      </c>
    </row>
    <row r="3760" spans="1:12" x14ac:dyDescent="0.3">
      <c r="A3760">
        <v>25</v>
      </c>
      <c r="B3760">
        <v>80000</v>
      </c>
      <c r="C3760" t="s">
        <v>26</v>
      </c>
      <c r="D3760">
        <v>5</v>
      </c>
      <c r="E3760" t="s">
        <v>27</v>
      </c>
      <c r="F3760" t="s">
        <v>21</v>
      </c>
      <c r="G3760">
        <v>12000</v>
      </c>
      <c r="H3760">
        <v>5.99</v>
      </c>
      <c r="I3760">
        <v>0</v>
      </c>
      <c r="J3760">
        <v>0.15</v>
      </c>
      <c r="K3760" t="s">
        <v>16</v>
      </c>
      <c r="L3760">
        <v>2</v>
      </c>
    </row>
    <row r="3761" spans="1:12" x14ac:dyDescent="0.3">
      <c r="A3761">
        <v>25</v>
      </c>
      <c r="B3761">
        <v>80000</v>
      </c>
      <c r="C3761" t="s">
        <v>26</v>
      </c>
      <c r="D3761">
        <v>9</v>
      </c>
      <c r="E3761" t="s">
        <v>27</v>
      </c>
      <c r="F3761" t="s">
        <v>30</v>
      </c>
      <c r="G3761">
        <v>14000</v>
      </c>
      <c r="H3761">
        <v>15.62</v>
      </c>
      <c r="I3761">
        <v>0</v>
      </c>
      <c r="J3761">
        <v>0.17</v>
      </c>
      <c r="K3761" t="s">
        <v>17</v>
      </c>
      <c r="L3761">
        <v>4</v>
      </c>
    </row>
    <row r="3762" spans="1:12" x14ac:dyDescent="0.3">
      <c r="A3762">
        <v>21</v>
      </c>
      <c r="B3762">
        <v>80000</v>
      </c>
      <c r="C3762" t="s">
        <v>26</v>
      </c>
      <c r="D3762">
        <v>5</v>
      </c>
      <c r="E3762" t="s">
        <v>18</v>
      </c>
      <c r="F3762" t="s">
        <v>21</v>
      </c>
      <c r="G3762">
        <v>12000</v>
      </c>
      <c r="H3762">
        <v>5.99</v>
      </c>
      <c r="I3762">
        <v>0</v>
      </c>
      <c r="J3762">
        <v>0.15</v>
      </c>
      <c r="K3762" t="s">
        <v>16</v>
      </c>
      <c r="L3762">
        <v>2</v>
      </c>
    </row>
    <row r="3763" spans="1:12" x14ac:dyDescent="0.3">
      <c r="A3763">
        <v>24</v>
      </c>
      <c r="B3763">
        <v>29000</v>
      </c>
      <c r="C3763" t="s">
        <v>13</v>
      </c>
      <c r="D3763">
        <v>0</v>
      </c>
      <c r="E3763" t="s">
        <v>14</v>
      </c>
      <c r="F3763" t="s">
        <v>30</v>
      </c>
      <c r="G3763">
        <v>12000</v>
      </c>
      <c r="H3763">
        <v>15.05</v>
      </c>
      <c r="I3763">
        <v>1</v>
      </c>
      <c r="J3763">
        <v>0.41</v>
      </c>
      <c r="K3763" t="s">
        <v>17</v>
      </c>
      <c r="L3763">
        <v>2</v>
      </c>
    </row>
    <row r="3764" spans="1:12" x14ac:dyDescent="0.3">
      <c r="A3764">
        <v>26</v>
      </c>
      <c r="B3764">
        <v>80000</v>
      </c>
      <c r="C3764" t="s">
        <v>26</v>
      </c>
      <c r="D3764">
        <v>5</v>
      </c>
      <c r="E3764" t="s">
        <v>14</v>
      </c>
      <c r="F3764" t="s">
        <v>21</v>
      </c>
      <c r="G3764">
        <v>5000</v>
      </c>
      <c r="I3764">
        <v>0</v>
      </c>
      <c r="J3764">
        <v>0.06</v>
      </c>
      <c r="K3764" t="s">
        <v>16</v>
      </c>
      <c r="L3764">
        <v>3</v>
      </c>
    </row>
    <row r="3765" spans="1:12" x14ac:dyDescent="0.3">
      <c r="A3765">
        <v>22</v>
      </c>
      <c r="B3765">
        <v>30000</v>
      </c>
      <c r="C3765" t="s">
        <v>13</v>
      </c>
      <c r="D3765">
        <v>1</v>
      </c>
      <c r="E3765" t="s">
        <v>18</v>
      </c>
      <c r="F3765" t="s">
        <v>19</v>
      </c>
      <c r="G3765">
        <v>12000</v>
      </c>
      <c r="H3765">
        <v>10.99</v>
      </c>
      <c r="I3765">
        <v>1</v>
      </c>
      <c r="J3765">
        <v>0.4</v>
      </c>
      <c r="K3765" t="s">
        <v>16</v>
      </c>
      <c r="L3765">
        <v>3</v>
      </c>
    </row>
    <row r="3766" spans="1:12" x14ac:dyDescent="0.3">
      <c r="A3766">
        <v>23</v>
      </c>
      <c r="B3766">
        <v>80000</v>
      </c>
      <c r="C3766" t="s">
        <v>26</v>
      </c>
      <c r="D3766">
        <v>7</v>
      </c>
      <c r="E3766" t="s">
        <v>27</v>
      </c>
      <c r="F3766" t="s">
        <v>15</v>
      </c>
      <c r="G3766">
        <v>4000</v>
      </c>
      <c r="H3766">
        <v>15.23</v>
      </c>
      <c r="I3766">
        <v>0</v>
      </c>
      <c r="J3766">
        <v>0.05</v>
      </c>
      <c r="K3766" t="s">
        <v>16</v>
      </c>
      <c r="L3766">
        <v>3</v>
      </c>
    </row>
    <row r="3767" spans="1:12" x14ac:dyDescent="0.3">
      <c r="A3767">
        <v>23</v>
      </c>
      <c r="B3767">
        <v>80000</v>
      </c>
      <c r="C3767" t="s">
        <v>23</v>
      </c>
      <c r="D3767">
        <v>7</v>
      </c>
      <c r="E3767" t="s">
        <v>27</v>
      </c>
      <c r="F3767" t="s">
        <v>21</v>
      </c>
      <c r="G3767">
        <v>4000</v>
      </c>
      <c r="H3767">
        <v>5.99</v>
      </c>
      <c r="I3767">
        <v>0</v>
      </c>
      <c r="J3767">
        <v>0.05</v>
      </c>
      <c r="K3767" t="s">
        <v>16</v>
      </c>
      <c r="L3767">
        <v>4</v>
      </c>
    </row>
    <row r="3768" spans="1:12" x14ac:dyDescent="0.3">
      <c r="A3768">
        <v>25</v>
      </c>
      <c r="B3768">
        <v>80000</v>
      </c>
      <c r="C3768" t="s">
        <v>26</v>
      </c>
      <c r="D3768">
        <v>2</v>
      </c>
      <c r="E3768" t="s">
        <v>27</v>
      </c>
      <c r="F3768" t="s">
        <v>21</v>
      </c>
      <c r="G3768">
        <v>10000</v>
      </c>
      <c r="H3768">
        <v>7.49</v>
      </c>
      <c r="I3768">
        <v>0</v>
      </c>
      <c r="J3768">
        <v>0.13</v>
      </c>
      <c r="K3768" t="s">
        <v>16</v>
      </c>
      <c r="L3768">
        <v>4</v>
      </c>
    </row>
    <row r="3769" spans="1:12" x14ac:dyDescent="0.3">
      <c r="A3769">
        <v>23</v>
      </c>
      <c r="B3769">
        <v>80000</v>
      </c>
      <c r="C3769" t="s">
        <v>26</v>
      </c>
      <c r="D3769">
        <v>3</v>
      </c>
      <c r="E3769" t="s">
        <v>18</v>
      </c>
      <c r="F3769" t="s">
        <v>21</v>
      </c>
      <c r="G3769">
        <v>6000</v>
      </c>
      <c r="H3769">
        <v>5.99</v>
      </c>
      <c r="I3769">
        <v>0</v>
      </c>
      <c r="J3769">
        <v>7.0000000000000007E-2</v>
      </c>
      <c r="K3769" t="s">
        <v>16</v>
      </c>
      <c r="L3769">
        <v>4</v>
      </c>
    </row>
    <row r="3770" spans="1:12" x14ac:dyDescent="0.3">
      <c r="A3770">
        <v>26</v>
      </c>
      <c r="B3770">
        <v>80000</v>
      </c>
      <c r="C3770" t="s">
        <v>26</v>
      </c>
      <c r="D3770">
        <v>10</v>
      </c>
      <c r="E3770" t="s">
        <v>25</v>
      </c>
      <c r="F3770" t="s">
        <v>19</v>
      </c>
      <c r="G3770">
        <v>10800</v>
      </c>
      <c r="H3770">
        <v>11.99</v>
      </c>
      <c r="I3770">
        <v>0</v>
      </c>
      <c r="J3770">
        <v>0.14000000000000001</v>
      </c>
      <c r="K3770" t="s">
        <v>16</v>
      </c>
      <c r="L3770">
        <v>3</v>
      </c>
    </row>
    <row r="3771" spans="1:12" x14ac:dyDescent="0.3">
      <c r="A3771">
        <v>24</v>
      </c>
      <c r="B3771">
        <v>74000</v>
      </c>
      <c r="C3771" t="s">
        <v>23</v>
      </c>
      <c r="D3771">
        <v>8</v>
      </c>
      <c r="E3771" t="s">
        <v>25</v>
      </c>
      <c r="F3771" t="s">
        <v>31</v>
      </c>
      <c r="G3771">
        <v>35000</v>
      </c>
      <c r="H3771">
        <v>20.11</v>
      </c>
      <c r="I3771">
        <v>1</v>
      </c>
      <c r="J3771">
        <v>0.47</v>
      </c>
      <c r="K3771" t="s">
        <v>16</v>
      </c>
      <c r="L3771">
        <v>3</v>
      </c>
    </row>
    <row r="3772" spans="1:12" x14ac:dyDescent="0.3">
      <c r="A3772">
        <v>22</v>
      </c>
      <c r="B3772">
        <v>31800</v>
      </c>
      <c r="C3772" t="s">
        <v>13</v>
      </c>
      <c r="E3772" t="s">
        <v>25</v>
      </c>
      <c r="F3772" t="s">
        <v>21</v>
      </c>
      <c r="G3772">
        <v>12000</v>
      </c>
      <c r="H3772">
        <v>5.42</v>
      </c>
      <c r="I3772">
        <v>1</v>
      </c>
      <c r="J3772">
        <v>0.38</v>
      </c>
      <c r="K3772" t="s">
        <v>16</v>
      </c>
      <c r="L3772">
        <v>2</v>
      </c>
    </row>
    <row r="3773" spans="1:12" x14ac:dyDescent="0.3">
      <c r="A3773">
        <v>22</v>
      </c>
      <c r="B3773">
        <v>74000</v>
      </c>
      <c r="C3773" t="s">
        <v>26</v>
      </c>
      <c r="D3773">
        <v>0</v>
      </c>
      <c r="E3773" t="s">
        <v>27</v>
      </c>
      <c r="F3773" t="s">
        <v>31</v>
      </c>
      <c r="G3773">
        <v>19000</v>
      </c>
      <c r="H3773">
        <v>20.48</v>
      </c>
      <c r="I3773">
        <v>1</v>
      </c>
      <c r="J3773">
        <v>0.26</v>
      </c>
      <c r="K3773" t="s">
        <v>17</v>
      </c>
      <c r="L3773">
        <v>2</v>
      </c>
    </row>
    <row r="3774" spans="1:12" x14ac:dyDescent="0.3">
      <c r="A3774">
        <v>23</v>
      </c>
      <c r="B3774">
        <v>74000</v>
      </c>
      <c r="C3774" t="s">
        <v>26</v>
      </c>
      <c r="D3774">
        <v>7</v>
      </c>
      <c r="E3774" t="s">
        <v>20</v>
      </c>
      <c r="F3774" t="s">
        <v>19</v>
      </c>
      <c r="G3774">
        <v>2100</v>
      </c>
      <c r="I3774">
        <v>1</v>
      </c>
      <c r="J3774">
        <v>0.03</v>
      </c>
      <c r="K3774" t="s">
        <v>16</v>
      </c>
      <c r="L3774">
        <v>4</v>
      </c>
    </row>
    <row r="3775" spans="1:12" x14ac:dyDescent="0.3">
      <c r="A3775">
        <v>24</v>
      </c>
      <c r="B3775">
        <v>32000</v>
      </c>
      <c r="C3775" t="s">
        <v>13</v>
      </c>
      <c r="D3775">
        <v>1</v>
      </c>
      <c r="E3775" t="s">
        <v>14</v>
      </c>
      <c r="F3775" t="s">
        <v>21</v>
      </c>
      <c r="G3775">
        <v>12000</v>
      </c>
      <c r="H3775">
        <v>7.29</v>
      </c>
      <c r="I3775">
        <v>1</v>
      </c>
      <c r="J3775">
        <v>0.38</v>
      </c>
      <c r="K3775" t="s">
        <v>16</v>
      </c>
      <c r="L3775">
        <v>2</v>
      </c>
    </row>
    <row r="3776" spans="1:12" x14ac:dyDescent="0.3">
      <c r="A3776">
        <v>26</v>
      </c>
      <c r="B3776">
        <v>74000</v>
      </c>
      <c r="C3776" t="s">
        <v>26</v>
      </c>
      <c r="D3776">
        <v>0</v>
      </c>
      <c r="E3776" t="s">
        <v>25</v>
      </c>
      <c r="F3776" t="s">
        <v>29</v>
      </c>
      <c r="G3776">
        <v>16800</v>
      </c>
      <c r="H3776">
        <v>16.399999999999999</v>
      </c>
      <c r="I3776">
        <v>1</v>
      </c>
      <c r="J3776">
        <v>0.23</v>
      </c>
      <c r="K3776" t="s">
        <v>17</v>
      </c>
      <c r="L3776">
        <v>4</v>
      </c>
    </row>
    <row r="3777" spans="1:12" x14ac:dyDescent="0.3">
      <c r="A3777">
        <v>26</v>
      </c>
      <c r="B3777">
        <v>32000</v>
      </c>
      <c r="C3777" t="s">
        <v>13</v>
      </c>
      <c r="D3777">
        <v>6</v>
      </c>
      <c r="E3777" t="s">
        <v>14</v>
      </c>
      <c r="F3777" t="s">
        <v>21</v>
      </c>
      <c r="G3777">
        <v>12000</v>
      </c>
      <c r="H3777">
        <v>8.94</v>
      </c>
      <c r="I3777">
        <v>1</v>
      </c>
      <c r="J3777">
        <v>0.38</v>
      </c>
      <c r="K3777" t="s">
        <v>16</v>
      </c>
      <c r="L3777">
        <v>3</v>
      </c>
    </row>
    <row r="3778" spans="1:12" x14ac:dyDescent="0.3">
      <c r="A3778">
        <v>22</v>
      </c>
      <c r="B3778">
        <v>32500</v>
      </c>
      <c r="C3778" t="s">
        <v>13</v>
      </c>
      <c r="D3778">
        <v>0</v>
      </c>
      <c r="E3778" t="s">
        <v>14</v>
      </c>
      <c r="F3778" t="s">
        <v>19</v>
      </c>
      <c r="G3778">
        <v>12000</v>
      </c>
      <c r="H3778">
        <v>11.49</v>
      </c>
      <c r="I3778">
        <v>1</v>
      </c>
      <c r="J3778">
        <v>0.37</v>
      </c>
      <c r="K3778" t="s">
        <v>16</v>
      </c>
      <c r="L3778">
        <v>2</v>
      </c>
    </row>
    <row r="3779" spans="1:12" x14ac:dyDescent="0.3">
      <c r="A3779">
        <v>25</v>
      </c>
      <c r="B3779">
        <v>80000</v>
      </c>
      <c r="C3779" t="s">
        <v>26</v>
      </c>
      <c r="D3779">
        <v>9</v>
      </c>
      <c r="E3779" t="s">
        <v>28</v>
      </c>
      <c r="F3779" t="s">
        <v>19</v>
      </c>
      <c r="G3779">
        <v>12000</v>
      </c>
      <c r="H3779">
        <v>10</v>
      </c>
      <c r="I3779">
        <v>0</v>
      </c>
      <c r="J3779">
        <v>0.15</v>
      </c>
      <c r="K3779" t="s">
        <v>16</v>
      </c>
      <c r="L3779">
        <v>4</v>
      </c>
    </row>
    <row r="3780" spans="1:12" x14ac:dyDescent="0.3">
      <c r="A3780">
        <v>22</v>
      </c>
      <c r="B3780">
        <v>33600</v>
      </c>
      <c r="C3780" t="s">
        <v>13</v>
      </c>
      <c r="D3780">
        <v>5</v>
      </c>
      <c r="E3780" t="s">
        <v>20</v>
      </c>
      <c r="F3780" t="s">
        <v>19</v>
      </c>
      <c r="G3780">
        <v>12000</v>
      </c>
      <c r="H3780">
        <v>9.91</v>
      </c>
      <c r="I3780">
        <v>1</v>
      </c>
      <c r="J3780">
        <v>0.36</v>
      </c>
      <c r="K3780" t="s">
        <v>16</v>
      </c>
      <c r="L3780">
        <v>4</v>
      </c>
    </row>
    <row r="3781" spans="1:12" x14ac:dyDescent="0.3">
      <c r="A3781">
        <v>24</v>
      </c>
      <c r="B3781">
        <v>80000</v>
      </c>
      <c r="C3781" t="s">
        <v>26</v>
      </c>
      <c r="D3781">
        <v>2</v>
      </c>
      <c r="E3781" t="s">
        <v>20</v>
      </c>
      <c r="F3781" t="s">
        <v>21</v>
      </c>
      <c r="G3781">
        <v>20000</v>
      </c>
      <c r="H3781">
        <v>6.54</v>
      </c>
      <c r="I3781">
        <v>0</v>
      </c>
      <c r="J3781">
        <v>0.25</v>
      </c>
      <c r="K3781" t="s">
        <v>16</v>
      </c>
      <c r="L3781">
        <v>4</v>
      </c>
    </row>
    <row r="3782" spans="1:12" x14ac:dyDescent="0.3">
      <c r="A3782">
        <v>25</v>
      </c>
      <c r="B3782">
        <v>80000</v>
      </c>
      <c r="C3782" t="s">
        <v>26</v>
      </c>
      <c r="D3782">
        <v>9</v>
      </c>
      <c r="E3782" t="s">
        <v>25</v>
      </c>
      <c r="F3782" t="s">
        <v>21</v>
      </c>
      <c r="G3782">
        <v>13000</v>
      </c>
      <c r="H3782">
        <v>6.54</v>
      </c>
      <c r="I3782">
        <v>0</v>
      </c>
      <c r="J3782">
        <v>0.16</v>
      </c>
      <c r="K3782" t="s">
        <v>16</v>
      </c>
      <c r="L3782">
        <v>3</v>
      </c>
    </row>
    <row r="3783" spans="1:12" x14ac:dyDescent="0.3">
      <c r="A3783">
        <v>24</v>
      </c>
      <c r="B3783">
        <v>80000</v>
      </c>
      <c r="C3783" t="s">
        <v>23</v>
      </c>
      <c r="D3783">
        <v>0</v>
      </c>
      <c r="E3783" t="s">
        <v>18</v>
      </c>
      <c r="F3783" t="s">
        <v>21</v>
      </c>
      <c r="G3783">
        <v>16000</v>
      </c>
      <c r="H3783">
        <v>6.17</v>
      </c>
      <c r="I3783">
        <v>0</v>
      </c>
      <c r="J3783">
        <v>0.2</v>
      </c>
      <c r="K3783" t="s">
        <v>16</v>
      </c>
      <c r="L3783">
        <v>4</v>
      </c>
    </row>
    <row r="3784" spans="1:12" x14ac:dyDescent="0.3">
      <c r="A3784">
        <v>23</v>
      </c>
      <c r="B3784">
        <v>34000</v>
      </c>
      <c r="C3784" t="s">
        <v>13</v>
      </c>
      <c r="D3784">
        <v>5</v>
      </c>
      <c r="E3784" t="s">
        <v>25</v>
      </c>
      <c r="F3784" t="s">
        <v>15</v>
      </c>
      <c r="G3784">
        <v>12000</v>
      </c>
      <c r="H3784">
        <v>12.84</v>
      </c>
      <c r="I3784">
        <v>1</v>
      </c>
      <c r="J3784">
        <v>0.35</v>
      </c>
      <c r="K3784" t="s">
        <v>16</v>
      </c>
      <c r="L3784">
        <v>4</v>
      </c>
    </row>
    <row r="3785" spans="1:12" x14ac:dyDescent="0.3">
      <c r="A3785">
        <v>26</v>
      </c>
      <c r="B3785">
        <v>80000</v>
      </c>
      <c r="C3785" t="s">
        <v>26</v>
      </c>
      <c r="D3785">
        <v>6</v>
      </c>
      <c r="E3785" t="s">
        <v>14</v>
      </c>
      <c r="F3785" t="s">
        <v>21</v>
      </c>
      <c r="G3785">
        <v>2000</v>
      </c>
      <c r="H3785">
        <v>6.91</v>
      </c>
      <c r="I3785">
        <v>0</v>
      </c>
      <c r="J3785">
        <v>0.03</v>
      </c>
      <c r="K3785" t="s">
        <v>16</v>
      </c>
      <c r="L3785">
        <v>3</v>
      </c>
    </row>
    <row r="3786" spans="1:12" x14ac:dyDescent="0.3">
      <c r="A3786">
        <v>22</v>
      </c>
      <c r="B3786">
        <v>34500</v>
      </c>
      <c r="C3786" t="s">
        <v>13</v>
      </c>
      <c r="D3786">
        <v>3</v>
      </c>
      <c r="E3786" t="s">
        <v>18</v>
      </c>
      <c r="F3786" t="s">
        <v>30</v>
      </c>
      <c r="G3786">
        <v>12000</v>
      </c>
      <c r="H3786">
        <v>14.84</v>
      </c>
      <c r="I3786">
        <v>1</v>
      </c>
      <c r="J3786">
        <v>0.35</v>
      </c>
      <c r="K3786" t="s">
        <v>17</v>
      </c>
      <c r="L3786">
        <v>2</v>
      </c>
    </row>
    <row r="3787" spans="1:12" x14ac:dyDescent="0.3">
      <c r="A3787">
        <v>23</v>
      </c>
      <c r="B3787">
        <v>80000</v>
      </c>
      <c r="C3787" t="s">
        <v>23</v>
      </c>
      <c r="D3787">
        <v>7</v>
      </c>
      <c r="E3787" t="s">
        <v>27</v>
      </c>
      <c r="F3787" t="s">
        <v>19</v>
      </c>
      <c r="G3787">
        <v>25000</v>
      </c>
      <c r="H3787">
        <v>9.99</v>
      </c>
      <c r="I3787">
        <v>0</v>
      </c>
      <c r="J3787">
        <v>0.31</v>
      </c>
      <c r="K3787" t="s">
        <v>16</v>
      </c>
      <c r="L3787">
        <v>3</v>
      </c>
    </row>
    <row r="3788" spans="1:12" x14ac:dyDescent="0.3">
      <c r="A3788">
        <v>21</v>
      </c>
      <c r="B3788">
        <v>40000</v>
      </c>
      <c r="C3788" t="s">
        <v>23</v>
      </c>
      <c r="D3788">
        <v>1</v>
      </c>
      <c r="E3788" t="s">
        <v>18</v>
      </c>
      <c r="F3788" t="s">
        <v>15</v>
      </c>
      <c r="G3788">
        <v>15000</v>
      </c>
      <c r="H3788">
        <v>13.16</v>
      </c>
      <c r="I3788">
        <v>0</v>
      </c>
      <c r="J3788">
        <v>0.38</v>
      </c>
      <c r="K3788" t="s">
        <v>16</v>
      </c>
      <c r="L3788">
        <v>2</v>
      </c>
    </row>
    <row r="3789" spans="1:12" x14ac:dyDescent="0.3">
      <c r="A3789">
        <v>23</v>
      </c>
      <c r="B3789">
        <v>74000</v>
      </c>
      <c r="C3789" t="s">
        <v>26</v>
      </c>
      <c r="D3789">
        <v>3</v>
      </c>
      <c r="E3789" t="s">
        <v>27</v>
      </c>
      <c r="F3789" t="s">
        <v>15</v>
      </c>
      <c r="G3789">
        <v>10000</v>
      </c>
      <c r="I3789">
        <v>1</v>
      </c>
      <c r="J3789">
        <v>0.14000000000000001</v>
      </c>
      <c r="K3789" t="s">
        <v>17</v>
      </c>
      <c r="L3789">
        <v>3</v>
      </c>
    </row>
    <row r="3790" spans="1:12" x14ac:dyDescent="0.3">
      <c r="A3790">
        <v>26</v>
      </c>
      <c r="B3790">
        <v>35000</v>
      </c>
      <c r="C3790" t="s">
        <v>13</v>
      </c>
      <c r="D3790">
        <v>0</v>
      </c>
      <c r="E3790" t="s">
        <v>18</v>
      </c>
      <c r="F3790" t="s">
        <v>15</v>
      </c>
      <c r="G3790">
        <v>12000</v>
      </c>
      <c r="H3790">
        <v>10.91</v>
      </c>
      <c r="I3790">
        <v>1</v>
      </c>
      <c r="J3790">
        <v>0.34</v>
      </c>
      <c r="K3790" t="s">
        <v>17</v>
      </c>
      <c r="L3790">
        <v>2</v>
      </c>
    </row>
    <row r="3791" spans="1:12" x14ac:dyDescent="0.3">
      <c r="A3791">
        <v>25</v>
      </c>
      <c r="B3791">
        <v>29004</v>
      </c>
      <c r="C3791" t="s">
        <v>13</v>
      </c>
      <c r="D3791">
        <v>5</v>
      </c>
      <c r="E3791" t="s">
        <v>20</v>
      </c>
      <c r="F3791" t="s">
        <v>15</v>
      </c>
      <c r="G3791">
        <v>12000</v>
      </c>
      <c r="H3791">
        <v>12.84</v>
      </c>
      <c r="I3791">
        <v>1</v>
      </c>
      <c r="J3791">
        <v>0.41</v>
      </c>
      <c r="K3791" t="s">
        <v>17</v>
      </c>
      <c r="L3791">
        <v>4</v>
      </c>
    </row>
    <row r="3792" spans="1:12" x14ac:dyDescent="0.3">
      <c r="A3792">
        <v>25</v>
      </c>
      <c r="B3792">
        <v>80000</v>
      </c>
      <c r="C3792" t="s">
        <v>23</v>
      </c>
      <c r="D3792">
        <v>3</v>
      </c>
      <c r="E3792" t="s">
        <v>18</v>
      </c>
      <c r="F3792" t="s">
        <v>15</v>
      </c>
      <c r="G3792">
        <v>10000</v>
      </c>
      <c r="H3792">
        <v>14.72</v>
      </c>
      <c r="I3792">
        <v>0</v>
      </c>
      <c r="J3792">
        <v>0.13</v>
      </c>
      <c r="K3792" t="s">
        <v>17</v>
      </c>
      <c r="L3792">
        <v>3</v>
      </c>
    </row>
    <row r="3793" spans="1:12" x14ac:dyDescent="0.3">
      <c r="A3793">
        <v>25</v>
      </c>
      <c r="B3793">
        <v>36000</v>
      </c>
      <c r="C3793" t="s">
        <v>13</v>
      </c>
      <c r="D3793">
        <v>0</v>
      </c>
      <c r="E3793" t="s">
        <v>14</v>
      </c>
      <c r="F3793" t="s">
        <v>19</v>
      </c>
      <c r="G3793">
        <v>12000</v>
      </c>
      <c r="H3793">
        <v>9.91</v>
      </c>
      <c r="I3793">
        <v>1</v>
      </c>
      <c r="J3793">
        <v>0.33</v>
      </c>
      <c r="K3793" t="s">
        <v>16</v>
      </c>
      <c r="L3793">
        <v>3</v>
      </c>
    </row>
    <row r="3794" spans="1:12" x14ac:dyDescent="0.3">
      <c r="A3794">
        <v>26</v>
      </c>
      <c r="B3794">
        <v>30000</v>
      </c>
      <c r="C3794" t="s">
        <v>13</v>
      </c>
      <c r="D3794">
        <v>4</v>
      </c>
      <c r="E3794" t="s">
        <v>25</v>
      </c>
      <c r="F3794" t="s">
        <v>19</v>
      </c>
      <c r="G3794">
        <v>12000</v>
      </c>
      <c r="H3794">
        <v>11.11</v>
      </c>
      <c r="I3794">
        <v>1</v>
      </c>
      <c r="J3794">
        <v>0.4</v>
      </c>
      <c r="K3794" t="s">
        <v>16</v>
      </c>
      <c r="L3794">
        <v>3</v>
      </c>
    </row>
    <row r="3795" spans="1:12" x14ac:dyDescent="0.3">
      <c r="A3795">
        <v>23</v>
      </c>
      <c r="B3795">
        <v>80000</v>
      </c>
      <c r="C3795" t="s">
        <v>26</v>
      </c>
      <c r="D3795">
        <v>7</v>
      </c>
      <c r="E3795" t="s">
        <v>20</v>
      </c>
      <c r="F3795" t="s">
        <v>21</v>
      </c>
      <c r="G3795">
        <v>4000</v>
      </c>
      <c r="H3795">
        <v>7.51</v>
      </c>
      <c r="I3795">
        <v>0</v>
      </c>
      <c r="J3795">
        <v>0.05</v>
      </c>
      <c r="K3795" t="s">
        <v>16</v>
      </c>
      <c r="L3795">
        <v>3</v>
      </c>
    </row>
    <row r="3796" spans="1:12" x14ac:dyDescent="0.3">
      <c r="A3796">
        <v>26</v>
      </c>
      <c r="B3796">
        <v>80000</v>
      </c>
      <c r="C3796" t="s">
        <v>26</v>
      </c>
      <c r="D3796">
        <v>5</v>
      </c>
      <c r="E3796" t="s">
        <v>25</v>
      </c>
      <c r="F3796" t="s">
        <v>21</v>
      </c>
      <c r="G3796">
        <v>7000</v>
      </c>
      <c r="H3796">
        <v>7.51</v>
      </c>
      <c r="I3796">
        <v>0</v>
      </c>
      <c r="J3796">
        <v>0.09</v>
      </c>
      <c r="K3796" t="s">
        <v>16</v>
      </c>
      <c r="L3796">
        <v>2</v>
      </c>
    </row>
    <row r="3797" spans="1:12" x14ac:dyDescent="0.3">
      <c r="A3797">
        <v>25</v>
      </c>
      <c r="B3797">
        <v>36000</v>
      </c>
      <c r="C3797" t="s">
        <v>13</v>
      </c>
      <c r="E3797" t="s">
        <v>18</v>
      </c>
      <c r="F3797" t="s">
        <v>21</v>
      </c>
      <c r="G3797">
        <v>12000</v>
      </c>
      <c r="H3797">
        <v>5.79</v>
      </c>
      <c r="I3797">
        <v>1</v>
      </c>
      <c r="J3797">
        <v>0.33</v>
      </c>
      <c r="K3797" t="s">
        <v>16</v>
      </c>
      <c r="L3797">
        <v>3</v>
      </c>
    </row>
    <row r="3798" spans="1:12" x14ac:dyDescent="0.3">
      <c r="A3798">
        <v>22</v>
      </c>
      <c r="B3798">
        <v>36000</v>
      </c>
      <c r="C3798" t="s">
        <v>13</v>
      </c>
      <c r="D3798">
        <v>6</v>
      </c>
      <c r="E3798" t="s">
        <v>27</v>
      </c>
      <c r="F3798" t="s">
        <v>19</v>
      </c>
      <c r="G3798">
        <v>12000</v>
      </c>
      <c r="H3798">
        <v>11.49</v>
      </c>
      <c r="I3798">
        <v>1</v>
      </c>
      <c r="J3798">
        <v>0.33</v>
      </c>
      <c r="K3798" t="s">
        <v>16</v>
      </c>
      <c r="L3798">
        <v>2</v>
      </c>
    </row>
    <row r="3799" spans="1:12" x14ac:dyDescent="0.3">
      <c r="A3799">
        <v>25</v>
      </c>
      <c r="B3799">
        <v>62900</v>
      </c>
      <c r="C3799" t="s">
        <v>26</v>
      </c>
      <c r="D3799">
        <v>9</v>
      </c>
      <c r="E3799" t="s">
        <v>14</v>
      </c>
      <c r="F3799" t="s">
        <v>30</v>
      </c>
      <c r="G3799">
        <v>8825</v>
      </c>
      <c r="H3799">
        <v>15.7</v>
      </c>
      <c r="I3799">
        <v>1</v>
      </c>
      <c r="J3799">
        <v>0.12</v>
      </c>
      <c r="K3799" t="s">
        <v>17</v>
      </c>
      <c r="L3799">
        <v>3</v>
      </c>
    </row>
    <row r="3800" spans="1:12" x14ac:dyDescent="0.3">
      <c r="A3800">
        <v>24</v>
      </c>
      <c r="B3800">
        <v>80000</v>
      </c>
      <c r="C3800" t="s">
        <v>26</v>
      </c>
      <c r="D3800">
        <v>8</v>
      </c>
      <c r="E3800" t="s">
        <v>18</v>
      </c>
      <c r="F3800" t="s">
        <v>19</v>
      </c>
      <c r="G3800">
        <v>18000</v>
      </c>
      <c r="H3800">
        <v>10.62</v>
      </c>
      <c r="I3800">
        <v>0</v>
      </c>
      <c r="J3800">
        <v>0.23</v>
      </c>
      <c r="K3800" t="s">
        <v>16</v>
      </c>
      <c r="L3800">
        <v>2</v>
      </c>
    </row>
    <row r="3801" spans="1:12" x14ac:dyDescent="0.3">
      <c r="A3801">
        <v>24</v>
      </c>
      <c r="B3801">
        <v>80000</v>
      </c>
      <c r="C3801" t="s">
        <v>26</v>
      </c>
      <c r="D3801">
        <v>8</v>
      </c>
      <c r="E3801" t="s">
        <v>20</v>
      </c>
      <c r="F3801" t="s">
        <v>15</v>
      </c>
      <c r="G3801">
        <v>12000</v>
      </c>
      <c r="H3801">
        <v>13.48</v>
      </c>
      <c r="I3801">
        <v>0</v>
      </c>
      <c r="J3801">
        <v>0.15</v>
      </c>
      <c r="K3801" t="s">
        <v>17</v>
      </c>
      <c r="L3801">
        <v>4</v>
      </c>
    </row>
    <row r="3802" spans="1:12" x14ac:dyDescent="0.3">
      <c r="A3802">
        <v>22</v>
      </c>
      <c r="B3802">
        <v>80000</v>
      </c>
      <c r="C3802" t="s">
        <v>26</v>
      </c>
      <c r="D3802">
        <v>6</v>
      </c>
      <c r="E3802" t="s">
        <v>25</v>
      </c>
      <c r="F3802" t="s">
        <v>21</v>
      </c>
      <c r="G3802">
        <v>10000</v>
      </c>
      <c r="H3802">
        <v>7.14</v>
      </c>
      <c r="I3802">
        <v>0</v>
      </c>
      <c r="J3802">
        <v>0.13</v>
      </c>
      <c r="K3802" t="s">
        <v>16</v>
      </c>
      <c r="L3802">
        <v>4</v>
      </c>
    </row>
    <row r="3803" spans="1:12" x14ac:dyDescent="0.3">
      <c r="A3803">
        <v>26</v>
      </c>
      <c r="B3803">
        <v>62900</v>
      </c>
      <c r="C3803" t="s">
        <v>23</v>
      </c>
      <c r="D3803">
        <v>4</v>
      </c>
      <c r="E3803" t="s">
        <v>14</v>
      </c>
      <c r="F3803" t="s">
        <v>29</v>
      </c>
      <c r="G3803">
        <v>24250</v>
      </c>
      <c r="I3803">
        <v>1</v>
      </c>
      <c r="J3803">
        <v>0.33</v>
      </c>
      <c r="K3803" t="s">
        <v>17</v>
      </c>
      <c r="L3803">
        <v>2</v>
      </c>
    </row>
    <row r="3804" spans="1:12" x14ac:dyDescent="0.3">
      <c r="A3804">
        <v>22</v>
      </c>
      <c r="B3804">
        <v>80000</v>
      </c>
      <c r="C3804" t="s">
        <v>26</v>
      </c>
      <c r="D3804">
        <v>5</v>
      </c>
      <c r="E3804" t="s">
        <v>27</v>
      </c>
      <c r="F3804" t="s">
        <v>19</v>
      </c>
      <c r="G3804">
        <v>5000</v>
      </c>
      <c r="H3804">
        <v>11.36</v>
      </c>
      <c r="I3804">
        <v>0</v>
      </c>
      <c r="J3804">
        <v>0.06</v>
      </c>
      <c r="K3804" t="s">
        <v>16</v>
      </c>
      <c r="L3804">
        <v>3</v>
      </c>
    </row>
    <row r="3805" spans="1:12" x14ac:dyDescent="0.3">
      <c r="A3805">
        <v>25</v>
      </c>
      <c r="B3805">
        <v>80000</v>
      </c>
      <c r="C3805" t="s">
        <v>26</v>
      </c>
      <c r="D3805">
        <v>5</v>
      </c>
      <c r="E3805" t="s">
        <v>25</v>
      </c>
      <c r="F3805" t="s">
        <v>21</v>
      </c>
      <c r="G3805">
        <v>8500</v>
      </c>
      <c r="H3805">
        <v>7.51</v>
      </c>
      <c r="I3805">
        <v>0</v>
      </c>
      <c r="J3805">
        <v>0.11</v>
      </c>
      <c r="K3805" t="s">
        <v>16</v>
      </c>
      <c r="L3805">
        <v>2</v>
      </c>
    </row>
    <row r="3806" spans="1:12" x14ac:dyDescent="0.3">
      <c r="A3806">
        <v>22</v>
      </c>
      <c r="B3806">
        <v>37392</v>
      </c>
      <c r="C3806" t="s">
        <v>13</v>
      </c>
      <c r="D3806">
        <v>1</v>
      </c>
      <c r="E3806" t="s">
        <v>18</v>
      </c>
      <c r="F3806" t="s">
        <v>19</v>
      </c>
      <c r="G3806">
        <v>12000</v>
      </c>
      <c r="H3806">
        <v>10.62</v>
      </c>
      <c r="I3806">
        <v>1</v>
      </c>
      <c r="J3806">
        <v>0.32</v>
      </c>
      <c r="K3806" t="s">
        <v>16</v>
      </c>
      <c r="L3806">
        <v>2</v>
      </c>
    </row>
    <row r="3807" spans="1:12" x14ac:dyDescent="0.3">
      <c r="A3807">
        <v>22</v>
      </c>
      <c r="B3807">
        <v>80000</v>
      </c>
      <c r="C3807" t="s">
        <v>26</v>
      </c>
      <c r="D3807">
        <v>6</v>
      </c>
      <c r="E3807" t="s">
        <v>20</v>
      </c>
      <c r="F3807" t="s">
        <v>21</v>
      </c>
      <c r="G3807">
        <v>5000</v>
      </c>
      <c r="H3807">
        <v>7.14</v>
      </c>
      <c r="I3807">
        <v>0</v>
      </c>
      <c r="J3807">
        <v>0.06</v>
      </c>
      <c r="K3807" t="s">
        <v>16</v>
      </c>
      <c r="L3807">
        <v>2</v>
      </c>
    </row>
    <row r="3808" spans="1:12" x14ac:dyDescent="0.3">
      <c r="A3808">
        <v>26</v>
      </c>
      <c r="B3808">
        <v>38000</v>
      </c>
      <c r="C3808" t="s">
        <v>13</v>
      </c>
      <c r="D3808">
        <v>0</v>
      </c>
      <c r="E3808" t="s">
        <v>20</v>
      </c>
      <c r="F3808" t="s">
        <v>19</v>
      </c>
      <c r="G3808">
        <v>12000</v>
      </c>
      <c r="I3808">
        <v>1</v>
      </c>
      <c r="J3808">
        <v>0.32</v>
      </c>
      <c r="K3808" t="s">
        <v>16</v>
      </c>
      <c r="L3808">
        <v>4</v>
      </c>
    </row>
    <row r="3809" spans="1:12" x14ac:dyDescent="0.3">
      <c r="A3809">
        <v>23</v>
      </c>
      <c r="B3809">
        <v>80000</v>
      </c>
      <c r="C3809" t="s">
        <v>26</v>
      </c>
      <c r="D3809">
        <v>7</v>
      </c>
      <c r="E3809" t="s">
        <v>25</v>
      </c>
      <c r="F3809" t="s">
        <v>21</v>
      </c>
      <c r="G3809">
        <v>10000</v>
      </c>
      <c r="H3809">
        <v>7.74</v>
      </c>
      <c r="I3809">
        <v>0</v>
      </c>
      <c r="J3809">
        <v>0.13</v>
      </c>
      <c r="K3809" t="s">
        <v>16</v>
      </c>
      <c r="L3809">
        <v>3</v>
      </c>
    </row>
    <row r="3810" spans="1:12" x14ac:dyDescent="0.3">
      <c r="A3810">
        <v>24</v>
      </c>
      <c r="B3810">
        <v>38001</v>
      </c>
      <c r="C3810" t="s">
        <v>13</v>
      </c>
      <c r="D3810">
        <v>4</v>
      </c>
      <c r="E3810" t="s">
        <v>25</v>
      </c>
      <c r="F3810" t="s">
        <v>21</v>
      </c>
      <c r="G3810">
        <v>12000</v>
      </c>
      <c r="H3810">
        <v>6.17</v>
      </c>
      <c r="I3810">
        <v>1</v>
      </c>
      <c r="J3810">
        <v>0.32</v>
      </c>
      <c r="K3810" t="s">
        <v>16</v>
      </c>
      <c r="L3810">
        <v>3</v>
      </c>
    </row>
    <row r="3811" spans="1:12" x14ac:dyDescent="0.3">
      <c r="A3811">
        <v>25</v>
      </c>
      <c r="B3811">
        <v>80000</v>
      </c>
      <c r="C3811" t="s">
        <v>26</v>
      </c>
      <c r="D3811">
        <v>10</v>
      </c>
      <c r="E3811" t="s">
        <v>18</v>
      </c>
      <c r="F3811" t="s">
        <v>30</v>
      </c>
      <c r="G3811">
        <v>25000</v>
      </c>
      <c r="H3811">
        <v>15.31</v>
      </c>
      <c r="I3811">
        <v>0</v>
      </c>
      <c r="J3811">
        <v>0.31</v>
      </c>
      <c r="K3811" t="s">
        <v>16</v>
      </c>
      <c r="L3811">
        <v>2</v>
      </c>
    </row>
    <row r="3812" spans="1:12" x14ac:dyDescent="0.3">
      <c r="A3812">
        <v>22</v>
      </c>
      <c r="B3812">
        <v>38004</v>
      </c>
      <c r="C3812" t="s">
        <v>13</v>
      </c>
      <c r="D3812">
        <v>5</v>
      </c>
      <c r="E3812" t="s">
        <v>18</v>
      </c>
      <c r="F3812" t="s">
        <v>19</v>
      </c>
      <c r="G3812">
        <v>12000</v>
      </c>
      <c r="H3812">
        <v>10.75</v>
      </c>
      <c r="I3812">
        <v>1</v>
      </c>
      <c r="J3812">
        <v>0.32</v>
      </c>
      <c r="K3812" t="s">
        <v>16</v>
      </c>
      <c r="L3812">
        <v>3</v>
      </c>
    </row>
    <row r="3813" spans="1:12" x14ac:dyDescent="0.3">
      <c r="A3813">
        <v>26</v>
      </c>
      <c r="B3813">
        <v>80000</v>
      </c>
      <c r="C3813" t="s">
        <v>26</v>
      </c>
      <c r="D3813">
        <v>6</v>
      </c>
      <c r="E3813" t="s">
        <v>20</v>
      </c>
      <c r="F3813" t="s">
        <v>19</v>
      </c>
      <c r="G3813">
        <v>15000</v>
      </c>
      <c r="H3813">
        <v>12.53</v>
      </c>
      <c r="I3813">
        <v>0</v>
      </c>
      <c r="J3813">
        <v>0.19</v>
      </c>
      <c r="K3813" t="s">
        <v>16</v>
      </c>
      <c r="L3813">
        <v>3</v>
      </c>
    </row>
    <row r="3814" spans="1:12" x14ac:dyDescent="0.3">
      <c r="A3814">
        <v>25</v>
      </c>
      <c r="B3814">
        <v>38340</v>
      </c>
      <c r="C3814" t="s">
        <v>13</v>
      </c>
      <c r="D3814">
        <v>9</v>
      </c>
      <c r="E3814" t="s">
        <v>14</v>
      </c>
      <c r="F3814" t="s">
        <v>19</v>
      </c>
      <c r="G3814">
        <v>12000</v>
      </c>
      <c r="H3814">
        <v>11.71</v>
      </c>
      <c r="I3814">
        <v>1</v>
      </c>
      <c r="J3814">
        <v>0.31</v>
      </c>
      <c r="K3814" t="s">
        <v>16</v>
      </c>
      <c r="L3814">
        <v>2</v>
      </c>
    </row>
    <row r="3815" spans="1:12" x14ac:dyDescent="0.3">
      <c r="A3815">
        <v>23</v>
      </c>
      <c r="B3815">
        <v>80000</v>
      </c>
      <c r="C3815" t="s">
        <v>26</v>
      </c>
      <c r="D3815">
        <v>7</v>
      </c>
      <c r="E3815" t="s">
        <v>20</v>
      </c>
      <c r="F3815" t="s">
        <v>19</v>
      </c>
      <c r="G3815">
        <v>8500</v>
      </c>
      <c r="H3815">
        <v>11.14</v>
      </c>
      <c r="I3815">
        <v>0</v>
      </c>
      <c r="J3815">
        <v>0.11</v>
      </c>
      <c r="K3815" t="s">
        <v>16</v>
      </c>
      <c r="L3815">
        <v>2</v>
      </c>
    </row>
    <row r="3816" spans="1:12" x14ac:dyDescent="0.3">
      <c r="A3816">
        <v>26</v>
      </c>
      <c r="B3816">
        <v>80000</v>
      </c>
      <c r="C3816" t="s">
        <v>23</v>
      </c>
      <c r="D3816">
        <v>5</v>
      </c>
      <c r="E3816" t="s">
        <v>20</v>
      </c>
      <c r="F3816" t="s">
        <v>15</v>
      </c>
      <c r="G3816">
        <v>7000</v>
      </c>
      <c r="H3816">
        <v>13.22</v>
      </c>
      <c r="I3816">
        <v>0</v>
      </c>
      <c r="J3816">
        <v>0.09</v>
      </c>
      <c r="K3816" t="s">
        <v>17</v>
      </c>
      <c r="L3816">
        <v>2</v>
      </c>
    </row>
    <row r="3817" spans="1:12" x14ac:dyDescent="0.3">
      <c r="A3817">
        <v>25</v>
      </c>
      <c r="B3817">
        <v>39996</v>
      </c>
      <c r="C3817" t="s">
        <v>23</v>
      </c>
      <c r="D3817">
        <v>2</v>
      </c>
      <c r="E3817" t="s">
        <v>27</v>
      </c>
      <c r="F3817" t="s">
        <v>21</v>
      </c>
      <c r="G3817">
        <v>12000</v>
      </c>
      <c r="H3817">
        <v>8.94</v>
      </c>
      <c r="I3817">
        <v>0</v>
      </c>
      <c r="J3817">
        <v>0.3</v>
      </c>
      <c r="K3817" t="s">
        <v>16</v>
      </c>
      <c r="L3817">
        <v>3</v>
      </c>
    </row>
    <row r="3818" spans="1:12" x14ac:dyDescent="0.3">
      <c r="A3818">
        <v>26</v>
      </c>
      <c r="B3818">
        <v>38400</v>
      </c>
      <c r="C3818" t="s">
        <v>13</v>
      </c>
      <c r="D3818">
        <v>0</v>
      </c>
      <c r="E3818" t="s">
        <v>14</v>
      </c>
      <c r="F3818" t="s">
        <v>21</v>
      </c>
      <c r="G3818">
        <v>12000</v>
      </c>
      <c r="H3818">
        <v>5.99</v>
      </c>
      <c r="I3818">
        <v>1</v>
      </c>
      <c r="J3818">
        <v>0.31</v>
      </c>
      <c r="K3818" t="s">
        <v>16</v>
      </c>
      <c r="L3818">
        <v>2</v>
      </c>
    </row>
    <row r="3819" spans="1:12" x14ac:dyDescent="0.3">
      <c r="A3819">
        <v>25</v>
      </c>
      <c r="B3819">
        <v>38599</v>
      </c>
      <c r="C3819" t="s">
        <v>13</v>
      </c>
      <c r="D3819">
        <v>3</v>
      </c>
      <c r="E3819" t="s">
        <v>14</v>
      </c>
      <c r="F3819" t="s">
        <v>19</v>
      </c>
      <c r="G3819">
        <v>12000</v>
      </c>
      <c r="H3819">
        <v>10.38</v>
      </c>
      <c r="I3819">
        <v>1</v>
      </c>
      <c r="J3819">
        <v>0.31</v>
      </c>
      <c r="K3819" t="s">
        <v>16</v>
      </c>
      <c r="L3819">
        <v>4</v>
      </c>
    </row>
    <row r="3820" spans="1:12" x14ac:dyDescent="0.3">
      <c r="A3820">
        <v>23</v>
      </c>
      <c r="B3820">
        <v>39000</v>
      </c>
      <c r="C3820" t="s">
        <v>13</v>
      </c>
      <c r="D3820">
        <v>1</v>
      </c>
      <c r="E3820" t="s">
        <v>18</v>
      </c>
      <c r="F3820" t="s">
        <v>19</v>
      </c>
      <c r="G3820">
        <v>12000</v>
      </c>
      <c r="H3820">
        <v>10.99</v>
      </c>
      <c r="I3820">
        <v>1</v>
      </c>
      <c r="J3820">
        <v>0.31</v>
      </c>
      <c r="K3820" t="s">
        <v>16</v>
      </c>
      <c r="L3820">
        <v>4</v>
      </c>
    </row>
    <row r="3821" spans="1:12" x14ac:dyDescent="0.3">
      <c r="A3821">
        <v>23</v>
      </c>
      <c r="B3821">
        <v>39000</v>
      </c>
      <c r="C3821" t="s">
        <v>13</v>
      </c>
      <c r="D3821">
        <v>7</v>
      </c>
      <c r="E3821" t="s">
        <v>14</v>
      </c>
      <c r="F3821" t="s">
        <v>19</v>
      </c>
      <c r="G3821">
        <v>12000</v>
      </c>
      <c r="H3821">
        <v>10.83</v>
      </c>
      <c r="I3821">
        <v>1</v>
      </c>
      <c r="J3821">
        <v>0.31</v>
      </c>
      <c r="K3821" t="s">
        <v>16</v>
      </c>
      <c r="L3821">
        <v>3</v>
      </c>
    </row>
    <row r="3822" spans="1:12" x14ac:dyDescent="0.3">
      <c r="A3822">
        <v>24</v>
      </c>
      <c r="B3822">
        <v>39600</v>
      </c>
      <c r="C3822" t="s">
        <v>13</v>
      </c>
      <c r="E3822" t="s">
        <v>27</v>
      </c>
      <c r="F3822" t="s">
        <v>21</v>
      </c>
      <c r="G3822">
        <v>12000</v>
      </c>
      <c r="H3822">
        <v>8.9</v>
      </c>
      <c r="I3822">
        <v>0</v>
      </c>
      <c r="J3822">
        <v>0.3</v>
      </c>
      <c r="K3822" t="s">
        <v>16</v>
      </c>
      <c r="L3822">
        <v>4</v>
      </c>
    </row>
    <row r="3823" spans="1:12" x14ac:dyDescent="0.3">
      <c r="A3823">
        <v>23</v>
      </c>
      <c r="B3823">
        <v>80000</v>
      </c>
      <c r="C3823" t="s">
        <v>26</v>
      </c>
      <c r="D3823">
        <v>5</v>
      </c>
      <c r="E3823" t="s">
        <v>27</v>
      </c>
      <c r="F3823" t="s">
        <v>29</v>
      </c>
      <c r="G3823">
        <v>8000</v>
      </c>
      <c r="H3823">
        <v>15.68</v>
      </c>
      <c r="I3823">
        <v>0</v>
      </c>
      <c r="J3823">
        <v>0.1</v>
      </c>
      <c r="K3823" t="s">
        <v>16</v>
      </c>
      <c r="L3823">
        <v>4</v>
      </c>
    </row>
    <row r="3824" spans="1:12" x14ac:dyDescent="0.3">
      <c r="A3824">
        <v>25</v>
      </c>
      <c r="B3824">
        <v>39779</v>
      </c>
      <c r="C3824" t="s">
        <v>13</v>
      </c>
      <c r="D3824">
        <v>8</v>
      </c>
      <c r="E3824" t="s">
        <v>27</v>
      </c>
      <c r="F3824" t="s">
        <v>21</v>
      </c>
      <c r="G3824">
        <v>12000</v>
      </c>
      <c r="H3824">
        <v>5.79</v>
      </c>
      <c r="I3824">
        <v>0</v>
      </c>
      <c r="J3824">
        <v>0.3</v>
      </c>
      <c r="K3824" t="s">
        <v>16</v>
      </c>
      <c r="L3824">
        <v>2</v>
      </c>
    </row>
    <row r="3825" spans="1:12" x14ac:dyDescent="0.3">
      <c r="A3825">
        <v>21</v>
      </c>
      <c r="B3825">
        <v>39900</v>
      </c>
      <c r="C3825" t="s">
        <v>13</v>
      </c>
      <c r="D3825">
        <v>0</v>
      </c>
      <c r="E3825" t="s">
        <v>27</v>
      </c>
      <c r="F3825" t="s">
        <v>21</v>
      </c>
      <c r="G3825">
        <v>12000</v>
      </c>
      <c r="H3825">
        <v>7.9</v>
      </c>
      <c r="I3825">
        <v>0</v>
      </c>
      <c r="J3825">
        <v>0.3</v>
      </c>
      <c r="K3825" t="s">
        <v>16</v>
      </c>
      <c r="L3825">
        <v>3</v>
      </c>
    </row>
    <row r="3826" spans="1:12" x14ac:dyDescent="0.3">
      <c r="A3826">
        <v>24</v>
      </c>
      <c r="B3826">
        <v>80000</v>
      </c>
      <c r="C3826" t="s">
        <v>26</v>
      </c>
      <c r="D3826">
        <v>8</v>
      </c>
      <c r="E3826" t="s">
        <v>18</v>
      </c>
      <c r="F3826" t="s">
        <v>21</v>
      </c>
      <c r="G3826">
        <v>7500</v>
      </c>
      <c r="H3826">
        <v>8.6300000000000008</v>
      </c>
      <c r="I3826">
        <v>0</v>
      </c>
      <c r="J3826">
        <v>0.09</v>
      </c>
      <c r="K3826" t="s">
        <v>16</v>
      </c>
      <c r="L3826">
        <v>4</v>
      </c>
    </row>
    <row r="3827" spans="1:12" x14ac:dyDescent="0.3">
      <c r="A3827">
        <v>24</v>
      </c>
      <c r="B3827">
        <v>39996</v>
      </c>
      <c r="C3827" t="s">
        <v>13</v>
      </c>
      <c r="D3827">
        <v>8</v>
      </c>
      <c r="E3827" t="s">
        <v>25</v>
      </c>
      <c r="F3827" t="s">
        <v>19</v>
      </c>
      <c r="G3827">
        <v>12000</v>
      </c>
      <c r="H3827">
        <v>12.69</v>
      </c>
      <c r="I3827">
        <v>0</v>
      </c>
      <c r="J3827">
        <v>0.3</v>
      </c>
      <c r="K3827" t="s">
        <v>16</v>
      </c>
      <c r="L3827">
        <v>3</v>
      </c>
    </row>
    <row r="3828" spans="1:12" x14ac:dyDescent="0.3">
      <c r="A3828">
        <v>23</v>
      </c>
      <c r="B3828">
        <v>39996</v>
      </c>
      <c r="C3828" t="s">
        <v>13</v>
      </c>
      <c r="D3828">
        <v>6</v>
      </c>
      <c r="E3828" t="s">
        <v>20</v>
      </c>
      <c r="F3828" t="s">
        <v>19</v>
      </c>
      <c r="G3828">
        <v>12000</v>
      </c>
      <c r="H3828">
        <v>9.6300000000000008</v>
      </c>
      <c r="I3828">
        <v>0</v>
      </c>
      <c r="J3828">
        <v>0.3</v>
      </c>
      <c r="K3828" t="s">
        <v>16</v>
      </c>
      <c r="L3828">
        <v>2</v>
      </c>
    </row>
    <row r="3829" spans="1:12" x14ac:dyDescent="0.3">
      <c r="A3829">
        <v>24</v>
      </c>
      <c r="B3829">
        <v>80000</v>
      </c>
      <c r="C3829" t="s">
        <v>23</v>
      </c>
      <c r="D3829">
        <v>8</v>
      </c>
      <c r="E3829" t="s">
        <v>14</v>
      </c>
      <c r="F3829" t="s">
        <v>19</v>
      </c>
      <c r="G3829">
        <v>20000</v>
      </c>
      <c r="H3829">
        <v>9.51</v>
      </c>
      <c r="I3829">
        <v>0</v>
      </c>
      <c r="J3829">
        <v>0.25</v>
      </c>
      <c r="K3829" t="s">
        <v>16</v>
      </c>
      <c r="L3829">
        <v>2</v>
      </c>
    </row>
    <row r="3830" spans="1:12" x14ac:dyDescent="0.3">
      <c r="A3830">
        <v>24</v>
      </c>
      <c r="B3830">
        <v>80004</v>
      </c>
      <c r="C3830" t="s">
        <v>26</v>
      </c>
      <c r="D3830">
        <v>8</v>
      </c>
      <c r="E3830" t="s">
        <v>28</v>
      </c>
      <c r="F3830" t="s">
        <v>21</v>
      </c>
      <c r="G3830">
        <v>6000</v>
      </c>
      <c r="H3830">
        <v>6.17</v>
      </c>
      <c r="I3830">
        <v>0</v>
      </c>
      <c r="J3830">
        <v>7.0000000000000007E-2</v>
      </c>
      <c r="K3830" t="s">
        <v>16</v>
      </c>
      <c r="L3830">
        <v>3</v>
      </c>
    </row>
    <row r="3831" spans="1:12" x14ac:dyDescent="0.3">
      <c r="A3831">
        <v>24</v>
      </c>
      <c r="B3831">
        <v>74004</v>
      </c>
      <c r="C3831" t="s">
        <v>26</v>
      </c>
      <c r="D3831">
        <v>7</v>
      </c>
      <c r="E3831" t="s">
        <v>25</v>
      </c>
      <c r="F3831" t="s">
        <v>30</v>
      </c>
      <c r="G3831">
        <v>25000</v>
      </c>
      <c r="H3831">
        <v>15.57</v>
      </c>
      <c r="I3831">
        <v>1</v>
      </c>
      <c r="J3831">
        <v>0.34</v>
      </c>
      <c r="K3831" t="s">
        <v>17</v>
      </c>
      <c r="L3831">
        <v>3</v>
      </c>
    </row>
    <row r="3832" spans="1:12" x14ac:dyDescent="0.3">
      <c r="A3832">
        <v>26</v>
      </c>
      <c r="B3832">
        <v>40000</v>
      </c>
      <c r="C3832" t="s">
        <v>13</v>
      </c>
      <c r="D3832">
        <v>0</v>
      </c>
      <c r="E3832" t="s">
        <v>25</v>
      </c>
      <c r="F3832" t="s">
        <v>19</v>
      </c>
      <c r="G3832">
        <v>12000</v>
      </c>
      <c r="H3832">
        <v>9.99</v>
      </c>
      <c r="I3832">
        <v>0</v>
      </c>
      <c r="J3832">
        <v>0.3</v>
      </c>
      <c r="K3832" t="s">
        <v>16</v>
      </c>
      <c r="L3832">
        <v>3</v>
      </c>
    </row>
    <row r="3833" spans="1:12" x14ac:dyDescent="0.3">
      <c r="A3833">
        <v>22</v>
      </c>
      <c r="B3833">
        <v>40000</v>
      </c>
      <c r="C3833" t="s">
        <v>13</v>
      </c>
      <c r="D3833">
        <v>1</v>
      </c>
      <c r="E3833" t="s">
        <v>25</v>
      </c>
      <c r="F3833" t="s">
        <v>15</v>
      </c>
      <c r="G3833">
        <v>12000</v>
      </c>
      <c r="H3833">
        <v>13.22</v>
      </c>
      <c r="I3833">
        <v>0</v>
      </c>
      <c r="J3833">
        <v>0.3</v>
      </c>
      <c r="K3833" t="s">
        <v>16</v>
      </c>
      <c r="L3833">
        <v>4</v>
      </c>
    </row>
    <row r="3834" spans="1:12" x14ac:dyDescent="0.3">
      <c r="A3834">
        <v>23</v>
      </c>
      <c r="B3834">
        <v>40000</v>
      </c>
      <c r="C3834" t="s">
        <v>13</v>
      </c>
      <c r="D3834">
        <v>2</v>
      </c>
      <c r="E3834" t="s">
        <v>25</v>
      </c>
      <c r="F3834" t="s">
        <v>19</v>
      </c>
      <c r="G3834">
        <v>12000</v>
      </c>
      <c r="H3834">
        <v>12.18</v>
      </c>
      <c r="I3834">
        <v>0</v>
      </c>
      <c r="J3834">
        <v>0.3</v>
      </c>
      <c r="K3834" t="s">
        <v>16</v>
      </c>
      <c r="L3834">
        <v>4</v>
      </c>
    </row>
    <row r="3835" spans="1:12" x14ac:dyDescent="0.3">
      <c r="A3835">
        <v>25</v>
      </c>
      <c r="B3835">
        <v>80208</v>
      </c>
      <c r="C3835" t="s">
        <v>26</v>
      </c>
      <c r="D3835">
        <v>1</v>
      </c>
      <c r="E3835" t="s">
        <v>28</v>
      </c>
      <c r="F3835" t="s">
        <v>21</v>
      </c>
      <c r="G3835">
        <v>4000</v>
      </c>
      <c r="H3835">
        <v>5.42</v>
      </c>
      <c r="I3835">
        <v>0</v>
      </c>
      <c r="J3835">
        <v>0.05</v>
      </c>
      <c r="K3835" t="s">
        <v>16</v>
      </c>
      <c r="L3835">
        <v>4</v>
      </c>
    </row>
    <row r="3836" spans="1:12" x14ac:dyDescent="0.3">
      <c r="A3836">
        <v>22</v>
      </c>
      <c r="B3836">
        <v>40320</v>
      </c>
      <c r="C3836" t="s">
        <v>13</v>
      </c>
      <c r="D3836">
        <v>0</v>
      </c>
      <c r="E3836" t="s">
        <v>25</v>
      </c>
      <c r="F3836" t="s">
        <v>15</v>
      </c>
      <c r="G3836">
        <v>12000</v>
      </c>
      <c r="H3836">
        <v>14.27</v>
      </c>
      <c r="I3836">
        <v>0</v>
      </c>
      <c r="J3836">
        <v>0.3</v>
      </c>
      <c r="K3836" t="s">
        <v>16</v>
      </c>
      <c r="L3836">
        <v>3</v>
      </c>
    </row>
    <row r="3837" spans="1:12" x14ac:dyDescent="0.3">
      <c r="A3837">
        <v>24</v>
      </c>
      <c r="B3837">
        <v>80400</v>
      </c>
      <c r="C3837" t="s">
        <v>26</v>
      </c>
      <c r="D3837">
        <v>5</v>
      </c>
      <c r="E3837" t="s">
        <v>27</v>
      </c>
      <c r="F3837" t="s">
        <v>21</v>
      </c>
      <c r="G3837">
        <v>12000</v>
      </c>
      <c r="H3837">
        <v>5.79</v>
      </c>
      <c r="I3837">
        <v>0</v>
      </c>
      <c r="J3837">
        <v>0.15</v>
      </c>
      <c r="K3837" t="s">
        <v>16</v>
      </c>
      <c r="L3837">
        <v>3</v>
      </c>
    </row>
    <row r="3838" spans="1:12" x14ac:dyDescent="0.3">
      <c r="A3838">
        <v>25</v>
      </c>
      <c r="B3838">
        <v>42000</v>
      </c>
      <c r="C3838" t="s">
        <v>13</v>
      </c>
      <c r="D3838">
        <v>2</v>
      </c>
      <c r="E3838" t="s">
        <v>18</v>
      </c>
      <c r="F3838" t="s">
        <v>21</v>
      </c>
      <c r="G3838">
        <v>12000</v>
      </c>
      <c r="H3838">
        <v>7.9</v>
      </c>
      <c r="I3838">
        <v>0</v>
      </c>
      <c r="J3838">
        <v>0.28999999999999998</v>
      </c>
      <c r="K3838" t="s">
        <v>16</v>
      </c>
      <c r="L3838">
        <v>4</v>
      </c>
    </row>
    <row r="3839" spans="1:12" x14ac:dyDescent="0.3">
      <c r="A3839">
        <v>22</v>
      </c>
      <c r="B3839">
        <v>74476</v>
      </c>
      <c r="C3839" t="s">
        <v>26</v>
      </c>
      <c r="D3839">
        <v>6</v>
      </c>
      <c r="E3839" t="s">
        <v>18</v>
      </c>
      <c r="F3839" t="s">
        <v>21</v>
      </c>
      <c r="G3839">
        <v>5000</v>
      </c>
      <c r="H3839">
        <v>8.49</v>
      </c>
      <c r="I3839">
        <v>1</v>
      </c>
      <c r="J3839">
        <v>7.0000000000000007E-2</v>
      </c>
      <c r="K3839" t="s">
        <v>16</v>
      </c>
      <c r="L3839">
        <v>4</v>
      </c>
    </row>
    <row r="3840" spans="1:12" x14ac:dyDescent="0.3">
      <c r="A3840">
        <v>26</v>
      </c>
      <c r="B3840">
        <v>80500</v>
      </c>
      <c r="C3840" t="s">
        <v>26</v>
      </c>
      <c r="D3840">
        <v>3</v>
      </c>
      <c r="E3840" t="s">
        <v>27</v>
      </c>
      <c r="F3840" t="s">
        <v>30</v>
      </c>
      <c r="G3840">
        <v>24000</v>
      </c>
      <c r="H3840">
        <v>17.579999999999998</v>
      </c>
      <c r="I3840">
        <v>0</v>
      </c>
      <c r="J3840">
        <v>0.3</v>
      </c>
      <c r="K3840" t="s">
        <v>17</v>
      </c>
      <c r="L3840">
        <v>3</v>
      </c>
    </row>
    <row r="3841" spans="1:12" x14ac:dyDescent="0.3">
      <c r="A3841">
        <v>24</v>
      </c>
      <c r="B3841">
        <v>42000</v>
      </c>
      <c r="C3841" t="s">
        <v>13</v>
      </c>
      <c r="D3841">
        <v>0</v>
      </c>
      <c r="E3841" t="s">
        <v>27</v>
      </c>
      <c r="F3841" t="s">
        <v>21</v>
      </c>
      <c r="G3841">
        <v>12000</v>
      </c>
      <c r="H3841">
        <v>7.66</v>
      </c>
      <c r="I3841">
        <v>0</v>
      </c>
      <c r="J3841">
        <v>0.28999999999999998</v>
      </c>
      <c r="K3841" t="s">
        <v>16</v>
      </c>
      <c r="L3841">
        <v>4</v>
      </c>
    </row>
    <row r="3842" spans="1:12" x14ac:dyDescent="0.3">
      <c r="A3842">
        <v>26</v>
      </c>
      <c r="B3842">
        <v>81000</v>
      </c>
      <c r="C3842" t="s">
        <v>26</v>
      </c>
      <c r="D3842">
        <v>10</v>
      </c>
      <c r="E3842" t="s">
        <v>25</v>
      </c>
      <c r="F3842" t="s">
        <v>21</v>
      </c>
      <c r="G3842">
        <v>10750</v>
      </c>
      <c r="H3842">
        <v>8.49</v>
      </c>
      <c r="I3842">
        <v>0</v>
      </c>
      <c r="J3842">
        <v>0.13</v>
      </c>
      <c r="K3842" t="s">
        <v>16</v>
      </c>
      <c r="L3842">
        <v>2</v>
      </c>
    </row>
    <row r="3843" spans="1:12" x14ac:dyDescent="0.3">
      <c r="A3843">
        <v>25</v>
      </c>
      <c r="B3843">
        <v>42900</v>
      </c>
      <c r="C3843" t="s">
        <v>13</v>
      </c>
      <c r="D3843">
        <v>5</v>
      </c>
      <c r="E3843" t="s">
        <v>18</v>
      </c>
      <c r="F3843" t="s">
        <v>21</v>
      </c>
      <c r="G3843">
        <v>12000</v>
      </c>
      <c r="H3843">
        <v>8.9</v>
      </c>
      <c r="I3843">
        <v>0</v>
      </c>
      <c r="J3843">
        <v>0.28000000000000003</v>
      </c>
      <c r="K3843" t="s">
        <v>16</v>
      </c>
      <c r="L3843">
        <v>2</v>
      </c>
    </row>
    <row r="3844" spans="1:12" x14ac:dyDescent="0.3">
      <c r="A3844">
        <v>25</v>
      </c>
      <c r="B3844">
        <v>43000</v>
      </c>
      <c r="C3844" t="s">
        <v>13</v>
      </c>
      <c r="D3844">
        <v>1</v>
      </c>
      <c r="E3844" t="s">
        <v>27</v>
      </c>
      <c r="F3844" t="s">
        <v>15</v>
      </c>
      <c r="G3844">
        <v>12000</v>
      </c>
      <c r="H3844">
        <v>13.16</v>
      </c>
      <c r="I3844">
        <v>0</v>
      </c>
      <c r="J3844">
        <v>0.28000000000000003</v>
      </c>
      <c r="K3844" t="s">
        <v>17</v>
      </c>
      <c r="L3844">
        <v>2</v>
      </c>
    </row>
    <row r="3845" spans="1:12" x14ac:dyDescent="0.3">
      <c r="A3845">
        <v>23</v>
      </c>
      <c r="B3845">
        <v>81000</v>
      </c>
      <c r="C3845" t="s">
        <v>26</v>
      </c>
      <c r="D3845">
        <v>8</v>
      </c>
      <c r="E3845" t="s">
        <v>20</v>
      </c>
      <c r="F3845" t="s">
        <v>19</v>
      </c>
      <c r="G3845">
        <v>10000</v>
      </c>
      <c r="H3845">
        <v>8.8800000000000008</v>
      </c>
      <c r="I3845">
        <v>0</v>
      </c>
      <c r="J3845">
        <v>0.12</v>
      </c>
      <c r="K3845" t="s">
        <v>16</v>
      </c>
      <c r="L3845">
        <v>4</v>
      </c>
    </row>
    <row r="3846" spans="1:12" x14ac:dyDescent="0.3">
      <c r="A3846">
        <v>26</v>
      </c>
      <c r="B3846">
        <v>81000</v>
      </c>
      <c r="C3846" t="s">
        <v>26</v>
      </c>
      <c r="D3846">
        <v>6</v>
      </c>
      <c r="E3846" t="s">
        <v>14</v>
      </c>
      <c r="F3846" t="s">
        <v>19</v>
      </c>
      <c r="G3846">
        <v>5000</v>
      </c>
      <c r="H3846">
        <v>10.75</v>
      </c>
      <c r="I3846">
        <v>0</v>
      </c>
      <c r="J3846">
        <v>0.06</v>
      </c>
      <c r="K3846" t="s">
        <v>16</v>
      </c>
      <c r="L3846">
        <v>3</v>
      </c>
    </row>
    <row r="3847" spans="1:12" x14ac:dyDescent="0.3">
      <c r="A3847">
        <v>26</v>
      </c>
      <c r="B3847">
        <v>43680</v>
      </c>
      <c r="C3847" t="s">
        <v>13</v>
      </c>
      <c r="D3847">
        <v>0</v>
      </c>
      <c r="E3847" t="s">
        <v>20</v>
      </c>
      <c r="F3847" t="s">
        <v>19</v>
      </c>
      <c r="G3847">
        <v>12000</v>
      </c>
      <c r="H3847">
        <v>10.37</v>
      </c>
      <c r="I3847">
        <v>0</v>
      </c>
      <c r="J3847">
        <v>0.27</v>
      </c>
      <c r="K3847" t="s">
        <v>16</v>
      </c>
      <c r="L3847">
        <v>2</v>
      </c>
    </row>
    <row r="3848" spans="1:12" x14ac:dyDescent="0.3">
      <c r="A3848">
        <v>22</v>
      </c>
      <c r="B3848">
        <v>81000</v>
      </c>
      <c r="C3848" t="s">
        <v>23</v>
      </c>
      <c r="D3848">
        <v>2</v>
      </c>
      <c r="E3848" t="s">
        <v>18</v>
      </c>
      <c r="F3848" t="s">
        <v>30</v>
      </c>
      <c r="G3848">
        <v>10000</v>
      </c>
      <c r="H3848">
        <v>15.31</v>
      </c>
      <c r="I3848">
        <v>0</v>
      </c>
      <c r="J3848">
        <v>0.12</v>
      </c>
      <c r="K3848" t="s">
        <v>16</v>
      </c>
      <c r="L3848">
        <v>3</v>
      </c>
    </row>
    <row r="3849" spans="1:12" x14ac:dyDescent="0.3">
      <c r="A3849">
        <v>22</v>
      </c>
      <c r="B3849">
        <v>44412</v>
      </c>
      <c r="C3849" t="s">
        <v>13</v>
      </c>
      <c r="D3849">
        <v>3</v>
      </c>
      <c r="E3849" t="s">
        <v>20</v>
      </c>
      <c r="F3849" t="s">
        <v>15</v>
      </c>
      <c r="G3849">
        <v>12000</v>
      </c>
      <c r="H3849">
        <v>13.11</v>
      </c>
      <c r="I3849">
        <v>0</v>
      </c>
      <c r="J3849">
        <v>0.27</v>
      </c>
      <c r="K3849" t="s">
        <v>17</v>
      </c>
      <c r="L3849">
        <v>2</v>
      </c>
    </row>
    <row r="3850" spans="1:12" x14ac:dyDescent="0.3">
      <c r="A3850">
        <v>26</v>
      </c>
      <c r="B3850">
        <v>81360</v>
      </c>
      <c r="C3850" t="s">
        <v>26</v>
      </c>
      <c r="D3850">
        <v>4</v>
      </c>
      <c r="E3850" t="s">
        <v>28</v>
      </c>
      <c r="F3850" t="s">
        <v>21</v>
      </c>
      <c r="G3850">
        <v>6000</v>
      </c>
      <c r="H3850">
        <v>7.9</v>
      </c>
      <c r="I3850">
        <v>0</v>
      </c>
      <c r="J3850">
        <v>7.0000000000000007E-2</v>
      </c>
      <c r="K3850" t="s">
        <v>16</v>
      </c>
      <c r="L3850">
        <v>4</v>
      </c>
    </row>
    <row r="3851" spans="1:12" x14ac:dyDescent="0.3">
      <c r="A3851">
        <v>22</v>
      </c>
      <c r="B3851">
        <v>81500</v>
      </c>
      <c r="C3851" t="s">
        <v>26</v>
      </c>
      <c r="D3851">
        <v>0</v>
      </c>
      <c r="E3851" t="s">
        <v>18</v>
      </c>
      <c r="F3851" t="s">
        <v>21</v>
      </c>
      <c r="G3851">
        <v>7575</v>
      </c>
      <c r="H3851">
        <v>6.54</v>
      </c>
      <c r="I3851">
        <v>0</v>
      </c>
      <c r="J3851">
        <v>0.09</v>
      </c>
      <c r="K3851" t="s">
        <v>16</v>
      </c>
      <c r="L3851">
        <v>3</v>
      </c>
    </row>
    <row r="3852" spans="1:12" x14ac:dyDescent="0.3">
      <c r="A3852">
        <v>21</v>
      </c>
      <c r="B3852">
        <v>81600</v>
      </c>
      <c r="C3852" t="s">
        <v>26</v>
      </c>
      <c r="D3852">
        <v>6</v>
      </c>
      <c r="E3852" t="s">
        <v>18</v>
      </c>
      <c r="F3852" t="s">
        <v>21</v>
      </c>
      <c r="G3852">
        <v>14400</v>
      </c>
      <c r="H3852">
        <v>6.92</v>
      </c>
      <c r="I3852">
        <v>0</v>
      </c>
      <c r="J3852">
        <v>0.18</v>
      </c>
      <c r="K3852" t="s">
        <v>16</v>
      </c>
      <c r="L3852">
        <v>4</v>
      </c>
    </row>
    <row r="3853" spans="1:12" x14ac:dyDescent="0.3">
      <c r="A3853">
        <v>25</v>
      </c>
      <c r="B3853">
        <v>81600</v>
      </c>
      <c r="C3853" t="s">
        <v>26</v>
      </c>
      <c r="D3853">
        <v>9</v>
      </c>
      <c r="E3853" t="s">
        <v>18</v>
      </c>
      <c r="F3853" t="s">
        <v>15</v>
      </c>
      <c r="G3853">
        <v>13000</v>
      </c>
      <c r="H3853">
        <v>13.23</v>
      </c>
      <c r="I3853">
        <v>0</v>
      </c>
      <c r="J3853">
        <v>0.16</v>
      </c>
      <c r="K3853" t="s">
        <v>17</v>
      </c>
      <c r="L3853">
        <v>4</v>
      </c>
    </row>
    <row r="3854" spans="1:12" x14ac:dyDescent="0.3">
      <c r="A3854">
        <v>22</v>
      </c>
      <c r="B3854">
        <v>81800</v>
      </c>
      <c r="C3854" t="s">
        <v>26</v>
      </c>
      <c r="D3854">
        <v>6</v>
      </c>
      <c r="E3854" t="s">
        <v>18</v>
      </c>
      <c r="F3854" t="s">
        <v>21</v>
      </c>
      <c r="G3854">
        <v>2500</v>
      </c>
      <c r="H3854">
        <v>6.39</v>
      </c>
      <c r="I3854">
        <v>0</v>
      </c>
      <c r="J3854">
        <v>0.03</v>
      </c>
      <c r="K3854" t="s">
        <v>16</v>
      </c>
      <c r="L3854">
        <v>2</v>
      </c>
    </row>
    <row r="3855" spans="1:12" x14ac:dyDescent="0.3">
      <c r="A3855">
        <v>21</v>
      </c>
      <c r="B3855">
        <v>39760</v>
      </c>
      <c r="C3855" t="s">
        <v>13</v>
      </c>
      <c r="D3855">
        <v>0</v>
      </c>
      <c r="E3855" t="s">
        <v>20</v>
      </c>
      <c r="F3855" t="s">
        <v>30</v>
      </c>
      <c r="G3855">
        <v>12000</v>
      </c>
      <c r="H3855">
        <v>16.07</v>
      </c>
      <c r="I3855">
        <v>1</v>
      </c>
      <c r="J3855">
        <v>0.3</v>
      </c>
      <c r="K3855" t="s">
        <v>17</v>
      </c>
      <c r="L3855">
        <v>2</v>
      </c>
    </row>
    <row r="3856" spans="1:12" x14ac:dyDescent="0.3">
      <c r="A3856">
        <v>26</v>
      </c>
      <c r="B3856">
        <v>45806</v>
      </c>
      <c r="C3856" t="s">
        <v>13</v>
      </c>
      <c r="D3856">
        <v>5</v>
      </c>
      <c r="E3856" t="s">
        <v>18</v>
      </c>
      <c r="F3856" t="s">
        <v>30</v>
      </c>
      <c r="G3856">
        <v>12000</v>
      </c>
      <c r="H3856">
        <v>14.84</v>
      </c>
      <c r="I3856">
        <v>0</v>
      </c>
      <c r="J3856">
        <v>0.26</v>
      </c>
      <c r="K3856" t="s">
        <v>16</v>
      </c>
      <c r="L3856">
        <v>3</v>
      </c>
    </row>
    <row r="3857" spans="1:12" x14ac:dyDescent="0.3">
      <c r="A3857">
        <v>26</v>
      </c>
      <c r="B3857">
        <v>82000</v>
      </c>
      <c r="C3857" t="s">
        <v>26</v>
      </c>
      <c r="D3857">
        <v>5</v>
      </c>
      <c r="E3857" t="s">
        <v>18</v>
      </c>
      <c r="F3857" t="s">
        <v>15</v>
      </c>
      <c r="G3857">
        <v>1000</v>
      </c>
      <c r="H3857">
        <v>14.27</v>
      </c>
      <c r="I3857">
        <v>0</v>
      </c>
      <c r="J3857">
        <v>0.01</v>
      </c>
      <c r="K3857" t="s">
        <v>17</v>
      </c>
      <c r="L3857">
        <v>2</v>
      </c>
    </row>
    <row r="3858" spans="1:12" x14ac:dyDescent="0.3">
      <c r="A3858">
        <v>24</v>
      </c>
      <c r="B3858">
        <v>82000</v>
      </c>
      <c r="C3858" t="s">
        <v>26</v>
      </c>
      <c r="D3858">
        <v>8</v>
      </c>
      <c r="E3858" t="s">
        <v>27</v>
      </c>
      <c r="F3858" t="s">
        <v>19</v>
      </c>
      <c r="G3858">
        <v>5325</v>
      </c>
      <c r="I3858">
        <v>0</v>
      </c>
      <c r="J3858">
        <v>0.06</v>
      </c>
      <c r="K3858" t="s">
        <v>16</v>
      </c>
      <c r="L3858">
        <v>3</v>
      </c>
    </row>
    <row r="3859" spans="1:12" x14ac:dyDescent="0.3">
      <c r="A3859">
        <v>26</v>
      </c>
      <c r="B3859">
        <v>82000</v>
      </c>
      <c r="C3859" t="s">
        <v>26</v>
      </c>
      <c r="D3859">
        <v>10</v>
      </c>
      <c r="E3859" t="s">
        <v>20</v>
      </c>
      <c r="F3859" t="s">
        <v>21</v>
      </c>
      <c r="G3859">
        <v>3200</v>
      </c>
      <c r="H3859">
        <v>5.99</v>
      </c>
      <c r="I3859">
        <v>0</v>
      </c>
      <c r="J3859">
        <v>0.04</v>
      </c>
      <c r="K3859" t="s">
        <v>16</v>
      </c>
      <c r="L3859">
        <v>3</v>
      </c>
    </row>
    <row r="3860" spans="1:12" x14ac:dyDescent="0.3">
      <c r="A3860">
        <v>23</v>
      </c>
      <c r="B3860">
        <v>82000</v>
      </c>
      <c r="C3860" t="s">
        <v>26</v>
      </c>
      <c r="D3860">
        <v>7</v>
      </c>
      <c r="E3860" t="s">
        <v>20</v>
      </c>
      <c r="F3860" t="s">
        <v>30</v>
      </c>
      <c r="G3860">
        <v>9000</v>
      </c>
      <c r="I3860">
        <v>0</v>
      </c>
      <c r="J3860">
        <v>0.11</v>
      </c>
      <c r="K3860" t="s">
        <v>17</v>
      </c>
      <c r="L3860">
        <v>2</v>
      </c>
    </row>
    <row r="3861" spans="1:12" x14ac:dyDescent="0.3">
      <c r="A3861">
        <v>22</v>
      </c>
      <c r="B3861">
        <v>46000</v>
      </c>
      <c r="C3861" t="s">
        <v>13</v>
      </c>
      <c r="D3861">
        <v>0</v>
      </c>
      <c r="E3861" t="s">
        <v>27</v>
      </c>
      <c r="F3861" t="s">
        <v>15</v>
      </c>
      <c r="G3861">
        <v>12000</v>
      </c>
      <c r="H3861">
        <v>12.68</v>
      </c>
      <c r="I3861">
        <v>0</v>
      </c>
      <c r="J3861">
        <v>0.26</v>
      </c>
      <c r="K3861" t="s">
        <v>17</v>
      </c>
      <c r="L3861">
        <v>3</v>
      </c>
    </row>
    <row r="3862" spans="1:12" x14ac:dyDescent="0.3">
      <c r="A3862">
        <v>22</v>
      </c>
      <c r="B3862">
        <v>46000</v>
      </c>
      <c r="C3862" t="s">
        <v>13</v>
      </c>
      <c r="D3862">
        <v>1</v>
      </c>
      <c r="E3862" t="s">
        <v>14</v>
      </c>
      <c r="F3862" t="s">
        <v>15</v>
      </c>
      <c r="G3862">
        <v>12000</v>
      </c>
      <c r="H3862">
        <v>12.84</v>
      </c>
      <c r="I3862">
        <v>0</v>
      </c>
      <c r="J3862">
        <v>0.26</v>
      </c>
      <c r="K3862" t="s">
        <v>16</v>
      </c>
      <c r="L3862">
        <v>3</v>
      </c>
    </row>
    <row r="3863" spans="1:12" x14ac:dyDescent="0.3">
      <c r="A3863">
        <v>22</v>
      </c>
      <c r="B3863">
        <v>47000</v>
      </c>
      <c r="C3863" t="s">
        <v>13</v>
      </c>
      <c r="D3863">
        <v>6</v>
      </c>
      <c r="E3863" t="s">
        <v>25</v>
      </c>
      <c r="F3863" t="s">
        <v>21</v>
      </c>
      <c r="G3863">
        <v>12000</v>
      </c>
      <c r="H3863">
        <v>6.03</v>
      </c>
      <c r="I3863">
        <v>0</v>
      </c>
      <c r="J3863">
        <v>0.26</v>
      </c>
      <c r="K3863" t="s">
        <v>16</v>
      </c>
      <c r="L3863">
        <v>3</v>
      </c>
    </row>
    <row r="3864" spans="1:12" x14ac:dyDescent="0.3">
      <c r="A3864">
        <v>25</v>
      </c>
      <c r="B3864">
        <v>41000</v>
      </c>
      <c r="C3864" t="s">
        <v>13</v>
      </c>
      <c r="E3864" t="s">
        <v>20</v>
      </c>
      <c r="F3864" t="s">
        <v>19</v>
      </c>
      <c r="G3864">
        <v>12000</v>
      </c>
      <c r="H3864">
        <v>10</v>
      </c>
      <c r="I3864">
        <v>1</v>
      </c>
      <c r="J3864">
        <v>0.28999999999999998</v>
      </c>
      <c r="K3864" t="s">
        <v>16</v>
      </c>
      <c r="L3864">
        <v>3</v>
      </c>
    </row>
    <row r="3865" spans="1:12" x14ac:dyDescent="0.3">
      <c r="A3865">
        <v>23</v>
      </c>
      <c r="B3865">
        <v>76000</v>
      </c>
      <c r="C3865" t="s">
        <v>26</v>
      </c>
      <c r="D3865">
        <v>8</v>
      </c>
      <c r="E3865" t="s">
        <v>25</v>
      </c>
      <c r="F3865" t="s">
        <v>19</v>
      </c>
      <c r="G3865">
        <v>6000</v>
      </c>
      <c r="H3865">
        <v>11.49</v>
      </c>
      <c r="I3865">
        <v>1</v>
      </c>
      <c r="J3865">
        <v>0.08</v>
      </c>
      <c r="K3865" t="s">
        <v>16</v>
      </c>
      <c r="L3865">
        <v>2</v>
      </c>
    </row>
    <row r="3866" spans="1:12" x14ac:dyDescent="0.3">
      <c r="A3866">
        <v>26</v>
      </c>
      <c r="B3866">
        <v>38400</v>
      </c>
      <c r="C3866" t="s">
        <v>23</v>
      </c>
      <c r="E3866" t="s">
        <v>28</v>
      </c>
      <c r="F3866" t="s">
        <v>19</v>
      </c>
      <c r="G3866">
        <v>7000</v>
      </c>
      <c r="H3866">
        <v>12.69</v>
      </c>
      <c r="I3866">
        <v>0</v>
      </c>
      <c r="J3866">
        <v>0.18</v>
      </c>
      <c r="K3866" t="s">
        <v>16</v>
      </c>
      <c r="L3866">
        <v>2</v>
      </c>
    </row>
    <row r="3867" spans="1:12" x14ac:dyDescent="0.3">
      <c r="A3867">
        <v>22</v>
      </c>
      <c r="B3867">
        <v>82000</v>
      </c>
      <c r="C3867" t="s">
        <v>26</v>
      </c>
      <c r="D3867">
        <v>5</v>
      </c>
      <c r="E3867" t="s">
        <v>18</v>
      </c>
      <c r="F3867" t="s">
        <v>19</v>
      </c>
      <c r="G3867">
        <v>20000</v>
      </c>
      <c r="H3867">
        <v>9.8800000000000008</v>
      </c>
      <c r="I3867">
        <v>0</v>
      </c>
      <c r="J3867">
        <v>0.24</v>
      </c>
      <c r="K3867" t="s">
        <v>16</v>
      </c>
      <c r="L3867">
        <v>4</v>
      </c>
    </row>
    <row r="3868" spans="1:12" x14ac:dyDescent="0.3">
      <c r="A3868">
        <v>22</v>
      </c>
      <c r="B3868">
        <v>42000</v>
      </c>
      <c r="C3868" t="s">
        <v>13</v>
      </c>
      <c r="D3868">
        <v>2</v>
      </c>
      <c r="E3868" t="s">
        <v>14</v>
      </c>
      <c r="F3868" t="s">
        <v>30</v>
      </c>
      <c r="G3868">
        <v>12000</v>
      </c>
      <c r="H3868">
        <v>15.65</v>
      </c>
      <c r="I3868">
        <v>1</v>
      </c>
      <c r="J3868">
        <v>0.28999999999999998</v>
      </c>
      <c r="K3868" t="s">
        <v>17</v>
      </c>
      <c r="L3868">
        <v>3</v>
      </c>
    </row>
    <row r="3869" spans="1:12" x14ac:dyDescent="0.3">
      <c r="A3869">
        <v>22</v>
      </c>
      <c r="B3869">
        <v>82000</v>
      </c>
      <c r="C3869" t="s">
        <v>26</v>
      </c>
      <c r="D3869">
        <v>6</v>
      </c>
      <c r="E3869" t="s">
        <v>25</v>
      </c>
      <c r="F3869" t="s">
        <v>15</v>
      </c>
      <c r="G3869">
        <v>6000</v>
      </c>
      <c r="I3869">
        <v>0</v>
      </c>
      <c r="J3869">
        <v>7.0000000000000007E-2</v>
      </c>
      <c r="K3869" t="s">
        <v>16</v>
      </c>
      <c r="L3869">
        <v>2</v>
      </c>
    </row>
    <row r="3870" spans="1:12" x14ac:dyDescent="0.3">
      <c r="A3870">
        <v>26</v>
      </c>
      <c r="B3870">
        <v>76000</v>
      </c>
      <c r="C3870" t="s">
        <v>26</v>
      </c>
      <c r="D3870">
        <v>10</v>
      </c>
      <c r="E3870" t="s">
        <v>25</v>
      </c>
      <c r="F3870" t="s">
        <v>29</v>
      </c>
      <c r="G3870">
        <v>7200</v>
      </c>
      <c r="H3870">
        <v>16.350000000000001</v>
      </c>
      <c r="I3870">
        <v>1</v>
      </c>
      <c r="J3870">
        <v>0.09</v>
      </c>
      <c r="K3870" t="s">
        <v>17</v>
      </c>
      <c r="L3870">
        <v>2</v>
      </c>
    </row>
    <row r="3871" spans="1:12" x14ac:dyDescent="0.3">
      <c r="A3871">
        <v>26</v>
      </c>
      <c r="B3871">
        <v>48000</v>
      </c>
      <c r="C3871" t="s">
        <v>13</v>
      </c>
      <c r="D3871">
        <v>0</v>
      </c>
      <c r="E3871" t="s">
        <v>14</v>
      </c>
      <c r="F3871" t="s">
        <v>15</v>
      </c>
      <c r="G3871">
        <v>12000</v>
      </c>
      <c r="H3871">
        <v>11.66</v>
      </c>
      <c r="I3871">
        <v>0</v>
      </c>
      <c r="J3871">
        <v>0.25</v>
      </c>
      <c r="K3871" t="s">
        <v>16</v>
      </c>
      <c r="L3871">
        <v>3</v>
      </c>
    </row>
    <row r="3872" spans="1:12" x14ac:dyDescent="0.3">
      <c r="A3872">
        <v>26</v>
      </c>
      <c r="B3872">
        <v>82000</v>
      </c>
      <c r="C3872" t="s">
        <v>26</v>
      </c>
      <c r="D3872">
        <v>1</v>
      </c>
      <c r="E3872" t="s">
        <v>27</v>
      </c>
      <c r="F3872" t="s">
        <v>15</v>
      </c>
      <c r="G3872">
        <v>5000</v>
      </c>
      <c r="H3872">
        <v>13.47</v>
      </c>
      <c r="I3872">
        <v>0</v>
      </c>
      <c r="J3872">
        <v>0.06</v>
      </c>
      <c r="K3872" t="s">
        <v>17</v>
      </c>
      <c r="L3872">
        <v>2</v>
      </c>
    </row>
    <row r="3873" spans="1:12" x14ac:dyDescent="0.3">
      <c r="A3873">
        <v>22</v>
      </c>
      <c r="B3873">
        <v>82000</v>
      </c>
      <c r="C3873" t="s">
        <v>26</v>
      </c>
      <c r="D3873">
        <v>3</v>
      </c>
      <c r="E3873" t="s">
        <v>20</v>
      </c>
      <c r="F3873" t="s">
        <v>19</v>
      </c>
      <c r="G3873">
        <v>8300</v>
      </c>
      <c r="H3873">
        <v>11.46</v>
      </c>
      <c r="I3873">
        <v>0</v>
      </c>
      <c r="J3873">
        <v>0.1</v>
      </c>
      <c r="K3873" t="s">
        <v>16</v>
      </c>
      <c r="L3873">
        <v>3</v>
      </c>
    </row>
    <row r="3874" spans="1:12" x14ac:dyDescent="0.3">
      <c r="A3874">
        <v>25</v>
      </c>
      <c r="B3874">
        <v>82000</v>
      </c>
      <c r="C3874" t="s">
        <v>26</v>
      </c>
      <c r="D3874">
        <v>2</v>
      </c>
      <c r="E3874" t="s">
        <v>28</v>
      </c>
      <c r="F3874" t="s">
        <v>29</v>
      </c>
      <c r="G3874">
        <v>10000</v>
      </c>
      <c r="H3874">
        <v>14.93</v>
      </c>
      <c r="I3874">
        <v>0</v>
      </c>
      <c r="J3874">
        <v>0.12</v>
      </c>
      <c r="K3874" t="s">
        <v>16</v>
      </c>
      <c r="L3874">
        <v>3</v>
      </c>
    </row>
    <row r="3875" spans="1:12" x14ac:dyDescent="0.3">
      <c r="A3875">
        <v>25</v>
      </c>
      <c r="B3875">
        <v>82000</v>
      </c>
      <c r="C3875" t="s">
        <v>26</v>
      </c>
      <c r="D3875">
        <v>7</v>
      </c>
      <c r="E3875" t="s">
        <v>20</v>
      </c>
      <c r="F3875" t="s">
        <v>15</v>
      </c>
      <c r="G3875">
        <v>7500</v>
      </c>
      <c r="H3875">
        <v>12.72</v>
      </c>
      <c r="I3875">
        <v>0</v>
      </c>
      <c r="J3875">
        <v>0.09</v>
      </c>
      <c r="K3875" t="s">
        <v>16</v>
      </c>
      <c r="L3875">
        <v>4</v>
      </c>
    </row>
    <row r="3876" spans="1:12" x14ac:dyDescent="0.3">
      <c r="A3876">
        <v>24</v>
      </c>
      <c r="B3876">
        <v>82000</v>
      </c>
      <c r="C3876" t="s">
        <v>26</v>
      </c>
      <c r="D3876">
        <v>1</v>
      </c>
      <c r="E3876" t="s">
        <v>18</v>
      </c>
      <c r="F3876" t="s">
        <v>21</v>
      </c>
      <c r="G3876">
        <v>7500</v>
      </c>
      <c r="H3876">
        <v>8.32</v>
      </c>
      <c r="I3876">
        <v>0</v>
      </c>
      <c r="J3876">
        <v>0.09</v>
      </c>
      <c r="K3876" t="s">
        <v>16</v>
      </c>
      <c r="L3876">
        <v>3</v>
      </c>
    </row>
    <row r="3877" spans="1:12" x14ac:dyDescent="0.3">
      <c r="A3877">
        <v>25</v>
      </c>
      <c r="B3877">
        <v>48074</v>
      </c>
      <c r="C3877" t="s">
        <v>13</v>
      </c>
      <c r="D3877">
        <v>4</v>
      </c>
      <c r="E3877" t="s">
        <v>18</v>
      </c>
      <c r="F3877" t="s">
        <v>15</v>
      </c>
      <c r="G3877">
        <v>12000</v>
      </c>
      <c r="H3877">
        <v>13.85</v>
      </c>
      <c r="I3877">
        <v>0</v>
      </c>
      <c r="J3877">
        <v>0.25</v>
      </c>
      <c r="K3877" t="s">
        <v>17</v>
      </c>
      <c r="L3877">
        <v>4</v>
      </c>
    </row>
    <row r="3878" spans="1:12" x14ac:dyDescent="0.3">
      <c r="A3878">
        <v>26</v>
      </c>
      <c r="B3878">
        <v>60000</v>
      </c>
      <c r="C3878" t="s">
        <v>13</v>
      </c>
      <c r="D3878">
        <v>5</v>
      </c>
      <c r="E3878" t="s">
        <v>28</v>
      </c>
      <c r="F3878" t="s">
        <v>19</v>
      </c>
      <c r="G3878">
        <v>12000</v>
      </c>
      <c r="H3878">
        <v>10.65</v>
      </c>
      <c r="I3878">
        <v>0</v>
      </c>
      <c r="J3878">
        <v>0.2</v>
      </c>
      <c r="K3878" t="s">
        <v>16</v>
      </c>
      <c r="L3878">
        <v>3</v>
      </c>
    </row>
    <row r="3879" spans="1:12" x14ac:dyDescent="0.3">
      <c r="A3879">
        <v>23</v>
      </c>
      <c r="B3879">
        <v>60000</v>
      </c>
      <c r="C3879" t="s">
        <v>13</v>
      </c>
      <c r="D3879">
        <v>2</v>
      </c>
      <c r="E3879" t="s">
        <v>25</v>
      </c>
      <c r="F3879" t="s">
        <v>19</v>
      </c>
      <c r="G3879">
        <v>12000</v>
      </c>
      <c r="H3879">
        <v>12.69</v>
      </c>
      <c r="I3879">
        <v>0</v>
      </c>
      <c r="J3879">
        <v>0.2</v>
      </c>
      <c r="K3879" t="s">
        <v>16</v>
      </c>
      <c r="L3879">
        <v>2</v>
      </c>
    </row>
    <row r="3880" spans="1:12" x14ac:dyDescent="0.3">
      <c r="A3880">
        <v>26</v>
      </c>
      <c r="B3880">
        <v>82305</v>
      </c>
      <c r="C3880" t="s">
        <v>26</v>
      </c>
      <c r="D3880">
        <v>10</v>
      </c>
      <c r="E3880" t="s">
        <v>25</v>
      </c>
      <c r="F3880" t="s">
        <v>21</v>
      </c>
      <c r="G3880">
        <v>18600</v>
      </c>
      <c r="H3880">
        <v>6.99</v>
      </c>
      <c r="I3880">
        <v>0</v>
      </c>
      <c r="J3880">
        <v>0.23</v>
      </c>
      <c r="K3880" t="s">
        <v>16</v>
      </c>
      <c r="L3880">
        <v>2</v>
      </c>
    </row>
    <row r="3881" spans="1:12" x14ac:dyDescent="0.3">
      <c r="A3881">
        <v>23</v>
      </c>
      <c r="B3881">
        <v>60000</v>
      </c>
      <c r="C3881" t="s">
        <v>13</v>
      </c>
      <c r="D3881">
        <v>4</v>
      </c>
      <c r="E3881" t="s">
        <v>14</v>
      </c>
      <c r="F3881" t="s">
        <v>21</v>
      </c>
      <c r="G3881">
        <v>12000</v>
      </c>
      <c r="H3881">
        <v>6.03</v>
      </c>
      <c r="I3881">
        <v>0</v>
      </c>
      <c r="J3881">
        <v>0.2</v>
      </c>
      <c r="K3881" t="s">
        <v>16</v>
      </c>
      <c r="L3881">
        <v>3</v>
      </c>
    </row>
    <row r="3882" spans="1:12" x14ac:dyDescent="0.3">
      <c r="A3882">
        <v>25</v>
      </c>
      <c r="B3882">
        <v>60000</v>
      </c>
      <c r="C3882" t="s">
        <v>13</v>
      </c>
      <c r="D3882">
        <v>9</v>
      </c>
      <c r="E3882" t="s">
        <v>18</v>
      </c>
      <c r="F3882" t="s">
        <v>21</v>
      </c>
      <c r="G3882">
        <v>12000</v>
      </c>
      <c r="H3882">
        <v>7.9</v>
      </c>
      <c r="I3882">
        <v>0</v>
      </c>
      <c r="J3882">
        <v>0.2</v>
      </c>
      <c r="K3882" t="s">
        <v>16</v>
      </c>
      <c r="L3882">
        <v>2</v>
      </c>
    </row>
    <row r="3883" spans="1:12" x14ac:dyDescent="0.3">
      <c r="A3883">
        <v>23</v>
      </c>
      <c r="B3883">
        <v>82500</v>
      </c>
      <c r="C3883" t="s">
        <v>26</v>
      </c>
      <c r="D3883">
        <v>0</v>
      </c>
      <c r="E3883" t="s">
        <v>18</v>
      </c>
      <c r="F3883" t="s">
        <v>21</v>
      </c>
      <c r="G3883">
        <v>5000</v>
      </c>
      <c r="H3883">
        <v>8.49</v>
      </c>
      <c r="I3883">
        <v>0</v>
      </c>
      <c r="J3883">
        <v>0.06</v>
      </c>
      <c r="K3883" t="s">
        <v>16</v>
      </c>
      <c r="L3883">
        <v>4</v>
      </c>
    </row>
    <row r="3884" spans="1:12" x14ac:dyDescent="0.3">
      <c r="A3884">
        <v>23</v>
      </c>
      <c r="B3884">
        <v>65025</v>
      </c>
      <c r="C3884" t="s">
        <v>26</v>
      </c>
      <c r="D3884">
        <v>7</v>
      </c>
      <c r="E3884" t="s">
        <v>14</v>
      </c>
      <c r="F3884" t="s">
        <v>15</v>
      </c>
      <c r="G3884">
        <v>16000</v>
      </c>
      <c r="H3884">
        <v>14.35</v>
      </c>
      <c r="I3884">
        <v>1</v>
      </c>
      <c r="J3884">
        <v>0.21</v>
      </c>
      <c r="K3884" t="s">
        <v>16</v>
      </c>
      <c r="L3884">
        <v>3</v>
      </c>
    </row>
    <row r="3885" spans="1:12" x14ac:dyDescent="0.3">
      <c r="A3885">
        <v>23</v>
      </c>
      <c r="B3885">
        <v>54000</v>
      </c>
      <c r="C3885" t="s">
        <v>13</v>
      </c>
      <c r="D3885">
        <v>3</v>
      </c>
      <c r="E3885" t="s">
        <v>25</v>
      </c>
      <c r="F3885" t="s">
        <v>15</v>
      </c>
      <c r="G3885">
        <v>12000</v>
      </c>
      <c r="H3885">
        <v>12.98</v>
      </c>
      <c r="I3885">
        <v>1</v>
      </c>
      <c r="J3885">
        <v>0.22</v>
      </c>
      <c r="K3885" t="s">
        <v>17</v>
      </c>
      <c r="L3885">
        <v>3</v>
      </c>
    </row>
    <row r="3886" spans="1:12" x14ac:dyDescent="0.3">
      <c r="A3886">
        <v>23</v>
      </c>
      <c r="B3886">
        <v>60000</v>
      </c>
      <c r="C3886" t="s">
        <v>13</v>
      </c>
      <c r="D3886">
        <v>2</v>
      </c>
      <c r="E3886" t="s">
        <v>18</v>
      </c>
      <c r="F3886" t="s">
        <v>21</v>
      </c>
      <c r="G3886">
        <v>12000</v>
      </c>
      <c r="I3886">
        <v>0</v>
      </c>
      <c r="J3886">
        <v>0.2</v>
      </c>
      <c r="K3886" t="s">
        <v>16</v>
      </c>
      <c r="L3886">
        <v>3</v>
      </c>
    </row>
    <row r="3887" spans="1:12" x14ac:dyDescent="0.3">
      <c r="A3887">
        <v>25</v>
      </c>
      <c r="B3887">
        <v>82729</v>
      </c>
      <c r="C3887" t="s">
        <v>23</v>
      </c>
      <c r="D3887">
        <v>8</v>
      </c>
      <c r="E3887" t="s">
        <v>27</v>
      </c>
      <c r="F3887" t="s">
        <v>21</v>
      </c>
      <c r="G3887">
        <v>4800</v>
      </c>
      <c r="H3887">
        <v>6.17</v>
      </c>
      <c r="I3887">
        <v>0</v>
      </c>
      <c r="J3887">
        <v>0.06</v>
      </c>
      <c r="K3887" t="s">
        <v>16</v>
      </c>
      <c r="L3887">
        <v>3</v>
      </c>
    </row>
    <row r="3888" spans="1:12" x14ac:dyDescent="0.3">
      <c r="A3888">
        <v>25</v>
      </c>
      <c r="B3888">
        <v>60000</v>
      </c>
      <c r="C3888" t="s">
        <v>13</v>
      </c>
      <c r="D3888">
        <v>0</v>
      </c>
      <c r="E3888" t="s">
        <v>27</v>
      </c>
      <c r="F3888" t="s">
        <v>19</v>
      </c>
      <c r="G3888">
        <v>12000</v>
      </c>
      <c r="H3888">
        <v>11.86</v>
      </c>
      <c r="I3888">
        <v>0</v>
      </c>
      <c r="J3888">
        <v>0.2</v>
      </c>
      <c r="K3888" t="s">
        <v>16</v>
      </c>
      <c r="L3888">
        <v>4</v>
      </c>
    </row>
    <row r="3889" spans="1:12" x14ac:dyDescent="0.3">
      <c r="A3889">
        <v>22</v>
      </c>
      <c r="B3889">
        <v>83000</v>
      </c>
      <c r="C3889" t="s">
        <v>26</v>
      </c>
      <c r="D3889">
        <v>6</v>
      </c>
      <c r="E3889" t="s">
        <v>25</v>
      </c>
      <c r="F3889" t="s">
        <v>19</v>
      </c>
      <c r="G3889">
        <v>5500</v>
      </c>
      <c r="H3889">
        <v>11.99</v>
      </c>
      <c r="I3889">
        <v>0</v>
      </c>
      <c r="J3889">
        <v>7.0000000000000007E-2</v>
      </c>
      <c r="K3889" t="s">
        <v>16</v>
      </c>
      <c r="L3889">
        <v>4</v>
      </c>
    </row>
    <row r="3890" spans="1:12" x14ac:dyDescent="0.3">
      <c r="A3890">
        <v>24</v>
      </c>
      <c r="B3890">
        <v>83000</v>
      </c>
      <c r="C3890" t="s">
        <v>26</v>
      </c>
      <c r="E3890" t="s">
        <v>27</v>
      </c>
      <c r="F3890" t="s">
        <v>19</v>
      </c>
      <c r="G3890">
        <v>5775</v>
      </c>
      <c r="H3890">
        <v>9.99</v>
      </c>
      <c r="I3890">
        <v>0</v>
      </c>
      <c r="J3890">
        <v>7.0000000000000007E-2</v>
      </c>
      <c r="K3890" t="s">
        <v>16</v>
      </c>
      <c r="L3890">
        <v>4</v>
      </c>
    </row>
    <row r="3891" spans="1:12" x14ac:dyDescent="0.3">
      <c r="A3891">
        <v>25</v>
      </c>
      <c r="B3891">
        <v>83000</v>
      </c>
      <c r="C3891" t="s">
        <v>26</v>
      </c>
      <c r="D3891">
        <v>9</v>
      </c>
      <c r="E3891" t="s">
        <v>28</v>
      </c>
      <c r="F3891" t="s">
        <v>19</v>
      </c>
      <c r="G3891">
        <v>13000</v>
      </c>
      <c r="H3891">
        <v>10.99</v>
      </c>
      <c r="I3891">
        <v>0</v>
      </c>
      <c r="J3891">
        <v>0.16</v>
      </c>
      <c r="K3891" t="s">
        <v>16</v>
      </c>
      <c r="L3891">
        <v>2</v>
      </c>
    </row>
    <row r="3892" spans="1:12" x14ac:dyDescent="0.3">
      <c r="A3892">
        <v>23</v>
      </c>
      <c r="B3892">
        <v>38376</v>
      </c>
      <c r="C3892" t="s">
        <v>23</v>
      </c>
      <c r="E3892" t="s">
        <v>27</v>
      </c>
      <c r="F3892" t="s">
        <v>15</v>
      </c>
      <c r="G3892">
        <v>8400</v>
      </c>
      <c r="H3892">
        <v>13.8</v>
      </c>
      <c r="I3892">
        <v>0</v>
      </c>
      <c r="J3892">
        <v>0.22</v>
      </c>
      <c r="K3892" t="s">
        <v>17</v>
      </c>
      <c r="L3892">
        <v>2</v>
      </c>
    </row>
    <row r="3893" spans="1:12" x14ac:dyDescent="0.3">
      <c r="A3893">
        <v>23</v>
      </c>
      <c r="B3893">
        <v>83000</v>
      </c>
      <c r="C3893" t="s">
        <v>26</v>
      </c>
      <c r="D3893">
        <v>0</v>
      </c>
      <c r="E3893" t="s">
        <v>27</v>
      </c>
      <c r="F3893" t="s">
        <v>30</v>
      </c>
      <c r="G3893">
        <v>20000</v>
      </c>
      <c r="H3893">
        <v>14.54</v>
      </c>
      <c r="I3893">
        <v>0</v>
      </c>
      <c r="J3893">
        <v>0.24</v>
      </c>
      <c r="K3893" t="s">
        <v>17</v>
      </c>
      <c r="L3893">
        <v>4</v>
      </c>
    </row>
    <row r="3894" spans="1:12" x14ac:dyDescent="0.3">
      <c r="A3894">
        <v>22</v>
      </c>
      <c r="B3894">
        <v>60000</v>
      </c>
      <c r="C3894" t="s">
        <v>13</v>
      </c>
      <c r="D3894">
        <v>0</v>
      </c>
      <c r="E3894" t="s">
        <v>18</v>
      </c>
      <c r="F3894" t="s">
        <v>15</v>
      </c>
      <c r="G3894">
        <v>12000</v>
      </c>
      <c r="H3894">
        <v>13.47</v>
      </c>
      <c r="I3894">
        <v>0</v>
      </c>
      <c r="J3894">
        <v>0.2</v>
      </c>
      <c r="K3894" t="s">
        <v>17</v>
      </c>
      <c r="L3894">
        <v>3</v>
      </c>
    </row>
    <row r="3895" spans="1:12" x14ac:dyDescent="0.3">
      <c r="A3895">
        <v>23</v>
      </c>
      <c r="B3895">
        <v>83000</v>
      </c>
      <c r="C3895" t="s">
        <v>26</v>
      </c>
      <c r="D3895">
        <v>7</v>
      </c>
      <c r="E3895" t="s">
        <v>18</v>
      </c>
      <c r="F3895" t="s">
        <v>19</v>
      </c>
      <c r="G3895">
        <v>1500</v>
      </c>
      <c r="H3895">
        <v>11.12</v>
      </c>
      <c r="I3895">
        <v>0</v>
      </c>
      <c r="J3895">
        <v>0.02</v>
      </c>
      <c r="K3895" t="s">
        <v>16</v>
      </c>
      <c r="L3895">
        <v>2</v>
      </c>
    </row>
    <row r="3896" spans="1:12" x14ac:dyDescent="0.3">
      <c r="A3896">
        <v>21</v>
      </c>
      <c r="B3896">
        <v>83000</v>
      </c>
      <c r="C3896" t="s">
        <v>26</v>
      </c>
      <c r="D3896">
        <v>4</v>
      </c>
      <c r="E3896" t="s">
        <v>14</v>
      </c>
      <c r="F3896" t="s">
        <v>21</v>
      </c>
      <c r="G3896">
        <v>8500</v>
      </c>
      <c r="H3896">
        <v>8</v>
      </c>
      <c r="I3896">
        <v>0</v>
      </c>
      <c r="J3896">
        <v>0.1</v>
      </c>
      <c r="K3896" t="s">
        <v>16</v>
      </c>
      <c r="L3896">
        <v>4</v>
      </c>
    </row>
    <row r="3897" spans="1:12" x14ac:dyDescent="0.3">
      <c r="A3897">
        <v>25</v>
      </c>
      <c r="B3897">
        <v>77000</v>
      </c>
      <c r="C3897" t="s">
        <v>26</v>
      </c>
      <c r="D3897">
        <v>1</v>
      </c>
      <c r="E3897" t="s">
        <v>25</v>
      </c>
      <c r="F3897" t="s">
        <v>22</v>
      </c>
      <c r="G3897">
        <v>7200</v>
      </c>
      <c r="H3897">
        <v>18.53</v>
      </c>
      <c r="I3897">
        <v>1</v>
      </c>
      <c r="J3897">
        <v>0.09</v>
      </c>
      <c r="K3897" t="s">
        <v>16</v>
      </c>
      <c r="L3897">
        <v>3</v>
      </c>
    </row>
    <row r="3898" spans="1:12" x14ac:dyDescent="0.3">
      <c r="A3898">
        <v>23</v>
      </c>
      <c r="B3898">
        <v>83004</v>
      </c>
      <c r="C3898" t="s">
        <v>26</v>
      </c>
      <c r="D3898">
        <v>7</v>
      </c>
      <c r="E3898" t="s">
        <v>27</v>
      </c>
      <c r="F3898" t="s">
        <v>15</v>
      </c>
      <c r="G3898">
        <v>3500</v>
      </c>
      <c r="H3898">
        <v>12.61</v>
      </c>
      <c r="I3898">
        <v>0</v>
      </c>
      <c r="J3898">
        <v>0.04</v>
      </c>
      <c r="K3898" t="s">
        <v>17</v>
      </c>
      <c r="L3898">
        <v>2</v>
      </c>
    </row>
    <row r="3899" spans="1:12" x14ac:dyDescent="0.3">
      <c r="A3899">
        <v>25</v>
      </c>
      <c r="B3899">
        <v>83004</v>
      </c>
      <c r="C3899" t="s">
        <v>26</v>
      </c>
      <c r="D3899">
        <v>9</v>
      </c>
      <c r="E3899" t="s">
        <v>20</v>
      </c>
      <c r="F3899" t="s">
        <v>21</v>
      </c>
      <c r="G3899">
        <v>5000</v>
      </c>
      <c r="H3899">
        <v>6.76</v>
      </c>
      <c r="I3899">
        <v>0</v>
      </c>
      <c r="J3899">
        <v>0.06</v>
      </c>
      <c r="K3899" t="s">
        <v>16</v>
      </c>
      <c r="L3899">
        <v>4</v>
      </c>
    </row>
    <row r="3900" spans="1:12" x14ac:dyDescent="0.3">
      <c r="A3900">
        <v>24</v>
      </c>
      <c r="B3900">
        <v>38004</v>
      </c>
      <c r="C3900" t="s">
        <v>23</v>
      </c>
      <c r="D3900">
        <v>3</v>
      </c>
      <c r="E3900" t="s">
        <v>18</v>
      </c>
      <c r="F3900" t="s">
        <v>15</v>
      </c>
      <c r="G3900">
        <v>3000</v>
      </c>
      <c r="H3900">
        <v>13.35</v>
      </c>
      <c r="I3900">
        <v>0</v>
      </c>
      <c r="J3900">
        <v>0.08</v>
      </c>
      <c r="K3900" t="s">
        <v>17</v>
      </c>
      <c r="L3900">
        <v>2</v>
      </c>
    </row>
    <row r="3901" spans="1:12" x14ac:dyDescent="0.3">
      <c r="A3901">
        <v>22</v>
      </c>
      <c r="B3901">
        <v>24000</v>
      </c>
      <c r="C3901" t="s">
        <v>13</v>
      </c>
      <c r="D3901">
        <v>0</v>
      </c>
      <c r="E3901" t="s">
        <v>25</v>
      </c>
      <c r="F3901" t="s">
        <v>15</v>
      </c>
      <c r="G3901">
        <v>3000</v>
      </c>
      <c r="I3901">
        <v>1</v>
      </c>
      <c r="J3901">
        <v>0.13</v>
      </c>
      <c r="K3901" t="s">
        <v>16</v>
      </c>
      <c r="L3901">
        <v>4</v>
      </c>
    </row>
    <row r="3902" spans="1:12" x14ac:dyDescent="0.3">
      <c r="A3902">
        <v>25</v>
      </c>
      <c r="B3902">
        <v>83400</v>
      </c>
      <c r="C3902" t="s">
        <v>26</v>
      </c>
      <c r="D3902">
        <v>2</v>
      </c>
      <c r="E3902" t="s">
        <v>25</v>
      </c>
      <c r="F3902" t="s">
        <v>15</v>
      </c>
      <c r="G3902">
        <v>10000</v>
      </c>
      <c r="H3902">
        <v>13.11</v>
      </c>
      <c r="I3902">
        <v>0</v>
      </c>
      <c r="J3902">
        <v>0.12</v>
      </c>
      <c r="K3902" t="s">
        <v>16</v>
      </c>
      <c r="L3902">
        <v>3</v>
      </c>
    </row>
    <row r="3903" spans="1:12" x14ac:dyDescent="0.3">
      <c r="A3903">
        <v>26</v>
      </c>
      <c r="B3903">
        <v>83500</v>
      </c>
      <c r="C3903" t="s">
        <v>26</v>
      </c>
      <c r="D3903">
        <v>0</v>
      </c>
      <c r="E3903" t="s">
        <v>14</v>
      </c>
      <c r="F3903" t="s">
        <v>21</v>
      </c>
      <c r="G3903">
        <v>6500</v>
      </c>
      <c r="H3903">
        <v>8.59</v>
      </c>
      <c r="I3903">
        <v>0</v>
      </c>
      <c r="J3903">
        <v>0.08</v>
      </c>
      <c r="K3903" t="s">
        <v>16</v>
      </c>
      <c r="L3903">
        <v>2</v>
      </c>
    </row>
    <row r="3904" spans="1:12" x14ac:dyDescent="0.3">
      <c r="A3904">
        <v>26</v>
      </c>
      <c r="B3904">
        <v>83957</v>
      </c>
      <c r="C3904" t="s">
        <v>26</v>
      </c>
      <c r="D3904">
        <v>4</v>
      </c>
      <c r="E3904" t="s">
        <v>14</v>
      </c>
      <c r="F3904" t="s">
        <v>21</v>
      </c>
      <c r="G3904">
        <v>3000</v>
      </c>
      <c r="H3904">
        <v>8.94</v>
      </c>
      <c r="I3904">
        <v>0</v>
      </c>
      <c r="J3904">
        <v>0.04</v>
      </c>
      <c r="K3904" t="s">
        <v>16</v>
      </c>
      <c r="L3904">
        <v>3</v>
      </c>
    </row>
    <row r="3905" spans="1:12" x14ac:dyDescent="0.3">
      <c r="A3905">
        <v>25</v>
      </c>
      <c r="B3905">
        <v>84000</v>
      </c>
      <c r="C3905" t="s">
        <v>26</v>
      </c>
      <c r="D3905">
        <v>9</v>
      </c>
      <c r="E3905" t="s">
        <v>14</v>
      </c>
      <c r="F3905" t="s">
        <v>15</v>
      </c>
      <c r="G3905">
        <v>20000</v>
      </c>
      <c r="H3905">
        <v>15.27</v>
      </c>
      <c r="I3905">
        <v>0</v>
      </c>
      <c r="J3905">
        <v>0.24</v>
      </c>
      <c r="K3905" t="s">
        <v>16</v>
      </c>
      <c r="L3905">
        <v>3</v>
      </c>
    </row>
    <row r="3906" spans="1:12" x14ac:dyDescent="0.3">
      <c r="A3906">
        <v>26</v>
      </c>
      <c r="B3906">
        <v>84000</v>
      </c>
      <c r="C3906" t="s">
        <v>26</v>
      </c>
      <c r="D3906">
        <v>10</v>
      </c>
      <c r="E3906" t="s">
        <v>20</v>
      </c>
      <c r="F3906" t="s">
        <v>19</v>
      </c>
      <c r="G3906">
        <v>7500</v>
      </c>
      <c r="H3906">
        <v>12.69</v>
      </c>
      <c r="I3906">
        <v>0</v>
      </c>
      <c r="J3906">
        <v>0.09</v>
      </c>
      <c r="K3906" t="s">
        <v>16</v>
      </c>
      <c r="L3906">
        <v>3</v>
      </c>
    </row>
    <row r="3907" spans="1:12" x14ac:dyDescent="0.3">
      <c r="A3907">
        <v>24</v>
      </c>
      <c r="B3907">
        <v>26400</v>
      </c>
      <c r="C3907" t="s">
        <v>13</v>
      </c>
      <c r="D3907">
        <v>7</v>
      </c>
      <c r="E3907" t="s">
        <v>14</v>
      </c>
      <c r="F3907" t="s">
        <v>21</v>
      </c>
      <c r="G3907">
        <v>3000</v>
      </c>
      <c r="I3907">
        <v>0</v>
      </c>
      <c r="J3907">
        <v>0.11</v>
      </c>
      <c r="K3907" t="s">
        <v>16</v>
      </c>
      <c r="L3907">
        <v>2</v>
      </c>
    </row>
    <row r="3908" spans="1:12" x14ac:dyDescent="0.3">
      <c r="A3908">
        <v>25</v>
      </c>
      <c r="B3908">
        <v>26500</v>
      </c>
      <c r="C3908" t="s">
        <v>13</v>
      </c>
      <c r="D3908">
        <v>1</v>
      </c>
      <c r="E3908" t="s">
        <v>14</v>
      </c>
      <c r="F3908" t="s">
        <v>19</v>
      </c>
      <c r="G3908">
        <v>3000</v>
      </c>
      <c r="H3908">
        <v>10.62</v>
      </c>
      <c r="I3908">
        <v>0</v>
      </c>
      <c r="J3908">
        <v>0.11</v>
      </c>
      <c r="K3908" t="s">
        <v>16</v>
      </c>
      <c r="L3908">
        <v>3</v>
      </c>
    </row>
    <row r="3909" spans="1:12" x14ac:dyDescent="0.3">
      <c r="A3909">
        <v>23</v>
      </c>
      <c r="B3909">
        <v>84000</v>
      </c>
      <c r="C3909" t="s">
        <v>26</v>
      </c>
      <c r="D3909">
        <v>5</v>
      </c>
      <c r="E3909" t="s">
        <v>20</v>
      </c>
      <c r="F3909" t="s">
        <v>21</v>
      </c>
      <c r="G3909">
        <v>4200</v>
      </c>
      <c r="H3909">
        <v>5.42</v>
      </c>
      <c r="I3909">
        <v>0</v>
      </c>
      <c r="J3909">
        <v>0.05</v>
      </c>
      <c r="K3909" t="s">
        <v>16</v>
      </c>
      <c r="L3909">
        <v>4</v>
      </c>
    </row>
    <row r="3910" spans="1:12" x14ac:dyDescent="0.3">
      <c r="A3910">
        <v>21</v>
      </c>
      <c r="B3910">
        <v>84000</v>
      </c>
      <c r="C3910" t="s">
        <v>26</v>
      </c>
      <c r="D3910">
        <v>5</v>
      </c>
      <c r="E3910" t="s">
        <v>18</v>
      </c>
      <c r="F3910" t="s">
        <v>19</v>
      </c>
      <c r="G3910">
        <v>2500</v>
      </c>
      <c r="H3910">
        <v>9.99</v>
      </c>
      <c r="I3910">
        <v>0</v>
      </c>
      <c r="J3910">
        <v>0.03</v>
      </c>
      <c r="K3910" t="s">
        <v>16</v>
      </c>
      <c r="L3910">
        <v>4</v>
      </c>
    </row>
    <row r="3911" spans="1:12" x14ac:dyDescent="0.3">
      <c r="A3911">
        <v>24</v>
      </c>
      <c r="B3911">
        <v>28000</v>
      </c>
      <c r="C3911" t="s">
        <v>13</v>
      </c>
      <c r="D3911">
        <v>4</v>
      </c>
      <c r="E3911" t="s">
        <v>14</v>
      </c>
      <c r="F3911" t="s">
        <v>19</v>
      </c>
      <c r="G3911">
        <v>3000</v>
      </c>
      <c r="H3911">
        <v>10.25</v>
      </c>
      <c r="I3911">
        <v>0</v>
      </c>
      <c r="J3911">
        <v>0.11</v>
      </c>
      <c r="K3911" t="s">
        <v>16</v>
      </c>
      <c r="L3911">
        <v>3</v>
      </c>
    </row>
    <row r="3912" spans="1:12" x14ac:dyDescent="0.3">
      <c r="A3912">
        <v>24</v>
      </c>
      <c r="B3912">
        <v>84000</v>
      </c>
      <c r="C3912" t="s">
        <v>26</v>
      </c>
      <c r="D3912">
        <v>8</v>
      </c>
      <c r="E3912" t="s">
        <v>18</v>
      </c>
      <c r="F3912" t="s">
        <v>19</v>
      </c>
      <c r="G3912">
        <v>18000</v>
      </c>
      <c r="H3912">
        <v>9.99</v>
      </c>
      <c r="I3912">
        <v>0</v>
      </c>
      <c r="J3912">
        <v>0.21</v>
      </c>
      <c r="K3912" t="s">
        <v>16</v>
      </c>
      <c r="L3912">
        <v>2</v>
      </c>
    </row>
    <row r="3913" spans="1:12" x14ac:dyDescent="0.3">
      <c r="A3913">
        <v>22</v>
      </c>
      <c r="B3913">
        <v>84000</v>
      </c>
      <c r="C3913" t="s">
        <v>26</v>
      </c>
      <c r="D3913">
        <v>6</v>
      </c>
      <c r="E3913" t="s">
        <v>20</v>
      </c>
      <c r="F3913" t="s">
        <v>19</v>
      </c>
      <c r="G3913">
        <v>12000</v>
      </c>
      <c r="H3913">
        <v>11.99</v>
      </c>
      <c r="I3913">
        <v>0</v>
      </c>
      <c r="J3913">
        <v>0.14000000000000001</v>
      </c>
      <c r="K3913" t="s">
        <v>16</v>
      </c>
      <c r="L3913">
        <v>3</v>
      </c>
    </row>
    <row r="3914" spans="1:12" x14ac:dyDescent="0.3">
      <c r="A3914">
        <v>22</v>
      </c>
      <c r="B3914">
        <v>84000</v>
      </c>
      <c r="C3914" t="s">
        <v>26</v>
      </c>
      <c r="D3914">
        <v>7</v>
      </c>
      <c r="E3914" t="s">
        <v>25</v>
      </c>
      <c r="F3914" t="s">
        <v>21</v>
      </c>
      <c r="G3914">
        <v>2825</v>
      </c>
      <c r="H3914">
        <v>5.99</v>
      </c>
      <c r="I3914">
        <v>0</v>
      </c>
      <c r="J3914">
        <v>0.03</v>
      </c>
      <c r="K3914" t="s">
        <v>16</v>
      </c>
      <c r="L3914">
        <v>4</v>
      </c>
    </row>
    <row r="3915" spans="1:12" x14ac:dyDescent="0.3">
      <c r="A3915">
        <v>23</v>
      </c>
      <c r="B3915">
        <v>84000</v>
      </c>
      <c r="C3915" t="s">
        <v>26</v>
      </c>
      <c r="D3915">
        <v>4</v>
      </c>
      <c r="E3915" t="s">
        <v>25</v>
      </c>
      <c r="F3915" t="s">
        <v>21</v>
      </c>
      <c r="G3915">
        <v>7000</v>
      </c>
      <c r="H3915">
        <v>6.92</v>
      </c>
      <c r="I3915">
        <v>0</v>
      </c>
      <c r="J3915">
        <v>0.08</v>
      </c>
      <c r="K3915" t="s">
        <v>16</v>
      </c>
      <c r="L3915">
        <v>2</v>
      </c>
    </row>
    <row r="3916" spans="1:12" x14ac:dyDescent="0.3">
      <c r="A3916">
        <v>26</v>
      </c>
      <c r="B3916">
        <v>30000</v>
      </c>
      <c r="C3916" t="s">
        <v>13</v>
      </c>
      <c r="D3916">
        <v>1</v>
      </c>
      <c r="E3916" t="s">
        <v>25</v>
      </c>
      <c r="F3916" t="s">
        <v>15</v>
      </c>
      <c r="G3916">
        <v>3000</v>
      </c>
      <c r="H3916">
        <v>13.49</v>
      </c>
      <c r="I3916">
        <v>0</v>
      </c>
      <c r="J3916">
        <v>0.1</v>
      </c>
      <c r="K3916" t="s">
        <v>16</v>
      </c>
      <c r="L3916">
        <v>4</v>
      </c>
    </row>
    <row r="3917" spans="1:12" x14ac:dyDescent="0.3">
      <c r="A3917">
        <v>22</v>
      </c>
      <c r="B3917">
        <v>84000</v>
      </c>
      <c r="C3917" t="s">
        <v>26</v>
      </c>
      <c r="D3917">
        <v>0</v>
      </c>
      <c r="E3917" t="s">
        <v>14</v>
      </c>
      <c r="F3917" t="s">
        <v>21</v>
      </c>
      <c r="G3917">
        <v>10000</v>
      </c>
      <c r="H3917">
        <v>7.88</v>
      </c>
      <c r="I3917">
        <v>0</v>
      </c>
      <c r="J3917">
        <v>0.12</v>
      </c>
      <c r="K3917" t="s">
        <v>16</v>
      </c>
      <c r="L3917">
        <v>3</v>
      </c>
    </row>
    <row r="3918" spans="1:12" x14ac:dyDescent="0.3">
      <c r="A3918">
        <v>25</v>
      </c>
      <c r="B3918">
        <v>66300</v>
      </c>
      <c r="C3918" t="s">
        <v>26</v>
      </c>
      <c r="D3918">
        <v>9</v>
      </c>
      <c r="E3918" t="s">
        <v>14</v>
      </c>
      <c r="F3918" t="s">
        <v>21</v>
      </c>
      <c r="G3918">
        <v>1700</v>
      </c>
      <c r="H3918">
        <v>6.76</v>
      </c>
      <c r="I3918">
        <v>1</v>
      </c>
      <c r="J3918">
        <v>0.02</v>
      </c>
      <c r="K3918" t="s">
        <v>16</v>
      </c>
      <c r="L3918">
        <v>4</v>
      </c>
    </row>
    <row r="3919" spans="1:12" x14ac:dyDescent="0.3">
      <c r="A3919">
        <v>23</v>
      </c>
      <c r="B3919">
        <v>84000</v>
      </c>
      <c r="C3919" t="s">
        <v>26</v>
      </c>
      <c r="D3919">
        <v>7</v>
      </c>
      <c r="E3919" t="s">
        <v>20</v>
      </c>
      <c r="F3919" t="s">
        <v>19</v>
      </c>
      <c r="G3919">
        <v>25000</v>
      </c>
      <c r="H3919">
        <v>10.25</v>
      </c>
      <c r="I3919">
        <v>0</v>
      </c>
      <c r="J3919">
        <v>0.3</v>
      </c>
      <c r="K3919" t="s">
        <v>16</v>
      </c>
      <c r="L3919">
        <v>2</v>
      </c>
    </row>
    <row r="3920" spans="1:12" x14ac:dyDescent="0.3">
      <c r="A3920">
        <v>24</v>
      </c>
      <c r="B3920">
        <v>84000</v>
      </c>
      <c r="C3920" t="s">
        <v>23</v>
      </c>
      <c r="D3920">
        <v>5</v>
      </c>
      <c r="E3920" t="s">
        <v>20</v>
      </c>
      <c r="F3920" t="s">
        <v>19</v>
      </c>
      <c r="G3920">
        <v>20000</v>
      </c>
      <c r="H3920">
        <v>11.83</v>
      </c>
      <c r="I3920">
        <v>0</v>
      </c>
      <c r="J3920">
        <v>0.24</v>
      </c>
      <c r="K3920" t="s">
        <v>16</v>
      </c>
      <c r="L3920">
        <v>3</v>
      </c>
    </row>
    <row r="3921" spans="1:12" x14ac:dyDescent="0.3">
      <c r="A3921">
        <v>23</v>
      </c>
      <c r="B3921">
        <v>62400</v>
      </c>
      <c r="C3921" t="s">
        <v>13</v>
      </c>
      <c r="D3921">
        <v>0</v>
      </c>
      <c r="E3921" t="s">
        <v>20</v>
      </c>
      <c r="F3921" t="s">
        <v>21</v>
      </c>
      <c r="G3921">
        <v>12000</v>
      </c>
      <c r="H3921">
        <v>7.29</v>
      </c>
      <c r="I3921">
        <v>0</v>
      </c>
      <c r="J3921">
        <v>0.19</v>
      </c>
      <c r="K3921" t="s">
        <v>16</v>
      </c>
      <c r="L3921">
        <v>4</v>
      </c>
    </row>
    <row r="3922" spans="1:12" x14ac:dyDescent="0.3">
      <c r="A3922">
        <v>22</v>
      </c>
      <c r="B3922">
        <v>84000</v>
      </c>
      <c r="C3922" t="s">
        <v>26</v>
      </c>
      <c r="D3922">
        <v>6</v>
      </c>
      <c r="E3922" t="s">
        <v>25</v>
      </c>
      <c r="F3922" t="s">
        <v>21</v>
      </c>
      <c r="G3922">
        <v>7500</v>
      </c>
      <c r="H3922">
        <v>8.6300000000000008</v>
      </c>
      <c r="I3922">
        <v>0</v>
      </c>
      <c r="J3922">
        <v>0.09</v>
      </c>
      <c r="K3922" t="s">
        <v>16</v>
      </c>
      <c r="L3922">
        <v>2</v>
      </c>
    </row>
    <row r="3923" spans="1:12" x14ac:dyDescent="0.3">
      <c r="A3923">
        <v>26</v>
      </c>
      <c r="B3923">
        <v>84000</v>
      </c>
      <c r="C3923" t="s">
        <v>26</v>
      </c>
      <c r="D3923">
        <v>10</v>
      </c>
      <c r="E3923" t="s">
        <v>20</v>
      </c>
      <c r="F3923" t="s">
        <v>19</v>
      </c>
      <c r="G3923">
        <v>4925</v>
      </c>
      <c r="H3923">
        <v>9.9600000000000009</v>
      </c>
      <c r="I3923">
        <v>0</v>
      </c>
      <c r="J3923">
        <v>0.06</v>
      </c>
      <c r="K3923" t="s">
        <v>16</v>
      </c>
      <c r="L3923">
        <v>3</v>
      </c>
    </row>
    <row r="3924" spans="1:12" x14ac:dyDescent="0.3">
      <c r="A3924">
        <v>25</v>
      </c>
      <c r="B3924">
        <v>63000</v>
      </c>
      <c r="C3924" t="s">
        <v>13</v>
      </c>
      <c r="D3924">
        <v>1</v>
      </c>
      <c r="E3924" t="s">
        <v>25</v>
      </c>
      <c r="F3924" t="s">
        <v>15</v>
      </c>
      <c r="G3924">
        <v>12000</v>
      </c>
      <c r="H3924">
        <v>14.26</v>
      </c>
      <c r="I3924">
        <v>0</v>
      </c>
      <c r="J3924">
        <v>0.19</v>
      </c>
      <c r="K3924" t="s">
        <v>16</v>
      </c>
      <c r="L3924">
        <v>3</v>
      </c>
    </row>
    <row r="3925" spans="1:12" x14ac:dyDescent="0.3">
      <c r="A3925">
        <v>23</v>
      </c>
      <c r="B3925">
        <v>64000</v>
      </c>
      <c r="C3925" t="s">
        <v>13</v>
      </c>
      <c r="D3925">
        <v>0</v>
      </c>
      <c r="E3925" t="s">
        <v>20</v>
      </c>
      <c r="F3925" t="s">
        <v>15</v>
      </c>
      <c r="G3925">
        <v>12000</v>
      </c>
      <c r="H3925">
        <v>13.16</v>
      </c>
      <c r="I3925">
        <v>0</v>
      </c>
      <c r="J3925">
        <v>0.19</v>
      </c>
      <c r="K3925" t="s">
        <v>16</v>
      </c>
      <c r="L3925">
        <v>2</v>
      </c>
    </row>
    <row r="3926" spans="1:12" x14ac:dyDescent="0.3">
      <c r="A3926">
        <v>22</v>
      </c>
      <c r="B3926">
        <v>84600</v>
      </c>
      <c r="C3926" t="s">
        <v>26</v>
      </c>
      <c r="D3926">
        <v>4</v>
      </c>
      <c r="E3926" t="s">
        <v>20</v>
      </c>
      <c r="F3926" t="s">
        <v>21</v>
      </c>
      <c r="G3926">
        <v>6000</v>
      </c>
      <c r="I3926">
        <v>0</v>
      </c>
      <c r="J3926">
        <v>7.0000000000000007E-2</v>
      </c>
      <c r="K3926" t="s">
        <v>16</v>
      </c>
      <c r="L3926">
        <v>4</v>
      </c>
    </row>
    <row r="3927" spans="1:12" x14ac:dyDescent="0.3">
      <c r="A3927">
        <v>26</v>
      </c>
      <c r="B3927">
        <v>64404</v>
      </c>
      <c r="C3927" t="s">
        <v>13</v>
      </c>
      <c r="D3927">
        <v>3</v>
      </c>
      <c r="E3927" t="s">
        <v>18</v>
      </c>
      <c r="F3927" t="s">
        <v>19</v>
      </c>
      <c r="G3927">
        <v>12000</v>
      </c>
      <c r="H3927">
        <v>11.89</v>
      </c>
      <c r="I3927">
        <v>0</v>
      </c>
      <c r="J3927">
        <v>0.19</v>
      </c>
      <c r="K3927" t="s">
        <v>16</v>
      </c>
      <c r="L3927">
        <v>2</v>
      </c>
    </row>
    <row r="3928" spans="1:12" x14ac:dyDescent="0.3">
      <c r="A3928">
        <v>24</v>
      </c>
      <c r="B3928">
        <v>65000</v>
      </c>
      <c r="C3928" t="s">
        <v>13</v>
      </c>
      <c r="D3928">
        <v>5</v>
      </c>
      <c r="E3928" t="s">
        <v>25</v>
      </c>
      <c r="F3928" t="s">
        <v>21</v>
      </c>
      <c r="G3928">
        <v>12000</v>
      </c>
      <c r="H3928">
        <v>8.9</v>
      </c>
      <c r="I3928">
        <v>0</v>
      </c>
      <c r="J3928">
        <v>0.18</v>
      </c>
      <c r="K3928" t="s">
        <v>16</v>
      </c>
      <c r="L3928">
        <v>2</v>
      </c>
    </row>
    <row r="3929" spans="1:12" x14ac:dyDescent="0.3">
      <c r="A3929">
        <v>24</v>
      </c>
      <c r="B3929">
        <v>59000</v>
      </c>
      <c r="C3929" t="s">
        <v>13</v>
      </c>
      <c r="D3929">
        <v>5</v>
      </c>
      <c r="E3929" t="s">
        <v>14</v>
      </c>
      <c r="F3929" t="s">
        <v>30</v>
      </c>
      <c r="G3929">
        <v>12000</v>
      </c>
      <c r="H3929">
        <v>15.28</v>
      </c>
      <c r="I3929">
        <v>1</v>
      </c>
      <c r="J3929">
        <v>0.2</v>
      </c>
      <c r="K3929" t="s">
        <v>17</v>
      </c>
      <c r="L3929">
        <v>2</v>
      </c>
    </row>
    <row r="3930" spans="1:12" x14ac:dyDescent="0.3">
      <c r="A3930">
        <v>26</v>
      </c>
      <c r="B3930">
        <v>65000</v>
      </c>
      <c r="C3930" t="s">
        <v>13</v>
      </c>
      <c r="D3930">
        <v>3</v>
      </c>
      <c r="E3930" t="s">
        <v>27</v>
      </c>
      <c r="F3930" t="s">
        <v>30</v>
      </c>
      <c r="G3930">
        <v>12000</v>
      </c>
      <c r="I3930">
        <v>0</v>
      </c>
      <c r="J3930">
        <v>0.18</v>
      </c>
      <c r="K3930" t="s">
        <v>17</v>
      </c>
      <c r="L3930">
        <v>4</v>
      </c>
    </row>
    <row r="3931" spans="1:12" x14ac:dyDescent="0.3">
      <c r="A3931">
        <v>22</v>
      </c>
      <c r="B3931">
        <v>65000</v>
      </c>
      <c r="C3931" t="s">
        <v>13</v>
      </c>
      <c r="D3931">
        <v>5</v>
      </c>
      <c r="E3931" t="s">
        <v>25</v>
      </c>
      <c r="F3931" t="s">
        <v>15</v>
      </c>
      <c r="G3931">
        <v>12000</v>
      </c>
      <c r="I3931">
        <v>0</v>
      </c>
      <c r="J3931">
        <v>0.18</v>
      </c>
      <c r="K3931" t="s">
        <v>17</v>
      </c>
      <c r="L3931">
        <v>3</v>
      </c>
    </row>
    <row r="3932" spans="1:12" x14ac:dyDescent="0.3">
      <c r="A3932">
        <v>22</v>
      </c>
      <c r="B3932">
        <v>84996</v>
      </c>
      <c r="C3932" t="s">
        <v>24</v>
      </c>
      <c r="D3932">
        <v>3</v>
      </c>
      <c r="E3932" t="s">
        <v>25</v>
      </c>
      <c r="F3932" t="s">
        <v>19</v>
      </c>
      <c r="G3932">
        <v>15000</v>
      </c>
      <c r="H3932">
        <v>11.48</v>
      </c>
      <c r="I3932">
        <v>0</v>
      </c>
      <c r="J3932">
        <v>0.18</v>
      </c>
      <c r="K3932" t="s">
        <v>16</v>
      </c>
      <c r="L3932">
        <v>2</v>
      </c>
    </row>
    <row r="3933" spans="1:12" x14ac:dyDescent="0.3">
      <c r="A3933">
        <v>22</v>
      </c>
      <c r="B3933">
        <v>59000</v>
      </c>
      <c r="C3933" t="s">
        <v>13</v>
      </c>
      <c r="D3933">
        <v>2</v>
      </c>
      <c r="E3933" t="s">
        <v>25</v>
      </c>
      <c r="F3933" t="s">
        <v>22</v>
      </c>
      <c r="G3933">
        <v>12000</v>
      </c>
      <c r="H3933">
        <v>17.579999999999998</v>
      </c>
      <c r="I3933">
        <v>1</v>
      </c>
      <c r="J3933">
        <v>0.2</v>
      </c>
      <c r="K3933" t="s">
        <v>16</v>
      </c>
      <c r="L3933">
        <v>4</v>
      </c>
    </row>
    <row r="3934" spans="1:12" x14ac:dyDescent="0.3">
      <c r="A3934">
        <v>23</v>
      </c>
      <c r="B3934">
        <v>84996</v>
      </c>
      <c r="C3934" t="s">
        <v>26</v>
      </c>
      <c r="D3934">
        <v>5</v>
      </c>
      <c r="E3934" t="s">
        <v>14</v>
      </c>
      <c r="F3934" t="s">
        <v>19</v>
      </c>
      <c r="G3934">
        <v>5000</v>
      </c>
      <c r="H3934">
        <v>10.95</v>
      </c>
      <c r="I3934">
        <v>0</v>
      </c>
      <c r="J3934">
        <v>0.06</v>
      </c>
      <c r="K3934" t="s">
        <v>16</v>
      </c>
      <c r="L3934">
        <v>3</v>
      </c>
    </row>
    <row r="3935" spans="1:12" x14ac:dyDescent="0.3">
      <c r="A3935">
        <v>21</v>
      </c>
      <c r="B3935">
        <v>65000</v>
      </c>
      <c r="C3935" t="s">
        <v>13</v>
      </c>
      <c r="D3935">
        <v>6</v>
      </c>
      <c r="E3935" t="s">
        <v>20</v>
      </c>
      <c r="F3935" t="s">
        <v>30</v>
      </c>
      <c r="G3935">
        <v>12000</v>
      </c>
      <c r="H3935">
        <v>14.3</v>
      </c>
      <c r="I3935">
        <v>0</v>
      </c>
      <c r="J3935">
        <v>0.18</v>
      </c>
      <c r="K3935" t="s">
        <v>16</v>
      </c>
      <c r="L3935">
        <v>3</v>
      </c>
    </row>
    <row r="3936" spans="1:12" x14ac:dyDescent="0.3">
      <c r="A3936">
        <v>26</v>
      </c>
      <c r="B3936">
        <v>59000</v>
      </c>
      <c r="C3936" t="s">
        <v>13</v>
      </c>
      <c r="D3936">
        <v>1</v>
      </c>
      <c r="E3936" t="s">
        <v>28</v>
      </c>
      <c r="F3936" t="s">
        <v>30</v>
      </c>
      <c r="G3936">
        <v>12000</v>
      </c>
      <c r="I3936">
        <v>1</v>
      </c>
      <c r="J3936">
        <v>0.2</v>
      </c>
      <c r="K3936" t="s">
        <v>16</v>
      </c>
      <c r="L3936">
        <v>4</v>
      </c>
    </row>
    <row r="3937" spans="1:12" x14ac:dyDescent="0.3">
      <c r="A3937">
        <v>24</v>
      </c>
      <c r="B3937">
        <v>62050</v>
      </c>
      <c r="C3937" t="s">
        <v>26</v>
      </c>
      <c r="D3937">
        <v>1</v>
      </c>
      <c r="E3937" t="s">
        <v>14</v>
      </c>
      <c r="F3937" t="s">
        <v>15</v>
      </c>
      <c r="G3937">
        <v>5600</v>
      </c>
      <c r="H3937">
        <v>14.65</v>
      </c>
      <c r="I3937">
        <v>1</v>
      </c>
      <c r="J3937">
        <v>0.08</v>
      </c>
      <c r="K3937" t="s">
        <v>16</v>
      </c>
      <c r="L3937">
        <v>4</v>
      </c>
    </row>
    <row r="3938" spans="1:12" x14ac:dyDescent="0.3">
      <c r="A3938">
        <v>25</v>
      </c>
      <c r="B3938">
        <v>67200</v>
      </c>
      <c r="C3938" t="s">
        <v>13</v>
      </c>
      <c r="D3938">
        <v>3</v>
      </c>
      <c r="E3938" t="s">
        <v>28</v>
      </c>
      <c r="F3938" t="s">
        <v>15</v>
      </c>
      <c r="G3938">
        <v>12000</v>
      </c>
      <c r="H3938">
        <v>13.49</v>
      </c>
      <c r="I3938">
        <v>0</v>
      </c>
      <c r="J3938">
        <v>0.18</v>
      </c>
      <c r="K3938" t="s">
        <v>17</v>
      </c>
      <c r="L3938">
        <v>4</v>
      </c>
    </row>
    <row r="3939" spans="1:12" x14ac:dyDescent="0.3">
      <c r="A3939">
        <v>24</v>
      </c>
      <c r="B3939">
        <v>85000</v>
      </c>
      <c r="C3939" t="s">
        <v>26</v>
      </c>
      <c r="D3939">
        <v>8</v>
      </c>
      <c r="E3939" t="s">
        <v>27</v>
      </c>
      <c r="F3939" t="s">
        <v>21</v>
      </c>
      <c r="G3939">
        <v>15000</v>
      </c>
      <c r="H3939">
        <v>7.9</v>
      </c>
      <c r="I3939">
        <v>0</v>
      </c>
      <c r="J3939">
        <v>0.18</v>
      </c>
      <c r="K3939" t="s">
        <v>16</v>
      </c>
      <c r="L3939">
        <v>2</v>
      </c>
    </row>
    <row r="3940" spans="1:12" x14ac:dyDescent="0.3">
      <c r="A3940">
        <v>22</v>
      </c>
      <c r="B3940">
        <v>85000</v>
      </c>
      <c r="C3940" t="s">
        <v>26</v>
      </c>
      <c r="D3940">
        <v>0</v>
      </c>
      <c r="E3940" t="s">
        <v>18</v>
      </c>
      <c r="F3940" t="s">
        <v>15</v>
      </c>
      <c r="G3940">
        <v>20000</v>
      </c>
      <c r="H3940">
        <v>13.49</v>
      </c>
      <c r="I3940">
        <v>0</v>
      </c>
      <c r="J3940">
        <v>0.24</v>
      </c>
      <c r="K3940" t="s">
        <v>17</v>
      </c>
      <c r="L3940">
        <v>2</v>
      </c>
    </row>
    <row r="3941" spans="1:12" x14ac:dyDescent="0.3">
      <c r="A3941">
        <v>24</v>
      </c>
      <c r="B3941">
        <v>69500</v>
      </c>
      <c r="C3941" t="s">
        <v>13</v>
      </c>
      <c r="D3941">
        <v>8</v>
      </c>
      <c r="E3941" t="s">
        <v>20</v>
      </c>
      <c r="F3941" t="s">
        <v>19</v>
      </c>
      <c r="G3941">
        <v>12000</v>
      </c>
      <c r="H3941">
        <v>10.65</v>
      </c>
      <c r="I3941">
        <v>0</v>
      </c>
      <c r="J3941">
        <v>0.17</v>
      </c>
      <c r="K3941" t="s">
        <v>16</v>
      </c>
      <c r="L3941">
        <v>2</v>
      </c>
    </row>
    <row r="3942" spans="1:12" x14ac:dyDescent="0.3">
      <c r="A3942">
        <v>24</v>
      </c>
      <c r="B3942">
        <v>85000</v>
      </c>
      <c r="C3942" t="s">
        <v>26</v>
      </c>
      <c r="D3942">
        <v>2</v>
      </c>
      <c r="E3942" t="s">
        <v>25</v>
      </c>
      <c r="F3942" t="s">
        <v>19</v>
      </c>
      <c r="G3942">
        <v>7000</v>
      </c>
      <c r="H3942">
        <v>12.69</v>
      </c>
      <c r="I3942">
        <v>0</v>
      </c>
      <c r="J3942">
        <v>0.08</v>
      </c>
      <c r="K3942" t="s">
        <v>16</v>
      </c>
      <c r="L3942">
        <v>3</v>
      </c>
    </row>
    <row r="3943" spans="1:12" x14ac:dyDescent="0.3">
      <c r="A3943">
        <v>22</v>
      </c>
      <c r="B3943">
        <v>69600</v>
      </c>
      <c r="C3943" t="s">
        <v>13</v>
      </c>
      <c r="D3943">
        <v>6</v>
      </c>
      <c r="E3943" t="s">
        <v>20</v>
      </c>
      <c r="F3943" t="s">
        <v>21</v>
      </c>
      <c r="G3943">
        <v>12000</v>
      </c>
      <c r="H3943">
        <v>7.29</v>
      </c>
      <c r="I3943">
        <v>0</v>
      </c>
      <c r="J3943">
        <v>0.17</v>
      </c>
      <c r="K3943" t="s">
        <v>16</v>
      </c>
      <c r="L3943">
        <v>4</v>
      </c>
    </row>
    <row r="3944" spans="1:12" x14ac:dyDescent="0.3">
      <c r="A3944">
        <v>25</v>
      </c>
      <c r="B3944">
        <v>70000</v>
      </c>
      <c r="C3944" t="s">
        <v>13</v>
      </c>
      <c r="D3944">
        <v>9</v>
      </c>
      <c r="E3944" t="s">
        <v>27</v>
      </c>
      <c r="F3944" t="s">
        <v>21</v>
      </c>
      <c r="G3944">
        <v>12000</v>
      </c>
      <c r="H3944">
        <v>8.9</v>
      </c>
      <c r="I3944">
        <v>0</v>
      </c>
      <c r="J3944">
        <v>0.17</v>
      </c>
      <c r="K3944" t="s">
        <v>16</v>
      </c>
      <c r="L3944">
        <v>2</v>
      </c>
    </row>
    <row r="3945" spans="1:12" x14ac:dyDescent="0.3">
      <c r="A3945">
        <v>22</v>
      </c>
      <c r="B3945">
        <v>85000</v>
      </c>
      <c r="C3945" t="s">
        <v>26</v>
      </c>
      <c r="E3945" t="s">
        <v>27</v>
      </c>
      <c r="F3945" t="s">
        <v>21</v>
      </c>
      <c r="G3945">
        <v>15000</v>
      </c>
      <c r="H3945">
        <v>6.03</v>
      </c>
      <c r="I3945">
        <v>0</v>
      </c>
      <c r="J3945">
        <v>0.18</v>
      </c>
      <c r="K3945" t="s">
        <v>16</v>
      </c>
      <c r="L3945">
        <v>2</v>
      </c>
    </row>
    <row r="3946" spans="1:12" x14ac:dyDescent="0.3">
      <c r="A3946">
        <v>23</v>
      </c>
      <c r="B3946">
        <v>85000</v>
      </c>
      <c r="C3946" t="s">
        <v>26</v>
      </c>
      <c r="D3946">
        <v>0</v>
      </c>
      <c r="E3946" t="s">
        <v>18</v>
      </c>
      <c r="F3946" t="s">
        <v>15</v>
      </c>
      <c r="G3946">
        <v>11000</v>
      </c>
      <c r="H3946">
        <v>14.27</v>
      </c>
      <c r="I3946">
        <v>0</v>
      </c>
      <c r="J3946">
        <v>0.13</v>
      </c>
      <c r="K3946" t="s">
        <v>16</v>
      </c>
      <c r="L3946">
        <v>4</v>
      </c>
    </row>
    <row r="3947" spans="1:12" x14ac:dyDescent="0.3">
      <c r="A3947">
        <v>24</v>
      </c>
      <c r="B3947">
        <v>85000</v>
      </c>
      <c r="C3947" t="s">
        <v>26</v>
      </c>
      <c r="D3947">
        <v>4</v>
      </c>
      <c r="E3947" t="s">
        <v>14</v>
      </c>
      <c r="F3947" t="s">
        <v>15</v>
      </c>
      <c r="G3947">
        <v>10000</v>
      </c>
      <c r="I3947">
        <v>0</v>
      </c>
      <c r="J3947">
        <v>0.12</v>
      </c>
      <c r="K3947" t="s">
        <v>16</v>
      </c>
      <c r="L3947">
        <v>4</v>
      </c>
    </row>
    <row r="3948" spans="1:12" x14ac:dyDescent="0.3">
      <c r="A3948">
        <v>23</v>
      </c>
      <c r="B3948">
        <v>85000</v>
      </c>
      <c r="C3948" t="s">
        <v>26</v>
      </c>
      <c r="D3948">
        <v>4</v>
      </c>
      <c r="E3948" t="s">
        <v>18</v>
      </c>
      <c r="F3948" t="s">
        <v>21</v>
      </c>
      <c r="G3948">
        <v>3000</v>
      </c>
      <c r="H3948">
        <v>6.03</v>
      </c>
      <c r="I3948">
        <v>0</v>
      </c>
      <c r="J3948">
        <v>0.04</v>
      </c>
      <c r="K3948" t="s">
        <v>16</v>
      </c>
      <c r="L3948">
        <v>3</v>
      </c>
    </row>
    <row r="3949" spans="1:12" x14ac:dyDescent="0.3">
      <c r="A3949">
        <v>26</v>
      </c>
      <c r="B3949">
        <v>70000</v>
      </c>
      <c r="C3949" t="s">
        <v>13</v>
      </c>
      <c r="D3949">
        <v>6</v>
      </c>
      <c r="E3949" t="s">
        <v>28</v>
      </c>
      <c r="F3949" t="s">
        <v>21</v>
      </c>
      <c r="G3949">
        <v>12000</v>
      </c>
      <c r="H3949">
        <v>6.99</v>
      </c>
      <c r="I3949">
        <v>0</v>
      </c>
      <c r="J3949">
        <v>0.17</v>
      </c>
      <c r="K3949" t="s">
        <v>16</v>
      </c>
      <c r="L3949">
        <v>3</v>
      </c>
    </row>
    <row r="3950" spans="1:12" x14ac:dyDescent="0.3">
      <c r="A3950">
        <v>26</v>
      </c>
      <c r="B3950">
        <v>85000</v>
      </c>
      <c r="C3950" t="s">
        <v>26</v>
      </c>
      <c r="D3950">
        <v>1</v>
      </c>
      <c r="E3950" t="s">
        <v>20</v>
      </c>
      <c r="F3950" t="s">
        <v>21</v>
      </c>
      <c r="G3950">
        <v>7200</v>
      </c>
      <c r="H3950">
        <v>8.9</v>
      </c>
      <c r="I3950">
        <v>0</v>
      </c>
      <c r="J3950">
        <v>0.08</v>
      </c>
      <c r="K3950" t="s">
        <v>16</v>
      </c>
      <c r="L3950">
        <v>4</v>
      </c>
    </row>
    <row r="3951" spans="1:12" x14ac:dyDescent="0.3">
      <c r="A3951">
        <v>24</v>
      </c>
      <c r="B3951">
        <v>85000</v>
      </c>
      <c r="C3951" t="s">
        <v>26</v>
      </c>
      <c r="D3951">
        <v>8</v>
      </c>
      <c r="E3951" t="s">
        <v>14</v>
      </c>
      <c r="F3951" t="s">
        <v>19</v>
      </c>
      <c r="G3951">
        <v>25600</v>
      </c>
      <c r="H3951">
        <v>12.69</v>
      </c>
      <c r="I3951">
        <v>0</v>
      </c>
      <c r="J3951">
        <v>0.3</v>
      </c>
      <c r="K3951" t="s">
        <v>16</v>
      </c>
      <c r="L3951">
        <v>4</v>
      </c>
    </row>
    <row r="3952" spans="1:12" x14ac:dyDescent="0.3">
      <c r="A3952">
        <v>25</v>
      </c>
      <c r="B3952">
        <v>70000</v>
      </c>
      <c r="C3952" t="s">
        <v>13</v>
      </c>
      <c r="D3952">
        <v>6</v>
      </c>
      <c r="E3952" t="s">
        <v>27</v>
      </c>
      <c r="F3952" t="s">
        <v>19</v>
      </c>
      <c r="G3952">
        <v>12000</v>
      </c>
      <c r="H3952">
        <v>12.18</v>
      </c>
      <c r="I3952">
        <v>0</v>
      </c>
      <c r="J3952">
        <v>0.17</v>
      </c>
      <c r="K3952" t="s">
        <v>16</v>
      </c>
      <c r="L3952">
        <v>3</v>
      </c>
    </row>
    <row r="3953" spans="1:12" x14ac:dyDescent="0.3">
      <c r="A3953">
        <v>24</v>
      </c>
      <c r="B3953">
        <v>85000</v>
      </c>
      <c r="C3953" t="s">
        <v>26</v>
      </c>
      <c r="D3953">
        <v>8</v>
      </c>
      <c r="E3953" t="s">
        <v>20</v>
      </c>
      <c r="F3953" t="s">
        <v>21</v>
      </c>
      <c r="G3953">
        <v>35000</v>
      </c>
      <c r="I3953">
        <v>0</v>
      </c>
      <c r="J3953">
        <v>0.41</v>
      </c>
      <c r="K3953" t="s">
        <v>16</v>
      </c>
      <c r="L3953">
        <v>2</v>
      </c>
    </row>
    <row r="3954" spans="1:12" x14ac:dyDescent="0.3">
      <c r="A3954">
        <v>26</v>
      </c>
      <c r="B3954">
        <v>85000</v>
      </c>
      <c r="C3954" t="s">
        <v>26</v>
      </c>
      <c r="D3954">
        <v>10</v>
      </c>
      <c r="E3954" t="s">
        <v>20</v>
      </c>
      <c r="F3954" t="s">
        <v>21</v>
      </c>
      <c r="G3954">
        <v>12000</v>
      </c>
      <c r="H3954">
        <v>6.62</v>
      </c>
      <c r="I3954">
        <v>0</v>
      </c>
      <c r="J3954">
        <v>0.14000000000000001</v>
      </c>
      <c r="K3954" t="s">
        <v>16</v>
      </c>
      <c r="L3954">
        <v>3</v>
      </c>
    </row>
    <row r="3955" spans="1:12" x14ac:dyDescent="0.3">
      <c r="A3955">
        <v>25</v>
      </c>
      <c r="B3955">
        <v>70000</v>
      </c>
      <c r="C3955" t="s">
        <v>13</v>
      </c>
      <c r="D3955">
        <v>9</v>
      </c>
      <c r="E3955" t="s">
        <v>18</v>
      </c>
      <c r="F3955" t="s">
        <v>30</v>
      </c>
      <c r="G3955">
        <v>12000</v>
      </c>
      <c r="H3955">
        <v>13.55</v>
      </c>
      <c r="I3955">
        <v>0</v>
      </c>
      <c r="J3955">
        <v>0.17</v>
      </c>
      <c r="K3955" t="s">
        <v>17</v>
      </c>
      <c r="L3955">
        <v>3</v>
      </c>
    </row>
    <row r="3956" spans="1:12" x14ac:dyDescent="0.3">
      <c r="A3956">
        <v>22</v>
      </c>
      <c r="B3956">
        <v>55082</v>
      </c>
      <c r="C3956" t="s">
        <v>13</v>
      </c>
      <c r="D3956">
        <v>6</v>
      </c>
      <c r="E3956" t="s">
        <v>14</v>
      </c>
      <c r="F3956" t="s">
        <v>22</v>
      </c>
      <c r="G3956">
        <v>12000</v>
      </c>
      <c r="I3956">
        <v>1</v>
      </c>
      <c r="J3956">
        <v>0.19</v>
      </c>
      <c r="K3956" t="s">
        <v>17</v>
      </c>
      <c r="L3956">
        <v>3</v>
      </c>
    </row>
    <row r="3957" spans="1:12" x14ac:dyDescent="0.3">
      <c r="A3957">
        <v>24</v>
      </c>
      <c r="B3957">
        <v>71151</v>
      </c>
      <c r="C3957" t="s">
        <v>13</v>
      </c>
      <c r="D3957">
        <v>6</v>
      </c>
      <c r="E3957" t="s">
        <v>27</v>
      </c>
      <c r="F3957" t="s">
        <v>21</v>
      </c>
      <c r="G3957">
        <v>12000</v>
      </c>
      <c r="H3957">
        <v>6.62</v>
      </c>
      <c r="I3957">
        <v>0</v>
      </c>
      <c r="J3957">
        <v>0.17</v>
      </c>
      <c r="K3957" t="s">
        <v>16</v>
      </c>
      <c r="L3957">
        <v>4</v>
      </c>
    </row>
    <row r="3958" spans="1:12" x14ac:dyDescent="0.3">
      <c r="A3958">
        <v>26</v>
      </c>
      <c r="B3958">
        <v>85000</v>
      </c>
      <c r="C3958" t="s">
        <v>26</v>
      </c>
      <c r="D3958">
        <v>0</v>
      </c>
      <c r="E3958" t="s">
        <v>14</v>
      </c>
      <c r="F3958" t="s">
        <v>21</v>
      </c>
      <c r="G3958">
        <v>11600</v>
      </c>
      <c r="H3958">
        <v>5.42</v>
      </c>
      <c r="I3958">
        <v>0</v>
      </c>
      <c r="J3958">
        <v>0.14000000000000001</v>
      </c>
      <c r="K3958" t="s">
        <v>16</v>
      </c>
      <c r="L3958">
        <v>4</v>
      </c>
    </row>
    <row r="3959" spans="1:12" x14ac:dyDescent="0.3">
      <c r="A3959">
        <v>25</v>
      </c>
      <c r="B3959">
        <v>31200</v>
      </c>
      <c r="C3959" t="s">
        <v>23</v>
      </c>
      <c r="E3959" t="s">
        <v>28</v>
      </c>
      <c r="F3959" t="s">
        <v>29</v>
      </c>
      <c r="G3959">
        <v>4000</v>
      </c>
      <c r="H3959">
        <v>17.190000000000001</v>
      </c>
      <c r="I3959">
        <v>1</v>
      </c>
      <c r="J3959">
        <v>0.13</v>
      </c>
      <c r="K3959" t="s">
        <v>17</v>
      </c>
      <c r="L3959">
        <v>4</v>
      </c>
    </row>
    <row r="3960" spans="1:12" x14ac:dyDescent="0.3">
      <c r="A3960">
        <v>25</v>
      </c>
      <c r="B3960">
        <v>85000</v>
      </c>
      <c r="C3960" t="s">
        <v>26</v>
      </c>
      <c r="D3960">
        <v>0</v>
      </c>
      <c r="E3960" t="s">
        <v>18</v>
      </c>
      <c r="F3960" t="s">
        <v>21</v>
      </c>
      <c r="G3960">
        <v>2800</v>
      </c>
      <c r="H3960">
        <v>7.49</v>
      </c>
      <c r="I3960">
        <v>0</v>
      </c>
      <c r="J3960">
        <v>0.03</v>
      </c>
      <c r="K3960" t="s">
        <v>16</v>
      </c>
      <c r="L3960">
        <v>3</v>
      </c>
    </row>
    <row r="3961" spans="1:12" x14ac:dyDescent="0.3">
      <c r="A3961">
        <v>22</v>
      </c>
      <c r="B3961">
        <v>85000</v>
      </c>
      <c r="C3961" t="s">
        <v>23</v>
      </c>
      <c r="E3961" t="s">
        <v>18</v>
      </c>
      <c r="F3961" t="s">
        <v>19</v>
      </c>
      <c r="G3961">
        <v>4300</v>
      </c>
      <c r="I3961">
        <v>0</v>
      </c>
      <c r="J3961">
        <v>0.05</v>
      </c>
      <c r="K3961" t="s">
        <v>16</v>
      </c>
      <c r="L3961">
        <v>4</v>
      </c>
    </row>
    <row r="3962" spans="1:12" x14ac:dyDescent="0.3">
      <c r="A3962">
        <v>25</v>
      </c>
      <c r="B3962">
        <v>85000</v>
      </c>
      <c r="C3962" t="s">
        <v>26</v>
      </c>
      <c r="D3962">
        <v>9</v>
      </c>
      <c r="E3962" t="s">
        <v>25</v>
      </c>
      <c r="F3962" t="s">
        <v>19</v>
      </c>
      <c r="G3962">
        <v>24000</v>
      </c>
      <c r="H3962">
        <v>10.99</v>
      </c>
      <c r="I3962">
        <v>0</v>
      </c>
      <c r="J3962">
        <v>0.28000000000000003</v>
      </c>
      <c r="K3962" t="s">
        <v>16</v>
      </c>
      <c r="L3962">
        <v>4</v>
      </c>
    </row>
    <row r="3963" spans="1:12" x14ac:dyDescent="0.3">
      <c r="A3963">
        <v>26</v>
      </c>
      <c r="B3963">
        <v>85000</v>
      </c>
      <c r="C3963" t="s">
        <v>26</v>
      </c>
      <c r="D3963">
        <v>10</v>
      </c>
      <c r="E3963" t="s">
        <v>18</v>
      </c>
      <c r="F3963" t="s">
        <v>21</v>
      </c>
      <c r="G3963">
        <v>4650</v>
      </c>
      <c r="H3963">
        <v>8.49</v>
      </c>
      <c r="I3963">
        <v>0</v>
      </c>
      <c r="J3963">
        <v>0.05</v>
      </c>
      <c r="K3963" t="s">
        <v>16</v>
      </c>
      <c r="L3963">
        <v>2</v>
      </c>
    </row>
    <row r="3964" spans="1:12" x14ac:dyDescent="0.3">
      <c r="A3964">
        <v>22</v>
      </c>
      <c r="B3964">
        <v>85000</v>
      </c>
      <c r="C3964" t="s">
        <v>26</v>
      </c>
      <c r="D3964">
        <v>0</v>
      </c>
      <c r="E3964" t="s">
        <v>18</v>
      </c>
      <c r="F3964" t="s">
        <v>19</v>
      </c>
      <c r="G3964">
        <v>12000</v>
      </c>
      <c r="H3964">
        <v>11.99</v>
      </c>
      <c r="I3964">
        <v>0</v>
      </c>
      <c r="J3964">
        <v>0.14000000000000001</v>
      </c>
      <c r="K3964" t="s">
        <v>16</v>
      </c>
      <c r="L3964">
        <v>3</v>
      </c>
    </row>
    <row r="3965" spans="1:12" x14ac:dyDescent="0.3">
      <c r="A3965">
        <v>25</v>
      </c>
      <c r="B3965">
        <v>73000</v>
      </c>
      <c r="C3965" t="s">
        <v>13</v>
      </c>
      <c r="D3965">
        <v>1</v>
      </c>
      <c r="E3965" t="s">
        <v>18</v>
      </c>
      <c r="F3965" t="s">
        <v>21</v>
      </c>
      <c r="G3965">
        <v>12000</v>
      </c>
      <c r="H3965">
        <v>7.49</v>
      </c>
      <c r="I3965">
        <v>0</v>
      </c>
      <c r="J3965">
        <v>0.16</v>
      </c>
      <c r="K3965" t="s">
        <v>16</v>
      </c>
      <c r="L3965">
        <v>3</v>
      </c>
    </row>
    <row r="3966" spans="1:12" x14ac:dyDescent="0.3">
      <c r="A3966">
        <v>24</v>
      </c>
      <c r="B3966">
        <v>85000</v>
      </c>
      <c r="C3966" t="s">
        <v>23</v>
      </c>
      <c r="D3966">
        <v>4</v>
      </c>
      <c r="E3966" t="s">
        <v>28</v>
      </c>
      <c r="F3966" t="s">
        <v>30</v>
      </c>
      <c r="G3966">
        <v>6250</v>
      </c>
      <c r="H3966">
        <v>14.91</v>
      </c>
      <c r="I3966">
        <v>0</v>
      </c>
      <c r="J3966">
        <v>7.0000000000000007E-2</v>
      </c>
      <c r="K3966" t="s">
        <v>16</v>
      </c>
      <c r="L3966">
        <v>2</v>
      </c>
    </row>
    <row r="3967" spans="1:12" x14ac:dyDescent="0.3">
      <c r="A3967">
        <v>24</v>
      </c>
      <c r="B3967">
        <v>85000</v>
      </c>
      <c r="C3967" t="s">
        <v>26</v>
      </c>
      <c r="D3967">
        <v>8</v>
      </c>
      <c r="E3967" t="s">
        <v>20</v>
      </c>
      <c r="F3967" t="s">
        <v>21</v>
      </c>
      <c r="G3967">
        <v>10400</v>
      </c>
      <c r="H3967">
        <v>5.79</v>
      </c>
      <c r="I3967">
        <v>0</v>
      </c>
      <c r="J3967">
        <v>0.12</v>
      </c>
      <c r="K3967" t="s">
        <v>16</v>
      </c>
      <c r="L3967">
        <v>4</v>
      </c>
    </row>
    <row r="3968" spans="1:12" x14ac:dyDescent="0.3">
      <c r="A3968">
        <v>22</v>
      </c>
      <c r="B3968">
        <v>85000</v>
      </c>
      <c r="C3968" t="s">
        <v>26</v>
      </c>
      <c r="D3968">
        <v>6</v>
      </c>
      <c r="E3968" t="s">
        <v>18</v>
      </c>
      <c r="F3968" t="s">
        <v>21</v>
      </c>
      <c r="G3968">
        <v>10000</v>
      </c>
      <c r="I3968">
        <v>0</v>
      </c>
      <c r="J3968">
        <v>0.12</v>
      </c>
      <c r="K3968" t="s">
        <v>16</v>
      </c>
      <c r="L3968">
        <v>2</v>
      </c>
    </row>
    <row r="3969" spans="1:12" x14ac:dyDescent="0.3">
      <c r="A3969">
        <v>26</v>
      </c>
      <c r="B3969">
        <v>41000</v>
      </c>
      <c r="C3969" t="s">
        <v>13</v>
      </c>
      <c r="D3969">
        <v>8</v>
      </c>
      <c r="E3969" t="s">
        <v>25</v>
      </c>
      <c r="F3969" t="s">
        <v>19</v>
      </c>
      <c r="G3969">
        <v>3000</v>
      </c>
      <c r="H3969">
        <v>12.42</v>
      </c>
      <c r="I3969">
        <v>0</v>
      </c>
      <c r="J3969">
        <v>7.0000000000000007E-2</v>
      </c>
      <c r="K3969" t="s">
        <v>16</v>
      </c>
      <c r="L3969">
        <v>3</v>
      </c>
    </row>
    <row r="3970" spans="1:12" x14ac:dyDescent="0.3">
      <c r="A3970">
        <v>25</v>
      </c>
      <c r="B3970">
        <v>41000</v>
      </c>
      <c r="C3970" t="s">
        <v>13</v>
      </c>
      <c r="D3970">
        <v>3</v>
      </c>
      <c r="E3970" t="s">
        <v>27</v>
      </c>
      <c r="F3970" t="s">
        <v>19</v>
      </c>
      <c r="G3970">
        <v>3000</v>
      </c>
      <c r="I3970">
        <v>0</v>
      </c>
      <c r="J3970">
        <v>7.0000000000000007E-2</v>
      </c>
      <c r="K3970" t="s">
        <v>16</v>
      </c>
      <c r="L3970">
        <v>3</v>
      </c>
    </row>
    <row r="3971" spans="1:12" x14ac:dyDescent="0.3">
      <c r="A3971">
        <v>23</v>
      </c>
      <c r="B3971">
        <v>41000</v>
      </c>
      <c r="C3971" t="s">
        <v>13</v>
      </c>
      <c r="D3971">
        <v>2</v>
      </c>
      <c r="E3971" t="s">
        <v>25</v>
      </c>
      <c r="F3971" t="s">
        <v>15</v>
      </c>
      <c r="G3971">
        <v>3000</v>
      </c>
      <c r="H3971">
        <v>11.03</v>
      </c>
      <c r="I3971">
        <v>0</v>
      </c>
      <c r="J3971">
        <v>7.0000000000000007E-2</v>
      </c>
      <c r="K3971" t="s">
        <v>17</v>
      </c>
      <c r="L3971">
        <v>4</v>
      </c>
    </row>
    <row r="3972" spans="1:12" x14ac:dyDescent="0.3">
      <c r="A3972">
        <v>26</v>
      </c>
      <c r="B3972">
        <v>85000</v>
      </c>
      <c r="C3972" t="s">
        <v>26</v>
      </c>
      <c r="D3972">
        <v>0</v>
      </c>
      <c r="E3972" t="s">
        <v>25</v>
      </c>
      <c r="F3972" t="s">
        <v>19</v>
      </c>
      <c r="G3972">
        <v>8000</v>
      </c>
      <c r="I3972">
        <v>0</v>
      </c>
      <c r="J3972">
        <v>0.09</v>
      </c>
      <c r="K3972" t="s">
        <v>16</v>
      </c>
      <c r="L3972">
        <v>3</v>
      </c>
    </row>
    <row r="3973" spans="1:12" x14ac:dyDescent="0.3">
      <c r="A3973">
        <v>25</v>
      </c>
      <c r="B3973">
        <v>85000</v>
      </c>
      <c r="C3973" t="s">
        <v>26</v>
      </c>
      <c r="D3973">
        <v>6</v>
      </c>
      <c r="E3973" t="s">
        <v>28</v>
      </c>
      <c r="F3973" t="s">
        <v>21</v>
      </c>
      <c r="G3973">
        <v>4000</v>
      </c>
      <c r="H3973">
        <v>6.54</v>
      </c>
      <c r="I3973">
        <v>0</v>
      </c>
      <c r="J3973">
        <v>0.05</v>
      </c>
      <c r="K3973" t="s">
        <v>16</v>
      </c>
      <c r="L3973">
        <v>3</v>
      </c>
    </row>
    <row r="3974" spans="1:12" x14ac:dyDescent="0.3">
      <c r="A3974">
        <v>22</v>
      </c>
      <c r="B3974">
        <v>36000</v>
      </c>
      <c r="C3974" t="s">
        <v>13</v>
      </c>
      <c r="D3974">
        <v>6</v>
      </c>
      <c r="E3974" t="s">
        <v>14</v>
      </c>
      <c r="F3974" t="s">
        <v>19</v>
      </c>
      <c r="G3974">
        <v>3000</v>
      </c>
      <c r="H3974">
        <v>11.49</v>
      </c>
      <c r="I3974">
        <v>1</v>
      </c>
      <c r="J3974">
        <v>0.08</v>
      </c>
      <c r="K3974" t="s">
        <v>16</v>
      </c>
      <c r="L3974">
        <v>4</v>
      </c>
    </row>
    <row r="3975" spans="1:12" x14ac:dyDescent="0.3">
      <c r="A3975">
        <v>23</v>
      </c>
      <c r="B3975">
        <v>85000</v>
      </c>
      <c r="C3975" t="s">
        <v>26</v>
      </c>
      <c r="D3975">
        <v>1</v>
      </c>
      <c r="E3975" t="s">
        <v>27</v>
      </c>
      <c r="F3975" t="s">
        <v>19</v>
      </c>
      <c r="G3975">
        <v>10000</v>
      </c>
      <c r="H3975">
        <v>10.36</v>
      </c>
      <c r="I3975">
        <v>0</v>
      </c>
      <c r="J3975">
        <v>0.12</v>
      </c>
      <c r="K3975" t="s">
        <v>16</v>
      </c>
      <c r="L3975">
        <v>4</v>
      </c>
    </row>
    <row r="3976" spans="1:12" x14ac:dyDescent="0.3">
      <c r="A3976">
        <v>21</v>
      </c>
      <c r="B3976">
        <v>37000</v>
      </c>
      <c r="C3976" t="s">
        <v>23</v>
      </c>
      <c r="D3976">
        <v>0</v>
      </c>
      <c r="E3976" t="s">
        <v>27</v>
      </c>
      <c r="F3976" t="s">
        <v>15</v>
      </c>
      <c r="G3976">
        <v>9250</v>
      </c>
      <c r="H3976">
        <v>12.23</v>
      </c>
      <c r="I3976">
        <v>0</v>
      </c>
      <c r="J3976">
        <v>0.25</v>
      </c>
      <c r="K3976" t="s">
        <v>16</v>
      </c>
      <c r="L3976">
        <v>4</v>
      </c>
    </row>
    <row r="3977" spans="1:12" x14ac:dyDescent="0.3">
      <c r="A3977">
        <v>26</v>
      </c>
      <c r="B3977">
        <v>85000</v>
      </c>
      <c r="C3977" t="s">
        <v>26</v>
      </c>
      <c r="D3977">
        <v>3</v>
      </c>
      <c r="E3977" t="s">
        <v>25</v>
      </c>
      <c r="F3977" t="s">
        <v>19</v>
      </c>
      <c r="G3977">
        <v>4000</v>
      </c>
      <c r="H3977">
        <v>9.25</v>
      </c>
      <c r="I3977">
        <v>0</v>
      </c>
      <c r="J3977">
        <v>0.05</v>
      </c>
      <c r="K3977" t="s">
        <v>16</v>
      </c>
      <c r="L3977">
        <v>2</v>
      </c>
    </row>
    <row r="3978" spans="1:12" x14ac:dyDescent="0.3">
      <c r="A3978">
        <v>22</v>
      </c>
      <c r="B3978">
        <v>85000</v>
      </c>
      <c r="C3978" t="s">
        <v>26</v>
      </c>
      <c r="D3978">
        <v>4</v>
      </c>
      <c r="E3978" t="s">
        <v>27</v>
      </c>
      <c r="F3978" t="s">
        <v>21</v>
      </c>
      <c r="G3978">
        <v>12000</v>
      </c>
      <c r="H3978">
        <v>6.91</v>
      </c>
      <c r="I3978">
        <v>0</v>
      </c>
      <c r="J3978">
        <v>0.14000000000000001</v>
      </c>
      <c r="K3978" t="s">
        <v>16</v>
      </c>
      <c r="L3978">
        <v>3</v>
      </c>
    </row>
    <row r="3979" spans="1:12" x14ac:dyDescent="0.3">
      <c r="A3979">
        <v>22</v>
      </c>
      <c r="B3979">
        <v>85000</v>
      </c>
      <c r="C3979" t="s">
        <v>26</v>
      </c>
      <c r="D3979">
        <v>6</v>
      </c>
      <c r="E3979" t="s">
        <v>18</v>
      </c>
      <c r="F3979" t="s">
        <v>15</v>
      </c>
      <c r="G3979">
        <v>5000</v>
      </c>
      <c r="H3979">
        <v>12.61</v>
      </c>
      <c r="I3979">
        <v>0</v>
      </c>
      <c r="J3979">
        <v>0.06</v>
      </c>
      <c r="K3979" t="s">
        <v>16</v>
      </c>
      <c r="L3979">
        <v>2</v>
      </c>
    </row>
    <row r="3980" spans="1:12" x14ac:dyDescent="0.3">
      <c r="A3980">
        <v>22</v>
      </c>
      <c r="B3980">
        <v>42000</v>
      </c>
      <c r="C3980" t="s">
        <v>13</v>
      </c>
      <c r="D3980">
        <v>6</v>
      </c>
      <c r="E3980" t="s">
        <v>20</v>
      </c>
      <c r="F3980" t="s">
        <v>19</v>
      </c>
      <c r="G3980">
        <v>3000</v>
      </c>
      <c r="H3980">
        <v>11.49</v>
      </c>
      <c r="I3980">
        <v>0</v>
      </c>
      <c r="J3980">
        <v>7.0000000000000007E-2</v>
      </c>
      <c r="K3980" t="s">
        <v>16</v>
      </c>
      <c r="L3980">
        <v>2</v>
      </c>
    </row>
    <row r="3981" spans="1:12" x14ac:dyDescent="0.3">
      <c r="A3981">
        <v>22</v>
      </c>
      <c r="B3981">
        <v>36000</v>
      </c>
      <c r="C3981" t="s">
        <v>13</v>
      </c>
      <c r="D3981">
        <v>1</v>
      </c>
      <c r="E3981" t="s">
        <v>28</v>
      </c>
      <c r="F3981" t="s">
        <v>19</v>
      </c>
      <c r="G3981">
        <v>3000</v>
      </c>
      <c r="H3981">
        <v>10.37</v>
      </c>
      <c r="I3981">
        <v>1</v>
      </c>
      <c r="J3981">
        <v>0.08</v>
      </c>
      <c r="K3981" t="s">
        <v>16</v>
      </c>
      <c r="L3981">
        <v>3</v>
      </c>
    </row>
    <row r="3982" spans="1:12" x14ac:dyDescent="0.3">
      <c r="A3982">
        <v>23</v>
      </c>
      <c r="B3982">
        <v>85000</v>
      </c>
      <c r="C3982" t="s">
        <v>23</v>
      </c>
      <c r="D3982">
        <v>4</v>
      </c>
      <c r="E3982" t="s">
        <v>18</v>
      </c>
      <c r="F3982" t="s">
        <v>15</v>
      </c>
      <c r="G3982">
        <v>9600</v>
      </c>
      <c r="H3982">
        <v>13.61</v>
      </c>
      <c r="I3982">
        <v>0</v>
      </c>
      <c r="J3982">
        <v>0.11</v>
      </c>
      <c r="K3982" t="s">
        <v>16</v>
      </c>
      <c r="L3982">
        <v>3</v>
      </c>
    </row>
    <row r="3983" spans="1:12" x14ac:dyDescent="0.3">
      <c r="A3983">
        <v>23</v>
      </c>
      <c r="B3983">
        <v>85000</v>
      </c>
      <c r="C3983" t="s">
        <v>26</v>
      </c>
      <c r="D3983">
        <v>6</v>
      </c>
      <c r="E3983" t="s">
        <v>20</v>
      </c>
      <c r="F3983" t="s">
        <v>19</v>
      </c>
      <c r="G3983">
        <v>25000</v>
      </c>
      <c r="H3983">
        <v>10.75</v>
      </c>
      <c r="I3983">
        <v>0</v>
      </c>
      <c r="J3983">
        <v>0.28999999999999998</v>
      </c>
      <c r="K3983" t="s">
        <v>16</v>
      </c>
      <c r="L3983">
        <v>4</v>
      </c>
    </row>
    <row r="3984" spans="1:12" x14ac:dyDescent="0.3">
      <c r="A3984">
        <v>25</v>
      </c>
      <c r="B3984">
        <v>37000</v>
      </c>
      <c r="C3984" t="s">
        <v>23</v>
      </c>
      <c r="D3984">
        <v>6</v>
      </c>
      <c r="E3984" t="s">
        <v>14</v>
      </c>
      <c r="F3984" t="s">
        <v>19</v>
      </c>
      <c r="G3984">
        <v>9000</v>
      </c>
      <c r="H3984">
        <v>10.25</v>
      </c>
      <c r="I3984">
        <v>0</v>
      </c>
      <c r="J3984">
        <v>0.24</v>
      </c>
      <c r="K3984" t="s">
        <v>16</v>
      </c>
      <c r="L3984">
        <v>3</v>
      </c>
    </row>
    <row r="3985" spans="1:12" x14ac:dyDescent="0.3">
      <c r="A3985">
        <v>25</v>
      </c>
      <c r="B3985">
        <v>85000</v>
      </c>
      <c r="C3985" t="s">
        <v>26</v>
      </c>
      <c r="D3985">
        <v>7</v>
      </c>
      <c r="E3985" t="s">
        <v>20</v>
      </c>
      <c r="F3985" t="s">
        <v>21</v>
      </c>
      <c r="G3985">
        <v>2000</v>
      </c>
      <c r="I3985">
        <v>0</v>
      </c>
      <c r="J3985">
        <v>0.02</v>
      </c>
      <c r="K3985" t="s">
        <v>16</v>
      </c>
      <c r="L3985">
        <v>2</v>
      </c>
    </row>
    <row r="3986" spans="1:12" x14ac:dyDescent="0.3">
      <c r="A3986">
        <v>23</v>
      </c>
      <c r="B3986">
        <v>85000</v>
      </c>
      <c r="C3986" t="s">
        <v>26</v>
      </c>
      <c r="D3986">
        <v>3</v>
      </c>
      <c r="E3986" t="s">
        <v>18</v>
      </c>
      <c r="F3986" t="s">
        <v>15</v>
      </c>
      <c r="G3986">
        <v>20000</v>
      </c>
      <c r="I3986">
        <v>0</v>
      </c>
      <c r="J3986">
        <v>0.24</v>
      </c>
      <c r="K3986" t="s">
        <v>17</v>
      </c>
      <c r="L3986">
        <v>4</v>
      </c>
    </row>
    <row r="3987" spans="1:12" x14ac:dyDescent="0.3">
      <c r="A3987">
        <v>26</v>
      </c>
      <c r="B3987">
        <v>85000</v>
      </c>
      <c r="C3987" t="s">
        <v>26</v>
      </c>
      <c r="E3987" t="s">
        <v>18</v>
      </c>
      <c r="F3987" t="s">
        <v>19</v>
      </c>
      <c r="G3987">
        <v>6000</v>
      </c>
      <c r="H3987">
        <v>9.8800000000000008</v>
      </c>
      <c r="I3987">
        <v>0</v>
      </c>
      <c r="J3987">
        <v>7.0000000000000007E-2</v>
      </c>
      <c r="K3987" t="s">
        <v>16</v>
      </c>
      <c r="L3987">
        <v>3</v>
      </c>
    </row>
    <row r="3988" spans="1:12" x14ac:dyDescent="0.3">
      <c r="A3988">
        <v>23</v>
      </c>
      <c r="B3988">
        <v>36000</v>
      </c>
      <c r="C3988" t="s">
        <v>13</v>
      </c>
      <c r="D3988">
        <v>0</v>
      </c>
      <c r="E3988" t="s">
        <v>18</v>
      </c>
      <c r="F3988" t="s">
        <v>15</v>
      </c>
      <c r="G3988">
        <v>3000</v>
      </c>
      <c r="H3988">
        <v>12.29</v>
      </c>
      <c r="I3988">
        <v>1</v>
      </c>
      <c r="J3988">
        <v>0.08</v>
      </c>
      <c r="K3988" t="s">
        <v>16</v>
      </c>
      <c r="L3988">
        <v>2</v>
      </c>
    </row>
    <row r="3989" spans="1:12" x14ac:dyDescent="0.3">
      <c r="A3989">
        <v>25</v>
      </c>
      <c r="B3989">
        <v>42264</v>
      </c>
      <c r="C3989" t="s">
        <v>13</v>
      </c>
      <c r="D3989">
        <v>3</v>
      </c>
      <c r="E3989" t="s">
        <v>25</v>
      </c>
      <c r="F3989" t="s">
        <v>19</v>
      </c>
      <c r="G3989">
        <v>3000</v>
      </c>
      <c r="H3989">
        <v>10.71</v>
      </c>
      <c r="I3989">
        <v>0</v>
      </c>
      <c r="J3989">
        <v>7.0000000000000007E-2</v>
      </c>
      <c r="K3989" t="s">
        <v>16</v>
      </c>
      <c r="L3989">
        <v>2</v>
      </c>
    </row>
    <row r="3990" spans="1:12" x14ac:dyDescent="0.3">
      <c r="A3990">
        <v>23</v>
      </c>
      <c r="B3990">
        <v>74706</v>
      </c>
      <c r="C3990" t="s">
        <v>13</v>
      </c>
      <c r="D3990">
        <v>4</v>
      </c>
      <c r="E3990" t="s">
        <v>25</v>
      </c>
      <c r="F3990" t="s">
        <v>19</v>
      </c>
      <c r="G3990">
        <v>12000</v>
      </c>
      <c r="H3990">
        <v>11.58</v>
      </c>
      <c r="I3990">
        <v>0</v>
      </c>
      <c r="J3990">
        <v>0.16</v>
      </c>
      <c r="K3990" t="s">
        <v>16</v>
      </c>
      <c r="L3990">
        <v>3</v>
      </c>
    </row>
    <row r="3991" spans="1:12" x14ac:dyDescent="0.3">
      <c r="A3991">
        <v>24</v>
      </c>
      <c r="B3991">
        <v>75000</v>
      </c>
      <c r="C3991" t="s">
        <v>13</v>
      </c>
      <c r="D3991">
        <v>8</v>
      </c>
      <c r="E3991" t="s">
        <v>20</v>
      </c>
      <c r="F3991" t="s">
        <v>30</v>
      </c>
      <c r="G3991">
        <v>12000</v>
      </c>
      <c r="I3991">
        <v>0</v>
      </c>
      <c r="J3991">
        <v>0.16</v>
      </c>
      <c r="K3991" t="s">
        <v>16</v>
      </c>
      <c r="L3991">
        <v>4</v>
      </c>
    </row>
    <row r="3992" spans="1:12" x14ac:dyDescent="0.3">
      <c r="A3992">
        <v>24</v>
      </c>
      <c r="B3992">
        <v>85000</v>
      </c>
      <c r="C3992" t="s">
        <v>26</v>
      </c>
      <c r="D3992">
        <v>1</v>
      </c>
      <c r="E3992" t="s">
        <v>25</v>
      </c>
      <c r="F3992" t="s">
        <v>21</v>
      </c>
      <c r="G3992">
        <v>4400</v>
      </c>
      <c r="H3992">
        <v>7.4</v>
      </c>
      <c r="I3992">
        <v>0</v>
      </c>
      <c r="J3992">
        <v>0.05</v>
      </c>
      <c r="K3992" t="s">
        <v>16</v>
      </c>
      <c r="L3992">
        <v>2</v>
      </c>
    </row>
    <row r="3993" spans="1:12" x14ac:dyDescent="0.3">
      <c r="A3993">
        <v>22</v>
      </c>
      <c r="B3993">
        <v>75000</v>
      </c>
      <c r="C3993" t="s">
        <v>13</v>
      </c>
      <c r="D3993">
        <v>6</v>
      </c>
      <c r="E3993" t="s">
        <v>27</v>
      </c>
      <c r="F3993" t="s">
        <v>19</v>
      </c>
      <c r="G3993">
        <v>12000</v>
      </c>
      <c r="H3993">
        <v>10.74</v>
      </c>
      <c r="I3993">
        <v>0</v>
      </c>
      <c r="J3993">
        <v>0.16</v>
      </c>
      <c r="K3993" t="s">
        <v>16</v>
      </c>
      <c r="L3993">
        <v>3</v>
      </c>
    </row>
    <row r="3994" spans="1:12" x14ac:dyDescent="0.3">
      <c r="A3994">
        <v>25</v>
      </c>
      <c r="B3994">
        <v>85000</v>
      </c>
      <c r="C3994" t="s">
        <v>26</v>
      </c>
      <c r="D3994">
        <v>4</v>
      </c>
      <c r="E3994" t="s">
        <v>27</v>
      </c>
      <c r="F3994" t="s">
        <v>15</v>
      </c>
      <c r="G3994">
        <v>20000</v>
      </c>
      <c r="H3994">
        <v>13.92</v>
      </c>
      <c r="I3994">
        <v>0</v>
      </c>
      <c r="J3994">
        <v>0.24</v>
      </c>
      <c r="K3994" t="s">
        <v>16</v>
      </c>
      <c r="L3994">
        <v>3</v>
      </c>
    </row>
    <row r="3995" spans="1:12" x14ac:dyDescent="0.3">
      <c r="A3995">
        <v>24</v>
      </c>
      <c r="B3995">
        <v>85000</v>
      </c>
      <c r="C3995" t="s">
        <v>26</v>
      </c>
      <c r="D3995">
        <v>5</v>
      </c>
      <c r="E3995" t="s">
        <v>28</v>
      </c>
      <c r="F3995" t="s">
        <v>19</v>
      </c>
      <c r="G3995">
        <v>12000</v>
      </c>
      <c r="H3995">
        <v>11.14</v>
      </c>
      <c r="I3995">
        <v>0</v>
      </c>
      <c r="J3995">
        <v>0.14000000000000001</v>
      </c>
      <c r="K3995" t="s">
        <v>16</v>
      </c>
      <c r="L3995">
        <v>3</v>
      </c>
    </row>
    <row r="3996" spans="1:12" x14ac:dyDescent="0.3">
      <c r="A3996">
        <v>22</v>
      </c>
      <c r="B3996">
        <v>75000</v>
      </c>
      <c r="C3996" t="s">
        <v>13</v>
      </c>
      <c r="D3996">
        <v>6</v>
      </c>
      <c r="E3996" t="s">
        <v>18</v>
      </c>
      <c r="F3996" t="s">
        <v>21</v>
      </c>
      <c r="G3996">
        <v>12000</v>
      </c>
      <c r="I3996">
        <v>0</v>
      </c>
      <c r="J3996">
        <v>0.16</v>
      </c>
      <c r="K3996" t="s">
        <v>16</v>
      </c>
      <c r="L3996">
        <v>2</v>
      </c>
    </row>
    <row r="3997" spans="1:12" x14ac:dyDescent="0.3">
      <c r="A3997">
        <v>21</v>
      </c>
      <c r="B3997">
        <v>36662</v>
      </c>
      <c r="C3997" t="s">
        <v>23</v>
      </c>
      <c r="D3997">
        <v>4</v>
      </c>
      <c r="E3997" t="s">
        <v>27</v>
      </c>
      <c r="F3997" t="s">
        <v>19</v>
      </c>
      <c r="G3997">
        <v>18000</v>
      </c>
      <c r="H3997">
        <v>10.25</v>
      </c>
      <c r="I3997">
        <v>0</v>
      </c>
      <c r="J3997">
        <v>0.49</v>
      </c>
      <c r="K3997" t="s">
        <v>16</v>
      </c>
      <c r="L3997">
        <v>4</v>
      </c>
    </row>
    <row r="3998" spans="1:12" x14ac:dyDescent="0.3">
      <c r="A3998">
        <v>23</v>
      </c>
      <c r="B3998">
        <v>75000</v>
      </c>
      <c r="C3998" t="s">
        <v>13</v>
      </c>
      <c r="D3998">
        <v>2</v>
      </c>
      <c r="E3998" t="s">
        <v>20</v>
      </c>
      <c r="F3998" t="s">
        <v>15</v>
      </c>
      <c r="G3998">
        <v>12000</v>
      </c>
      <c r="H3998">
        <v>12.98</v>
      </c>
      <c r="I3998">
        <v>0</v>
      </c>
      <c r="J3998">
        <v>0.16</v>
      </c>
      <c r="K3998" t="s">
        <v>17</v>
      </c>
      <c r="L3998">
        <v>2</v>
      </c>
    </row>
    <row r="3999" spans="1:12" x14ac:dyDescent="0.3">
      <c r="A3999">
        <v>24</v>
      </c>
      <c r="B3999">
        <v>75000</v>
      </c>
      <c r="C3999" t="s">
        <v>13</v>
      </c>
      <c r="D3999">
        <v>7</v>
      </c>
      <c r="E3999" t="s">
        <v>20</v>
      </c>
      <c r="F3999" t="s">
        <v>15</v>
      </c>
      <c r="G3999">
        <v>12000</v>
      </c>
      <c r="I3999">
        <v>0</v>
      </c>
      <c r="J3999">
        <v>0.16</v>
      </c>
      <c r="K3999" t="s">
        <v>17</v>
      </c>
      <c r="L3999">
        <v>3</v>
      </c>
    </row>
    <row r="4000" spans="1:12" x14ac:dyDescent="0.3">
      <c r="A4000">
        <v>22</v>
      </c>
      <c r="B4000">
        <v>62050</v>
      </c>
      <c r="C4000" t="s">
        <v>26</v>
      </c>
      <c r="D4000">
        <v>1</v>
      </c>
      <c r="E4000" t="s">
        <v>14</v>
      </c>
      <c r="F4000" t="s">
        <v>30</v>
      </c>
      <c r="G4000">
        <v>6000</v>
      </c>
      <c r="H4000">
        <v>14.74</v>
      </c>
      <c r="I4000">
        <v>1</v>
      </c>
      <c r="J4000">
        <v>0.08</v>
      </c>
      <c r="K4000" t="s">
        <v>16</v>
      </c>
      <c r="L4000">
        <v>2</v>
      </c>
    </row>
    <row r="4001" spans="1:12" x14ac:dyDescent="0.3">
      <c r="A4001">
        <v>21</v>
      </c>
      <c r="B4001">
        <v>75000</v>
      </c>
      <c r="C4001" t="s">
        <v>13</v>
      </c>
      <c r="D4001">
        <v>5</v>
      </c>
      <c r="E4001" t="s">
        <v>20</v>
      </c>
      <c r="F4001" t="s">
        <v>15</v>
      </c>
      <c r="G4001">
        <v>12000</v>
      </c>
      <c r="H4001">
        <v>12.09</v>
      </c>
      <c r="I4001">
        <v>0</v>
      </c>
      <c r="J4001">
        <v>0.16</v>
      </c>
      <c r="K4001" t="s">
        <v>17</v>
      </c>
      <c r="L4001">
        <v>2</v>
      </c>
    </row>
    <row r="4002" spans="1:12" x14ac:dyDescent="0.3">
      <c r="A4002">
        <v>26</v>
      </c>
      <c r="B4002">
        <v>77000</v>
      </c>
      <c r="C4002" t="s">
        <v>13</v>
      </c>
      <c r="D4002">
        <v>2</v>
      </c>
      <c r="E4002" t="s">
        <v>25</v>
      </c>
      <c r="F4002" t="s">
        <v>19</v>
      </c>
      <c r="G4002">
        <v>12000</v>
      </c>
      <c r="H4002">
        <v>11.71</v>
      </c>
      <c r="I4002">
        <v>0</v>
      </c>
      <c r="J4002">
        <v>0.16</v>
      </c>
      <c r="K4002" t="s">
        <v>16</v>
      </c>
      <c r="L4002">
        <v>2</v>
      </c>
    </row>
    <row r="4003" spans="1:12" x14ac:dyDescent="0.3">
      <c r="A4003">
        <v>26</v>
      </c>
      <c r="B4003">
        <v>78000</v>
      </c>
      <c r="C4003" t="s">
        <v>13</v>
      </c>
      <c r="D4003">
        <v>4</v>
      </c>
      <c r="E4003" t="s">
        <v>25</v>
      </c>
      <c r="F4003" t="s">
        <v>21</v>
      </c>
      <c r="G4003">
        <v>12000</v>
      </c>
      <c r="H4003">
        <v>7.14</v>
      </c>
      <c r="I4003">
        <v>0</v>
      </c>
      <c r="J4003">
        <v>0.15</v>
      </c>
      <c r="K4003" t="s">
        <v>16</v>
      </c>
      <c r="L4003">
        <v>2</v>
      </c>
    </row>
    <row r="4004" spans="1:12" x14ac:dyDescent="0.3">
      <c r="A4004">
        <v>26</v>
      </c>
      <c r="B4004">
        <v>85000</v>
      </c>
      <c r="C4004" t="s">
        <v>26</v>
      </c>
      <c r="D4004">
        <v>10</v>
      </c>
      <c r="E4004" t="s">
        <v>28</v>
      </c>
      <c r="F4004" t="s">
        <v>15</v>
      </c>
      <c r="G4004">
        <v>4800</v>
      </c>
      <c r="H4004">
        <v>11.59</v>
      </c>
      <c r="I4004">
        <v>0</v>
      </c>
      <c r="J4004">
        <v>0.06</v>
      </c>
      <c r="K4004" t="s">
        <v>17</v>
      </c>
      <c r="L4004">
        <v>2</v>
      </c>
    </row>
    <row r="4005" spans="1:12" x14ac:dyDescent="0.3">
      <c r="A4005">
        <v>23</v>
      </c>
      <c r="B4005">
        <v>85000</v>
      </c>
      <c r="C4005" t="s">
        <v>26</v>
      </c>
      <c r="D4005">
        <v>7</v>
      </c>
      <c r="E4005" t="s">
        <v>25</v>
      </c>
      <c r="F4005" t="s">
        <v>21</v>
      </c>
      <c r="G4005">
        <v>7000</v>
      </c>
      <c r="H4005">
        <v>8.6300000000000008</v>
      </c>
      <c r="I4005">
        <v>0</v>
      </c>
      <c r="J4005">
        <v>0.08</v>
      </c>
      <c r="K4005" t="s">
        <v>16</v>
      </c>
      <c r="L4005">
        <v>2</v>
      </c>
    </row>
    <row r="4006" spans="1:12" x14ac:dyDescent="0.3">
      <c r="A4006">
        <v>23</v>
      </c>
      <c r="B4006">
        <v>73500</v>
      </c>
      <c r="C4006" t="s">
        <v>13</v>
      </c>
      <c r="D4006">
        <v>1</v>
      </c>
      <c r="E4006" t="s">
        <v>27</v>
      </c>
      <c r="F4006" t="s">
        <v>15</v>
      </c>
      <c r="G4006">
        <v>12000</v>
      </c>
      <c r="H4006">
        <v>12.99</v>
      </c>
      <c r="I4006">
        <v>1</v>
      </c>
      <c r="J4006">
        <v>0.16</v>
      </c>
      <c r="K4006" t="s">
        <v>16</v>
      </c>
      <c r="L4006">
        <v>2</v>
      </c>
    </row>
    <row r="4007" spans="1:12" x14ac:dyDescent="0.3">
      <c r="A4007">
        <v>26</v>
      </c>
      <c r="B4007">
        <v>85200</v>
      </c>
      <c r="C4007" t="s">
        <v>26</v>
      </c>
      <c r="D4007">
        <v>10</v>
      </c>
      <c r="E4007" t="s">
        <v>28</v>
      </c>
      <c r="F4007" t="s">
        <v>21</v>
      </c>
      <c r="G4007">
        <v>8000</v>
      </c>
      <c r="H4007">
        <v>6.03</v>
      </c>
      <c r="I4007">
        <v>0</v>
      </c>
      <c r="J4007">
        <v>0.09</v>
      </c>
      <c r="K4007" t="s">
        <v>16</v>
      </c>
      <c r="L4007">
        <v>4</v>
      </c>
    </row>
    <row r="4008" spans="1:12" x14ac:dyDescent="0.3">
      <c r="A4008">
        <v>23</v>
      </c>
      <c r="B4008">
        <v>80000</v>
      </c>
      <c r="C4008" t="s">
        <v>13</v>
      </c>
      <c r="D4008">
        <v>1</v>
      </c>
      <c r="E4008" t="s">
        <v>14</v>
      </c>
      <c r="F4008" t="s">
        <v>21</v>
      </c>
      <c r="G4008">
        <v>12000</v>
      </c>
      <c r="H4008">
        <v>6.62</v>
      </c>
      <c r="I4008">
        <v>0</v>
      </c>
      <c r="J4008">
        <v>0.15</v>
      </c>
      <c r="K4008" t="s">
        <v>16</v>
      </c>
      <c r="L4008">
        <v>4</v>
      </c>
    </row>
    <row r="4009" spans="1:12" x14ac:dyDescent="0.3">
      <c r="A4009">
        <v>25</v>
      </c>
      <c r="B4009">
        <v>80000</v>
      </c>
      <c r="C4009" t="s">
        <v>13</v>
      </c>
      <c r="D4009">
        <v>6</v>
      </c>
      <c r="E4009" t="s">
        <v>18</v>
      </c>
      <c r="F4009" t="s">
        <v>15</v>
      </c>
      <c r="G4009">
        <v>12000</v>
      </c>
      <c r="H4009">
        <v>12.99</v>
      </c>
      <c r="I4009">
        <v>0</v>
      </c>
      <c r="J4009">
        <v>0.15</v>
      </c>
      <c r="K4009" t="s">
        <v>16</v>
      </c>
      <c r="L4009">
        <v>3</v>
      </c>
    </row>
    <row r="4010" spans="1:12" x14ac:dyDescent="0.3">
      <c r="A4010">
        <v>23</v>
      </c>
      <c r="B4010">
        <v>85596</v>
      </c>
      <c r="C4010" t="s">
        <v>26</v>
      </c>
      <c r="D4010">
        <v>5</v>
      </c>
      <c r="E4010" t="s">
        <v>18</v>
      </c>
      <c r="F4010" t="s">
        <v>19</v>
      </c>
      <c r="G4010">
        <v>6000</v>
      </c>
      <c r="H4010">
        <v>10</v>
      </c>
      <c r="I4010">
        <v>0</v>
      </c>
      <c r="J4010">
        <v>7.0000000000000007E-2</v>
      </c>
      <c r="K4010" t="s">
        <v>16</v>
      </c>
      <c r="L4010">
        <v>3</v>
      </c>
    </row>
    <row r="4011" spans="1:12" x14ac:dyDescent="0.3">
      <c r="A4011">
        <v>25</v>
      </c>
      <c r="B4011">
        <v>74000</v>
      </c>
      <c r="C4011" t="s">
        <v>13</v>
      </c>
      <c r="D4011">
        <v>0</v>
      </c>
      <c r="E4011" t="s">
        <v>27</v>
      </c>
      <c r="F4011" t="s">
        <v>30</v>
      </c>
      <c r="G4011">
        <v>12000</v>
      </c>
      <c r="H4011">
        <v>14.11</v>
      </c>
      <c r="I4011">
        <v>1</v>
      </c>
      <c r="J4011">
        <v>0.16</v>
      </c>
      <c r="K4011" t="s">
        <v>17</v>
      </c>
      <c r="L4011">
        <v>2</v>
      </c>
    </row>
    <row r="4012" spans="1:12" x14ac:dyDescent="0.3">
      <c r="A4012">
        <v>25</v>
      </c>
      <c r="B4012">
        <v>80004</v>
      </c>
      <c r="C4012" t="s">
        <v>13</v>
      </c>
      <c r="D4012">
        <v>4</v>
      </c>
      <c r="E4012" t="s">
        <v>28</v>
      </c>
      <c r="F4012" t="s">
        <v>19</v>
      </c>
      <c r="G4012">
        <v>12000</v>
      </c>
      <c r="H4012">
        <v>10.36</v>
      </c>
      <c r="I4012">
        <v>0</v>
      </c>
      <c r="J4012">
        <v>0.15</v>
      </c>
      <c r="K4012" t="s">
        <v>16</v>
      </c>
      <c r="L4012">
        <v>3</v>
      </c>
    </row>
    <row r="4013" spans="1:12" x14ac:dyDescent="0.3">
      <c r="A4013">
        <v>23</v>
      </c>
      <c r="B4013">
        <v>81000</v>
      </c>
      <c r="C4013" t="s">
        <v>13</v>
      </c>
      <c r="D4013">
        <v>5</v>
      </c>
      <c r="E4013" t="s">
        <v>20</v>
      </c>
      <c r="F4013" t="s">
        <v>30</v>
      </c>
      <c r="G4013">
        <v>12000</v>
      </c>
      <c r="H4013">
        <v>16.29</v>
      </c>
      <c r="I4013">
        <v>0</v>
      </c>
      <c r="J4013">
        <v>0.15</v>
      </c>
      <c r="K4013" t="s">
        <v>17</v>
      </c>
      <c r="L4013">
        <v>4</v>
      </c>
    </row>
    <row r="4014" spans="1:12" x14ac:dyDescent="0.3">
      <c r="A4014">
        <v>25</v>
      </c>
      <c r="B4014">
        <v>86000</v>
      </c>
      <c r="C4014" t="s">
        <v>26</v>
      </c>
      <c r="D4014">
        <v>10</v>
      </c>
      <c r="E4014" t="s">
        <v>27</v>
      </c>
      <c r="F4014" t="s">
        <v>21</v>
      </c>
      <c r="G4014">
        <v>13000</v>
      </c>
      <c r="H4014">
        <v>8.49</v>
      </c>
      <c r="I4014">
        <v>0</v>
      </c>
      <c r="J4014">
        <v>0.15</v>
      </c>
      <c r="K4014" t="s">
        <v>16</v>
      </c>
      <c r="L4014">
        <v>4</v>
      </c>
    </row>
    <row r="4015" spans="1:12" x14ac:dyDescent="0.3">
      <c r="A4015">
        <v>24</v>
      </c>
      <c r="B4015">
        <v>36000</v>
      </c>
      <c r="C4015" t="s">
        <v>23</v>
      </c>
      <c r="D4015">
        <v>4</v>
      </c>
      <c r="E4015" t="s">
        <v>20</v>
      </c>
      <c r="F4015" t="s">
        <v>15</v>
      </c>
      <c r="G4015">
        <v>5000</v>
      </c>
      <c r="H4015">
        <v>13.49</v>
      </c>
      <c r="I4015">
        <v>0</v>
      </c>
      <c r="J4015">
        <v>0.14000000000000001</v>
      </c>
      <c r="K4015" t="s">
        <v>17</v>
      </c>
      <c r="L4015">
        <v>4</v>
      </c>
    </row>
    <row r="4016" spans="1:12" x14ac:dyDescent="0.3">
      <c r="A4016">
        <v>26</v>
      </c>
      <c r="B4016">
        <v>86000</v>
      </c>
      <c r="C4016" t="s">
        <v>26</v>
      </c>
      <c r="D4016">
        <v>10</v>
      </c>
      <c r="E4016" t="s">
        <v>27</v>
      </c>
      <c r="F4016" t="s">
        <v>19</v>
      </c>
      <c r="G4016">
        <v>5000</v>
      </c>
      <c r="H4016">
        <v>11.12</v>
      </c>
      <c r="I4016">
        <v>0</v>
      </c>
      <c r="J4016">
        <v>0.06</v>
      </c>
      <c r="K4016" t="s">
        <v>16</v>
      </c>
      <c r="L4016">
        <v>2</v>
      </c>
    </row>
    <row r="4017" spans="1:12" x14ac:dyDescent="0.3">
      <c r="A4017">
        <v>24</v>
      </c>
      <c r="B4017">
        <v>86000</v>
      </c>
      <c r="C4017" t="s">
        <v>26</v>
      </c>
      <c r="D4017">
        <v>8</v>
      </c>
      <c r="E4017" t="s">
        <v>28</v>
      </c>
      <c r="F4017" t="s">
        <v>19</v>
      </c>
      <c r="G4017">
        <v>16000</v>
      </c>
      <c r="H4017">
        <v>11.12</v>
      </c>
      <c r="I4017">
        <v>0</v>
      </c>
      <c r="J4017">
        <v>0.19</v>
      </c>
      <c r="K4017" t="s">
        <v>16</v>
      </c>
      <c r="L4017">
        <v>3</v>
      </c>
    </row>
    <row r="4018" spans="1:12" x14ac:dyDescent="0.3">
      <c r="A4018">
        <v>26</v>
      </c>
      <c r="B4018">
        <v>82700</v>
      </c>
      <c r="C4018" t="s">
        <v>13</v>
      </c>
      <c r="D4018">
        <v>3</v>
      </c>
      <c r="E4018" t="s">
        <v>28</v>
      </c>
      <c r="F4018" t="s">
        <v>21</v>
      </c>
      <c r="G4018">
        <v>12000</v>
      </c>
      <c r="H4018">
        <v>6.91</v>
      </c>
      <c r="I4018">
        <v>0</v>
      </c>
      <c r="J4018">
        <v>0.15</v>
      </c>
      <c r="K4018" t="s">
        <v>16</v>
      </c>
      <c r="L4018">
        <v>4</v>
      </c>
    </row>
    <row r="4019" spans="1:12" x14ac:dyDescent="0.3">
      <c r="A4019">
        <v>23</v>
      </c>
      <c r="B4019">
        <v>83000</v>
      </c>
      <c r="C4019" t="s">
        <v>13</v>
      </c>
      <c r="D4019">
        <v>0</v>
      </c>
      <c r="E4019" t="s">
        <v>27</v>
      </c>
      <c r="F4019" t="s">
        <v>21</v>
      </c>
      <c r="G4019">
        <v>12000</v>
      </c>
      <c r="H4019">
        <v>7.51</v>
      </c>
      <c r="I4019">
        <v>0</v>
      </c>
      <c r="J4019">
        <v>0.14000000000000001</v>
      </c>
      <c r="K4019" t="s">
        <v>16</v>
      </c>
      <c r="L4019">
        <v>3</v>
      </c>
    </row>
    <row r="4020" spans="1:12" x14ac:dyDescent="0.3">
      <c r="A4020">
        <v>22</v>
      </c>
      <c r="B4020">
        <v>86000</v>
      </c>
      <c r="C4020" t="s">
        <v>26</v>
      </c>
      <c r="D4020">
        <v>6</v>
      </c>
      <c r="E4020" t="s">
        <v>25</v>
      </c>
      <c r="F4020" t="s">
        <v>21</v>
      </c>
      <c r="G4020">
        <v>10000</v>
      </c>
      <c r="H4020">
        <v>8.94</v>
      </c>
      <c r="I4020">
        <v>0</v>
      </c>
      <c r="J4020">
        <v>0.12</v>
      </c>
      <c r="K4020" t="s">
        <v>16</v>
      </c>
      <c r="L4020">
        <v>4</v>
      </c>
    </row>
    <row r="4021" spans="1:12" x14ac:dyDescent="0.3">
      <c r="A4021">
        <v>23</v>
      </c>
      <c r="B4021">
        <v>86000</v>
      </c>
      <c r="C4021" t="s">
        <v>26</v>
      </c>
      <c r="D4021">
        <v>4</v>
      </c>
      <c r="E4021" t="s">
        <v>14</v>
      </c>
      <c r="F4021" t="s">
        <v>19</v>
      </c>
      <c r="G4021">
        <v>25000</v>
      </c>
      <c r="I4021">
        <v>0</v>
      </c>
      <c r="J4021">
        <v>0.28999999999999998</v>
      </c>
      <c r="K4021" t="s">
        <v>16</v>
      </c>
      <c r="L4021">
        <v>3</v>
      </c>
    </row>
    <row r="4022" spans="1:12" x14ac:dyDescent="0.3">
      <c r="A4022">
        <v>26</v>
      </c>
      <c r="B4022">
        <v>83000</v>
      </c>
      <c r="C4022" t="s">
        <v>13</v>
      </c>
      <c r="D4022">
        <v>1</v>
      </c>
      <c r="E4022" t="s">
        <v>25</v>
      </c>
      <c r="F4022" t="s">
        <v>19</v>
      </c>
      <c r="G4022">
        <v>12000</v>
      </c>
      <c r="H4022">
        <v>9.99</v>
      </c>
      <c r="I4022">
        <v>0</v>
      </c>
      <c r="J4022">
        <v>0.14000000000000001</v>
      </c>
      <c r="K4022" t="s">
        <v>16</v>
      </c>
      <c r="L4022">
        <v>3</v>
      </c>
    </row>
    <row r="4023" spans="1:12" x14ac:dyDescent="0.3">
      <c r="A4023">
        <v>23</v>
      </c>
      <c r="B4023">
        <v>86000</v>
      </c>
      <c r="C4023" t="s">
        <v>26</v>
      </c>
      <c r="D4023">
        <v>5</v>
      </c>
      <c r="E4023" t="s">
        <v>20</v>
      </c>
      <c r="F4023" t="s">
        <v>19</v>
      </c>
      <c r="G4023">
        <v>16000</v>
      </c>
      <c r="H4023">
        <v>12.21</v>
      </c>
      <c r="I4023">
        <v>0</v>
      </c>
      <c r="J4023">
        <v>0.19</v>
      </c>
      <c r="K4023" t="s">
        <v>16</v>
      </c>
      <c r="L4023">
        <v>3</v>
      </c>
    </row>
    <row r="4024" spans="1:12" x14ac:dyDescent="0.3">
      <c r="A4024">
        <v>24</v>
      </c>
      <c r="B4024">
        <v>86000</v>
      </c>
      <c r="C4024" t="s">
        <v>26</v>
      </c>
      <c r="D4024">
        <v>3</v>
      </c>
      <c r="E4024" t="s">
        <v>27</v>
      </c>
      <c r="F4024" t="s">
        <v>15</v>
      </c>
      <c r="G4024">
        <v>15000</v>
      </c>
      <c r="H4024">
        <v>13.16</v>
      </c>
      <c r="I4024">
        <v>0</v>
      </c>
      <c r="J4024">
        <v>0.17</v>
      </c>
      <c r="K4024" t="s">
        <v>16</v>
      </c>
      <c r="L4024">
        <v>3</v>
      </c>
    </row>
    <row r="4025" spans="1:12" x14ac:dyDescent="0.3">
      <c r="A4025">
        <v>25</v>
      </c>
      <c r="B4025">
        <v>62903</v>
      </c>
      <c r="C4025" t="s">
        <v>26</v>
      </c>
      <c r="D4025">
        <v>9</v>
      </c>
      <c r="E4025" t="s">
        <v>14</v>
      </c>
      <c r="F4025" t="s">
        <v>19</v>
      </c>
      <c r="G4025">
        <v>3000</v>
      </c>
      <c r="H4025">
        <v>10.65</v>
      </c>
      <c r="I4025">
        <v>1</v>
      </c>
      <c r="J4025">
        <v>0.04</v>
      </c>
      <c r="K4025" t="s">
        <v>16</v>
      </c>
      <c r="L4025">
        <v>2</v>
      </c>
    </row>
    <row r="4026" spans="1:12" x14ac:dyDescent="0.3">
      <c r="A4026">
        <v>26</v>
      </c>
      <c r="B4026">
        <v>84000</v>
      </c>
      <c r="C4026" t="s">
        <v>13</v>
      </c>
      <c r="D4026">
        <v>10</v>
      </c>
      <c r="E4026" t="s">
        <v>18</v>
      </c>
      <c r="F4026" t="s">
        <v>19</v>
      </c>
      <c r="G4026">
        <v>12000</v>
      </c>
      <c r="I4026">
        <v>0</v>
      </c>
      <c r="J4026">
        <v>0.14000000000000001</v>
      </c>
      <c r="K4026" t="s">
        <v>16</v>
      </c>
      <c r="L4026">
        <v>2</v>
      </c>
    </row>
    <row r="4027" spans="1:12" x14ac:dyDescent="0.3">
      <c r="A4027">
        <v>23</v>
      </c>
      <c r="B4027">
        <v>78000</v>
      </c>
      <c r="C4027" t="s">
        <v>13</v>
      </c>
      <c r="D4027">
        <v>1</v>
      </c>
      <c r="E4027" t="s">
        <v>28</v>
      </c>
      <c r="F4027" t="s">
        <v>30</v>
      </c>
      <c r="G4027">
        <v>12000</v>
      </c>
      <c r="H4027">
        <v>14.96</v>
      </c>
      <c r="I4027">
        <v>1</v>
      </c>
      <c r="J4027">
        <v>0.15</v>
      </c>
      <c r="K4027" t="s">
        <v>16</v>
      </c>
      <c r="L4027">
        <v>4</v>
      </c>
    </row>
    <row r="4028" spans="1:12" x14ac:dyDescent="0.3">
      <c r="A4028">
        <v>25</v>
      </c>
      <c r="B4028">
        <v>85000</v>
      </c>
      <c r="C4028" t="s">
        <v>13</v>
      </c>
      <c r="D4028">
        <v>1</v>
      </c>
      <c r="E4028" t="s">
        <v>18</v>
      </c>
      <c r="F4028" t="s">
        <v>21</v>
      </c>
      <c r="G4028">
        <v>12000</v>
      </c>
      <c r="I4028">
        <v>0</v>
      </c>
      <c r="J4028">
        <v>0.14000000000000001</v>
      </c>
      <c r="K4028" t="s">
        <v>16</v>
      </c>
      <c r="L4028">
        <v>2</v>
      </c>
    </row>
    <row r="4029" spans="1:12" x14ac:dyDescent="0.3">
      <c r="A4029">
        <v>23</v>
      </c>
      <c r="B4029">
        <v>63719</v>
      </c>
      <c r="C4029" t="s">
        <v>26</v>
      </c>
      <c r="D4029">
        <v>0</v>
      </c>
      <c r="E4029" t="s">
        <v>14</v>
      </c>
      <c r="F4029" t="s">
        <v>21</v>
      </c>
      <c r="G4029">
        <v>3500</v>
      </c>
      <c r="H4029">
        <v>7.9</v>
      </c>
      <c r="I4029">
        <v>1</v>
      </c>
      <c r="J4029">
        <v>0.05</v>
      </c>
      <c r="K4029" t="s">
        <v>16</v>
      </c>
      <c r="L4029">
        <v>3</v>
      </c>
    </row>
    <row r="4030" spans="1:12" x14ac:dyDescent="0.3">
      <c r="A4030">
        <v>24</v>
      </c>
      <c r="B4030">
        <v>63750</v>
      </c>
      <c r="C4030" t="s">
        <v>26</v>
      </c>
      <c r="D4030">
        <v>8</v>
      </c>
      <c r="E4030" t="s">
        <v>14</v>
      </c>
      <c r="F4030" t="s">
        <v>30</v>
      </c>
      <c r="G4030">
        <v>35000</v>
      </c>
      <c r="I4030">
        <v>1</v>
      </c>
      <c r="J4030">
        <v>0.47</v>
      </c>
      <c r="K4030" t="s">
        <v>16</v>
      </c>
      <c r="L4030">
        <v>3</v>
      </c>
    </row>
    <row r="4031" spans="1:12" x14ac:dyDescent="0.3">
      <c r="A4031">
        <v>23</v>
      </c>
      <c r="B4031">
        <v>85000</v>
      </c>
      <c r="C4031" t="s">
        <v>13</v>
      </c>
      <c r="D4031">
        <v>3</v>
      </c>
      <c r="E4031" t="s">
        <v>14</v>
      </c>
      <c r="F4031" t="s">
        <v>21</v>
      </c>
      <c r="G4031">
        <v>12000</v>
      </c>
      <c r="I4031">
        <v>0</v>
      </c>
      <c r="J4031">
        <v>0.14000000000000001</v>
      </c>
      <c r="K4031" t="s">
        <v>16</v>
      </c>
      <c r="L4031">
        <v>2</v>
      </c>
    </row>
    <row r="4032" spans="1:12" x14ac:dyDescent="0.3">
      <c r="A4032">
        <v>25</v>
      </c>
      <c r="B4032">
        <v>73000</v>
      </c>
      <c r="C4032" t="s">
        <v>13</v>
      </c>
      <c r="D4032">
        <v>2</v>
      </c>
      <c r="E4032" t="s">
        <v>27</v>
      </c>
      <c r="F4032" t="s">
        <v>29</v>
      </c>
      <c r="G4032">
        <v>12000</v>
      </c>
      <c r="I4032">
        <v>1</v>
      </c>
      <c r="J4032">
        <v>0.16</v>
      </c>
      <c r="K4032" t="s">
        <v>16</v>
      </c>
      <c r="L4032">
        <v>2</v>
      </c>
    </row>
    <row r="4033" spans="1:12" x14ac:dyDescent="0.3">
      <c r="A4033">
        <v>24</v>
      </c>
      <c r="B4033">
        <v>87000</v>
      </c>
      <c r="C4033" t="s">
        <v>26</v>
      </c>
      <c r="D4033">
        <v>7</v>
      </c>
      <c r="E4033" t="s">
        <v>27</v>
      </c>
      <c r="F4033" t="s">
        <v>19</v>
      </c>
      <c r="G4033">
        <v>15000</v>
      </c>
      <c r="I4033">
        <v>0</v>
      </c>
      <c r="J4033">
        <v>0.17</v>
      </c>
      <c r="K4033" t="s">
        <v>16</v>
      </c>
      <c r="L4033">
        <v>2</v>
      </c>
    </row>
    <row r="4034" spans="1:12" x14ac:dyDescent="0.3">
      <c r="A4034">
        <v>23</v>
      </c>
      <c r="B4034">
        <v>85000</v>
      </c>
      <c r="C4034" t="s">
        <v>13</v>
      </c>
      <c r="D4034">
        <v>2</v>
      </c>
      <c r="E4034" t="s">
        <v>27</v>
      </c>
      <c r="F4034" t="s">
        <v>15</v>
      </c>
      <c r="G4034">
        <v>12000</v>
      </c>
      <c r="H4034">
        <v>13.16</v>
      </c>
      <c r="I4034">
        <v>0</v>
      </c>
      <c r="J4034">
        <v>0.14000000000000001</v>
      </c>
      <c r="K4034" t="s">
        <v>17</v>
      </c>
      <c r="L4034">
        <v>4</v>
      </c>
    </row>
    <row r="4035" spans="1:12" x14ac:dyDescent="0.3">
      <c r="A4035">
        <v>22</v>
      </c>
      <c r="B4035">
        <v>87000</v>
      </c>
      <c r="C4035" t="s">
        <v>26</v>
      </c>
      <c r="D4035">
        <v>0</v>
      </c>
      <c r="E4035" t="s">
        <v>27</v>
      </c>
      <c r="F4035" t="s">
        <v>21</v>
      </c>
      <c r="G4035">
        <v>8000</v>
      </c>
      <c r="H4035">
        <v>5.79</v>
      </c>
      <c r="I4035">
        <v>0</v>
      </c>
      <c r="J4035">
        <v>0.09</v>
      </c>
      <c r="K4035" t="s">
        <v>16</v>
      </c>
      <c r="L4035">
        <v>3</v>
      </c>
    </row>
    <row r="4036" spans="1:12" x14ac:dyDescent="0.3">
      <c r="A4036">
        <v>21</v>
      </c>
      <c r="B4036">
        <v>85000</v>
      </c>
      <c r="C4036" t="s">
        <v>13</v>
      </c>
      <c r="D4036">
        <v>1</v>
      </c>
      <c r="E4036" t="s">
        <v>27</v>
      </c>
      <c r="F4036" t="s">
        <v>15</v>
      </c>
      <c r="G4036">
        <v>12000</v>
      </c>
      <c r="H4036">
        <v>11.97</v>
      </c>
      <c r="I4036">
        <v>0</v>
      </c>
      <c r="J4036">
        <v>0.14000000000000001</v>
      </c>
      <c r="K4036" t="s">
        <v>16</v>
      </c>
      <c r="L4036">
        <v>2</v>
      </c>
    </row>
    <row r="4037" spans="1:12" x14ac:dyDescent="0.3">
      <c r="A4037">
        <v>23</v>
      </c>
      <c r="B4037">
        <v>87000</v>
      </c>
      <c r="C4037" t="s">
        <v>26</v>
      </c>
      <c r="D4037">
        <v>5</v>
      </c>
      <c r="E4037" t="s">
        <v>18</v>
      </c>
      <c r="F4037" t="s">
        <v>21</v>
      </c>
      <c r="G4037">
        <v>10000</v>
      </c>
      <c r="H4037">
        <v>7.29</v>
      </c>
      <c r="I4037">
        <v>0</v>
      </c>
      <c r="J4037">
        <v>0.11</v>
      </c>
      <c r="K4037" t="s">
        <v>16</v>
      </c>
      <c r="L4037">
        <v>4</v>
      </c>
    </row>
    <row r="4038" spans="1:12" x14ac:dyDescent="0.3">
      <c r="A4038">
        <v>24</v>
      </c>
      <c r="B4038">
        <v>87000</v>
      </c>
      <c r="C4038" t="s">
        <v>26</v>
      </c>
      <c r="D4038">
        <v>5</v>
      </c>
      <c r="E4038" t="s">
        <v>14</v>
      </c>
      <c r="F4038" t="s">
        <v>19</v>
      </c>
      <c r="G4038">
        <v>10000</v>
      </c>
      <c r="H4038">
        <v>10.36</v>
      </c>
      <c r="I4038">
        <v>0</v>
      </c>
      <c r="J4038">
        <v>0.11</v>
      </c>
      <c r="K4038" t="s">
        <v>16</v>
      </c>
      <c r="L4038">
        <v>3</v>
      </c>
    </row>
    <row r="4039" spans="1:12" x14ac:dyDescent="0.3">
      <c r="A4039">
        <v>24</v>
      </c>
      <c r="B4039">
        <v>87000</v>
      </c>
      <c r="C4039" t="s">
        <v>26</v>
      </c>
      <c r="D4039">
        <v>7</v>
      </c>
      <c r="E4039" t="s">
        <v>28</v>
      </c>
      <c r="F4039" t="s">
        <v>19</v>
      </c>
      <c r="G4039">
        <v>25000</v>
      </c>
      <c r="H4039">
        <v>10.99</v>
      </c>
      <c r="I4039">
        <v>0</v>
      </c>
      <c r="J4039">
        <v>0.28999999999999998</v>
      </c>
      <c r="K4039" t="s">
        <v>16</v>
      </c>
      <c r="L4039">
        <v>2</v>
      </c>
    </row>
    <row r="4040" spans="1:12" x14ac:dyDescent="0.3">
      <c r="A4040">
        <v>23</v>
      </c>
      <c r="B4040">
        <v>63750</v>
      </c>
      <c r="C4040" t="s">
        <v>26</v>
      </c>
      <c r="D4040">
        <v>2</v>
      </c>
      <c r="E4040" t="s">
        <v>14</v>
      </c>
      <c r="F4040" t="s">
        <v>15</v>
      </c>
      <c r="G4040">
        <v>15000</v>
      </c>
      <c r="H4040">
        <v>12.87</v>
      </c>
      <c r="I4040">
        <v>1</v>
      </c>
      <c r="J4040">
        <v>0.2</v>
      </c>
      <c r="K4040" t="s">
        <v>16</v>
      </c>
      <c r="L4040">
        <v>4</v>
      </c>
    </row>
    <row r="4041" spans="1:12" x14ac:dyDescent="0.3">
      <c r="A4041">
        <v>25</v>
      </c>
      <c r="B4041">
        <v>87000</v>
      </c>
      <c r="C4041" t="s">
        <v>26</v>
      </c>
      <c r="D4041">
        <v>4</v>
      </c>
      <c r="E4041" t="s">
        <v>14</v>
      </c>
      <c r="F4041" t="s">
        <v>19</v>
      </c>
      <c r="G4041">
        <v>13000</v>
      </c>
      <c r="H4041">
        <v>11.26</v>
      </c>
      <c r="I4041">
        <v>0</v>
      </c>
      <c r="J4041">
        <v>0.15</v>
      </c>
      <c r="K4041" t="s">
        <v>16</v>
      </c>
      <c r="L4041">
        <v>3</v>
      </c>
    </row>
    <row r="4042" spans="1:12" x14ac:dyDescent="0.3">
      <c r="A4042">
        <v>23</v>
      </c>
      <c r="B4042">
        <v>87000</v>
      </c>
      <c r="C4042" t="s">
        <v>26</v>
      </c>
      <c r="D4042">
        <v>4</v>
      </c>
      <c r="E4042" t="s">
        <v>18</v>
      </c>
      <c r="F4042" t="s">
        <v>15</v>
      </c>
      <c r="G4042">
        <v>10000</v>
      </c>
      <c r="I4042">
        <v>0</v>
      </c>
      <c r="J4042">
        <v>0.11</v>
      </c>
      <c r="K4042" t="s">
        <v>16</v>
      </c>
      <c r="L4042">
        <v>4</v>
      </c>
    </row>
    <row r="4043" spans="1:12" x14ac:dyDescent="0.3">
      <c r="A4043">
        <v>24</v>
      </c>
      <c r="B4043">
        <v>36000</v>
      </c>
      <c r="C4043" t="s">
        <v>23</v>
      </c>
      <c r="D4043">
        <v>0</v>
      </c>
      <c r="E4043" t="s">
        <v>27</v>
      </c>
      <c r="F4043" t="s">
        <v>15</v>
      </c>
      <c r="G4043">
        <v>4000</v>
      </c>
      <c r="H4043">
        <v>13.06</v>
      </c>
      <c r="I4043">
        <v>0</v>
      </c>
      <c r="J4043">
        <v>0.11</v>
      </c>
      <c r="K4043" t="s">
        <v>17</v>
      </c>
      <c r="L4043">
        <v>3</v>
      </c>
    </row>
    <row r="4044" spans="1:12" x14ac:dyDescent="0.3">
      <c r="A4044">
        <v>24</v>
      </c>
      <c r="B4044">
        <v>90000</v>
      </c>
      <c r="C4044" t="s">
        <v>13</v>
      </c>
      <c r="D4044">
        <v>4</v>
      </c>
      <c r="E4044" t="s">
        <v>20</v>
      </c>
      <c r="F4044" t="s">
        <v>19</v>
      </c>
      <c r="G4044">
        <v>12000</v>
      </c>
      <c r="H4044">
        <v>9.91</v>
      </c>
      <c r="I4044">
        <v>0</v>
      </c>
      <c r="J4044">
        <v>0.13</v>
      </c>
      <c r="K4044" t="s">
        <v>16</v>
      </c>
      <c r="L4044">
        <v>2</v>
      </c>
    </row>
    <row r="4045" spans="1:12" x14ac:dyDescent="0.3">
      <c r="A4045">
        <v>23</v>
      </c>
      <c r="B4045">
        <v>87000</v>
      </c>
      <c r="C4045" t="s">
        <v>26</v>
      </c>
      <c r="D4045">
        <v>7</v>
      </c>
      <c r="E4045" t="s">
        <v>18</v>
      </c>
      <c r="F4045" t="s">
        <v>21</v>
      </c>
      <c r="G4045">
        <v>3500</v>
      </c>
      <c r="H4045">
        <v>9.32</v>
      </c>
      <c r="I4045">
        <v>0</v>
      </c>
      <c r="J4045">
        <v>0.04</v>
      </c>
      <c r="K4045" t="s">
        <v>16</v>
      </c>
      <c r="L4045">
        <v>3</v>
      </c>
    </row>
    <row r="4046" spans="1:12" x14ac:dyDescent="0.3">
      <c r="A4046">
        <v>26</v>
      </c>
      <c r="B4046">
        <v>90000</v>
      </c>
      <c r="C4046" t="s">
        <v>13</v>
      </c>
      <c r="D4046">
        <v>4</v>
      </c>
      <c r="E4046" t="s">
        <v>18</v>
      </c>
      <c r="F4046" t="s">
        <v>21</v>
      </c>
      <c r="G4046">
        <v>12000</v>
      </c>
      <c r="I4046">
        <v>0</v>
      </c>
      <c r="J4046">
        <v>0.13</v>
      </c>
      <c r="K4046" t="s">
        <v>16</v>
      </c>
      <c r="L4046">
        <v>3</v>
      </c>
    </row>
    <row r="4047" spans="1:12" x14ac:dyDescent="0.3">
      <c r="A4047">
        <v>23</v>
      </c>
      <c r="B4047">
        <v>90000</v>
      </c>
      <c r="C4047" t="s">
        <v>13</v>
      </c>
      <c r="D4047">
        <v>0</v>
      </c>
      <c r="E4047" t="s">
        <v>14</v>
      </c>
      <c r="F4047" t="s">
        <v>21</v>
      </c>
      <c r="G4047">
        <v>12000</v>
      </c>
      <c r="H4047">
        <v>8.9</v>
      </c>
      <c r="I4047">
        <v>0</v>
      </c>
      <c r="J4047">
        <v>0.13</v>
      </c>
      <c r="K4047" t="s">
        <v>16</v>
      </c>
      <c r="L4047">
        <v>3</v>
      </c>
    </row>
    <row r="4048" spans="1:12" x14ac:dyDescent="0.3">
      <c r="A4048">
        <v>23</v>
      </c>
      <c r="B4048">
        <v>36000</v>
      </c>
      <c r="C4048" t="s">
        <v>23</v>
      </c>
      <c r="D4048">
        <v>7</v>
      </c>
      <c r="E4048" t="s">
        <v>27</v>
      </c>
      <c r="F4048" t="s">
        <v>30</v>
      </c>
      <c r="G4048">
        <v>8000</v>
      </c>
      <c r="H4048">
        <v>15.65</v>
      </c>
      <c r="I4048">
        <v>0</v>
      </c>
      <c r="J4048">
        <v>0.22</v>
      </c>
      <c r="K4048" t="s">
        <v>16</v>
      </c>
      <c r="L4048">
        <v>4</v>
      </c>
    </row>
    <row r="4049" spans="1:12" x14ac:dyDescent="0.3">
      <c r="A4049">
        <v>25</v>
      </c>
      <c r="B4049">
        <v>78000</v>
      </c>
      <c r="C4049" t="s">
        <v>13</v>
      </c>
      <c r="D4049">
        <v>0</v>
      </c>
      <c r="E4049" t="s">
        <v>20</v>
      </c>
      <c r="F4049" t="s">
        <v>30</v>
      </c>
      <c r="G4049">
        <v>12000</v>
      </c>
      <c r="H4049">
        <v>14.09</v>
      </c>
      <c r="I4049">
        <v>1</v>
      </c>
      <c r="J4049">
        <v>0.15</v>
      </c>
      <c r="K4049" t="s">
        <v>17</v>
      </c>
      <c r="L4049">
        <v>3</v>
      </c>
    </row>
    <row r="4050" spans="1:12" x14ac:dyDescent="0.3">
      <c r="A4050">
        <v>22</v>
      </c>
      <c r="B4050">
        <v>90000</v>
      </c>
      <c r="C4050" t="s">
        <v>13</v>
      </c>
      <c r="D4050">
        <v>7</v>
      </c>
      <c r="E4050" t="s">
        <v>27</v>
      </c>
      <c r="F4050" t="s">
        <v>21</v>
      </c>
      <c r="G4050">
        <v>12000</v>
      </c>
      <c r="H4050">
        <v>5.79</v>
      </c>
      <c r="I4050">
        <v>0</v>
      </c>
      <c r="J4050">
        <v>0.13</v>
      </c>
      <c r="K4050" t="s">
        <v>16</v>
      </c>
      <c r="L4050">
        <v>2</v>
      </c>
    </row>
    <row r="4051" spans="1:12" x14ac:dyDescent="0.3">
      <c r="A4051">
        <v>22</v>
      </c>
      <c r="B4051">
        <v>90000</v>
      </c>
      <c r="C4051" t="s">
        <v>13</v>
      </c>
      <c r="D4051">
        <v>6</v>
      </c>
      <c r="E4051" t="s">
        <v>27</v>
      </c>
      <c r="F4051" t="s">
        <v>19</v>
      </c>
      <c r="G4051">
        <v>12000</v>
      </c>
      <c r="I4051">
        <v>0</v>
      </c>
      <c r="J4051">
        <v>0.13</v>
      </c>
      <c r="K4051" t="s">
        <v>16</v>
      </c>
      <c r="L4051">
        <v>4</v>
      </c>
    </row>
    <row r="4052" spans="1:12" x14ac:dyDescent="0.3">
      <c r="A4052">
        <v>21</v>
      </c>
      <c r="B4052">
        <v>87500</v>
      </c>
      <c r="C4052" t="s">
        <v>26</v>
      </c>
      <c r="D4052">
        <v>5</v>
      </c>
      <c r="E4052" t="s">
        <v>20</v>
      </c>
      <c r="F4052" t="s">
        <v>15</v>
      </c>
      <c r="G4052">
        <v>25000</v>
      </c>
      <c r="H4052">
        <v>13.98</v>
      </c>
      <c r="I4052">
        <v>0</v>
      </c>
      <c r="J4052">
        <v>0.28999999999999998</v>
      </c>
      <c r="K4052" t="s">
        <v>17</v>
      </c>
      <c r="L4052">
        <v>3</v>
      </c>
    </row>
    <row r="4053" spans="1:12" x14ac:dyDescent="0.3">
      <c r="A4053">
        <v>24</v>
      </c>
      <c r="B4053">
        <v>87504</v>
      </c>
      <c r="C4053" t="s">
        <v>23</v>
      </c>
      <c r="D4053">
        <v>9</v>
      </c>
      <c r="E4053" t="s">
        <v>27</v>
      </c>
      <c r="F4053" t="s">
        <v>19</v>
      </c>
      <c r="G4053">
        <v>7000</v>
      </c>
      <c r="H4053">
        <v>8.8800000000000008</v>
      </c>
      <c r="I4053">
        <v>0</v>
      </c>
      <c r="J4053">
        <v>0.08</v>
      </c>
      <c r="K4053" t="s">
        <v>16</v>
      </c>
      <c r="L4053">
        <v>3</v>
      </c>
    </row>
    <row r="4054" spans="1:12" x14ac:dyDescent="0.3">
      <c r="A4054">
        <v>24</v>
      </c>
      <c r="B4054">
        <v>87663</v>
      </c>
      <c r="C4054" t="s">
        <v>26</v>
      </c>
      <c r="D4054">
        <v>5</v>
      </c>
      <c r="E4054" t="s">
        <v>28</v>
      </c>
      <c r="F4054" t="s">
        <v>19</v>
      </c>
      <c r="G4054">
        <v>14400</v>
      </c>
      <c r="I4054">
        <v>0</v>
      </c>
      <c r="J4054">
        <v>0.16</v>
      </c>
      <c r="K4054" t="s">
        <v>16</v>
      </c>
      <c r="L4054">
        <v>2</v>
      </c>
    </row>
    <row r="4055" spans="1:12" x14ac:dyDescent="0.3">
      <c r="A4055">
        <v>26</v>
      </c>
      <c r="B4055">
        <v>87800</v>
      </c>
      <c r="C4055" t="s">
        <v>26</v>
      </c>
      <c r="D4055">
        <v>5</v>
      </c>
      <c r="E4055" t="s">
        <v>18</v>
      </c>
      <c r="F4055" t="s">
        <v>21</v>
      </c>
      <c r="G4055">
        <v>12000</v>
      </c>
      <c r="H4055">
        <v>5.79</v>
      </c>
      <c r="I4055">
        <v>0</v>
      </c>
      <c r="J4055">
        <v>0.14000000000000001</v>
      </c>
      <c r="K4055" t="s">
        <v>16</v>
      </c>
      <c r="L4055">
        <v>4</v>
      </c>
    </row>
    <row r="4056" spans="1:12" x14ac:dyDescent="0.3">
      <c r="A4056">
        <v>24</v>
      </c>
      <c r="B4056">
        <v>87996</v>
      </c>
      <c r="C4056" t="s">
        <v>26</v>
      </c>
      <c r="D4056">
        <v>1</v>
      </c>
      <c r="E4056" t="s">
        <v>20</v>
      </c>
      <c r="F4056" t="s">
        <v>19</v>
      </c>
      <c r="G4056">
        <v>7000</v>
      </c>
      <c r="H4056">
        <v>11.99</v>
      </c>
      <c r="I4056">
        <v>0</v>
      </c>
      <c r="J4056">
        <v>0.08</v>
      </c>
      <c r="K4056" t="s">
        <v>16</v>
      </c>
      <c r="L4056">
        <v>4</v>
      </c>
    </row>
    <row r="4057" spans="1:12" x14ac:dyDescent="0.3">
      <c r="A4057">
        <v>26</v>
      </c>
      <c r="B4057">
        <v>87996</v>
      </c>
      <c r="C4057" t="s">
        <v>26</v>
      </c>
      <c r="D4057">
        <v>3</v>
      </c>
      <c r="E4057" t="s">
        <v>25</v>
      </c>
      <c r="F4057" t="s">
        <v>21</v>
      </c>
      <c r="G4057">
        <v>8000</v>
      </c>
      <c r="H4057">
        <v>6.91</v>
      </c>
      <c r="I4057">
        <v>0</v>
      </c>
      <c r="J4057">
        <v>0.09</v>
      </c>
      <c r="K4057" t="s">
        <v>16</v>
      </c>
      <c r="L4057">
        <v>3</v>
      </c>
    </row>
    <row r="4058" spans="1:12" x14ac:dyDescent="0.3">
      <c r="A4058">
        <v>22</v>
      </c>
      <c r="B4058">
        <v>88000</v>
      </c>
      <c r="C4058" t="s">
        <v>26</v>
      </c>
      <c r="D4058">
        <v>6</v>
      </c>
      <c r="E4058" t="s">
        <v>20</v>
      </c>
      <c r="F4058" t="s">
        <v>19</v>
      </c>
      <c r="G4058">
        <v>16000</v>
      </c>
      <c r="H4058">
        <v>11.71</v>
      </c>
      <c r="I4058">
        <v>0</v>
      </c>
      <c r="J4058">
        <v>0.18</v>
      </c>
      <c r="K4058" t="s">
        <v>16</v>
      </c>
      <c r="L4058">
        <v>3</v>
      </c>
    </row>
    <row r="4059" spans="1:12" x14ac:dyDescent="0.3">
      <c r="A4059">
        <v>24</v>
      </c>
      <c r="B4059">
        <v>88000</v>
      </c>
      <c r="C4059" t="s">
        <v>26</v>
      </c>
      <c r="D4059">
        <v>4</v>
      </c>
      <c r="E4059" t="s">
        <v>14</v>
      </c>
      <c r="F4059" t="s">
        <v>19</v>
      </c>
      <c r="G4059">
        <v>6000</v>
      </c>
      <c r="H4059">
        <v>9.91</v>
      </c>
      <c r="I4059">
        <v>0</v>
      </c>
      <c r="J4059">
        <v>7.0000000000000007E-2</v>
      </c>
      <c r="K4059" t="s">
        <v>16</v>
      </c>
      <c r="L4059">
        <v>2</v>
      </c>
    </row>
    <row r="4060" spans="1:12" x14ac:dyDescent="0.3">
      <c r="A4060">
        <v>23</v>
      </c>
      <c r="B4060">
        <v>88000</v>
      </c>
      <c r="C4060" t="s">
        <v>26</v>
      </c>
      <c r="D4060">
        <v>7</v>
      </c>
      <c r="E4060" t="s">
        <v>27</v>
      </c>
      <c r="F4060" t="s">
        <v>21</v>
      </c>
      <c r="G4060">
        <v>12475</v>
      </c>
      <c r="H4060">
        <v>6.03</v>
      </c>
      <c r="I4060">
        <v>0</v>
      </c>
      <c r="J4060">
        <v>0.14000000000000001</v>
      </c>
      <c r="K4060" t="s">
        <v>16</v>
      </c>
      <c r="L4060">
        <v>4</v>
      </c>
    </row>
    <row r="4061" spans="1:12" x14ac:dyDescent="0.3">
      <c r="A4061">
        <v>24</v>
      </c>
      <c r="B4061">
        <v>88000</v>
      </c>
      <c r="C4061" t="s">
        <v>26</v>
      </c>
      <c r="D4061">
        <v>2</v>
      </c>
      <c r="E4061" t="s">
        <v>20</v>
      </c>
      <c r="F4061" t="s">
        <v>21</v>
      </c>
      <c r="G4061">
        <v>8000</v>
      </c>
      <c r="H4061">
        <v>5.99</v>
      </c>
      <c r="I4061">
        <v>0</v>
      </c>
      <c r="J4061">
        <v>0.09</v>
      </c>
      <c r="K4061" t="s">
        <v>16</v>
      </c>
      <c r="L4061">
        <v>4</v>
      </c>
    </row>
    <row r="4062" spans="1:12" x14ac:dyDescent="0.3">
      <c r="A4062">
        <v>24</v>
      </c>
      <c r="B4062">
        <v>92341</v>
      </c>
      <c r="C4062" t="s">
        <v>13</v>
      </c>
      <c r="D4062">
        <v>9</v>
      </c>
      <c r="E4062" t="s">
        <v>28</v>
      </c>
      <c r="F4062" t="s">
        <v>21</v>
      </c>
      <c r="G4062">
        <v>12000</v>
      </c>
      <c r="H4062">
        <v>7.51</v>
      </c>
      <c r="I4062">
        <v>0</v>
      </c>
      <c r="J4062">
        <v>0.13</v>
      </c>
      <c r="K4062" t="s">
        <v>16</v>
      </c>
      <c r="L4062">
        <v>3</v>
      </c>
    </row>
    <row r="4063" spans="1:12" x14ac:dyDescent="0.3">
      <c r="A4063">
        <v>26</v>
      </c>
      <c r="B4063">
        <v>92500</v>
      </c>
      <c r="C4063" t="s">
        <v>13</v>
      </c>
      <c r="D4063">
        <v>3</v>
      </c>
      <c r="E4063" t="s">
        <v>25</v>
      </c>
      <c r="F4063" t="s">
        <v>19</v>
      </c>
      <c r="G4063">
        <v>12000</v>
      </c>
      <c r="H4063">
        <v>11.71</v>
      </c>
      <c r="I4063">
        <v>0</v>
      </c>
      <c r="J4063">
        <v>0.13</v>
      </c>
      <c r="K4063" t="s">
        <v>16</v>
      </c>
      <c r="L4063">
        <v>3</v>
      </c>
    </row>
    <row r="4064" spans="1:12" x14ac:dyDescent="0.3">
      <c r="A4064">
        <v>24</v>
      </c>
      <c r="B4064">
        <v>88000</v>
      </c>
      <c r="C4064" t="s">
        <v>26</v>
      </c>
      <c r="D4064">
        <v>8</v>
      </c>
      <c r="E4064" t="s">
        <v>28</v>
      </c>
      <c r="F4064" t="s">
        <v>30</v>
      </c>
      <c r="G4064">
        <v>25000</v>
      </c>
      <c r="H4064">
        <v>14.54</v>
      </c>
      <c r="I4064">
        <v>0</v>
      </c>
      <c r="J4064">
        <v>0.28000000000000003</v>
      </c>
      <c r="K4064" t="s">
        <v>16</v>
      </c>
      <c r="L4064">
        <v>2</v>
      </c>
    </row>
    <row r="4065" spans="1:12" x14ac:dyDescent="0.3">
      <c r="A4065">
        <v>23</v>
      </c>
      <c r="B4065">
        <v>83000</v>
      </c>
      <c r="C4065" t="s">
        <v>13</v>
      </c>
      <c r="D4065">
        <v>2</v>
      </c>
      <c r="E4065" t="s">
        <v>25</v>
      </c>
      <c r="F4065" t="s">
        <v>30</v>
      </c>
      <c r="G4065">
        <v>12000</v>
      </c>
      <c r="H4065">
        <v>17.27</v>
      </c>
      <c r="I4065">
        <v>1</v>
      </c>
      <c r="J4065">
        <v>0.14000000000000001</v>
      </c>
      <c r="K4065" t="s">
        <v>17</v>
      </c>
      <c r="L4065">
        <v>4</v>
      </c>
    </row>
    <row r="4066" spans="1:12" x14ac:dyDescent="0.3">
      <c r="A4066">
        <v>26</v>
      </c>
      <c r="B4066">
        <v>88000</v>
      </c>
      <c r="C4066" t="s">
        <v>26</v>
      </c>
      <c r="D4066">
        <v>10</v>
      </c>
      <c r="E4066" t="s">
        <v>18</v>
      </c>
      <c r="F4066" t="s">
        <v>21</v>
      </c>
      <c r="G4066">
        <v>10000</v>
      </c>
      <c r="H4066">
        <v>7.88</v>
      </c>
      <c r="I4066">
        <v>0</v>
      </c>
      <c r="J4066">
        <v>0.11</v>
      </c>
      <c r="K4066" t="s">
        <v>16</v>
      </c>
      <c r="L4066">
        <v>2</v>
      </c>
    </row>
    <row r="4067" spans="1:12" x14ac:dyDescent="0.3">
      <c r="A4067">
        <v>26</v>
      </c>
      <c r="B4067">
        <v>95000</v>
      </c>
      <c r="C4067" t="s">
        <v>13</v>
      </c>
      <c r="D4067">
        <v>0</v>
      </c>
      <c r="E4067" t="s">
        <v>25</v>
      </c>
      <c r="F4067" t="s">
        <v>19</v>
      </c>
      <c r="G4067">
        <v>12000</v>
      </c>
      <c r="H4067">
        <v>10.65</v>
      </c>
      <c r="I4067">
        <v>0</v>
      </c>
      <c r="J4067">
        <v>0.13</v>
      </c>
      <c r="K4067" t="s">
        <v>16</v>
      </c>
      <c r="L4067">
        <v>4</v>
      </c>
    </row>
    <row r="4068" spans="1:12" x14ac:dyDescent="0.3">
      <c r="A4068">
        <v>23</v>
      </c>
      <c r="B4068">
        <v>95000</v>
      </c>
      <c r="C4068" t="s">
        <v>13</v>
      </c>
      <c r="D4068">
        <v>4</v>
      </c>
      <c r="E4068" t="s">
        <v>18</v>
      </c>
      <c r="F4068" t="s">
        <v>19</v>
      </c>
      <c r="G4068">
        <v>12000</v>
      </c>
      <c r="H4068">
        <v>9.6300000000000008</v>
      </c>
      <c r="I4068">
        <v>0</v>
      </c>
      <c r="J4068">
        <v>0.13</v>
      </c>
      <c r="K4068" t="s">
        <v>16</v>
      </c>
      <c r="L4068">
        <v>4</v>
      </c>
    </row>
    <row r="4069" spans="1:12" x14ac:dyDescent="0.3">
      <c r="A4069">
        <v>24</v>
      </c>
      <c r="B4069">
        <v>95000</v>
      </c>
      <c r="C4069" t="s">
        <v>13</v>
      </c>
      <c r="D4069">
        <v>3</v>
      </c>
      <c r="E4069" t="s">
        <v>20</v>
      </c>
      <c r="F4069" t="s">
        <v>21</v>
      </c>
      <c r="G4069">
        <v>12000</v>
      </c>
      <c r="H4069">
        <v>7.88</v>
      </c>
      <c r="I4069">
        <v>0</v>
      </c>
      <c r="J4069">
        <v>0.13</v>
      </c>
      <c r="K4069" t="s">
        <v>16</v>
      </c>
      <c r="L4069">
        <v>3</v>
      </c>
    </row>
    <row r="4070" spans="1:12" x14ac:dyDescent="0.3">
      <c r="A4070">
        <v>25</v>
      </c>
      <c r="B4070">
        <v>96000</v>
      </c>
      <c r="C4070" t="s">
        <v>13</v>
      </c>
      <c r="D4070">
        <v>3</v>
      </c>
      <c r="E4070" t="s">
        <v>27</v>
      </c>
      <c r="F4070" t="s">
        <v>19</v>
      </c>
      <c r="G4070">
        <v>12000</v>
      </c>
      <c r="H4070">
        <v>11.99</v>
      </c>
      <c r="I4070">
        <v>0</v>
      </c>
      <c r="J4070">
        <v>0.13</v>
      </c>
      <c r="K4070" t="s">
        <v>16</v>
      </c>
      <c r="L4070">
        <v>3</v>
      </c>
    </row>
    <row r="4071" spans="1:12" x14ac:dyDescent="0.3">
      <c r="A4071">
        <v>25</v>
      </c>
      <c r="B4071">
        <v>88140</v>
      </c>
      <c r="C4071" t="s">
        <v>26</v>
      </c>
      <c r="D4071">
        <v>5</v>
      </c>
      <c r="E4071" t="s">
        <v>18</v>
      </c>
      <c r="F4071" t="s">
        <v>15</v>
      </c>
      <c r="G4071">
        <v>15000</v>
      </c>
      <c r="H4071">
        <v>13.49</v>
      </c>
      <c r="I4071">
        <v>0</v>
      </c>
      <c r="J4071">
        <v>0.17</v>
      </c>
      <c r="K4071" t="s">
        <v>17</v>
      </c>
      <c r="L4071">
        <v>3</v>
      </c>
    </row>
    <row r="4072" spans="1:12" x14ac:dyDescent="0.3">
      <c r="A4072">
        <v>22</v>
      </c>
      <c r="B4072">
        <v>88200</v>
      </c>
      <c r="C4072" t="s">
        <v>26</v>
      </c>
      <c r="D4072">
        <v>6</v>
      </c>
      <c r="E4072" t="s">
        <v>25</v>
      </c>
      <c r="F4072" t="s">
        <v>21</v>
      </c>
      <c r="G4072">
        <v>21000</v>
      </c>
      <c r="H4072">
        <v>6.17</v>
      </c>
      <c r="I4072">
        <v>0</v>
      </c>
      <c r="J4072">
        <v>0.24</v>
      </c>
      <c r="K4072" t="s">
        <v>16</v>
      </c>
      <c r="L4072">
        <v>2</v>
      </c>
    </row>
    <row r="4073" spans="1:12" x14ac:dyDescent="0.3">
      <c r="A4073">
        <v>24</v>
      </c>
      <c r="B4073">
        <v>88560</v>
      </c>
      <c r="C4073" t="s">
        <v>26</v>
      </c>
      <c r="D4073">
        <v>7</v>
      </c>
      <c r="E4073" t="s">
        <v>20</v>
      </c>
      <c r="F4073" t="s">
        <v>19</v>
      </c>
      <c r="G4073">
        <v>10000</v>
      </c>
      <c r="H4073">
        <v>11.49</v>
      </c>
      <c r="I4073">
        <v>0</v>
      </c>
      <c r="J4073">
        <v>0.11</v>
      </c>
      <c r="K4073" t="s">
        <v>16</v>
      </c>
      <c r="L4073">
        <v>4</v>
      </c>
    </row>
    <row r="4074" spans="1:12" x14ac:dyDescent="0.3">
      <c r="A4074">
        <v>23</v>
      </c>
      <c r="B4074">
        <v>76800</v>
      </c>
      <c r="C4074" t="s">
        <v>26</v>
      </c>
      <c r="D4074">
        <v>0</v>
      </c>
      <c r="E4074" t="s">
        <v>18</v>
      </c>
      <c r="F4074" t="s">
        <v>22</v>
      </c>
      <c r="G4074">
        <v>7200</v>
      </c>
      <c r="H4074">
        <v>20.89</v>
      </c>
      <c r="I4074">
        <v>1</v>
      </c>
      <c r="J4074">
        <v>0.09</v>
      </c>
      <c r="K4074" t="s">
        <v>16</v>
      </c>
      <c r="L4074">
        <v>2</v>
      </c>
    </row>
    <row r="4075" spans="1:12" x14ac:dyDescent="0.3">
      <c r="A4075">
        <v>25</v>
      </c>
      <c r="B4075">
        <v>89000</v>
      </c>
      <c r="C4075" t="s">
        <v>26</v>
      </c>
      <c r="D4075">
        <v>9</v>
      </c>
      <c r="E4075" t="s">
        <v>14</v>
      </c>
      <c r="F4075" t="s">
        <v>21</v>
      </c>
      <c r="G4075">
        <v>14000</v>
      </c>
      <c r="H4075">
        <v>7.49</v>
      </c>
      <c r="I4075">
        <v>0</v>
      </c>
      <c r="J4075">
        <v>0.16</v>
      </c>
      <c r="K4075" t="s">
        <v>16</v>
      </c>
      <c r="L4075">
        <v>2</v>
      </c>
    </row>
    <row r="4076" spans="1:12" x14ac:dyDescent="0.3">
      <c r="A4076">
        <v>25</v>
      </c>
      <c r="B4076">
        <v>77000</v>
      </c>
      <c r="C4076" t="s">
        <v>26</v>
      </c>
      <c r="D4076">
        <v>9</v>
      </c>
      <c r="E4076" t="s">
        <v>28</v>
      </c>
      <c r="F4076" t="s">
        <v>30</v>
      </c>
      <c r="G4076">
        <v>14500</v>
      </c>
      <c r="H4076">
        <v>15.95</v>
      </c>
      <c r="I4076">
        <v>1</v>
      </c>
      <c r="J4076">
        <v>0.19</v>
      </c>
      <c r="K4076" t="s">
        <v>17</v>
      </c>
      <c r="L4076">
        <v>2</v>
      </c>
    </row>
    <row r="4077" spans="1:12" x14ac:dyDescent="0.3">
      <c r="A4077">
        <v>24</v>
      </c>
      <c r="B4077">
        <v>89000</v>
      </c>
      <c r="C4077" t="s">
        <v>26</v>
      </c>
      <c r="D4077">
        <v>8</v>
      </c>
      <c r="E4077" t="s">
        <v>14</v>
      </c>
      <c r="F4077" t="s">
        <v>15</v>
      </c>
      <c r="G4077">
        <v>25000</v>
      </c>
      <c r="H4077">
        <v>13.11</v>
      </c>
      <c r="I4077">
        <v>0</v>
      </c>
      <c r="J4077">
        <v>0.28000000000000003</v>
      </c>
      <c r="K4077" t="s">
        <v>17</v>
      </c>
      <c r="L4077">
        <v>3</v>
      </c>
    </row>
    <row r="4078" spans="1:12" x14ac:dyDescent="0.3">
      <c r="A4078">
        <v>24</v>
      </c>
      <c r="B4078">
        <v>110000</v>
      </c>
      <c r="C4078" t="s">
        <v>13</v>
      </c>
      <c r="D4078">
        <v>5</v>
      </c>
      <c r="E4078" t="s">
        <v>20</v>
      </c>
      <c r="F4078" t="s">
        <v>21</v>
      </c>
      <c r="G4078">
        <v>12000</v>
      </c>
      <c r="H4078">
        <v>7.9</v>
      </c>
      <c r="I4078">
        <v>0</v>
      </c>
      <c r="J4078">
        <v>0.11</v>
      </c>
      <c r="K4078" t="s">
        <v>16</v>
      </c>
      <c r="L4078">
        <v>2</v>
      </c>
    </row>
    <row r="4079" spans="1:12" x14ac:dyDescent="0.3">
      <c r="A4079">
        <v>22</v>
      </c>
      <c r="B4079">
        <v>89440</v>
      </c>
      <c r="C4079" t="s">
        <v>26</v>
      </c>
      <c r="D4079">
        <v>6</v>
      </c>
      <c r="E4079" t="s">
        <v>27</v>
      </c>
      <c r="F4079" t="s">
        <v>21</v>
      </c>
      <c r="G4079">
        <v>8000</v>
      </c>
      <c r="H4079">
        <v>5.79</v>
      </c>
      <c r="I4079">
        <v>0</v>
      </c>
      <c r="J4079">
        <v>0.09</v>
      </c>
      <c r="K4079" t="s">
        <v>16</v>
      </c>
      <c r="L4079">
        <v>4</v>
      </c>
    </row>
    <row r="4080" spans="1:12" x14ac:dyDescent="0.3">
      <c r="A4080">
        <v>26</v>
      </c>
      <c r="B4080">
        <v>115000</v>
      </c>
      <c r="C4080" t="s">
        <v>13</v>
      </c>
      <c r="D4080">
        <v>3</v>
      </c>
      <c r="E4080" t="s">
        <v>27</v>
      </c>
      <c r="F4080" t="s">
        <v>19</v>
      </c>
      <c r="G4080">
        <v>12000</v>
      </c>
      <c r="H4080">
        <v>10.99</v>
      </c>
      <c r="I4080">
        <v>0</v>
      </c>
      <c r="J4080">
        <v>0.1</v>
      </c>
      <c r="K4080" t="s">
        <v>16</v>
      </c>
      <c r="L4080">
        <v>3</v>
      </c>
    </row>
    <row r="4081" spans="1:12" x14ac:dyDescent="0.3">
      <c r="A4081">
        <v>24</v>
      </c>
      <c r="B4081">
        <v>115000</v>
      </c>
      <c r="C4081" t="s">
        <v>13</v>
      </c>
      <c r="D4081">
        <v>8</v>
      </c>
      <c r="E4081" t="s">
        <v>18</v>
      </c>
      <c r="F4081" t="s">
        <v>21</v>
      </c>
      <c r="G4081">
        <v>12000</v>
      </c>
      <c r="H4081">
        <v>6.54</v>
      </c>
      <c r="I4081">
        <v>0</v>
      </c>
      <c r="J4081">
        <v>0.1</v>
      </c>
      <c r="K4081" t="s">
        <v>16</v>
      </c>
      <c r="L4081">
        <v>3</v>
      </c>
    </row>
    <row r="4082" spans="1:12" x14ac:dyDescent="0.3">
      <c r="A4082">
        <v>25</v>
      </c>
      <c r="B4082">
        <v>89796</v>
      </c>
      <c r="C4082" t="s">
        <v>26</v>
      </c>
      <c r="D4082">
        <v>2</v>
      </c>
      <c r="E4082" t="s">
        <v>27</v>
      </c>
      <c r="F4082" t="s">
        <v>19</v>
      </c>
      <c r="G4082">
        <v>9000</v>
      </c>
      <c r="H4082">
        <v>11.11</v>
      </c>
      <c r="I4082">
        <v>0</v>
      </c>
      <c r="J4082">
        <v>0.1</v>
      </c>
      <c r="K4082" t="s">
        <v>16</v>
      </c>
      <c r="L4082">
        <v>4</v>
      </c>
    </row>
    <row r="4083" spans="1:12" x14ac:dyDescent="0.3">
      <c r="A4083">
        <v>25</v>
      </c>
      <c r="B4083">
        <v>123144</v>
      </c>
      <c r="C4083" t="s">
        <v>13</v>
      </c>
      <c r="D4083">
        <v>2</v>
      </c>
      <c r="E4083" t="s">
        <v>14</v>
      </c>
      <c r="F4083" t="s">
        <v>19</v>
      </c>
      <c r="G4083">
        <v>12000</v>
      </c>
      <c r="H4083">
        <v>10.75</v>
      </c>
      <c r="I4083">
        <v>0</v>
      </c>
      <c r="J4083">
        <v>0.1</v>
      </c>
      <c r="K4083" t="s">
        <v>16</v>
      </c>
      <c r="L4083">
        <v>2</v>
      </c>
    </row>
    <row r="4084" spans="1:12" x14ac:dyDescent="0.3">
      <c r="A4084">
        <v>26</v>
      </c>
      <c r="B4084">
        <v>125000</v>
      </c>
      <c r="C4084" t="s">
        <v>13</v>
      </c>
      <c r="D4084">
        <v>3</v>
      </c>
      <c r="E4084" t="s">
        <v>14</v>
      </c>
      <c r="F4084" t="s">
        <v>21</v>
      </c>
      <c r="G4084">
        <v>12000</v>
      </c>
      <c r="H4084">
        <v>6.99</v>
      </c>
      <c r="I4084">
        <v>0</v>
      </c>
      <c r="J4084">
        <v>0.1</v>
      </c>
      <c r="K4084" t="s">
        <v>16</v>
      </c>
      <c r="L4084">
        <v>4</v>
      </c>
    </row>
    <row r="4085" spans="1:12" x14ac:dyDescent="0.3">
      <c r="A4085">
        <v>26</v>
      </c>
      <c r="B4085">
        <v>90000</v>
      </c>
      <c r="C4085" t="s">
        <v>26</v>
      </c>
      <c r="D4085">
        <v>0</v>
      </c>
      <c r="E4085" t="s">
        <v>18</v>
      </c>
      <c r="F4085" t="s">
        <v>19</v>
      </c>
      <c r="G4085">
        <v>6000</v>
      </c>
      <c r="H4085">
        <v>9.91</v>
      </c>
      <c r="I4085">
        <v>0</v>
      </c>
      <c r="J4085">
        <v>7.0000000000000007E-2</v>
      </c>
      <c r="K4085" t="s">
        <v>16</v>
      </c>
      <c r="L4085">
        <v>3</v>
      </c>
    </row>
    <row r="4086" spans="1:12" x14ac:dyDescent="0.3">
      <c r="A4086">
        <v>23</v>
      </c>
      <c r="B4086">
        <v>90000</v>
      </c>
      <c r="C4086" t="s">
        <v>26</v>
      </c>
      <c r="D4086">
        <v>8</v>
      </c>
      <c r="E4086" t="s">
        <v>25</v>
      </c>
      <c r="F4086" t="s">
        <v>19</v>
      </c>
      <c r="G4086">
        <v>3600</v>
      </c>
      <c r="H4086">
        <v>12.69</v>
      </c>
      <c r="I4086">
        <v>0</v>
      </c>
      <c r="J4086">
        <v>0.04</v>
      </c>
      <c r="K4086" t="s">
        <v>16</v>
      </c>
      <c r="L4086">
        <v>3</v>
      </c>
    </row>
    <row r="4087" spans="1:12" x14ac:dyDescent="0.3">
      <c r="A4087">
        <v>26</v>
      </c>
      <c r="B4087">
        <v>130000</v>
      </c>
      <c r="C4087" t="s">
        <v>13</v>
      </c>
      <c r="D4087">
        <v>5</v>
      </c>
      <c r="E4087" t="s">
        <v>18</v>
      </c>
      <c r="F4087" t="s">
        <v>15</v>
      </c>
      <c r="G4087">
        <v>12000</v>
      </c>
      <c r="H4087">
        <v>14.22</v>
      </c>
      <c r="I4087">
        <v>0</v>
      </c>
      <c r="J4087">
        <v>0.09</v>
      </c>
      <c r="K4087" t="s">
        <v>17</v>
      </c>
      <c r="L4087">
        <v>2</v>
      </c>
    </row>
    <row r="4088" spans="1:12" x14ac:dyDescent="0.3">
      <c r="A4088">
        <v>26</v>
      </c>
      <c r="B4088">
        <v>136000</v>
      </c>
      <c r="C4088" t="s">
        <v>13</v>
      </c>
      <c r="D4088">
        <v>2</v>
      </c>
      <c r="E4088" t="s">
        <v>20</v>
      </c>
      <c r="F4088" t="s">
        <v>15</v>
      </c>
      <c r="G4088">
        <v>12000</v>
      </c>
      <c r="H4088">
        <v>14.72</v>
      </c>
      <c r="I4088">
        <v>0</v>
      </c>
      <c r="J4088">
        <v>0.09</v>
      </c>
      <c r="K4088" t="s">
        <v>17</v>
      </c>
      <c r="L4088">
        <v>2</v>
      </c>
    </row>
    <row r="4089" spans="1:12" x14ac:dyDescent="0.3">
      <c r="A4089">
        <v>22</v>
      </c>
      <c r="B4089">
        <v>78000</v>
      </c>
      <c r="C4089" t="s">
        <v>26</v>
      </c>
      <c r="D4089">
        <v>6</v>
      </c>
      <c r="E4089" t="s">
        <v>28</v>
      </c>
      <c r="F4089" t="s">
        <v>30</v>
      </c>
      <c r="G4089">
        <v>25000</v>
      </c>
      <c r="H4089">
        <v>16.77</v>
      </c>
      <c r="I4089">
        <v>1</v>
      </c>
      <c r="J4089">
        <v>0.32</v>
      </c>
      <c r="K4089" t="s">
        <v>16</v>
      </c>
      <c r="L4089">
        <v>2</v>
      </c>
    </row>
    <row r="4090" spans="1:12" x14ac:dyDescent="0.3">
      <c r="A4090">
        <v>23</v>
      </c>
      <c r="B4090">
        <v>140000</v>
      </c>
      <c r="C4090" t="s">
        <v>13</v>
      </c>
      <c r="D4090">
        <v>5</v>
      </c>
      <c r="E4090" t="s">
        <v>25</v>
      </c>
      <c r="F4090" t="s">
        <v>19</v>
      </c>
      <c r="G4090">
        <v>12000</v>
      </c>
      <c r="H4090">
        <v>11.12</v>
      </c>
      <c r="I4090">
        <v>0</v>
      </c>
      <c r="J4090">
        <v>0.09</v>
      </c>
      <c r="K4090" t="s">
        <v>16</v>
      </c>
      <c r="L4090">
        <v>3</v>
      </c>
    </row>
    <row r="4091" spans="1:12" x14ac:dyDescent="0.3">
      <c r="A4091">
        <v>22</v>
      </c>
      <c r="B4091">
        <v>36000</v>
      </c>
      <c r="C4091" t="s">
        <v>23</v>
      </c>
      <c r="D4091">
        <v>4</v>
      </c>
      <c r="E4091" t="s">
        <v>18</v>
      </c>
      <c r="F4091" t="s">
        <v>21</v>
      </c>
      <c r="G4091">
        <v>3250</v>
      </c>
      <c r="H4091">
        <v>7.75</v>
      </c>
      <c r="I4091">
        <v>0</v>
      </c>
      <c r="J4091">
        <v>0.09</v>
      </c>
      <c r="K4091" t="s">
        <v>16</v>
      </c>
      <c r="L4091">
        <v>4</v>
      </c>
    </row>
    <row r="4092" spans="1:12" x14ac:dyDescent="0.3">
      <c r="A4092">
        <v>23</v>
      </c>
      <c r="B4092">
        <v>90000</v>
      </c>
      <c r="C4092" t="s">
        <v>26</v>
      </c>
      <c r="D4092">
        <v>5</v>
      </c>
      <c r="E4092" t="s">
        <v>20</v>
      </c>
      <c r="F4092" t="s">
        <v>21</v>
      </c>
      <c r="G4092">
        <v>15000</v>
      </c>
      <c r="H4092">
        <v>6.03</v>
      </c>
      <c r="I4092">
        <v>0</v>
      </c>
      <c r="J4092">
        <v>0.17</v>
      </c>
      <c r="K4092" t="s">
        <v>16</v>
      </c>
      <c r="L4092">
        <v>3</v>
      </c>
    </row>
    <row r="4093" spans="1:12" x14ac:dyDescent="0.3">
      <c r="A4093">
        <v>24</v>
      </c>
      <c r="B4093">
        <v>125375</v>
      </c>
      <c r="C4093" t="s">
        <v>13</v>
      </c>
      <c r="D4093">
        <v>0</v>
      </c>
      <c r="E4093" t="s">
        <v>14</v>
      </c>
      <c r="F4093" t="s">
        <v>15</v>
      </c>
      <c r="G4093">
        <v>12000</v>
      </c>
      <c r="H4093">
        <v>14.27</v>
      </c>
      <c r="I4093">
        <v>1</v>
      </c>
      <c r="J4093">
        <v>0.08</v>
      </c>
      <c r="K4093" t="s">
        <v>16</v>
      </c>
      <c r="L4093">
        <v>2</v>
      </c>
    </row>
    <row r="4094" spans="1:12" x14ac:dyDescent="0.3">
      <c r="A4094">
        <v>24</v>
      </c>
      <c r="B4094">
        <v>35556</v>
      </c>
      <c r="C4094" t="s">
        <v>23</v>
      </c>
      <c r="D4094">
        <v>9</v>
      </c>
      <c r="E4094" t="s">
        <v>18</v>
      </c>
      <c r="F4094" t="s">
        <v>21</v>
      </c>
      <c r="G4094">
        <v>13000</v>
      </c>
      <c r="H4094">
        <v>5.79</v>
      </c>
      <c r="I4094">
        <v>0</v>
      </c>
      <c r="J4094">
        <v>0.37</v>
      </c>
      <c r="K4094" t="s">
        <v>16</v>
      </c>
      <c r="L4094">
        <v>2</v>
      </c>
    </row>
    <row r="4095" spans="1:12" x14ac:dyDescent="0.3">
      <c r="A4095">
        <v>23</v>
      </c>
      <c r="B4095">
        <v>170000</v>
      </c>
      <c r="C4095" t="s">
        <v>13</v>
      </c>
      <c r="D4095">
        <v>7</v>
      </c>
      <c r="E4095" t="s">
        <v>18</v>
      </c>
      <c r="F4095" t="s">
        <v>19</v>
      </c>
      <c r="G4095">
        <v>12000</v>
      </c>
      <c r="H4095">
        <v>11.11</v>
      </c>
      <c r="I4095">
        <v>0</v>
      </c>
      <c r="J4095">
        <v>7.0000000000000007E-2</v>
      </c>
      <c r="K4095" t="s">
        <v>16</v>
      </c>
      <c r="L4095">
        <v>2</v>
      </c>
    </row>
    <row r="4096" spans="1:12" x14ac:dyDescent="0.3">
      <c r="A4096">
        <v>24</v>
      </c>
      <c r="B4096">
        <v>90000</v>
      </c>
      <c r="C4096" t="s">
        <v>26</v>
      </c>
      <c r="D4096">
        <v>4</v>
      </c>
      <c r="E4096" t="s">
        <v>27</v>
      </c>
      <c r="F4096" t="s">
        <v>21</v>
      </c>
      <c r="G4096">
        <v>20000</v>
      </c>
      <c r="H4096">
        <v>7.9</v>
      </c>
      <c r="I4096">
        <v>0</v>
      </c>
      <c r="J4096">
        <v>0.22</v>
      </c>
      <c r="K4096" t="s">
        <v>16</v>
      </c>
      <c r="L4096">
        <v>3</v>
      </c>
    </row>
    <row r="4097" spans="1:12" x14ac:dyDescent="0.3">
      <c r="A4097">
        <v>25</v>
      </c>
      <c r="B4097">
        <v>66300</v>
      </c>
      <c r="C4097" t="s">
        <v>26</v>
      </c>
      <c r="D4097">
        <v>6</v>
      </c>
      <c r="E4097" t="s">
        <v>14</v>
      </c>
      <c r="F4097" t="s">
        <v>15</v>
      </c>
      <c r="G4097">
        <v>20000</v>
      </c>
      <c r="H4097">
        <v>15.27</v>
      </c>
      <c r="I4097">
        <v>1</v>
      </c>
      <c r="J4097">
        <v>0.26</v>
      </c>
      <c r="K4097" t="s">
        <v>16</v>
      </c>
      <c r="L4097">
        <v>4</v>
      </c>
    </row>
    <row r="4098" spans="1:12" x14ac:dyDescent="0.3">
      <c r="A4098">
        <v>26</v>
      </c>
      <c r="B4098">
        <v>90000</v>
      </c>
      <c r="C4098" t="s">
        <v>26</v>
      </c>
      <c r="D4098">
        <v>0</v>
      </c>
      <c r="E4098" t="s">
        <v>25</v>
      </c>
      <c r="F4098" t="s">
        <v>21</v>
      </c>
      <c r="G4098">
        <v>10000</v>
      </c>
      <c r="H4098">
        <v>6.62</v>
      </c>
      <c r="I4098">
        <v>0</v>
      </c>
      <c r="J4098">
        <v>0.11</v>
      </c>
      <c r="K4098" t="s">
        <v>16</v>
      </c>
      <c r="L4098">
        <v>4</v>
      </c>
    </row>
    <row r="4099" spans="1:12" x14ac:dyDescent="0.3">
      <c r="A4099">
        <v>25</v>
      </c>
      <c r="B4099">
        <v>225000</v>
      </c>
      <c r="C4099" t="s">
        <v>13</v>
      </c>
      <c r="D4099">
        <v>9</v>
      </c>
      <c r="E4099" t="s">
        <v>18</v>
      </c>
      <c r="F4099" t="s">
        <v>30</v>
      </c>
      <c r="G4099">
        <v>12000</v>
      </c>
      <c r="H4099">
        <v>16.489999999999998</v>
      </c>
      <c r="I4099">
        <v>0</v>
      </c>
      <c r="J4099">
        <v>0.05</v>
      </c>
      <c r="K4099" t="s">
        <v>16</v>
      </c>
      <c r="L4099">
        <v>2</v>
      </c>
    </row>
    <row r="4100" spans="1:12" x14ac:dyDescent="0.3">
      <c r="A4100">
        <v>26</v>
      </c>
      <c r="B4100">
        <v>90000</v>
      </c>
      <c r="C4100" t="s">
        <v>26</v>
      </c>
      <c r="D4100">
        <v>5</v>
      </c>
      <c r="E4100" t="s">
        <v>18</v>
      </c>
      <c r="F4100" t="s">
        <v>21</v>
      </c>
      <c r="G4100">
        <v>8000</v>
      </c>
      <c r="H4100">
        <v>5.42</v>
      </c>
      <c r="I4100">
        <v>0</v>
      </c>
      <c r="J4100">
        <v>0.09</v>
      </c>
      <c r="K4100" t="s">
        <v>16</v>
      </c>
      <c r="L4100">
        <v>3</v>
      </c>
    </row>
    <row r="4101" spans="1:12" x14ac:dyDescent="0.3">
      <c r="A4101">
        <v>23</v>
      </c>
      <c r="B4101">
        <v>24000</v>
      </c>
      <c r="C4101" t="s">
        <v>13</v>
      </c>
      <c r="D4101">
        <v>4</v>
      </c>
      <c r="E4101" t="s">
        <v>18</v>
      </c>
      <c r="F4101" t="s">
        <v>15</v>
      </c>
      <c r="G4101">
        <v>12250</v>
      </c>
      <c r="H4101">
        <v>13.16</v>
      </c>
      <c r="I4101">
        <v>1</v>
      </c>
      <c r="J4101">
        <v>0.51</v>
      </c>
      <c r="K4101" t="s">
        <v>17</v>
      </c>
      <c r="L4101">
        <v>4</v>
      </c>
    </row>
    <row r="4102" spans="1:12" x14ac:dyDescent="0.3">
      <c r="A4102">
        <v>23</v>
      </c>
      <c r="B4102">
        <v>25960</v>
      </c>
      <c r="C4102" t="s">
        <v>13</v>
      </c>
      <c r="D4102">
        <v>1</v>
      </c>
      <c r="E4102" t="s">
        <v>27</v>
      </c>
      <c r="F4102" t="s">
        <v>19</v>
      </c>
      <c r="G4102">
        <v>12250</v>
      </c>
      <c r="H4102">
        <v>10.37</v>
      </c>
      <c r="I4102">
        <v>1</v>
      </c>
      <c r="J4102">
        <v>0.47</v>
      </c>
      <c r="K4102" t="s">
        <v>16</v>
      </c>
      <c r="L4102">
        <v>4</v>
      </c>
    </row>
    <row r="4103" spans="1:12" x14ac:dyDescent="0.3">
      <c r="A4103">
        <v>24</v>
      </c>
      <c r="B4103">
        <v>26000</v>
      </c>
      <c r="C4103" t="s">
        <v>13</v>
      </c>
      <c r="D4103">
        <v>1</v>
      </c>
      <c r="E4103" t="s">
        <v>14</v>
      </c>
      <c r="F4103" t="s">
        <v>19</v>
      </c>
      <c r="G4103">
        <v>12250</v>
      </c>
      <c r="H4103">
        <v>11.49</v>
      </c>
      <c r="I4103">
        <v>1</v>
      </c>
      <c r="J4103">
        <v>0.47</v>
      </c>
      <c r="K4103" t="s">
        <v>16</v>
      </c>
      <c r="L4103">
        <v>2</v>
      </c>
    </row>
    <row r="4104" spans="1:12" x14ac:dyDescent="0.3">
      <c r="A4104">
        <v>22</v>
      </c>
      <c r="B4104">
        <v>90000</v>
      </c>
      <c r="C4104" t="s">
        <v>26</v>
      </c>
      <c r="D4104">
        <v>6</v>
      </c>
      <c r="E4104" t="s">
        <v>18</v>
      </c>
      <c r="F4104" t="s">
        <v>19</v>
      </c>
      <c r="G4104">
        <v>12000</v>
      </c>
      <c r="H4104">
        <v>10.99</v>
      </c>
      <c r="I4104">
        <v>0</v>
      </c>
      <c r="J4104">
        <v>0.13</v>
      </c>
      <c r="K4104" t="s">
        <v>16</v>
      </c>
      <c r="L4104">
        <v>2</v>
      </c>
    </row>
    <row r="4105" spans="1:12" x14ac:dyDescent="0.3">
      <c r="A4105">
        <v>21</v>
      </c>
      <c r="B4105">
        <v>30000</v>
      </c>
      <c r="C4105" t="s">
        <v>13</v>
      </c>
      <c r="D4105">
        <v>2</v>
      </c>
      <c r="E4105" t="s">
        <v>25</v>
      </c>
      <c r="F4105" t="s">
        <v>30</v>
      </c>
      <c r="G4105">
        <v>12250</v>
      </c>
      <c r="H4105">
        <v>14.59</v>
      </c>
      <c r="I4105">
        <v>1</v>
      </c>
      <c r="J4105">
        <v>0.41</v>
      </c>
      <c r="K4105" t="s">
        <v>17</v>
      </c>
      <c r="L4105">
        <v>3</v>
      </c>
    </row>
    <row r="4106" spans="1:12" x14ac:dyDescent="0.3">
      <c r="A4106">
        <v>23</v>
      </c>
      <c r="B4106">
        <v>90000</v>
      </c>
      <c r="C4106" t="s">
        <v>26</v>
      </c>
      <c r="D4106">
        <v>1</v>
      </c>
      <c r="E4106" t="s">
        <v>18</v>
      </c>
      <c r="F4106" t="s">
        <v>21</v>
      </c>
      <c r="G4106">
        <v>13675</v>
      </c>
      <c r="H4106">
        <v>7.49</v>
      </c>
      <c r="I4106">
        <v>0</v>
      </c>
      <c r="J4106">
        <v>0.15</v>
      </c>
      <c r="K4106" t="s">
        <v>16</v>
      </c>
      <c r="L4106">
        <v>4</v>
      </c>
    </row>
    <row r="4107" spans="1:12" x14ac:dyDescent="0.3">
      <c r="A4107">
        <v>24</v>
      </c>
      <c r="B4107">
        <v>36000</v>
      </c>
      <c r="C4107" t="s">
        <v>13</v>
      </c>
      <c r="D4107">
        <v>0</v>
      </c>
      <c r="E4107" t="s">
        <v>25</v>
      </c>
      <c r="F4107" t="s">
        <v>19</v>
      </c>
      <c r="G4107">
        <v>12250</v>
      </c>
      <c r="H4107">
        <v>11.49</v>
      </c>
      <c r="I4107">
        <v>1</v>
      </c>
      <c r="J4107">
        <v>0.34</v>
      </c>
      <c r="K4107" t="s">
        <v>16</v>
      </c>
      <c r="L4107">
        <v>2</v>
      </c>
    </row>
    <row r="4108" spans="1:12" x14ac:dyDescent="0.3">
      <c r="A4108">
        <v>25</v>
      </c>
      <c r="B4108">
        <v>90000</v>
      </c>
      <c r="C4108" t="s">
        <v>26</v>
      </c>
      <c r="D4108">
        <v>9</v>
      </c>
      <c r="E4108" t="s">
        <v>27</v>
      </c>
      <c r="F4108" t="s">
        <v>19</v>
      </c>
      <c r="G4108">
        <v>5600</v>
      </c>
      <c r="H4108">
        <v>9.99</v>
      </c>
      <c r="I4108">
        <v>0</v>
      </c>
      <c r="J4108">
        <v>0.06</v>
      </c>
      <c r="K4108" t="s">
        <v>16</v>
      </c>
      <c r="L4108">
        <v>4</v>
      </c>
    </row>
    <row r="4109" spans="1:12" x14ac:dyDescent="0.3">
      <c r="A4109">
        <v>24</v>
      </c>
      <c r="B4109">
        <v>50000</v>
      </c>
      <c r="C4109" t="s">
        <v>13</v>
      </c>
      <c r="D4109">
        <v>8</v>
      </c>
      <c r="E4109" t="s">
        <v>28</v>
      </c>
      <c r="F4109" t="s">
        <v>15</v>
      </c>
      <c r="G4109">
        <v>12250</v>
      </c>
      <c r="H4109">
        <v>14.72</v>
      </c>
      <c r="I4109">
        <v>0</v>
      </c>
      <c r="J4109">
        <v>0.24</v>
      </c>
      <c r="K4109" t="s">
        <v>17</v>
      </c>
      <c r="L4109">
        <v>3</v>
      </c>
    </row>
    <row r="4110" spans="1:12" x14ac:dyDescent="0.3">
      <c r="A4110">
        <v>23</v>
      </c>
      <c r="B4110">
        <v>90000</v>
      </c>
      <c r="C4110" t="s">
        <v>26</v>
      </c>
      <c r="D4110">
        <v>1</v>
      </c>
      <c r="E4110" t="s">
        <v>18</v>
      </c>
      <c r="F4110" t="s">
        <v>21</v>
      </c>
      <c r="G4110">
        <v>4000</v>
      </c>
      <c r="H4110">
        <v>5.42</v>
      </c>
      <c r="I4110">
        <v>0</v>
      </c>
      <c r="J4110">
        <v>0.04</v>
      </c>
      <c r="K4110" t="s">
        <v>16</v>
      </c>
      <c r="L4110">
        <v>3</v>
      </c>
    </row>
    <row r="4111" spans="1:12" x14ac:dyDescent="0.3">
      <c r="A4111">
        <v>23</v>
      </c>
      <c r="B4111">
        <v>32004</v>
      </c>
      <c r="C4111" t="s">
        <v>13</v>
      </c>
      <c r="D4111">
        <v>3</v>
      </c>
      <c r="E4111" t="s">
        <v>18</v>
      </c>
      <c r="F4111" t="s">
        <v>15</v>
      </c>
      <c r="G4111">
        <v>12300</v>
      </c>
      <c r="I4111">
        <v>1</v>
      </c>
      <c r="J4111">
        <v>0.38</v>
      </c>
      <c r="K4111" t="s">
        <v>17</v>
      </c>
      <c r="L4111">
        <v>3</v>
      </c>
    </row>
    <row r="4112" spans="1:12" x14ac:dyDescent="0.3">
      <c r="A4112">
        <v>23</v>
      </c>
      <c r="B4112">
        <v>55000</v>
      </c>
      <c r="C4112" t="s">
        <v>13</v>
      </c>
      <c r="D4112">
        <v>0</v>
      </c>
      <c r="E4112" t="s">
        <v>27</v>
      </c>
      <c r="F4112" t="s">
        <v>15</v>
      </c>
      <c r="G4112">
        <v>12300</v>
      </c>
      <c r="I4112">
        <v>0</v>
      </c>
      <c r="J4112">
        <v>0.22</v>
      </c>
      <c r="K4112" t="s">
        <v>16</v>
      </c>
      <c r="L4112">
        <v>4</v>
      </c>
    </row>
    <row r="4113" spans="1:12" x14ac:dyDescent="0.3">
      <c r="A4113">
        <v>24</v>
      </c>
      <c r="B4113">
        <v>90000</v>
      </c>
      <c r="C4113" t="s">
        <v>26</v>
      </c>
      <c r="D4113">
        <v>0</v>
      </c>
      <c r="E4113" t="s">
        <v>25</v>
      </c>
      <c r="F4113" t="s">
        <v>15</v>
      </c>
      <c r="G4113">
        <v>24000</v>
      </c>
      <c r="H4113">
        <v>13.06</v>
      </c>
      <c r="I4113">
        <v>0</v>
      </c>
      <c r="J4113">
        <v>0.27</v>
      </c>
      <c r="K4113" t="s">
        <v>17</v>
      </c>
      <c r="L4113">
        <v>2</v>
      </c>
    </row>
    <row r="4114" spans="1:12" x14ac:dyDescent="0.3">
      <c r="A4114">
        <v>25</v>
      </c>
      <c r="B4114">
        <v>80000</v>
      </c>
      <c r="C4114" t="s">
        <v>13</v>
      </c>
      <c r="D4114">
        <v>2</v>
      </c>
      <c r="E4114" t="s">
        <v>20</v>
      </c>
      <c r="F4114" t="s">
        <v>15</v>
      </c>
      <c r="G4114">
        <v>12375</v>
      </c>
      <c r="H4114">
        <v>10.91</v>
      </c>
      <c r="I4114">
        <v>0</v>
      </c>
      <c r="J4114">
        <v>0.15</v>
      </c>
      <c r="K4114" t="s">
        <v>16</v>
      </c>
      <c r="L4114">
        <v>4</v>
      </c>
    </row>
    <row r="4115" spans="1:12" x14ac:dyDescent="0.3">
      <c r="A4115">
        <v>22</v>
      </c>
      <c r="B4115">
        <v>56324</v>
      </c>
      <c r="C4115" t="s">
        <v>13</v>
      </c>
      <c r="D4115">
        <v>2</v>
      </c>
      <c r="E4115" t="s">
        <v>18</v>
      </c>
      <c r="F4115" t="s">
        <v>19</v>
      </c>
      <c r="G4115">
        <v>12400</v>
      </c>
      <c r="H4115">
        <v>10.74</v>
      </c>
      <c r="I4115">
        <v>0</v>
      </c>
      <c r="J4115">
        <v>0.22</v>
      </c>
      <c r="K4115" t="s">
        <v>16</v>
      </c>
      <c r="L4115">
        <v>4</v>
      </c>
    </row>
    <row r="4116" spans="1:12" x14ac:dyDescent="0.3">
      <c r="A4116">
        <v>26</v>
      </c>
      <c r="B4116">
        <v>90000</v>
      </c>
      <c r="C4116" t="s">
        <v>26</v>
      </c>
      <c r="D4116">
        <v>10</v>
      </c>
      <c r="E4116" t="s">
        <v>18</v>
      </c>
      <c r="F4116" t="s">
        <v>21</v>
      </c>
      <c r="G4116">
        <v>1000</v>
      </c>
      <c r="H4116">
        <v>6.17</v>
      </c>
      <c r="I4116">
        <v>0</v>
      </c>
      <c r="J4116">
        <v>0.01</v>
      </c>
      <c r="K4116" t="s">
        <v>16</v>
      </c>
      <c r="L4116">
        <v>4</v>
      </c>
    </row>
    <row r="4117" spans="1:12" x14ac:dyDescent="0.3">
      <c r="A4117">
        <v>24</v>
      </c>
      <c r="B4117">
        <v>90000</v>
      </c>
      <c r="C4117" t="s">
        <v>26</v>
      </c>
      <c r="D4117">
        <v>8</v>
      </c>
      <c r="E4117" t="s">
        <v>27</v>
      </c>
      <c r="F4117" t="s">
        <v>21</v>
      </c>
      <c r="G4117">
        <v>6000</v>
      </c>
      <c r="H4117">
        <v>5.79</v>
      </c>
      <c r="I4117">
        <v>0</v>
      </c>
      <c r="J4117">
        <v>7.0000000000000007E-2</v>
      </c>
      <c r="K4117" t="s">
        <v>16</v>
      </c>
      <c r="L4117">
        <v>4</v>
      </c>
    </row>
    <row r="4118" spans="1:12" x14ac:dyDescent="0.3">
      <c r="A4118">
        <v>23</v>
      </c>
      <c r="B4118">
        <v>90000</v>
      </c>
      <c r="C4118" t="s">
        <v>23</v>
      </c>
      <c r="D4118">
        <v>7</v>
      </c>
      <c r="E4118" t="s">
        <v>14</v>
      </c>
      <c r="F4118" t="s">
        <v>21</v>
      </c>
      <c r="G4118">
        <v>8500</v>
      </c>
      <c r="H4118">
        <v>5.79</v>
      </c>
      <c r="I4118">
        <v>0</v>
      </c>
      <c r="J4118">
        <v>0.09</v>
      </c>
      <c r="K4118" t="s">
        <v>16</v>
      </c>
      <c r="L4118">
        <v>4</v>
      </c>
    </row>
    <row r="4119" spans="1:12" x14ac:dyDescent="0.3">
      <c r="A4119">
        <v>22</v>
      </c>
      <c r="B4119">
        <v>33250</v>
      </c>
      <c r="C4119" t="s">
        <v>13</v>
      </c>
      <c r="D4119">
        <v>0</v>
      </c>
      <c r="E4119" t="s">
        <v>18</v>
      </c>
      <c r="F4119" t="s">
        <v>30</v>
      </c>
      <c r="G4119">
        <v>2800</v>
      </c>
      <c r="H4119">
        <v>15.62</v>
      </c>
      <c r="I4119">
        <v>1</v>
      </c>
      <c r="J4119">
        <v>0.08</v>
      </c>
      <c r="K4119" t="s">
        <v>17</v>
      </c>
      <c r="L4119">
        <v>3</v>
      </c>
    </row>
    <row r="4120" spans="1:12" x14ac:dyDescent="0.3">
      <c r="A4120">
        <v>24</v>
      </c>
      <c r="B4120">
        <v>33396</v>
      </c>
      <c r="C4120" t="s">
        <v>13</v>
      </c>
      <c r="D4120">
        <v>3</v>
      </c>
      <c r="E4120" t="s">
        <v>20</v>
      </c>
      <c r="F4120" t="s">
        <v>30</v>
      </c>
      <c r="G4120">
        <v>2800</v>
      </c>
      <c r="H4120">
        <v>16</v>
      </c>
      <c r="I4120">
        <v>1</v>
      </c>
      <c r="J4120">
        <v>0.08</v>
      </c>
      <c r="K4120" t="s">
        <v>16</v>
      </c>
      <c r="L4120">
        <v>3</v>
      </c>
    </row>
    <row r="4121" spans="1:12" x14ac:dyDescent="0.3">
      <c r="A4121">
        <v>22</v>
      </c>
      <c r="B4121">
        <v>40000</v>
      </c>
      <c r="C4121" t="s">
        <v>13</v>
      </c>
      <c r="D4121">
        <v>0</v>
      </c>
      <c r="E4121" t="s">
        <v>18</v>
      </c>
      <c r="F4121" t="s">
        <v>21</v>
      </c>
      <c r="G4121">
        <v>2800</v>
      </c>
      <c r="H4121">
        <v>7.49</v>
      </c>
      <c r="I4121">
        <v>0</v>
      </c>
      <c r="J4121">
        <v>7.0000000000000007E-2</v>
      </c>
      <c r="K4121" t="s">
        <v>16</v>
      </c>
      <c r="L4121">
        <v>2</v>
      </c>
    </row>
    <row r="4122" spans="1:12" x14ac:dyDescent="0.3">
      <c r="A4122">
        <v>24</v>
      </c>
      <c r="B4122">
        <v>40000</v>
      </c>
      <c r="C4122" t="s">
        <v>13</v>
      </c>
      <c r="D4122">
        <v>8</v>
      </c>
      <c r="E4122" t="s">
        <v>14</v>
      </c>
      <c r="F4122" t="s">
        <v>19</v>
      </c>
      <c r="G4122">
        <v>2800</v>
      </c>
      <c r="H4122">
        <v>10.25</v>
      </c>
      <c r="I4122">
        <v>0</v>
      </c>
      <c r="J4122">
        <v>7.0000000000000007E-2</v>
      </c>
      <c r="K4122" t="s">
        <v>16</v>
      </c>
      <c r="L4122">
        <v>2</v>
      </c>
    </row>
    <row r="4123" spans="1:12" x14ac:dyDescent="0.3">
      <c r="A4123">
        <v>24</v>
      </c>
      <c r="B4123">
        <v>40800</v>
      </c>
      <c r="C4123" t="s">
        <v>13</v>
      </c>
      <c r="D4123">
        <v>0</v>
      </c>
      <c r="E4123" t="s">
        <v>27</v>
      </c>
      <c r="F4123" t="s">
        <v>21</v>
      </c>
      <c r="G4123">
        <v>2800</v>
      </c>
      <c r="H4123">
        <v>6.99</v>
      </c>
      <c r="I4123">
        <v>0</v>
      </c>
      <c r="J4123">
        <v>7.0000000000000007E-2</v>
      </c>
      <c r="K4123" t="s">
        <v>16</v>
      </c>
      <c r="L4123">
        <v>4</v>
      </c>
    </row>
    <row r="4124" spans="1:12" x14ac:dyDescent="0.3">
      <c r="A4124">
        <v>25</v>
      </c>
      <c r="B4124">
        <v>90000</v>
      </c>
      <c r="C4124" t="s">
        <v>26</v>
      </c>
      <c r="D4124">
        <v>9</v>
      </c>
      <c r="E4124" t="s">
        <v>14</v>
      </c>
      <c r="F4124" t="s">
        <v>21</v>
      </c>
      <c r="G4124">
        <v>6000</v>
      </c>
      <c r="I4124">
        <v>0</v>
      </c>
      <c r="J4124">
        <v>7.0000000000000007E-2</v>
      </c>
      <c r="K4124" t="s">
        <v>16</v>
      </c>
      <c r="L4124">
        <v>4</v>
      </c>
    </row>
    <row r="4125" spans="1:12" x14ac:dyDescent="0.3">
      <c r="A4125">
        <v>25</v>
      </c>
      <c r="B4125">
        <v>37200</v>
      </c>
      <c r="C4125" t="s">
        <v>13</v>
      </c>
      <c r="D4125">
        <v>2</v>
      </c>
      <c r="E4125" t="s">
        <v>28</v>
      </c>
      <c r="F4125" t="s">
        <v>30</v>
      </c>
      <c r="G4125">
        <v>2800</v>
      </c>
      <c r="H4125">
        <v>16.29</v>
      </c>
      <c r="I4125">
        <v>1</v>
      </c>
      <c r="J4125">
        <v>0.08</v>
      </c>
      <c r="K4125" t="s">
        <v>16</v>
      </c>
      <c r="L4125">
        <v>3</v>
      </c>
    </row>
    <row r="4126" spans="1:12" x14ac:dyDescent="0.3">
      <c r="A4126">
        <v>22</v>
      </c>
      <c r="B4126">
        <v>45000</v>
      </c>
      <c r="C4126" t="s">
        <v>13</v>
      </c>
      <c r="D4126">
        <v>1</v>
      </c>
      <c r="E4126" t="s">
        <v>20</v>
      </c>
      <c r="F4126" t="s">
        <v>15</v>
      </c>
      <c r="G4126">
        <v>2800</v>
      </c>
      <c r="H4126">
        <v>13.49</v>
      </c>
      <c r="I4126">
        <v>0</v>
      </c>
      <c r="J4126">
        <v>0.06</v>
      </c>
      <c r="K4126" t="s">
        <v>17</v>
      </c>
      <c r="L4126">
        <v>2</v>
      </c>
    </row>
    <row r="4127" spans="1:12" x14ac:dyDescent="0.3">
      <c r="A4127">
        <v>26</v>
      </c>
      <c r="B4127">
        <v>35000</v>
      </c>
      <c r="C4127" t="s">
        <v>23</v>
      </c>
      <c r="D4127">
        <v>1</v>
      </c>
      <c r="E4127" t="s">
        <v>20</v>
      </c>
      <c r="F4127" t="s">
        <v>21</v>
      </c>
      <c r="G4127">
        <v>7500</v>
      </c>
      <c r="H4127">
        <v>7.9</v>
      </c>
      <c r="I4127">
        <v>0</v>
      </c>
      <c r="J4127">
        <v>0.21</v>
      </c>
      <c r="K4127" t="s">
        <v>16</v>
      </c>
      <c r="L4127">
        <v>3</v>
      </c>
    </row>
    <row r="4128" spans="1:12" x14ac:dyDescent="0.3">
      <c r="A4128">
        <v>22</v>
      </c>
      <c r="B4128">
        <v>90000</v>
      </c>
      <c r="C4128" t="s">
        <v>26</v>
      </c>
      <c r="D4128">
        <v>6</v>
      </c>
      <c r="E4128" t="s">
        <v>18</v>
      </c>
      <c r="F4128" t="s">
        <v>19</v>
      </c>
      <c r="G4128">
        <v>6400</v>
      </c>
      <c r="H4128">
        <v>9.8800000000000008</v>
      </c>
      <c r="I4128">
        <v>0</v>
      </c>
      <c r="J4128">
        <v>7.0000000000000007E-2</v>
      </c>
      <c r="K4128" t="s">
        <v>16</v>
      </c>
      <c r="L4128">
        <v>3</v>
      </c>
    </row>
    <row r="4129" spans="1:12" x14ac:dyDescent="0.3">
      <c r="A4129">
        <v>24</v>
      </c>
      <c r="B4129">
        <v>44000</v>
      </c>
      <c r="C4129" t="s">
        <v>13</v>
      </c>
      <c r="D4129">
        <v>5</v>
      </c>
      <c r="E4129" t="s">
        <v>20</v>
      </c>
      <c r="F4129" t="s">
        <v>15</v>
      </c>
      <c r="G4129">
        <v>2800</v>
      </c>
      <c r="H4129">
        <v>14.17</v>
      </c>
      <c r="I4129">
        <v>1</v>
      </c>
      <c r="J4129">
        <v>0.06</v>
      </c>
      <c r="K4129" t="s">
        <v>16</v>
      </c>
      <c r="L4129">
        <v>2</v>
      </c>
    </row>
    <row r="4130" spans="1:12" x14ac:dyDescent="0.3">
      <c r="A4130">
        <v>25</v>
      </c>
      <c r="B4130">
        <v>90000</v>
      </c>
      <c r="C4130" t="s">
        <v>26</v>
      </c>
      <c r="D4130">
        <v>2</v>
      </c>
      <c r="E4130" t="s">
        <v>20</v>
      </c>
      <c r="F4130" t="s">
        <v>15</v>
      </c>
      <c r="G4130">
        <v>20000</v>
      </c>
      <c r="I4130">
        <v>0</v>
      </c>
      <c r="J4130">
        <v>0.22</v>
      </c>
      <c r="K4130" t="s">
        <v>17</v>
      </c>
      <c r="L4130">
        <v>3</v>
      </c>
    </row>
    <row r="4131" spans="1:12" x14ac:dyDescent="0.3">
      <c r="A4131">
        <v>25</v>
      </c>
      <c r="B4131">
        <v>90000</v>
      </c>
      <c r="C4131" t="s">
        <v>26</v>
      </c>
      <c r="D4131">
        <v>9</v>
      </c>
      <c r="E4131" t="s">
        <v>25</v>
      </c>
      <c r="F4131" t="s">
        <v>19</v>
      </c>
      <c r="G4131">
        <v>15000</v>
      </c>
      <c r="H4131">
        <v>12.18</v>
      </c>
      <c r="I4131">
        <v>0</v>
      </c>
      <c r="J4131">
        <v>0.17</v>
      </c>
      <c r="K4131" t="s">
        <v>16</v>
      </c>
      <c r="L4131">
        <v>2</v>
      </c>
    </row>
    <row r="4132" spans="1:12" x14ac:dyDescent="0.3">
      <c r="A4132">
        <v>25</v>
      </c>
      <c r="B4132">
        <v>90000</v>
      </c>
      <c r="C4132" t="s">
        <v>26</v>
      </c>
      <c r="D4132">
        <v>6</v>
      </c>
      <c r="E4132" t="s">
        <v>20</v>
      </c>
      <c r="F4132" t="s">
        <v>21</v>
      </c>
      <c r="G4132">
        <v>6000</v>
      </c>
      <c r="H4132">
        <v>7.74</v>
      </c>
      <c r="I4132">
        <v>0</v>
      </c>
      <c r="J4132">
        <v>7.0000000000000007E-2</v>
      </c>
      <c r="K4132" t="s">
        <v>16</v>
      </c>
      <c r="L4132">
        <v>4</v>
      </c>
    </row>
    <row r="4133" spans="1:12" x14ac:dyDescent="0.3">
      <c r="A4133">
        <v>26</v>
      </c>
      <c r="B4133">
        <v>90000</v>
      </c>
      <c r="C4133" t="s">
        <v>26</v>
      </c>
      <c r="D4133">
        <v>1</v>
      </c>
      <c r="E4133" t="s">
        <v>20</v>
      </c>
      <c r="F4133" t="s">
        <v>19</v>
      </c>
      <c r="G4133">
        <v>20000</v>
      </c>
      <c r="I4133">
        <v>0</v>
      </c>
      <c r="J4133">
        <v>0.22</v>
      </c>
      <c r="K4133" t="s">
        <v>16</v>
      </c>
      <c r="L4133">
        <v>3</v>
      </c>
    </row>
    <row r="4134" spans="1:12" x14ac:dyDescent="0.3">
      <c r="A4134">
        <v>23</v>
      </c>
      <c r="B4134">
        <v>90000</v>
      </c>
      <c r="C4134" t="s">
        <v>26</v>
      </c>
      <c r="D4134">
        <v>1</v>
      </c>
      <c r="E4134" t="s">
        <v>18</v>
      </c>
      <c r="F4134" t="s">
        <v>19</v>
      </c>
      <c r="G4134">
        <v>12000</v>
      </c>
      <c r="H4134">
        <v>12.18</v>
      </c>
      <c r="I4134">
        <v>0</v>
      </c>
      <c r="J4134">
        <v>0.13</v>
      </c>
      <c r="K4134" t="s">
        <v>16</v>
      </c>
      <c r="L4134">
        <v>4</v>
      </c>
    </row>
    <row r="4135" spans="1:12" x14ac:dyDescent="0.3">
      <c r="A4135">
        <v>22</v>
      </c>
      <c r="B4135">
        <v>90000</v>
      </c>
      <c r="C4135" t="s">
        <v>26</v>
      </c>
      <c r="D4135">
        <v>6</v>
      </c>
      <c r="E4135" t="s">
        <v>18</v>
      </c>
      <c r="F4135" t="s">
        <v>19</v>
      </c>
      <c r="G4135">
        <v>20000</v>
      </c>
      <c r="H4135">
        <v>11.26</v>
      </c>
      <c r="I4135">
        <v>0</v>
      </c>
      <c r="J4135">
        <v>0.22</v>
      </c>
      <c r="K4135" t="s">
        <v>16</v>
      </c>
      <c r="L4135">
        <v>2</v>
      </c>
    </row>
    <row r="4136" spans="1:12" x14ac:dyDescent="0.3">
      <c r="A4136">
        <v>23</v>
      </c>
      <c r="B4136">
        <v>78000</v>
      </c>
      <c r="C4136" t="s">
        <v>26</v>
      </c>
      <c r="D4136">
        <v>4</v>
      </c>
      <c r="E4136" t="s">
        <v>20</v>
      </c>
      <c r="F4136" t="s">
        <v>19</v>
      </c>
      <c r="G4136">
        <v>15250</v>
      </c>
      <c r="I4136">
        <v>1</v>
      </c>
      <c r="J4136">
        <v>0.2</v>
      </c>
      <c r="K4136" t="s">
        <v>16</v>
      </c>
      <c r="L4136">
        <v>2</v>
      </c>
    </row>
    <row r="4137" spans="1:12" x14ac:dyDescent="0.3">
      <c r="A4137">
        <v>23</v>
      </c>
      <c r="B4137">
        <v>90000</v>
      </c>
      <c r="C4137" t="s">
        <v>26</v>
      </c>
      <c r="D4137">
        <v>1</v>
      </c>
      <c r="E4137" t="s">
        <v>18</v>
      </c>
      <c r="F4137" t="s">
        <v>29</v>
      </c>
      <c r="G4137">
        <v>15000</v>
      </c>
      <c r="H4137">
        <v>16.32</v>
      </c>
      <c r="I4137">
        <v>0</v>
      </c>
      <c r="J4137">
        <v>0.17</v>
      </c>
      <c r="K4137" t="s">
        <v>16</v>
      </c>
      <c r="L4137">
        <v>2</v>
      </c>
    </row>
    <row r="4138" spans="1:12" x14ac:dyDescent="0.3">
      <c r="A4138">
        <v>25</v>
      </c>
      <c r="B4138">
        <v>78000</v>
      </c>
      <c r="C4138" t="s">
        <v>26</v>
      </c>
      <c r="D4138">
        <v>7</v>
      </c>
      <c r="E4138" t="s">
        <v>27</v>
      </c>
      <c r="F4138" t="s">
        <v>15</v>
      </c>
      <c r="G4138">
        <v>9000</v>
      </c>
      <c r="H4138">
        <v>11.78</v>
      </c>
      <c r="I4138">
        <v>1</v>
      </c>
      <c r="J4138">
        <v>0.12</v>
      </c>
      <c r="K4138" t="s">
        <v>17</v>
      </c>
      <c r="L4138">
        <v>2</v>
      </c>
    </row>
    <row r="4139" spans="1:12" x14ac:dyDescent="0.3">
      <c r="A4139">
        <v>24</v>
      </c>
      <c r="B4139">
        <v>90000</v>
      </c>
      <c r="C4139" t="s">
        <v>26</v>
      </c>
      <c r="D4139">
        <v>4</v>
      </c>
      <c r="E4139" t="s">
        <v>28</v>
      </c>
      <c r="F4139" t="s">
        <v>21</v>
      </c>
      <c r="G4139">
        <v>5000</v>
      </c>
      <c r="H4139">
        <v>8</v>
      </c>
      <c r="I4139">
        <v>0</v>
      </c>
      <c r="J4139">
        <v>0.06</v>
      </c>
      <c r="K4139" t="s">
        <v>16</v>
      </c>
      <c r="L4139">
        <v>4</v>
      </c>
    </row>
    <row r="4140" spans="1:12" x14ac:dyDescent="0.3">
      <c r="A4140">
        <v>24</v>
      </c>
      <c r="B4140">
        <v>90000</v>
      </c>
      <c r="C4140" t="s">
        <v>26</v>
      </c>
      <c r="D4140">
        <v>1</v>
      </c>
      <c r="E4140" t="s">
        <v>20</v>
      </c>
      <c r="F4140" t="s">
        <v>15</v>
      </c>
      <c r="G4140">
        <v>12000</v>
      </c>
      <c r="I4140">
        <v>0</v>
      </c>
      <c r="J4140">
        <v>0.13</v>
      </c>
      <c r="K4140" t="s">
        <v>17</v>
      </c>
      <c r="L4140">
        <v>4</v>
      </c>
    </row>
    <row r="4141" spans="1:12" x14ac:dyDescent="0.3">
      <c r="A4141">
        <v>23</v>
      </c>
      <c r="B4141">
        <v>26000</v>
      </c>
      <c r="C4141" t="s">
        <v>13</v>
      </c>
      <c r="D4141">
        <v>3</v>
      </c>
      <c r="E4141" t="s">
        <v>25</v>
      </c>
      <c r="F4141" t="s">
        <v>21</v>
      </c>
      <c r="G4141">
        <v>2700</v>
      </c>
      <c r="H4141">
        <v>7.29</v>
      </c>
      <c r="I4141">
        <v>0</v>
      </c>
      <c r="J4141">
        <v>0.1</v>
      </c>
      <c r="K4141" t="s">
        <v>16</v>
      </c>
      <c r="L4141">
        <v>3</v>
      </c>
    </row>
    <row r="4142" spans="1:12" x14ac:dyDescent="0.3">
      <c r="A4142">
        <v>25</v>
      </c>
      <c r="B4142">
        <v>90000</v>
      </c>
      <c r="C4142" t="s">
        <v>26</v>
      </c>
      <c r="D4142">
        <v>3</v>
      </c>
      <c r="E4142" t="s">
        <v>27</v>
      </c>
      <c r="F4142" t="s">
        <v>19</v>
      </c>
      <c r="G4142">
        <v>25000</v>
      </c>
      <c r="H4142">
        <v>10.39</v>
      </c>
      <c r="I4142">
        <v>0</v>
      </c>
      <c r="J4142">
        <v>0.28000000000000003</v>
      </c>
      <c r="K4142" t="s">
        <v>16</v>
      </c>
      <c r="L4142">
        <v>3</v>
      </c>
    </row>
    <row r="4143" spans="1:12" x14ac:dyDescent="0.3">
      <c r="A4143">
        <v>26</v>
      </c>
      <c r="B4143">
        <v>90000</v>
      </c>
      <c r="C4143" t="s">
        <v>26</v>
      </c>
      <c r="D4143">
        <v>2</v>
      </c>
      <c r="E4143" t="s">
        <v>18</v>
      </c>
      <c r="F4143" t="s">
        <v>15</v>
      </c>
      <c r="G4143">
        <v>25000</v>
      </c>
      <c r="H4143">
        <v>11.09</v>
      </c>
      <c r="I4143">
        <v>0</v>
      </c>
      <c r="J4143">
        <v>0.28000000000000003</v>
      </c>
      <c r="K4143" t="s">
        <v>16</v>
      </c>
      <c r="L4143">
        <v>4</v>
      </c>
    </row>
    <row r="4144" spans="1:12" x14ac:dyDescent="0.3">
      <c r="A4144">
        <v>22</v>
      </c>
      <c r="B4144">
        <v>78369</v>
      </c>
      <c r="C4144" t="s">
        <v>26</v>
      </c>
      <c r="D4144">
        <v>6</v>
      </c>
      <c r="E4144" t="s">
        <v>25</v>
      </c>
      <c r="F4144" t="s">
        <v>29</v>
      </c>
      <c r="G4144">
        <v>11000</v>
      </c>
      <c r="H4144">
        <v>17.989999999999998</v>
      </c>
      <c r="I4144">
        <v>1</v>
      </c>
      <c r="J4144">
        <v>0.14000000000000001</v>
      </c>
      <c r="K4144" t="s">
        <v>16</v>
      </c>
      <c r="L4144">
        <v>3</v>
      </c>
    </row>
    <row r="4145" spans="1:12" x14ac:dyDescent="0.3">
      <c r="A4145">
        <v>24</v>
      </c>
      <c r="B4145">
        <v>90996</v>
      </c>
      <c r="C4145" t="s">
        <v>26</v>
      </c>
      <c r="D4145">
        <v>8</v>
      </c>
      <c r="E4145" t="s">
        <v>28</v>
      </c>
      <c r="F4145" t="s">
        <v>29</v>
      </c>
      <c r="G4145">
        <v>20000</v>
      </c>
      <c r="H4145">
        <v>16.32</v>
      </c>
      <c r="I4145">
        <v>0</v>
      </c>
      <c r="J4145">
        <v>0.22</v>
      </c>
      <c r="K4145" t="s">
        <v>17</v>
      </c>
      <c r="L4145">
        <v>4</v>
      </c>
    </row>
    <row r="4146" spans="1:12" x14ac:dyDescent="0.3">
      <c r="A4146">
        <v>23</v>
      </c>
      <c r="B4146">
        <v>91000</v>
      </c>
      <c r="C4146" t="s">
        <v>26</v>
      </c>
      <c r="D4146">
        <v>0</v>
      </c>
      <c r="E4146" t="s">
        <v>18</v>
      </c>
      <c r="F4146" t="s">
        <v>19</v>
      </c>
      <c r="G4146">
        <v>1000</v>
      </c>
      <c r="H4146">
        <v>11.71</v>
      </c>
      <c r="I4146">
        <v>0</v>
      </c>
      <c r="J4146">
        <v>0.01</v>
      </c>
      <c r="K4146" t="s">
        <v>16</v>
      </c>
      <c r="L4146">
        <v>3</v>
      </c>
    </row>
    <row r="4147" spans="1:12" x14ac:dyDescent="0.3">
      <c r="A4147">
        <v>24</v>
      </c>
      <c r="B4147">
        <v>16000</v>
      </c>
      <c r="C4147" t="s">
        <v>13</v>
      </c>
      <c r="D4147">
        <v>2</v>
      </c>
      <c r="E4147" t="s">
        <v>28</v>
      </c>
      <c r="F4147" t="s">
        <v>15</v>
      </c>
      <c r="G4147">
        <v>2600</v>
      </c>
      <c r="I4147">
        <v>1</v>
      </c>
      <c r="J4147">
        <v>0.16</v>
      </c>
      <c r="K4147" t="s">
        <v>17</v>
      </c>
      <c r="L4147">
        <v>2</v>
      </c>
    </row>
    <row r="4148" spans="1:12" x14ac:dyDescent="0.3">
      <c r="A4148">
        <v>22</v>
      </c>
      <c r="B4148">
        <v>20160</v>
      </c>
      <c r="C4148" t="s">
        <v>13</v>
      </c>
      <c r="D4148">
        <v>1</v>
      </c>
      <c r="E4148" t="s">
        <v>18</v>
      </c>
      <c r="F4148" t="s">
        <v>21</v>
      </c>
      <c r="G4148">
        <v>2600</v>
      </c>
      <c r="H4148">
        <v>6.92</v>
      </c>
      <c r="I4148">
        <v>0</v>
      </c>
      <c r="J4148">
        <v>0.13</v>
      </c>
      <c r="K4148" t="s">
        <v>16</v>
      </c>
      <c r="L4148">
        <v>4</v>
      </c>
    </row>
    <row r="4149" spans="1:12" x14ac:dyDescent="0.3">
      <c r="A4149">
        <v>24</v>
      </c>
      <c r="B4149">
        <v>91000</v>
      </c>
      <c r="C4149" t="s">
        <v>26</v>
      </c>
      <c r="D4149">
        <v>0</v>
      </c>
      <c r="E4149" t="s">
        <v>28</v>
      </c>
      <c r="F4149" t="s">
        <v>21</v>
      </c>
      <c r="G4149">
        <v>1000</v>
      </c>
      <c r="H4149">
        <v>7.68</v>
      </c>
      <c r="I4149">
        <v>0</v>
      </c>
      <c r="J4149">
        <v>0.01</v>
      </c>
      <c r="K4149" t="s">
        <v>16</v>
      </c>
      <c r="L4149">
        <v>3</v>
      </c>
    </row>
    <row r="4150" spans="1:12" x14ac:dyDescent="0.3">
      <c r="A4150">
        <v>24</v>
      </c>
      <c r="B4150">
        <v>91000</v>
      </c>
      <c r="C4150" t="s">
        <v>26</v>
      </c>
      <c r="D4150">
        <v>8</v>
      </c>
      <c r="E4150" t="s">
        <v>27</v>
      </c>
      <c r="F4150" t="s">
        <v>21</v>
      </c>
      <c r="G4150">
        <v>7000</v>
      </c>
      <c r="H4150">
        <v>8</v>
      </c>
      <c r="I4150">
        <v>0</v>
      </c>
      <c r="J4150">
        <v>0.08</v>
      </c>
      <c r="K4150" t="s">
        <v>16</v>
      </c>
      <c r="L4150">
        <v>3</v>
      </c>
    </row>
    <row r="4151" spans="1:12" x14ac:dyDescent="0.3">
      <c r="A4151">
        <v>24</v>
      </c>
      <c r="B4151">
        <v>91000</v>
      </c>
      <c r="C4151" t="s">
        <v>26</v>
      </c>
      <c r="D4151">
        <v>0</v>
      </c>
      <c r="E4151" t="s">
        <v>25</v>
      </c>
      <c r="F4151" t="s">
        <v>19</v>
      </c>
      <c r="G4151">
        <v>7500</v>
      </c>
      <c r="H4151">
        <v>10.39</v>
      </c>
      <c r="I4151">
        <v>0</v>
      </c>
      <c r="J4151">
        <v>0.08</v>
      </c>
      <c r="K4151" t="s">
        <v>16</v>
      </c>
      <c r="L4151">
        <v>2</v>
      </c>
    </row>
    <row r="4152" spans="1:12" x14ac:dyDescent="0.3">
      <c r="A4152">
        <v>25</v>
      </c>
      <c r="B4152">
        <v>79200</v>
      </c>
      <c r="C4152" t="s">
        <v>26</v>
      </c>
      <c r="D4152">
        <v>1</v>
      </c>
      <c r="E4152" t="s">
        <v>20</v>
      </c>
      <c r="F4152" t="s">
        <v>15</v>
      </c>
      <c r="G4152">
        <v>11200</v>
      </c>
      <c r="H4152">
        <v>14.79</v>
      </c>
      <c r="I4152">
        <v>1</v>
      </c>
      <c r="J4152">
        <v>0.14000000000000001</v>
      </c>
      <c r="K4152" t="s">
        <v>17</v>
      </c>
      <c r="L4152">
        <v>3</v>
      </c>
    </row>
    <row r="4153" spans="1:12" x14ac:dyDescent="0.3">
      <c r="A4153">
        <v>23</v>
      </c>
      <c r="B4153">
        <v>91200</v>
      </c>
      <c r="C4153" t="s">
        <v>26</v>
      </c>
      <c r="D4153">
        <v>7</v>
      </c>
      <c r="E4153" t="s">
        <v>25</v>
      </c>
      <c r="F4153" t="s">
        <v>19</v>
      </c>
      <c r="G4153">
        <v>3000</v>
      </c>
      <c r="H4153">
        <v>8.8800000000000008</v>
      </c>
      <c r="I4153">
        <v>0</v>
      </c>
      <c r="J4153">
        <v>0.03</v>
      </c>
      <c r="K4153" t="s">
        <v>16</v>
      </c>
      <c r="L4153">
        <v>2</v>
      </c>
    </row>
    <row r="4154" spans="1:12" x14ac:dyDescent="0.3">
      <c r="A4154">
        <v>25</v>
      </c>
      <c r="B4154">
        <v>91200</v>
      </c>
      <c r="C4154" t="s">
        <v>26</v>
      </c>
      <c r="D4154">
        <v>9</v>
      </c>
      <c r="E4154" t="s">
        <v>20</v>
      </c>
      <c r="F4154" t="s">
        <v>21</v>
      </c>
      <c r="G4154">
        <v>6000</v>
      </c>
      <c r="H4154">
        <v>7.68</v>
      </c>
      <c r="I4154">
        <v>0</v>
      </c>
      <c r="J4154">
        <v>7.0000000000000007E-2</v>
      </c>
      <c r="K4154" t="s">
        <v>16</v>
      </c>
      <c r="L4154">
        <v>4</v>
      </c>
    </row>
    <row r="4155" spans="1:12" x14ac:dyDescent="0.3">
      <c r="A4155">
        <v>24</v>
      </c>
      <c r="B4155">
        <v>79200</v>
      </c>
      <c r="C4155" t="s">
        <v>26</v>
      </c>
      <c r="D4155">
        <v>8</v>
      </c>
      <c r="E4155" t="s">
        <v>27</v>
      </c>
      <c r="F4155" t="s">
        <v>15</v>
      </c>
      <c r="G4155">
        <v>6500</v>
      </c>
      <c r="H4155">
        <v>11.78</v>
      </c>
      <c r="I4155">
        <v>1</v>
      </c>
      <c r="J4155">
        <v>0.08</v>
      </c>
      <c r="K4155" t="s">
        <v>17</v>
      </c>
      <c r="L4155">
        <v>3</v>
      </c>
    </row>
    <row r="4156" spans="1:12" x14ac:dyDescent="0.3">
      <c r="A4156">
        <v>22</v>
      </c>
      <c r="B4156">
        <v>48000</v>
      </c>
      <c r="C4156" t="s">
        <v>13</v>
      </c>
      <c r="D4156">
        <v>2</v>
      </c>
      <c r="E4156" t="s">
        <v>18</v>
      </c>
      <c r="F4156" t="s">
        <v>19</v>
      </c>
      <c r="G4156">
        <v>2600</v>
      </c>
      <c r="H4156">
        <v>11.12</v>
      </c>
      <c r="I4156">
        <v>0</v>
      </c>
      <c r="J4156">
        <v>0.05</v>
      </c>
      <c r="K4156" t="s">
        <v>16</v>
      </c>
      <c r="L4156">
        <v>3</v>
      </c>
    </row>
    <row r="4157" spans="1:12" x14ac:dyDescent="0.3">
      <c r="A4157">
        <v>24</v>
      </c>
      <c r="B4157">
        <v>57500</v>
      </c>
      <c r="C4157" t="s">
        <v>13</v>
      </c>
      <c r="D4157">
        <v>4</v>
      </c>
      <c r="E4157" t="s">
        <v>25</v>
      </c>
      <c r="F4157" t="s">
        <v>15</v>
      </c>
      <c r="G4157">
        <v>2525</v>
      </c>
      <c r="I4157">
        <v>0</v>
      </c>
      <c r="J4157">
        <v>0.04</v>
      </c>
      <c r="K4157" t="s">
        <v>17</v>
      </c>
      <c r="L4157">
        <v>4</v>
      </c>
    </row>
    <row r="4158" spans="1:12" x14ac:dyDescent="0.3">
      <c r="A4158">
        <v>26</v>
      </c>
      <c r="B4158">
        <v>68000</v>
      </c>
      <c r="C4158" t="s">
        <v>26</v>
      </c>
      <c r="D4158">
        <v>11</v>
      </c>
      <c r="E4158" t="s">
        <v>14</v>
      </c>
      <c r="F4158" t="s">
        <v>30</v>
      </c>
      <c r="G4158">
        <v>25000</v>
      </c>
      <c r="H4158">
        <v>15.65</v>
      </c>
      <c r="I4158">
        <v>1</v>
      </c>
      <c r="J4158">
        <v>0.31</v>
      </c>
      <c r="K4158" t="s">
        <v>16</v>
      </c>
      <c r="L4158">
        <v>2</v>
      </c>
    </row>
    <row r="4159" spans="1:12" x14ac:dyDescent="0.3">
      <c r="A4159">
        <v>23</v>
      </c>
      <c r="B4159">
        <v>92000</v>
      </c>
      <c r="C4159" t="s">
        <v>26</v>
      </c>
      <c r="D4159">
        <v>7</v>
      </c>
      <c r="E4159" t="s">
        <v>14</v>
      </c>
      <c r="F4159" t="s">
        <v>15</v>
      </c>
      <c r="G4159">
        <v>18000</v>
      </c>
      <c r="H4159">
        <v>12.68</v>
      </c>
      <c r="I4159">
        <v>0</v>
      </c>
      <c r="J4159">
        <v>0.2</v>
      </c>
      <c r="K4159" t="s">
        <v>17</v>
      </c>
      <c r="L4159">
        <v>2</v>
      </c>
    </row>
    <row r="4160" spans="1:12" x14ac:dyDescent="0.3">
      <c r="A4160">
        <v>22</v>
      </c>
      <c r="B4160">
        <v>14400</v>
      </c>
      <c r="C4160" t="s">
        <v>13</v>
      </c>
      <c r="D4160">
        <v>2</v>
      </c>
      <c r="E4160" t="s">
        <v>20</v>
      </c>
      <c r="F4160" t="s">
        <v>29</v>
      </c>
      <c r="G4160">
        <v>2500</v>
      </c>
      <c r="I4160">
        <v>1</v>
      </c>
      <c r="J4160">
        <v>0.17</v>
      </c>
      <c r="K4160" t="s">
        <v>16</v>
      </c>
      <c r="L4160">
        <v>2</v>
      </c>
    </row>
    <row r="4161" spans="1:12" x14ac:dyDescent="0.3">
      <c r="A4161">
        <v>23</v>
      </c>
      <c r="B4161">
        <v>92000</v>
      </c>
      <c r="C4161" t="s">
        <v>26</v>
      </c>
      <c r="D4161">
        <v>4</v>
      </c>
      <c r="E4161" t="s">
        <v>18</v>
      </c>
      <c r="F4161" t="s">
        <v>29</v>
      </c>
      <c r="G4161">
        <v>15600</v>
      </c>
      <c r="H4161">
        <v>16.350000000000001</v>
      </c>
      <c r="I4161">
        <v>0</v>
      </c>
      <c r="J4161">
        <v>0.17</v>
      </c>
      <c r="K4161" t="s">
        <v>17</v>
      </c>
      <c r="L4161">
        <v>3</v>
      </c>
    </row>
    <row r="4162" spans="1:12" x14ac:dyDescent="0.3">
      <c r="A4162">
        <v>25</v>
      </c>
      <c r="B4162">
        <v>92000</v>
      </c>
      <c r="C4162" t="s">
        <v>26</v>
      </c>
      <c r="D4162">
        <v>9</v>
      </c>
      <c r="E4162" t="s">
        <v>14</v>
      </c>
      <c r="F4162" t="s">
        <v>19</v>
      </c>
      <c r="G4162">
        <v>13000</v>
      </c>
      <c r="H4162">
        <v>11.26</v>
      </c>
      <c r="I4162">
        <v>0</v>
      </c>
      <c r="J4162">
        <v>0.14000000000000001</v>
      </c>
      <c r="K4162" t="s">
        <v>16</v>
      </c>
      <c r="L4162">
        <v>2</v>
      </c>
    </row>
    <row r="4163" spans="1:12" x14ac:dyDescent="0.3">
      <c r="A4163">
        <v>23</v>
      </c>
      <c r="B4163">
        <v>92000</v>
      </c>
      <c r="C4163" t="s">
        <v>26</v>
      </c>
      <c r="D4163">
        <v>0</v>
      </c>
      <c r="E4163" t="s">
        <v>18</v>
      </c>
      <c r="F4163" t="s">
        <v>19</v>
      </c>
      <c r="G4163">
        <v>12950</v>
      </c>
      <c r="H4163">
        <v>9.9600000000000009</v>
      </c>
      <c r="I4163">
        <v>0</v>
      </c>
      <c r="J4163">
        <v>0.14000000000000001</v>
      </c>
      <c r="K4163" t="s">
        <v>16</v>
      </c>
      <c r="L4163">
        <v>2</v>
      </c>
    </row>
    <row r="4164" spans="1:12" x14ac:dyDescent="0.3">
      <c r="A4164">
        <v>26</v>
      </c>
      <c r="B4164">
        <v>80004</v>
      </c>
      <c r="C4164" t="s">
        <v>26</v>
      </c>
      <c r="D4164">
        <v>7</v>
      </c>
      <c r="E4164" t="s">
        <v>25</v>
      </c>
      <c r="F4164" t="s">
        <v>15</v>
      </c>
      <c r="G4164">
        <v>7500</v>
      </c>
      <c r="H4164">
        <v>15.23</v>
      </c>
      <c r="I4164">
        <v>1</v>
      </c>
      <c r="J4164">
        <v>0.09</v>
      </c>
      <c r="K4164" t="s">
        <v>17</v>
      </c>
      <c r="L4164">
        <v>2</v>
      </c>
    </row>
    <row r="4165" spans="1:12" x14ac:dyDescent="0.3">
      <c r="A4165">
        <v>24</v>
      </c>
      <c r="B4165">
        <v>19464</v>
      </c>
      <c r="C4165" t="s">
        <v>13</v>
      </c>
      <c r="E4165" t="s">
        <v>20</v>
      </c>
      <c r="F4165" t="s">
        <v>15</v>
      </c>
      <c r="G4165">
        <v>2500</v>
      </c>
      <c r="H4165">
        <v>13.84</v>
      </c>
      <c r="I4165">
        <v>1</v>
      </c>
      <c r="J4165">
        <v>0.13</v>
      </c>
      <c r="K4165" t="s">
        <v>17</v>
      </c>
      <c r="L4165">
        <v>3</v>
      </c>
    </row>
    <row r="4166" spans="1:12" x14ac:dyDescent="0.3">
      <c r="A4166">
        <v>25</v>
      </c>
      <c r="B4166">
        <v>80004</v>
      </c>
      <c r="C4166" t="s">
        <v>26</v>
      </c>
      <c r="D4166">
        <v>8</v>
      </c>
      <c r="E4166" t="s">
        <v>20</v>
      </c>
      <c r="F4166" t="s">
        <v>21</v>
      </c>
      <c r="G4166">
        <v>6000</v>
      </c>
      <c r="H4166">
        <v>8</v>
      </c>
      <c r="I4166">
        <v>1</v>
      </c>
      <c r="J4166">
        <v>7.0000000000000007E-2</v>
      </c>
      <c r="K4166" t="s">
        <v>16</v>
      </c>
      <c r="L4166">
        <v>2</v>
      </c>
    </row>
    <row r="4167" spans="1:12" x14ac:dyDescent="0.3">
      <c r="A4167">
        <v>26</v>
      </c>
      <c r="B4167">
        <v>80040</v>
      </c>
      <c r="C4167" t="s">
        <v>26</v>
      </c>
      <c r="D4167">
        <v>6</v>
      </c>
      <c r="E4167" t="s">
        <v>20</v>
      </c>
      <c r="F4167" t="s">
        <v>21</v>
      </c>
      <c r="G4167">
        <v>10000</v>
      </c>
      <c r="I4167">
        <v>1</v>
      </c>
      <c r="J4167">
        <v>0.12</v>
      </c>
      <c r="K4167" t="s">
        <v>16</v>
      </c>
      <c r="L4167">
        <v>2</v>
      </c>
    </row>
    <row r="4168" spans="1:12" x14ac:dyDescent="0.3">
      <c r="A4168">
        <v>25</v>
      </c>
      <c r="B4168">
        <v>20000</v>
      </c>
      <c r="C4168" t="s">
        <v>13</v>
      </c>
      <c r="D4168">
        <v>2</v>
      </c>
      <c r="E4168" t="s">
        <v>20</v>
      </c>
      <c r="F4168" t="s">
        <v>30</v>
      </c>
      <c r="G4168">
        <v>2500</v>
      </c>
      <c r="H4168">
        <v>15.7</v>
      </c>
      <c r="I4168">
        <v>1</v>
      </c>
      <c r="J4168">
        <v>0.13</v>
      </c>
      <c r="K4168" t="s">
        <v>16</v>
      </c>
      <c r="L4168">
        <v>2</v>
      </c>
    </row>
    <row r="4169" spans="1:12" x14ac:dyDescent="0.3">
      <c r="A4169">
        <v>26</v>
      </c>
      <c r="B4169">
        <v>46800</v>
      </c>
      <c r="C4169" t="s">
        <v>13</v>
      </c>
      <c r="D4169">
        <v>0</v>
      </c>
      <c r="E4169" t="s">
        <v>18</v>
      </c>
      <c r="F4169" t="s">
        <v>19</v>
      </c>
      <c r="G4169">
        <v>12500</v>
      </c>
      <c r="H4169">
        <v>11.86</v>
      </c>
      <c r="I4169">
        <v>0</v>
      </c>
      <c r="J4169">
        <v>0.27</v>
      </c>
      <c r="K4169" t="s">
        <v>16</v>
      </c>
      <c r="L4169">
        <v>3</v>
      </c>
    </row>
    <row r="4170" spans="1:12" x14ac:dyDescent="0.3">
      <c r="A4170">
        <v>21</v>
      </c>
      <c r="B4170">
        <v>49000</v>
      </c>
      <c r="C4170" t="s">
        <v>13</v>
      </c>
      <c r="D4170">
        <v>5</v>
      </c>
      <c r="E4170" t="s">
        <v>27</v>
      </c>
      <c r="F4170" t="s">
        <v>21</v>
      </c>
      <c r="G4170">
        <v>12500</v>
      </c>
      <c r="H4170">
        <v>7.49</v>
      </c>
      <c r="I4170">
        <v>0</v>
      </c>
      <c r="J4170">
        <v>0.26</v>
      </c>
      <c r="K4170" t="s">
        <v>16</v>
      </c>
      <c r="L4170">
        <v>4</v>
      </c>
    </row>
    <row r="4171" spans="1:12" x14ac:dyDescent="0.3">
      <c r="A4171">
        <v>24</v>
      </c>
      <c r="B4171">
        <v>50000</v>
      </c>
      <c r="C4171" t="s">
        <v>13</v>
      </c>
      <c r="D4171">
        <v>0</v>
      </c>
      <c r="E4171" t="s">
        <v>25</v>
      </c>
      <c r="F4171" t="s">
        <v>21</v>
      </c>
      <c r="G4171">
        <v>12500</v>
      </c>
      <c r="H4171">
        <v>7.88</v>
      </c>
      <c r="I4171">
        <v>0</v>
      </c>
      <c r="J4171">
        <v>0.25</v>
      </c>
      <c r="K4171" t="s">
        <v>16</v>
      </c>
      <c r="L4171">
        <v>3</v>
      </c>
    </row>
    <row r="4172" spans="1:12" x14ac:dyDescent="0.3">
      <c r="A4172">
        <v>26</v>
      </c>
      <c r="B4172">
        <v>92700</v>
      </c>
      <c r="C4172" t="s">
        <v>26</v>
      </c>
      <c r="D4172">
        <v>6</v>
      </c>
      <c r="E4172" t="s">
        <v>18</v>
      </c>
      <c r="F4172" t="s">
        <v>19</v>
      </c>
      <c r="G4172">
        <v>1500</v>
      </c>
      <c r="H4172">
        <v>9.6300000000000008</v>
      </c>
      <c r="I4172">
        <v>0</v>
      </c>
      <c r="J4172">
        <v>0.02</v>
      </c>
      <c r="K4172" t="s">
        <v>16</v>
      </c>
      <c r="L4172">
        <v>2</v>
      </c>
    </row>
    <row r="4173" spans="1:12" x14ac:dyDescent="0.3">
      <c r="A4173">
        <v>22</v>
      </c>
      <c r="B4173">
        <v>34800</v>
      </c>
      <c r="C4173" t="s">
        <v>23</v>
      </c>
      <c r="D4173">
        <v>4</v>
      </c>
      <c r="E4173" t="s">
        <v>14</v>
      </c>
      <c r="F4173" t="s">
        <v>15</v>
      </c>
      <c r="G4173">
        <v>7350</v>
      </c>
      <c r="H4173">
        <v>14.22</v>
      </c>
      <c r="I4173">
        <v>0</v>
      </c>
      <c r="J4173">
        <v>0.21</v>
      </c>
      <c r="K4173" t="s">
        <v>16</v>
      </c>
      <c r="L4173">
        <v>2</v>
      </c>
    </row>
    <row r="4174" spans="1:12" x14ac:dyDescent="0.3">
      <c r="A4174">
        <v>26</v>
      </c>
      <c r="B4174">
        <v>92795</v>
      </c>
      <c r="C4174" t="s">
        <v>26</v>
      </c>
      <c r="D4174">
        <v>10</v>
      </c>
      <c r="E4174" t="s">
        <v>14</v>
      </c>
      <c r="F4174" t="s">
        <v>19</v>
      </c>
      <c r="G4174">
        <v>19000</v>
      </c>
      <c r="H4174">
        <v>10.37</v>
      </c>
      <c r="I4174">
        <v>0</v>
      </c>
      <c r="J4174">
        <v>0.2</v>
      </c>
      <c r="K4174" t="s">
        <v>16</v>
      </c>
      <c r="L4174">
        <v>4</v>
      </c>
    </row>
    <row r="4175" spans="1:12" x14ac:dyDescent="0.3">
      <c r="A4175">
        <v>25</v>
      </c>
      <c r="B4175">
        <v>93000</v>
      </c>
      <c r="C4175" t="s">
        <v>26</v>
      </c>
      <c r="D4175">
        <v>9</v>
      </c>
      <c r="E4175" t="s">
        <v>27</v>
      </c>
      <c r="F4175" t="s">
        <v>30</v>
      </c>
      <c r="G4175">
        <v>12000</v>
      </c>
      <c r="H4175">
        <v>16.77</v>
      </c>
      <c r="I4175">
        <v>0</v>
      </c>
      <c r="J4175">
        <v>0.13</v>
      </c>
      <c r="K4175" t="s">
        <v>17</v>
      </c>
      <c r="L4175">
        <v>4</v>
      </c>
    </row>
    <row r="4176" spans="1:12" x14ac:dyDescent="0.3">
      <c r="A4176">
        <v>25</v>
      </c>
      <c r="B4176">
        <v>93000</v>
      </c>
      <c r="C4176" t="s">
        <v>26</v>
      </c>
      <c r="D4176">
        <v>1</v>
      </c>
      <c r="E4176" t="s">
        <v>27</v>
      </c>
      <c r="F4176" t="s">
        <v>21</v>
      </c>
      <c r="G4176">
        <v>12000</v>
      </c>
      <c r="H4176">
        <v>6.62</v>
      </c>
      <c r="I4176">
        <v>0</v>
      </c>
      <c r="J4176">
        <v>0.13</v>
      </c>
      <c r="K4176" t="s">
        <v>16</v>
      </c>
      <c r="L4176">
        <v>2</v>
      </c>
    </row>
    <row r="4177" spans="1:12" x14ac:dyDescent="0.3">
      <c r="A4177">
        <v>26</v>
      </c>
      <c r="B4177">
        <v>51000</v>
      </c>
      <c r="C4177" t="s">
        <v>13</v>
      </c>
      <c r="D4177">
        <v>10</v>
      </c>
      <c r="E4177" t="s">
        <v>25</v>
      </c>
      <c r="F4177" t="s">
        <v>29</v>
      </c>
      <c r="G4177">
        <v>12500</v>
      </c>
      <c r="H4177">
        <v>14.18</v>
      </c>
      <c r="I4177">
        <v>1</v>
      </c>
      <c r="J4177">
        <v>0.25</v>
      </c>
      <c r="K4177" t="s">
        <v>16</v>
      </c>
      <c r="L4177">
        <v>4</v>
      </c>
    </row>
    <row r="4178" spans="1:12" x14ac:dyDescent="0.3">
      <c r="A4178">
        <v>26</v>
      </c>
      <c r="B4178">
        <v>93000</v>
      </c>
      <c r="C4178" t="s">
        <v>26</v>
      </c>
      <c r="D4178">
        <v>10</v>
      </c>
      <c r="E4178" t="s">
        <v>25</v>
      </c>
      <c r="F4178" t="s">
        <v>19</v>
      </c>
      <c r="G4178">
        <v>6000</v>
      </c>
      <c r="H4178">
        <v>10.99</v>
      </c>
      <c r="I4178">
        <v>0</v>
      </c>
      <c r="J4178">
        <v>0.06</v>
      </c>
      <c r="K4178" t="s">
        <v>16</v>
      </c>
      <c r="L4178">
        <v>3</v>
      </c>
    </row>
    <row r="4179" spans="1:12" x14ac:dyDescent="0.3">
      <c r="A4179">
        <v>22</v>
      </c>
      <c r="B4179">
        <v>60000</v>
      </c>
      <c r="C4179" t="s">
        <v>13</v>
      </c>
      <c r="D4179">
        <v>6</v>
      </c>
      <c r="E4179" t="s">
        <v>20</v>
      </c>
      <c r="F4179" t="s">
        <v>19</v>
      </c>
      <c r="G4179">
        <v>12500</v>
      </c>
      <c r="H4179">
        <v>10.59</v>
      </c>
      <c r="I4179">
        <v>0</v>
      </c>
      <c r="J4179">
        <v>0.21</v>
      </c>
      <c r="K4179" t="s">
        <v>16</v>
      </c>
      <c r="L4179">
        <v>4</v>
      </c>
    </row>
    <row r="4180" spans="1:12" x14ac:dyDescent="0.3">
      <c r="A4180">
        <v>24</v>
      </c>
      <c r="B4180">
        <v>60000</v>
      </c>
      <c r="C4180" t="s">
        <v>13</v>
      </c>
      <c r="D4180">
        <v>4</v>
      </c>
      <c r="E4180" t="s">
        <v>18</v>
      </c>
      <c r="F4180" t="s">
        <v>19</v>
      </c>
      <c r="G4180">
        <v>12500</v>
      </c>
      <c r="H4180">
        <v>11.49</v>
      </c>
      <c r="I4180">
        <v>0</v>
      </c>
      <c r="J4180">
        <v>0.21</v>
      </c>
      <c r="K4180" t="s">
        <v>16</v>
      </c>
      <c r="L4180">
        <v>2</v>
      </c>
    </row>
    <row r="4181" spans="1:12" x14ac:dyDescent="0.3">
      <c r="A4181">
        <v>22</v>
      </c>
      <c r="B4181">
        <v>62000</v>
      </c>
      <c r="C4181" t="s">
        <v>13</v>
      </c>
      <c r="D4181">
        <v>6</v>
      </c>
      <c r="E4181" t="s">
        <v>14</v>
      </c>
      <c r="F4181" t="s">
        <v>21</v>
      </c>
      <c r="G4181">
        <v>12500</v>
      </c>
      <c r="H4181">
        <v>7.29</v>
      </c>
      <c r="I4181">
        <v>0</v>
      </c>
      <c r="J4181">
        <v>0.2</v>
      </c>
      <c r="K4181" t="s">
        <v>16</v>
      </c>
      <c r="L4181">
        <v>2</v>
      </c>
    </row>
    <row r="4182" spans="1:12" x14ac:dyDescent="0.3">
      <c r="A4182">
        <v>22</v>
      </c>
      <c r="B4182">
        <v>63000</v>
      </c>
      <c r="C4182" t="s">
        <v>13</v>
      </c>
      <c r="D4182">
        <v>2</v>
      </c>
      <c r="E4182" t="s">
        <v>18</v>
      </c>
      <c r="F4182" t="s">
        <v>19</v>
      </c>
      <c r="G4182">
        <v>12500</v>
      </c>
      <c r="H4182">
        <v>10.25</v>
      </c>
      <c r="I4182">
        <v>0</v>
      </c>
      <c r="J4182">
        <v>0.2</v>
      </c>
      <c r="K4182" t="s">
        <v>16</v>
      </c>
      <c r="L4182">
        <v>3</v>
      </c>
    </row>
    <row r="4183" spans="1:12" x14ac:dyDescent="0.3">
      <c r="A4183">
        <v>26</v>
      </c>
      <c r="B4183">
        <v>93000</v>
      </c>
      <c r="C4183" t="s">
        <v>26</v>
      </c>
      <c r="D4183">
        <v>4</v>
      </c>
      <c r="E4183" t="s">
        <v>20</v>
      </c>
      <c r="F4183" t="s">
        <v>15</v>
      </c>
      <c r="G4183">
        <v>5600</v>
      </c>
      <c r="I4183">
        <v>0</v>
      </c>
      <c r="J4183">
        <v>0.06</v>
      </c>
      <c r="K4183" t="s">
        <v>17</v>
      </c>
      <c r="L4183">
        <v>4</v>
      </c>
    </row>
    <row r="4184" spans="1:12" x14ac:dyDescent="0.3">
      <c r="A4184">
        <v>23</v>
      </c>
      <c r="B4184">
        <v>65000</v>
      </c>
      <c r="C4184" t="s">
        <v>13</v>
      </c>
      <c r="D4184">
        <v>0</v>
      </c>
      <c r="E4184" t="s">
        <v>18</v>
      </c>
      <c r="F4184" t="s">
        <v>19</v>
      </c>
      <c r="G4184">
        <v>12500</v>
      </c>
      <c r="H4184">
        <v>11.48</v>
      </c>
      <c r="I4184">
        <v>0</v>
      </c>
      <c r="J4184">
        <v>0.19</v>
      </c>
      <c r="K4184" t="s">
        <v>16</v>
      </c>
      <c r="L4184">
        <v>4</v>
      </c>
    </row>
    <row r="4185" spans="1:12" x14ac:dyDescent="0.3">
      <c r="A4185">
        <v>21</v>
      </c>
      <c r="B4185">
        <v>93000</v>
      </c>
      <c r="C4185" t="s">
        <v>26</v>
      </c>
      <c r="D4185">
        <v>4</v>
      </c>
      <c r="E4185" t="s">
        <v>18</v>
      </c>
      <c r="F4185" t="s">
        <v>15</v>
      </c>
      <c r="G4185">
        <v>9800</v>
      </c>
      <c r="H4185">
        <v>12.73</v>
      </c>
      <c r="I4185">
        <v>0</v>
      </c>
      <c r="J4185">
        <v>0.11</v>
      </c>
      <c r="K4185" t="s">
        <v>16</v>
      </c>
      <c r="L4185">
        <v>3</v>
      </c>
    </row>
    <row r="4186" spans="1:12" x14ac:dyDescent="0.3">
      <c r="A4186">
        <v>24</v>
      </c>
      <c r="B4186">
        <v>70000</v>
      </c>
      <c r="C4186" t="s">
        <v>13</v>
      </c>
      <c r="D4186">
        <v>3</v>
      </c>
      <c r="E4186" t="s">
        <v>28</v>
      </c>
      <c r="F4186" t="s">
        <v>21</v>
      </c>
      <c r="G4186">
        <v>12500</v>
      </c>
      <c r="H4186">
        <v>7.88</v>
      </c>
      <c r="I4186">
        <v>0</v>
      </c>
      <c r="J4186">
        <v>0.18</v>
      </c>
      <c r="K4186" t="s">
        <v>16</v>
      </c>
      <c r="L4186">
        <v>3</v>
      </c>
    </row>
    <row r="4187" spans="1:12" x14ac:dyDescent="0.3">
      <c r="A4187">
        <v>25</v>
      </c>
      <c r="B4187">
        <v>80400</v>
      </c>
      <c r="C4187" t="s">
        <v>13</v>
      </c>
      <c r="D4187">
        <v>2</v>
      </c>
      <c r="E4187" t="s">
        <v>27</v>
      </c>
      <c r="F4187" t="s">
        <v>21</v>
      </c>
      <c r="G4187">
        <v>12500</v>
      </c>
      <c r="H4187">
        <v>9.3800000000000008</v>
      </c>
      <c r="I4187">
        <v>0</v>
      </c>
      <c r="J4187">
        <v>0.16</v>
      </c>
      <c r="K4187" t="s">
        <v>16</v>
      </c>
      <c r="L4187">
        <v>2</v>
      </c>
    </row>
    <row r="4188" spans="1:12" x14ac:dyDescent="0.3">
      <c r="A4188">
        <v>26</v>
      </c>
      <c r="B4188">
        <v>95000</v>
      </c>
      <c r="C4188" t="s">
        <v>13</v>
      </c>
      <c r="D4188">
        <v>3</v>
      </c>
      <c r="E4188" t="s">
        <v>14</v>
      </c>
      <c r="F4188" t="s">
        <v>15</v>
      </c>
      <c r="G4188">
        <v>12500</v>
      </c>
      <c r="H4188">
        <v>12.61</v>
      </c>
      <c r="I4188">
        <v>0</v>
      </c>
      <c r="J4188">
        <v>0.13</v>
      </c>
      <c r="K4188" t="s">
        <v>16</v>
      </c>
      <c r="L4188">
        <v>2</v>
      </c>
    </row>
    <row r="4189" spans="1:12" x14ac:dyDescent="0.3">
      <c r="A4189">
        <v>24</v>
      </c>
      <c r="B4189">
        <v>110000</v>
      </c>
      <c r="C4189" t="s">
        <v>13</v>
      </c>
      <c r="D4189">
        <v>1</v>
      </c>
      <c r="E4189" t="s">
        <v>25</v>
      </c>
      <c r="F4189" t="s">
        <v>19</v>
      </c>
      <c r="G4189">
        <v>12500</v>
      </c>
      <c r="H4189">
        <v>9.6199999999999992</v>
      </c>
      <c r="I4189">
        <v>0</v>
      </c>
      <c r="J4189">
        <v>0.11</v>
      </c>
      <c r="K4189" t="s">
        <v>16</v>
      </c>
      <c r="L4189">
        <v>4</v>
      </c>
    </row>
    <row r="4190" spans="1:12" x14ac:dyDescent="0.3">
      <c r="A4190">
        <v>22</v>
      </c>
      <c r="B4190">
        <v>93240</v>
      </c>
      <c r="C4190" t="s">
        <v>26</v>
      </c>
      <c r="D4190">
        <v>6</v>
      </c>
      <c r="E4190" t="s">
        <v>20</v>
      </c>
      <c r="F4190" t="s">
        <v>21</v>
      </c>
      <c r="G4190">
        <v>7000</v>
      </c>
      <c r="H4190">
        <v>9.6300000000000008</v>
      </c>
      <c r="I4190">
        <v>0</v>
      </c>
      <c r="J4190">
        <v>0.08</v>
      </c>
      <c r="K4190" t="s">
        <v>16</v>
      </c>
      <c r="L4190">
        <v>2</v>
      </c>
    </row>
    <row r="4191" spans="1:12" x14ac:dyDescent="0.3">
      <c r="A4191">
        <v>25</v>
      </c>
      <c r="B4191">
        <v>42504</v>
      </c>
      <c r="C4191" t="s">
        <v>13</v>
      </c>
      <c r="D4191">
        <v>0</v>
      </c>
      <c r="E4191" t="s">
        <v>14</v>
      </c>
      <c r="F4191" t="s">
        <v>19</v>
      </c>
      <c r="G4191">
        <v>12600</v>
      </c>
      <c r="H4191">
        <v>11.26</v>
      </c>
      <c r="I4191">
        <v>0</v>
      </c>
      <c r="J4191">
        <v>0.3</v>
      </c>
      <c r="K4191" t="s">
        <v>16</v>
      </c>
      <c r="L4191">
        <v>3</v>
      </c>
    </row>
    <row r="4192" spans="1:12" x14ac:dyDescent="0.3">
      <c r="A4192">
        <v>26</v>
      </c>
      <c r="B4192">
        <v>93500</v>
      </c>
      <c r="C4192" t="s">
        <v>26</v>
      </c>
      <c r="D4192">
        <v>9</v>
      </c>
      <c r="E4192" t="s">
        <v>27</v>
      </c>
      <c r="F4192" t="s">
        <v>30</v>
      </c>
      <c r="G4192">
        <v>6250</v>
      </c>
      <c r="H4192">
        <v>14.83</v>
      </c>
      <c r="I4192">
        <v>0</v>
      </c>
      <c r="J4192">
        <v>7.0000000000000007E-2</v>
      </c>
      <c r="K4192" t="s">
        <v>17</v>
      </c>
      <c r="L4192">
        <v>3</v>
      </c>
    </row>
    <row r="4193" spans="1:12" x14ac:dyDescent="0.3">
      <c r="A4193">
        <v>22</v>
      </c>
      <c r="B4193">
        <v>74000</v>
      </c>
      <c r="C4193" t="s">
        <v>13</v>
      </c>
      <c r="D4193">
        <v>6</v>
      </c>
      <c r="E4193" t="s">
        <v>20</v>
      </c>
      <c r="F4193" t="s">
        <v>19</v>
      </c>
      <c r="G4193">
        <v>12600</v>
      </c>
      <c r="H4193">
        <v>10.65</v>
      </c>
      <c r="I4193">
        <v>0</v>
      </c>
      <c r="J4193">
        <v>0.17</v>
      </c>
      <c r="K4193" t="s">
        <v>16</v>
      </c>
      <c r="L4193">
        <v>3</v>
      </c>
    </row>
    <row r="4194" spans="1:12" x14ac:dyDescent="0.3">
      <c r="A4194">
        <v>22</v>
      </c>
      <c r="B4194">
        <v>52000</v>
      </c>
      <c r="C4194" t="s">
        <v>13</v>
      </c>
      <c r="D4194">
        <v>3</v>
      </c>
      <c r="E4194" t="s">
        <v>14</v>
      </c>
      <c r="F4194" t="s">
        <v>30</v>
      </c>
      <c r="G4194">
        <v>12750</v>
      </c>
      <c r="H4194">
        <v>18.25</v>
      </c>
      <c r="I4194">
        <v>1</v>
      </c>
      <c r="J4194">
        <v>0.25</v>
      </c>
      <c r="K4194" t="s">
        <v>16</v>
      </c>
      <c r="L4194">
        <v>4</v>
      </c>
    </row>
    <row r="4195" spans="1:12" x14ac:dyDescent="0.3">
      <c r="A4195">
        <v>23</v>
      </c>
      <c r="B4195">
        <v>38500</v>
      </c>
      <c r="C4195" t="s">
        <v>13</v>
      </c>
      <c r="D4195">
        <v>8</v>
      </c>
      <c r="E4195" t="s">
        <v>25</v>
      </c>
      <c r="F4195" t="s">
        <v>21</v>
      </c>
      <c r="G4195">
        <v>12800</v>
      </c>
      <c r="H4195">
        <v>8.9</v>
      </c>
      <c r="I4195">
        <v>1</v>
      </c>
      <c r="J4195">
        <v>0.33</v>
      </c>
      <c r="K4195" t="s">
        <v>16</v>
      </c>
      <c r="L4195">
        <v>4</v>
      </c>
    </row>
    <row r="4196" spans="1:12" x14ac:dyDescent="0.3">
      <c r="A4196">
        <v>26</v>
      </c>
      <c r="B4196">
        <v>94000</v>
      </c>
      <c r="C4196" t="s">
        <v>26</v>
      </c>
      <c r="D4196">
        <v>8</v>
      </c>
      <c r="E4196" t="s">
        <v>20</v>
      </c>
      <c r="F4196" t="s">
        <v>21</v>
      </c>
      <c r="G4196">
        <v>15000</v>
      </c>
      <c r="H4196">
        <v>6.17</v>
      </c>
      <c r="I4196">
        <v>0</v>
      </c>
      <c r="J4196">
        <v>0.16</v>
      </c>
      <c r="K4196" t="s">
        <v>16</v>
      </c>
      <c r="L4196">
        <v>2</v>
      </c>
    </row>
    <row r="4197" spans="1:12" x14ac:dyDescent="0.3">
      <c r="A4197">
        <v>21</v>
      </c>
      <c r="B4197">
        <v>40000</v>
      </c>
      <c r="C4197" t="s">
        <v>13</v>
      </c>
      <c r="E4197" t="s">
        <v>27</v>
      </c>
      <c r="F4197" t="s">
        <v>19</v>
      </c>
      <c r="G4197">
        <v>12800</v>
      </c>
      <c r="H4197">
        <v>12.69</v>
      </c>
      <c r="I4197">
        <v>1</v>
      </c>
      <c r="J4197">
        <v>0.32</v>
      </c>
      <c r="K4197" t="s">
        <v>16</v>
      </c>
      <c r="L4197">
        <v>2</v>
      </c>
    </row>
    <row r="4198" spans="1:12" x14ac:dyDescent="0.3">
      <c r="A4198">
        <v>25</v>
      </c>
      <c r="B4198">
        <v>94000</v>
      </c>
      <c r="C4198" t="s">
        <v>26</v>
      </c>
      <c r="D4198">
        <v>5</v>
      </c>
      <c r="E4198" t="s">
        <v>14</v>
      </c>
      <c r="F4198" t="s">
        <v>19</v>
      </c>
      <c r="G4198">
        <v>20000</v>
      </c>
      <c r="I4198">
        <v>0</v>
      </c>
      <c r="J4198">
        <v>0.21</v>
      </c>
      <c r="K4198" t="s">
        <v>16</v>
      </c>
      <c r="L4198">
        <v>4</v>
      </c>
    </row>
    <row r="4199" spans="1:12" x14ac:dyDescent="0.3">
      <c r="A4199">
        <v>26</v>
      </c>
      <c r="B4199">
        <v>94000</v>
      </c>
      <c r="C4199" t="s">
        <v>26</v>
      </c>
      <c r="D4199">
        <v>1</v>
      </c>
      <c r="E4199" t="s">
        <v>25</v>
      </c>
      <c r="F4199" t="s">
        <v>21</v>
      </c>
      <c r="G4199">
        <v>5000</v>
      </c>
      <c r="H4199">
        <v>7.68</v>
      </c>
      <c r="I4199">
        <v>0</v>
      </c>
      <c r="J4199">
        <v>0.05</v>
      </c>
      <c r="K4199" t="s">
        <v>16</v>
      </c>
      <c r="L4199">
        <v>3</v>
      </c>
    </row>
    <row r="4200" spans="1:12" x14ac:dyDescent="0.3">
      <c r="A4200">
        <v>23</v>
      </c>
      <c r="B4200">
        <v>46000</v>
      </c>
      <c r="C4200" t="s">
        <v>13</v>
      </c>
      <c r="D4200">
        <v>2</v>
      </c>
      <c r="E4200" t="s">
        <v>18</v>
      </c>
      <c r="F4200" t="s">
        <v>22</v>
      </c>
      <c r="G4200">
        <v>12800</v>
      </c>
      <c r="H4200">
        <v>19.41</v>
      </c>
      <c r="I4200">
        <v>1</v>
      </c>
      <c r="J4200">
        <v>0.28000000000000003</v>
      </c>
      <c r="K4200" t="s">
        <v>17</v>
      </c>
      <c r="L4200">
        <v>3</v>
      </c>
    </row>
    <row r="4201" spans="1:12" x14ac:dyDescent="0.3">
      <c r="A4201">
        <v>22</v>
      </c>
      <c r="B4201">
        <v>94342</v>
      </c>
      <c r="C4201" t="s">
        <v>26</v>
      </c>
      <c r="E4201" t="s">
        <v>18</v>
      </c>
      <c r="F4201" t="s">
        <v>19</v>
      </c>
      <c r="G4201">
        <v>2400</v>
      </c>
      <c r="H4201">
        <v>10.59</v>
      </c>
      <c r="I4201">
        <v>0</v>
      </c>
      <c r="J4201">
        <v>0.03</v>
      </c>
      <c r="K4201" t="s">
        <v>16</v>
      </c>
      <c r="L4201">
        <v>4</v>
      </c>
    </row>
    <row r="4202" spans="1:12" x14ac:dyDescent="0.3">
      <c r="A4202">
        <v>25</v>
      </c>
      <c r="B4202">
        <v>94400</v>
      </c>
      <c r="C4202" t="s">
        <v>26</v>
      </c>
      <c r="D4202">
        <v>4</v>
      </c>
      <c r="E4202" t="s">
        <v>20</v>
      </c>
      <c r="F4202" t="s">
        <v>21</v>
      </c>
      <c r="G4202">
        <v>35000</v>
      </c>
      <c r="H4202">
        <v>7.49</v>
      </c>
      <c r="I4202">
        <v>0</v>
      </c>
      <c r="J4202">
        <v>0.37</v>
      </c>
      <c r="K4202" t="s">
        <v>16</v>
      </c>
      <c r="L4202">
        <v>3</v>
      </c>
    </row>
    <row r="4203" spans="1:12" x14ac:dyDescent="0.3">
      <c r="A4203">
        <v>24</v>
      </c>
      <c r="B4203">
        <v>56000</v>
      </c>
      <c r="C4203" t="s">
        <v>13</v>
      </c>
      <c r="D4203">
        <v>0</v>
      </c>
      <c r="E4203" t="s">
        <v>18</v>
      </c>
      <c r="F4203" t="s">
        <v>19</v>
      </c>
      <c r="G4203">
        <v>12800</v>
      </c>
      <c r="I4203">
        <v>0</v>
      </c>
      <c r="J4203">
        <v>0.23</v>
      </c>
      <c r="K4203" t="s">
        <v>16</v>
      </c>
      <c r="L4203">
        <v>4</v>
      </c>
    </row>
    <row r="4204" spans="1:12" x14ac:dyDescent="0.3">
      <c r="A4204">
        <v>26</v>
      </c>
      <c r="B4204">
        <v>94500</v>
      </c>
      <c r="C4204" t="s">
        <v>23</v>
      </c>
      <c r="D4204">
        <v>10</v>
      </c>
      <c r="E4204" t="s">
        <v>27</v>
      </c>
      <c r="F4204" t="s">
        <v>21</v>
      </c>
      <c r="G4204">
        <v>2000</v>
      </c>
      <c r="H4204">
        <v>5.42</v>
      </c>
      <c r="I4204">
        <v>0</v>
      </c>
      <c r="J4204">
        <v>0.02</v>
      </c>
      <c r="K4204" t="s">
        <v>16</v>
      </c>
      <c r="L4204">
        <v>2</v>
      </c>
    </row>
    <row r="4205" spans="1:12" x14ac:dyDescent="0.3">
      <c r="A4205">
        <v>22</v>
      </c>
      <c r="B4205">
        <v>94692</v>
      </c>
      <c r="C4205" t="s">
        <v>26</v>
      </c>
      <c r="D4205">
        <v>5</v>
      </c>
      <c r="E4205" t="s">
        <v>18</v>
      </c>
      <c r="F4205" t="s">
        <v>19</v>
      </c>
      <c r="G4205">
        <v>20000</v>
      </c>
      <c r="H4205">
        <v>11.49</v>
      </c>
      <c r="I4205">
        <v>0</v>
      </c>
      <c r="J4205">
        <v>0.21</v>
      </c>
      <c r="K4205" t="s">
        <v>16</v>
      </c>
      <c r="L4205">
        <v>4</v>
      </c>
    </row>
    <row r="4206" spans="1:12" x14ac:dyDescent="0.3">
      <c r="A4206">
        <v>23</v>
      </c>
      <c r="B4206">
        <v>94940</v>
      </c>
      <c r="C4206" t="s">
        <v>26</v>
      </c>
      <c r="D4206">
        <v>4</v>
      </c>
      <c r="E4206" t="s">
        <v>27</v>
      </c>
      <c r="F4206" t="s">
        <v>21</v>
      </c>
      <c r="G4206">
        <v>2000</v>
      </c>
      <c r="H4206">
        <v>5.42</v>
      </c>
      <c r="I4206">
        <v>0</v>
      </c>
      <c r="J4206">
        <v>0.02</v>
      </c>
      <c r="K4206" t="s">
        <v>16</v>
      </c>
      <c r="L4206">
        <v>3</v>
      </c>
    </row>
    <row r="4207" spans="1:12" x14ac:dyDescent="0.3">
      <c r="A4207">
        <v>23</v>
      </c>
      <c r="B4207">
        <v>64000</v>
      </c>
      <c r="C4207" t="s">
        <v>13</v>
      </c>
      <c r="D4207">
        <v>6</v>
      </c>
      <c r="E4207" t="s">
        <v>18</v>
      </c>
      <c r="F4207" t="s">
        <v>15</v>
      </c>
      <c r="G4207">
        <v>12800</v>
      </c>
      <c r="H4207">
        <v>14.35</v>
      </c>
      <c r="I4207">
        <v>0</v>
      </c>
      <c r="J4207">
        <v>0.2</v>
      </c>
      <c r="K4207" t="s">
        <v>17</v>
      </c>
      <c r="L4207">
        <v>4</v>
      </c>
    </row>
    <row r="4208" spans="1:12" x14ac:dyDescent="0.3">
      <c r="A4208">
        <v>23</v>
      </c>
      <c r="B4208">
        <v>95000</v>
      </c>
      <c r="C4208" t="s">
        <v>26</v>
      </c>
      <c r="D4208">
        <v>0</v>
      </c>
      <c r="E4208" t="s">
        <v>27</v>
      </c>
      <c r="F4208" t="s">
        <v>19</v>
      </c>
      <c r="G4208">
        <v>10000</v>
      </c>
      <c r="H4208">
        <v>9.91</v>
      </c>
      <c r="I4208">
        <v>0</v>
      </c>
      <c r="J4208">
        <v>0.11</v>
      </c>
      <c r="K4208" t="s">
        <v>16</v>
      </c>
      <c r="L4208">
        <v>3</v>
      </c>
    </row>
    <row r="4209" spans="1:12" x14ac:dyDescent="0.3">
      <c r="A4209">
        <v>23</v>
      </c>
      <c r="B4209">
        <v>95000</v>
      </c>
      <c r="C4209" t="s">
        <v>26</v>
      </c>
      <c r="D4209">
        <v>7</v>
      </c>
      <c r="E4209" t="s">
        <v>18</v>
      </c>
      <c r="F4209" t="s">
        <v>21</v>
      </c>
      <c r="G4209">
        <v>19000</v>
      </c>
      <c r="H4209">
        <v>7.51</v>
      </c>
      <c r="I4209">
        <v>0</v>
      </c>
      <c r="J4209">
        <v>0.2</v>
      </c>
      <c r="K4209" t="s">
        <v>16</v>
      </c>
      <c r="L4209">
        <v>4</v>
      </c>
    </row>
    <row r="4210" spans="1:12" x14ac:dyDescent="0.3">
      <c r="A4210">
        <v>23</v>
      </c>
      <c r="B4210">
        <v>95000</v>
      </c>
      <c r="C4210" t="s">
        <v>26</v>
      </c>
      <c r="D4210">
        <v>7</v>
      </c>
      <c r="E4210" t="s">
        <v>18</v>
      </c>
      <c r="F4210" t="s">
        <v>21</v>
      </c>
      <c r="G4210">
        <v>35000</v>
      </c>
      <c r="H4210">
        <v>7.9</v>
      </c>
      <c r="I4210">
        <v>0</v>
      </c>
      <c r="J4210">
        <v>0.37</v>
      </c>
      <c r="K4210" t="s">
        <v>16</v>
      </c>
      <c r="L4210">
        <v>4</v>
      </c>
    </row>
    <row r="4211" spans="1:12" x14ac:dyDescent="0.3">
      <c r="A4211">
        <v>25</v>
      </c>
      <c r="B4211">
        <v>103000</v>
      </c>
      <c r="C4211" t="s">
        <v>13</v>
      </c>
      <c r="D4211">
        <v>9</v>
      </c>
      <c r="E4211" t="s">
        <v>28</v>
      </c>
      <c r="F4211" t="s">
        <v>30</v>
      </c>
      <c r="G4211">
        <v>12800</v>
      </c>
      <c r="H4211">
        <v>15.7</v>
      </c>
      <c r="I4211">
        <v>0</v>
      </c>
      <c r="J4211">
        <v>0.12</v>
      </c>
      <c r="K4211" t="s">
        <v>17</v>
      </c>
      <c r="L4211">
        <v>4</v>
      </c>
    </row>
    <row r="4212" spans="1:12" x14ac:dyDescent="0.3">
      <c r="A4212">
        <v>22</v>
      </c>
      <c r="B4212">
        <v>95000</v>
      </c>
      <c r="C4212" t="s">
        <v>26</v>
      </c>
      <c r="D4212">
        <v>4</v>
      </c>
      <c r="E4212" t="s">
        <v>18</v>
      </c>
      <c r="F4212" t="s">
        <v>21</v>
      </c>
      <c r="G4212">
        <v>6400</v>
      </c>
      <c r="H4212">
        <v>7.9</v>
      </c>
      <c r="I4212">
        <v>0</v>
      </c>
      <c r="J4212">
        <v>7.0000000000000007E-2</v>
      </c>
      <c r="K4212" t="s">
        <v>16</v>
      </c>
      <c r="L4212">
        <v>4</v>
      </c>
    </row>
    <row r="4213" spans="1:12" x14ac:dyDescent="0.3">
      <c r="A4213">
        <v>24</v>
      </c>
      <c r="B4213">
        <v>95000</v>
      </c>
      <c r="C4213" t="s">
        <v>26</v>
      </c>
      <c r="D4213">
        <v>7</v>
      </c>
      <c r="E4213" t="s">
        <v>28</v>
      </c>
      <c r="F4213" t="s">
        <v>19</v>
      </c>
      <c r="G4213">
        <v>10000</v>
      </c>
      <c r="H4213">
        <v>10.65</v>
      </c>
      <c r="I4213">
        <v>0</v>
      </c>
      <c r="J4213">
        <v>0.11</v>
      </c>
      <c r="K4213" t="s">
        <v>16</v>
      </c>
      <c r="L4213">
        <v>4</v>
      </c>
    </row>
    <row r="4214" spans="1:12" x14ac:dyDescent="0.3">
      <c r="A4214">
        <v>22</v>
      </c>
      <c r="B4214">
        <v>31760</v>
      </c>
      <c r="C4214" t="s">
        <v>13</v>
      </c>
      <c r="D4214">
        <v>3</v>
      </c>
      <c r="E4214" t="s">
        <v>20</v>
      </c>
      <c r="F4214" t="s">
        <v>19</v>
      </c>
      <c r="G4214">
        <v>12875</v>
      </c>
      <c r="H4214">
        <v>12.53</v>
      </c>
      <c r="I4214">
        <v>1</v>
      </c>
      <c r="J4214">
        <v>0.41</v>
      </c>
      <c r="K4214" t="s">
        <v>16</v>
      </c>
      <c r="L4214">
        <v>4</v>
      </c>
    </row>
    <row r="4215" spans="1:12" x14ac:dyDescent="0.3">
      <c r="A4215">
        <v>26</v>
      </c>
      <c r="B4215">
        <v>95000</v>
      </c>
      <c r="C4215" t="s">
        <v>26</v>
      </c>
      <c r="D4215">
        <v>10</v>
      </c>
      <c r="E4215" t="s">
        <v>27</v>
      </c>
      <c r="F4215" t="s">
        <v>15</v>
      </c>
      <c r="G4215">
        <v>15000</v>
      </c>
      <c r="H4215">
        <v>15.96</v>
      </c>
      <c r="I4215">
        <v>0</v>
      </c>
      <c r="J4215">
        <v>0.16</v>
      </c>
      <c r="K4215" t="s">
        <v>17</v>
      </c>
      <c r="L4215">
        <v>2</v>
      </c>
    </row>
    <row r="4216" spans="1:12" x14ac:dyDescent="0.3">
      <c r="A4216">
        <v>21</v>
      </c>
      <c r="B4216">
        <v>44000</v>
      </c>
      <c r="C4216" t="s">
        <v>13</v>
      </c>
      <c r="D4216">
        <v>0</v>
      </c>
      <c r="E4216" t="s">
        <v>18</v>
      </c>
      <c r="F4216" t="s">
        <v>30</v>
      </c>
      <c r="G4216">
        <v>12875</v>
      </c>
      <c r="H4216">
        <v>15.31</v>
      </c>
      <c r="I4216">
        <v>1</v>
      </c>
      <c r="J4216">
        <v>0.28999999999999998</v>
      </c>
      <c r="K4216" t="s">
        <v>16</v>
      </c>
      <c r="L4216">
        <v>2</v>
      </c>
    </row>
    <row r="4217" spans="1:12" x14ac:dyDescent="0.3">
      <c r="A4217">
        <v>23</v>
      </c>
      <c r="B4217">
        <v>95000</v>
      </c>
      <c r="C4217" t="s">
        <v>26</v>
      </c>
      <c r="D4217">
        <v>8</v>
      </c>
      <c r="E4217" t="s">
        <v>14</v>
      </c>
      <c r="F4217" t="s">
        <v>15</v>
      </c>
      <c r="G4217">
        <v>7200</v>
      </c>
      <c r="H4217">
        <v>14.79</v>
      </c>
      <c r="I4217">
        <v>0</v>
      </c>
      <c r="J4217">
        <v>0.08</v>
      </c>
      <c r="K4217" t="s">
        <v>17</v>
      </c>
      <c r="L4217">
        <v>4</v>
      </c>
    </row>
    <row r="4218" spans="1:12" x14ac:dyDescent="0.3">
      <c r="A4218">
        <v>22</v>
      </c>
      <c r="B4218">
        <v>50000</v>
      </c>
      <c r="C4218" t="s">
        <v>13</v>
      </c>
      <c r="D4218">
        <v>3</v>
      </c>
      <c r="E4218" t="s">
        <v>14</v>
      </c>
      <c r="F4218" t="s">
        <v>15</v>
      </c>
      <c r="G4218">
        <v>13000</v>
      </c>
      <c r="H4218">
        <v>12.23</v>
      </c>
      <c r="I4218">
        <v>0</v>
      </c>
      <c r="J4218">
        <v>0.26</v>
      </c>
      <c r="K4218" t="s">
        <v>16</v>
      </c>
      <c r="L4218">
        <v>3</v>
      </c>
    </row>
    <row r="4219" spans="1:12" x14ac:dyDescent="0.3">
      <c r="A4219">
        <v>26</v>
      </c>
      <c r="B4219">
        <v>50000</v>
      </c>
      <c r="C4219" t="s">
        <v>13</v>
      </c>
      <c r="D4219">
        <v>0</v>
      </c>
      <c r="E4219" t="s">
        <v>28</v>
      </c>
      <c r="F4219" t="s">
        <v>19</v>
      </c>
      <c r="G4219">
        <v>13000</v>
      </c>
      <c r="I4219">
        <v>0</v>
      </c>
      <c r="J4219">
        <v>0.26</v>
      </c>
      <c r="K4219" t="s">
        <v>16</v>
      </c>
      <c r="L4219">
        <v>3</v>
      </c>
    </row>
    <row r="4220" spans="1:12" x14ac:dyDescent="0.3">
      <c r="A4220">
        <v>22</v>
      </c>
      <c r="B4220">
        <v>33716</v>
      </c>
      <c r="C4220" t="s">
        <v>23</v>
      </c>
      <c r="D4220">
        <v>6</v>
      </c>
      <c r="E4220" t="s">
        <v>18</v>
      </c>
      <c r="F4220" t="s">
        <v>21</v>
      </c>
      <c r="G4220">
        <v>13750</v>
      </c>
      <c r="H4220">
        <v>6.92</v>
      </c>
      <c r="I4220">
        <v>0</v>
      </c>
      <c r="J4220">
        <v>0.41</v>
      </c>
      <c r="K4220" t="s">
        <v>16</v>
      </c>
      <c r="L4220">
        <v>2</v>
      </c>
    </row>
    <row r="4221" spans="1:12" x14ac:dyDescent="0.3">
      <c r="A4221">
        <v>26</v>
      </c>
      <c r="B4221">
        <v>50000</v>
      </c>
      <c r="C4221" t="s">
        <v>13</v>
      </c>
      <c r="D4221">
        <v>0</v>
      </c>
      <c r="E4221" t="s">
        <v>14</v>
      </c>
      <c r="F4221" t="s">
        <v>15</v>
      </c>
      <c r="G4221">
        <v>13000</v>
      </c>
      <c r="H4221">
        <v>12.09</v>
      </c>
      <c r="I4221">
        <v>0</v>
      </c>
      <c r="J4221">
        <v>0.26</v>
      </c>
      <c r="K4221" t="s">
        <v>16</v>
      </c>
      <c r="L4221">
        <v>3</v>
      </c>
    </row>
    <row r="4222" spans="1:12" x14ac:dyDescent="0.3">
      <c r="A4222">
        <v>24</v>
      </c>
      <c r="B4222">
        <v>45996</v>
      </c>
      <c r="C4222" t="s">
        <v>13</v>
      </c>
      <c r="D4222">
        <v>1</v>
      </c>
      <c r="E4222" t="s">
        <v>14</v>
      </c>
      <c r="F4222" t="s">
        <v>15</v>
      </c>
      <c r="G4222">
        <v>13000</v>
      </c>
      <c r="H4222">
        <v>13.47</v>
      </c>
      <c r="I4222">
        <v>1</v>
      </c>
      <c r="J4222">
        <v>0.28000000000000003</v>
      </c>
      <c r="K4222" t="s">
        <v>17</v>
      </c>
      <c r="L4222">
        <v>2</v>
      </c>
    </row>
    <row r="4223" spans="1:12" x14ac:dyDescent="0.3">
      <c r="A4223">
        <v>24</v>
      </c>
      <c r="B4223">
        <v>95000</v>
      </c>
      <c r="C4223" t="s">
        <v>26</v>
      </c>
      <c r="D4223">
        <v>3</v>
      </c>
      <c r="E4223" t="s">
        <v>25</v>
      </c>
      <c r="F4223" t="s">
        <v>19</v>
      </c>
      <c r="G4223">
        <v>35000</v>
      </c>
      <c r="H4223">
        <v>11.99</v>
      </c>
      <c r="I4223">
        <v>0</v>
      </c>
      <c r="J4223">
        <v>0.37</v>
      </c>
      <c r="K4223" t="s">
        <v>16</v>
      </c>
      <c r="L4223">
        <v>2</v>
      </c>
    </row>
    <row r="4224" spans="1:12" x14ac:dyDescent="0.3">
      <c r="A4224">
        <v>25</v>
      </c>
      <c r="B4224">
        <v>52000</v>
      </c>
      <c r="C4224" t="s">
        <v>13</v>
      </c>
      <c r="D4224">
        <v>3</v>
      </c>
      <c r="E4224" t="s">
        <v>20</v>
      </c>
      <c r="F4224" t="s">
        <v>30</v>
      </c>
      <c r="G4224">
        <v>13000</v>
      </c>
      <c r="H4224">
        <v>15.31</v>
      </c>
      <c r="I4224">
        <v>0</v>
      </c>
      <c r="J4224">
        <v>0.25</v>
      </c>
      <c r="K4224" t="s">
        <v>17</v>
      </c>
      <c r="L4224">
        <v>2</v>
      </c>
    </row>
    <row r="4225" spans="1:12" x14ac:dyDescent="0.3">
      <c r="A4225">
        <v>25</v>
      </c>
      <c r="B4225">
        <v>95000</v>
      </c>
      <c r="C4225" t="s">
        <v>26</v>
      </c>
      <c r="D4225">
        <v>0</v>
      </c>
      <c r="E4225" t="s">
        <v>25</v>
      </c>
      <c r="F4225" t="s">
        <v>19</v>
      </c>
      <c r="G4225">
        <v>15000</v>
      </c>
      <c r="H4225">
        <v>11.49</v>
      </c>
      <c r="I4225">
        <v>0</v>
      </c>
      <c r="J4225">
        <v>0.16</v>
      </c>
      <c r="K4225" t="s">
        <v>16</v>
      </c>
      <c r="L4225">
        <v>3</v>
      </c>
    </row>
    <row r="4226" spans="1:12" x14ac:dyDescent="0.3">
      <c r="A4226">
        <v>25</v>
      </c>
      <c r="B4226">
        <v>55000</v>
      </c>
      <c r="C4226" t="s">
        <v>13</v>
      </c>
      <c r="D4226">
        <v>9</v>
      </c>
      <c r="E4226" t="s">
        <v>28</v>
      </c>
      <c r="F4226" t="s">
        <v>21</v>
      </c>
      <c r="G4226">
        <v>13000</v>
      </c>
      <c r="H4226">
        <v>7.51</v>
      </c>
      <c r="I4226">
        <v>0</v>
      </c>
      <c r="J4226">
        <v>0.24</v>
      </c>
      <c r="K4226" t="s">
        <v>16</v>
      </c>
      <c r="L4226">
        <v>4</v>
      </c>
    </row>
    <row r="4227" spans="1:12" x14ac:dyDescent="0.3">
      <c r="A4227">
        <v>22</v>
      </c>
      <c r="B4227">
        <v>33600</v>
      </c>
      <c r="C4227" t="s">
        <v>23</v>
      </c>
      <c r="E4227" t="s">
        <v>20</v>
      </c>
      <c r="F4227" t="s">
        <v>15</v>
      </c>
      <c r="G4227">
        <v>12000</v>
      </c>
      <c r="H4227">
        <v>13.06</v>
      </c>
      <c r="I4227">
        <v>0</v>
      </c>
      <c r="J4227">
        <v>0.36</v>
      </c>
      <c r="K4227" t="s">
        <v>17</v>
      </c>
      <c r="L4227">
        <v>4</v>
      </c>
    </row>
    <row r="4228" spans="1:12" x14ac:dyDescent="0.3">
      <c r="A4228">
        <v>26</v>
      </c>
      <c r="B4228">
        <v>95000</v>
      </c>
      <c r="C4228" t="s">
        <v>26</v>
      </c>
      <c r="D4228">
        <v>9</v>
      </c>
      <c r="E4228" t="s">
        <v>27</v>
      </c>
      <c r="F4228" t="s">
        <v>30</v>
      </c>
      <c r="G4228">
        <v>17000</v>
      </c>
      <c r="H4228">
        <v>15.65</v>
      </c>
      <c r="I4228">
        <v>0</v>
      </c>
      <c r="J4228">
        <v>0.18</v>
      </c>
      <c r="K4228" t="s">
        <v>16</v>
      </c>
      <c r="L4228">
        <v>2</v>
      </c>
    </row>
    <row r="4229" spans="1:12" x14ac:dyDescent="0.3">
      <c r="A4229">
        <v>21</v>
      </c>
      <c r="B4229">
        <v>33600</v>
      </c>
      <c r="C4229" t="s">
        <v>23</v>
      </c>
      <c r="D4229">
        <v>5</v>
      </c>
      <c r="E4229" t="s">
        <v>14</v>
      </c>
      <c r="F4229" t="s">
        <v>21</v>
      </c>
      <c r="G4229">
        <v>10000</v>
      </c>
      <c r="H4229">
        <v>7.88</v>
      </c>
      <c r="I4229">
        <v>0</v>
      </c>
      <c r="J4229">
        <v>0.3</v>
      </c>
      <c r="K4229" t="s">
        <v>16</v>
      </c>
      <c r="L4229">
        <v>2</v>
      </c>
    </row>
    <row r="4230" spans="1:12" x14ac:dyDescent="0.3">
      <c r="A4230">
        <v>22</v>
      </c>
      <c r="B4230">
        <v>64000</v>
      </c>
      <c r="C4230" t="s">
        <v>13</v>
      </c>
      <c r="D4230">
        <v>7</v>
      </c>
      <c r="E4230" t="s">
        <v>18</v>
      </c>
      <c r="F4230" t="s">
        <v>30</v>
      </c>
      <c r="G4230">
        <v>13000</v>
      </c>
      <c r="H4230">
        <v>14.11</v>
      </c>
      <c r="I4230">
        <v>0</v>
      </c>
      <c r="J4230">
        <v>0.2</v>
      </c>
      <c r="K4230" t="s">
        <v>17</v>
      </c>
      <c r="L4230">
        <v>3</v>
      </c>
    </row>
    <row r="4231" spans="1:12" x14ac:dyDescent="0.3">
      <c r="A4231">
        <v>24</v>
      </c>
      <c r="B4231">
        <v>95000</v>
      </c>
      <c r="C4231" t="s">
        <v>23</v>
      </c>
      <c r="D4231">
        <v>8</v>
      </c>
      <c r="E4231" t="s">
        <v>18</v>
      </c>
      <c r="F4231" t="s">
        <v>29</v>
      </c>
      <c r="G4231">
        <v>25000</v>
      </c>
      <c r="H4231">
        <v>16.32</v>
      </c>
      <c r="I4231">
        <v>0</v>
      </c>
      <c r="J4231">
        <v>0.26</v>
      </c>
      <c r="K4231" t="s">
        <v>16</v>
      </c>
      <c r="L4231">
        <v>3</v>
      </c>
    </row>
    <row r="4232" spans="1:12" x14ac:dyDescent="0.3">
      <c r="A4232">
        <v>21</v>
      </c>
      <c r="B4232">
        <v>33600</v>
      </c>
      <c r="C4232" t="s">
        <v>23</v>
      </c>
      <c r="D4232">
        <v>5</v>
      </c>
      <c r="E4232" t="s">
        <v>27</v>
      </c>
      <c r="F4232" t="s">
        <v>19</v>
      </c>
      <c r="G4232">
        <v>3000</v>
      </c>
      <c r="H4232">
        <v>11.83</v>
      </c>
      <c r="I4232">
        <v>0</v>
      </c>
      <c r="J4232">
        <v>0.09</v>
      </c>
      <c r="K4232" t="s">
        <v>16</v>
      </c>
      <c r="L4232">
        <v>4</v>
      </c>
    </row>
    <row r="4233" spans="1:12" x14ac:dyDescent="0.3">
      <c r="A4233">
        <v>22</v>
      </c>
      <c r="B4233">
        <v>65000</v>
      </c>
      <c r="C4233" t="s">
        <v>13</v>
      </c>
      <c r="D4233">
        <v>3</v>
      </c>
      <c r="E4233" t="s">
        <v>18</v>
      </c>
      <c r="F4233" t="s">
        <v>29</v>
      </c>
      <c r="G4233">
        <v>13000</v>
      </c>
      <c r="I4233">
        <v>0</v>
      </c>
      <c r="J4233">
        <v>0.2</v>
      </c>
      <c r="K4233" t="s">
        <v>17</v>
      </c>
      <c r="L4233">
        <v>4</v>
      </c>
    </row>
    <row r="4234" spans="1:12" x14ac:dyDescent="0.3">
      <c r="A4234">
        <v>21</v>
      </c>
      <c r="B4234">
        <v>95000</v>
      </c>
      <c r="C4234" t="s">
        <v>26</v>
      </c>
      <c r="D4234">
        <v>5</v>
      </c>
      <c r="E4234" t="s">
        <v>27</v>
      </c>
      <c r="F4234" t="s">
        <v>21</v>
      </c>
      <c r="G4234">
        <v>15000</v>
      </c>
      <c r="I4234">
        <v>0</v>
      </c>
      <c r="J4234">
        <v>0.16</v>
      </c>
      <c r="K4234" t="s">
        <v>16</v>
      </c>
      <c r="L4234">
        <v>2</v>
      </c>
    </row>
    <row r="4235" spans="1:12" x14ac:dyDescent="0.3">
      <c r="A4235">
        <v>24</v>
      </c>
      <c r="B4235">
        <v>67500</v>
      </c>
      <c r="C4235" t="s">
        <v>13</v>
      </c>
      <c r="D4235">
        <v>1</v>
      </c>
      <c r="E4235" t="s">
        <v>27</v>
      </c>
      <c r="F4235" t="s">
        <v>15</v>
      </c>
      <c r="G4235">
        <v>13000</v>
      </c>
      <c r="H4235">
        <v>13.98</v>
      </c>
      <c r="I4235">
        <v>0</v>
      </c>
      <c r="J4235">
        <v>0.19</v>
      </c>
      <c r="K4235" t="s">
        <v>17</v>
      </c>
      <c r="L4235">
        <v>3</v>
      </c>
    </row>
    <row r="4236" spans="1:12" x14ac:dyDescent="0.3">
      <c r="A4236">
        <v>24</v>
      </c>
      <c r="B4236">
        <v>95000</v>
      </c>
      <c r="C4236" t="s">
        <v>26</v>
      </c>
      <c r="D4236">
        <v>8</v>
      </c>
      <c r="E4236" t="s">
        <v>27</v>
      </c>
      <c r="F4236" t="s">
        <v>30</v>
      </c>
      <c r="G4236">
        <v>16000</v>
      </c>
      <c r="H4236">
        <v>15.33</v>
      </c>
      <c r="I4236">
        <v>0</v>
      </c>
      <c r="J4236">
        <v>0.17</v>
      </c>
      <c r="K4236" t="s">
        <v>16</v>
      </c>
      <c r="L4236">
        <v>3</v>
      </c>
    </row>
    <row r="4237" spans="1:12" x14ac:dyDescent="0.3">
      <c r="A4237">
        <v>24</v>
      </c>
      <c r="B4237">
        <v>95000</v>
      </c>
      <c r="C4237" t="s">
        <v>26</v>
      </c>
      <c r="D4237">
        <v>2</v>
      </c>
      <c r="E4237" t="s">
        <v>27</v>
      </c>
      <c r="F4237" t="s">
        <v>19</v>
      </c>
      <c r="G4237">
        <v>20000</v>
      </c>
      <c r="H4237">
        <v>10.62</v>
      </c>
      <c r="I4237">
        <v>0</v>
      </c>
      <c r="J4237">
        <v>0.21</v>
      </c>
      <c r="K4237" t="s">
        <v>16</v>
      </c>
      <c r="L4237">
        <v>4</v>
      </c>
    </row>
    <row r="4238" spans="1:12" x14ac:dyDescent="0.3">
      <c r="A4238">
        <v>23</v>
      </c>
      <c r="B4238">
        <v>69996</v>
      </c>
      <c r="C4238" t="s">
        <v>13</v>
      </c>
      <c r="D4238">
        <v>8</v>
      </c>
      <c r="E4238" t="s">
        <v>18</v>
      </c>
      <c r="F4238" t="s">
        <v>19</v>
      </c>
      <c r="G4238">
        <v>13000</v>
      </c>
      <c r="H4238">
        <v>11.58</v>
      </c>
      <c r="I4238">
        <v>0</v>
      </c>
      <c r="J4238">
        <v>0.19</v>
      </c>
      <c r="K4238" t="s">
        <v>16</v>
      </c>
      <c r="L4238">
        <v>3</v>
      </c>
    </row>
    <row r="4239" spans="1:12" x14ac:dyDescent="0.3">
      <c r="A4239">
        <v>24</v>
      </c>
      <c r="B4239">
        <v>70000</v>
      </c>
      <c r="C4239" t="s">
        <v>13</v>
      </c>
      <c r="D4239">
        <v>2</v>
      </c>
      <c r="E4239" t="s">
        <v>25</v>
      </c>
      <c r="F4239" t="s">
        <v>19</v>
      </c>
      <c r="G4239">
        <v>13000</v>
      </c>
      <c r="H4239">
        <v>10</v>
      </c>
      <c r="I4239">
        <v>0</v>
      </c>
      <c r="J4239">
        <v>0.19</v>
      </c>
      <c r="K4239" t="s">
        <v>16</v>
      </c>
      <c r="L4239">
        <v>2</v>
      </c>
    </row>
    <row r="4240" spans="1:12" x14ac:dyDescent="0.3">
      <c r="A4240">
        <v>26</v>
      </c>
      <c r="B4240">
        <v>95000</v>
      </c>
      <c r="C4240" t="s">
        <v>23</v>
      </c>
      <c r="D4240">
        <v>5</v>
      </c>
      <c r="E4240" t="s">
        <v>18</v>
      </c>
      <c r="F4240" t="s">
        <v>21</v>
      </c>
      <c r="G4240">
        <v>8000</v>
      </c>
      <c r="I4240">
        <v>0</v>
      </c>
      <c r="J4240">
        <v>0.08</v>
      </c>
      <c r="K4240" t="s">
        <v>16</v>
      </c>
      <c r="L4240">
        <v>2</v>
      </c>
    </row>
    <row r="4241" spans="1:12" x14ac:dyDescent="0.3">
      <c r="A4241">
        <v>23</v>
      </c>
      <c r="B4241">
        <v>33004</v>
      </c>
      <c r="C4241" t="s">
        <v>23</v>
      </c>
      <c r="D4241">
        <v>5</v>
      </c>
      <c r="E4241" t="s">
        <v>18</v>
      </c>
      <c r="F4241" t="s">
        <v>21</v>
      </c>
      <c r="G4241">
        <v>5000</v>
      </c>
      <c r="H4241">
        <v>8.59</v>
      </c>
      <c r="I4241">
        <v>0</v>
      </c>
      <c r="J4241">
        <v>0.15</v>
      </c>
      <c r="K4241" t="s">
        <v>16</v>
      </c>
      <c r="L4241">
        <v>4</v>
      </c>
    </row>
    <row r="4242" spans="1:12" x14ac:dyDescent="0.3">
      <c r="A4242">
        <v>25</v>
      </c>
      <c r="B4242">
        <v>75000</v>
      </c>
      <c r="C4242" t="s">
        <v>13</v>
      </c>
      <c r="D4242">
        <v>4</v>
      </c>
      <c r="E4242" t="s">
        <v>25</v>
      </c>
      <c r="F4242" t="s">
        <v>19</v>
      </c>
      <c r="G4242">
        <v>13000</v>
      </c>
      <c r="H4242">
        <v>11.48</v>
      </c>
      <c r="I4242">
        <v>0</v>
      </c>
      <c r="J4242">
        <v>0.17</v>
      </c>
      <c r="K4242" t="s">
        <v>16</v>
      </c>
      <c r="L4242">
        <v>4</v>
      </c>
    </row>
    <row r="4243" spans="1:12" x14ac:dyDescent="0.3">
      <c r="A4243">
        <v>23</v>
      </c>
      <c r="B4243">
        <v>76000</v>
      </c>
      <c r="C4243" t="s">
        <v>13</v>
      </c>
      <c r="D4243">
        <v>3</v>
      </c>
      <c r="E4243" t="s">
        <v>14</v>
      </c>
      <c r="F4243" t="s">
        <v>15</v>
      </c>
      <c r="G4243">
        <v>13000</v>
      </c>
      <c r="I4243">
        <v>0</v>
      </c>
      <c r="J4243">
        <v>0.17</v>
      </c>
      <c r="K4243" t="s">
        <v>17</v>
      </c>
      <c r="L4243">
        <v>2</v>
      </c>
    </row>
    <row r="4244" spans="1:12" x14ac:dyDescent="0.3">
      <c r="A4244">
        <v>25</v>
      </c>
      <c r="B4244">
        <v>83195</v>
      </c>
      <c r="C4244" t="s">
        <v>13</v>
      </c>
      <c r="D4244">
        <v>9</v>
      </c>
      <c r="E4244" t="s">
        <v>20</v>
      </c>
      <c r="F4244" t="s">
        <v>19</v>
      </c>
      <c r="G4244">
        <v>13000</v>
      </c>
      <c r="H4244">
        <v>11.71</v>
      </c>
      <c r="I4244">
        <v>0</v>
      </c>
      <c r="J4244">
        <v>0.16</v>
      </c>
      <c r="K4244" t="s">
        <v>16</v>
      </c>
      <c r="L4244">
        <v>3</v>
      </c>
    </row>
    <row r="4245" spans="1:12" x14ac:dyDescent="0.3">
      <c r="A4245">
        <v>25</v>
      </c>
      <c r="B4245">
        <v>95004</v>
      </c>
      <c r="C4245" t="s">
        <v>23</v>
      </c>
      <c r="D4245">
        <v>9</v>
      </c>
      <c r="E4245" t="s">
        <v>18</v>
      </c>
      <c r="F4245" t="s">
        <v>19</v>
      </c>
      <c r="G4245">
        <v>2800</v>
      </c>
      <c r="H4245">
        <v>9.91</v>
      </c>
      <c r="I4245">
        <v>0</v>
      </c>
      <c r="J4245">
        <v>0.03</v>
      </c>
      <c r="K4245" t="s">
        <v>16</v>
      </c>
      <c r="L4245">
        <v>3</v>
      </c>
    </row>
    <row r="4246" spans="1:12" x14ac:dyDescent="0.3">
      <c r="A4246">
        <v>21</v>
      </c>
      <c r="B4246">
        <v>83004</v>
      </c>
      <c r="C4246" t="s">
        <v>26</v>
      </c>
      <c r="D4246">
        <v>2</v>
      </c>
      <c r="E4246" t="s">
        <v>25</v>
      </c>
      <c r="F4246" t="s">
        <v>30</v>
      </c>
      <c r="G4246">
        <v>10000</v>
      </c>
      <c r="H4246">
        <v>15.28</v>
      </c>
      <c r="I4246">
        <v>1</v>
      </c>
      <c r="J4246">
        <v>0.12</v>
      </c>
      <c r="K4246" t="s">
        <v>16</v>
      </c>
      <c r="L4246">
        <v>4</v>
      </c>
    </row>
    <row r="4247" spans="1:12" x14ac:dyDescent="0.3">
      <c r="A4247">
        <v>26</v>
      </c>
      <c r="B4247">
        <v>95004</v>
      </c>
      <c r="C4247" t="s">
        <v>26</v>
      </c>
      <c r="D4247">
        <v>10</v>
      </c>
      <c r="E4247" t="s">
        <v>28</v>
      </c>
      <c r="F4247" t="s">
        <v>19</v>
      </c>
      <c r="G4247">
        <v>24250</v>
      </c>
      <c r="H4247">
        <v>8.8800000000000008</v>
      </c>
      <c r="I4247">
        <v>0</v>
      </c>
      <c r="J4247">
        <v>0.26</v>
      </c>
      <c r="K4247" t="s">
        <v>16</v>
      </c>
      <c r="L4247">
        <v>3</v>
      </c>
    </row>
    <row r="4248" spans="1:12" x14ac:dyDescent="0.3">
      <c r="A4248">
        <v>24</v>
      </c>
      <c r="B4248">
        <v>95004</v>
      </c>
      <c r="C4248" t="s">
        <v>26</v>
      </c>
      <c r="D4248">
        <v>8</v>
      </c>
      <c r="E4248" t="s">
        <v>27</v>
      </c>
      <c r="F4248" t="s">
        <v>21</v>
      </c>
      <c r="G4248">
        <v>16000</v>
      </c>
      <c r="H4248">
        <v>5.79</v>
      </c>
      <c r="I4248">
        <v>0</v>
      </c>
      <c r="J4248">
        <v>0.17</v>
      </c>
      <c r="K4248" t="s">
        <v>16</v>
      </c>
      <c r="L4248">
        <v>4</v>
      </c>
    </row>
    <row r="4249" spans="1:12" x14ac:dyDescent="0.3">
      <c r="A4249">
        <v>25</v>
      </c>
      <c r="B4249">
        <v>95004</v>
      </c>
      <c r="C4249" t="s">
        <v>26</v>
      </c>
      <c r="D4249">
        <v>9</v>
      </c>
      <c r="E4249" t="s">
        <v>18</v>
      </c>
      <c r="F4249" t="s">
        <v>21</v>
      </c>
      <c r="G4249">
        <v>18000</v>
      </c>
      <c r="H4249">
        <v>7.51</v>
      </c>
      <c r="I4249">
        <v>0</v>
      </c>
      <c r="J4249">
        <v>0.19</v>
      </c>
      <c r="K4249" t="s">
        <v>16</v>
      </c>
      <c r="L4249">
        <v>4</v>
      </c>
    </row>
    <row r="4250" spans="1:12" x14ac:dyDescent="0.3">
      <c r="A4250">
        <v>23</v>
      </c>
      <c r="B4250">
        <v>95004</v>
      </c>
      <c r="C4250" t="s">
        <v>26</v>
      </c>
      <c r="D4250">
        <v>4</v>
      </c>
      <c r="E4250" t="s">
        <v>27</v>
      </c>
      <c r="F4250" t="s">
        <v>21</v>
      </c>
      <c r="G4250">
        <v>10000</v>
      </c>
      <c r="H4250">
        <v>7.51</v>
      </c>
      <c r="I4250">
        <v>0</v>
      </c>
      <c r="J4250">
        <v>0.11</v>
      </c>
      <c r="K4250" t="s">
        <v>16</v>
      </c>
      <c r="L4250">
        <v>4</v>
      </c>
    </row>
    <row r="4251" spans="1:12" x14ac:dyDescent="0.3">
      <c r="A4251">
        <v>22</v>
      </c>
      <c r="B4251">
        <v>95004</v>
      </c>
      <c r="C4251" t="s">
        <v>23</v>
      </c>
      <c r="D4251">
        <v>6</v>
      </c>
      <c r="E4251" t="s">
        <v>18</v>
      </c>
      <c r="F4251" t="s">
        <v>19</v>
      </c>
      <c r="G4251">
        <v>7200</v>
      </c>
      <c r="H4251">
        <v>10.95</v>
      </c>
      <c r="I4251">
        <v>0</v>
      </c>
      <c r="J4251">
        <v>0.08</v>
      </c>
      <c r="K4251" t="s">
        <v>16</v>
      </c>
      <c r="L4251">
        <v>4</v>
      </c>
    </row>
    <row r="4252" spans="1:12" x14ac:dyDescent="0.3">
      <c r="A4252">
        <v>23</v>
      </c>
      <c r="B4252">
        <v>95327</v>
      </c>
      <c r="C4252" t="s">
        <v>23</v>
      </c>
      <c r="D4252">
        <v>4</v>
      </c>
      <c r="E4252" t="s">
        <v>27</v>
      </c>
      <c r="F4252" t="s">
        <v>21</v>
      </c>
      <c r="G4252">
        <v>4325</v>
      </c>
      <c r="H4252">
        <v>7.74</v>
      </c>
      <c r="I4252">
        <v>0</v>
      </c>
      <c r="J4252">
        <v>0.05</v>
      </c>
      <c r="K4252" t="s">
        <v>16</v>
      </c>
      <c r="L4252">
        <v>2</v>
      </c>
    </row>
    <row r="4253" spans="1:12" x14ac:dyDescent="0.3">
      <c r="A4253">
        <v>21</v>
      </c>
      <c r="B4253">
        <v>95400</v>
      </c>
      <c r="C4253" t="s">
        <v>26</v>
      </c>
      <c r="D4253">
        <v>0</v>
      </c>
      <c r="E4253" t="s">
        <v>20</v>
      </c>
      <c r="F4253" t="s">
        <v>21</v>
      </c>
      <c r="G4253">
        <v>12000</v>
      </c>
      <c r="H4253">
        <v>5.42</v>
      </c>
      <c r="I4253">
        <v>0</v>
      </c>
      <c r="J4253">
        <v>0.13</v>
      </c>
      <c r="K4253" t="s">
        <v>16</v>
      </c>
      <c r="L4253">
        <v>2</v>
      </c>
    </row>
    <row r="4254" spans="1:12" x14ac:dyDescent="0.3">
      <c r="A4254">
        <v>26</v>
      </c>
      <c r="B4254">
        <v>95400</v>
      </c>
      <c r="C4254" t="s">
        <v>26</v>
      </c>
      <c r="D4254">
        <v>8</v>
      </c>
      <c r="E4254" t="s">
        <v>20</v>
      </c>
      <c r="F4254" t="s">
        <v>15</v>
      </c>
      <c r="G4254">
        <v>5000</v>
      </c>
      <c r="H4254">
        <v>12.68</v>
      </c>
      <c r="I4254">
        <v>0</v>
      </c>
      <c r="J4254">
        <v>0.05</v>
      </c>
      <c r="K4254" t="s">
        <v>16</v>
      </c>
      <c r="L4254">
        <v>3</v>
      </c>
    </row>
    <row r="4255" spans="1:12" x14ac:dyDescent="0.3">
      <c r="A4255">
        <v>23</v>
      </c>
      <c r="B4255">
        <v>95620</v>
      </c>
      <c r="C4255" t="s">
        <v>26</v>
      </c>
      <c r="D4255">
        <v>7</v>
      </c>
      <c r="E4255" t="s">
        <v>18</v>
      </c>
      <c r="F4255" t="s">
        <v>30</v>
      </c>
      <c r="G4255">
        <v>13500</v>
      </c>
      <c r="H4255">
        <v>14.96</v>
      </c>
      <c r="I4255">
        <v>0</v>
      </c>
      <c r="J4255">
        <v>0.14000000000000001</v>
      </c>
      <c r="K4255" t="s">
        <v>17</v>
      </c>
      <c r="L4255">
        <v>4</v>
      </c>
    </row>
    <row r="4256" spans="1:12" x14ac:dyDescent="0.3">
      <c r="A4256">
        <v>24</v>
      </c>
      <c r="B4256">
        <v>90100</v>
      </c>
      <c r="C4256" t="s">
        <v>13</v>
      </c>
      <c r="D4256">
        <v>6</v>
      </c>
      <c r="E4256" t="s">
        <v>14</v>
      </c>
      <c r="F4256" t="s">
        <v>19</v>
      </c>
      <c r="G4256">
        <v>13000</v>
      </c>
      <c r="H4256">
        <v>12.69</v>
      </c>
      <c r="I4256">
        <v>1</v>
      </c>
      <c r="J4256">
        <v>0.12</v>
      </c>
      <c r="K4256" t="s">
        <v>16</v>
      </c>
      <c r="L4256">
        <v>4</v>
      </c>
    </row>
    <row r="4257" spans="1:12" x14ac:dyDescent="0.3">
      <c r="A4257">
        <v>23</v>
      </c>
      <c r="B4257">
        <v>120000</v>
      </c>
      <c r="C4257" t="s">
        <v>13</v>
      </c>
      <c r="D4257">
        <v>7</v>
      </c>
      <c r="E4257" t="s">
        <v>20</v>
      </c>
      <c r="F4257" t="s">
        <v>19</v>
      </c>
      <c r="G4257">
        <v>13000</v>
      </c>
      <c r="H4257">
        <v>11.71</v>
      </c>
      <c r="I4257">
        <v>0</v>
      </c>
      <c r="J4257">
        <v>0.11</v>
      </c>
      <c r="K4257" t="s">
        <v>16</v>
      </c>
      <c r="L4257">
        <v>4</v>
      </c>
    </row>
    <row r="4258" spans="1:12" x14ac:dyDescent="0.3">
      <c r="A4258">
        <v>22</v>
      </c>
      <c r="B4258">
        <v>96000</v>
      </c>
      <c r="C4258" t="s">
        <v>26</v>
      </c>
      <c r="D4258">
        <v>6</v>
      </c>
      <c r="E4258" t="s">
        <v>18</v>
      </c>
      <c r="F4258" t="s">
        <v>15</v>
      </c>
      <c r="G4258">
        <v>6000</v>
      </c>
      <c r="H4258">
        <v>13.49</v>
      </c>
      <c r="I4258">
        <v>0</v>
      </c>
      <c r="J4258">
        <v>0.06</v>
      </c>
      <c r="K4258" t="s">
        <v>16</v>
      </c>
      <c r="L4258">
        <v>3</v>
      </c>
    </row>
    <row r="4259" spans="1:12" x14ac:dyDescent="0.3">
      <c r="A4259">
        <v>26</v>
      </c>
      <c r="B4259">
        <v>96000</v>
      </c>
      <c r="C4259" t="s">
        <v>26</v>
      </c>
      <c r="D4259">
        <v>10</v>
      </c>
      <c r="E4259" t="s">
        <v>28</v>
      </c>
      <c r="F4259" t="s">
        <v>29</v>
      </c>
      <c r="G4259">
        <v>24000</v>
      </c>
      <c r="H4259">
        <v>19.420000000000002</v>
      </c>
      <c r="I4259">
        <v>0</v>
      </c>
      <c r="J4259">
        <v>0.25</v>
      </c>
      <c r="K4259" t="s">
        <v>16</v>
      </c>
      <c r="L4259">
        <v>4</v>
      </c>
    </row>
    <row r="4260" spans="1:12" x14ac:dyDescent="0.3">
      <c r="A4260">
        <v>25</v>
      </c>
      <c r="B4260">
        <v>57840</v>
      </c>
      <c r="C4260" t="s">
        <v>13</v>
      </c>
      <c r="D4260">
        <v>5</v>
      </c>
      <c r="E4260" t="s">
        <v>14</v>
      </c>
      <c r="F4260" t="s">
        <v>19</v>
      </c>
      <c r="G4260">
        <v>13600</v>
      </c>
      <c r="H4260">
        <v>9.99</v>
      </c>
      <c r="I4260">
        <v>0</v>
      </c>
      <c r="J4260">
        <v>0.24</v>
      </c>
      <c r="K4260" t="s">
        <v>16</v>
      </c>
      <c r="L4260">
        <v>2</v>
      </c>
    </row>
    <row r="4261" spans="1:12" x14ac:dyDescent="0.3">
      <c r="A4261">
        <v>25</v>
      </c>
      <c r="B4261">
        <v>96000</v>
      </c>
      <c r="C4261" t="s">
        <v>26</v>
      </c>
      <c r="D4261">
        <v>5</v>
      </c>
      <c r="E4261" t="s">
        <v>25</v>
      </c>
      <c r="F4261" t="s">
        <v>21</v>
      </c>
      <c r="G4261">
        <v>35000</v>
      </c>
      <c r="H4261">
        <v>7.49</v>
      </c>
      <c r="I4261">
        <v>0</v>
      </c>
      <c r="J4261">
        <v>0.36</v>
      </c>
      <c r="K4261" t="s">
        <v>16</v>
      </c>
      <c r="L4261">
        <v>3</v>
      </c>
    </row>
    <row r="4262" spans="1:12" x14ac:dyDescent="0.3">
      <c r="A4262">
        <v>25</v>
      </c>
      <c r="B4262">
        <v>68000</v>
      </c>
      <c r="C4262" t="s">
        <v>13</v>
      </c>
      <c r="D4262">
        <v>2</v>
      </c>
      <c r="E4262" t="s">
        <v>25</v>
      </c>
      <c r="F4262" t="s">
        <v>19</v>
      </c>
      <c r="G4262">
        <v>13600</v>
      </c>
      <c r="H4262">
        <v>10</v>
      </c>
      <c r="I4262">
        <v>0</v>
      </c>
      <c r="J4262">
        <v>0.2</v>
      </c>
      <c r="K4262" t="s">
        <v>16</v>
      </c>
      <c r="L4262">
        <v>3</v>
      </c>
    </row>
    <row r="4263" spans="1:12" x14ac:dyDescent="0.3">
      <c r="A4263">
        <v>24</v>
      </c>
      <c r="B4263">
        <v>96000</v>
      </c>
      <c r="C4263" t="s">
        <v>26</v>
      </c>
      <c r="D4263">
        <v>1</v>
      </c>
      <c r="E4263" t="s">
        <v>28</v>
      </c>
      <c r="F4263" t="s">
        <v>19</v>
      </c>
      <c r="G4263">
        <v>4800</v>
      </c>
      <c r="H4263">
        <v>11.99</v>
      </c>
      <c r="I4263">
        <v>0</v>
      </c>
      <c r="J4263">
        <v>0.05</v>
      </c>
      <c r="K4263" t="s">
        <v>16</v>
      </c>
      <c r="L4263">
        <v>3</v>
      </c>
    </row>
    <row r="4264" spans="1:12" x14ac:dyDescent="0.3">
      <c r="A4264">
        <v>23</v>
      </c>
      <c r="B4264">
        <v>78625</v>
      </c>
      <c r="C4264" t="s">
        <v>13</v>
      </c>
      <c r="D4264">
        <v>3</v>
      </c>
      <c r="E4264" t="s">
        <v>20</v>
      </c>
      <c r="F4264" t="s">
        <v>19</v>
      </c>
      <c r="G4264">
        <v>13600</v>
      </c>
      <c r="H4264">
        <v>9.8800000000000008</v>
      </c>
      <c r="I4264">
        <v>0</v>
      </c>
      <c r="J4264">
        <v>0.17</v>
      </c>
      <c r="K4264" t="s">
        <v>16</v>
      </c>
      <c r="L4264">
        <v>3</v>
      </c>
    </row>
    <row r="4265" spans="1:12" x14ac:dyDescent="0.3">
      <c r="A4265">
        <v>23</v>
      </c>
      <c r="B4265">
        <v>96000</v>
      </c>
      <c r="C4265" t="s">
        <v>26</v>
      </c>
      <c r="D4265">
        <v>2</v>
      </c>
      <c r="E4265" t="s">
        <v>14</v>
      </c>
      <c r="F4265" t="s">
        <v>21</v>
      </c>
      <c r="G4265">
        <v>12000</v>
      </c>
      <c r="H4265">
        <v>7.49</v>
      </c>
      <c r="I4265">
        <v>0</v>
      </c>
      <c r="J4265">
        <v>0.13</v>
      </c>
      <c r="K4265" t="s">
        <v>16</v>
      </c>
      <c r="L4265">
        <v>4</v>
      </c>
    </row>
    <row r="4266" spans="1:12" x14ac:dyDescent="0.3">
      <c r="A4266">
        <v>24</v>
      </c>
      <c r="B4266">
        <v>96000</v>
      </c>
      <c r="C4266" t="s">
        <v>26</v>
      </c>
      <c r="D4266">
        <v>2</v>
      </c>
      <c r="E4266" t="s">
        <v>27</v>
      </c>
      <c r="F4266" t="s">
        <v>19</v>
      </c>
      <c r="G4266">
        <v>4200</v>
      </c>
      <c r="I4266">
        <v>0</v>
      </c>
      <c r="J4266">
        <v>0.04</v>
      </c>
      <c r="K4266" t="s">
        <v>16</v>
      </c>
      <c r="L4266">
        <v>4</v>
      </c>
    </row>
    <row r="4267" spans="1:12" x14ac:dyDescent="0.3">
      <c r="A4267">
        <v>26</v>
      </c>
      <c r="B4267">
        <v>96000</v>
      </c>
      <c r="C4267" t="s">
        <v>26</v>
      </c>
      <c r="D4267">
        <v>6</v>
      </c>
      <c r="E4267" t="s">
        <v>14</v>
      </c>
      <c r="F4267" t="s">
        <v>19</v>
      </c>
      <c r="G4267">
        <v>20000</v>
      </c>
      <c r="H4267">
        <v>11.11</v>
      </c>
      <c r="I4267">
        <v>0</v>
      </c>
      <c r="J4267">
        <v>0.21</v>
      </c>
      <c r="K4267" t="s">
        <v>16</v>
      </c>
      <c r="L4267">
        <v>4</v>
      </c>
    </row>
    <row r="4268" spans="1:12" x14ac:dyDescent="0.3">
      <c r="A4268">
        <v>26</v>
      </c>
      <c r="B4268">
        <v>96000</v>
      </c>
      <c r="C4268" t="s">
        <v>26</v>
      </c>
      <c r="D4268">
        <v>4</v>
      </c>
      <c r="E4268" t="s">
        <v>27</v>
      </c>
      <c r="F4268" t="s">
        <v>19</v>
      </c>
      <c r="G4268">
        <v>11625</v>
      </c>
      <c r="H4268">
        <v>10</v>
      </c>
      <c r="I4268">
        <v>0</v>
      </c>
      <c r="J4268">
        <v>0.12</v>
      </c>
      <c r="K4268" t="s">
        <v>16</v>
      </c>
      <c r="L4268">
        <v>3</v>
      </c>
    </row>
    <row r="4269" spans="1:12" x14ac:dyDescent="0.3">
      <c r="A4269">
        <v>23</v>
      </c>
      <c r="B4269">
        <v>96000</v>
      </c>
      <c r="C4269" t="s">
        <v>26</v>
      </c>
      <c r="D4269">
        <v>0</v>
      </c>
      <c r="E4269" t="s">
        <v>27</v>
      </c>
      <c r="F4269" t="s">
        <v>19</v>
      </c>
      <c r="G4269">
        <v>20000</v>
      </c>
      <c r="H4269">
        <v>11.11</v>
      </c>
      <c r="I4269">
        <v>0</v>
      </c>
      <c r="J4269">
        <v>0.21</v>
      </c>
      <c r="K4269" t="s">
        <v>16</v>
      </c>
      <c r="L4269">
        <v>2</v>
      </c>
    </row>
    <row r="4270" spans="1:12" x14ac:dyDescent="0.3">
      <c r="A4270">
        <v>23</v>
      </c>
      <c r="B4270">
        <v>33000</v>
      </c>
      <c r="C4270" t="s">
        <v>23</v>
      </c>
      <c r="D4270">
        <v>5</v>
      </c>
      <c r="E4270" t="s">
        <v>27</v>
      </c>
      <c r="F4270" t="s">
        <v>19</v>
      </c>
      <c r="G4270">
        <v>3600</v>
      </c>
      <c r="H4270">
        <v>11.58</v>
      </c>
      <c r="I4270">
        <v>0</v>
      </c>
      <c r="J4270">
        <v>0.11</v>
      </c>
      <c r="K4270" t="s">
        <v>16</v>
      </c>
      <c r="L4270">
        <v>4</v>
      </c>
    </row>
    <row r="4271" spans="1:12" x14ac:dyDescent="0.3">
      <c r="A4271">
        <v>22</v>
      </c>
      <c r="B4271">
        <v>96000</v>
      </c>
      <c r="C4271" t="s">
        <v>26</v>
      </c>
      <c r="D4271">
        <v>2</v>
      </c>
      <c r="E4271" t="s">
        <v>18</v>
      </c>
      <c r="F4271" t="s">
        <v>21</v>
      </c>
      <c r="G4271">
        <v>12000</v>
      </c>
      <c r="I4271">
        <v>0</v>
      </c>
      <c r="J4271">
        <v>0.13</v>
      </c>
      <c r="K4271" t="s">
        <v>16</v>
      </c>
      <c r="L4271">
        <v>3</v>
      </c>
    </row>
    <row r="4272" spans="1:12" x14ac:dyDescent="0.3">
      <c r="A4272">
        <v>25</v>
      </c>
      <c r="B4272">
        <v>35000</v>
      </c>
      <c r="C4272" t="s">
        <v>13</v>
      </c>
      <c r="D4272">
        <v>0</v>
      </c>
      <c r="E4272" t="s">
        <v>25</v>
      </c>
      <c r="F4272" t="s">
        <v>21</v>
      </c>
      <c r="G4272">
        <v>13750</v>
      </c>
      <c r="H4272">
        <v>7.51</v>
      </c>
      <c r="I4272">
        <v>1</v>
      </c>
      <c r="J4272">
        <v>0.39</v>
      </c>
      <c r="K4272" t="s">
        <v>16</v>
      </c>
      <c r="L4272">
        <v>4</v>
      </c>
    </row>
    <row r="4273" spans="1:12" x14ac:dyDescent="0.3">
      <c r="A4273">
        <v>22</v>
      </c>
      <c r="B4273">
        <v>96000</v>
      </c>
      <c r="C4273" t="s">
        <v>26</v>
      </c>
      <c r="D4273">
        <v>3</v>
      </c>
      <c r="E4273" t="s">
        <v>18</v>
      </c>
      <c r="F4273" t="s">
        <v>21</v>
      </c>
      <c r="G4273">
        <v>20000</v>
      </c>
      <c r="H4273">
        <v>7.88</v>
      </c>
      <c r="I4273">
        <v>0</v>
      </c>
      <c r="J4273">
        <v>0.21</v>
      </c>
      <c r="K4273" t="s">
        <v>16</v>
      </c>
      <c r="L4273">
        <v>3</v>
      </c>
    </row>
    <row r="4274" spans="1:12" x14ac:dyDescent="0.3">
      <c r="A4274">
        <v>22</v>
      </c>
      <c r="B4274">
        <v>53591</v>
      </c>
      <c r="C4274" t="s">
        <v>13</v>
      </c>
      <c r="D4274">
        <v>6</v>
      </c>
      <c r="E4274" t="s">
        <v>18</v>
      </c>
      <c r="F4274" t="s">
        <v>30</v>
      </c>
      <c r="G4274">
        <v>13750</v>
      </c>
      <c r="H4274">
        <v>14.96</v>
      </c>
      <c r="I4274">
        <v>0</v>
      </c>
      <c r="J4274">
        <v>0.26</v>
      </c>
      <c r="K4274" t="s">
        <v>16</v>
      </c>
      <c r="L4274">
        <v>2</v>
      </c>
    </row>
    <row r="4275" spans="1:12" x14ac:dyDescent="0.3">
      <c r="A4275">
        <v>22</v>
      </c>
      <c r="B4275">
        <v>32760</v>
      </c>
      <c r="C4275" t="s">
        <v>23</v>
      </c>
      <c r="D4275">
        <v>2</v>
      </c>
      <c r="E4275" t="s">
        <v>27</v>
      </c>
      <c r="F4275" t="s">
        <v>15</v>
      </c>
      <c r="G4275">
        <v>7000</v>
      </c>
      <c r="H4275">
        <v>11.78</v>
      </c>
      <c r="I4275">
        <v>0</v>
      </c>
      <c r="J4275">
        <v>0.21</v>
      </c>
      <c r="K4275" t="s">
        <v>17</v>
      </c>
      <c r="L4275">
        <v>4</v>
      </c>
    </row>
    <row r="4276" spans="1:12" x14ac:dyDescent="0.3">
      <c r="A4276">
        <v>23</v>
      </c>
      <c r="B4276">
        <v>96000</v>
      </c>
      <c r="C4276" t="s">
        <v>26</v>
      </c>
      <c r="D4276">
        <v>7</v>
      </c>
      <c r="E4276" t="s">
        <v>25</v>
      </c>
      <c r="F4276" t="s">
        <v>21</v>
      </c>
      <c r="G4276">
        <v>5000</v>
      </c>
      <c r="H4276">
        <v>7.51</v>
      </c>
      <c r="I4276">
        <v>0</v>
      </c>
      <c r="J4276">
        <v>0.05</v>
      </c>
      <c r="K4276" t="s">
        <v>16</v>
      </c>
      <c r="L4276">
        <v>2</v>
      </c>
    </row>
    <row r="4277" spans="1:12" x14ac:dyDescent="0.3">
      <c r="A4277">
        <v>24</v>
      </c>
      <c r="B4277">
        <v>32700</v>
      </c>
      <c r="C4277" t="s">
        <v>23</v>
      </c>
      <c r="D4277">
        <v>8</v>
      </c>
      <c r="E4277" t="s">
        <v>18</v>
      </c>
      <c r="F4277" t="s">
        <v>21</v>
      </c>
      <c r="G4277">
        <v>4200</v>
      </c>
      <c r="H4277">
        <v>7.29</v>
      </c>
      <c r="I4277">
        <v>0</v>
      </c>
      <c r="J4277">
        <v>0.13</v>
      </c>
      <c r="K4277" t="s">
        <v>16</v>
      </c>
      <c r="L4277">
        <v>2</v>
      </c>
    </row>
    <row r="4278" spans="1:12" x14ac:dyDescent="0.3">
      <c r="A4278">
        <v>25</v>
      </c>
      <c r="B4278">
        <v>80600</v>
      </c>
      <c r="C4278" t="s">
        <v>13</v>
      </c>
      <c r="D4278">
        <v>9</v>
      </c>
      <c r="E4278" t="s">
        <v>20</v>
      </c>
      <c r="F4278" t="s">
        <v>19</v>
      </c>
      <c r="G4278">
        <v>13800</v>
      </c>
      <c r="H4278">
        <v>11.99</v>
      </c>
      <c r="I4278">
        <v>0</v>
      </c>
      <c r="J4278">
        <v>0.17</v>
      </c>
      <c r="K4278" t="s">
        <v>16</v>
      </c>
      <c r="L4278">
        <v>3</v>
      </c>
    </row>
    <row r="4279" spans="1:12" x14ac:dyDescent="0.3">
      <c r="A4279">
        <v>25</v>
      </c>
      <c r="B4279">
        <v>96000</v>
      </c>
      <c r="C4279" t="s">
        <v>26</v>
      </c>
      <c r="D4279">
        <v>6</v>
      </c>
      <c r="E4279" t="s">
        <v>18</v>
      </c>
      <c r="F4279" t="s">
        <v>19</v>
      </c>
      <c r="G4279">
        <v>20000</v>
      </c>
      <c r="I4279">
        <v>0</v>
      </c>
      <c r="J4279">
        <v>0.21</v>
      </c>
      <c r="K4279" t="s">
        <v>16</v>
      </c>
      <c r="L4279">
        <v>2</v>
      </c>
    </row>
    <row r="4280" spans="1:12" x14ac:dyDescent="0.3">
      <c r="A4280">
        <v>24</v>
      </c>
      <c r="B4280">
        <v>105000</v>
      </c>
      <c r="C4280" t="s">
        <v>13</v>
      </c>
      <c r="D4280">
        <v>2</v>
      </c>
      <c r="E4280" t="s">
        <v>27</v>
      </c>
      <c r="F4280" t="s">
        <v>21</v>
      </c>
      <c r="G4280">
        <v>13800</v>
      </c>
      <c r="H4280">
        <v>7.66</v>
      </c>
      <c r="I4280">
        <v>0</v>
      </c>
      <c r="J4280">
        <v>0.13</v>
      </c>
      <c r="K4280" t="s">
        <v>16</v>
      </c>
      <c r="L4280">
        <v>2</v>
      </c>
    </row>
    <row r="4281" spans="1:12" x14ac:dyDescent="0.3">
      <c r="A4281">
        <v>26</v>
      </c>
      <c r="B4281">
        <v>96000</v>
      </c>
      <c r="C4281" t="s">
        <v>26</v>
      </c>
      <c r="D4281">
        <v>3</v>
      </c>
      <c r="E4281" t="s">
        <v>18</v>
      </c>
      <c r="F4281" t="s">
        <v>15</v>
      </c>
      <c r="G4281">
        <v>12000</v>
      </c>
      <c r="H4281">
        <v>13.11</v>
      </c>
      <c r="I4281">
        <v>0</v>
      </c>
      <c r="J4281">
        <v>0.13</v>
      </c>
      <c r="K4281" t="s">
        <v>16</v>
      </c>
      <c r="L4281">
        <v>4</v>
      </c>
    </row>
    <row r="4282" spans="1:12" x14ac:dyDescent="0.3">
      <c r="A4282">
        <v>23</v>
      </c>
      <c r="B4282">
        <v>32500</v>
      </c>
      <c r="C4282" t="s">
        <v>23</v>
      </c>
      <c r="D4282">
        <v>2</v>
      </c>
      <c r="E4282" t="s">
        <v>27</v>
      </c>
      <c r="F4282" t="s">
        <v>15</v>
      </c>
      <c r="G4282">
        <v>5000</v>
      </c>
      <c r="H4282">
        <v>13.99</v>
      </c>
      <c r="I4282">
        <v>0</v>
      </c>
      <c r="J4282">
        <v>0.15</v>
      </c>
      <c r="K4282" t="s">
        <v>17</v>
      </c>
      <c r="L4282">
        <v>3</v>
      </c>
    </row>
    <row r="4283" spans="1:12" x14ac:dyDescent="0.3">
      <c r="A4283">
        <v>25</v>
      </c>
      <c r="B4283">
        <v>32500</v>
      </c>
      <c r="C4283" t="s">
        <v>23</v>
      </c>
      <c r="D4283">
        <v>9</v>
      </c>
      <c r="E4283" t="s">
        <v>14</v>
      </c>
      <c r="F4283" t="s">
        <v>19</v>
      </c>
      <c r="G4283">
        <v>3600</v>
      </c>
      <c r="I4283">
        <v>0</v>
      </c>
      <c r="J4283">
        <v>0.11</v>
      </c>
      <c r="K4283" t="s">
        <v>16</v>
      </c>
      <c r="L4283">
        <v>4</v>
      </c>
    </row>
    <row r="4284" spans="1:12" x14ac:dyDescent="0.3">
      <c r="A4284">
        <v>26</v>
      </c>
      <c r="B4284">
        <v>42000</v>
      </c>
      <c r="C4284" t="s">
        <v>13</v>
      </c>
      <c r="D4284">
        <v>4</v>
      </c>
      <c r="E4284" t="s">
        <v>25</v>
      </c>
      <c r="F4284" t="s">
        <v>19</v>
      </c>
      <c r="G4284">
        <v>14000</v>
      </c>
      <c r="H4284">
        <v>9.4499999999999993</v>
      </c>
      <c r="I4284">
        <v>1</v>
      </c>
      <c r="J4284">
        <v>0.33</v>
      </c>
      <c r="K4284" t="s">
        <v>16</v>
      </c>
      <c r="L4284">
        <v>2</v>
      </c>
    </row>
    <row r="4285" spans="1:12" x14ac:dyDescent="0.3">
      <c r="A4285">
        <v>23</v>
      </c>
      <c r="B4285">
        <v>96260</v>
      </c>
      <c r="C4285" t="s">
        <v>26</v>
      </c>
      <c r="E4285" t="s">
        <v>18</v>
      </c>
      <c r="F4285" t="s">
        <v>30</v>
      </c>
      <c r="G4285">
        <v>25200</v>
      </c>
      <c r="H4285">
        <v>15.65</v>
      </c>
      <c r="I4285">
        <v>0</v>
      </c>
      <c r="J4285">
        <v>0.26</v>
      </c>
      <c r="K4285" t="s">
        <v>16</v>
      </c>
      <c r="L4285">
        <v>2</v>
      </c>
    </row>
    <row r="4286" spans="1:12" x14ac:dyDescent="0.3">
      <c r="A4286">
        <v>25</v>
      </c>
      <c r="B4286">
        <v>96500</v>
      </c>
      <c r="C4286" t="s">
        <v>26</v>
      </c>
      <c r="D4286">
        <v>0</v>
      </c>
      <c r="E4286" t="s">
        <v>20</v>
      </c>
      <c r="F4286" t="s">
        <v>21</v>
      </c>
      <c r="G4286">
        <v>10000</v>
      </c>
      <c r="H4286">
        <v>6.17</v>
      </c>
      <c r="I4286">
        <v>0</v>
      </c>
      <c r="J4286">
        <v>0.1</v>
      </c>
      <c r="K4286" t="s">
        <v>16</v>
      </c>
      <c r="L4286">
        <v>2</v>
      </c>
    </row>
    <row r="4287" spans="1:12" x14ac:dyDescent="0.3">
      <c r="A4287">
        <v>24</v>
      </c>
      <c r="B4287">
        <v>96500</v>
      </c>
      <c r="C4287" t="s">
        <v>26</v>
      </c>
      <c r="D4287">
        <v>1</v>
      </c>
      <c r="E4287" t="s">
        <v>18</v>
      </c>
      <c r="F4287" t="s">
        <v>29</v>
      </c>
      <c r="G4287">
        <v>14000</v>
      </c>
      <c r="H4287">
        <v>17.190000000000001</v>
      </c>
      <c r="I4287">
        <v>0</v>
      </c>
      <c r="J4287">
        <v>0.15</v>
      </c>
      <c r="K4287" t="s">
        <v>16</v>
      </c>
      <c r="L4287">
        <v>4</v>
      </c>
    </row>
    <row r="4288" spans="1:12" x14ac:dyDescent="0.3">
      <c r="A4288">
        <v>23</v>
      </c>
      <c r="B4288">
        <v>97000</v>
      </c>
      <c r="C4288" t="s">
        <v>26</v>
      </c>
      <c r="D4288">
        <v>5</v>
      </c>
      <c r="E4288" t="s">
        <v>18</v>
      </c>
      <c r="F4288" t="s">
        <v>19</v>
      </c>
      <c r="G4288">
        <v>12000</v>
      </c>
      <c r="H4288">
        <v>9.91</v>
      </c>
      <c r="I4288">
        <v>0</v>
      </c>
      <c r="J4288">
        <v>0.12</v>
      </c>
      <c r="K4288" t="s">
        <v>16</v>
      </c>
      <c r="L4288">
        <v>2</v>
      </c>
    </row>
    <row r="4289" spans="1:12" x14ac:dyDescent="0.3">
      <c r="A4289">
        <v>26</v>
      </c>
      <c r="B4289">
        <v>97000</v>
      </c>
      <c r="C4289" t="s">
        <v>26</v>
      </c>
      <c r="D4289">
        <v>5</v>
      </c>
      <c r="E4289" t="s">
        <v>25</v>
      </c>
      <c r="F4289" t="s">
        <v>21</v>
      </c>
      <c r="G4289">
        <v>4000</v>
      </c>
      <c r="H4289">
        <v>6.62</v>
      </c>
      <c r="I4289">
        <v>0</v>
      </c>
      <c r="J4289">
        <v>0.04</v>
      </c>
      <c r="K4289" t="s">
        <v>16</v>
      </c>
      <c r="L4289">
        <v>4</v>
      </c>
    </row>
    <row r="4290" spans="1:12" x14ac:dyDescent="0.3">
      <c r="A4290">
        <v>22</v>
      </c>
      <c r="B4290">
        <v>97000</v>
      </c>
      <c r="C4290" t="s">
        <v>26</v>
      </c>
      <c r="D4290">
        <v>4</v>
      </c>
      <c r="E4290" t="s">
        <v>20</v>
      </c>
      <c r="F4290" t="s">
        <v>21</v>
      </c>
      <c r="G4290">
        <v>5000</v>
      </c>
      <c r="H4290">
        <v>6.99</v>
      </c>
      <c r="I4290">
        <v>0</v>
      </c>
      <c r="J4290">
        <v>0.05</v>
      </c>
      <c r="K4290" t="s">
        <v>16</v>
      </c>
      <c r="L4290">
        <v>4</v>
      </c>
    </row>
    <row r="4291" spans="1:12" x14ac:dyDescent="0.3">
      <c r="A4291">
        <v>23</v>
      </c>
      <c r="B4291">
        <v>46800</v>
      </c>
      <c r="C4291" t="s">
        <v>13</v>
      </c>
      <c r="D4291">
        <v>4</v>
      </c>
      <c r="E4291" t="s">
        <v>18</v>
      </c>
      <c r="F4291" t="s">
        <v>19</v>
      </c>
      <c r="G4291">
        <v>14000</v>
      </c>
      <c r="H4291">
        <v>10.37</v>
      </c>
      <c r="I4291">
        <v>0</v>
      </c>
      <c r="J4291">
        <v>0.3</v>
      </c>
      <c r="K4291" t="s">
        <v>16</v>
      </c>
      <c r="L4291">
        <v>3</v>
      </c>
    </row>
    <row r="4292" spans="1:12" x14ac:dyDescent="0.3">
      <c r="A4292">
        <v>22</v>
      </c>
      <c r="B4292">
        <v>97000</v>
      </c>
      <c r="C4292" t="s">
        <v>26</v>
      </c>
      <c r="D4292">
        <v>6</v>
      </c>
      <c r="E4292" t="s">
        <v>18</v>
      </c>
      <c r="F4292" t="s">
        <v>21</v>
      </c>
      <c r="G4292">
        <v>12975</v>
      </c>
      <c r="H4292">
        <v>6.91</v>
      </c>
      <c r="I4292">
        <v>0</v>
      </c>
      <c r="J4292">
        <v>0.13</v>
      </c>
      <c r="K4292" t="s">
        <v>16</v>
      </c>
      <c r="L4292">
        <v>4</v>
      </c>
    </row>
    <row r="4293" spans="1:12" x14ac:dyDescent="0.3">
      <c r="A4293">
        <v>26</v>
      </c>
      <c r="B4293">
        <v>97000</v>
      </c>
      <c r="C4293" t="s">
        <v>26</v>
      </c>
      <c r="D4293">
        <v>4</v>
      </c>
      <c r="E4293" t="s">
        <v>14</v>
      </c>
      <c r="F4293" t="s">
        <v>15</v>
      </c>
      <c r="G4293">
        <v>6000</v>
      </c>
      <c r="H4293">
        <v>13.61</v>
      </c>
      <c r="I4293">
        <v>0</v>
      </c>
      <c r="J4293">
        <v>0.06</v>
      </c>
      <c r="K4293" t="s">
        <v>16</v>
      </c>
      <c r="L4293">
        <v>3</v>
      </c>
    </row>
    <row r="4294" spans="1:12" x14ac:dyDescent="0.3">
      <c r="A4294">
        <v>24</v>
      </c>
      <c r="B4294">
        <v>49150</v>
      </c>
      <c r="C4294" t="s">
        <v>13</v>
      </c>
      <c r="E4294" t="s">
        <v>18</v>
      </c>
      <c r="F4294" t="s">
        <v>19</v>
      </c>
      <c r="G4294">
        <v>14000</v>
      </c>
      <c r="H4294">
        <v>11.71</v>
      </c>
      <c r="I4294">
        <v>0</v>
      </c>
      <c r="J4294">
        <v>0.28000000000000003</v>
      </c>
      <c r="K4294" t="s">
        <v>16</v>
      </c>
      <c r="L4294">
        <v>3</v>
      </c>
    </row>
    <row r="4295" spans="1:12" x14ac:dyDescent="0.3">
      <c r="A4295">
        <v>24</v>
      </c>
      <c r="B4295">
        <v>50000</v>
      </c>
      <c r="C4295" t="s">
        <v>13</v>
      </c>
      <c r="D4295">
        <v>2</v>
      </c>
      <c r="E4295" t="s">
        <v>28</v>
      </c>
      <c r="F4295" t="s">
        <v>19</v>
      </c>
      <c r="G4295">
        <v>14000</v>
      </c>
      <c r="H4295">
        <v>9.8800000000000008</v>
      </c>
      <c r="I4295">
        <v>0</v>
      </c>
      <c r="J4295">
        <v>0.28000000000000003</v>
      </c>
      <c r="K4295" t="s">
        <v>16</v>
      </c>
      <c r="L4295">
        <v>2</v>
      </c>
    </row>
    <row r="4296" spans="1:12" x14ac:dyDescent="0.3">
      <c r="A4296">
        <v>25</v>
      </c>
      <c r="B4296">
        <v>97700</v>
      </c>
      <c r="C4296" t="s">
        <v>26</v>
      </c>
      <c r="D4296">
        <v>6</v>
      </c>
      <c r="E4296" t="s">
        <v>20</v>
      </c>
      <c r="F4296" t="s">
        <v>21</v>
      </c>
      <c r="G4296">
        <v>8000</v>
      </c>
      <c r="H4296">
        <v>7.49</v>
      </c>
      <c r="I4296">
        <v>0</v>
      </c>
      <c r="J4296">
        <v>0.08</v>
      </c>
      <c r="K4296" t="s">
        <v>16</v>
      </c>
      <c r="L4296">
        <v>2</v>
      </c>
    </row>
    <row r="4297" spans="1:12" x14ac:dyDescent="0.3">
      <c r="A4297">
        <v>22</v>
      </c>
      <c r="B4297">
        <v>32000</v>
      </c>
      <c r="C4297" t="s">
        <v>23</v>
      </c>
      <c r="D4297">
        <v>2</v>
      </c>
      <c r="E4297" t="s">
        <v>14</v>
      </c>
      <c r="F4297" t="s">
        <v>21</v>
      </c>
      <c r="G4297">
        <v>3000</v>
      </c>
      <c r="H4297">
        <v>6.99</v>
      </c>
      <c r="I4297">
        <v>0</v>
      </c>
      <c r="J4297">
        <v>0.09</v>
      </c>
      <c r="K4297" t="s">
        <v>16</v>
      </c>
      <c r="L4297">
        <v>4</v>
      </c>
    </row>
    <row r="4298" spans="1:12" x14ac:dyDescent="0.3">
      <c r="A4298">
        <v>23</v>
      </c>
      <c r="B4298">
        <v>98000</v>
      </c>
      <c r="C4298" t="s">
        <v>23</v>
      </c>
      <c r="D4298">
        <v>6</v>
      </c>
      <c r="E4298" t="s">
        <v>18</v>
      </c>
      <c r="F4298" t="s">
        <v>30</v>
      </c>
      <c r="G4298">
        <v>10000</v>
      </c>
      <c r="H4298">
        <v>18.07</v>
      </c>
      <c r="I4298">
        <v>0</v>
      </c>
      <c r="J4298">
        <v>0.1</v>
      </c>
      <c r="K4298" t="s">
        <v>17</v>
      </c>
      <c r="L4298">
        <v>3</v>
      </c>
    </row>
    <row r="4299" spans="1:12" x14ac:dyDescent="0.3">
      <c r="A4299">
        <v>24</v>
      </c>
      <c r="B4299">
        <v>98000</v>
      </c>
      <c r="C4299" t="s">
        <v>26</v>
      </c>
      <c r="D4299">
        <v>8</v>
      </c>
      <c r="E4299" t="s">
        <v>20</v>
      </c>
      <c r="F4299" t="s">
        <v>19</v>
      </c>
      <c r="G4299">
        <v>6500</v>
      </c>
      <c r="H4299">
        <v>11.11</v>
      </c>
      <c r="I4299">
        <v>0</v>
      </c>
      <c r="J4299">
        <v>7.0000000000000007E-2</v>
      </c>
      <c r="K4299" t="s">
        <v>16</v>
      </c>
      <c r="L4299">
        <v>3</v>
      </c>
    </row>
    <row r="4300" spans="1:12" x14ac:dyDescent="0.3">
      <c r="A4300">
        <v>22</v>
      </c>
      <c r="B4300">
        <v>54000</v>
      </c>
      <c r="C4300" t="s">
        <v>13</v>
      </c>
      <c r="D4300">
        <v>0</v>
      </c>
      <c r="E4300" t="s">
        <v>14</v>
      </c>
      <c r="F4300" t="s">
        <v>21</v>
      </c>
      <c r="G4300">
        <v>14000</v>
      </c>
      <c r="H4300">
        <v>7.14</v>
      </c>
      <c r="I4300">
        <v>0</v>
      </c>
      <c r="J4300">
        <v>0.26</v>
      </c>
      <c r="K4300" t="s">
        <v>16</v>
      </c>
      <c r="L4300">
        <v>2</v>
      </c>
    </row>
    <row r="4301" spans="1:12" x14ac:dyDescent="0.3">
      <c r="A4301">
        <v>24</v>
      </c>
      <c r="B4301">
        <v>98000</v>
      </c>
      <c r="C4301" t="s">
        <v>26</v>
      </c>
      <c r="E4301" t="s">
        <v>14</v>
      </c>
      <c r="F4301" t="s">
        <v>21</v>
      </c>
      <c r="G4301">
        <v>5000</v>
      </c>
      <c r="H4301">
        <v>5.79</v>
      </c>
      <c r="I4301">
        <v>0</v>
      </c>
      <c r="J4301">
        <v>0.05</v>
      </c>
      <c r="K4301" t="s">
        <v>16</v>
      </c>
      <c r="L4301">
        <v>2</v>
      </c>
    </row>
    <row r="4302" spans="1:12" x14ac:dyDescent="0.3">
      <c r="A4302">
        <v>23</v>
      </c>
      <c r="B4302">
        <v>98000</v>
      </c>
      <c r="C4302" t="s">
        <v>26</v>
      </c>
      <c r="D4302">
        <v>7</v>
      </c>
      <c r="E4302" t="s">
        <v>27</v>
      </c>
      <c r="F4302" t="s">
        <v>21</v>
      </c>
      <c r="G4302">
        <v>10000</v>
      </c>
      <c r="I4302">
        <v>0</v>
      </c>
      <c r="J4302">
        <v>0.1</v>
      </c>
      <c r="K4302" t="s">
        <v>16</v>
      </c>
      <c r="L4302">
        <v>4</v>
      </c>
    </row>
    <row r="4303" spans="1:12" x14ac:dyDescent="0.3">
      <c r="A4303">
        <v>25</v>
      </c>
      <c r="B4303">
        <v>86000</v>
      </c>
      <c r="C4303" t="s">
        <v>26</v>
      </c>
      <c r="D4303">
        <v>7</v>
      </c>
      <c r="E4303" t="s">
        <v>25</v>
      </c>
      <c r="F4303" t="s">
        <v>30</v>
      </c>
      <c r="G4303">
        <v>24000</v>
      </c>
      <c r="I4303">
        <v>1</v>
      </c>
      <c r="J4303">
        <v>0.28000000000000003</v>
      </c>
      <c r="K4303" t="s">
        <v>17</v>
      </c>
      <c r="L4303">
        <v>2</v>
      </c>
    </row>
    <row r="4304" spans="1:12" x14ac:dyDescent="0.3">
      <c r="A4304">
        <v>22</v>
      </c>
      <c r="B4304">
        <v>86000</v>
      </c>
      <c r="C4304" t="s">
        <v>26</v>
      </c>
      <c r="D4304">
        <v>7</v>
      </c>
      <c r="E4304" t="s">
        <v>18</v>
      </c>
      <c r="F4304" t="s">
        <v>15</v>
      </c>
      <c r="G4304">
        <v>18000</v>
      </c>
      <c r="H4304">
        <v>13.48</v>
      </c>
      <c r="I4304">
        <v>1</v>
      </c>
      <c r="J4304">
        <v>0.21</v>
      </c>
      <c r="K4304" t="s">
        <v>16</v>
      </c>
      <c r="L4304">
        <v>2</v>
      </c>
    </row>
    <row r="4305" spans="1:12" x14ac:dyDescent="0.3">
      <c r="A4305">
        <v>26</v>
      </c>
      <c r="B4305">
        <v>98000</v>
      </c>
      <c r="C4305" t="s">
        <v>26</v>
      </c>
      <c r="D4305">
        <v>7</v>
      </c>
      <c r="E4305" t="s">
        <v>27</v>
      </c>
      <c r="F4305" t="s">
        <v>21</v>
      </c>
      <c r="G4305">
        <v>14000</v>
      </c>
      <c r="H4305">
        <v>7.88</v>
      </c>
      <c r="I4305">
        <v>0</v>
      </c>
      <c r="J4305">
        <v>0.14000000000000001</v>
      </c>
      <c r="K4305" t="s">
        <v>16</v>
      </c>
      <c r="L4305">
        <v>3</v>
      </c>
    </row>
    <row r="4306" spans="1:12" x14ac:dyDescent="0.3">
      <c r="A4306">
        <v>24</v>
      </c>
      <c r="B4306">
        <v>98000</v>
      </c>
      <c r="C4306" t="s">
        <v>26</v>
      </c>
      <c r="D4306">
        <v>8</v>
      </c>
      <c r="E4306" t="s">
        <v>14</v>
      </c>
      <c r="F4306" t="s">
        <v>19</v>
      </c>
      <c r="G4306">
        <v>25000</v>
      </c>
      <c r="H4306">
        <v>11.83</v>
      </c>
      <c r="I4306">
        <v>0</v>
      </c>
      <c r="J4306">
        <v>0.26</v>
      </c>
      <c r="K4306" t="s">
        <v>16</v>
      </c>
      <c r="L4306">
        <v>3</v>
      </c>
    </row>
    <row r="4307" spans="1:12" x14ac:dyDescent="0.3">
      <c r="A4307">
        <v>23</v>
      </c>
      <c r="B4307">
        <v>98000</v>
      </c>
      <c r="C4307" t="s">
        <v>26</v>
      </c>
      <c r="D4307">
        <v>4</v>
      </c>
      <c r="E4307" t="s">
        <v>18</v>
      </c>
      <c r="F4307" t="s">
        <v>21</v>
      </c>
      <c r="G4307">
        <v>14500</v>
      </c>
      <c r="H4307">
        <v>8.94</v>
      </c>
      <c r="I4307">
        <v>0</v>
      </c>
      <c r="J4307">
        <v>0.15</v>
      </c>
      <c r="K4307" t="s">
        <v>16</v>
      </c>
      <c r="L4307">
        <v>3</v>
      </c>
    </row>
    <row r="4308" spans="1:12" x14ac:dyDescent="0.3">
      <c r="A4308">
        <v>23</v>
      </c>
      <c r="B4308">
        <v>32000</v>
      </c>
      <c r="C4308" t="s">
        <v>23</v>
      </c>
      <c r="D4308">
        <v>4</v>
      </c>
      <c r="E4308" t="s">
        <v>20</v>
      </c>
      <c r="F4308" t="s">
        <v>15</v>
      </c>
      <c r="G4308">
        <v>7500</v>
      </c>
      <c r="H4308">
        <v>12.98</v>
      </c>
      <c r="I4308">
        <v>0</v>
      </c>
      <c r="J4308">
        <v>0.23</v>
      </c>
      <c r="K4308" t="s">
        <v>16</v>
      </c>
      <c r="L4308">
        <v>3</v>
      </c>
    </row>
    <row r="4309" spans="1:12" x14ac:dyDescent="0.3">
      <c r="A4309">
        <v>21</v>
      </c>
      <c r="B4309">
        <v>55260</v>
      </c>
      <c r="C4309" t="s">
        <v>13</v>
      </c>
      <c r="D4309">
        <v>0</v>
      </c>
      <c r="E4309" t="s">
        <v>18</v>
      </c>
      <c r="F4309" t="s">
        <v>21</v>
      </c>
      <c r="G4309">
        <v>14000</v>
      </c>
      <c r="H4309">
        <v>6.54</v>
      </c>
      <c r="I4309">
        <v>0</v>
      </c>
      <c r="J4309">
        <v>0.25</v>
      </c>
      <c r="K4309" t="s">
        <v>16</v>
      </c>
      <c r="L4309">
        <v>2</v>
      </c>
    </row>
    <row r="4310" spans="1:12" x14ac:dyDescent="0.3">
      <c r="A4310">
        <v>21</v>
      </c>
      <c r="B4310">
        <v>98132</v>
      </c>
      <c r="C4310" t="s">
        <v>26</v>
      </c>
      <c r="D4310">
        <v>5</v>
      </c>
      <c r="E4310" t="s">
        <v>14</v>
      </c>
      <c r="F4310" t="s">
        <v>19</v>
      </c>
      <c r="G4310">
        <v>15000</v>
      </c>
      <c r="H4310">
        <v>11.36</v>
      </c>
      <c r="I4310">
        <v>0</v>
      </c>
      <c r="J4310">
        <v>0.15</v>
      </c>
      <c r="K4310" t="s">
        <v>16</v>
      </c>
      <c r="L4310">
        <v>4</v>
      </c>
    </row>
    <row r="4311" spans="1:12" x14ac:dyDescent="0.3">
      <c r="A4311">
        <v>22</v>
      </c>
      <c r="B4311">
        <v>55992</v>
      </c>
      <c r="C4311" t="s">
        <v>13</v>
      </c>
      <c r="D4311">
        <v>6</v>
      </c>
      <c r="E4311" t="s">
        <v>27</v>
      </c>
      <c r="F4311" t="s">
        <v>19</v>
      </c>
      <c r="G4311">
        <v>14000</v>
      </c>
      <c r="H4311">
        <v>12.21</v>
      </c>
      <c r="I4311">
        <v>0</v>
      </c>
      <c r="J4311">
        <v>0.25</v>
      </c>
      <c r="K4311" t="s">
        <v>16</v>
      </c>
      <c r="L4311">
        <v>3</v>
      </c>
    </row>
    <row r="4312" spans="1:12" x14ac:dyDescent="0.3">
      <c r="A4312">
        <v>22</v>
      </c>
      <c r="B4312">
        <v>56000</v>
      </c>
      <c r="C4312" t="s">
        <v>13</v>
      </c>
      <c r="D4312">
        <v>5</v>
      </c>
      <c r="E4312" t="s">
        <v>18</v>
      </c>
      <c r="F4312" t="s">
        <v>15</v>
      </c>
      <c r="G4312">
        <v>14000</v>
      </c>
      <c r="H4312">
        <v>14.35</v>
      </c>
      <c r="I4312">
        <v>0</v>
      </c>
      <c r="J4312">
        <v>0.25</v>
      </c>
      <c r="K4312" t="s">
        <v>17</v>
      </c>
      <c r="L4312">
        <v>4</v>
      </c>
    </row>
    <row r="4313" spans="1:12" x14ac:dyDescent="0.3">
      <c r="A4313">
        <v>23</v>
      </c>
      <c r="B4313">
        <v>98800</v>
      </c>
      <c r="C4313" t="s">
        <v>26</v>
      </c>
      <c r="D4313">
        <v>7</v>
      </c>
      <c r="E4313" t="s">
        <v>27</v>
      </c>
      <c r="F4313" t="s">
        <v>19</v>
      </c>
      <c r="G4313">
        <v>1000</v>
      </c>
      <c r="H4313">
        <v>11.49</v>
      </c>
      <c r="I4313">
        <v>0</v>
      </c>
      <c r="J4313">
        <v>0.01</v>
      </c>
      <c r="K4313" t="s">
        <v>16</v>
      </c>
      <c r="L4313">
        <v>3</v>
      </c>
    </row>
    <row r="4314" spans="1:12" x14ac:dyDescent="0.3">
      <c r="A4314">
        <v>26</v>
      </c>
      <c r="B4314">
        <v>57600</v>
      </c>
      <c r="C4314" t="s">
        <v>13</v>
      </c>
      <c r="D4314">
        <v>10</v>
      </c>
      <c r="E4314" t="s">
        <v>27</v>
      </c>
      <c r="F4314" t="s">
        <v>19</v>
      </c>
      <c r="G4314">
        <v>14000</v>
      </c>
      <c r="H4314">
        <v>10.37</v>
      </c>
      <c r="I4314">
        <v>0</v>
      </c>
      <c r="J4314">
        <v>0.24</v>
      </c>
      <c r="K4314" t="s">
        <v>16</v>
      </c>
      <c r="L4314">
        <v>2</v>
      </c>
    </row>
    <row r="4315" spans="1:12" x14ac:dyDescent="0.3">
      <c r="A4315">
        <v>22</v>
      </c>
      <c r="B4315">
        <v>60000</v>
      </c>
      <c r="C4315" t="s">
        <v>13</v>
      </c>
      <c r="D4315">
        <v>6</v>
      </c>
      <c r="E4315" t="s">
        <v>20</v>
      </c>
      <c r="F4315" t="s">
        <v>21</v>
      </c>
      <c r="G4315">
        <v>14000</v>
      </c>
      <c r="H4315">
        <v>6.03</v>
      </c>
      <c r="I4315">
        <v>0</v>
      </c>
      <c r="J4315">
        <v>0.23</v>
      </c>
      <c r="K4315" t="s">
        <v>16</v>
      </c>
      <c r="L4315">
        <v>2</v>
      </c>
    </row>
    <row r="4316" spans="1:12" x14ac:dyDescent="0.3">
      <c r="A4316">
        <v>25</v>
      </c>
      <c r="B4316">
        <v>99000</v>
      </c>
      <c r="C4316" t="s">
        <v>26</v>
      </c>
      <c r="D4316">
        <v>9</v>
      </c>
      <c r="E4316" t="s">
        <v>25</v>
      </c>
      <c r="F4316" t="s">
        <v>21</v>
      </c>
      <c r="G4316">
        <v>15000</v>
      </c>
      <c r="H4316">
        <v>6.17</v>
      </c>
      <c r="I4316">
        <v>0</v>
      </c>
      <c r="J4316">
        <v>0.15</v>
      </c>
      <c r="K4316" t="s">
        <v>16</v>
      </c>
      <c r="L4316">
        <v>4</v>
      </c>
    </row>
    <row r="4317" spans="1:12" x14ac:dyDescent="0.3">
      <c r="A4317">
        <v>23</v>
      </c>
      <c r="B4317">
        <v>60000</v>
      </c>
      <c r="C4317" t="s">
        <v>13</v>
      </c>
      <c r="D4317">
        <v>4</v>
      </c>
      <c r="E4317" t="s">
        <v>18</v>
      </c>
      <c r="F4317" t="s">
        <v>30</v>
      </c>
      <c r="G4317">
        <v>14000</v>
      </c>
      <c r="H4317">
        <v>14.84</v>
      </c>
      <c r="I4317">
        <v>0</v>
      </c>
      <c r="J4317">
        <v>0.23</v>
      </c>
      <c r="K4317" t="s">
        <v>17</v>
      </c>
      <c r="L4317">
        <v>3</v>
      </c>
    </row>
    <row r="4318" spans="1:12" x14ac:dyDescent="0.3">
      <c r="A4318">
        <v>24</v>
      </c>
      <c r="B4318">
        <v>87220</v>
      </c>
      <c r="C4318" t="s">
        <v>26</v>
      </c>
      <c r="D4318">
        <v>7</v>
      </c>
      <c r="E4318" t="s">
        <v>27</v>
      </c>
      <c r="F4318" t="s">
        <v>15</v>
      </c>
      <c r="G4318">
        <v>8000</v>
      </c>
      <c r="I4318">
        <v>1</v>
      </c>
      <c r="J4318">
        <v>0.09</v>
      </c>
      <c r="K4318" t="s">
        <v>17</v>
      </c>
      <c r="L4318">
        <v>3</v>
      </c>
    </row>
    <row r="4319" spans="1:12" x14ac:dyDescent="0.3">
      <c r="A4319">
        <v>22</v>
      </c>
      <c r="B4319">
        <v>99600</v>
      </c>
      <c r="C4319" t="s">
        <v>26</v>
      </c>
      <c r="D4319">
        <v>6</v>
      </c>
      <c r="E4319" t="s">
        <v>20</v>
      </c>
      <c r="F4319" t="s">
        <v>21</v>
      </c>
      <c r="G4319">
        <v>7125</v>
      </c>
      <c r="H4319">
        <v>7.51</v>
      </c>
      <c r="I4319">
        <v>0</v>
      </c>
      <c r="J4319">
        <v>7.0000000000000007E-2</v>
      </c>
      <c r="K4319" t="s">
        <v>16</v>
      </c>
      <c r="L4319">
        <v>4</v>
      </c>
    </row>
    <row r="4320" spans="1:12" x14ac:dyDescent="0.3">
      <c r="A4320">
        <v>24</v>
      </c>
      <c r="B4320">
        <v>99750</v>
      </c>
      <c r="C4320" t="s">
        <v>26</v>
      </c>
      <c r="D4320">
        <v>8</v>
      </c>
      <c r="E4320" t="s">
        <v>28</v>
      </c>
      <c r="F4320" t="s">
        <v>19</v>
      </c>
      <c r="G4320">
        <v>12000</v>
      </c>
      <c r="H4320">
        <v>9.6199999999999992</v>
      </c>
      <c r="I4320">
        <v>0</v>
      </c>
      <c r="J4320">
        <v>0.12</v>
      </c>
      <c r="K4320" t="s">
        <v>16</v>
      </c>
      <c r="L4320">
        <v>3</v>
      </c>
    </row>
    <row r="4321" spans="1:12" x14ac:dyDescent="0.3">
      <c r="A4321">
        <v>23</v>
      </c>
      <c r="B4321">
        <v>99996</v>
      </c>
      <c r="C4321" t="s">
        <v>26</v>
      </c>
      <c r="D4321">
        <v>2</v>
      </c>
      <c r="E4321" t="s">
        <v>20</v>
      </c>
      <c r="F4321" t="s">
        <v>19</v>
      </c>
      <c r="G4321">
        <v>4800</v>
      </c>
      <c r="H4321">
        <v>11.49</v>
      </c>
      <c r="I4321">
        <v>0</v>
      </c>
      <c r="J4321">
        <v>0.05</v>
      </c>
      <c r="K4321" t="s">
        <v>16</v>
      </c>
      <c r="L4321">
        <v>2</v>
      </c>
    </row>
    <row r="4322" spans="1:12" x14ac:dyDescent="0.3">
      <c r="A4322">
        <v>24</v>
      </c>
      <c r="B4322">
        <v>62004</v>
      </c>
      <c r="C4322" t="s">
        <v>13</v>
      </c>
      <c r="D4322">
        <v>6</v>
      </c>
      <c r="E4322" t="s">
        <v>27</v>
      </c>
      <c r="F4322" t="s">
        <v>21</v>
      </c>
      <c r="G4322">
        <v>14000</v>
      </c>
      <c r="H4322">
        <v>8.59</v>
      </c>
      <c r="I4322">
        <v>0</v>
      </c>
      <c r="J4322">
        <v>0.23</v>
      </c>
      <c r="K4322" t="s">
        <v>16</v>
      </c>
      <c r="L4322">
        <v>4</v>
      </c>
    </row>
    <row r="4323" spans="1:12" x14ac:dyDescent="0.3">
      <c r="A4323">
        <v>24</v>
      </c>
      <c r="B4323">
        <v>100000</v>
      </c>
      <c r="C4323" t="s">
        <v>23</v>
      </c>
      <c r="D4323">
        <v>4</v>
      </c>
      <c r="E4323" t="s">
        <v>14</v>
      </c>
      <c r="F4323" t="s">
        <v>21</v>
      </c>
      <c r="G4323">
        <v>6000</v>
      </c>
      <c r="H4323">
        <v>8.9</v>
      </c>
      <c r="I4323">
        <v>0</v>
      </c>
      <c r="J4323">
        <v>0.06</v>
      </c>
      <c r="K4323" t="s">
        <v>16</v>
      </c>
      <c r="L4323">
        <v>2</v>
      </c>
    </row>
    <row r="4324" spans="1:12" x14ac:dyDescent="0.3">
      <c r="A4324">
        <v>26</v>
      </c>
      <c r="B4324">
        <v>66000</v>
      </c>
      <c r="C4324" t="s">
        <v>13</v>
      </c>
      <c r="D4324">
        <v>10</v>
      </c>
      <c r="E4324" t="s">
        <v>20</v>
      </c>
      <c r="F4324" t="s">
        <v>21</v>
      </c>
      <c r="G4324">
        <v>14000</v>
      </c>
      <c r="H4324">
        <v>6.62</v>
      </c>
      <c r="I4324">
        <v>0</v>
      </c>
      <c r="J4324">
        <v>0.21</v>
      </c>
      <c r="K4324" t="s">
        <v>16</v>
      </c>
      <c r="L4324">
        <v>3</v>
      </c>
    </row>
    <row r="4325" spans="1:12" x14ac:dyDescent="0.3">
      <c r="A4325">
        <v>25</v>
      </c>
      <c r="B4325">
        <v>31200</v>
      </c>
      <c r="C4325" t="s">
        <v>23</v>
      </c>
      <c r="D4325">
        <v>9</v>
      </c>
      <c r="E4325" t="s">
        <v>20</v>
      </c>
      <c r="F4325" t="s">
        <v>21</v>
      </c>
      <c r="G4325">
        <v>15000</v>
      </c>
      <c r="H4325">
        <v>6.03</v>
      </c>
      <c r="I4325">
        <v>0</v>
      </c>
      <c r="J4325">
        <v>0.48</v>
      </c>
      <c r="K4325" t="s">
        <v>16</v>
      </c>
      <c r="L4325">
        <v>4</v>
      </c>
    </row>
    <row r="4326" spans="1:12" x14ac:dyDescent="0.3">
      <c r="A4326">
        <v>26</v>
      </c>
      <c r="B4326">
        <v>100000</v>
      </c>
      <c r="C4326" t="s">
        <v>26</v>
      </c>
      <c r="D4326">
        <v>7</v>
      </c>
      <c r="E4326" t="s">
        <v>27</v>
      </c>
      <c r="F4326" t="s">
        <v>21</v>
      </c>
      <c r="G4326">
        <v>9200</v>
      </c>
      <c r="H4326">
        <v>6.03</v>
      </c>
      <c r="I4326">
        <v>0</v>
      </c>
      <c r="J4326">
        <v>0.09</v>
      </c>
      <c r="K4326" t="s">
        <v>16</v>
      </c>
      <c r="L4326">
        <v>3</v>
      </c>
    </row>
    <row r="4327" spans="1:12" x14ac:dyDescent="0.3">
      <c r="A4327">
        <v>26</v>
      </c>
      <c r="B4327">
        <v>69575</v>
      </c>
      <c r="C4327" t="s">
        <v>13</v>
      </c>
      <c r="D4327">
        <v>3</v>
      </c>
      <c r="E4327" t="s">
        <v>14</v>
      </c>
      <c r="F4327" t="s">
        <v>21</v>
      </c>
      <c r="G4327">
        <v>14000</v>
      </c>
      <c r="H4327">
        <v>9.6300000000000008</v>
      </c>
      <c r="I4327">
        <v>0</v>
      </c>
      <c r="J4327">
        <v>0.2</v>
      </c>
      <c r="K4327" t="s">
        <v>16</v>
      </c>
      <c r="L4327">
        <v>3</v>
      </c>
    </row>
    <row r="4328" spans="1:12" x14ac:dyDescent="0.3">
      <c r="A4328">
        <v>25</v>
      </c>
      <c r="B4328">
        <v>70000</v>
      </c>
      <c r="C4328" t="s">
        <v>13</v>
      </c>
      <c r="D4328">
        <v>2</v>
      </c>
      <c r="E4328" t="s">
        <v>28</v>
      </c>
      <c r="F4328" t="s">
        <v>19</v>
      </c>
      <c r="G4328">
        <v>14000</v>
      </c>
      <c r="H4328">
        <v>9.99</v>
      </c>
      <c r="I4328">
        <v>0</v>
      </c>
      <c r="J4328">
        <v>0.2</v>
      </c>
      <c r="K4328" t="s">
        <v>16</v>
      </c>
      <c r="L4328">
        <v>2</v>
      </c>
    </row>
    <row r="4329" spans="1:12" x14ac:dyDescent="0.3">
      <c r="A4329">
        <v>24</v>
      </c>
      <c r="B4329">
        <v>72000</v>
      </c>
      <c r="C4329" t="s">
        <v>13</v>
      </c>
      <c r="D4329">
        <v>8</v>
      </c>
      <c r="E4329" t="s">
        <v>18</v>
      </c>
      <c r="F4329" t="s">
        <v>21</v>
      </c>
      <c r="G4329">
        <v>14000</v>
      </c>
      <c r="H4329">
        <v>7.9</v>
      </c>
      <c r="I4329">
        <v>0</v>
      </c>
      <c r="J4329">
        <v>0.19</v>
      </c>
      <c r="K4329" t="s">
        <v>16</v>
      </c>
      <c r="L4329">
        <v>4</v>
      </c>
    </row>
    <row r="4330" spans="1:12" x14ac:dyDescent="0.3">
      <c r="A4330">
        <v>23</v>
      </c>
      <c r="B4330">
        <v>100000</v>
      </c>
      <c r="C4330" t="s">
        <v>26</v>
      </c>
      <c r="D4330">
        <v>5</v>
      </c>
      <c r="E4330" t="s">
        <v>14</v>
      </c>
      <c r="F4330" t="s">
        <v>19</v>
      </c>
      <c r="G4330">
        <v>8000</v>
      </c>
      <c r="H4330">
        <v>11.49</v>
      </c>
      <c r="I4330">
        <v>0</v>
      </c>
      <c r="J4330">
        <v>0.08</v>
      </c>
      <c r="K4330" t="s">
        <v>16</v>
      </c>
      <c r="L4330">
        <v>4</v>
      </c>
    </row>
    <row r="4331" spans="1:12" x14ac:dyDescent="0.3">
      <c r="A4331">
        <v>25</v>
      </c>
      <c r="B4331">
        <v>100000</v>
      </c>
      <c r="C4331" t="s">
        <v>26</v>
      </c>
      <c r="D4331">
        <v>9</v>
      </c>
      <c r="E4331" t="s">
        <v>18</v>
      </c>
      <c r="F4331" t="s">
        <v>15</v>
      </c>
      <c r="G4331">
        <v>7500</v>
      </c>
      <c r="H4331">
        <v>13.99</v>
      </c>
      <c r="I4331">
        <v>0</v>
      </c>
      <c r="J4331">
        <v>7.0000000000000007E-2</v>
      </c>
      <c r="K4331" t="s">
        <v>16</v>
      </c>
      <c r="L4331">
        <v>4</v>
      </c>
    </row>
    <row r="4332" spans="1:12" x14ac:dyDescent="0.3">
      <c r="A4332">
        <v>26</v>
      </c>
      <c r="B4332">
        <v>100000</v>
      </c>
      <c r="C4332" t="s">
        <v>23</v>
      </c>
      <c r="D4332">
        <v>10</v>
      </c>
      <c r="E4332" t="s">
        <v>14</v>
      </c>
      <c r="F4332" t="s">
        <v>19</v>
      </c>
      <c r="G4332">
        <v>10000</v>
      </c>
      <c r="H4332">
        <v>10.59</v>
      </c>
      <c r="I4332">
        <v>0</v>
      </c>
      <c r="J4332">
        <v>0.1</v>
      </c>
      <c r="K4332" t="s">
        <v>16</v>
      </c>
      <c r="L4332">
        <v>2</v>
      </c>
    </row>
    <row r="4333" spans="1:12" x14ac:dyDescent="0.3">
      <c r="A4333">
        <v>24</v>
      </c>
      <c r="B4333">
        <v>100000</v>
      </c>
      <c r="C4333" t="s">
        <v>26</v>
      </c>
      <c r="D4333">
        <v>7</v>
      </c>
      <c r="E4333" t="s">
        <v>18</v>
      </c>
      <c r="F4333" t="s">
        <v>30</v>
      </c>
      <c r="G4333">
        <v>10300</v>
      </c>
      <c r="H4333">
        <v>15.99</v>
      </c>
      <c r="I4333">
        <v>0</v>
      </c>
      <c r="J4333">
        <v>0.1</v>
      </c>
      <c r="K4333" t="s">
        <v>17</v>
      </c>
      <c r="L4333">
        <v>4</v>
      </c>
    </row>
    <row r="4334" spans="1:12" x14ac:dyDescent="0.3">
      <c r="A4334">
        <v>24</v>
      </c>
      <c r="B4334">
        <v>88000</v>
      </c>
      <c r="C4334" t="s">
        <v>26</v>
      </c>
      <c r="D4334">
        <v>5</v>
      </c>
      <c r="E4334" t="s">
        <v>25</v>
      </c>
      <c r="F4334" t="s">
        <v>29</v>
      </c>
      <c r="G4334">
        <v>24000</v>
      </c>
      <c r="H4334">
        <v>19.690000000000001</v>
      </c>
      <c r="I4334">
        <v>1</v>
      </c>
      <c r="J4334">
        <v>0.27</v>
      </c>
      <c r="K4334" t="s">
        <v>16</v>
      </c>
      <c r="L4334">
        <v>2</v>
      </c>
    </row>
    <row r="4335" spans="1:12" x14ac:dyDescent="0.3">
      <c r="A4335">
        <v>26</v>
      </c>
      <c r="B4335">
        <v>100000</v>
      </c>
      <c r="C4335" t="s">
        <v>26</v>
      </c>
      <c r="D4335">
        <v>4</v>
      </c>
      <c r="E4335" t="s">
        <v>25</v>
      </c>
      <c r="F4335" t="s">
        <v>19</v>
      </c>
      <c r="G4335">
        <v>25000</v>
      </c>
      <c r="H4335">
        <v>11.99</v>
      </c>
      <c r="I4335">
        <v>0</v>
      </c>
      <c r="J4335">
        <v>0.25</v>
      </c>
      <c r="K4335" t="s">
        <v>16</v>
      </c>
      <c r="L4335">
        <v>3</v>
      </c>
    </row>
    <row r="4336" spans="1:12" x14ac:dyDescent="0.3">
      <c r="A4336">
        <v>26</v>
      </c>
      <c r="B4336">
        <v>80000</v>
      </c>
      <c r="C4336" t="s">
        <v>13</v>
      </c>
      <c r="D4336">
        <v>6</v>
      </c>
      <c r="E4336" t="s">
        <v>18</v>
      </c>
      <c r="F4336" t="s">
        <v>19</v>
      </c>
      <c r="G4336">
        <v>14000</v>
      </c>
      <c r="I4336">
        <v>0</v>
      </c>
      <c r="J4336">
        <v>0.17</v>
      </c>
      <c r="K4336" t="s">
        <v>16</v>
      </c>
      <c r="L4336">
        <v>2</v>
      </c>
    </row>
    <row r="4337" spans="1:12" x14ac:dyDescent="0.3">
      <c r="A4337">
        <v>23</v>
      </c>
      <c r="B4337">
        <v>80000</v>
      </c>
      <c r="C4337" t="s">
        <v>13</v>
      </c>
      <c r="D4337">
        <v>0</v>
      </c>
      <c r="E4337" t="s">
        <v>27</v>
      </c>
      <c r="F4337" t="s">
        <v>15</v>
      </c>
      <c r="G4337">
        <v>14000</v>
      </c>
      <c r="H4337">
        <v>14.27</v>
      </c>
      <c r="I4337">
        <v>0</v>
      </c>
      <c r="J4337">
        <v>0.17</v>
      </c>
      <c r="K4337" t="s">
        <v>17</v>
      </c>
      <c r="L4337">
        <v>2</v>
      </c>
    </row>
    <row r="4338" spans="1:12" x14ac:dyDescent="0.3">
      <c r="A4338">
        <v>24</v>
      </c>
      <c r="B4338">
        <v>81000</v>
      </c>
      <c r="C4338" t="s">
        <v>13</v>
      </c>
      <c r="D4338">
        <v>2</v>
      </c>
      <c r="E4338" t="s">
        <v>25</v>
      </c>
      <c r="F4338" t="s">
        <v>15</v>
      </c>
      <c r="G4338">
        <v>14000</v>
      </c>
      <c r="H4338">
        <v>14.17</v>
      </c>
      <c r="I4338">
        <v>0</v>
      </c>
      <c r="J4338">
        <v>0.17</v>
      </c>
      <c r="K4338" t="s">
        <v>16</v>
      </c>
      <c r="L4338">
        <v>4</v>
      </c>
    </row>
    <row r="4339" spans="1:12" x14ac:dyDescent="0.3">
      <c r="A4339">
        <v>22</v>
      </c>
      <c r="B4339">
        <v>100000</v>
      </c>
      <c r="C4339" t="s">
        <v>26</v>
      </c>
      <c r="D4339">
        <v>3</v>
      </c>
      <c r="E4339" t="s">
        <v>27</v>
      </c>
      <c r="F4339" t="s">
        <v>19</v>
      </c>
      <c r="G4339">
        <v>12000</v>
      </c>
      <c r="H4339">
        <v>11.11</v>
      </c>
      <c r="I4339">
        <v>0</v>
      </c>
      <c r="J4339">
        <v>0.12</v>
      </c>
      <c r="K4339" t="s">
        <v>16</v>
      </c>
      <c r="L4339">
        <v>3</v>
      </c>
    </row>
    <row r="4340" spans="1:12" x14ac:dyDescent="0.3">
      <c r="A4340">
        <v>24</v>
      </c>
      <c r="B4340">
        <v>100000</v>
      </c>
      <c r="C4340" t="s">
        <v>26</v>
      </c>
      <c r="D4340">
        <v>8</v>
      </c>
      <c r="E4340" t="s">
        <v>27</v>
      </c>
      <c r="F4340" t="s">
        <v>21</v>
      </c>
      <c r="G4340">
        <v>6000</v>
      </c>
      <c r="H4340">
        <v>5.79</v>
      </c>
      <c r="I4340">
        <v>0</v>
      </c>
      <c r="J4340">
        <v>0.06</v>
      </c>
      <c r="K4340" t="s">
        <v>16</v>
      </c>
      <c r="L4340">
        <v>2</v>
      </c>
    </row>
    <row r="4341" spans="1:12" x14ac:dyDescent="0.3">
      <c r="A4341">
        <v>24</v>
      </c>
      <c r="B4341">
        <v>100000</v>
      </c>
      <c r="C4341" t="s">
        <v>26</v>
      </c>
      <c r="D4341">
        <v>8</v>
      </c>
      <c r="E4341" t="s">
        <v>27</v>
      </c>
      <c r="F4341" t="s">
        <v>22</v>
      </c>
      <c r="G4341">
        <v>30000</v>
      </c>
      <c r="H4341">
        <v>18.62</v>
      </c>
      <c r="I4341">
        <v>0</v>
      </c>
      <c r="J4341">
        <v>0.3</v>
      </c>
      <c r="K4341" t="s">
        <v>17</v>
      </c>
      <c r="L4341">
        <v>2</v>
      </c>
    </row>
    <row r="4342" spans="1:12" x14ac:dyDescent="0.3">
      <c r="A4342">
        <v>24</v>
      </c>
      <c r="B4342">
        <v>100000</v>
      </c>
      <c r="C4342" t="s">
        <v>26</v>
      </c>
      <c r="D4342">
        <v>9</v>
      </c>
      <c r="E4342" t="s">
        <v>27</v>
      </c>
      <c r="F4342" t="s">
        <v>21</v>
      </c>
      <c r="G4342">
        <v>12800</v>
      </c>
      <c r="H4342">
        <v>5.79</v>
      </c>
      <c r="I4342">
        <v>0</v>
      </c>
      <c r="J4342">
        <v>0.13</v>
      </c>
      <c r="K4342" t="s">
        <v>16</v>
      </c>
      <c r="L4342">
        <v>4</v>
      </c>
    </row>
    <row r="4343" spans="1:12" x14ac:dyDescent="0.3">
      <c r="A4343">
        <v>24</v>
      </c>
      <c r="B4343">
        <v>100000</v>
      </c>
      <c r="C4343" t="s">
        <v>26</v>
      </c>
      <c r="D4343">
        <v>6</v>
      </c>
      <c r="E4343" t="s">
        <v>14</v>
      </c>
      <c r="F4343" t="s">
        <v>21</v>
      </c>
      <c r="G4343">
        <v>20000</v>
      </c>
      <c r="H4343">
        <v>6.17</v>
      </c>
      <c r="I4343">
        <v>0</v>
      </c>
      <c r="J4343">
        <v>0.2</v>
      </c>
      <c r="K4343" t="s">
        <v>16</v>
      </c>
      <c r="L4343">
        <v>4</v>
      </c>
    </row>
    <row r="4344" spans="1:12" x14ac:dyDescent="0.3">
      <c r="A4344">
        <v>22</v>
      </c>
      <c r="B4344">
        <v>100000</v>
      </c>
      <c r="C4344" t="s">
        <v>26</v>
      </c>
      <c r="D4344">
        <v>6</v>
      </c>
      <c r="E4344" t="s">
        <v>18</v>
      </c>
      <c r="F4344" t="s">
        <v>19</v>
      </c>
      <c r="G4344">
        <v>10000</v>
      </c>
      <c r="H4344">
        <v>10.74</v>
      </c>
      <c r="I4344">
        <v>0</v>
      </c>
      <c r="J4344">
        <v>0.1</v>
      </c>
      <c r="K4344" t="s">
        <v>16</v>
      </c>
      <c r="L4344">
        <v>3</v>
      </c>
    </row>
    <row r="4345" spans="1:12" x14ac:dyDescent="0.3">
      <c r="A4345">
        <v>25</v>
      </c>
      <c r="B4345">
        <v>100000</v>
      </c>
      <c r="C4345" t="s">
        <v>26</v>
      </c>
      <c r="D4345">
        <v>0</v>
      </c>
      <c r="E4345" t="s">
        <v>18</v>
      </c>
      <c r="F4345" t="s">
        <v>21</v>
      </c>
      <c r="G4345">
        <v>7500</v>
      </c>
      <c r="H4345">
        <v>6.54</v>
      </c>
      <c r="I4345">
        <v>0</v>
      </c>
      <c r="J4345">
        <v>7.0000000000000007E-2</v>
      </c>
      <c r="K4345" t="s">
        <v>16</v>
      </c>
      <c r="L4345">
        <v>4</v>
      </c>
    </row>
    <row r="4346" spans="1:12" x14ac:dyDescent="0.3">
      <c r="A4346">
        <v>24</v>
      </c>
      <c r="B4346">
        <v>88000</v>
      </c>
      <c r="C4346" t="s">
        <v>13</v>
      </c>
      <c r="D4346">
        <v>0</v>
      </c>
      <c r="E4346" t="s">
        <v>28</v>
      </c>
      <c r="F4346" t="s">
        <v>19</v>
      </c>
      <c r="G4346">
        <v>14000</v>
      </c>
      <c r="H4346">
        <v>9.99</v>
      </c>
      <c r="I4346">
        <v>0</v>
      </c>
      <c r="J4346">
        <v>0.16</v>
      </c>
      <c r="K4346" t="s">
        <v>16</v>
      </c>
      <c r="L4346">
        <v>3</v>
      </c>
    </row>
    <row r="4347" spans="1:12" x14ac:dyDescent="0.3">
      <c r="A4347">
        <v>25</v>
      </c>
      <c r="B4347">
        <v>90996</v>
      </c>
      <c r="C4347" t="s">
        <v>13</v>
      </c>
      <c r="D4347">
        <v>5</v>
      </c>
      <c r="E4347" t="s">
        <v>14</v>
      </c>
      <c r="F4347" t="s">
        <v>15</v>
      </c>
      <c r="G4347">
        <v>14000</v>
      </c>
      <c r="H4347">
        <v>12.23</v>
      </c>
      <c r="I4347">
        <v>0</v>
      </c>
      <c r="J4347">
        <v>0.15</v>
      </c>
      <c r="K4347" t="s">
        <v>16</v>
      </c>
      <c r="L4347">
        <v>2</v>
      </c>
    </row>
    <row r="4348" spans="1:12" x14ac:dyDescent="0.3">
      <c r="A4348">
        <v>25</v>
      </c>
      <c r="B4348">
        <v>100000</v>
      </c>
      <c r="C4348" t="s">
        <v>23</v>
      </c>
      <c r="D4348">
        <v>2</v>
      </c>
      <c r="E4348" t="s">
        <v>28</v>
      </c>
      <c r="F4348" t="s">
        <v>21</v>
      </c>
      <c r="G4348">
        <v>15000</v>
      </c>
      <c r="H4348">
        <v>6.17</v>
      </c>
      <c r="I4348">
        <v>0</v>
      </c>
      <c r="J4348">
        <v>0.15</v>
      </c>
      <c r="K4348" t="s">
        <v>16</v>
      </c>
      <c r="L4348">
        <v>4</v>
      </c>
    </row>
    <row r="4349" spans="1:12" x14ac:dyDescent="0.3">
      <c r="A4349">
        <v>24</v>
      </c>
      <c r="B4349">
        <v>100000</v>
      </c>
      <c r="C4349" t="s">
        <v>26</v>
      </c>
      <c r="D4349">
        <v>4</v>
      </c>
      <c r="E4349" t="s">
        <v>27</v>
      </c>
      <c r="F4349" t="s">
        <v>21</v>
      </c>
      <c r="G4349">
        <v>16000</v>
      </c>
      <c r="H4349">
        <v>6.54</v>
      </c>
      <c r="I4349">
        <v>0</v>
      </c>
      <c r="J4349">
        <v>0.16</v>
      </c>
      <c r="K4349" t="s">
        <v>16</v>
      </c>
      <c r="L4349">
        <v>2</v>
      </c>
    </row>
    <row r="4350" spans="1:12" x14ac:dyDescent="0.3">
      <c r="A4350">
        <v>23</v>
      </c>
      <c r="B4350">
        <v>100000</v>
      </c>
      <c r="C4350" t="s">
        <v>26</v>
      </c>
      <c r="D4350">
        <v>2</v>
      </c>
      <c r="E4350" t="s">
        <v>27</v>
      </c>
      <c r="F4350" t="s">
        <v>21</v>
      </c>
      <c r="G4350">
        <v>14000</v>
      </c>
      <c r="H4350">
        <v>6.17</v>
      </c>
      <c r="I4350">
        <v>0</v>
      </c>
      <c r="J4350">
        <v>0.14000000000000001</v>
      </c>
      <c r="K4350" t="s">
        <v>16</v>
      </c>
      <c r="L4350">
        <v>3</v>
      </c>
    </row>
    <row r="4351" spans="1:12" x14ac:dyDescent="0.3">
      <c r="A4351">
        <v>24</v>
      </c>
      <c r="B4351">
        <v>95000</v>
      </c>
      <c r="C4351" t="s">
        <v>13</v>
      </c>
      <c r="D4351">
        <v>5</v>
      </c>
      <c r="E4351" t="s">
        <v>27</v>
      </c>
      <c r="F4351" t="s">
        <v>19</v>
      </c>
      <c r="G4351">
        <v>14000</v>
      </c>
      <c r="I4351">
        <v>0</v>
      </c>
      <c r="J4351">
        <v>0.15</v>
      </c>
      <c r="K4351" t="s">
        <v>16</v>
      </c>
      <c r="L4351">
        <v>2</v>
      </c>
    </row>
    <row r="4352" spans="1:12" x14ac:dyDescent="0.3">
      <c r="A4352">
        <v>22</v>
      </c>
      <c r="B4352">
        <v>100000</v>
      </c>
      <c r="C4352" t="s">
        <v>26</v>
      </c>
      <c r="D4352">
        <v>7</v>
      </c>
      <c r="E4352" t="s">
        <v>18</v>
      </c>
      <c r="F4352" t="s">
        <v>21</v>
      </c>
      <c r="G4352">
        <v>20000</v>
      </c>
      <c r="H4352">
        <v>6.91</v>
      </c>
      <c r="I4352">
        <v>0</v>
      </c>
      <c r="J4352">
        <v>0.2</v>
      </c>
      <c r="K4352" t="s">
        <v>16</v>
      </c>
      <c r="L4352">
        <v>4</v>
      </c>
    </row>
    <row r="4353" spans="1:12" x14ac:dyDescent="0.3">
      <c r="A4353">
        <v>24</v>
      </c>
      <c r="B4353">
        <v>100000</v>
      </c>
      <c r="C4353" t="s">
        <v>26</v>
      </c>
      <c r="D4353">
        <v>8</v>
      </c>
      <c r="E4353" t="s">
        <v>18</v>
      </c>
      <c r="F4353" t="s">
        <v>21</v>
      </c>
      <c r="G4353">
        <v>16800</v>
      </c>
      <c r="H4353">
        <v>7.88</v>
      </c>
      <c r="I4353">
        <v>0</v>
      </c>
      <c r="J4353">
        <v>0.17</v>
      </c>
      <c r="K4353" t="s">
        <v>16</v>
      </c>
      <c r="L4353">
        <v>4</v>
      </c>
    </row>
    <row r="4354" spans="1:12" x14ac:dyDescent="0.3">
      <c r="A4354">
        <v>24</v>
      </c>
      <c r="B4354">
        <v>100000</v>
      </c>
      <c r="C4354" t="s">
        <v>26</v>
      </c>
      <c r="D4354">
        <v>5</v>
      </c>
      <c r="E4354" t="s">
        <v>27</v>
      </c>
      <c r="F4354" t="s">
        <v>21</v>
      </c>
      <c r="G4354">
        <v>7000</v>
      </c>
      <c r="H4354">
        <v>6.76</v>
      </c>
      <c r="I4354">
        <v>0</v>
      </c>
      <c r="J4354">
        <v>7.0000000000000007E-2</v>
      </c>
      <c r="K4354" t="s">
        <v>16</v>
      </c>
      <c r="L4354">
        <v>3</v>
      </c>
    </row>
    <row r="4355" spans="1:12" x14ac:dyDescent="0.3">
      <c r="A4355">
        <v>26</v>
      </c>
      <c r="B4355">
        <v>100000</v>
      </c>
      <c r="C4355" t="s">
        <v>26</v>
      </c>
      <c r="D4355">
        <v>0</v>
      </c>
      <c r="E4355" t="s">
        <v>25</v>
      </c>
      <c r="F4355" t="s">
        <v>15</v>
      </c>
      <c r="G4355">
        <v>17000</v>
      </c>
      <c r="H4355">
        <v>13.61</v>
      </c>
      <c r="I4355">
        <v>0</v>
      </c>
      <c r="J4355">
        <v>0.17</v>
      </c>
      <c r="K4355" t="s">
        <v>17</v>
      </c>
      <c r="L4355">
        <v>3</v>
      </c>
    </row>
    <row r="4356" spans="1:12" x14ac:dyDescent="0.3">
      <c r="A4356">
        <v>24</v>
      </c>
      <c r="B4356">
        <v>98000</v>
      </c>
      <c r="C4356" t="s">
        <v>13</v>
      </c>
      <c r="D4356">
        <v>4</v>
      </c>
      <c r="E4356" t="s">
        <v>18</v>
      </c>
      <c r="F4356" t="s">
        <v>15</v>
      </c>
      <c r="G4356">
        <v>14000</v>
      </c>
      <c r="H4356">
        <v>14.26</v>
      </c>
      <c r="I4356">
        <v>1</v>
      </c>
      <c r="J4356">
        <v>0.14000000000000001</v>
      </c>
      <c r="K4356" t="s">
        <v>16</v>
      </c>
      <c r="L4356">
        <v>3</v>
      </c>
    </row>
    <row r="4357" spans="1:12" x14ac:dyDescent="0.3">
      <c r="A4357">
        <v>23</v>
      </c>
      <c r="B4357">
        <v>100000</v>
      </c>
      <c r="C4357" t="s">
        <v>26</v>
      </c>
      <c r="D4357">
        <v>7</v>
      </c>
      <c r="E4357" t="s">
        <v>18</v>
      </c>
      <c r="F4357" t="s">
        <v>21</v>
      </c>
      <c r="G4357">
        <v>15000</v>
      </c>
      <c r="H4357">
        <v>7.88</v>
      </c>
      <c r="I4357">
        <v>0</v>
      </c>
      <c r="J4357">
        <v>0.15</v>
      </c>
      <c r="K4357" t="s">
        <v>16</v>
      </c>
      <c r="L4357">
        <v>4</v>
      </c>
    </row>
    <row r="4358" spans="1:12" x14ac:dyDescent="0.3">
      <c r="A4358">
        <v>24</v>
      </c>
      <c r="B4358">
        <v>100000</v>
      </c>
      <c r="C4358" t="s">
        <v>26</v>
      </c>
      <c r="D4358">
        <v>0</v>
      </c>
      <c r="E4358" t="s">
        <v>25</v>
      </c>
      <c r="F4358" t="s">
        <v>15</v>
      </c>
      <c r="G4358">
        <v>16000</v>
      </c>
      <c r="H4358">
        <v>14.72</v>
      </c>
      <c r="I4358">
        <v>0</v>
      </c>
      <c r="J4358">
        <v>0.16</v>
      </c>
      <c r="K4358" t="s">
        <v>16</v>
      </c>
      <c r="L4358">
        <v>2</v>
      </c>
    </row>
    <row r="4359" spans="1:12" x14ac:dyDescent="0.3">
      <c r="A4359">
        <v>23</v>
      </c>
      <c r="B4359">
        <v>113000</v>
      </c>
      <c r="C4359" t="s">
        <v>13</v>
      </c>
      <c r="D4359">
        <v>2</v>
      </c>
      <c r="E4359" t="s">
        <v>25</v>
      </c>
      <c r="F4359" t="s">
        <v>15</v>
      </c>
      <c r="G4359">
        <v>14000</v>
      </c>
      <c r="H4359">
        <v>13.49</v>
      </c>
      <c r="I4359">
        <v>0</v>
      </c>
      <c r="J4359">
        <v>0.12</v>
      </c>
      <c r="K4359" t="s">
        <v>17</v>
      </c>
      <c r="L4359">
        <v>2</v>
      </c>
    </row>
    <row r="4360" spans="1:12" x14ac:dyDescent="0.3">
      <c r="A4360">
        <v>26</v>
      </c>
      <c r="B4360">
        <v>100000</v>
      </c>
      <c r="C4360" t="s">
        <v>26</v>
      </c>
      <c r="D4360">
        <v>5</v>
      </c>
      <c r="E4360" t="s">
        <v>18</v>
      </c>
      <c r="F4360" t="s">
        <v>19</v>
      </c>
      <c r="G4360">
        <v>24000</v>
      </c>
      <c r="H4360">
        <v>10.99</v>
      </c>
      <c r="I4360">
        <v>0</v>
      </c>
      <c r="J4360">
        <v>0.24</v>
      </c>
      <c r="K4360" t="s">
        <v>16</v>
      </c>
      <c r="L4360">
        <v>4</v>
      </c>
    </row>
    <row r="4361" spans="1:12" x14ac:dyDescent="0.3">
      <c r="A4361">
        <v>22</v>
      </c>
      <c r="B4361">
        <v>100000</v>
      </c>
      <c r="C4361" t="s">
        <v>26</v>
      </c>
      <c r="D4361">
        <v>0</v>
      </c>
      <c r="E4361" t="s">
        <v>27</v>
      </c>
      <c r="F4361" t="s">
        <v>15</v>
      </c>
      <c r="G4361">
        <v>15000</v>
      </c>
      <c r="H4361">
        <v>13.85</v>
      </c>
      <c r="I4361">
        <v>0</v>
      </c>
      <c r="J4361">
        <v>0.15</v>
      </c>
      <c r="K4361" t="s">
        <v>16</v>
      </c>
      <c r="L4361">
        <v>3</v>
      </c>
    </row>
    <row r="4362" spans="1:12" x14ac:dyDescent="0.3">
      <c r="A4362">
        <v>23</v>
      </c>
      <c r="B4362">
        <v>100000</v>
      </c>
      <c r="C4362" t="s">
        <v>26</v>
      </c>
      <c r="D4362">
        <v>5</v>
      </c>
      <c r="E4362" t="s">
        <v>25</v>
      </c>
      <c r="F4362" t="s">
        <v>19</v>
      </c>
      <c r="G4362">
        <v>20000</v>
      </c>
      <c r="H4362">
        <v>11.36</v>
      </c>
      <c r="I4362">
        <v>0</v>
      </c>
      <c r="J4362">
        <v>0.2</v>
      </c>
      <c r="K4362" t="s">
        <v>16</v>
      </c>
      <c r="L4362">
        <v>3</v>
      </c>
    </row>
    <row r="4363" spans="1:12" x14ac:dyDescent="0.3">
      <c r="A4363">
        <v>22</v>
      </c>
      <c r="B4363">
        <v>30004</v>
      </c>
      <c r="C4363" t="s">
        <v>23</v>
      </c>
      <c r="D4363">
        <v>6</v>
      </c>
      <c r="E4363" t="s">
        <v>18</v>
      </c>
      <c r="F4363" t="s">
        <v>21</v>
      </c>
      <c r="G4363">
        <v>7500</v>
      </c>
      <c r="I4363">
        <v>0</v>
      </c>
      <c r="J4363">
        <v>0.25</v>
      </c>
      <c r="K4363" t="s">
        <v>16</v>
      </c>
      <c r="L4363">
        <v>2</v>
      </c>
    </row>
    <row r="4364" spans="1:12" x14ac:dyDescent="0.3">
      <c r="A4364">
        <v>24</v>
      </c>
      <c r="B4364">
        <v>100000</v>
      </c>
      <c r="C4364" t="s">
        <v>23</v>
      </c>
      <c r="D4364">
        <v>2</v>
      </c>
      <c r="E4364" t="s">
        <v>28</v>
      </c>
      <c r="F4364" t="s">
        <v>19</v>
      </c>
      <c r="G4364">
        <v>24000</v>
      </c>
      <c r="H4364">
        <v>10.99</v>
      </c>
      <c r="I4364">
        <v>0</v>
      </c>
      <c r="J4364">
        <v>0.24</v>
      </c>
      <c r="K4364" t="s">
        <v>16</v>
      </c>
      <c r="L4364">
        <v>4</v>
      </c>
    </row>
    <row r="4365" spans="1:12" x14ac:dyDescent="0.3">
      <c r="A4365">
        <v>22</v>
      </c>
      <c r="B4365">
        <v>128165</v>
      </c>
      <c r="C4365" t="s">
        <v>13</v>
      </c>
      <c r="D4365">
        <v>6</v>
      </c>
      <c r="E4365" t="s">
        <v>25</v>
      </c>
      <c r="F4365" t="s">
        <v>21</v>
      </c>
      <c r="G4365">
        <v>14000</v>
      </c>
      <c r="H4365">
        <v>8.94</v>
      </c>
      <c r="I4365">
        <v>0</v>
      </c>
      <c r="J4365">
        <v>0.11</v>
      </c>
      <c r="K4365" t="s">
        <v>16</v>
      </c>
      <c r="L4365">
        <v>3</v>
      </c>
    </row>
    <row r="4366" spans="1:12" x14ac:dyDescent="0.3">
      <c r="A4366">
        <v>22</v>
      </c>
      <c r="B4366">
        <v>140000</v>
      </c>
      <c r="C4366" t="s">
        <v>13</v>
      </c>
      <c r="D4366">
        <v>0</v>
      </c>
      <c r="E4366" t="s">
        <v>14</v>
      </c>
      <c r="F4366" t="s">
        <v>15</v>
      </c>
      <c r="G4366">
        <v>14000</v>
      </c>
      <c r="H4366">
        <v>13.11</v>
      </c>
      <c r="I4366">
        <v>0</v>
      </c>
      <c r="J4366">
        <v>0.1</v>
      </c>
      <c r="K4366" t="s">
        <v>16</v>
      </c>
      <c r="L4366">
        <v>3</v>
      </c>
    </row>
    <row r="4367" spans="1:12" x14ac:dyDescent="0.3">
      <c r="A4367">
        <v>24</v>
      </c>
      <c r="B4367">
        <v>100000</v>
      </c>
      <c r="C4367" t="s">
        <v>26</v>
      </c>
      <c r="D4367">
        <v>8</v>
      </c>
      <c r="E4367" t="s">
        <v>28</v>
      </c>
      <c r="F4367" t="s">
        <v>30</v>
      </c>
      <c r="G4367">
        <v>12000</v>
      </c>
      <c r="H4367">
        <v>15.33</v>
      </c>
      <c r="I4367">
        <v>0</v>
      </c>
      <c r="J4367">
        <v>0.12</v>
      </c>
      <c r="K4367" t="s">
        <v>16</v>
      </c>
      <c r="L4367">
        <v>4</v>
      </c>
    </row>
    <row r="4368" spans="1:12" x14ac:dyDescent="0.3">
      <c r="A4368">
        <v>22</v>
      </c>
      <c r="B4368">
        <v>100000</v>
      </c>
      <c r="C4368" t="s">
        <v>26</v>
      </c>
      <c r="D4368">
        <v>0</v>
      </c>
      <c r="E4368" t="s">
        <v>25</v>
      </c>
      <c r="F4368" t="s">
        <v>19</v>
      </c>
      <c r="G4368">
        <v>20000</v>
      </c>
      <c r="H4368">
        <v>11.83</v>
      </c>
      <c r="I4368">
        <v>0</v>
      </c>
      <c r="J4368">
        <v>0.2</v>
      </c>
      <c r="K4368" t="s">
        <v>16</v>
      </c>
      <c r="L4368">
        <v>2</v>
      </c>
    </row>
    <row r="4369" spans="1:12" x14ac:dyDescent="0.3">
      <c r="A4369">
        <v>24</v>
      </c>
      <c r="B4369">
        <v>100000</v>
      </c>
      <c r="C4369" t="s">
        <v>26</v>
      </c>
      <c r="D4369">
        <v>0</v>
      </c>
      <c r="E4369" t="s">
        <v>28</v>
      </c>
      <c r="F4369" t="s">
        <v>15</v>
      </c>
      <c r="G4369">
        <v>10000</v>
      </c>
      <c r="H4369">
        <v>12.87</v>
      </c>
      <c r="I4369">
        <v>0</v>
      </c>
      <c r="J4369">
        <v>0.1</v>
      </c>
      <c r="K4369" t="s">
        <v>17</v>
      </c>
      <c r="L4369">
        <v>4</v>
      </c>
    </row>
    <row r="4370" spans="1:12" x14ac:dyDescent="0.3">
      <c r="A4370">
        <v>22</v>
      </c>
      <c r="B4370">
        <v>100000</v>
      </c>
      <c r="C4370" t="s">
        <v>26</v>
      </c>
      <c r="D4370">
        <v>6</v>
      </c>
      <c r="E4370" t="s">
        <v>25</v>
      </c>
      <c r="F4370" t="s">
        <v>21</v>
      </c>
      <c r="G4370">
        <v>15000</v>
      </c>
      <c r="H4370">
        <v>8.94</v>
      </c>
      <c r="I4370">
        <v>0</v>
      </c>
      <c r="J4370">
        <v>0.15</v>
      </c>
      <c r="K4370" t="s">
        <v>16</v>
      </c>
      <c r="L4370">
        <v>3</v>
      </c>
    </row>
    <row r="4371" spans="1:12" x14ac:dyDescent="0.3">
      <c r="A4371">
        <v>23</v>
      </c>
      <c r="B4371">
        <v>24000</v>
      </c>
      <c r="C4371" t="s">
        <v>13</v>
      </c>
      <c r="D4371">
        <v>1</v>
      </c>
      <c r="E4371" t="s">
        <v>27</v>
      </c>
      <c r="F4371" t="s">
        <v>19</v>
      </c>
      <c r="G4371">
        <v>14075</v>
      </c>
      <c r="I4371">
        <v>1</v>
      </c>
      <c r="J4371">
        <v>0.59</v>
      </c>
      <c r="K4371" t="s">
        <v>16</v>
      </c>
      <c r="L4371">
        <v>3</v>
      </c>
    </row>
    <row r="4372" spans="1:12" x14ac:dyDescent="0.3">
      <c r="A4372">
        <v>24</v>
      </c>
      <c r="B4372">
        <v>100000</v>
      </c>
      <c r="C4372" t="s">
        <v>26</v>
      </c>
      <c r="D4372">
        <v>8</v>
      </c>
      <c r="E4372" t="s">
        <v>25</v>
      </c>
      <c r="F4372" t="s">
        <v>19</v>
      </c>
      <c r="G4372">
        <v>13000</v>
      </c>
      <c r="H4372">
        <v>11.48</v>
      </c>
      <c r="I4372">
        <v>0</v>
      </c>
      <c r="J4372">
        <v>0.13</v>
      </c>
      <c r="K4372" t="s">
        <v>16</v>
      </c>
      <c r="L4372">
        <v>4</v>
      </c>
    </row>
    <row r="4373" spans="1:12" x14ac:dyDescent="0.3">
      <c r="A4373">
        <v>21</v>
      </c>
      <c r="B4373">
        <v>27996</v>
      </c>
      <c r="C4373" t="s">
        <v>13</v>
      </c>
      <c r="D4373">
        <v>2</v>
      </c>
      <c r="E4373" t="s">
        <v>27</v>
      </c>
      <c r="F4373" t="s">
        <v>19</v>
      </c>
      <c r="G4373">
        <v>14075</v>
      </c>
      <c r="I4373">
        <v>1</v>
      </c>
      <c r="J4373">
        <v>0.5</v>
      </c>
      <c r="K4373" t="s">
        <v>16</v>
      </c>
      <c r="L4373">
        <v>2</v>
      </c>
    </row>
    <row r="4374" spans="1:12" x14ac:dyDescent="0.3">
      <c r="A4374">
        <v>25</v>
      </c>
      <c r="B4374">
        <v>100000</v>
      </c>
      <c r="C4374" t="s">
        <v>26</v>
      </c>
      <c r="D4374">
        <v>9</v>
      </c>
      <c r="E4374" t="s">
        <v>14</v>
      </c>
      <c r="F4374" t="s">
        <v>21</v>
      </c>
      <c r="G4374">
        <v>12000</v>
      </c>
      <c r="H4374">
        <v>8.94</v>
      </c>
      <c r="I4374">
        <v>0</v>
      </c>
      <c r="J4374">
        <v>0.12</v>
      </c>
      <c r="K4374" t="s">
        <v>16</v>
      </c>
      <c r="L4374">
        <v>4</v>
      </c>
    </row>
    <row r="4375" spans="1:12" x14ac:dyDescent="0.3">
      <c r="A4375">
        <v>23</v>
      </c>
      <c r="B4375">
        <v>100000</v>
      </c>
      <c r="C4375" t="s">
        <v>26</v>
      </c>
      <c r="D4375">
        <v>1</v>
      </c>
      <c r="E4375" t="s">
        <v>27</v>
      </c>
      <c r="F4375" t="s">
        <v>19</v>
      </c>
      <c r="G4375">
        <v>25000</v>
      </c>
      <c r="H4375">
        <v>11.58</v>
      </c>
      <c r="I4375">
        <v>0</v>
      </c>
      <c r="J4375">
        <v>0.25</v>
      </c>
      <c r="K4375" t="s">
        <v>16</v>
      </c>
      <c r="L4375">
        <v>3</v>
      </c>
    </row>
    <row r="4376" spans="1:12" x14ac:dyDescent="0.3">
      <c r="A4376">
        <v>24</v>
      </c>
      <c r="B4376">
        <v>100000</v>
      </c>
      <c r="C4376" t="s">
        <v>26</v>
      </c>
      <c r="D4376">
        <v>3</v>
      </c>
      <c r="E4376" t="s">
        <v>18</v>
      </c>
      <c r="F4376" t="s">
        <v>19</v>
      </c>
      <c r="G4376">
        <v>15000</v>
      </c>
      <c r="H4376">
        <v>12.21</v>
      </c>
      <c r="I4376">
        <v>0</v>
      </c>
      <c r="J4376">
        <v>0.15</v>
      </c>
      <c r="K4376" t="s">
        <v>16</v>
      </c>
      <c r="L4376">
        <v>2</v>
      </c>
    </row>
    <row r="4377" spans="1:12" x14ac:dyDescent="0.3">
      <c r="A4377">
        <v>23</v>
      </c>
      <c r="B4377">
        <v>100000</v>
      </c>
      <c r="C4377" t="s">
        <v>24</v>
      </c>
      <c r="D4377">
        <v>1</v>
      </c>
      <c r="E4377" t="s">
        <v>18</v>
      </c>
      <c r="F4377" t="s">
        <v>19</v>
      </c>
      <c r="G4377">
        <v>15000</v>
      </c>
      <c r="I4377">
        <v>0</v>
      </c>
      <c r="J4377">
        <v>0.15</v>
      </c>
      <c r="K4377" t="s">
        <v>16</v>
      </c>
      <c r="L4377">
        <v>2</v>
      </c>
    </row>
    <row r="4378" spans="1:12" x14ac:dyDescent="0.3">
      <c r="A4378">
        <v>26</v>
      </c>
      <c r="B4378">
        <v>30000</v>
      </c>
      <c r="C4378" t="s">
        <v>23</v>
      </c>
      <c r="D4378">
        <v>3</v>
      </c>
      <c r="E4378" t="s">
        <v>20</v>
      </c>
      <c r="F4378" t="s">
        <v>21</v>
      </c>
      <c r="G4378">
        <v>6000</v>
      </c>
      <c r="H4378">
        <v>7.9</v>
      </c>
      <c r="I4378">
        <v>0</v>
      </c>
      <c r="J4378">
        <v>0.2</v>
      </c>
      <c r="K4378" t="s">
        <v>16</v>
      </c>
      <c r="L4378">
        <v>2</v>
      </c>
    </row>
    <row r="4379" spans="1:12" x14ac:dyDescent="0.3">
      <c r="A4379">
        <v>22</v>
      </c>
      <c r="B4379">
        <v>100000</v>
      </c>
      <c r="C4379" t="s">
        <v>26</v>
      </c>
      <c r="D4379">
        <v>0</v>
      </c>
      <c r="E4379" t="s">
        <v>14</v>
      </c>
      <c r="F4379" t="s">
        <v>15</v>
      </c>
      <c r="G4379">
        <v>24000</v>
      </c>
      <c r="H4379">
        <v>13.47</v>
      </c>
      <c r="I4379">
        <v>0</v>
      </c>
      <c r="J4379">
        <v>0.24</v>
      </c>
      <c r="K4379" t="s">
        <v>16</v>
      </c>
      <c r="L4379">
        <v>4</v>
      </c>
    </row>
    <row r="4380" spans="1:12" x14ac:dyDescent="0.3">
      <c r="A4380">
        <v>24</v>
      </c>
      <c r="B4380">
        <v>88000</v>
      </c>
      <c r="C4380" t="s">
        <v>26</v>
      </c>
      <c r="D4380">
        <v>0</v>
      </c>
      <c r="E4380" t="s">
        <v>18</v>
      </c>
      <c r="F4380" t="s">
        <v>19</v>
      </c>
      <c r="G4380">
        <v>15000</v>
      </c>
      <c r="H4380">
        <v>10.199999999999999</v>
      </c>
      <c r="I4380">
        <v>1</v>
      </c>
      <c r="J4380">
        <v>0.17</v>
      </c>
      <c r="K4380" t="s">
        <v>16</v>
      </c>
      <c r="L4380">
        <v>4</v>
      </c>
    </row>
    <row r="4381" spans="1:12" x14ac:dyDescent="0.3">
      <c r="A4381">
        <v>26</v>
      </c>
      <c r="B4381">
        <v>100000</v>
      </c>
      <c r="C4381" t="s">
        <v>26</v>
      </c>
      <c r="D4381">
        <v>7</v>
      </c>
      <c r="E4381" t="s">
        <v>25</v>
      </c>
      <c r="F4381" t="s">
        <v>21</v>
      </c>
      <c r="G4381">
        <v>7500</v>
      </c>
      <c r="H4381">
        <v>8.32</v>
      </c>
      <c r="I4381">
        <v>0</v>
      </c>
      <c r="J4381">
        <v>7.0000000000000007E-2</v>
      </c>
      <c r="K4381" t="s">
        <v>16</v>
      </c>
      <c r="L4381">
        <v>3</v>
      </c>
    </row>
    <row r="4382" spans="1:12" x14ac:dyDescent="0.3">
      <c r="A4382">
        <v>24</v>
      </c>
      <c r="B4382">
        <v>100000</v>
      </c>
      <c r="C4382" t="s">
        <v>26</v>
      </c>
      <c r="D4382">
        <v>1</v>
      </c>
      <c r="E4382" t="s">
        <v>25</v>
      </c>
      <c r="F4382" t="s">
        <v>21</v>
      </c>
      <c r="G4382">
        <v>6000</v>
      </c>
      <c r="I4382">
        <v>0</v>
      </c>
      <c r="J4382">
        <v>0.06</v>
      </c>
      <c r="K4382" t="s">
        <v>16</v>
      </c>
      <c r="L4382">
        <v>3</v>
      </c>
    </row>
    <row r="4383" spans="1:12" x14ac:dyDescent="0.3">
      <c r="A4383">
        <v>26</v>
      </c>
      <c r="B4383">
        <v>100000</v>
      </c>
      <c r="C4383" t="s">
        <v>26</v>
      </c>
      <c r="D4383">
        <v>9</v>
      </c>
      <c r="E4383" t="s">
        <v>18</v>
      </c>
      <c r="F4383" t="s">
        <v>19</v>
      </c>
      <c r="G4383">
        <v>12800</v>
      </c>
      <c r="H4383">
        <v>9.4499999999999993</v>
      </c>
      <c r="I4383">
        <v>0</v>
      </c>
      <c r="J4383">
        <v>0.13</v>
      </c>
      <c r="K4383" t="s">
        <v>16</v>
      </c>
      <c r="L4383">
        <v>3</v>
      </c>
    </row>
    <row r="4384" spans="1:12" x14ac:dyDescent="0.3">
      <c r="A4384">
        <v>21</v>
      </c>
      <c r="B4384">
        <v>78000</v>
      </c>
      <c r="C4384" t="s">
        <v>13</v>
      </c>
      <c r="D4384">
        <v>1</v>
      </c>
      <c r="E4384" t="s">
        <v>18</v>
      </c>
      <c r="F4384" t="s">
        <v>19</v>
      </c>
      <c r="G4384">
        <v>14275</v>
      </c>
      <c r="H4384">
        <v>9.91</v>
      </c>
      <c r="I4384">
        <v>0</v>
      </c>
      <c r="J4384">
        <v>0.18</v>
      </c>
      <c r="K4384" t="s">
        <v>16</v>
      </c>
      <c r="L4384">
        <v>4</v>
      </c>
    </row>
    <row r="4385" spans="1:12" x14ac:dyDescent="0.3">
      <c r="A4385">
        <v>26</v>
      </c>
      <c r="B4385">
        <v>135000</v>
      </c>
      <c r="C4385" t="s">
        <v>13</v>
      </c>
      <c r="D4385">
        <v>10</v>
      </c>
      <c r="E4385" t="s">
        <v>20</v>
      </c>
      <c r="F4385" t="s">
        <v>19</v>
      </c>
      <c r="G4385">
        <v>14275</v>
      </c>
      <c r="H4385">
        <v>9.4499999999999993</v>
      </c>
      <c r="I4385">
        <v>0</v>
      </c>
      <c r="J4385">
        <v>0.11</v>
      </c>
      <c r="K4385" t="s">
        <v>16</v>
      </c>
      <c r="L4385">
        <v>2</v>
      </c>
    </row>
    <row r="4386" spans="1:12" x14ac:dyDescent="0.3">
      <c r="A4386">
        <v>24</v>
      </c>
      <c r="B4386">
        <v>74909</v>
      </c>
      <c r="C4386" t="s">
        <v>26</v>
      </c>
      <c r="D4386">
        <v>8</v>
      </c>
      <c r="E4386" t="s">
        <v>14</v>
      </c>
      <c r="F4386" t="s">
        <v>19</v>
      </c>
      <c r="G4386">
        <v>14000</v>
      </c>
      <c r="H4386">
        <v>9.99</v>
      </c>
      <c r="I4386">
        <v>1</v>
      </c>
      <c r="J4386">
        <v>0.16</v>
      </c>
      <c r="K4386" t="s">
        <v>16</v>
      </c>
      <c r="L4386">
        <v>2</v>
      </c>
    </row>
    <row r="4387" spans="1:12" x14ac:dyDescent="0.3">
      <c r="A4387">
        <v>25</v>
      </c>
      <c r="B4387">
        <v>100505</v>
      </c>
      <c r="C4387" t="s">
        <v>23</v>
      </c>
      <c r="D4387">
        <v>9</v>
      </c>
      <c r="E4387" t="s">
        <v>28</v>
      </c>
      <c r="F4387" t="s">
        <v>19</v>
      </c>
      <c r="G4387">
        <v>35000</v>
      </c>
      <c r="H4387">
        <v>11.99</v>
      </c>
      <c r="I4387">
        <v>0</v>
      </c>
      <c r="J4387">
        <v>0.35</v>
      </c>
      <c r="K4387" t="s">
        <v>16</v>
      </c>
      <c r="L4387">
        <v>3</v>
      </c>
    </row>
    <row r="4388" spans="1:12" x14ac:dyDescent="0.3">
      <c r="A4388">
        <v>24</v>
      </c>
      <c r="B4388">
        <v>35000</v>
      </c>
      <c r="C4388" t="s">
        <v>13</v>
      </c>
      <c r="D4388">
        <v>4</v>
      </c>
      <c r="E4388" t="s">
        <v>20</v>
      </c>
      <c r="F4388" t="s">
        <v>30</v>
      </c>
      <c r="G4388">
        <v>14400</v>
      </c>
      <c r="H4388">
        <v>15.7</v>
      </c>
      <c r="I4388">
        <v>1</v>
      </c>
      <c r="J4388">
        <v>0.41</v>
      </c>
      <c r="K4388" t="s">
        <v>16</v>
      </c>
      <c r="L4388">
        <v>4</v>
      </c>
    </row>
    <row r="4389" spans="1:12" x14ac:dyDescent="0.3">
      <c r="A4389">
        <v>26</v>
      </c>
      <c r="B4389">
        <v>100800</v>
      </c>
      <c r="C4389" t="s">
        <v>26</v>
      </c>
      <c r="D4389">
        <v>7</v>
      </c>
      <c r="E4389" t="s">
        <v>18</v>
      </c>
      <c r="F4389" t="s">
        <v>19</v>
      </c>
      <c r="G4389">
        <v>8000</v>
      </c>
      <c r="H4389">
        <v>11.99</v>
      </c>
      <c r="I4389">
        <v>0</v>
      </c>
      <c r="J4389">
        <v>0.08</v>
      </c>
      <c r="K4389" t="s">
        <v>16</v>
      </c>
      <c r="L4389">
        <v>3</v>
      </c>
    </row>
    <row r="4390" spans="1:12" x14ac:dyDescent="0.3">
      <c r="A4390">
        <v>24</v>
      </c>
      <c r="B4390">
        <v>100800</v>
      </c>
      <c r="C4390" t="s">
        <v>26</v>
      </c>
      <c r="D4390">
        <v>4</v>
      </c>
      <c r="E4390" t="s">
        <v>18</v>
      </c>
      <c r="F4390" t="s">
        <v>19</v>
      </c>
      <c r="G4390">
        <v>21000</v>
      </c>
      <c r="H4390">
        <v>11.49</v>
      </c>
      <c r="I4390">
        <v>0</v>
      </c>
      <c r="J4390">
        <v>0.21</v>
      </c>
      <c r="K4390" t="s">
        <v>16</v>
      </c>
      <c r="L4390">
        <v>4</v>
      </c>
    </row>
    <row r="4391" spans="1:12" x14ac:dyDescent="0.3">
      <c r="A4391">
        <v>23</v>
      </c>
      <c r="B4391">
        <v>36000</v>
      </c>
      <c r="C4391" t="s">
        <v>13</v>
      </c>
      <c r="D4391">
        <v>3</v>
      </c>
      <c r="E4391" t="s">
        <v>20</v>
      </c>
      <c r="F4391" t="s">
        <v>15</v>
      </c>
      <c r="G4391">
        <v>14400</v>
      </c>
      <c r="H4391">
        <v>13.57</v>
      </c>
      <c r="I4391">
        <v>1</v>
      </c>
      <c r="J4391">
        <v>0.4</v>
      </c>
      <c r="K4391" t="s">
        <v>16</v>
      </c>
      <c r="L4391">
        <v>2</v>
      </c>
    </row>
    <row r="4392" spans="1:12" x14ac:dyDescent="0.3">
      <c r="A4392">
        <v>25</v>
      </c>
      <c r="B4392">
        <v>101000</v>
      </c>
      <c r="C4392" t="s">
        <v>26</v>
      </c>
      <c r="D4392">
        <v>9</v>
      </c>
      <c r="E4392" t="s">
        <v>18</v>
      </c>
      <c r="F4392" t="s">
        <v>19</v>
      </c>
      <c r="G4392">
        <v>17000</v>
      </c>
      <c r="H4392">
        <v>11.71</v>
      </c>
      <c r="I4392">
        <v>0</v>
      </c>
      <c r="J4392">
        <v>0.17</v>
      </c>
      <c r="K4392" t="s">
        <v>16</v>
      </c>
      <c r="L4392">
        <v>3</v>
      </c>
    </row>
    <row r="4393" spans="1:12" x14ac:dyDescent="0.3">
      <c r="A4393">
        <v>21</v>
      </c>
      <c r="B4393">
        <v>36500</v>
      </c>
      <c r="C4393" t="s">
        <v>13</v>
      </c>
      <c r="D4393">
        <v>1</v>
      </c>
      <c r="E4393" t="s">
        <v>20</v>
      </c>
      <c r="F4393" t="s">
        <v>30</v>
      </c>
      <c r="G4393">
        <v>14400</v>
      </c>
      <c r="H4393">
        <v>15.05</v>
      </c>
      <c r="I4393">
        <v>1</v>
      </c>
      <c r="J4393">
        <v>0.39</v>
      </c>
      <c r="K4393" t="s">
        <v>16</v>
      </c>
      <c r="L4393">
        <v>4</v>
      </c>
    </row>
    <row r="4394" spans="1:12" x14ac:dyDescent="0.3">
      <c r="A4394">
        <v>22</v>
      </c>
      <c r="B4394">
        <v>101000</v>
      </c>
      <c r="C4394" t="s">
        <v>26</v>
      </c>
      <c r="D4394">
        <v>7</v>
      </c>
      <c r="E4394" t="s">
        <v>18</v>
      </c>
      <c r="F4394" t="s">
        <v>30</v>
      </c>
      <c r="G4394">
        <v>25000</v>
      </c>
      <c r="I4394">
        <v>0</v>
      </c>
      <c r="J4394">
        <v>0.25</v>
      </c>
      <c r="K4394" t="s">
        <v>17</v>
      </c>
      <c r="L4394">
        <v>3</v>
      </c>
    </row>
    <row r="4395" spans="1:12" x14ac:dyDescent="0.3">
      <c r="A4395">
        <v>24</v>
      </c>
      <c r="B4395">
        <v>101000</v>
      </c>
      <c r="C4395" t="s">
        <v>23</v>
      </c>
      <c r="D4395">
        <v>5</v>
      </c>
      <c r="E4395" t="s">
        <v>14</v>
      </c>
      <c r="F4395" t="s">
        <v>19</v>
      </c>
      <c r="G4395">
        <v>24250</v>
      </c>
      <c r="H4395">
        <v>12.53</v>
      </c>
      <c r="I4395">
        <v>0</v>
      </c>
      <c r="J4395">
        <v>0.24</v>
      </c>
      <c r="K4395" t="s">
        <v>16</v>
      </c>
      <c r="L4395">
        <v>4</v>
      </c>
    </row>
    <row r="4396" spans="1:12" x14ac:dyDescent="0.3">
      <c r="A4396">
        <v>22</v>
      </c>
      <c r="B4396">
        <v>48000</v>
      </c>
      <c r="C4396" t="s">
        <v>13</v>
      </c>
      <c r="D4396">
        <v>0</v>
      </c>
      <c r="E4396" t="s">
        <v>25</v>
      </c>
      <c r="F4396" t="s">
        <v>15</v>
      </c>
      <c r="G4396">
        <v>14400</v>
      </c>
      <c r="H4396">
        <v>13.49</v>
      </c>
      <c r="I4396">
        <v>0</v>
      </c>
      <c r="J4396">
        <v>0.3</v>
      </c>
      <c r="K4396" t="s">
        <v>17</v>
      </c>
      <c r="L4396">
        <v>2</v>
      </c>
    </row>
    <row r="4397" spans="1:12" x14ac:dyDescent="0.3">
      <c r="A4397">
        <v>24</v>
      </c>
      <c r="B4397">
        <v>50000</v>
      </c>
      <c r="C4397" t="s">
        <v>13</v>
      </c>
      <c r="D4397">
        <v>4</v>
      </c>
      <c r="E4397" t="s">
        <v>25</v>
      </c>
      <c r="F4397" t="s">
        <v>21</v>
      </c>
      <c r="G4397">
        <v>14400</v>
      </c>
      <c r="I4397">
        <v>0</v>
      </c>
      <c r="J4397">
        <v>0.28999999999999998</v>
      </c>
      <c r="K4397" t="s">
        <v>16</v>
      </c>
      <c r="L4397">
        <v>2</v>
      </c>
    </row>
    <row r="4398" spans="1:12" x14ac:dyDescent="0.3">
      <c r="A4398">
        <v>25</v>
      </c>
      <c r="B4398">
        <v>102000</v>
      </c>
      <c r="C4398" t="s">
        <v>26</v>
      </c>
      <c r="D4398">
        <v>5</v>
      </c>
      <c r="E4398" t="s">
        <v>18</v>
      </c>
      <c r="F4398" t="s">
        <v>19</v>
      </c>
      <c r="G4398">
        <v>6975</v>
      </c>
      <c r="H4398">
        <v>9.91</v>
      </c>
      <c r="I4398">
        <v>0</v>
      </c>
      <c r="J4398">
        <v>7.0000000000000007E-2</v>
      </c>
      <c r="K4398" t="s">
        <v>16</v>
      </c>
      <c r="L4398">
        <v>3</v>
      </c>
    </row>
    <row r="4399" spans="1:12" x14ac:dyDescent="0.3">
      <c r="A4399">
        <v>23</v>
      </c>
      <c r="B4399">
        <v>102000</v>
      </c>
      <c r="C4399" t="s">
        <v>26</v>
      </c>
      <c r="D4399">
        <v>5</v>
      </c>
      <c r="E4399" t="s">
        <v>20</v>
      </c>
      <c r="F4399" t="s">
        <v>21</v>
      </c>
      <c r="G4399">
        <v>35000</v>
      </c>
      <c r="H4399">
        <v>7.9</v>
      </c>
      <c r="I4399">
        <v>0</v>
      </c>
      <c r="J4399">
        <v>0.34</v>
      </c>
      <c r="K4399" t="s">
        <v>16</v>
      </c>
      <c r="L4399">
        <v>3</v>
      </c>
    </row>
    <row r="4400" spans="1:12" x14ac:dyDescent="0.3">
      <c r="A4400">
        <v>25</v>
      </c>
      <c r="B4400">
        <v>102000</v>
      </c>
      <c r="C4400" t="s">
        <v>23</v>
      </c>
      <c r="D4400">
        <v>9</v>
      </c>
      <c r="E4400" t="s">
        <v>14</v>
      </c>
      <c r="F4400" t="s">
        <v>19</v>
      </c>
      <c r="G4400">
        <v>8000</v>
      </c>
      <c r="H4400">
        <v>12.42</v>
      </c>
      <c r="I4400">
        <v>0</v>
      </c>
      <c r="J4400">
        <v>0.08</v>
      </c>
      <c r="K4400" t="s">
        <v>16</v>
      </c>
      <c r="L4400">
        <v>4</v>
      </c>
    </row>
    <row r="4401" spans="1:12" x14ac:dyDescent="0.3">
      <c r="A4401">
        <v>24</v>
      </c>
      <c r="B4401">
        <v>102000</v>
      </c>
      <c r="C4401" t="s">
        <v>26</v>
      </c>
      <c r="D4401">
        <v>5</v>
      </c>
      <c r="E4401" t="s">
        <v>14</v>
      </c>
      <c r="F4401" t="s">
        <v>15</v>
      </c>
      <c r="G4401">
        <v>12000</v>
      </c>
      <c r="H4401">
        <v>15.27</v>
      </c>
      <c r="I4401">
        <v>0</v>
      </c>
      <c r="J4401">
        <v>0.12</v>
      </c>
      <c r="K4401" t="s">
        <v>16</v>
      </c>
      <c r="L4401">
        <v>3</v>
      </c>
    </row>
    <row r="4402" spans="1:12" x14ac:dyDescent="0.3">
      <c r="A4402">
        <v>24</v>
      </c>
      <c r="B4402">
        <v>102000</v>
      </c>
      <c r="C4402" t="s">
        <v>23</v>
      </c>
      <c r="D4402">
        <v>5</v>
      </c>
      <c r="E4402" t="s">
        <v>20</v>
      </c>
      <c r="F4402" t="s">
        <v>21</v>
      </c>
      <c r="G4402">
        <v>23800</v>
      </c>
      <c r="H4402">
        <v>8.9</v>
      </c>
      <c r="I4402">
        <v>0</v>
      </c>
      <c r="J4402">
        <v>0.23</v>
      </c>
      <c r="K4402" t="s">
        <v>16</v>
      </c>
      <c r="L4402">
        <v>2</v>
      </c>
    </row>
    <row r="4403" spans="1:12" x14ac:dyDescent="0.3">
      <c r="A4403">
        <v>23</v>
      </c>
      <c r="B4403">
        <v>102000</v>
      </c>
      <c r="C4403" t="s">
        <v>26</v>
      </c>
      <c r="D4403">
        <v>7</v>
      </c>
      <c r="E4403" t="s">
        <v>25</v>
      </c>
      <c r="F4403" t="s">
        <v>15</v>
      </c>
      <c r="G4403">
        <v>6000</v>
      </c>
      <c r="I4403">
        <v>0</v>
      </c>
      <c r="J4403">
        <v>0.06</v>
      </c>
      <c r="K4403" t="s">
        <v>17</v>
      </c>
      <c r="L4403">
        <v>3</v>
      </c>
    </row>
    <row r="4404" spans="1:12" x14ac:dyDescent="0.3">
      <c r="A4404">
        <v>23</v>
      </c>
      <c r="B4404">
        <v>58977</v>
      </c>
      <c r="C4404" t="s">
        <v>13</v>
      </c>
      <c r="D4404">
        <v>7</v>
      </c>
      <c r="E4404" t="s">
        <v>25</v>
      </c>
      <c r="F4404" t="s">
        <v>15</v>
      </c>
      <c r="G4404">
        <v>14400</v>
      </c>
      <c r="I4404">
        <v>0</v>
      </c>
      <c r="J4404">
        <v>0.24</v>
      </c>
      <c r="K4404" t="s">
        <v>16</v>
      </c>
      <c r="L4404">
        <v>4</v>
      </c>
    </row>
    <row r="4405" spans="1:12" x14ac:dyDescent="0.3">
      <c r="A4405">
        <v>23</v>
      </c>
      <c r="B4405">
        <v>59000</v>
      </c>
      <c r="C4405" t="s">
        <v>13</v>
      </c>
      <c r="D4405">
        <v>4</v>
      </c>
      <c r="E4405" t="s">
        <v>20</v>
      </c>
      <c r="F4405" t="s">
        <v>21</v>
      </c>
      <c r="G4405">
        <v>14400</v>
      </c>
      <c r="H4405">
        <v>8.9</v>
      </c>
      <c r="I4405">
        <v>0</v>
      </c>
      <c r="J4405">
        <v>0.24</v>
      </c>
      <c r="K4405" t="s">
        <v>16</v>
      </c>
      <c r="L4405">
        <v>3</v>
      </c>
    </row>
    <row r="4406" spans="1:12" x14ac:dyDescent="0.3">
      <c r="A4406">
        <v>24</v>
      </c>
      <c r="B4406">
        <v>102000</v>
      </c>
      <c r="C4406" t="s">
        <v>26</v>
      </c>
      <c r="D4406">
        <v>7</v>
      </c>
      <c r="E4406" t="s">
        <v>14</v>
      </c>
      <c r="F4406" t="s">
        <v>19</v>
      </c>
      <c r="G4406">
        <v>7200</v>
      </c>
      <c r="I4406">
        <v>0</v>
      </c>
      <c r="J4406">
        <v>7.0000000000000007E-2</v>
      </c>
      <c r="K4406" t="s">
        <v>16</v>
      </c>
      <c r="L4406">
        <v>3</v>
      </c>
    </row>
    <row r="4407" spans="1:12" x14ac:dyDescent="0.3">
      <c r="A4407">
        <v>26</v>
      </c>
      <c r="B4407">
        <v>102000</v>
      </c>
      <c r="C4407" t="s">
        <v>26</v>
      </c>
      <c r="D4407">
        <v>3</v>
      </c>
      <c r="E4407" t="s">
        <v>25</v>
      </c>
      <c r="F4407" t="s">
        <v>19</v>
      </c>
      <c r="G4407">
        <v>20000</v>
      </c>
      <c r="H4407">
        <v>11.36</v>
      </c>
      <c r="I4407">
        <v>0</v>
      </c>
      <c r="J4407">
        <v>0.2</v>
      </c>
      <c r="K4407" t="s">
        <v>16</v>
      </c>
      <c r="L4407">
        <v>4</v>
      </c>
    </row>
    <row r="4408" spans="1:12" x14ac:dyDescent="0.3">
      <c r="A4408">
        <v>26</v>
      </c>
      <c r="B4408">
        <v>102500</v>
      </c>
      <c r="C4408" t="s">
        <v>26</v>
      </c>
      <c r="D4408">
        <v>4</v>
      </c>
      <c r="E4408" t="s">
        <v>18</v>
      </c>
      <c r="F4408" t="s">
        <v>21</v>
      </c>
      <c r="G4408">
        <v>11800</v>
      </c>
      <c r="H4408">
        <v>6.03</v>
      </c>
      <c r="I4408">
        <v>0</v>
      </c>
      <c r="J4408">
        <v>0.12</v>
      </c>
      <c r="K4408" t="s">
        <v>16</v>
      </c>
      <c r="L4408">
        <v>2</v>
      </c>
    </row>
    <row r="4409" spans="1:12" x14ac:dyDescent="0.3">
      <c r="A4409">
        <v>24</v>
      </c>
      <c r="B4409">
        <v>102996</v>
      </c>
      <c r="C4409" t="s">
        <v>26</v>
      </c>
      <c r="D4409">
        <v>1</v>
      </c>
      <c r="E4409" t="s">
        <v>27</v>
      </c>
      <c r="F4409" t="s">
        <v>15</v>
      </c>
      <c r="G4409">
        <v>5000</v>
      </c>
      <c r="H4409">
        <v>14.22</v>
      </c>
      <c r="I4409">
        <v>0</v>
      </c>
      <c r="J4409">
        <v>0.05</v>
      </c>
      <c r="K4409" t="s">
        <v>17</v>
      </c>
      <c r="L4409">
        <v>4</v>
      </c>
    </row>
    <row r="4410" spans="1:12" x14ac:dyDescent="0.3">
      <c r="A4410">
        <v>22</v>
      </c>
      <c r="B4410">
        <v>102996</v>
      </c>
      <c r="C4410" t="s">
        <v>26</v>
      </c>
      <c r="D4410">
        <v>6</v>
      </c>
      <c r="E4410" t="s">
        <v>14</v>
      </c>
      <c r="F4410" t="s">
        <v>21</v>
      </c>
      <c r="G4410">
        <v>8000</v>
      </c>
      <c r="H4410">
        <v>7.74</v>
      </c>
      <c r="I4410">
        <v>0</v>
      </c>
      <c r="J4410">
        <v>0.08</v>
      </c>
      <c r="K4410" t="s">
        <v>16</v>
      </c>
      <c r="L4410">
        <v>3</v>
      </c>
    </row>
    <row r="4411" spans="1:12" x14ac:dyDescent="0.3">
      <c r="A4411">
        <v>22</v>
      </c>
      <c r="B4411">
        <v>103000</v>
      </c>
      <c r="C4411" t="s">
        <v>26</v>
      </c>
      <c r="D4411">
        <v>2</v>
      </c>
      <c r="E4411" t="s">
        <v>14</v>
      </c>
      <c r="F4411" t="s">
        <v>19</v>
      </c>
      <c r="G4411">
        <v>6000</v>
      </c>
      <c r="I4411">
        <v>0</v>
      </c>
      <c r="J4411">
        <v>0.06</v>
      </c>
      <c r="K4411" t="s">
        <v>16</v>
      </c>
      <c r="L4411">
        <v>4</v>
      </c>
    </row>
    <row r="4412" spans="1:12" x14ac:dyDescent="0.3">
      <c r="A4412">
        <v>22</v>
      </c>
      <c r="B4412">
        <v>80000</v>
      </c>
      <c r="C4412" t="s">
        <v>13</v>
      </c>
      <c r="D4412">
        <v>1</v>
      </c>
      <c r="E4412" t="s">
        <v>20</v>
      </c>
      <c r="F4412" t="s">
        <v>19</v>
      </c>
      <c r="G4412">
        <v>14400</v>
      </c>
      <c r="H4412">
        <v>11.71</v>
      </c>
      <c r="I4412">
        <v>0</v>
      </c>
      <c r="J4412">
        <v>0.18</v>
      </c>
      <c r="K4412" t="s">
        <v>16</v>
      </c>
      <c r="L4412">
        <v>2</v>
      </c>
    </row>
    <row r="4413" spans="1:12" x14ac:dyDescent="0.3">
      <c r="A4413">
        <v>21</v>
      </c>
      <c r="B4413">
        <v>80400</v>
      </c>
      <c r="C4413" t="s">
        <v>13</v>
      </c>
      <c r="D4413">
        <v>5</v>
      </c>
      <c r="E4413" t="s">
        <v>27</v>
      </c>
      <c r="F4413" t="s">
        <v>21</v>
      </c>
      <c r="G4413">
        <v>14400</v>
      </c>
      <c r="I4413">
        <v>0</v>
      </c>
      <c r="J4413">
        <v>0.18</v>
      </c>
      <c r="K4413" t="s">
        <v>16</v>
      </c>
      <c r="L4413">
        <v>4</v>
      </c>
    </row>
    <row r="4414" spans="1:12" x14ac:dyDescent="0.3">
      <c r="A4414">
        <v>26</v>
      </c>
      <c r="B4414">
        <v>81380</v>
      </c>
      <c r="C4414" t="s">
        <v>13</v>
      </c>
      <c r="D4414">
        <v>9</v>
      </c>
      <c r="E4414" t="s">
        <v>14</v>
      </c>
      <c r="F4414" t="s">
        <v>19</v>
      </c>
      <c r="G4414">
        <v>14400</v>
      </c>
      <c r="H4414">
        <v>10.37</v>
      </c>
      <c r="I4414">
        <v>0</v>
      </c>
      <c r="J4414">
        <v>0.18</v>
      </c>
      <c r="K4414" t="s">
        <v>16</v>
      </c>
      <c r="L4414">
        <v>4</v>
      </c>
    </row>
    <row r="4415" spans="1:12" x14ac:dyDescent="0.3">
      <c r="A4415">
        <v>26</v>
      </c>
      <c r="B4415">
        <v>88068</v>
      </c>
      <c r="C4415" t="s">
        <v>13</v>
      </c>
      <c r="D4415">
        <v>10</v>
      </c>
      <c r="E4415" t="s">
        <v>25</v>
      </c>
      <c r="F4415" t="s">
        <v>19</v>
      </c>
      <c r="G4415">
        <v>14400</v>
      </c>
      <c r="I4415">
        <v>0</v>
      </c>
      <c r="J4415">
        <v>0.16</v>
      </c>
      <c r="K4415" t="s">
        <v>16</v>
      </c>
      <c r="L4415">
        <v>2</v>
      </c>
    </row>
    <row r="4416" spans="1:12" x14ac:dyDescent="0.3">
      <c r="A4416">
        <v>25</v>
      </c>
      <c r="B4416">
        <v>104000</v>
      </c>
      <c r="C4416" t="s">
        <v>23</v>
      </c>
      <c r="D4416">
        <v>2</v>
      </c>
      <c r="E4416" t="s">
        <v>28</v>
      </c>
      <c r="F4416" t="s">
        <v>21</v>
      </c>
      <c r="G4416">
        <v>10000</v>
      </c>
      <c r="H4416">
        <v>6.92</v>
      </c>
      <c r="I4416">
        <v>0</v>
      </c>
      <c r="J4416">
        <v>0.1</v>
      </c>
      <c r="K4416" t="s">
        <v>16</v>
      </c>
      <c r="L4416">
        <v>2</v>
      </c>
    </row>
    <row r="4417" spans="1:12" x14ac:dyDescent="0.3">
      <c r="A4417">
        <v>25</v>
      </c>
      <c r="B4417">
        <v>30000</v>
      </c>
      <c r="C4417" t="s">
        <v>23</v>
      </c>
      <c r="D4417">
        <v>9</v>
      </c>
      <c r="E4417" t="s">
        <v>25</v>
      </c>
      <c r="F4417" t="s">
        <v>29</v>
      </c>
      <c r="G4417">
        <v>1200</v>
      </c>
      <c r="H4417">
        <v>16.690000000000001</v>
      </c>
      <c r="I4417">
        <v>1</v>
      </c>
      <c r="J4417">
        <v>0.04</v>
      </c>
      <c r="K4417" t="s">
        <v>17</v>
      </c>
      <c r="L4417">
        <v>3</v>
      </c>
    </row>
    <row r="4418" spans="1:12" x14ac:dyDescent="0.3">
      <c r="A4418">
        <v>24</v>
      </c>
      <c r="B4418">
        <v>104000</v>
      </c>
      <c r="C4418" t="s">
        <v>26</v>
      </c>
      <c r="D4418">
        <v>9</v>
      </c>
      <c r="E4418" t="s">
        <v>20</v>
      </c>
      <c r="F4418" t="s">
        <v>19</v>
      </c>
      <c r="G4418">
        <v>14000</v>
      </c>
      <c r="H4418">
        <v>9.99</v>
      </c>
      <c r="I4418">
        <v>0</v>
      </c>
      <c r="J4418">
        <v>0.13</v>
      </c>
      <c r="K4418" t="s">
        <v>16</v>
      </c>
      <c r="L4418">
        <v>3</v>
      </c>
    </row>
    <row r="4419" spans="1:12" x14ac:dyDescent="0.3">
      <c r="A4419">
        <v>25</v>
      </c>
      <c r="B4419">
        <v>104000</v>
      </c>
      <c r="C4419" t="s">
        <v>26</v>
      </c>
      <c r="D4419">
        <v>4</v>
      </c>
      <c r="E4419" t="s">
        <v>27</v>
      </c>
      <c r="F4419" t="s">
        <v>15</v>
      </c>
      <c r="G4419">
        <v>11000</v>
      </c>
      <c r="H4419">
        <v>13.11</v>
      </c>
      <c r="I4419">
        <v>0</v>
      </c>
      <c r="J4419">
        <v>0.11</v>
      </c>
      <c r="K4419" t="s">
        <v>16</v>
      </c>
      <c r="L4419">
        <v>3</v>
      </c>
    </row>
    <row r="4420" spans="1:12" x14ac:dyDescent="0.3">
      <c r="A4420">
        <v>26</v>
      </c>
      <c r="B4420">
        <v>28000</v>
      </c>
      <c r="C4420" t="s">
        <v>13</v>
      </c>
      <c r="D4420">
        <v>10</v>
      </c>
      <c r="E4420" t="s">
        <v>20</v>
      </c>
      <c r="F4420" t="s">
        <v>19</v>
      </c>
      <c r="G4420">
        <v>14500</v>
      </c>
      <c r="H4420">
        <v>12.53</v>
      </c>
      <c r="I4420">
        <v>1</v>
      </c>
      <c r="J4420">
        <v>0.52</v>
      </c>
      <c r="K4420" t="s">
        <v>16</v>
      </c>
      <c r="L4420">
        <v>3</v>
      </c>
    </row>
    <row r="4421" spans="1:12" x14ac:dyDescent="0.3">
      <c r="A4421">
        <v>24</v>
      </c>
      <c r="B4421">
        <v>104000</v>
      </c>
      <c r="C4421" t="s">
        <v>26</v>
      </c>
      <c r="D4421">
        <v>8</v>
      </c>
      <c r="E4421" t="s">
        <v>18</v>
      </c>
      <c r="F4421" t="s">
        <v>15</v>
      </c>
      <c r="G4421">
        <v>25000</v>
      </c>
      <c r="H4421">
        <v>12.84</v>
      </c>
      <c r="I4421">
        <v>0</v>
      </c>
      <c r="J4421">
        <v>0.24</v>
      </c>
      <c r="K4421" t="s">
        <v>16</v>
      </c>
      <c r="L4421">
        <v>2</v>
      </c>
    </row>
    <row r="4422" spans="1:12" x14ac:dyDescent="0.3">
      <c r="A4422">
        <v>21</v>
      </c>
      <c r="B4422">
        <v>104000</v>
      </c>
      <c r="C4422" t="s">
        <v>26</v>
      </c>
      <c r="D4422">
        <v>5</v>
      </c>
      <c r="E4422" t="s">
        <v>18</v>
      </c>
      <c r="F4422" t="s">
        <v>21</v>
      </c>
      <c r="G4422">
        <v>15000</v>
      </c>
      <c r="H4422">
        <v>9.6300000000000008</v>
      </c>
      <c r="I4422">
        <v>0</v>
      </c>
      <c r="J4422">
        <v>0.14000000000000001</v>
      </c>
      <c r="K4422" t="s">
        <v>16</v>
      </c>
      <c r="L4422">
        <v>4</v>
      </c>
    </row>
    <row r="4423" spans="1:12" x14ac:dyDescent="0.3">
      <c r="A4423">
        <v>26</v>
      </c>
      <c r="B4423">
        <v>104004</v>
      </c>
      <c r="C4423" t="s">
        <v>26</v>
      </c>
      <c r="D4423">
        <v>10</v>
      </c>
      <c r="E4423" t="s">
        <v>25</v>
      </c>
      <c r="F4423" t="s">
        <v>15</v>
      </c>
      <c r="G4423">
        <v>15000</v>
      </c>
      <c r="H4423">
        <v>14.22</v>
      </c>
      <c r="I4423">
        <v>0</v>
      </c>
      <c r="J4423">
        <v>0.14000000000000001</v>
      </c>
      <c r="K4423" t="s">
        <v>16</v>
      </c>
      <c r="L4423">
        <v>2</v>
      </c>
    </row>
    <row r="4424" spans="1:12" x14ac:dyDescent="0.3">
      <c r="A4424">
        <v>26</v>
      </c>
      <c r="B4424">
        <v>104676</v>
      </c>
      <c r="C4424" t="s">
        <v>26</v>
      </c>
      <c r="E4424" t="s">
        <v>14</v>
      </c>
      <c r="F4424" t="s">
        <v>21</v>
      </c>
      <c r="G4424">
        <v>16000</v>
      </c>
      <c r="H4424">
        <v>5.99</v>
      </c>
      <c r="I4424">
        <v>0</v>
      </c>
      <c r="J4424">
        <v>0.15</v>
      </c>
      <c r="K4424" t="s">
        <v>16</v>
      </c>
      <c r="L4424">
        <v>4</v>
      </c>
    </row>
    <row r="4425" spans="1:12" x14ac:dyDescent="0.3">
      <c r="A4425">
        <v>21</v>
      </c>
      <c r="B4425">
        <v>104740</v>
      </c>
      <c r="C4425" t="s">
        <v>26</v>
      </c>
      <c r="D4425">
        <v>5</v>
      </c>
      <c r="E4425" t="s">
        <v>14</v>
      </c>
      <c r="F4425" t="s">
        <v>19</v>
      </c>
      <c r="G4425">
        <v>19200</v>
      </c>
      <c r="H4425">
        <v>11.99</v>
      </c>
      <c r="I4425">
        <v>0</v>
      </c>
      <c r="J4425">
        <v>0.18</v>
      </c>
      <c r="K4425" t="s">
        <v>16</v>
      </c>
      <c r="L4425">
        <v>3</v>
      </c>
    </row>
    <row r="4426" spans="1:12" x14ac:dyDescent="0.3">
      <c r="A4426">
        <v>25</v>
      </c>
      <c r="B4426">
        <v>105000</v>
      </c>
      <c r="C4426" t="s">
        <v>26</v>
      </c>
      <c r="D4426">
        <v>2</v>
      </c>
      <c r="E4426" t="s">
        <v>25</v>
      </c>
      <c r="F4426" t="s">
        <v>19</v>
      </c>
      <c r="G4426">
        <v>9600</v>
      </c>
      <c r="H4426">
        <v>11.71</v>
      </c>
      <c r="I4426">
        <v>0</v>
      </c>
      <c r="J4426">
        <v>0.09</v>
      </c>
      <c r="K4426" t="s">
        <v>16</v>
      </c>
      <c r="L4426">
        <v>3</v>
      </c>
    </row>
    <row r="4427" spans="1:12" x14ac:dyDescent="0.3">
      <c r="A4427">
        <v>25</v>
      </c>
      <c r="B4427">
        <v>30600</v>
      </c>
      <c r="C4427" t="s">
        <v>13</v>
      </c>
      <c r="D4427">
        <v>0</v>
      </c>
      <c r="E4427" t="s">
        <v>14</v>
      </c>
      <c r="F4427" t="s">
        <v>29</v>
      </c>
      <c r="G4427">
        <v>14500</v>
      </c>
      <c r="H4427">
        <v>17.04</v>
      </c>
      <c r="I4427">
        <v>1</v>
      </c>
      <c r="J4427">
        <v>0.47</v>
      </c>
      <c r="K4427" t="s">
        <v>16</v>
      </c>
      <c r="L4427">
        <v>3</v>
      </c>
    </row>
    <row r="4428" spans="1:12" x14ac:dyDescent="0.3">
      <c r="A4428">
        <v>24</v>
      </c>
      <c r="B4428">
        <v>105000</v>
      </c>
      <c r="C4428" t="s">
        <v>26</v>
      </c>
      <c r="D4428">
        <v>8</v>
      </c>
      <c r="E4428" t="s">
        <v>18</v>
      </c>
      <c r="F4428" t="s">
        <v>15</v>
      </c>
      <c r="G4428">
        <v>3000</v>
      </c>
      <c r="I4428">
        <v>0</v>
      </c>
      <c r="J4428">
        <v>0.03</v>
      </c>
      <c r="K4428" t="s">
        <v>17</v>
      </c>
      <c r="L4428">
        <v>3</v>
      </c>
    </row>
    <row r="4429" spans="1:12" x14ac:dyDescent="0.3">
      <c r="A4429">
        <v>21</v>
      </c>
      <c r="B4429">
        <v>30000</v>
      </c>
      <c r="C4429" t="s">
        <v>13</v>
      </c>
      <c r="D4429">
        <v>1</v>
      </c>
      <c r="E4429" t="s">
        <v>27</v>
      </c>
      <c r="F4429" t="s">
        <v>30</v>
      </c>
      <c r="G4429">
        <v>14500</v>
      </c>
      <c r="H4429">
        <v>14.59</v>
      </c>
      <c r="I4429">
        <v>1</v>
      </c>
      <c r="J4429">
        <v>0.48</v>
      </c>
      <c r="K4429" t="s">
        <v>17</v>
      </c>
      <c r="L4429">
        <v>2</v>
      </c>
    </row>
    <row r="4430" spans="1:12" x14ac:dyDescent="0.3">
      <c r="A4430">
        <v>26</v>
      </c>
      <c r="B4430">
        <v>36000</v>
      </c>
      <c r="C4430" t="s">
        <v>13</v>
      </c>
      <c r="D4430">
        <v>2</v>
      </c>
      <c r="E4430" t="s">
        <v>25</v>
      </c>
      <c r="F4430" t="s">
        <v>19</v>
      </c>
      <c r="G4430">
        <v>14500</v>
      </c>
      <c r="H4430">
        <v>9.8800000000000008</v>
      </c>
      <c r="I4430">
        <v>1</v>
      </c>
      <c r="J4430">
        <v>0.4</v>
      </c>
      <c r="K4430" t="s">
        <v>16</v>
      </c>
      <c r="L4430">
        <v>3</v>
      </c>
    </row>
    <row r="4431" spans="1:12" x14ac:dyDescent="0.3">
      <c r="A4431">
        <v>22</v>
      </c>
      <c r="B4431">
        <v>105000</v>
      </c>
      <c r="C4431" t="s">
        <v>26</v>
      </c>
      <c r="D4431">
        <v>6</v>
      </c>
      <c r="E4431" t="s">
        <v>25</v>
      </c>
      <c r="F4431" t="s">
        <v>19</v>
      </c>
      <c r="G4431">
        <v>3650</v>
      </c>
      <c r="H4431">
        <v>11.99</v>
      </c>
      <c r="I4431">
        <v>0</v>
      </c>
      <c r="J4431">
        <v>0.03</v>
      </c>
      <c r="K4431" t="s">
        <v>16</v>
      </c>
      <c r="L4431">
        <v>3</v>
      </c>
    </row>
    <row r="4432" spans="1:12" x14ac:dyDescent="0.3">
      <c r="A4432">
        <v>25</v>
      </c>
      <c r="B4432">
        <v>36000</v>
      </c>
      <c r="C4432" t="s">
        <v>13</v>
      </c>
      <c r="D4432">
        <v>0</v>
      </c>
      <c r="E4432" t="s">
        <v>27</v>
      </c>
      <c r="F4432" t="s">
        <v>30</v>
      </c>
      <c r="G4432">
        <v>14500</v>
      </c>
      <c r="H4432">
        <v>14.54</v>
      </c>
      <c r="I4432">
        <v>1</v>
      </c>
      <c r="J4432">
        <v>0.4</v>
      </c>
      <c r="K4432" t="s">
        <v>17</v>
      </c>
      <c r="L4432">
        <v>2</v>
      </c>
    </row>
    <row r="4433" spans="1:12" x14ac:dyDescent="0.3">
      <c r="A4433">
        <v>24</v>
      </c>
      <c r="B4433">
        <v>43000</v>
      </c>
      <c r="C4433" t="s">
        <v>13</v>
      </c>
      <c r="D4433">
        <v>3</v>
      </c>
      <c r="E4433" t="s">
        <v>20</v>
      </c>
      <c r="F4433" t="s">
        <v>19</v>
      </c>
      <c r="G4433">
        <v>14500</v>
      </c>
      <c r="H4433">
        <v>10.75</v>
      </c>
      <c r="I4433">
        <v>1</v>
      </c>
      <c r="J4433">
        <v>0.34</v>
      </c>
      <c r="K4433" t="s">
        <v>16</v>
      </c>
      <c r="L4433">
        <v>2</v>
      </c>
    </row>
    <row r="4434" spans="1:12" x14ac:dyDescent="0.3">
      <c r="A4434">
        <v>24</v>
      </c>
      <c r="B4434">
        <v>105000</v>
      </c>
      <c r="C4434" t="s">
        <v>26</v>
      </c>
      <c r="D4434">
        <v>2</v>
      </c>
      <c r="E4434" t="s">
        <v>14</v>
      </c>
      <c r="F4434" t="s">
        <v>19</v>
      </c>
      <c r="G4434">
        <v>9850</v>
      </c>
      <c r="H4434">
        <v>9.6300000000000008</v>
      </c>
      <c r="I4434">
        <v>0</v>
      </c>
      <c r="J4434">
        <v>0.09</v>
      </c>
      <c r="K4434" t="s">
        <v>16</v>
      </c>
      <c r="L4434">
        <v>2</v>
      </c>
    </row>
    <row r="4435" spans="1:12" x14ac:dyDescent="0.3">
      <c r="A4435">
        <v>25</v>
      </c>
      <c r="B4435">
        <v>45000</v>
      </c>
      <c r="C4435" t="s">
        <v>13</v>
      </c>
      <c r="D4435">
        <v>0</v>
      </c>
      <c r="E4435" t="s">
        <v>20</v>
      </c>
      <c r="F4435" t="s">
        <v>15</v>
      </c>
      <c r="G4435">
        <v>14500</v>
      </c>
      <c r="H4435">
        <v>13.16</v>
      </c>
      <c r="I4435">
        <v>1</v>
      </c>
      <c r="J4435">
        <v>0.32</v>
      </c>
      <c r="K4435" t="s">
        <v>16</v>
      </c>
      <c r="L4435">
        <v>2</v>
      </c>
    </row>
    <row r="4436" spans="1:12" x14ac:dyDescent="0.3">
      <c r="A4436">
        <v>23</v>
      </c>
      <c r="B4436">
        <v>45504</v>
      </c>
      <c r="C4436" t="s">
        <v>13</v>
      </c>
      <c r="D4436">
        <v>2</v>
      </c>
      <c r="E4436" t="s">
        <v>20</v>
      </c>
      <c r="F4436" t="s">
        <v>15</v>
      </c>
      <c r="G4436">
        <v>14500</v>
      </c>
      <c r="I4436">
        <v>1</v>
      </c>
      <c r="J4436">
        <v>0.32</v>
      </c>
      <c r="K4436" t="s">
        <v>16</v>
      </c>
      <c r="L4436">
        <v>3</v>
      </c>
    </row>
    <row r="4437" spans="1:12" x14ac:dyDescent="0.3">
      <c r="A4437">
        <v>24</v>
      </c>
      <c r="B4437">
        <v>45600</v>
      </c>
      <c r="C4437" t="s">
        <v>13</v>
      </c>
      <c r="D4437">
        <v>0</v>
      </c>
      <c r="E4437" t="s">
        <v>27</v>
      </c>
      <c r="F4437" t="s">
        <v>15</v>
      </c>
      <c r="G4437">
        <v>14500</v>
      </c>
      <c r="I4437">
        <v>1</v>
      </c>
      <c r="J4437">
        <v>0.32</v>
      </c>
      <c r="K4437" t="s">
        <v>16</v>
      </c>
      <c r="L4437">
        <v>3</v>
      </c>
    </row>
    <row r="4438" spans="1:12" x14ac:dyDescent="0.3">
      <c r="A4438">
        <v>24</v>
      </c>
      <c r="B4438">
        <v>55000</v>
      </c>
      <c r="C4438" t="s">
        <v>13</v>
      </c>
      <c r="D4438">
        <v>3</v>
      </c>
      <c r="E4438" t="s">
        <v>18</v>
      </c>
      <c r="F4438" t="s">
        <v>21</v>
      </c>
      <c r="G4438">
        <v>14500</v>
      </c>
      <c r="H4438">
        <v>6.62</v>
      </c>
      <c r="I4438">
        <v>0</v>
      </c>
      <c r="J4438">
        <v>0.26</v>
      </c>
      <c r="K4438" t="s">
        <v>16</v>
      </c>
      <c r="L4438">
        <v>2</v>
      </c>
    </row>
    <row r="4439" spans="1:12" x14ac:dyDescent="0.3">
      <c r="A4439">
        <v>23</v>
      </c>
      <c r="B4439">
        <v>105000</v>
      </c>
      <c r="C4439" t="s">
        <v>26</v>
      </c>
      <c r="D4439">
        <v>5</v>
      </c>
      <c r="E4439" t="s">
        <v>18</v>
      </c>
      <c r="F4439" t="s">
        <v>29</v>
      </c>
      <c r="G4439">
        <v>15000</v>
      </c>
      <c r="H4439">
        <v>16.82</v>
      </c>
      <c r="I4439">
        <v>0</v>
      </c>
      <c r="J4439">
        <v>0.14000000000000001</v>
      </c>
      <c r="K4439" t="s">
        <v>17</v>
      </c>
      <c r="L4439">
        <v>4</v>
      </c>
    </row>
    <row r="4440" spans="1:12" x14ac:dyDescent="0.3">
      <c r="A4440">
        <v>23</v>
      </c>
      <c r="B4440">
        <v>105000</v>
      </c>
      <c r="C4440" t="s">
        <v>26</v>
      </c>
      <c r="D4440">
        <v>8</v>
      </c>
      <c r="E4440" t="s">
        <v>27</v>
      </c>
      <c r="F4440" t="s">
        <v>21</v>
      </c>
      <c r="G4440">
        <v>10000</v>
      </c>
      <c r="I4440">
        <v>0</v>
      </c>
      <c r="J4440">
        <v>0.1</v>
      </c>
      <c r="K4440" t="s">
        <v>16</v>
      </c>
      <c r="L4440">
        <v>3</v>
      </c>
    </row>
    <row r="4441" spans="1:12" x14ac:dyDescent="0.3">
      <c r="A4441">
        <v>22</v>
      </c>
      <c r="B4441">
        <v>105000</v>
      </c>
      <c r="C4441" t="s">
        <v>26</v>
      </c>
      <c r="D4441">
        <v>6</v>
      </c>
      <c r="E4441" t="s">
        <v>20</v>
      </c>
      <c r="F4441" t="s">
        <v>15</v>
      </c>
      <c r="G4441">
        <v>6000</v>
      </c>
      <c r="H4441">
        <v>14.22</v>
      </c>
      <c r="I4441">
        <v>0</v>
      </c>
      <c r="J4441">
        <v>0.06</v>
      </c>
      <c r="K4441" t="s">
        <v>17</v>
      </c>
      <c r="L4441">
        <v>3</v>
      </c>
    </row>
    <row r="4442" spans="1:12" x14ac:dyDescent="0.3">
      <c r="A4442">
        <v>25</v>
      </c>
      <c r="B4442">
        <v>105000</v>
      </c>
      <c r="C4442" t="s">
        <v>26</v>
      </c>
      <c r="D4442">
        <v>9</v>
      </c>
      <c r="E4442" t="s">
        <v>25</v>
      </c>
      <c r="F4442" t="s">
        <v>15</v>
      </c>
      <c r="G4442">
        <v>12000</v>
      </c>
      <c r="H4442">
        <v>13.48</v>
      </c>
      <c r="I4442">
        <v>0</v>
      </c>
      <c r="J4442">
        <v>0.11</v>
      </c>
      <c r="K4442" t="s">
        <v>16</v>
      </c>
      <c r="L4442">
        <v>3</v>
      </c>
    </row>
    <row r="4443" spans="1:12" x14ac:dyDescent="0.3">
      <c r="A4443">
        <v>22</v>
      </c>
      <c r="B4443">
        <v>105000</v>
      </c>
      <c r="C4443" t="s">
        <v>26</v>
      </c>
      <c r="D4443">
        <v>6</v>
      </c>
      <c r="E4443" t="s">
        <v>18</v>
      </c>
      <c r="F4443" t="s">
        <v>21</v>
      </c>
      <c r="G4443">
        <v>7500</v>
      </c>
      <c r="I4443">
        <v>0</v>
      </c>
      <c r="J4443">
        <v>7.0000000000000007E-2</v>
      </c>
      <c r="K4443" t="s">
        <v>16</v>
      </c>
      <c r="L4443">
        <v>2</v>
      </c>
    </row>
    <row r="4444" spans="1:12" x14ac:dyDescent="0.3">
      <c r="A4444">
        <v>25</v>
      </c>
      <c r="B4444">
        <v>105000</v>
      </c>
      <c r="C4444" t="s">
        <v>26</v>
      </c>
      <c r="D4444">
        <v>0</v>
      </c>
      <c r="E4444" t="s">
        <v>18</v>
      </c>
      <c r="F4444" t="s">
        <v>19</v>
      </c>
      <c r="G4444">
        <v>5000</v>
      </c>
      <c r="H4444">
        <v>11.48</v>
      </c>
      <c r="I4444">
        <v>0</v>
      </c>
      <c r="J4444">
        <v>0.05</v>
      </c>
      <c r="K4444" t="s">
        <v>16</v>
      </c>
      <c r="L4444">
        <v>2</v>
      </c>
    </row>
    <row r="4445" spans="1:12" x14ac:dyDescent="0.3">
      <c r="A4445">
        <v>25</v>
      </c>
      <c r="B4445">
        <v>162000</v>
      </c>
      <c r="C4445" t="s">
        <v>13</v>
      </c>
      <c r="D4445">
        <v>5</v>
      </c>
      <c r="E4445" t="s">
        <v>18</v>
      </c>
      <c r="F4445" t="s">
        <v>21</v>
      </c>
      <c r="G4445">
        <v>14500</v>
      </c>
      <c r="H4445">
        <v>7.9</v>
      </c>
      <c r="I4445">
        <v>0</v>
      </c>
      <c r="J4445">
        <v>0.09</v>
      </c>
      <c r="K4445" t="s">
        <v>16</v>
      </c>
      <c r="L4445">
        <v>4</v>
      </c>
    </row>
    <row r="4446" spans="1:12" x14ac:dyDescent="0.3">
      <c r="A4446">
        <v>26</v>
      </c>
      <c r="B4446">
        <v>30000</v>
      </c>
      <c r="C4446" t="s">
        <v>23</v>
      </c>
      <c r="D4446">
        <v>3</v>
      </c>
      <c r="E4446" t="s">
        <v>20</v>
      </c>
      <c r="F4446" t="s">
        <v>19</v>
      </c>
      <c r="G4446">
        <v>12000</v>
      </c>
      <c r="H4446">
        <v>11.36</v>
      </c>
      <c r="I4446">
        <v>0</v>
      </c>
      <c r="J4446">
        <v>0.4</v>
      </c>
      <c r="K4446" t="s">
        <v>16</v>
      </c>
      <c r="L4446">
        <v>3</v>
      </c>
    </row>
    <row r="4447" spans="1:12" x14ac:dyDescent="0.3">
      <c r="A4447">
        <v>25</v>
      </c>
      <c r="B4447">
        <v>105000</v>
      </c>
      <c r="C4447" t="s">
        <v>26</v>
      </c>
      <c r="D4447">
        <v>6</v>
      </c>
      <c r="E4447" t="s">
        <v>20</v>
      </c>
      <c r="F4447" t="s">
        <v>30</v>
      </c>
      <c r="G4447">
        <v>6500</v>
      </c>
      <c r="H4447">
        <v>13.87</v>
      </c>
      <c r="I4447">
        <v>0</v>
      </c>
      <c r="J4447">
        <v>0.06</v>
      </c>
      <c r="K4447" t="s">
        <v>16</v>
      </c>
      <c r="L4447">
        <v>4</v>
      </c>
    </row>
    <row r="4448" spans="1:12" x14ac:dyDescent="0.3">
      <c r="A4448">
        <v>24</v>
      </c>
      <c r="B4448">
        <v>105000</v>
      </c>
      <c r="C4448" t="s">
        <v>26</v>
      </c>
      <c r="D4448">
        <v>4</v>
      </c>
      <c r="E4448" t="s">
        <v>27</v>
      </c>
      <c r="F4448" t="s">
        <v>15</v>
      </c>
      <c r="G4448">
        <v>4000</v>
      </c>
      <c r="H4448">
        <v>11.34</v>
      </c>
      <c r="I4448">
        <v>0</v>
      </c>
      <c r="J4448">
        <v>0.04</v>
      </c>
      <c r="K4448" t="s">
        <v>16</v>
      </c>
      <c r="L4448">
        <v>4</v>
      </c>
    </row>
    <row r="4449" spans="1:12" x14ac:dyDescent="0.3">
      <c r="A4449">
        <v>23</v>
      </c>
      <c r="B4449">
        <v>38800</v>
      </c>
      <c r="C4449" t="s">
        <v>13</v>
      </c>
      <c r="D4449">
        <v>2</v>
      </c>
      <c r="E4449" t="s">
        <v>14</v>
      </c>
      <c r="F4449" t="s">
        <v>21</v>
      </c>
      <c r="G4449">
        <v>14575</v>
      </c>
      <c r="I4449">
        <v>1</v>
      </c>
      <c r="J4449">
        <v>0.38</v>
      </c>
      <c r="K4449" t="s">
        <v>16</v>
      </c>
      <c r="L4449">
        <v>4</v>
      </c>
    </row>
    <row r="4450" spans="1:12" x14ac:dyDescent="0.3">
      <c r="A4450">
        <v>24</v>
      </c>
      <c r="B4450">
        <v>105018</v>
      </c>
      <c r="C4450" t="s">
        <v>26</v>
      </c>
      <c r="D4450">
        <v>8</v>
      </c>
      <c r="E4450" t="s">
        <v>28</v>
      </c>
      <c r="F4450" t="s">
        <v>30</v>
      </c>
      <c r="G4450">
        <v>28000</v>
      </c>
      <c r="H4450">
        <v>15.62</v>
      </c>
      <c r="I4450">
        <v>0</v>
      </c>
      <c r="J4450">
        <v>0.27</v>
      </c>
      <c r="K4450" t="s">
        <v>17</v>
      </c>
      <c r="L4450">
        <v>4</v>
      </c>
    </row>
    <row r="4451" spans="1:12" x14ac:dyDescent="0.3">
      <c r="A4451">
        <v>25</v>
      </c>
      <c r="B4451">
        <v>31200</v>
      </c>
      <c r="C4451" t="s">
        <v>13</v>
      </c>
      <c r="D4451">
        <v>8</v>
      </c>
      <c r="E4451" t="s">
        <v>25</v>
      </c>
      <c r="F4451" t="s">
        <v>15</v>
      </c>
      <c r="G4451">
        <v>14700</v>
      </c>
      <c r="H4451">
        <v>12.29</v>
      </c>
      <c r="I4451">
        <v>1</v>
      </c>
      <c r="J4451">
        <v>0.47</v>
      </c>
      <c r="K4451" t="s">
        <v>16</v>
      </c>
      <c r="L4451">
        <v>4</v>
      </c>
    </row>
    <row r="4452" spans="1:12" x14ac:dyDescent="0.3">
      <c r="A4452">
        <v>24</v>
      </c>
      <c r="B4452">
        <v>82440</v>
      </c>
      <c r="C4452" t="s">
        <v>13</v>
      </c>
      <c r="D4452">
        <v>8</v>
      </c>
      <c r="E4452" t="s">
        <v>25</v>
      </c>
      <c r="F4452" t="s">
        <v>21</v>
      </c>
      <c r="G4452">
        <v>14700</v>
      </c>
      <c r="H4452">
        <v>8.49</v>
      </c>
      <c r="I4452">
        <v>0</v>
      </c>
      <c r="J4452">
        <v>0.18</v>
      </c>
      <c r="K4452" t="s">
        <v>16</v>
      </c>
      <c r="L4452">
        <v>4</v>
      </c>
    </row>
    <row r="4453" spans="1:12" x14ac:dyDescent="0.3">
      <c r="A4453">
        <v>23</v>
      </c>
      <c r="B4453">
        <v>105600</v>
      </c>
      <c r="C4453" t="s">
        <v>26</v>
      </c>
      <c r="D4453">
        <v>2</v>
      </c>
      <c r="E4453" t="s">
        <v>20</v>
      </c>
      <c r="F4453" t="s">
        <v>21</v>
      </c>
      <c r="G4453">
        <v>25000</v>
      </c>
      <c r="H4453">
        <v>6.99</v>
      </c>
      <c r="I4453">
        <v>0</v>
      </c>
      <c r="J4453">
        <v>0.24</v>
      </c>
      <c r="K4453" t="s">
        <v>16</v>
      </c>
      <c r="L4453">
        <v>4</v>
      </c>
    </row>
    <row r="4454" spans="1:12" x14ac:dyDescent="0.3">
      <c r="A4454">
        <v>22</v>
      </c>
      <c r="B4454">
        <v>28000</v>
      </c>
      <c r="C4454" t="s">
        <v>13</v>
      </c>
      <c r="D4454">
        <v>6</v>
      </c>
      <c r="E4454" t="s">
        <v>18</v>
      </c>
      <c r="F4454" t="s">
        <v>19</v>
      </c>
      <c r="G4454">
        <v>15000</v>
      </c>
      <c r="H4454">
        <v>10.99</v>
      </c>
      <c r="I4454">
        <v>1</v>
      </c>
      <c r="J4454">
        <v>0.54</v>
      </c>
      <c r="K4454" t="s">
        <v>16</v>
      </c>
      <c r="L4454">
        <v>2</v>
      </c>
    </row>
    <row r="4455" spans="1:12" x14ac:dyDescent="0.3">
      <c r="A4455">
        <v>23</v>
      </c>
      <c r="B4455">
        <v>105600</v>
      </c>
      <c r="C4455" t="s">
        <v>26</v>
      </c>
      <c r="D4455">
        <v>7</v>
      </c>
      <c r="E4455" t="s">
        <v>25</v>
      </c>
      <c r="F4455" t="s">
        <v>21</v>
      </c>
      <c r="G4455">
        <v>15000</v>
      </c>
      <c r="H4455">
        <v>7.51</v>
      </c>
      <c r="I4455">
        <v>0</v>
      </c>
      <c r="J4455">
        <v>0.14000000000000001</v>
      </c>
      <c r="K4455" t="s">
        <v>16</v>
      </c>
      <c r="L4455">
        <v>3</v>
      </c>
    </row>
    <row r="4456" spans="1:12" x14ac:dyDescent="0.3">
      <c r="A4456">
        <v>24</v>
      </c>
      <c r="B4456">
        <v>105804</v>
      </c>
      <c r="C4456" t="s">
        <v>26</v>
      </c>
      <c r="D4456">
        <v>8</v>
      </c>
      <c r="E4456" t="s">
        <v>20</v>
      </c>
      <c r="F4456" t="s">
        <v>21</v>
      </c>
      <c r="G4456">
        <v>15000</v>
      </c>
      <c r="H4456">
        <v>7.49</v>
      </c>
      <c r="I4456">
        <v>0</v>
      </c>
      <c r="J4456">
        <v>0.14000000000000001</v>
      </c>
      <c r="K4456" t="s">
        <v>16</v>
      </c>
      <c r="L4456">
        <v>3</v>
      </c>
    </row>
    <row r="4457" spans="1:12" x14ac:dyDescent="0.3">
      <c r="A4457">
        <v>23</v>
      </c>
      <c r="B4457">
        <v>105999</v>
      </c>
      <c r="C4457" t="s">
        <v>26</v>
      </c>
      <c r="D4457">
        <v>6</v>
      </c>
      <c r="E4457" t="s">
        <v>27</v>
      </c>
      <c r="F4457" t="s">
        <v>19</v>
      </c>
      <c r="G4457">
        <v>8550</v>
      </c>
      <c r="H4457">
        <v>9.8800000000000008</v>
      </c>
      <c r="I4457">
        <v>0</v>
      </c>
      <c r="J4457">
        <v>0.08</v>
      </c>
      <c r="K4457" t="s">
        <v>16</v>
      </c>
      <c r="L4457">
        <v>2</v>
      </c>
    </row>
    <row r="4458" spans="1:12" x14ac:dyDescent="0.3">
      <c r="A4458">
        <v>25</v>
      </c>
      <c r="B4458">
        <v>94000</v>
      </c>
      <c r="C4458" t="s">
        <v>26</v>
      </c>
      <c r="D4458">
        <v>1</v>
      </c>
      <c r="E4458" t="s">
        <v>27</v>
      </c>
      <c r="F4458" t="s">
        <v>29</v>
      </c>
      <c r="G4458">
        <v>25000</v>
      </c>
      <c r="I4458">
        <v>1</v>
      </c>
      <c r="J4458">
        <v>0.27</v>
      </c>
      <c r="K4458" t="s">
        <v>17</v>
      </c>
      <c r="L4458">
        <v>2</v>
      </c>
    </row>
    <row r="4459" spans="1:12" x14ac:dyDescent="0.3">
      <c r="A4459">
        <v>26</v>
      </c>
      <c r="B4459">
        <v>30000</v>
      </c>
      <c r="C4459" t="s">
        <v>23</v>
      </c>
      <c r="D4459">
        <v>3</v>
      </c>
      <c r="E4459" t="s">
        <v>18</v>
      </c>
      <c r="F4459" t="s">
        <v>19</v>
      </c>
      <c r="G4459">
        <v>7500</v>
      </c>
      <c r="H4459">
        <v>11.14</v>
      </c>
      <c r="I4459">
        <v>0</v>
      </c>
      <c r="J4459">
        <v>0.25</v>
      </c>
      <c r="K4459" t="s">
        <v>16</v>
      </c>
      <c r="L4459">
        <v>3</v>
      </c>
    </row>
    <row r="4460" spans="1:12" x14ac:dyDescent="0.3">
      <c r="A4460">
        <v>26</v>
      </c>
      <c r="B4460">
        <v>30000</v>
      </c>
      <c r="C4460" t="s">
        <v>13</v>
      </c>
      <c r="D4460">
        <v>5</v>
      </c>
      <c r="E4460" t="s">
        <v>25</v>
      </c>
      <c r="F4460" t="s">
        <v>15</v>
      </c>
      <c r="G4460">
        <v>15000</v>
      </c>
      <c r="H4460">
        <v>12.84</v>
      </c>
      <c r="I4460">
        <v>1</v>
      </c>
      <c r="J4460">
        <v>0.5</v>
      </c>
      <c r="K4460" t="s">
        <v>16</v>
      </c>
      <c r="L4460">
        <v>3</v>
      </c>
    </row>
    <row r="4461" spans="1:12" x14ac:dyDescent="0.3">
      <c r="A4461">
        <v>24</v>
      </c>
      <c r="B4461">
        <v>106800</v>
      </c>
      <c r="C4461" t="s">
        <v>26</v>
      </c>
      <c r="D4461">
        <v>6</v>
      </c>
      <c r="E4461" t="s">
        <v>18</v>
      </c>
      <c r="F4461" t="s">
        <v>21</v>
      </c>
      <c r="G4461">
        <v>11525</v>
      </c>
      <c r="H4461">
        <v>5.42</v>
      </c>
      <c r="I4461">
        <v>0</v>
      </c>
      <c r="J4461">
        <v>0.11</v>
      </c>
      <c r="K4461" t="s">
        <v>16</v>
      </c>
      <c r="L4461">
        <v>4</v>
      </c>
    </row>
    <row r="4462" spans="1:12" x14ac:dyDescent="0.3">
      <c r="A4462">
        <v>26</v>
      </c>
      <c r="B4462">
        <v>30000</v>
      </c>
      <c r="C4462" t="s">
        <v>23</v>
      </c>
      <c r="D4462">
        <v>5</v>
      </c>
      <c r="E4462" t="s">
        <v>27</v>
      </c>
      <c r="F4462" t="s">
        <v>21</v>
      </c>
      <c r="G4462">
        <v>5000</v>
      </c>
      <c r="I4462">
        <v>0</v>
      </c>
      <c r="J4462">
        <v>0.17</v>
      </c>
      <c r="K4462" t="s">
        <v>16</v>
      </c>
      <c r="L4462">
        <v>4</v>
      </c>
    </row>
    <row r="4463" spans="1:12" x14ac:dyDescent="0.3">
      <c r="A4463">
        <v>23</v>
      </c>
      <c r="B4463">
        <v>106925</v>
      </c>
      <c r="C4463" t="s">
        <v>26</v>
      </c>
      <c r="D4463">
        <v>7</v>
      </c>
      <c r="E4463" t="s">
        <v>18</v>
      </c>
      <c r="F4463" t="s">
        <v>19</v>
      </c>
      <c r="G4463">
        <v>24250</v>
      </c>
      <c r="H4463">
        <v>12.18</v>
      </c>
      <c r="I4463">
        <v>0</v>
      </c>
      <c r="J4463">
        <v>0.23</v>
      </c>
      <c r="K4463" t="s">
        <v>16</v>
      </c>
      <c r="L4463">
        <v>3</v>
      </c>
    </row>
    <row r="4464" spans="1:12" x14ac:dyDescent="0.3">
      <c r="A4464">
        <v>22</v>
      </c>
      <c r="B4464">
        <v>106982</v>
      </c>
      <c r="C4464" t="s">
        <v>26</v>
      </c>
      <c r="D4464">
        <v>6</v>
      </c>
      <c r="E4464" t="s">
        <v>18</v>
      </c>
      <c r="F4464" t="s">
        <v>30</v>
      </c>
      <c r="G4464">
        <v>30000</v>
      </c>
      <c r="H4464">
        <v>14.91</v>
      </c>
      <c r="I4464">
        <v>0</v>
      </c>
      <c r="J4464">
        <v>0.28000000000000003</v>
      </c>
      <c r="K4464" t="s">
        <v>17</v>
      </c>
      <c r="L4464">
        <v>3</v>
      </c>
    </row>
    <row r="4465" spans="1:12" x14ac:dyDescent="0.3">
      <c r="A4465">
        <v>25</v>
      </c>
      <c r="B4465">
        <v>30000</v>
      </c>
      <c r="C4465" t="s">
        <v>23</v>
      </c>
      <c r="D4465">
        <v>1</v>
      </c>
      <c r="E4465" t="s">
        <v>20</v>
      </c>
      <c r="F4465" t="s">
        <v>21</v>
      </c>
      <c r="G4465">
        <v>3000</v>
      </c>
      <c r="H4465">
        <v>9.6300000000000008</v>
      </c>
      <c r="I4465">
        <v>0</v>
      </c>
      <c r="J4465">
        <v>0.1</v>
      </c>
      <c r="K4465" t="s">
        <v>16</v>
      </c>
      <c r="L4465">
        <v>2</v>
      </c>
    </row>
    <row r="4466" spans="1:12" x14ac:dyDescent="0.3">
      <c r="A4466">
        <v>22</v>
      </c>
      <c r="B4466">
        <v>32000</v>
      </c>
      <c r="C4466" t="s">
        <v>13</v>
      </c>
      <c r="D4466">
        <v>6</v>
      </c>
      <c r="E4466" t="s">
        <v>18</v>
      </c>
      <c r="F4466" t="s">
        <v>19</v>
      </c>
      <c r="G4466">
        <v>15000</v>
      </c>
      <c r="H4466">
        <v>9.8800000000000008</v>
      </c>
      <c r="I4466">
        <v>1</v>
      </c>
      <c r="J4466">
        <v>0.47</v>
      </c>
      <c r="K4466" t="s">
        <v>16</v>
      </c>
      <c r="L4466">
        <v>4</v>
      </c>
    </row>
    <row r="4467" spans="1:12" x14ac:dyDescent="0.3">
      <c r="A4467">
        <v>23</v>
      </c>
      <c r="B4467">
        <v>95000</v>
      </c>
      <c r="C4467" t="s">
        <v>26</v>
      </c>
      <c r="D4467">
        <v>1</v>
      </c>
      <c r="E4467" t="s">
        <v>28</v>
      </c>
      <c r="F4467" t="s">
        <v>15</v>
      </c>
      <c r="G4467">
        <v>19800</v>
      </c>
      <c r="H4467">
        <v>13.22</v>
      </c>
      <c r="I4467">
        <v>1</v>
      </c>
      <c r="J4467">
        <v>0.21</v>
      </c>
      <c r="K4467" t="s">
        <v>17</v>
      </c>
      <c r="L4467">
        <v>3</v>
      </c>
    </row>
    <row r="4468" spans="1:12" x14ac:dyDescent="0.3">
      <c r="A4468">
        <v>22</v>
      </c>
      <c r="B4468">
        <v>107000</v>
      </c>
      <c r="C4468" t="s">
        <v>26</v>
      </c>
      <c r="D4468">
        <v>2</v>
      </c>
      <c r="E4468" t="s">
        <v>14</v>
      </c>
      <c r="F4468" t="s">
        <v>15</v>
      </c>
      <c r="G4468">
        <v>17400</v>
      </c>
      <c r="H4468">
        <v>13.47</v>
      </c>
      <c r="I4468">
        <v>0</v>
      </c>
      <c r="J4468">
        <v>0.16</v>
      </c>
      <c r="K4468" t="s">
        <v>16</v>
      </c>
      <c r="L4468">
        <v>4</v>
      </c>
    </row>
    <row r="4469" spans="1:12" x14ac:dyDescent="0.3">
      <c r="A4469">
        <v>22</v>
      </c>
      <c r="B4469">
        <v>107004</v>
      </c>
      <c r="C4469" t="s">
        <v>26</v>
      </c>
      <c r="D4469">
        <v>2</v>
      </c>
      <c r="E4469" t="s">
        <v>18</v>
      </c>
      <c r="F4469" t="s">
        <v>21</v>
      </c>
      <c r="G4469">
        <v>10000</v>
      </c>
      <c r="H4469">
        <v>7.29</v>
      </c>
      <c r="I4469">
        <v>0</v>
      </c>
      <c r="J4469">
        <v>0.09</v>
      </c>
      <c r="K4469" t="s">
        <v>16</v>
      </c>
      <c r="L4469">
        <v>3</v>
      </c>
    </row>
    <row r="4470" spans="1:12" x14ac:dyDescent="0.3">
      <c r="A4470">
        <v>24</v>
      </c>
      <c r="B4470">
        <v>107203</v>
      </c>
      <c r="C4470" t="s">
        <v>26</v>
      </c>
      <c r="D4470">
        <v>8</v>
      </c>
      <c r="E4470" t="s">
        <v>20</v>
      </c>
      <c r="F4470" t="s">
        <v>21</v>
      </c>
      <c r="G4470">
        <v>6000</v>
      </c>
      <c r="H4470">
        <v>7.4</v>
      </c>
      <c r="I4470">
        <v>0</v>
      </c>
      <c r="J4470">
        <v>0.06</v>
      </c>
      <c r="K4470" t="s">
        <v>16</v>
      </c>
      <c r="L4470">
        <v>2</v>
      </c>
    </row>
    <row r="4471" spans="1:12" x14ac:dyDescent="0.3">
      <c r="A4471">
        <v>26</v>
      </c>
      <c r="B4471">
        <v>33600</v>
      </c>
      <c r="C4471" t="s">
        <v>13</v>
      </c>
      <c r="D4471">
        <v>0</v>
      </c>
      <c r="E4471" t="s">
        <v>20</v>
      </c>
      <c r="F4471" t="s">
        <v>15</v>
      </c>
      <c r="G4471">
        <v>2000</v>
      </c>
      <c r="I4471">
        <v>0</v>
      </c>
      <c r="J4471">
        <v>0.06</v>
      </c>
      <c r="K4471" t="s">
        <v>17</v>
      </c>
      <c r="L4471">
        <v>2</v>
      </c>
    </row>
    <row r="4472" spans="1:12" x14ac:dyDescent="0.3">
      <c r="A4472">
        <v>24</v>
      </c>
      <c r="B4472">
        <v>30000</v>
      </c>
      <c r="C4472" t="s">
        <v>23</v>
      </c>
      <c r="D4472">
        <v>6</v>
      </c>
      <c r="E4472" t="s">
        <v>28</v>
      </c>
      <c r="F4472" t="s">
        <v>19</v>
      </c>
      <c r="G4472">
        <v>7500</v>
      </c>
      <c r="H4472">
        <v>10.96</v>
      </c>
      <c r="I4472">
        <v>0</v>
      </c>
      <c r="J4472">
        <v>0.25</v>
      </c>
      <c r="K4472" t="s">
        <v>16</v>
      </c>
      <c r="L4472">
        <v>4</v>
      </c>
    </row>
    <row r="4473" spans="1:12" x14ac:dyDescent="0.3">
      <c r="A4473">
        <v>25</v>
      </c>
      <c r="B4473">
        <v>108000</v>
      </c>
      <c r="C4473" t="s">
        <v>26</v>
      </c>
      <c r="D4473">
        <v>9</v>
      </c>
      <c r="E4473" t="s">
        <v>20</v>
      </c>
      <c r="F4473" t="s">
        <v>19</v>
      </c>
      <c r="G4473">
        <v>4800</v>
      </c>
      <c r="H4473">
        <v>12.42</v>
      </c>
      <c r="I4473">
        <v>0</v>
      </c>
      <c r="J4473">
        <v>0.04</v>
      </c>
      <c r="K4473" t="s">
        <v>16</v>
      </c>
      <c r="L4473">
        <v>4</v>
      </c>
    </row>
    <row r="4474" spans="1:12" x14ac:dyDescent="0.3">
      <c r="A4474">
        <v>24</v>
      </c>
      <c r="B4474">
        <v>34860</v>
      </c>
      <c r="C4474" t="s">
        <v>13</v>
      </c>
      <c r="D4474">
        <v>0</v>
      </c>
      <c r="E4474" t="s">
        <v>27</v>
      </c>
      <c r="F4474" t="s">
        <v>19</v>
      </c>
      <c r="G4474">
        <v>2000</v>
      </c>
      <c r="I4474">
        <v>0</v>
      </c>
      <c r="J4474">
        <v>0.06</v>
      </c>
      <c r="K4474" t="s">
        <v>16</v>
      </c>
      <c r="L4474">
        <v>2</v>
      </c>
    </row>
    <row r="4475" spans="1:12" x14ac:dyDescent="0.3">
      <c r="A4475">
        <v>23</v>
      </c>
      <c r="B4475">
        <v>34884</v>
      </c>
      <c r="C4475" t="s">
        <v>13</v>
      </c>
      <c r="D4475">
        <v>3</v>
      </c>
      <c r="E4475" t="s">
        <v>18</v>
      </c>
      <c r="F4475" t="s">
        <v>21</v>
      </c>
      <c r="G4475">
        <v>2000</v>
      </c>
      <c r="H4475">
        <v>6.92</v>
      </c>
      <c r="I4475">
        <v>0</v>
      </c>
      <c r="J4475">
        <v>0.06</v>
      </c>
      <c r="K4475" t="s">
        <v>16</v>
      </c>
      <c r="L4475">
        <v>2</v>
      </c>
    </row>
    <row r="4476" spans="1:12" x14ac:dyDescent="0.3">
      <c r="A4476">
        <v>24</v>
      </c>
      <c r="B4476">
        <v>108000</v>
      </c>
      <c r="C4476" t="s">
        <v>26</v>
      </c>
      <c r="D4476">
        <v>8</v>
      </c>
      <c r="E4476" t="s">
        <v>25</v>
      </c>
      <c r="F4476" t="s">
        <v>21</v>
      </c>
      <c r="G4476">
        <v>4200</v>
      </c>
      <c r="I4476">
        <v>0</v>
      </c>
      <c r="J4476">
        <v>0.04</v>
      </c>
      <c r="K4476" t="s">
        <v>16</v>
      </c>
      <c r="L4476">
        <v>3</v>
      </c>
    </row>
    <row r="4477" spans="1:12" x14ac:dyDescent="0.3">
      <c r="A4477">
        <v>25</v>
      </c>
      <c r="B4477">
        <v>108000</v>
      </c>
      <c r="C4477" t="s">
        <v>26</v>
      </c>
      <c r="D4477">
        <v>0</v>
      </c>
      <c r="E4477" t="s">
        <v>28</v>
      </c>
      <c r="F4477" t="s">
        <v>19</v>
      </c>
      <c r="G4477">
        <v>21000</v>
      </c>
      <c r="H4477">
        <v>11.71</v>
      </c>
      <c r="I4477">
        <v>0</v>
      </c>
      <c r="J4477">
        <v>0.19</v>
      </c>
      <c r="K4477" t="s">
        <v>16</v>
      </c>
      <c r="L4477">
        <v>4</v>
      </c>
    </row>
    <row r="4478" spans="1:12" x14ac:dyDescent="0.3">
      <c r="A4478">
        <v>26</v>
      </c>
      <c r="B4478">
        <v>35000</v>
      </c>
      <c r="C4478" t="s">
        <v>13</v>
      </c>
      <c r="D4478">
        <v>9</v>
      </c>
      <c r="E4478" t="s">
        <v>14</v>
      </c>
      <c r="F4478" t="s">
        <v>15</v>
      </c>
      <c r="G4478">
        <v>2000</v>
      </c>
      <c r="H4478">
        <v>13.99</v>
      </c>
      <c r="I4478">
        <v>0</v>
      </c>
      <c r="J4478">
        <v>0.06</v>
      </c>
      <c r="K4478" t="s">
        <v>16</v>
      </c>
      <c r="L4478">
        <v>2</v>
      </c>
    </row>
    <row r="4479" spans="1:12" x14ac:dyDescent="0.3">
      <c r="A4479">
        <v>24</v>
      </c>
      <c r="B4479">
        <v>108000</v>
      </c>
      <c r="C4479" t="s">
        <v>26</v>
      </c>
      <c r="D4479">
        <v>4</v>
      </c>
      <c r="E4479" t="s">
        <v>20</v>
      </c>
      <c r="F4479" t="s">
        <v>21</v>
      </c>
      <c r="G4479">
        <v>10000</v>
      </c>
      <c r="H4479">
        <v>5.99</v>
      </c>
      <c r="I4479">
        <v>0</v>
      </c>
      <c r="J4479">
        <v>0.09</v>
      </c>
      <c r="K4479" t="s">
        <v>16</v>
      </c>
      <c r="L4479">
        <v>2</v>
      </c>
    </row>
    <row r="4480" spans="1:12" x14ac:dyDescent="0.3">
      <c r="A4480">
        <v>22</v>
      </c>
      <c r="B4480">
        <v>35000</v>
      </c>
      <c r="C4480" t="s">
        <v>13</v>
      </c>
      <c r="D4480">
        <v>0</v>
      </c>
      <c r="E4480" t="s">
        <v>27</v>
      </c>
      <c r="F4480" t="s">
        <v>15</v>
      </c>
      <c r="G4480">
        <v>2000</v>
      </c>
      <c r="H4480">
        <v>12.99</v>
      </c>
      <c r="I4480">
        <v>0</v>
      </c>
      <c r="J4480">
        <v>0.06</v>
      </c>
      <c r="K4480" t="s">
        <v>17</v>
      </c>
      <c r="L4480">
        <v>2</v>
      </c>
    </row>
    <row r="4481" spans="1:12" x14ac:dyDescent="0.3">
      <c r="A4481">
        <v>26</v>
      </c>
      <c r="B4481">
        <v>108000</v>
      </c>
      <c r="C4481" t="s">
        <v>26</v>
      </c>
      <c r="D4481">
        <v>4</v>
      </c>
      <c r="E4481" t="s">
        <v>20</v>
      </c>
      <c r="F4481" t="s">
        <v>21</v>
      </c>
      <c r="G4481">
        <v>9000</v>
      </c>
      <c r="H4481">
        <v>5.79</v>
      </c>
      <c r="I4481">
        <v>0</v>
      </c>
      <c r="J4481">
        <v>0.08</v>
      </c>
      <c r="K4481" t="s">
        <v>16</v>
      </c>
      <c r="L4481">
        <v>2</v>
      </c>
    </row>
    <row r="4482" spans="1:12" x14ac:dyDescent="0.3">
      <c r="A4482">
        <v>26</v>
      </c>
      <c r="B4482">
        <v>108000</v>
      </c>
      <c r="C4482" t="s">
        <v>26</v>
      </c>
      <c r="D4482">
        <v>3</v>
      </c>
      <c r="E4482" t="s">
        <v>27</v>
      </c>
      <c r="F4482" t="s">
        <v>19</v>
      </c>
      <c r="G4482">
        <v>9000</v>
      </c>
      <c r="H4482">
        <v>10.38</v>
      </c>
      <c r="I4482">
        <v>0</v>
      </c>
      <c r="J4482">
        <v>0.08</v>
      </c>
      <c r="K4482" t="s">
        <v>16</v>
      </c>
      <c r="L4482">
        <v>4</v>
      </c>
    </row>
    <row r="4483" spans="1:12" x14ac:dyDescent="0.3">
      <c r="A4483">
        <v>25</v>
      </c>
      <c r="B4483">
        <v>108000</v>
      </c>
      <c r="C4483" t="s">
        <v>26</v>
      </c>
      <c r="D4483">
        <v>5</v>
      </c>
      <c r="E4483" t="s">
        <v>27</v>
      </c>
      <c r="F4483" t="s">
        <v>21</v>
      </c>
      <c r="G4483">
        <v>10000</v>
      </c>
      <c r="H4483">
        <v>7.88</v>
      </c>
      <c r="I4483">
        <v>0</v>
      </c>
      <c r="J4483">
        <v>0.09</v>
      </c>
      <c r="K4483" t="s">
        <v>16</v>
      </c>
      <c r="L4483">
        <v>3</v>
      </c>
    </row>
    <row r="4484" spans="1:12" x14ac:dyDescent="0.3">
      <c r="A4484">
        <v>24</v>
      </c>
      <c r="B4484">
        <v>108000</v>
      </c>
      <c r="C4484" t="s">
        <v>26</v>
      </c>
      <c r="D4484">
        <v>5</v>
      </c>
      <c r="E4484" t="s">
        <v>18</v>
      </c>
      <c r="F4484" t="s">
        <v>30</v>
      </c>
      <c r="G4484">
        <v>9950</v>
      </c>
      <c r="H4484">
        <v>14.96</v>
      </c>
      <c r="I4484">
        <v>0</v>
      </c>
      <c r="J4484">
        <v>0.09</v>
      </c>
      <c r="K4484" t="s">
        <v>17</v>
      </c>
      <c r="L4484">
        <v>4</v>
      </c>
    </row>
    <row r="4485" spans="1:12" x14ac:dyDescent="0.3">
      <c r="A4485">
        <v>23</v>
      </c>
      <c r="B4485">
        <v>108000</v>
      </c>
      <c r="C4485" t="s">
        <v>26</v>
      </c>
      <c r="D4485">
        <v>7</v>
      </c>
      <c r="E4485" t="s">
        <v>25</v>
      </c>
      <c r="F4485" t="s">
        <v>21</v>
      </c>
      <c r="G4485">
        <v>4500</v>
      </c>
      <c r="H4485">
        <v>7.14</v>
      </c>
      <c r="I4485">
        <v>0</v>
      </c>
      <c r="J4485">
        <v>0.04</v>
      </c>
      <c r="K4485" t="s">
        <v>16</v>
      </c>
      <c r="L4485">
        <v>3</v>
      </c>
    </row>
    <row r="4486" spans="1:12" x14ac:dyDescent="0.3">
      <c r="A4486">
        <v>26</v>
      </c>
      <c r="B4486">
        <v>36108</v>
      </c>
      <c r="C4486" t="s">
        <v>13</v>
      </c>
      <c r="D4486">
        <v>7</v>
      </c>
      <c r="E4486" t="s">
        <v>14</v>
      </c>
      <c r="F4486" t="s">
        <v>30</v>
      </c>
      <c r="G4486">
        <v>2000</v>
      </c>
      <c r="H4486">
        <v>16.489999999999998</v>
      </c>
      <c r="I4486">
        <v>0</v>
      </c>
      <c r="J4486">
        <v>0.06</v>
      </c>
      <c r="K4486" t="s">
        <v>16</v>
      </c>
      <c r="L4486">
        <v>3</v>
      </c>
    </row>
    <row r="4487" spans="1:12" x14ac:dyDescent="0.3">
      <c r="A4487">
        <v>26</v>
      </c>
      <c r="B4487">
        <v>108000</v>
      </c>
      <c r="C4487" t="s">
        <v>26</v>
      </c>
      <c r="D4487">
        <v>2</v>
      </c>
      <c r="E4487" t="s">
        <v>14</v>
      </c>
      <c r="F4487" t="s">
        <v>19</v>
      </c>
      <c r="G4487">
        <v>18500</v>
      </c>
      <c r="H4487">
        <v>12.18</v>
      </c>
      <c r="I4487">
        <v>0</v>
      </c>
      <c r="J4487">
        <v>0.17</v>
      </c>
      <c r="K4487" t="s">
        <v>16</v>
      </c>
      <c r="L4487">
        <v>2</v>
      </c>
    </row>
    <row r="4488" spans="1:12" x14ac:dyDescent="0.3">
      <c r="A4488">
        <v>23</v>
      </c>
      <c r="B4488">
        <v>108000</v>
      </c>
      <c r="C4488" t="s">
        <v>26</v>
      </c>
      <c r="D4488">
        <v>1</v>
      </c>
      <c r="E4488" t="s">
        <v>18</v>
      </c>
      <c r="F4488" t="s">
        <v>19</v>
      </c>
      <c r="G4488">
        <v>14000</v>
      </c>
      <c r="H4488">
        <v>11.89</v>
      </c>
      <c r="I4488">
        <v>0</v>
      </c>
      <c r="J4488">
        <v>0.13</v>
      </c>
      <c r="K4488" t="s">
        <v>16</v>
      </c>
      <c r="L4488">
        <v>2</v>
      </c>
    </row>
    <row r="4489" spans="1:12" x14ac:dyDescent="0.3">
      <c r="A4489">
        <v>24</v>
      </c>
      <c r="B4489">
        <v>108000</v>
      </c>
      <c r="C4489" t="s">
        <v>24</v>
      </c>
      <c r="D4489">
        <v>5</v>
      </c>
      <c r="E4489" t="s">
        <v>18</v>
      </c>
      <c r="F4489" t="s">
        <v>19</v>
      </c>
      <c r="G4489">
        <v>10000</v>
      </c>
      <c r="H4489">
        <v>9.6999999999999993</v>
      </c>
      <c r="I4489">
        <v>0</v>
      </c>
      <c r="J4489">
        <v>0.09</v>
      </c>
      <c r="K4489" t="s">
        <v>16</v>
      </c>
      <c r="L4489">
        <v>4</v>
      </c>
    </row>
    <row r="4490" spans="1:12" x14ac:dyDescent="0.3">
      <c r="A4490">
        <v>24</v>
      </c>
      <c r="B4490">
        <v>38000</v>
      </c>
      <c r="C4490" t="s">
        <v>13</v>
      </c>
      <c r="D4490">
        <v>1</v>
      </c>
      <c r="E4490" t="s">
        <v>14</v>
      </c>
      <c r="F4490" t="s">
        <v>19</v>
      </c>
      <c r="G4490">
        <v>2000</v>
      </c>
      <c r="H4490">
        <v>11.83</v>
      </c>
      <c r="I4490">
        <v>0</v>
      </c>
      <c r="J4490">
        <v>0.05</v>
      </c>
      <c r="K4490" t="s">
        <v>16</v>
      </c>
      <c r="L4490">
        <v>2</v>
      </c>
    </row>
    <row r="4491" spans="1:12" x14ac:dyDescent="0.3">
      <c r="A4491">
        <v>26</v>
      </c>
      <c r="B4491">
        <v>109000</v>
      </c>
      <c r="C4491" t="s">
        <v>26</v>
      </c>
      <c r="D4491">
        <v>10</v>
      </c>
      <c r="E4491" t="s">
        <v>20</v>
      </c>
      <c r="F4491" t="s">
        <v>21</v>
      </c>
      <c r="G4491">
        <v>15000</v>
      </c>
      <c r="H4491">
        <v>6.99</v>
      </c>
      <c r="I4491">
        <v>0</v>
      </c>
      <c r="J4491">
        <v>0.14000000000000001</v>
      </c>
      <c r="K4491" t="s">
        <v>16</v>
      </c>
      <c r="L4491">
        <v>4</v>
      </c>
    </row>
    <row r="4492" spans="1:12" x14ac:dyDescent="0.3">
      <c r="A4492">
        <v>25</v>
      </c>
      <c r="B4492">
        <v>109000</v>
      </c>
      <c r="C4492" t="s">
        <v>26</v>
      </c>
      <c r="D4492">
        <v>5</v>
      </c>
      <c r="E4492" t="s">
        <v>27</v>
      </c>
      <c r="F4492" t="s">
        <v>21</v>
      </c>
      <c r="G4492">
        <v>5000</v>
      </c>
      <c r="H4492">
        <v>8.49</v>
      </c>
      <c r="I4492">
        <v>0</v>
      </c>
      <c r="J4492">
        <v>0.05</v>
      </c>
      <c r="K4492" t="s">
        <v>16</v>
      </c>
      <c r="L4492">
        <v>3</v>
      </c>
    </row>
    <row r="4493" spans="1:12" x14ac:dyDescent="0.3">
      <c r="A4493">
        <v>26</v>
      </c>
      <c r="B4493">
        <v>109000</v>
      </c>
      <c r="C4493" t="s">
        <v>26</v>
      </c>
      <c r="D4493">
        <v>0</v>
      </c>
      <c r="E4493" t="s">
        <v>25</v>
      </c>
      <c r="F4493" t="s">
        <v>21</v>
      </c>
      <c r="G4493">
        <v>20000</v>
      </c>
      <c r="H4493">
        <v>6.54</v>
      </c>
      <c r="I4493">
        <v>0</v>
      </c>
      <c r="J4493">
        <v>0.18</v>
      </c>
      <c r="K4493" t="s">
        <v>16</v>
      </c>
      <c r="L4493">
        <v>3</v>
      </c>
    </row>
    <row r="4494" spans="1:12" x14ac:dyDescent="0.3">
      <c r="A4494">
        <v>22</v>
      </c>
      <c r="B4494">
        <v>97000</v>
      </c>
      <c r="C4494" t="s">
        <v>26</v>
      </c>
      <c r="D4494">
        <v>4</v>
      </c>
      <c r="E4494" t="s">
        <v>25</v>
      </c>
      <c r="F4494" t="s">
        <v>19</v>
      </c>
      <c r="G4494">
        <v>14000</v>
      </c>
      <c r="H4494">
        <v>11.48</v>
      </c>
      <c r="I4494">
        <v>1</v>
      </c>
      <c r="J4494">
        <v>0.14000000000000001</v>
      </c>
      <c r="K4494" t="s">
        <v>16</v>
      </c>
      <c r="L4494">
        <v>2</v>
      </c>
    </row>
    <row r="4495" spans="1:12" x14ac:dyDescent="0.3">
      <c r="A4495">
        <v>26</v>
      </c>
      <c r="B4495">
        <v>109200</v>
      </c>
      <c r="C4495" t="s">
        <v>26</v>
      </c>
      <c r="D4495">
        <v>10</v>
      </c>
      <c r="E4495" t="s">
        <v>20</v>
      </c>
      <c r="F4495" t="s">
        <v>21</v>
      </c>
      <c r="G4495">
        <v>2300</v>
      </c>
      <c r="H4495">
        <v>7.9</v>
      </c>
      <c r="I4495">
        <v>0</v>
      </c>
      <c r="J4495">
        <v>0.02</v>
      </c>
      <c r="K4495" t="s">
        <v>16</v>
      </c>
      <c r="L4495">
        <v>4</v>
      </c>
    </row>
    <row r="4496" spans="1:12" x14ac:dyDescent="0.3">
      <c r="A4496">
        <v>26</v>
      </c>
      <c r="B4496">
        <v>110000</v>
      </c>
      <c r="C4496" t="s">
        <v>26</v>
      </c>
      <c r="D4496">
        <v>1</v>
      </c>
      <c r="E4496" t="s">
        <v>14</v>
      </c>
      <c r="F4496" t="s">
        <v>19</v>
      </c>
      <c r="G4496">
        <v>5000</v>
      </c>
      <c r="H4496">
        <v>12.69</v>
      </c>
      <c r="I4496">
        <v>0</v>
      </c>
      <c r="J4496">
        <v>0.05</v>
      </c>
      <c r="K4496" t="s">
        <v>16</v>
      </c>
      <c r="L4496">
        <v>2</v>
      </c>
    </row>
    <row r="4497" spans="1:12" x14ac:dyDescent="0.3">
      <c r="A4497">
        <v>21</v>
      </c>
      <c r="B4497">
        <v>33800</v>
      </c>
      <c r="C4497" t="s">
        <v>13</v>
      </c>
      <c r="D4497">
        <v>5</v>
      </c>
      <c r="E4497" t="s">
        <v>14</v>
      </c>
      <c r="F4497" t="s">
        <v>19</v>
      </c>
      <c r="G4497">
        <v>15000</v>
      </c>
      <c r="H4497">
        <v>11.71</v>
      </c>
      <c r="I4497">
        <v>1</v>
      </c>
      <c r="J4497">
        <v>0.44</v>
      </c>
      <c r="K4497" t="s">
        <v>16</v>
      </c>
      <c r="L4497">
        <v>2</v>
      </c>
    </row>
    <row r="4498" spans="1:12" x14ac:dyDescent="0.3">
      <c r="A4498">
        <v>23</v>
      </c>
      <c r="B4498">
        <v>110000</v>
      </c>
      <c r="C4498" t="s">
        <v>26</v>
      </c>
      <c r="E4498" t="s">
        <v>18</v>
      </c>
      <c r="F4498" t="s">
        <v>19</v>
      </c>
      <c r="G4498">
        <v>25000</v>
      </c>
      <c r="H4498">
        <v>9.91</v>
      </c>
      <c r="I4498">
        <v>0</v>
      </c>
      <c r="J4498">
        <v>0.23</v>
      </c>
      <c r="K4498" t="s">
        <v>16</v>
      </c>
      <c r="L4498">
        <v>3</v>
      </c>
    </row>
    <row r="4499" spans="1:12" x14ac:dyDescent="0.3">
      <c r="A4499">
        <v>22</v>
      </c>
      <c r="B4499">
        <v>110000</v>
      </c>
      <c r="C4499" t="s">
        <v>26</v>
      </c>
      <c r="D4499">
        <v>6</v>
      </c>
      <c r="E4499" t="s">
        <v>20</v>
      </c>
      <c r="F4499" t="s">
        <v>21</v>
      </c>
      <c r="G4499">
        <v>2800</v>
      </c>
      <c r="H4499">
        <v>8.49</v>
      </c>
      <c r="I4499">
        <v>0</v>
      </c>
      <c r="J4499">
        <v>0.03</v>
      </c>
      <c r="K4499" t="s">
        <v>16</v>
      </c>
      <c r="L4499">
        <v>4</v>
      </c>
    </row>
    <row r="4500" spans="1:12" x14ac:dyDescent="0.3">
      <c r="A4500">
        <v>22</v>
      </c>
      <c r="B4500">
        <v>110000</v>
      </c>
      <c r="C4500" t="s">
        <v>26</v>
      </c>
      <c r="D4500">
        <v>0</v>
      </c>
      <c r="E4500" t="s">
        <v>25</v>
      </c>
      <c r="F4500" t="s">
        <v>21</v>
      </c>
      <c r="G4500">
        <v>28000</v>
      </c>
      <c r="H4500">
        <v>7.49</v>
      </c>
      <c r="I4500">
        <v>0</v>
      </c>
      <c r="J4500">
        <v>0.25</v>
      </c>
      <c r="K4500" t="s">
        <v>16</v>
      </c>
      <c r="L4500">
        <v>4</v>
      </c>
    </row>
    <row r="4501" spans="1:12" x14ac:dyDescent="0.3">
      <c r="A4501">
        <v>24</v>
      </c>
      <c r="B4501">
        <v>37200</v>
      </c>
      <c r="C4501" t="s">
        <v>13</v>
      </c>
      <c r="D4501">
        <v>3</v>
      </c>
      <c r="E4501" t="s">
        <v>27</v>
      </c>
      <c r="F4501" t="s">
        <v>30</v>
      </c>
      <c r="G4501">
        <v>2000</v>
      </c>
      <c r="I4501">
        <v>1</v>
      </c>
      <c r="J4501">
        <v>0.05</v>
      </c>
      <c r="K4501" t="s">
        <v>16</v>
      </c>
      <c r="L4501">
        <v>2</v>
      </c>
    </row>
    <row r="4502" spans="1:12" x14ac:dyDescent="0.3">
      <c r="A4502">
        <v>24</v>
      </c>
      <c r="B4502">
        <v>110000</v>
      </c>
      <c r="C4502" t="s">
        <v>26</v>
      </c>
      <c r="D4502">
        <v>8</v>
      </c>
      <c r="E4502" t="s">
        <v>20</v>
      </c>
      <c r="F4502" t="s">
        <v>30</v>
      </c>
      <c r="G4502">
        <v>10000</v>
      </c>
      <c r="H4502">
        <v>15.62</v>
      </c>
      <c r="I4502">
        <v>0</v>
      </c>
      <c r="J4502">
        <v>0.09</v>
      </c>
      <c r="K4502" t="s">
        <v>17</v>
      </c>
      <c r="L4502">
        <v>4</v>
      </c>
    </row>
    <row r="4503" spans="1:12" x14ac:dyDescent="0.3">
      <c r="A4503">
        <v>24</v>
      </c>
      <c r="B4503">
        <v>98000</v>
      </c>
      <c r="C4503" t="s">
        <v>26</v>
      </c>
      <c r="D4503">
        <v>1</v>
      </c>
      <c r="E4503" t="s">
        <v>25</v>
      </c>
      <c r="F4503" t="s">
        <v>15</v>
      </c>
      <c r="G4503">
        <v>16000</v>
      </c>
      <c r="H4503">
        <v>14.79</v>
      </c>
      <c r="I4503">
        <v>1</v>
      </c>
      <c r="J4503">
        <v>0.16</v>
      </c>
      <c r="K4503" t="s">
        <v>17</v>
      </c>
      <c r="L4503">
        <v>2</v>
      </c>
    </row>
    <row r="4504" spans="1:12" x14ac:dyDescent="0.3">
      <c r="A4504">
        <v>23</v>
      </c>
      <c r="B4504">
        <v>45000</v>
      </c>
      <c r="C4504" t="s">
        <v>13</v>
      </c>
      <c r="D4504">
        <v>1</v>
      </c>
      <c r="E4504" t="s">
        <v>25</v>
      </c>
      <c r="F4504" t="s">
        <v>15</v>
      </c>
      <c r="G4504">
        <v>2000</v>
      </c>
      <c r="H4504">
        <v>13.49</v>
      </c>
      <c r="I4504">
        <v>0</v>
      </c>
      <c r="J4504">
        <v>0.04</v>
      </c>
      <c r="K4504" t="s">
        <v>16</v>
      </c>
      <c r="L4504">
        <v>2</v>
      </c>
    </row>
    <row r="4505" spans="1:12" x14ac:dyDescent="0.3">
      <c r="A4505">
        <v>26</v>
      </c>
      <c r="B4505">
        <v>110000</v>
      </c>
      <c r="C4505" t="s">
        <v>26</v>
      </c>
      <c r="D4505">
        <v>5</v>
      </c>
      <c r="E4505" t="s">
        <v>20</v>
      </c>
      <c r="F4505" t="s">
        <v>19</v>
      </c>
      <c r="G4505">
        <v>15000</v>
      </c>
      <c r="H4505">
        <v>11.11</v>
      </c>
      <c r="I4505">
        <v>0</v>
      </c>
      <c r="J4505">
        <v>0.14000000000000001</v>
      </c>
      <c r="K4505" t="s">
        <v>16</v>
      </c>
      <c r="L4505">
        <v>3</v>
      </c>
    </row>
    <row r="4506" spans="1:12" x14ac:dyDescent="0.3">
      <c r="A4506">
        <v>22</v>
      </c>
      <c r="B4506">
        <v>110000</v>
      </c>
      <c r="C4506" t="s">
        <v>26</v>
      </c>
      <c r="D4506">
        <v>6</v>
      </c>
      <c r="E4506" t="s">
        <v>27</v>
      </c>
      <c r="F4506" t="s">
        <v>19</v>
      </c>
      <c r="G4506">
        <v>6000</v>
      </c>
      <c r="H4506">
        <v>9.99</v>
      </c>
      <c r="I4506">
        <v>0</v>
      </c>
      <c r="J4506">
        <v>0.05</v>
      </c>
      <c r="K4506" t="s">
        <v>16</v>
      </c>
      <c r="L4506">
        <v>3</v>
      </c>
    </row>
    <row r="4507" spans="1:12" x14ac:dyDescent="0.3">
      <c r="A4507">
        <v>26</v>
      </c>
      <c r="B4507">
        <v>45600</v>
      </c>
      <c r="C4507" t="s">
        <v>13</v>
      </c>
      <c r="D4507">
        <v>5</v>
      </c>
      <c r="E4507" t="s">
        <v>27</v>
      </c>
      <c r="F4507" t="s">
        <v>21</v>
      </c>
      <c r="G4507">
        <v>2000</v>
      </c>
      <c r="I4507">
        <v>0</v>
      </c>
      <c r="J4507">
        <v>0.04</v>
      </c>
      <c r="K4507" t="s">
        <v>16</v>
      </c>
      <c r="L4507">
        <v>3</v>
      </c>
    </row>
    <row r="4508" spans="1:12" x14ac:dyDescent="0.3">
      <c r="A4508">
        <v>23</v>
      </c>
      <c r="B4508">
        <v>110000</v>
      </c>
      <c r="C4508" t="s">
        <v>26</v>
      </c>
      <c r="D4508">
        <v>8</v>
      </c>
      <c r="E4508" t="s">
        <v>27</v>
      </c>
      <c r="F4508" t="s">
        <v>15</v>
      </c>
      <c r="G4508">
        <v>7500</v>
      </c>
      <c r="H4508">
        <v>13.72</v>
      </c>
      <c r="I4508">
        <v>0</v>
      </c>
      <c r="J4508">
        <v>7.0000000000000007E-2</v>
      </c>
      <c r="K4508" t="s">
        <v>16</v>
      </c>
      <c r="L4508">
        <v>4</v>
      </c>
    </row>
    <row r="4509" spans="1:12" x14ac:dyDescent="0.3">
      <c r="A4509">
        <v>26</v>
      </c>
      <c r="B4509">
        <v>110000</v>
      </c>
      <c r="C4509" t="s">
        <v>23</v>
      </c>
      <c r="D4509">
        <v>8</v>
      </c>
      <c r="E4509" t="s">
        <v>18</v>
      </c>
      <c r="F4509" t="s">
        <v>19</v>
      </c>
      <c r="G4509">
        <v>17000</v>
      </c>
      <c r="H4509">
        <v>8.8800000000000008</v>
      </c>
      <c r="I4509">
        <v>0</v>
      </c>
      <c r="J4509">
        <v>0.15</v>
      </c>
      <c r="K4509" t="s">
        <v>16</v>
      </c>
      <c r="L4509">
        <v>4</v>
      </c>
    </row>
    <row r="4510" spans="1:12" x14ac:dyDescent="0.3">
      <c r="A4510">
        <v>24</v>
      </c>
      <c r="B4510">
        <v>110000</v>
      </c>
      <c r="C4510" t="s">
        <v>26</v>
      </c>
      <c r="D4510">
        <v>8</v>
      </c>
      <c r="E4510" t="s">
        <v>20</v>
      </c>
      <c r="F4510" t="s">
        <v>15</v>
      </c>
      <c r="G4510">
        <v>5600</v>
      </c>
      <c r="H4510">
        <v>12.98</v>
      </c>
      <c r="I4510">
        <v>0</v>
      </c>
      <c r="J4510">
        <v>0.05</v>
      </c>
      <c r="K4510" t="s">
        <v>17</v>
      </c>
      <c r="L4510">
        <v>4</v>
      </c>
    </row>
    <row r="4511" spans="1:12" x14ac:dyDescent="0.3">
      <c r="A4511">
        <v>26</v>
      </c>
      <c r="B4511">
        <v>110000</v>
      </c>
      <c r="C4511" t="s">
        <v>26</v>
      </c>
      <c r="D4511">
        <v>10</v>
      </c>
      <c r="E4511" t="s">
        <v>27</v>
      </c>
      <c r="F4511" t="s">
        <v>15</v>
      </c>
      <c r="G4511">
        <v>8000</v>
      </c>
      <c r="H4511">
        <v>14.35</v>
      </c>
      <c r="I4511">
        <v>0</v>
      </c>
      <c r="J4511">
        <v>7.0000000000000007E-2</v>
      </c>
      <c r="K4511" t="s">
        <v>17</v>
      </c>
      <c r="L4511">
        <v>2</v>
      </c>
    </row>
    <row r="4512" spans="1:12" x14ac:dyDescent="0.3">
      <c r="A4512">
        <v>26</v>
      </c>
      <c r="B4512">
        <v>110000</v>
      </c>
      <c r="C4512" t="s">
        <v>26</v>
      </c>
      <c r="D4512">
        <v>2</v>
      </c>
      <c r="E4512" t="s">
        <v>27</v>
      </c>
      <c r="F4512" t="s">
        <v>30</v>
      </c>
      <c r="G4512">
        <v>4500</v>
      </c>
      <c r="H4512">
        <v>14.84</v>
      </c>
      <c r="I4512">
        <v>0</v>
      </c>
      <c r="J4512">
        <v>0.04</v>
      </c>
      <c r="K4512" t="s">
        <v>16</v>
      </c>
      <c r="L4512">
        <v>4</v>
      </c>
    </row>
    <row r="4513" spans="1:12" x14ac:dyDescent="0.3">
      <c r="A4513">
        <v>24</v>
      </c>
      <c r="B4513">
        <v>42000</v>
      </c>
      <c r="C4513" t="s">
        <v>13</v>
      </c>
      <c r="D4513">
        <v>1</v>
      </c>
      <c r="E4513" t="s">
        <v>28</v>
      </c>
      <c r="F4513" t="s">
        <v>30</v>
      </c>
      <c r="G4513">
        <v>2000</v>
      </c>
      <c r="H4513">
        <v>15.62</v>
      </c>
      <c r="I4513">
        <v>1</v>
      </c>
      <c r="J4513">
        <v>0.05</v>
      </c>
      <c r="K4513" t="s">
        <v>17</v>
      </c>
      <c r="L4513">
        <v>2</v>
      </c>
    </row>
    <row r="4514" spans="1:12" x14ac:dyDescent="0.3">
      <c r="A4514">
        <v>25</v>
      </c>
      <c r="B4514">
        <v>110000</v>
      </c>
      <c r="C4514" t="s">
        <v>26</v>
      </c>
      <c r="D4514">
        <v>9</v>
      </c>
      <c r="E4514" t="s">
        <v>20</v>
      </c>
      <c r="F4514" t="s">
        <v>21</v>
      </c>
      <c r="G4514">
        <v>20000</v>
      </c>
      <c r="H4514">
        <v>7.88</v>
      </c>
      <c r="I4514">
        <v>0</v>
      </c>
      <c r="J4514">
        <v>0.18</v>
      </c>
      <c r="K4514" t="s">
        <v>16</v>
      </c>
      <c r="L4514">
        <v>2</v>
      </c>
    </row>
    <row r="4515" spans="1:12" x14ac:dyDescent="0.3">
      <c r="A4515">
        <v>25</v>
      </c>
      <c r="B4515">
        <v>110000</v>
      </c>
      <c r="C4515" t="s">
        <v>26</v>
      </c>
      <c r="D4515">
        <v>7</v>
      </c>
      <c r="E4515" t="s">
        <v>18</v>
      </c>
      <c r="F4515" t="s">
        <v>21</v>
      </c>
      <c r="G4515">
        <v>8000</v>
      </c>
      <c r="H4515">
        <v>7.14</v>
      </c>
      <c r="I4515">
        <v>0</v>
      </c>
      <c r="J4515">
        <v>7.0000000000000007E-2</v>
      </c>
      <c r="K4515" t="s">
        <v>16</v>
      </c>
      <c r="L4515">
        <v>4</v>
      </c>
    </row>
    <row r="4516" spans="1:12" x14ac:dyDescent="0.3">
      <c r="A4516">
        <v>24</v>
      </c>
      <c r="B4516">
        <v>110000</v>
      </c>
      <c r="C4516" t="s">
        <v>26</v>
      </c>
      <c r="D4516">
        <v>5</v>
      </c>
      <c r="E4516" t="s">
        <v>27</v>
      </c>
      <c r="F4516" t="s">
        <v>19</v>
      </c>
      <c r="G4516">
        <v>15000</v>
      </c>
      <c r="H4516">
        <v>10.25</v>
      </c>
      <c r="I4516">
        <v>0</v>
      </c>
      <c r="J4516">
        <v>0.14000000000000001</v>
      </c>
      <c r="K4516" t="s">
        <v>16</v>
      </c>
      <c r="L4516">
        <v>4</v>
      </c>
    </row>
    <row r="4517" spans="1:12" x14ac:dyDescent="0.3">
      <c r="A4517">
        <v>22</v>
      </c>
      <c r="B4517">
        <v>110000</v>
      </c>
      <c r="C4517" t="s">
        <v>26</v>
      </c>
      <c r="D4517">
        <v>7</v>
      </c>
      <c r="E4517" t="s">
        <v>25</v>
      </c>
      <c r="F4517" t="s">
        <v>15</v>
      </c>
      <c r="G4517">
        <v>8000</v>
      </c>
      <c r="H4517">
        <v>13.85</v>
      </c>
      <c r="I4517">
        <v>0</v>
      </c>
      <c r="J4517">
        <v>7.0000000000000007E-2</v>
      </c>
      <c r="K4517" t="s">
        <v>16</v>
      </c>
      <c r="L4517">
        <v>2</v>
      </c>
    </row>
    <row r="4518" spans="1:12" x14ac:dyDescent="0.3">
      <c r="A4518">
        <v>24</v>
      </c>
      <c r="B4518">
        <v>110000</v>
      </c>
      <c r="C4518" t="s">
        <v>23</v>
      </c>
      <c r="D4518">
        <v>8</v>
      </c>
      <c r="E4518" t="s">
        <v>27</v>
      </c>
      <c r="F4518" t="s">
        <v>15</v>
      </c>
      <c r="G4518">
        <v>16000</v>
      </c>
      <c r="H4518">
        <v>12.73</v>
      </c>
      <c r="I4518">
        <v>0</v>
      </c>
      <c r="J4518">
        <v>0.15</v>
      </c>
      <c r="K4518" t="s">
        <v>16</v>
      </c>
      <c r="L4518">
        <v>4</v>
      </c>
    </row>
    <row r="4519" spans="1:12" x14ac:dyDescent="0.3">
      <c r="A4519">
        <v>24</v>
      </c>
      <c r="B4519">
        <v>50000</v>
      </c>
      <c r="C4519" t="s">
        <v>13</v>
      </c>
      <c r="D4519">
        <v>8</v>
      </c>
      <c r="E4519" t="s">
        <v>28</v>
      </c>
      <c r="F4519" t="s">
        <v>30</v>
      </c>
      <c r="G4519">
        <v>2000</v>
      </c>
      <c r="I4519">
        <v>0</v>
      </c>
      <c r="J4519">
        <v>0.04</v>
      </c>
      <c r="K4519" t="s">
        <v>16</v>
      </c>
      <c r="L4519">
        <v>2</v>
      </c>
    </row>
    <row r="4520" spans="1:12" x14ac:dyDescent="0.3">
      <c r="A4520">
        <v>24</v>
      </c>
      <c r="B4520">
        <v>110000</v>
      </c>
      <c r="C4520" t="s">
        <v>26</v>
      </c>
      <c r="D4520">
        <v>8</v>
      </c>
      <c r="E4520" t="s">
        <v>18</v>
      </c>
      <c r="F4520" t="s">
        <v>21</v>
      </c>
      <c r="G4520">
        <v>6000</v>
      </c>
      <c r="H4520">
        <v>8.59</v>
      </c>
      <c r="I4520">
        <v>0</v>
      </c>
      <c r="J4520">
        <v>0.05</v>
      </c>
      <c r="K4520" t="s">
        <v>16</v>
      </c>
      <c r="L4520">
        <v>3</v>
      </c>
    </row>
    <row r="4521" spans="1:12" x14ac:dyDescent="0.3">
      <c r="A4521">
        <v>25</v>
      </c>
      <c r="B4521">
        <v>35000</v>
      </c>
      <c r="C4521" t="s">
        <v>13</v>
      </c>
      <c r="D4521">
        <v>1</v>
      </c>
      <c r="E4521" t="s">
        <v>27</v>
      </c>
      <c r="F4521" t="s">
        <v>21</v>
      </c>
      <c r="G4521">
        <v>15000</v>
      </c>
      <c r="H4521">
        <v>7.49</v>
      </c>
      <c r="I4521">
        <v>1</v>
      </c>
      <c r="J4521">
        <v>0.43</v>
      </c>
      <c r="K4521" t="s">
        <v>16</v>
      </c>
      <c r="L4521">
        <v>3</v>
      </c>
    </row>
    <row r="4522" spans="1:12" x14ac:dyDescent="0.3">
      <c r="A4522">
        <v>21</v>
      </c>
      <c r="B4522">
        <v>36000</v>
      </c>
      <c r="C4522" t="s">
        <v>13</v>
      </c>
      <c r="D4522">
        <v>3</v>
      </c>
      <c r="E4522" t="s">
        <v>14</v>
      </c>
      <c r="F4522" t="s">
        <v>21</v>
      </c>
      <c r="G4522">
        <v>15000</v>
      </c>
      <c r="H4522">
        <v>6.62</v>
      </c>
      <c r="I4522">
        <v>1</v>
      </c>
      <c r="J4522">
        <v>0.42</v>
      </c>
      <c r="K4522" t="s">
        <v>16</v>
      </c>
      <c r="L4522">
        <v>2</v>
      </c>
    </row>
    <row r="4523" spans="1:12" x14ac:dyDescent="0.3">
      <c r="A4523">
        <v>25</v>
      </c>
      <c r="B4523">
        <v>36000</v>
      </c>
      <c r="C4523" t="s">
        <v>13</v>
      </c>
      <c r="D4523">
        <v>4</v>
      </c>
      <c r="E4523" t="s">
        <v>27</v>
      </c>
      <c r="F4523" t="s">
        <v>19</v>
      </c>
      <c r="G4523">
        <v>15000</v>
      </c>
      <c r="H4523">
        <v>9.6300000000000008</v>
      </c>
      <c r="I4523">
        <v>1</v>
      </c>
      <c r="J4523">
        <v>0.42</v>
      </c>
      <c r="K4523" t="s">
        <v>16</v>
      </c>
      <c r="L4523">
        <v>3</v>
      </c>
    </row>
    <row r="4524" spans="1:12" x14ac:dyDescent="0.3">
      <c r="A4524">
        <v>22</v>
      </c>
      <c r="B4524">
        <v>110000</v>
      </c>
      <c r="C4524" t="s">
        <v>26</v>
      </c>
      <c r="D4524">
        <v>7</v>
      </c>
      <c r="E4524" t="s">
        <v>18</v>
      </c>
      <c r="F4524" t="s">
        <v>15</v>
      </c>
      <c r="G4524">
        <v>20000</v>
      </c>
      <c r="H4524">
        <v>12.41</v>
      </c>
      <c r="I4524">
        <v>0</v>
      </c>
      <c r="J4524">
        <v>0.18</v>
      </c>
      <c r="K4524" t="s">
        <v>16</v>
      </c>
      <c r="L4524">
        <v>2</v>
      </c>
    </row>
    <row r="4525" spans="1:12" x14ac:dyDescent="0.3">
      <c r="A4525">
        <v>26</v>
      </c>
      <c r="B4525">
        <v>36000</v>
      </c>
      <c r="C4525" t="s">
        <v>13</v>
      </c>
      <c r="D4525">
        <v>2</v>
      </c>
      <c r="E4525" t="s">
        <v>20</v>
      </c>
      <c r="F4525" t="s">
        <v>21</v>
      </c>
      <c r="G4525">
        <v>15000</v>
      </c>
      <c r="H4525">
        <v>7.66</v>
      </c>
      <c r="I4525">
        <v>1</v>
      </c>
      <c r="J4525">
        <v>0.42</v>
      </c>
      <c r="K4525" t="s">
        <v>16</v>
      </c>
      <c r="L4525">
        <v>3</v>
      </c>
    </row>
    <row r="4526" spans="1:12" x14ac:dyDescent="0.3">
      <c r="A4526">
        <v>23</v>
      </c>
      <c r="B4526">
        <v>36000</v>
      </c>
      <c r="C4526" t="s">
        <v>13</v>
      </c>
      <c r="D4526">
        <v>3</v>
      </c>
      <c r="E4526" t="s">
        <v>27</v>
      </c>
      <c r="F4526" t="s">
        <v>30</v>
      </c>
      <c r="G4526">
        <v>15000</v>
      </c>
      <c r="H4526">
        <v>14.59</v>
      </c>
      <c r="I4526">
        <v>1</v>
      </c>
      <c r="J4526">
        <v>0.42</v>
      </c>
      <c r="K4526" t="s">
        <v>16</v>
      </c>
      <c r="L4526">
        <v>4</v>
      </c>
    </row>
    <row r="4527" spans="1:12" x14ac:dyDescent="0.3">
      <c r="A4527">
        <v>25</v>
      </c>
      <c r="B4527">
        <v>110004</v>
      </c>
      <c r="C4527" t="s">
        <v>26</v>
      </c>
      <c r="D4527">
        <v>9</v>
      </c>
      <c r="E4527" t="s">
        <v>28</v>
      </c>
      <c r="F4527" t="s">
        <v>21</v>
      </c>
      <c r="G4527">
        <v>15000</v>
      </c>
      <c r="H4527">
        <v>7.66</v>
      </c>
      <c r="I4527">
        <v>0</v>
      </c>
      <c r="J4527">
        <v>0.14000000000000001</v>
      </c>
      <c r="K4527" t="s">
        <v>16</v>
      </c>
      <c r="L4527">
        <v>4</v>
      </c>
    </row>
    <row r="4528" spans="1:12" x14ac:dyDescent="0.3">
      <c r="A4528">
        <v>24</v>
      </c>
      <c r="B4528">
        <v>110004</v>
      </c>
      <c r="C4528" t="s">
        <v>26</v>
      </c>
      <c r="D4528">
        <v>8</v>
      </c>
      <c r="E4528" t="s">
        <v>25</v>
      </c>
      <c r="F4528" t="s">
        <v>15</v>
      </c>
      <c r="G4528">
        <v>16000</v>
      </c>
      <c r="I4528">
        <v>0</v>
      </c>
      <c r="J4528">
        <v>0.15</v>
      </c>
      <c r="K4528" t="s">
        <v>16</v>
      </c>
      <c r="L4528">
        <v>3</v>
      </c>
    </row>
    <row r="4529" spans="1:12" x14ac:dyDescent="0.3">
      <c r="A4529">
        <v>26</v>
      </c>
      <c r="B4529">
        <v>110400</v>
      </c>
      <c r="C4529" t="s">
        <v>26</v>
      </c>
      <c r="D4529">
        <v>3</v>
      </c>
      <c r="E4529" t="s">
        <v>20</v>
      </c>
      <c r="F4529" t="s">
        <v>22</v>
      </c>
      <c r="G4529">
        <v>9800</v>
      </c>
      <c r="I4529">
        <v>0</v>
      </c>
      <c r="J4529">
        <v>0.09</v>
      </c>
      <c r="K4529" t="s">
        <v>17</v>
      </c>
      <c r="L4529">
        <v>3</v>
      </c>
    </row>
    <row r="4530" spans="1:12" x14ac:dyDescent="0.3">
      <c r="A4530">
        <v>22</v>
      </c>
      <c r="B4530">
        <v>36021</v>
      </c>
      <c r="C4530" t="s">
        <v>13</v>
      </c>
      <c r="D4530">
        <v>0</v>
      </c>
      <c r="E4530" t="s">
        <v>27</v>
      </c>
      <c r="F4530" t="s">
        <v>19</v>
      </c>
      <c r="G4530">
        <v>15000</v>
      </c>
      <c r="I4530">
        <v>1</v>
      </c>
      <c r="J4530">
        <v>0.42</v>
      </c>
      <c r="K4530" t="s">
        <v>16</v>
      </c>
      <c r="L4530">
        <v>3</v>
      </c>
    </row>
    <row r="4531" spans="1:12" x14ac:dyDescent="0.3">
      <c r="A4531">
        <v>24</v>
      </c>
      <c r="B4531">
        <v>28000</v>
      </c>
      <c r="C4531" t="s">
        <v>23</v>
      </c>
      <c r="D4531">
        <v>6</v>
      </c>
      <c r="E4531" t="s">
        <v>28</v>
      </c>
      <c r="F4531" t="s">
        <v>19</v>
      </c>
      <c r="G4531">
        <v>10000</v>
      </c>
      <c r="H4531">
        <v>10.37</v>
      </c>
      <c r="I4531">
        <v>0</v>
      </c>
      <c r="J4531">
        <v>0.36</v>
      </c>
      <c r="K4531" t="s">
        <v>16</v>
      </c>
      <c r="L4531">
        <v>2</v>
      </c>
    </row>
    <row r="4532" spans="1:12" x14ac:dyDescent="0.3">
      <c r="A4532">
        <v>22</v>
      </c>
      <c r="B4532">
        <v>98656</v>
      </c>
      <c r="C4532" t="s">
        <v>26</v>
      </c>
      <c r="D4532">
        <v>3</v>
      </c>
      <c r="E4532" t="s">
        <v>18</v>
      </c>
      <c r="F4532" t="s">
        <v>15</v>
      </c>
      <c r="G4532">
        <v>7500</v>
      </c>
      <c r="H4532">
        <v>13.06</v>
      </c>
      <c r="I4532">
        <v>1</v>
      </c>
      <c r="J4532">
        <v>0.08</v>
      </c>
      <c r="K4532" t="s">
        <v>17</v>
      </c>
      <c r="L4532">
        <v>3</v>
      </c>
    </row>
    <row r="4533" spans="1:12" x14ac:dyDescent="0.3">
      <c r="A4533">
        <v>21</v>
      </c>
      <c r="B4533">
        <v>111000</v>
      </c>
      <c r="C4533" t="s">
        <v>26</v>
      </c>
      <c r="D4533">
        <v>4</v>
      </c>
      <c r="E4533" t="s">
        <v>27</v>
      </c>
      <c r="F4533" t="s">
        <v>21</v>
      </c>
      <c r="G4533">
        <v>28000</v>
      </c>
      <c r="H4533">
        <v>7.49</v>
      </c>
      <c r="I4533">
        <v>0</v>
      </c>
      <c r="J4533">
        <v>0.25</v>
      </c>
      <c r="K4533" t="s">
        <v>16</v>
      </c>
      <c r="L4533">
        <v>2</v>
      </c>
    </row>
    <row r="4534" spans="1:12" x14ac:dyDescent="0.3">
      <c r="A4534">
        <v>21</v>
      </c>
      <c r="B4534">
        <v>28000</v>
      </c>
      <c r="C4534" t="s">
        <v>23</v>
      </c>
      <c r="D4534">
        <v>3</v>
      </c>
      <c r="E4534" t="s">
        <v>27</v>
      </c>
      <c r="F4534" t="s">
        <v>21</v>
      </c>
      <c r="G4534">
        <v>4000</v>
      </c>
      <c r="H4534">
        <v>7.88</v>
      </c>
      <c r="I4534">
        <v>0</v>
      </c>
      <c r="J4534">
        <v>0.14000000000000001</v>
      </c>
      <c r="K4534" t="s">
        <v>16</v>
      </c>
      <c r="L4534">
        <v>3</v>
      </c>
    </row>
    <row r="4535" spans="1:12" x14ac:dyDescent="0.3">
      <c r="A4535">
        <v>23</v>
      </c>
      <c r="B4535">
        <v>28000</v>
      </c>
      <c r="C4535" t="s">
        <v>23</v>
      </c>
      <c r="D4535">
        <v>0</v>
      </c>
      <c r="E4535" t="s">
        <v>27</v>
      </c>
      <c r="F4535" t="s">
        <v>19</v>
      </c>
      <c r="G4535">
        <v>1250</v>
      </c>
      <c r="H4535">
        <v>10.99</v>
      </c>
      <c r="I4535">
        <v>0</v>
      </c>
      <c r="J4535">
        <v>0.04</v>
      </c>
      <c r="K4535" t="s">
        <v>16</v>
      </c>
      <c r="L4535">
        <v>4</v>
      </c>
    </row>
    <row r="4536" spans="1:12" x14ac:dyDescent="0.3">
      <c r="A4536">
        <v>25</v>
      </c>
      <c r="B4536">
        <v>38000</v>
      </c>
      <c r="C4536" t="s">
        <v>13</v>
      </c>
      <c r="D4536">
        <v>9</v>
      </c>
      <c r="E4536" t="s">
        <v>20</v>
      </c>
      <c r="F4536" t="s">
        <v>29</v>
      </c>
      <c r="G4536">
        <v>15000</v>
      </c>
      <c r="H4536">
        <v>16.45</v>
      </c>
      <c r="I4536">
        <v>1</v>
      </c>
      <c r="J4536">
        <v>0.39</v>
      </c>
      <c r="K4536" t="s">
        <v>17</v>
      </c>
      <c r="L4536">
        <v>3</v>
      </c>
    </row>
    <row r="4537" spans="1:12" x14ac:dyDescent="0.3">
      <c r="A4537">
        <v>22</v>
      </c>
      <c r="B4537">
        <v>112000</v>
      </c>
      <c r="C4537" t="s">
        <v>26</v>
      </c>
      <c r="D4537">
        <v>2</v>
      </c>
      <c r="E4537" t="s">
        <v>20</v>
      </c>
      <c r="F4537" t="s">
        <v>21</v>
      </c>
      <c r="G4537">
        <v>4000</v>
      </c>
      <c r="H4537">
        <v>8.9</v>
      </c>
      <c r="I4537">
        <v>0</v>
      </c>
      <c r="J4537">
        <v>0.04</v>
      </c>
      <c r="K4537" t="s">
        <v>16</v>
      </c>
      <c r="L4537">
        <v>3</v>
      </c>
    </row>
    <row r="4538" spans="1:12" x14ac:dyDescent="0.3">
      <c r="A4538">
        <v>23</v>
      </c>
      <c r="B4538">
        <v>112000</v>
      </c>
      <c r="C4538" t="s">
        <v>26</v>
      </c>
      <c r="D4538">
        <v>5</v>
      </c>
      <c r="E4538" t="s">
        <v>20</v>
      </c>
      <c r="F4538" t="s">
        <v>19</v>
      </c>
      <c r="G4538">
        <v>12000</v>
      </c>
      <c r="H4538">
        <v>11.99</v>
      </c>
      <c r="I4538">
        <v>0</v>
      </c>
      <c r="J4538">
        <v>0.11</v>
      </c>
      <c r="K4538" t="s">
        <v>16</v>
      </c>
      <c r="L4538">
        <v>3</v>
      </c>
    </row>
    <row r="4539" spans="1:12" x14ac:dyDescent="0.3">
      <c r="A4539">
        <v>24</v>
      </c>
      <c r="B4539">
        <v>112000</v>
      </c>
      <c r="C4539" t="s">
        <v>26</v>
      </c>
      <c r="D4539">
        <v>0</v>
      </c>
      <c r="E4539" t="s">
        <v>18</v>
      </c>
      <c r="F4539" t="s">
        <v>21</v>
      </c>
      <c r="G4539">
        <v>3000</v>
      </c>
      <c r="H4539">
        <v>5.99</v>
      </c>
      <c r="I4539">
        <v>0</v>
      </c>
      <c r="J4539">
        <v>0.03</v>
      </c>
      <c r="K4539" t="s">
        <v>16</v>
      </c>
      <c r="L4539">
        <v>3</v>
      </c>
    </row>
    <row r="4540" spans="1:12" x14ac:dyDescent="0.3">
      <c r="A4540">
        <v>24</v>
      </c>
      <c r="B4540">
        <v>112000</v>
      </c>
      <c r="C4540" t="s">
        <v>26</v>
      </c>
      <c r="D4540">
        <v>5</v>
      </c>
      <c r="E4540" t="s">
        <v>20</v>
      </c>
      <c r="F4540" t="s">
        <v>30</v>
      </c>
      <c r="G4540">
        <v>15000</v>
      </c>
      <c r="H4540">
        <v>15.31</v>
      </c>
      <c r="I4540">
        <v>0</v>
      </c>
      <c r="J4540">
        <v>0.13</v>
      </c>
      <c r="K4540" t="s">
        <v>16</v>
      </c>
      <c r="L4540">
        <v>4</v>
      </c>
    </row>
    <row r="4541" spans="1:12" x14ac:dyDescent="0.3">
      <c r="A4541">
        <v>26</v>
      </c>
      <c r="B4541">
        <v>85000</v>
      </c>
      <c r="C4541" t="s">
        <v>26</v>
      </c>
      <c r="D4541">
        <v>4</v>
      </c>
      <c r="E4541" t="s">
        <v>14</v>
      </c>
      <c r="F4541" t="s">
        <v>19</v>
      </c>
      <c r="G4541">
        <v>2750</v>
      </c>
      <c r="H4541">
        <v>9.33</v>
      </c>
      <c r="I4541">
        <v>1</v>
      </c>
      <c r="J4541">
        <v>0.03</v>
      </c>
      <c r="K4541" t="s">
        <v>16</v>
      </c>
      <c r="L4541">
        <v>3</v>
      </c>
    </row>
    <row r="4542" spans="1:12" x14ac:dyDescent="0.3">
      <c r="A4542">
        <v>25</v>
      </c>
      <c r="B4542">
        <v>100000</v>
      </c>
      <c r="C4542" t="s">
        <v>26</v>
      </c>
      <c r="D4542">
        <v>4</v>
      </c>
      <c r="E4542" t="s">
        <v>18</v>
      </c>
      <c r="F4542" t="s">
        <v>19</v>
      </c>
      <c r="G4542">
        <v>9000</v>
      </c>
      <c r="H4542">
        <v>9.64</v>
      </c>
      <c r="I4542">
        <v>1</v>
      </c>
      <c r="J4542">
        <v>0.09</v>
      </c>
      <c r="K4542" t="s">
        <v>16</v>
      </c>
      <c r="L4542">
        <v>3</v>
      </c>
    </row>
    <row r="4543" spans="1:12" x14ac:dyDescent="0.3">
      <c r="A4543">
        <v>23</v>
      </c>
      <c r="B4543">
        <v>40000</v>
      </c>
      <c r="C4543" t="s">
        <v>13</v>
      </c>
      <c r="D4543">
        <v>7</v>
      </c>
      <c r="E4543" t="s">
        <v>20</v>
      </c>
      <c r="F4543" t="s">
        <v>21</v>
      </c>
      <c r="G4543">
        <v>15000</v>
      </c>
      <c r="H4543">
        <v>7.49</v>
      </c>
      <c r="I4543">
        <v>1</v>
      </c>
      <c r="J4543">
        <v>0.38</v>
      </c>
      <c r="K4543" t="s">
        <v>16</v>
      </c>
      <c r="L4543">
        <v>3</v>
      </c>
    </row>
    <row r="4544" spans="1:12" x14ac:dyDescent="0.3">
      <c r="A4544">
        <v>24</v>
      </c>
      <c r="B4544">
        <v>40000</v>
      </c>
      <c r="C4544" t="s">
        <v>13</v>
      </c>
      <c r="D4544">
        <v>0</v>
      </c>
      <c r="E4544" t="s">
        <v>14</v>
      </c>
      <c r="F4544" t="s">
        <v>21</v>
      </c>
      <c r="G4544">
        <v>15000</v>
      </c>
      <c r="H4544">
        <v>7.88</v>
      </c>
      <c r="I4544">
        <v>1</v>
      </c>
      <c r="J4544">
        <v>0.38</v>
      </c>
      <c r="K4544" t="s">
        <v>16</v>
      </c>
      <c r="L4544">
        <v>4</v>
      </c>
    </row>
    <row r="4545" spans="1:12" x14ac:dyDescent="0.3">
      <c r="A4545">
        <v>24</v>
      </c>
      <c r="B4545">
        <v>40000</v>
      </c>
      <c r="C4545" t="s">
        <v>13</v>
      </c>
      <c r="D4545">
        <v>1</v>
      </c>
      <c r="E4545" t="s">
        <v>18</v>
      </c>
      <c r="F4545" t="s">
        <v>15</v>
      </c>
      <c r="G4545">
        <v>15000</v>
      </c>
      <c r="H4545">
        <v>12.87</v>
      </c>
      <c r="I4545">
        <v>1</v>
      </c>
      <c r="J4545">
        <v>0.38</v>
      </c>
      <c r="K4545" t="s">
        <v>17</v>
      </c>
      <c r="L4545">
        <v>3</v>
      </c>
    </row>
    <row r="4546" spans="1:12" x14ac:dyDescent="0.3">
      <c r="A4546">
        <v>22</v>
      </c>
      <c r="B4546">
        <v>112774</v>
      </c>
      <c r="C4546" t="s">
        <v>26</v>
      </c>
      <c r="D4546">
        <v>6</v>
      </c>
      <c r="E4546" t="s">
        <v>27</v>
      </c>
      <c r="F4546" t="s">
        <v>15</v>
      </c>
      <c r="G4546">
        <v>6400</v>
      </c>
      <c r="H4546">
        <v>13.06</v>
      </c>
      <c r="I4546">
        <v>0</v>
      </c>
      <c r="J4546">
        <v>0.06</v>
      </c>
      <c r="K4546" t="s">
        <v>17</v>
      </c>
      <c r="L4546">
        <v>4</v>
      </c>
    </row>
    <row r="4547" spans="1:12" x14ac:dyDescent="0.3">
      <c r="A4547">
        <v>23</v>
      </c>
      <c r="B4547">
        <v>112976</v>
      </c>
      <c r="C4547" t="s">
        <v>26</v>
      </c>
      <c r="D4547">
        <v>2</v>
      </c>
      <c r="E4547" t="s">
        <v>14</v>
      </c>
      <c r="F4547" t="s">
        <v>21</v>
      </c>
      <c r="G4547">
        <v>20000</v>
      </c>
      <c r="H4547">
        <v>6.91</v>
      </c>
      <c r="I4547">
        <v>0</v>
      </c>
      <c r="J4547">
        <v>0.18</v>
      </c>
      <c r="K4547" t="s">
        <v>16</v>
      </c>
      <c r="L4547">
        <v>2</v>
      </c>
    </row>
    <row r="4548" spans="1:12" x14ac:dyDescent="0.3">
      <c r="A4548">
        <v>26</v>
      </c>
      <c r="B4548">
        <v>34988</v>
      </c>
      <c r="C4548" t="s">
        <v>13</v>
      </c>
      <c r="D4548">
        <v>9</v>
      </c>
      <c r="E4548" t="s">
        <v>28</v>
      </c>
      <c r="F4548" t="s">
        <v>15</v>
      </c>
      <c r="G4548">
        <v>15000</v>
      </c>
      <c r="H4548">
        <v>13.98</v>
      </c>
      <c r="I4548">
        <v>1</v>
      </c>
      <c r="J4548">
        <v>0.43</v>
      </c>
      <c r="K4548" t="s">
        <v>16</v>
      </c>
      <c r="L4548">
        <v>2</v>
      </c>
    </row>
    <row r="4549" spans="1:12" x14ac:dyDescent="0.3">
      <c r="A4549">
        <v>23</v>
      </c>
      <c r="B4549">
        <v>113000</v>
      </c>
      <c r="C4549" t="s">
        <v>26</v>
      </c>
      <c r="D4549">
        <v>2</v>
      </c>
      <c r="E4549" t="s">
        <v>27</v>
      </c>
      <c r="F4549" t="s">
        <v>21</v>
      </c>
      <c r="G4549">
        <v>22400</v>
      </c>
      <c r="H4549">
        <v>7.49</v>
      </c>
      <c r="I4549">
        <v>0</v>
      </c>
      <c r="J4549">
        <v>0.2</v>
      </c>
      <c r="K4549" t="s">
        <v>16</v>
      </c>
      <c r="L4549">
        <v>2</v>
      </c>
    </row>
    <row r="4550" spans="1:12" x14ac:dyDescent="0.3">
      <c r="A4550">
        <v>21</v>
      </c>
      <c r="B4550">
        <v>27600</v>
      </c>
      <c r="C4550" t="s">
        <v>23</v>
      </c>
      <c r="D4550">
        <v>3</v>
      </c>
      <c r="E4550" t="s">
        <v>18</v>
      </c>
      <c r="F4550" t="s">
        <v>15</v>
      </c>
      <c r="G4550">
        <v>1000</v>
      </c>
      <c r="H4550">
        <v>15.27</v>
      </c>
      <c r="I4550">
        <v>0</v>
      </c>
      <c r="J4550">
        <v>0.04</v>
      </c>
      <c r="K4550" t="s">
        <v>17</v>
      </c>
      <c r="L4550">
        <v>2</v>
      </c>
    </row>
    <row r="4551" spans="1:12" x14ac:dyDescent="0.3">
      <c r="A4551">
        <v>25</v>
      </c>
      <c r="B4551">
        <v>113000</v>
      </c>
      <c r="C4551" t="s">
        <v>26</v>
      </c>
      <c r="D4551">
        <v>8</v>
      </c>
      <c r="E4551" t="s">
        <v>27</v>
      </c>
      <c r="F4551" t="s">
        <v>19</v>
      </c>
      <c r="G4551">
        <v>21000</v>
      </c>
      <c r="H4551">
        <v>11.49</v>
      </c>
      <c r="I4551">
        <v>0</v>
      </c>
      <c r="J4551">
        <v>0.19</v>
      </c>
      <c r="K4551" t="s">
        <v>16</v>
      </c>
      <c r="L4551">
        <v>4</v>
      </c>
    </row>
    <row r="4552" spans="1:12" x14ac:dyDescent="0.3">
      <c r="A4552">
        <v>26</v>
      </c>
      <c r="B4552">
        <v>113000</v>
      </c>
      <c r="C4552" t="s">
        <v>26</v>
      </c>
      <c r="D4552">
        <v>2</v>
      </c>
      <c r="E4552" t="s">
        <v>14</v>
      </c>
      <c r="F4552" t="s">
        <v>19</v>
      </c>
      <c r="G4552">
        <v>3200</v>
      </c>
      <c r="I4552">
        <v>0</v>
      </c>
      <c r="J4552">
        <v>0.03</v>
      </c>
      <c r="K4552" t="s">
        <v>16</v>
      </c>
      <c r="L4552">
        <v>3</v>
      </c>
    </row>
    <row r="4553" spans="1:12" x14ac:dyDescent="0.3">
      <c r="A4553">
        <v>22</v>
      </c>
      <c r="B4553">
        <v>41000</v>
      </c>
      <c r="C4553" t="s">
        <v>13</v>
      </c>
      <c r="D4553">
        <v>3</v>
      </c>
      <c r="E4553" t="s">
        <v>25</v>
      </c>
      <c r="F4553" t="s">
        <v>15</v>
      </c>
      <c r="G4553">
        <v>15000</v>
      </c>
      <c r="H4553">
        <v>12.73</v>
      </c>
      <c r="I4553">
        <v>1</v>
      </c>
      <c r="J4553">
        <v>0.37</v>
      </c>
      <c r="K4553" t="s">
        <v>16</v>
      </c>
      <c r="L4553">
        <v>3</v>
      </c>
    </row>
    <row r="4554" spans="1:12" x14ac:dyDescent="0.3">
      <c r="A4554">
        <v>24</v>
      </c>
      <c r="B4554">
        <v>101000</v>
      </c>
      <c r="C4554" t="s">
        <v>26</v>
      </c>
      <c r="D4554">
        <v>3</v>
      </c>
      <c r="E4554" t="s">
        <v>18</v>
      </c>
      <c r="F4554" t="s">
        <v>21</v>
      </c>
      <c r="G4554">
        <v>7000</v>
      </c>
      <c r="I4554">
        <v>1</v>
      </c>
      <c r="J4554">
        <v>7.0000000000000007E-2</v>
      </c>
      <c r="K4554" t="s">
        <v>16</v>
      </c>
      <c r="L4554">
        <v>4</v>
      </c>
    </row>
    <row r="4555" spans="1:12" x14ac:dyDescent="0.3">
      <c r="A4555">
        <v>23</v>
      </c>
      <c r="B4555">
        <v>42000</v>
      </c>
      <c r="C4555" t="s">
        <v>13</v>
      </c>
      <c r="D4555">
        <v>7</v>
      </c>
      <c r="E4555" t="s">
        <v>27</v>
      </c>
      <c r="F4555" t="s">
        <v>15</v>
      </c>
      <c r="G4555">
        <v>15000</v>
      </c>
      <c r="H4555">
        <v>13.49</v>
      </c>
      <c r="I4555">
        <v>1</v>
      </c>
      <c r="J4555">
        <v>0.36</v>
      </c>
      <c r="K4555" t="s">
        <v>16</v>
      </c>
      <c r="L4555">
        <v>3</v>
      </c>
    </row>
    <row r="4556" spans="1:12" x14ac:dyDescent="0.3">
      <c r="A4556">
        <v>26</v>
      </c>
      <c r="B4556">
        <v>101000</v>
      </c>
      <c r="C4556" t="s">
        <v>26</v>
      </c>
      <c r="D4556">
        <v>10</v>
      </c>
      <c r="E4556" t="s">
        <v>27</v>
      </c>
      <c r="F4556" t="s">
        <v>22</v>
      </c>
      <c r="G4556">
        <v>25000</v>
      </c>
      <c r="H4556">
        <v>17.46</v>
      </c>
      <c r="I4556">
        <v>1</v>
      </c>
      <c r="J4556">
        <v>0.25</v>
      </c>
      <c r="K4556" t="s">
        <v>16</v>
      </c>
      <c r="L4556">
        <v>4</v>
      </c>
    </row>
    <row r="4557" spans="1:12" x14ac:dyDescent="0.3">
      <c r="A4557">
        <v>23</v>
      </c>
      <c r="B4557">
        <v>113200</v>
      </c>
      <c r="C4557" t="s">
        <v>26</v>
      </c>
      <c r="D4557">
        <v>3</v>
      </c>
      <c r="E4557" t="s">
        <v>18</v>
      </c>
      <c r="F4557" t="s">
        <v>19</v>
      </c>
      <c r="G4557">
        <v>24250</v>
      </c>
      <c r="H4557">
        <v>10.62</v>
      </c>
      <c r="I4557">
        <v>0</v>
      </c>
      <c r="J4557">
        <v>0.21</v>
      </c>
      <c r="K4557" t="s">
        <v>16</v>
      </c>
      <c r="L4557">
        <v>3</v>
      </c>
    </row>
    <row r="4558" spans="1:12" x14ac:dyDescent="0.3">
      <c r="A4558">
        <v>23</v>
      </c>
      <c r="B4558">
        <v>42000</v>
      </c>
      <c r="C4558" t="s">
        <v>13</v>
      </c>
      <c r="D4558">
        <v>7</v>
      </c>
      <c r="E4558" t="s">
        <v>27</v>
      </c>
      <c r="F4558" t="s">
        <v>19</v>
      </c>
      <c r="G4558">
        <v>15000</v>
      </c>
      <c r="H4558">
        <v>11.83</v>
      </c>
      <c r="I4558">
        <v>1</v>
      </c>
      <c r="J4558">
        <v>0.36</v>
      </c>
      <c r="K4558" t="s">
        <v>16</v>
      </c>
      <c r="L4558">
        <v>4</v>
      </c>
    </row>
    <row r="4559" spans="1:12" x14ac:dyDescent="0.3">
      <c r="A4559">
        <v>23</v>
      </c>
      <c r="B4559">
        <v>114000</v>
      </c>
      <c r="C4559" t="s">
        <v>26</v>
      </c>
      <c r="D4559">
        <v>1</v>
      </c>
      <c r="E4559" t="s">
        <v>18</v>
      </c>
      <c r="F4559" t="s">
        <v>19</v>
      </c>
      <c r="G4559">
        <v>17325</v>
      </c>
      <c r="H4559">
        <v>11.99</v>
      </c>
      <c r="I4559">
        <v>0</v>
      </c>
      <c r="J4559">
        <v>0.15</v>
      </c>
      <c r="K4559" t="s">
        <v>16</v>
      </c>
      <c r="L4559">
        <v>2</v>
      </c>
    </row>
    <row r="4560" spans="1:12" x14ac:dyDescent="0.3">
      <c r="A4560">
        <v>23</v>
      </c>
      <c r="B4560">
        <v>114000</v>
      </c>
      <c r="C4560" t="s">
        <v>26</v>
      </c>
      <c r="D4560">
        <v>7</v>
      </c>
      <c r="E4560" t="s">
        <v>18</v>
      </c>
      <c r="F4560" t="s">
        <v>15</v>
      </c>
      <c r="G4560">
        <v>8000</v>
      </c>
      <c r="H4560">
        <v>12.68</v>
      </c>
      <c r="I4560">
        <v>0</v>
      </c>
      <c r="J4560">
        <v>7.0000000000000007E-2</v>
      </c>
      <c r="K4560" t="s">
        <v>16</v>
      </c>
      <c r="L4560">
        <v>4</v>
      </c>
    </row>
    <row r="4561" spans="1:12" x14ac:dyDescent="0.3">
      <c r="A4561">
        <v>25</v>
      </c>
      <c r="B4561">
        <v>36000</v>
      </c>
      <c r="C4561" t="s">
        <v>13</v>
      </c>
      <c r="D4561">
        <v>1</v>
      </c>
      <c r="E4561" t="s">
        <v>14</v>
      </c>
      <c r="F4561" t="s">
        <v>30</v>
      </c>
      <c r="G4561">
        <v>15000</v>
      </c>
      <c r="H4561">
        <v>15.05</v>
      </c>
      <c r="I4561">
        <v>1</v>
      </c>
      <c r="J4561">
        <v>0.42</v>
      </c>
      <c r="K4561" t="s">
        <v>17</v>
      </c>
      <c r="L4561">
        <v>2</v>
      </c>
    </row>
    <row r="4562" spans="1:12" x14ac:dyDescent="0.3">
      <c r="A4562">
        <v>23</v>
      </c>
      <c r="B4562">
        <v>114000</v>
      </c>
      <c r="C4562" t="s">
        <v>26</v>
      </c>
      <c r="D4562">
        <v>4</v>
      </c>
      <c r="E4562" t="s">
        <v>20</v>
      </c>
      <c r="F4562" t="s">
        <v>19</v>
      </c>
      <c r="G4562">
        <v>10000</v>
      </c>
      <c r="I4562">
        <v>0</v>
      </c>
      <c r="J4562">
        <v>0.09</v>
      </c>
      <c r="K4562" t="s">
        <v>16</v>
      </c>
      <c r="L4562">
        <v>2</v>
      </c>
    </row>
    <row r="4563" spans="1:12" x14ac:dyDescent="0.3">
      <c r="A4563">
        <v>24</v>
      </c>
      <c r="B4563">
        <v>42300</v>
      </c>
      <c r="C4563" t="s">
        <v>13</v>
      </c>
      <c r="D4563">
        <v>8</v>
      </c>
      <c r="E4563" t="s">
        <v>20</v>
      </c>
      <c r="F4563" t="s">
        <v>19</v>
      </c>
      <c r="G4563">
        <v>15000</v>
      </c>
      <c r="H4563">
        <v>11.99</v>
      </c>
      <c r="I4563">
        <v>1</v>
      </c>
      <c r="J4563">
        <v>0.35</v>
      </c>
      <c r="K4563" t="s">
        <v>16</v>
      </c>
      <c r="L4563">
        <v>4</v>
      </c>
    </row>
    <row r="4564" spans="1:12" x14ac:dyDescent="0.3">
      <c r="A4564">
        <v>25</v>
      </c>
      <c r="B4564">
        <v>114000</v>
      </c>
      <c r="C4564" t="s">
        <v>26</v>
      </c>
      <c r="D4564">
        <v>4</v>
      </c>
      <c r="E4564" t="s">
        <v>18</v>
      </c>
      <c r="F4564" t="s">
        <v>21</v>
      </c>
      <c r="G4564">
        <v>10000</v>
      </c>
      <c r="H4564">
        <v>9.32</v>
      </c>
      <c r="I4564">
        <v>0</v>
      </c>
      <c r="J4564">
        <v>0.09</v>
      </c>
      <c r="K4564" t="s">
        <v>16</v>
      </c>
      <c r="L4564">
        <v>4</v>
      </c>
    </row>
    <row r="4565" spans="1:12" x14ac:dyDescent="0.3">
      <c r="A4565">
        <v>24</v>
      </c>
      <c r="B4565">
        <v>114000</v>
      </c>
      <c r="C4565" t="s">
        <v>26</v>
      </c>
      <c r="D4565">
        <v>2</v>
      </c>
      <c r="E4565" t="s">
        <v>25</v>
      </c>
      <c r="F4565" t="s">
        <v>19</v>
      </c>
      <c r="G4565">
        <v>15000</v>
      </c>
      <c r="H4565">
        <v>9.76</v>
      </c>
      <c r="I4565">
        <v>0</v>
      </c>
      <c r="J4565">
        <v>0.13</v>
      </c>
      <c r="K4565" t="s">
        <v>16</v>
      </c>
      <c r="L4565">
        <v>3</v>
      </c>
    </row>
    <row r="4566" spans="1:12" x14ac:dyDescent="0.3">
      <c r="A4566">
        <v>25</v>
      </c>
      <c r="B4566">
        <v>114996</v>
      </c>
      <c r="C4566" t="s">
        <v>26</v>
      </c>
      <c r="D4566">
        <v>7</v>
      </c>
      <c r="E4566" t="s">
        <v>25</v>
      </c>
      <c r="F4566" t="s">
        <v>15</v>
      </c>
      <c r="G4566">
        <v>5000</v>
      </c>
      <c r="H4566">
        <v>13.49</v>
      </c>
      <c r="I4566">
        <v>0</v>
      </c>
      <c r="J4566">
        <v>0.04</v>
      </c>
      <c r="K4566" t="s">
        <v>16</v>
      </c>
      <c r="L4566">
        <v>3</v>
      </c>
    </row>
    <row r="4567" spans="1:12" x14ac:dyDescent="0.3">
      <c r="A4567">
        <v>24</v>
      </c>
      <c r="B4567">
        <v>27168</v>
      </c>
      <c r="C4567" t="s">
        <v>23</v>
      </c>
      <c r="D4567">
        <v>5</v>
      </c>
      <c r="E4567" t="s">
        <v>27</v>
      </c>
      <c r="F4567" t="s">
        <v>19</v>
      </c>
      <c r="G4567">
        <v>7500</v>
      </c>
      <c r="H4567">
        <v>9.99</v>
      </c>
      <c r="I4567">
        <v>0</v>
      </c>
      <c r="J4567">
        <v>0.28000000000000003</v>
      </c>
      <c r="K4567" t="s">
        <v>16</v>
      </c>
      <c r="L4567">
        <v>2</v>
      </c>
    </row>
    <row r="4568" spans="1:12" x14ac:dyDescent="0.3">
      <c r="A4568">
        <v>25</v>
      </c>
      <c r="B4568">
        <v>102996</v>
      </c>
      <c r="C4568" t="s">
        <v>26</v>
      </c>
      <c r="D4568">
        <v>4</v>
      </c>
      <c r="E4568" t="s">
        <v>25</v>
      </c>
      <c r="F4568" t="s">
        <v>30</v>
      </c>
      <c r="G4568">
        <v>20000</v>
      </c>
      <c r="H4568">
        <v>14.54</v>
      </c>
      <c r="I4568">
        <v>1</v>
      </c>
      <c r="J4568">
        <v>0.19</v>
      </c>
      <c r="K4568" t="s">
        <v>17</v>
      </c>
      <c r="L4568">
        <v>3</v>
      </c>
    </row>
    <row r="4569" spans="1:12" x14ac:dyDescent="0.3">
      <c r="A4569">
        <v>26</v>
      </c>
      <c r="B4569">
        <v>114996</v>
      </c>
      <c r="C4569" t="s">
        <v>26</v>
      </c>
      <c r="D4569">
        <v>1</v>
      </c>
      <c r="E4569" t="s">
        <v>18</v>
      </c>
      <c r="F4569" t="s">
        <v>19</v>
      </c>
      <c r="G4569">
        <v>24000</v>
      </c>
      <c r="H4569">
        <v>10.62</v>
      </c>
      <c r="I4569">
        <v>0</v>
      </c>
      <c r="J4569">
        <v>0.21</v>
      </c>
      <c r="K4569" t="s">
        <v>16</v>
      </c>
      <c r="L4569">
        <v>3</v>
      </c>
    </row>
    <row r="4570" spans="1:12" x14ac:dyDescent="0.3">
      <c r="A4570">
        <v>23</v>
      </c>
      <c r="B4570">
        <v>115000</v>
      </c>
      <c r="C4570" t="s">
        <v>26</v>
      </c>
      <c r="D4570">
        <v>7</v>
      </c>
      <c r="E4570" t="s">
        <v>18</v>
      </c>
      <c r="F4570" t="s">
        <v>15</v>
      </c>
      <c r="G4570">
        <v>10000</v>
      </c>
      <c r="H4570">
        <v>14.27</v>
      </c>
      <c r="I4570">
        <v>0</v>
      </c>
      <c r="J4570">
        <v>0.09</v>
      </c>
      <c r="K4570" t="s">
        <v>16</v>
      </c>
      <c r="L4570">
        <v>2</v>
      </c>
    </row>
    <row r="4571" spans="1:12" x14ac:dyDescent="0.3">
      <c r="A4571">
        <v>25</v>
      </c>
      <c r="B4571">
        <v>115000</v>
      </c>
      <c r="C4571" t="s">
        <v>26</v>
      </c>
      <c r="D4571">
        <v>3</v>
      </c>
      <c r="E4571" t="s">
        <v>25</v>
      </c>
      <c r="F4571" t="s">
        <v>15</v>
      </c>
      <c r="G4571">
        <v>19000</v>
      </c>
      <c r="H4571">
        <v>13.49</v>
      </c>
      <c r="I4571">
        <v>0</v>
      </c>
      <c r="J4571">
        <v>0.17</v>
      </c>
      <c r="K4571" t="s">
        <v>16</v>
      </c>
      <c r="L4571">
        <v>4</v>
      </c>
    </row>
    <row r="4572" spans="1:12" x14ac:dyDescent="0.3">
      <c r="A4572">
        <v>25</v>
      </c>
      <c r="B4572">
        <v>115000</v>
      </c>
      <c r="C4572" t="s">
        <v>26</v>
      </c>
      <c r="D4572">
        <v>9</v>
      </c>
      <c r="E4572" t="s">
        <v>20</v>
      </c>
      <c r="F4572" t="s">
        <v>21</v>
      </c>
      <c r="G4572">
        <v>4000</v>
      </c>
      <c r="H4572">
        <v>6.03</v>
      </c>
      <c r="I4572">
        <v>0</v>
      </c>
      <c r="J4572">
        <v>0.03</v>
      </c>
      <c r="K4572" t="s">
        <v>16</v>
      </c>
      <c r="L4572">
        <v>4</v>
      </c>
    </row>
    <row r="4573" spans="1:12" x14ac:dyDescent="0.3">
      <c r="A4573">
        <v>23</v>
      </c>
      <c r="B4573">
        <v>115000</v>
      </c>
      <c r="C4573" t="s">
        <v>26</v>
      </c>
      <c r="D4573">
        <v>4</v>
      </c>
      <c r="E4573" t="s">
        <v>18</v>
      </c>
      <c r="F4573" t="s">
        <v>21</v>
      </c>
      <c r="G4573">
        <v>24000</v>
      </c>
      <c r="H4573">
        <v>7.9</v>
      </c>
      <c r="I4573">
        <v>0</v>
      </c>
      <c r="J4573">
        <v>0.21</v>
      </c>
      <c r="K4573" t="s">
        <v>16</v>
      </c>
      <c r="L4573">
        <v>3</v>
      </c>
    </row>
    <row r="4574" spans="1:12" x14ac:dyDescent="0.3">
      <c r="A4574">
        <v>22</v>
      </c>
      <c r="B4574">
        <v>43000</v>
      </c>
      <c r="C4574" t="s">
        <v>13</v>
      </c>
      <c r="D4574">
        <v>7</v>
      </c>
      <c r="E4574" t="s">
        <v>25</v>
      </c>
      <c r="F4574" t="s">
        <v>19</v>
      </c>
      <c r="G4574">
        <v>15000</v>
      </c>
      <c r="H4574">
        <v>10.99</v>
      </c>
      <c r="I4574">
        <v>1</v>
      </c>
      <c r="J4574">
        <v>0.35</v>
      </c>
      <c r="K4574" t="s">
        <v>16</v>
      </c>
      <c r="L4574">
        <v>2</v>
      </c>
    </row>
    <row r="4575" spans="1:12" x14ac:dyDescent="0.3">
      <c r="A4575">
        <v>24</v>
      </c>
      <c r="B4575">
        <v>37680</v>
      </c>
      <c r="C4575" t="s">
        <v>13</v>
      </c>
      <c r="D4575">
        <v>8</v>
      </c>
      <c r="E4575" t="s">
        <v>18</v>
      </c>
      <c r="F4575" t="s">
        <v>31</v>
      </c>
      <c r="G4575">
        <v>15000</v>
      </c>
      <c r="H4575">
        <v>19.82</v>
      </c>
      <c r="I4575">
        <v>1</v>
      </c>
      <c r="J4575">
        <v>0.4</v>
      </c>
      <c r="K4575" t="s">
        <v>16</v>
      </c>
      <c r="L4575">
        <v>2</v>
      </c>
    </row>
    <row r="4576" spans="1:12" x14ac:dyDescent="0.3">
      <c r="A4576">
        <v>25</v>
      </c>
      <c r="B4576">
        <v>38400</v>
      </c>
      <c r="C4576" t="s">
        <v>13</v>
      </c>
      <c r="D4576">
        <v>3</v>
      </c>
      <c r="E4576" t="s">
        <v>25</v>
      </c>
      <c r="F4576" t="s">
        <v>19</v>
      </c>
      <c r="G4576">
        <v>15000</v>
      </c>
      <c r="H4576">
        <v>10.65</v>
      </c>
      <c r="I4576">
        <v>1</v>
      </c>
      <c r="J4576">
        <v>0.39</v>
      </c>
      <c r="K4576" t="s">
        <v>16</v>
      </c>
      <c r="L4576">
        <v>2</v>
      </c>
    </row>
    <row r="4577" spans="1:12" x14ac:dyDescent="0.3">
      <c r="A4577">
        <v>25</v>
      </c>
      <c r="B4577">
        <v>115000</v>
      </c>
      <c r="C4577" t="s">
        <v>26</v>
      </c>
      <c r="D4577">
        <v>7</v>
      </c>
      <c r="E4577" t="s">
        <v>20</v>
      </c>
      <c r="F4577" t="s">
        <v>21</v>
      </c>
      <c r="G4577">
        <v>18000</v>
      </c>
      <c r="H4577">
        <v>7.51</v>
      </c>
      <c r="I4577">
        <v>0</v>
      </c>
      <c r="J4577">
        <v>0.16</v>
      </c>
      <c r="K4577" t="s">
        <v>16</v>
      </c>
      <c r="L4577">
        <v>2</v>
      </c>
    </row>
    <row r="4578" spans="1:12" x14ac:dyDescent="0.3">
      <c r="A4578">
        <v>23</v>
      </c>
      <c r="B4578">
        <v>45000</v>
      </c>
      <c r="C4578" t="s">
        <v>13</v>
      </c>
      <c r="D4578">
        <v>1</v>
      </c>
      <c r="E4578" t="s">
        <v>20</v>
      </c>
      <c r="F4578" t="s">
        <v>21</v>
      </c>
      <c r="G4578">
        <v>15000</v>
      </c>
      <c r="H4578">
        <v>7.9</v>
      </c>
      <c r="I4578">
        <v>1</v>
      </c>
      <c r="J4578">
        <v>0.33</v>
      </c>
      <c r="K4578" t="s">
        <v>16</v>
      </c>
      <c r="L4578">
        <v>4</v>
      </c>
    </row>
    <row r="4579" spans="1:12" x14ac:dyDescent="0.3">
      <c r="A4579">
        <v>22</v>
      </c>
      <c r="B4579">
        <v>115000</v>
      </c>
      <c r="C4579" t="s">
        <v>26</v>
      </c>
      <c r="D4579">
        <v>6</v>
      </c>
      <c r="E4579" t="s">
        <v>27</v>
      </c>
      <c r="F4579" t="s">
        <v>21</v>
      </c>
      <c r="G4579">
        <v>12000</v>
      </c>
      <c r="H4579">
        <v>5.99</v>
      </c>
      <c r="I4579">
        <v>0</v>
      </c>
      <c r="J4579">
        <v>0.1</v>
      </c>
      <c r="K4579" t="s">
        <v>16</v>
      </c>
      <c r="L4579">
        <v>4</v>
      </c>
    </row>
    <row r="4580" spans="1:12" x14ac:dyDescent="0.3">
      <c r="A4580">
        <v>23</v>
      </c>
      <c r="B4580">
        <v>115000</v>
      </c>
      <c r="C4580" t="s">
        <v>26</v>
      </c>
      <c r="D4580">
        <v>3</v>
      </c>
      <c r="E4580" t="s">
        <v>18</v>
      </c>
      <c r="F4580" t="s">
        <v>19</v>
      </c>
      <c r="G4580">
        <v>10000</v>
      </c>
      <c r="H4580">
        <v>10.59</v>
      </c>
      <c r="I4580">
        <v>0</v>
      </c>
      <c r="J4580">
        <v>0.09</v>
      </c>
      <c r="K4580" t="s">
        <v>16</v>
      </c>
      <c r="L4580">
        <v>2</v>
      </c>
    </row>
    <row r="4581" spans="1:12" x14ac:dyDescent="0.3">
      <c r="A4581">
        <v>26</v>
      </c>
      <c r="B4581">
        <v>45000</v>
      </c>
      <c r="C4581" t="s">
        <v>13</v>
      </c>
      <c r="D4581">
        <v>10</v>
      </c>
      <c r="E4581" t="s">
        <v>25</v>
      </c>
      <c r="F4581" t="s">
        <v>21</v>
      </c>
      <c r="G4581">
        <v>15000</v>
      </c>
      <c r="H4581">
        <v>7.29</v>
      </c>
      <c r="I4581">
        <v>1</v>
      </c>
      <c r="J4581">
        <v>0.33</v>
      </c>
      <c r="K4581" t="s">
        <v>16</v>
      </c>
      <c r="L4581">
        <v>4</v>
      </c>
    </row>
    <row r="4582" spans="1:12" x14ac:dyDescent="0.3">
      <c r="A4582">
        <v>23</v>
      </c>
      <c r="B4582">
        <v>39000</v>
      </c>
      <c r="C4582" t="s">
        <v>13</v>
      </c>
      <c r="D4582">
        <v>7</v>
      </c>
      <c r="E4582" t="s">
        <v>14</v>
      </c>
      <c r="F4582" t="s">
        <v>30</v>
      </c>
      <c r="G4582">
        <v>15000</v>
      </c>
      <c r="H4582">
        <v>15.28</v>
      </c>
      <c r="I4582">
        <v>1</v>
      </c>
      <c r="J4582">
        <v>0.38</v>
      </c>
      <c r="K4582" t="s">
        <v>16</v>
      </c>
      <c r="L4582">
        <v>3</v>
      </c>
    </row>
    <row r="4583" spans="1:12" x14ac:dyDescent="0.3">
      <c r="A4583">
        <v>25</v>
      </c>
      <c r="B4583">
        <v>115000</v>
      </c>
      <c r="C4583" t="s">
        <v>26</v>
      </c>
      <c r="D4583">
        <v>4</v>
      </c>
      <c r="E4583" t="s">
        <v>27</v>
      </c>
      <c r="F4583" t="s">
        <v>21</v>
      </c>
      <c r="G4583">
        <v>20000</v>
      </c>
      <c r="H4583">
        <v>6.91</v>
      </c>
      <c r="I4583">
        <v>0</v>
      </c>
      <c r="J4583">
        <v>0.17</v>
      </c>
      <c r="K4583" t="s">
        <v>16</v>
      </c>
      <c r="L4583">
        <v>2</v>
      </c>
    </row>
    <row r="4584" spans="1:12" x14ac:dyDescent="0.3">
      <c r="A4584">
        <v>23</v>
      </c>
      <c r="B4584">
        <v>45000</v>
      </c>
      <c r="C4584" t="s">
        <v>13</v>
      </c>
      <c r="D4584">
        <v>0</v>
      </c>
      <c r="E4584" t="s">
        <v>14</v>
      </c>
      <c r="F4584" t="s">
        <v>19</v>
      </c>
      <c r="G4584">
        <v>15000</v>
      </c>
      <c r="I4584">
        <v>1</v>
      </c>
      <c r="J4584">
        <v>0.33</v>
      </c>
      <c r="K4584" t="s">
        <v>16</v>
      </c>
      <c r="L4584">
        <v>3</v>
      </c>
    </row>
    <row r="4585" spans="1:12" x14ac:dyDescent="0.3">
      <c r="A4585">
        <v>24</v>
      </c>
      <c r="B4585">
        <v>115000</v>
      </c>
      <c r="C4585" t="s">
        <v>26</v>
      </c>
      <c r="D4585">
        <v>4</v>
      </c>
      <c r="E4585" t="s">
        <v>25</v>
      </c>
      <c r="F4585" t="s">
        <v>21</v>
      </c>
      <c r="G4585">
        <v>8000</v>
      </c>
      <c r="H4585">
        <v>7.51</v>
      </c>
      <c r="I4585">
        <v>0</v>
      </c>
      <c r="J4585">
        <v>7.0000000000000007E-2</v>
      </c>
      <c r="K4585" t="s">
        <v>16</v>
      </c>
      <c r="L4585">
        <v>4</v>
      </c>
    </row>
    <row r="4586" spans="1:12" x14ac:dyDescent="0.3">
      <c r="A4586">
        <v>26</v>
      </c>
      <c r="B4586">
        <v>115000</v>
      </c>
      <c r="C4586" t="s">
        <v>26</v>
      </c>
      <c r="D4586">
        <v>5</v>
      </c>
      <c r="E4586" t="s">
        <v>27</v>
      </c>
      <c r="F4586" t="s">
        <v>19</v>
      </c>
      <c r="G4586">
        <v>6000</v>
      </c>
      <c r="H4586">
        <v>10.75</v>
      </c>
      <c r="I4586">
        <v>0</v>
      </c>
      <c r="J4586">
        <v>0.05</v>
      </c>
      <c r="K4586" t="s">
        <v>16</v>
      </c>
      <c r="L4586">
        <v>2</v>
      </c>
    </row>
    <row r="4587" spans="1:12" x14ac:dyDescent="0.3">
      <c r="A4587">
        <v>23</v>
      </c>
      <c r="B4587">
        <v>39000</v>
      </c>
      <c r="C4587" t="s">
        <v>13</v>
      </c>
      <c r="D4587">
        <v>1</v>
      </c>
      <c r="E4587" t="s">
        <v>18</v>
      </c>
      <c r="F4587" t="s">
        <v>19</v>
      </c>
      <c r="G4587">
        <v>15000</v>
      </c>
      <c r="H4587">
        <v>12.21</v>
      </c>
      <c r="I4587">
        <v>1</v>
      </c>
      <c r="J4587">
        <v>0.38</v>
      </c>
      <c r="K4587" t="s">
        <v>16</v>
      </c>
      <c r="L4587">
        <v>4</v>
      </c>
    </row>
    <row r="4588" spans="1:12" x14ac:dyDescent="0.3">
      <c r="A4588">
        <v>23</v>
      </c>
      <c r="B4588">
        <v>115000</v>
      </c>
      <c r="C4588" t="s">
        <v>26</v>
      </c>
      <c r="D4588">
        <v>3</v>
      </c>
      <c r="E4588" t="s">
        <v>18</v>
      </c>
      <c r="F4588" t="s">
        <v>19</v>
      </c>
      <c r="G4588">
        <v>13000</v>
      </c>
      <c r="H4588">
        <v>11.83</v>
      </c>
      <c r="I4588">
        <v>0</v>
      </c>
      <c r="J4588">
        <v>0.11</v>
      </c>
      <c r="K4588" t="s">
        <v>16</v>
      </c>
      <c r="L4588">
        <v>4</v>
      </c>
    </row>
    <row r="4589" spans="1:12" x14ac:dyDescent="0.3">
      <c r="A4589">
        <v>26</v>
      </c>
      <c r="B4589">
        <v>115000</v>
      </c>
      <c r="C4589" t="s">
        <v>26</v>
      </c>
      <c r="D4589">
        <v>6</v>
      </c>
      <c r="E4589" t="s">
        <v>28</v>
      </c>
      <c r="F4589" t="s">
        <v>15</v>
      </c>
      <c r="G4589">
        <v>15000</v>
      </c>
      <c r="H4589">
        <v>12.87</v>
      </c>
      <c r="I4589">
        <v>0</v>
      </c>
      <c r="J4589">
        <v>0.13</v>
      </c>
      <c r="K4589" t="s">
        <v>17</v>
      </c>
      <c r="L4589">
        <v>3</v>
      </c>
    </row>
    <row r="4590" spans="1:12" x14ac:dyDescent="0.3">
      <c r="A4590">
        <v>24</v>
      </c>
      <c r="B4590">
        <v>115000</v>
      </c>
      <c r="C4590" t="s">
        <v>26</v>
      </c>
      <c r="D4590">
        <v>8</v>
      </c>
      <c r="E4590" t="s">
        <v>18</v>
      </c>
      <c r="F4590" t="s">
        <v>19</v>
      </c>
      <c r="G4590">
        <v>15000</v>
      </c>
      <c r="H4590">
        <v>11.48</v>
      </c>
      <c r="I4590">
        <v>0</v>
      </c>
      <c r="J4590">
        <v>0.13</v>
      </c>
      <c r="K4590" t="s">
        <v>16</v>
      </c>
      <c r="L4590">
        <v>3</v>
      </c>
    </row>
    <row r="4591" spans="1:12" x14ac:dyDescent="0.3">
      <c r="A4591">
        <v>25</v>
      </c>
      <c r="B4591">
        <v>45000</v>
      </c>
      <c r="C4591" t="s">
        <v>13</v>
      </c>
      <c r="D4591">
        <v>4</v>
      </c>
      <c r="E4591" t="s">
        <v>25</v>
      </c>
      <c r="F4591" t="s">
        <v>15</v>
      </c>
      <c r="G4591">
        <v>15000</v>
      </c>
      <c r="I4591">
        <v>1</v>
      </c>
      <c r="J4591">
        <v>0.33</v>
      </c>
      <c r="K4591" t="s">
        <v>16</v>
      </c>
      <c r="L4591">
        <v>3</v>
      </c>
    </row>
    <row r="4592" spans="1:12" x14ac:dyDescent="0.3">
      <c r="A4592">
        <v>26</v>
      </c>
      <c r="B4592">
        <v>46890</v>
      </c>
      <c r="C4592" t="s">
        <v>13</v>
      </c>
      <c r="D4592">
        <v>9</v>
      </c>
      <c r="E4592" t="s">
        <v>20</v>
      </c>
      <c r="F4592" t="s">
        <v>15</v>
      </c>
      <c r="G4592">
        <v>15000</v>
      </c>
      <c r="H4592">
        <v>12.99</v>
      </c>
      <c r="I4592">
        <v>1</v>
      </c>
      <c r="J4592">
        <v>0.32</v>
      </c>
      <c r="K4592" t="s">
        <v>17</v>
      </c>
      <c r="L4592">
        <v>3</v>
      </c>
    </row>
    <row r="4593" spans="1:12" x14ac:dyDescent="0.3">
      <c r="A4593">
        <v>24</v>
      </c>
      <c r="B4593">
        <v>115500</v>
      </c>
      <c r="C4593" t="s">
        <v>26</v>
      </c>
      <c r="D4593">
        <v>8</v>
      </c>
      <c r="E4593" t="s">
        <v>28</v>
      </c>
      <c r="F4593" t="s">
        <v>21</v>
      </c>
      <c r="G4593">
        <v>10000</v>
      </c>
      <c r="H4593">
        <v>7.75</v>
      </c>
      <c r="I4593">
        <v>0</v>
      </c>
      <c r="J4593">
        <v>0.09</v>
      </c>
      <c r="K4593" t="s">
        <v>16</v>
      </c>
      <c r="L4593">
        <v>4</v>
      </c>
    </row>
    <row r="4594" spans="1:12" x14ac:dyDescent="0.3">
      <c r="A4594">
        <v>26</v>
      </c>
      <c r="B4594">
        <v>115600</v>
      </c>
      <c r="C4594" t="s">
        <v>26</v>
      </c>
      <c r="D4594">
        <v>4</v>
      </c>
      <c r="E4594" t="s">
        <v>25</v>
      </c>
      <c r="F4594" t="s">
        <v>21</v>
      </c>
      <c r="G4594">
        <v>9925</v>
      </c>
      <c r="H4594">
        <v>7.29</v>
      </c>
      <c r="I4594">
        <v>0</v>
      </c>
      <c r="J4594">
        <v>0.09</v>
      </c>
      <c r="K4594" t="s">
        <v>16</v>
      </c>
      <c r="L4594">
        <v>4</v>
      </c>
    </row>
    <row r="4595" spans="1:12" x14ac:dyDescent="0.3">
      <c r="A4595">
        <v>24</v>
      </c>
      <c r="B4595">
        <v>115800</v>
      </c>
      <c r="C4595" t="s">
        <v>26</v>
      </c>
      <c r="D4595">
        <v>5</v>
      </c>
      <c r="E4595" t="s">
        <v>20</v>
      </c>
      <c r="F4595" t="s">
        <v>19</v>
      </c>
      <c r="G4595">
        <v>12000</v>
      </c>
      <c r="H4595">
        <v>10.99</v>
      </c>
      <c r="I4595">
        <v>0</v>
      </c>
      <c r="J4595">
        <v>0.1</v>
      </c>
      <c r="K4595" t="s">
        <v>16</v>
      </c>
      <c r="L4595">
        <v>3</v>
      </c>
    </row>
    <row r="4596" spans="1:12" x14ac:dyDescent="0.3">
      <c r="A4596">
        <v>23</v>
      </c>
      <c r="B4596">
        <v>116000</v>
      </c>
      <c r="C4596" t="s">
        <v>26</v>
      </c>
      <c r="D4596">
        <v>8</v>
      </c>
      <c r="E4596" t="s">
        <v>18</v>
      </c>
      <c r="F4596" t="s">
        <v>30</v>
      </c>
      <c r="G4596">
        <v>15825</v>
      </c>
      <c r="H4596">
        <v>15.62</v>
      </c>
      <c r="I4596">
        <v>0</v>
      </c>
      <c r="J4596">
        <v>0.14000000000000001</v>
      </c>
      <c r="K4596" t="s">
        <v>17</v>
      </c>
      <c r="L4596">
        <v>4</v>
      </c>
    </row>
    <row r="4597" spans="1:12" x14ac:dyDescent="0.3">
      <c r="A4597">
        <v>23</v>
      </c>
      <c r="B4597">
        <v>47000</v>
      </c>
      <c r="C4597" t="s">
        <v>13</v>
      </c>
      <c r="D4597">
        <v>3</v>
      </c>
      <c r="E4597" t="s">
        <v>27</v>
      </c>
      <c r="F4597" t="s">
        <v>19</v>
      </c>
      <c r="G4597">
        <v>15000</v>
      </c>
      <c r="H4597">
        <v>11.48</v>
      </c>
      <c r="I4597">
        <v>1</v>
      </c>
      <c r="J4597">
        <v>0.32</v>
      </c>
      <c r="K4597" t="s">
        <v>16</v>
      </c>
      <c r="L4597">
        <v>4</v>
      </c>
    </row>
    <row r="4598" spans="1:12" x14ac:dyDescent="0.3">
      <c r="A4598">
        <v>23</v>
      </c>
      <c r="B4598">
        <v>33195</v>
      </c>
      <c r="C4598" t="s">
        <v>13</v>
      </c>
      <c r="D4598">
        <v>5</v>
      </c>
      <c r="E4598" t="s">
        <v>18</v>
      </c>
      <c r="F4598" t="s">
        <v>19</v>
      </c>
      <c r="G4598">
        <v>1800</v>
      </c>
      <c r="H4598">
        <v>11.99</v>
      </c>
      <c r="I4598">
        <v>0</v>
      </c>
      <c r="J4598">
        <v>0.05</v>
      </c>
      <c r="K4598" t="s">
        <v>16</v>
      </c>
      <c r="L4598">
        <v>4</v>
      </c>
    </row>
    <row r="4599" spans="1:12" x14ac:dyDescent="0.3">
      <c r="A4599">
        <v>21</v>
      </c>
      <c r="B4599">
        <v>34000</v>
      </c>
      <c r="C4599" t="s">
        <v>13</v>
      </c>
      <c r="D4599">
        <v>4</v>
      </c>
      <c r="E4599" t="s">
        <v>18</v>
      </c>
      <c r="F4599" t="s">
        <v>19</v>
      </c>
      <c r="G4599">
        <v>1800</v>
      </c>
      <c r="H4599">
        <v>11.49</v>
      </c>
      <c r="I4599">
        <v>0</v>
      </c>
      <c r="J4599">
        <v>0.05</v>
      </c>
      <c r="K4599" t="s">
        <v>16</v>
      </c>
      <c r="L4599">
        <v>4</v>
      </c>
    </row>
    <row r="4600" spans="1:12" x14ac:dyDescent="0.3">
      <c r="A4600">
        <v>24</v>
      </c>
      <c r="B4600">
        <v>35000</v>
      </c>
      <c r="C4600" t="s">
        <v>13</v>
      </c>
      <c r="D4600">
        <v>0</v>
      </c>
      <c r="E4600" t="s">
        <v>14</v>
      </c>
      <c r="F4600" t="s">
        <v>21</v>
      </c>
      <c r="G4600">
        <v>1800</v>
      </c>
      <c r="H4600">
        <v>7.14</v>
      </c>
      <c r="I4600">
        <v>0</v>
      </c>
      <c r="J4600">
        <v>0.05</v>
      </c>
      <c r="K4600" t="s">
        <v>16</v>
      </c>
      <c r="L4600">
        <v>2</v>
      </c>
    </row>
    <row r="4601" spans="1:12" x14ac:dyDescent="0.3">
      <c r="A4601">
        <v>24</v>
      </c>
      <c r="B4601">
        <v>117000</v>
      </c>
      <c r="C4601" t="s">
        <v>26</v>
      </c>
      <c r="D4601">
        <v>8</v>
      </c>
      <c r="E4601" t="s">
        <v>14</v>
      </c>
      <c r="F4601" t="s">
        <v>21</v>
      </c>
      <c r="G4601">
        <v>10800</v>
      </c>
      <c r="I4601">
        <v>0</v>
      </c>
      <c r="J4601">
        <v>0.09</v>
      </c>
      <c r="K4601" t="s">
        <v>16</v>
      </c>
      <c r="L4601">
        <v>3</v>
      </c>
    </row>
    <row r="4602" spans="1:12" x14ac:dyDescent="0.3">
      <c r="A4602">
        <v>26</v>
      </c>
      <c r="B4602">
        <v>35000</v>
      </c>
      <c r="C4602" t="s">
        <v>13</v>
      </c>
      <c r="D4602">
        <v>3</v>
      </c>
      <c r="E4602" t="s">
        <v>14</v>
      </c>
      <c r="F4602" t="s">
        <v>19</v>
      </c>
      <c r="G4602">
        <v>1800</v>
      </c>
      <c r="H4602">
        <v>11.36</v>
      </c>
      <c r="I4602">
        <v>0</v>
      </c>
      <c r="J4602">
        <v>0.05</v>
      </c>
      <c r="K4602" t="s">
        <v>16</v>
      </c>
      <c r="L4602">
        <v>3</v>
      </c>
    </row>
    <row r="4603" spans="1:12" x14ac:dyDescent="0.3">
      <c r="A4603">
        <v>25</v>
      </c>
      <c r="B4603">
        <v>30000</v>
      </c>
      <c r="C4603" t="s">
        <v>13</v>
      </c>
      <c r="D4603">
        <v>9</v>
      </c>
      <c r="E4603" t="s">
        <v>14</v>
      </c>
      <c r="F4603" t="s">
        <v>21</v>
      </c>
      <c r="G4603">
        <v>1800</v>
      </c>
      <c r="H4603">
        <v>8.49</v>
      </c>
      <c r="I4603">
        <v>1</v>
      </c>
      <c r="J4603">
        <v>0.06</v>
      </c>
      <c r="K4603" t="s">
        <v>16</v>
      </c>
      <c r="L4603">
        <v>2</v>
      </c>
    </row>
    <row r="4604" spans="1:12" x14ac:dyDescent="0.3">
      <c r="A4604">
        <v>26</v>
      </c>
      <c r="B4604">
        <v>117000</v>
      </c>
      <c r="C4604" t="s">
        <v>23</v>
      </c>
      <c r="D4604">
        <v>10</v>
      </c>
      <c r="E4604" t="s">
        <v>27</v>
      </c>
      <c r="F4604" t="s">
        <v>19</v>
      </c>
      <c r="G4604">
        <v>7200</v>
      </c>
      <c r="H4604">
        <v>10.74</v>
      </c>
      <c r="I4604">
        <v>0</v>
      </c>
      <c r="J4604">
        <v>0.06</v>
      </c>
      <c r="K4604" t="s">
        <v>16</v>
      </c>
      <c r="L4604">
        <v>4</v>
      </c>
    </row>
    <row r="4605" spans="1:12" x14ac:dyDescent="0.3">
      <c r="A4605">
        <v>26</v>
      </c>
      <c r="B4605">
        <v>117000</v>
      </c>
      <c r="C4605" t="s">
        <v>26</v>
      </c>
      <c r="D4605">
        <v>8</v>
      </c>
      <c r="E4605" t="s">
        <v>28</v>
      </c>
      <c r="F4605" t="s">
        <v>21</v>
      </c>
      <c r="G4605">
        <v>6000</v>
      </c>
      <c r="H4605">
        <v>7.51</v>
      </c>
      <c r="I4605">
        <v>0</v>
      </c>
      <c r="J4605">
        <v>0.05</v>
      </c>
      <c r="K4605" t="s">
        <v>16</v>
      </c>
      <c r="L4605">
        <v>4</v>
      </c>
    </row>
    <row r="4606" spans="1:12" x14ac:dyDescent="0.3">
      <c r="A4606">
        <v>23</v>
      </c>
      <c r="B4606">
        <v>117000</v>
      </c>
      <c r="C4606" t="s">
        <v>26</v>
      </c>
      <c r="D4606">
        <v>8</v>
      </c>
      <c r="E4606" t="s">
        <v>27</v>
      </c>
      <c r="F4606" t="s">
        <v>29</v>
      </c>
      <c r="G4606">
        <v>14000</v>
      </c>
      <c r="H4606">
        <v>15.68</v>
      </c>
      <c r="I4606">
        <v>0</v>
      </c>
      <c r="J4606">
        <v>0.12</v>
      </c>
      <c r="K4606" t="s">
        <v>17</v>
      </c>
      <c r="L4606">
        <v>4</v>
      </c>
    </row>
    <row r="4607" spans="1:12" x14ac:dyDescent="0.3">
      <c r="A4607">
        <v>22</v>
      </c>
      <c r="B4607">
        <v>26400</v>
      </c>
      <c r="C4607" t="s">
        <v>23</v>
      </c>
      <c r="D4607">
        <v>1</v>
      </c>
      <c r="E4607" t="s">
        <v>20</v>
      </c>
      <c r="F4607" t="s">
        <v>15</v>
      </c>
      <c r="G4607">
        <v>7300</v>
      </c>
      <c r="H4607">
        <v>13.61</v>
      </c>
      <c r="I4607">
        <v>0</v>
      </c>
      <c r="J4607">
        <v>0.28000000000000003</v>
      </c>
      <c r="K4607" t="s">
        <v>17</v>
      </c>
      <c r="L4607">
        <v>2</v>
      </c>
    </row>
    <row r="4608" spans="1:12" x14ac:dyDescent="0.3">
      <c r="A4608">
        <v>24</v>
      </c>
      <c r="B4608">
        <v>117996</v>
      </c>
      <c r="C4608" t="s">
        <v>26</v>
      </c>
      <c r="D4608">
        <v>6</v>
      </c>
      <c r="E4608" t="s">
        <v>27</v>
      </c>
      <c r="F4608" t="s">
        <v>29</v>
      </c>
      <c r="G4608">
        <v>18000</v>
      </c>
      <c r="H4608">
        <v>17.04</v>
      </c>
      <c r="I4608">
        <v>0</v>
      </c>
      <c r="J4608">
        <v>0.15</v>
      </c>
      <c r="K4608" t="s">
        <v>17</v>
      </c>
      <c r="L4608">
        <v>3</v>
      </c>
    </row>
    <row r="4609" spans="1:12" x14ac:dyDescent="0.3">
      <c r="A4609">
        <v>24</v>
      </c>
      <c r="B4609">
        <v>118000</v>
      </c>
      <c r="C4609" t="s">
        <v>26</v>
      </c>
      <c r="D4609">
        <v>8</v>
      </c>
      <c r="E4609" t="s">
        <v>28</v>
      </c>
      <c r="F4609" t="s">
        <v>21</v>
      </c>
      <c r="G4609">
        <v>5000</v>
      </c>
      <c r="H4609">
        <v>5.42</v>
      </c>
      <c r="I4609">
        <v>0</v>
      </c>
      <c r="J4609">
        <v>0.04</v>
      </c>
      <c r="K4609" t="s">
        <v>16</v>
      </c>
      <c r="L4609">
        <v>2</v>
      </c>
    </row>
    <row r="4610" spans="1:12" x14ac:dyDescent="0.3">
      <c r="A4610">
        <v>25</v>
      </c>
      <c r="B4610">
        <v>118000</v>
      </c>
      <c r="C4610" t="s">
        <v>26</v>
      </c>
      <c r="D4610">
        <v>8</v>
      </c>
      <c r="E4610" t="s">
        <v>28</v>
      </c>
      <c r="F4610" t="s">
        <v>21</v>
      </c>
      <c r="G4610">
        <v>15000</v>
      </c>
      <c r="H4610">
        <v>7.88</v>
      </c>
      <c r="I4610">
        <v>0</v>
      </c>
      <c r="J4610">
        <v>0.13</v>
      </c>
      <c r="K4610" t="s">
        <v>16</v>
      </c>
      <c r="L4610">
        <v>4</v>
      </c>
    </row>
    <row r="4611" spans="1:12" x14ac:dyDescent="0.3">
      <c r="A4611">
        <v>25</v>
      </c>
      <c r="B4611">
        <v>118000</v>
      </c>
      <c r="C4611" t="s">
        <v>26</v>
      </c>
      <c r="D4611">
        <v>8</v>
      </c>
      <c r="E4611" t="s">
        <v>28</v>
      </c>
      <c r="F4611" t="s">
        <v>19</v>
      </c>
      <c r="G4611">
        <v>25000</v>
      </c>
      <c r="H4611">
        <v>11.12</v>
      </c>
      <c r="I4611">
        <v>0</v>
      </c>
      <c r="J4611">
        <v>0.21</v>
      </c>
      <c r="K4611" t="s">
        <v>16</v>
      </c>
      <c r="L4611">
        <v>2</v>
      </c>
    </row>
    <row r="4612" spans="1:12" x14ac:dyDescent="0.3">
      <c r="A4612">
        <v>23</v>
      </c>
      <c r="B4612">
        <v>47000</v>
      </c>
      <c r="C4612" t="s">
        <v>13</v>
      </c>
      <c r="D4612">
        <v>1</v>
      </c>
      <c r="E4612" t="s">
        <v>20</v>
      </c>
      <c r="F4612" t="s">
        <v>15</v>
      </c>
      <c r="G4612">
        <v>15000</v>
      </c>
      <c r="H4612">
        <v>12.04</v>
      </c>
      <c r="I4612">
        <v>1</v>
      </c>
      <c r="J4612">
        <v>0.32</v>
      </c>
      <c r="K4612" t="s">
        <v>17</v>
      </c>
      <c r="L4612">
        <v>2</v>
      </c>
    </row>
    <row r="4613" spans="1:12" x14ac:dyDescent="0.3">
      <c r="A4613">
        <v>22</v>
      </c>
      <c r="B4613">
        <v>26232</v>
      </c>
      <c r="C4613" t="s">
        <v>23</v>
      </c>
      <c r="E4613" t="s">
        <v>14</v>
      </c>
      <c r="F4613" t="s">
        <v>21</v>
      </c>
      <c r="G4613">
        <v>6000</v>
      </c>
      <c r="H4613">
        <v>6.03</v>
      </c>
      <c r="I4613">
        <v>0</v>
      </c>
      <c r="J4613">
        <v>0.23</v>
      </c>
      <c r="K4613" t="s">
        <v>16</v>
      </c>
      <c r="L4613">
        <v>2</v>
      </c>
    </row>
    <row r="4614" spans="1:12" x14ac:dyDescent="0.3">
      <c r="A4614">
        <v>25</v>
      </c>
      <c r="B4614">
        <v>118000</v>
      </c>
      <c r="C4614" t="s">
        <v>26</v>
      </c>
      <c r="D4614">
        <v>9</v>
      </c>
      <c r="E4614" t="s">
        <v>25</v>
      </c>
      <c r="F4614" t="s">
        <v>21</v>
      </c>
      <c r="G4614">
        <v>2000</v>
      </c>
      <c r="H4614">
        <v>7.12</v>
      </c>
      <c r="I4614">
        <v>0</v>
      </c>
      <c r="J4614">
        <v>0.02</v>
      </c>
      <c r="K4614" t="s">
        <v>16</v>
      </c>
      <c r="L4614">
        <v>2</v>
      </c>
    </row>
    <row r="4615" spans="1:12" x14ac:dyDescent="0.3">
      <c r="A4615">
        <v>22</v>
      </c>
      <c r="B4615">
        <v>118812</v>
      </c>
      <c r="C4615" t="s">
        <v>26</v>
      </c>
      <c r="D4615">
        <v>6</v>
      </c>
      <c r="E4615" t="s">
        <v>14</v>
      </c>
      <c r="F4615" t="s">
        <v>15</v>
      </c>
      <c r="G4615">
        <v>15000</v>
      </c>
      <c r="H4615">
        <v>13.35</v>
      </c>
      <c r="I4615">
        <v>0</v>
      </c>
      <c r="J4615">
        <v>0.13</v>
      </c>
      <c r="K4615" t="s">
        <v>16</v>
      </c>
      <c r="L4615">
        <v>2</v>
      </c>
    </row>
    <row r="4616" spans="1:12" x14ac:dyDescent="0.3">
      <c r="A4616">
        <v>22</v>
      </c>
      <c r="B4616">
        <v>119000</v>
      </c>
      <c r="C4616" t="s">
        <v>26</v>
      </c>
      <c r="D4616">
        <v>6</v>
      </c>
      <c r="E4616" t="s">
        <v>20</v>
      </c>
      <c r="F4616" t="s">
        <v>30</v>
      </c>
      <c r="G4616">
        <v>35000</v>
      </c>
      <c r="H4616">
        <v>16.489999999999998</v>
      </c>
      <c r="I4616">
        <v>0</v>
      </c>
      <c r="J4616">
        <v>0.28999999999999998</v>
      </c>
      <c r="K4616" t="s">
        <v>16</v>
      </c>
      <c r="L4616">
        <v>3</v>
      </c>
    </row>
    <row r="4617" spans="1:12" x14ac:dyDescent="0.3">
      <c r="A4617">
        <v>24</v>
      </c>
      <c r="B4617">
        <v>119500</v>
      </c>
      <c r="C4617" t="s">
        <v>23</v>
      </c>
      <c r="D4617">
        <v>8</v>
      </c>
      <c r="E4617" t="s">
        <v>28</v>
      </c>
      <c r="F4617" t="s">
        <v>19</v>
      </c>
      <c r="G4617">
        <v>3500</v>
      </c>
      <c r="H4617">
        <v>12.18</v>
      </c>
      <c r="I4617">
        <v>0</v>
      </c>
      <c r="J4617">
        <v>0.03</v>
      </c>
      <c r="K4617" t="s">
        <v>16</v>
      </c>
      <c r="L4617">
        <v>2</v>
      </c>
    </row>
    <row r="4618" spans="1:12" x14ac:dyDescent="0.3">
      <c r="A4618">
        <v>24</v>
      </c>
      <c r="B4618">
        <v>120000</v>
      </c>
      <c r="C4618" t="s">
        <v>26</v>
      </c>
      <c r="D4618">
        <v>8</v>
      </c>
      <c r="E4618" t="s">
        <v>27</v>
      </c>
      <c r="F4618" t="s">
        <v>21</v>
      </c>
      <c r="G4618">
        <v>20000</v>
      </c>
      <c r="H4618">
        <v>7.9</v>
      </c>
      <c r="I4618">
        <v>0</v>
      </c>
      <c r="J4618">
        <v>0.17</v>
      </c>
      <c r="K4618" t="s">
        <v>16</v>
      </c>
      <c r="L4618">
        <v>4</v>
      </c>
    </row>
    <row r="4619" spans="1:12" x14ac:dyDescent="0.3">
      <c r="A4619">
        <v>26</v>
      </c>
      <c r="B4619">
        <v>120000</v>
      </c>
      <c r="C4619" t="s">
        <v>26</v>
      </c>
      <c r="E4619" t="s">
        <v>27</v>
      </c>
      <c r="F4619" t="s">
        <v>19</v>
      </c>
      <c r="G4619">
        <v>25000</v>
      </c>
      <c r="H4619">
        <v>12.69</v>
      </c>
      <c r="I4619">
        <v>0</v>
      </c>
      <c r="J4619">
        <v>0.21</v>
      </c>
      <c r="K4619" t="s">
        <v>16</v>
      </c>
      <c r="L4619">
        <v>2</v>
      </c>
    </row>
    <row r="4620" spans="1:12" x14ac:dyDescent="0.3">
      <c r="A4620">
        <v>23</v>
      </c>
      <c r="B4620">
        <v>48800</v>
      </c>
      <c r="C4620" t="s">
        <v>13</v>
      </c>
      <c r="D4620">
        <v>3</v>
      </c>
      <c r="E4620" t="s">
        <v>18</v>
      </c>
      <c r="F4620" t="s">
        <v>19</v>
      </c>
      <c r="G4620">
        <v>15000</v>
      </c>
      <c r="H4620">
        <v>11.36</v>
      </c>
      <c r="I4620">
        <v>1</v>
      </c>
      <c r="J4620">
        <v>0.31</v>
      </c>
      <c r="K4620" t="s">
        <v>16</v>
      </c>
      <c r="L4620">
        <v>4</v>
      </c>
    </row>
    <row r="4621" spans="1:12" x14ac:dyDescent="0.3">
      <c r="A4621">
        <v>25</v>
      </c>
      <c r="B4621">
        <v>49000</v>
      </c>
      <c r="C4621" t="s">
        <v>13</v>
      </c>
      <c r="D4621">
        <v>5</v>
      </c>
      <c r="E4621" t="s">
        <v>14</v>
      </c>
      <c r="F4621" t="s">
        <v>19</v>
      </c>
      <c r="G4621">
        <v>15000</v>
      </c>
      <c r="H4621">
        <v>12.18</v>
      </c>
      <c r="I4621">
        <v>1</v>
      </c>
      <c r="J4621">
        <v>0.31</v>
      </c>
      <c r="K4621" t="s">
        <v>16</v>
      </c>
      <c r="L4621">
        <v>4</v>
      </c>
    </row>
    <row r="4622" spans="1:12" x14ac:dyDescent="0.3">
      <c r="A4622">
        <v>22</v>
      </c>
      <c r="B4622">
        <v>50000</v>
      </c>
      <c r="C4622" t="s">
        <v>13</v>
      </c>
      <c r="D4622">
        <v>6</v>
      </c>
      <c r="E4622" t="s">
        <v>18</v>
      </c>
      <c r="F4622" t="s">
        <v>21</v>
      </c>
      <c r="G4622">
        <v>15000</v>
      </c>
      <c r="H4622">
        <v>6.03</v>
      </c>
      <c r="I4622">
        <v>0</v>
      </c>
      <c r="J4622">
        <v>0.3</v>
      </c>
      <c r="K4622" t="s">
        <v>16</v>
      </c>
      <c r="L4622">
        <v>2</v>
      </c>
    </row>
    <row r="4623" spans="1:12" x14ac:dyDescent="0.3">
      <c r="A4623">
        <v>25</v>
      </c>
      <c r="B4623">
        <v>120000</v>
      </c>
      <c r="C4623" t="s">
        <v>26</v>
      </c>
      <c r="D4623">
        <v>5</v>
      </c>
      <c r="E4623" t="s">
        <v>28</v>
      </c>
      <c r="F4623" t="s">
        <v>21</v>
      </c>
      <c r="G4623">
        <v>21000</v>
      </c>
      <c r="H4623">
        <v>7.9</v>
      </c>
      <c r="I4623">
        <v>0</v>
      </c>
      <c r="J4623">
        <v>0.17</v>
      </c>
      <c r="K4623" t="s">
        <v>16</v>
      </c>
      <c r="L4623">
        <v>2</v>
      </c>
    </row>
    <row r="4624" spans="1:12" x14ac:dyDescent="0.3">
      <c r="A4624">
        <v>25</v>
      </c>
      <c r="B4624">
        <v>120000</v>
      </c>
      <c r="C4624" t="s">
        <v>26</v>
      </c>
      <c r="D4624">
        <v>5</v>
      </c>
      <c r="E4624" t="s">
        <v>20</v>
      </c>
      <c r="F4624" t="s">
        <v>21</v>
      </c>
      <c r="G4624">
        <v>28000</v>
      </c>
      <c r="H4624">
        <v>7.9</v>
      </c>
      <c r="I4624">
        <v>0</v>
      </c>
      <c r="J4624">
        <v>0.23</v>
      </c>
      <c r="K4624" t="s">
        <v>16</v>
      </c>
      <c r="L4624">
        <v>2</v>
      </c>
    </row>
    <row r="4625" spans="1:12" x14ac:dyDescent="0.3">
      <c r="A4625">
        <v>25</v>
      </c>
      <c r="B4625">
        <v>120000</v>
      </c>
      <c r="C4625" t="s">
        <v>26</v>
      </c>
      <c r="D4625">
        <v>5</v>
      </c>
      <c r="E4625" t="s">
        <v>14</v>
      </c>
      <c r="F4625" t="s">
        <v>21</v>
      </c>
      <c r="G4625">
        <v>10000</v>
      </c>
      <c r="H4625">
        <v>6.62</v>
      </c>
      <c r="I4625">
        <v>0</v>
      </c>
      <c r="J4625">
        <v>0.08</v>
      </c>
      <c r="K4625" t="s">
        <v>16</v>
      </c>
      <c r="L4625">
        <v>3</v>
      </c>
    </row>
    <row r="4626" spans="1:12" x14ac:dyDescent="0.3">
      <c r="A4626">
        <v>24</v>
      </c>
      <c r="B4626">
        <v>25920</v>
      </c>
      <c r="C4626" t="s">
        <v>23</v>
      </c>
      <c r="D4626">
        <v>4</v>
      </c>
      <c r="E4626" t="s">
        <v>18</v>
      </c>
      <c r="F4626" t="s">
        <v>30</v>
      </c>
      <c r="G4626">
        <v>3250</v>
      </c>
      <c r="H4626">
        <v>15.99</v>
      </c>
      <c r="I4626">
        <v>0</v>
      </c>
      <c r="J4626">
        <v>0.13</v>
      </c>
      <c r="K4626" t="s">
        <v>17</v>
      </c>
      <c r="L4626">
        <v>4</v>
      </c>
    </row>
    <row r="4627" spans="1:12" x14ac:dyDescent="0.3">
      <c r="A4627">
        <v>23</v>
      </c>
      <c r="B4627">
        <v>120000</v>
      </c>
      <c r="C4627" t="s">
        <v>26</v>
      </c>
      <c r="D4627">
        <v>7</v>
      </c>
      <c r="E4627" t="s">
        <v>25</v>
      </c>
      <c r="F4627" t="s">
        <v>19</v>
      </c>
      <c r="G4627">
        <v>10000</v>
      </c>
      <c r="H4627">
        <v>9.91</v>
      </c>
      <c r="I4627">
        <v>0</v>
      </c>
      <c r="J4627">
        <v>0.08</v>
      </c>
      <c r="K4627" t="s">
        <v>16</v>
      </c>
      <c r="L4627">
        <v>3</v>
      </c>
    </row>
    <row r="4628" spans="1:12" x14ac:dyDescent="0.3">
      <c r="A4628">
        <v>23</v>
      </c>
      <c r="B4628">
        <v>120000</v>
      </c>
      <c r="C4628" t="s">
        <v>26</v>
      </c>
      <c r="D4628">
        <v>8</v>
      </c>
      <c r="E4628" t="s">
        <v>18</v>
      </c>
      <c r="F4628" t="s">
        <v>19</v>
      </c>
      <c r="G4628">
        <v>4000</v>
      </c>
      <c r="H4628">
        <v>10.65</v>
      </c>
      <c r="I4628">
        <v>0</v>
      </c>
      <c r="J4628">
        <v>0.03</v>
      </c>
      <c r="K4628" t="s">
        <v>16</v>
      </c>
      <c r="L4628">
        <v>2</v>
      </c>
    </row>
    <row r="4629" spans="1:12" x14ac:dyDescent="0.3">
      <c r="A4629">
        <v>22</v>
      </c>
      <c r="B4629">
        <v>25899</v>
      </c>
      <c r="C4629" t="s">
        <v>23</v>
      </c>
      <c r="D4629">
        <v>7</v>
      </c>
      <c r="E4629" t="s">
        <v>27</v>
      </c>
      <c r="F4629" t="s">
        <v>19</v>
      </c>
      <c r="G4629">
        <v>6250</v>
      </c>
      <c r="H4629">
        <v>12.69</v>
      </c>
      <c r="I4629">
        <v>0</v>
      </c>
      <c r="J4629">
        <v>0.24</v>
      </c>
      <c r="K4629" t="s">
        <v>16</v>
      </c>
      <c r="L4629">
        <v>2</v>
      </c>
    </row>
    <row r="4630" spans="1:12" x14ac:dyDescent="0.3">
      <c r="A4630">
        <v>23</v>
      </c>
      <c r="B4630">
        <v>120000</v>
      </c>
      <c r="C4630" t="s">
        <v>26</v>
      </c>
      <c r="D4630">
        <v>3</v>
      </c>
      <c r="E4630" t="s">
        <v>27</v>
      </c>
      <c r="F4630" t="s">
        <v>21</v>
      </c>
      <c r="G4630">
        <v>5000</v>
      </c>
      <c r="H4630">
        <v>8.9</v>
      </c>
      <c r="I4630">
        <v>0</v>
      </c>
      <c r="J4630">
        <v>0.04</v>
      </c>
      <c r="K4630" t="s">
        <v>16</v>
      </c>
      <c r="L4630">
        <v>4</v>
      </c>
    </row>
    <row r="4631" spans="1:12" x14ac:dyDescent="0.3">
      <c r="A4631">
        <v>22</v>
      </c>
      <c r="B4631">
        <v>44000</v>
      </c>
      <c r="C4631" t="s">
        <v>13</v>
      </c>
      <c r="D4631">
        <v>5</v>
      </c>
      <c r="E4631" t="s">
        <v>28</v>
      </c>
      <c r="F4631" t="s">
        <v>19</v>
      </c>
      <c r="G4631">
        <v>15000</v>
      </c>
      <c r="H4631">
        <v>11.11</v>
      </c>
      <c r="I4631">
        <v>1</v>
      </c>
      <c r="J4631">
        <v>0.34</v>
      </c>
      <c r="K4631" t="s">
        <v>16</v>
      </c>
      <c r="L4631">
        <v>3</v>
      </c>
    </row>
    <row r="4632" spans="1:12" x14ac:dyDescent="0.3">
      <c r="A4632">
        <v>23</v>
      </c>
      <c r="B4632">
        <v>120000</v>
      </c>
      <c r="C4632" t="s">
        <v>26</v>
      </c>
      <c r="D4632">
        <v>3</v>
      </c>
      <c r="E4632" t="s">
        <v>14</v>
      </c>
      <c r="F4632" t="s">
        <v>19</v>
      </c>
      <c r="G4632">
        <v>30000</v>
      </c>
      <c r="H4632">
        <v>11.49</v>
      </c>
      <c r="I4632">
        <v>0</v>
      </c>
      <c r="J4632">
        <v>0.25</v>
      </c>
      <c r="K4632" t="s">
        <v>16</v>
      </c>
      <c r="L4632">
        <v>4</v>
      </c>
    </row>
    <row r="4633" spans="1:12" x14ac:dyDescent="0.3">
      <c r="A4633">
        <v>22</v>
      </c>
      <c r="B4633">
        <v>120000</v>
      </c>
      <c r="C4633" t="s">
        <v>26</v>
      </c>
      <c r="D4633">
        <v>0</v>
      </c>
      <c r="E4633" t="s">
        <v>18</v>
      </c>
      <c r="F4633" t="s">
        <v>30</v>
      </c>
      <c r="G4633">
        <v>16800</v>
      </c>
      <c r="H4633">
        <v>15.62</v>
      </c>
      <c r="I4633">
        <v>0</v>
      </c>
      <c r="J4633">
        <v>0.14000000000000001</v>
      </c>
      <c r="K4633" t="s">
        <v>16</v>
      </c>
      <c r="L4633">
        <v>4</v>
      </c>
    </row>
    <row r="4634" spans="1:12" x14ac:dyDescent="0.3">
      <c r="A4634">
        <v>24</v>
      </c>
      <c r="B4634">
        <v>120000</v>
      </c>
      <c r="C4634" t="s">
        <v>26</v>
      </c>
      <c r="D4634">
        <v>8</v>
      </c>
      <c r="E4634" t="s">
        <v>20</v>
      </c>
      <c r="F4634" t="s">
        <v>19</v>
      </c>
      <c r="G4634">
        <v>8575</v>
      </c>
      <c r="I4634">
        <v>0</v>
      </c>
      <c r="J4634">
        <v>7.0000000000000007E-2</v>
      </c>
      <c r="K4634" t="s">
        <v>16</v>
      </c>
      <c r="L4634">
        <v>3</v>
      </c>
    </row>
    <row r="4635" spans="1:12" x14ac:dyDescent="0.3">
      <c r="A4635">
        <v>24</v>
      </c>
      <c r="B4635">
        <v>91800</v>
      </c>
      <c r="C4635" t="s">
        <v>23</v>
      </c>
      <c r="D4635">
        <v>8</v>
      </c>
      <c r="E4635" t="s">
        <v>14</v>
      </c>
      <c r="F4635" t="s">
        <v>29</v>
      </c>
      <c r="G4635">
        <v>10000</v>
      </c>
      <c r="H4635">
        <v>19.29</v>
      </c>
      <c r="I4635">
        <v>1</v>
      </c>
      <c r="J4635">
        <v>0.09</v>
      </c>
      <c r="K4635" t="s">
        <v>16</v>
      </c>
      <c r="L4635">
        <v>2</v>
      </c>
    </row>
    <row r="4636" spans="1:12" x14ac:dyDescent="0.3">
      <c r="A4636">
        <v>26</v>
      </c>
      <c r="B4636">
        <v>108000</v>
      </c>
      <c r="C4636" t="s">
        <v>26</v>
      </c>
      <c r="D4636">
        <v>8</v>
      </c>
      <c r="E4636" t="s">
        <v>28</v>
      </c>
      <c r="F4636" t="s">
        <v>19</v>
      </c>
      <c r="G4636">
        <v>15000</v>
      </c>
      <c r="H4636">
        <v>11.49</v>
      </c>
      <c r="I4636">
        <v>1</v>
      </c>
      <c r="J4636">
        <v>0.14000000000000001</v>
      </c>
      <c r="K4636" t="s">
        <v>16</v>
      </c>
      <c r="L4636">
        <v>3</v>
      </c>
    </row>
    <row r="4637" spans="1:12" x14ac:dyDescent="0.3">
      <c r="A4637">
        <v>23</v>
      </c>
      <c r="B4637">
        <v>120000</v>
      </c>
      <c r="C4637" t="s">
        <v>26</v>
      </c>
      <c r="D4637">
        <v>7</v>
      </c>
      <c r="E4637" t="s">
        <v>18</v>
      </c>
      <c r="F4637" t="s">
        <v>21</v>
      </c>
      <c r="G4637">
        <v>12000</v>
      </c>
      <c r="H4637">
        <v>5.42</v>
      </c>
      <c r="I4637">
        <v>0</v>
      </c>
      <c r="J4637">
        <v>0.1</v>
      </c>
      <c r="K4637" t="s">
        <v>16</v>
      </c>
      <c r="L4637">
        <v>3</v>
      </c>
    </row>
    <row r="4638" spans="1:12" x14ac:dyDescent="0.3">
      <c r="A4638">
        <v>25</v>
      </c>
      <c r="B4638">
        <v>120000</v>
      </c>
      <c r="C4638" t="s">
        <v>26</v>
      </c>
      <c r="D4638">
        <v>2</v>
      </c>
      <c r="E4638" t="s">
        <v>20</v>
      </c>
      <c r="F4638" t="s">
        <v>22</v>
      </c>
      <c r="G4638">
        <v>10000</v>
      </c>
      <c r="H4638">
        <v>20.99</v>
      </c>
      <c r="I4638">
        <v>0</v>
      </c>
      <c r="J4638">
        <v>0.08</v>
      </c>
      <c r="K4638" t="s">
        <v>16</v>
      </c>
      <c r="L4638">
        <v>4</v>
      </c>
    </row>
    <row r="4639" spans="1:12" x14ac:dyDescent="0.3">
      <c r="A4639">
        <v>22</v>
      </c>
      <c r="B4639">
        <v>120000</v>
      </c>
      <c r="C4639" t="s">
        <v>26</v>
      </c>
      <c r="D4639">
        <v>3</v>
      </c>
      <c r="E4639" t="s">
        <v>14</v>
      </c>
      <c r="F4639" t="s">
        <v>15</v>
      </c>
      <c r="G4639">
        <v>5000</v>
      </c>
      <c r="H4639">
        <v>14.79</v>
      </c>
      <c r="I4639">
        <v>0</v>
      </c>
      <c r="J4639">
        <v>0.04</v>
      </c>
      <c r="K4639" t="s">
        <v>16</v>
      </c>
      <c r="L4639">
        <v>2</v>
      </c>
    </row>
    <row r="4640" spans="1:12" x14ac:dyDescent="0.3">
      <c r="A4640">
        <v>23</v>
      </c>
      <c r="B4640">
        <v>120000</v>
      </c>
      <c r="C4640" t="s">
        <v>26</v>
      </c>
      <c r="D4640">
        <v>7</v>
      </c>
      <c r="E4640" t="s">
        <v>14</v>
      </c>
      <c r="F4640" t="s">
        <v>21</v>
      </c>
      <c r="G4640">
        <v>6000</v>
      </c>
      <c r="H4640">
        <v>6.99</v>
      </c>
      <c r="I4640">
        <v>0</v>
      </c>
      <c r="J4640">
        <v>0.05</v>
      </c>
      <c r="K4640" t="s">
        <v>16</v>
      </c>
      <c r="L4640">
        <v>3</v>
      </c>
    </row>
    <row r="4641" spans="1:12" x14ac:dyDescent="0.3">
      <c r="A4641">
        <v>22</v>
      </c>
      <c r="B4641">
        <v>120000</v>
      </c>
      <c r="C4641" t="s">
        <v>26</v>
      </c>
      <c r="D4641">
        <v>6</v>
      </c>
      <c r="E4641" t="s">
        <v>27</v>
      </c>
      <c r="F4641" t="s">
        <v>21</v>
      </c>
      <c r="G4641">
        <v>12000</v>
      </c>
      <c r="H4641">
        <v>7.49</v>
      </c>
      <c r="I4641">
        <v>0</v>
      </c>
      <c r="J4641">
        <v>0.1</v>
      </c>
      <c r="K4641" t="s">
        <v>16</v>
      </c>
      <c r="L4641">
        <v>4</v>
      </c>
    </row>
    <row r="4642" spans="1:12" x14ac:dyDescent="0.3">
      <c r="A4642">
        <v>23</v>
      </c>
      <c r="B4642">
        <v>50000</v>
      </c>
      <c r="C4642" t="s">
        <v>13</v>
      </c>
      <c r="D4642">
        <v>7</v>
      </c>
      <c r="E4642" t="s">
        <v>20</v>
      </c>
      <c r="F4642" t="s">
        <v>21</v>
      </c>
      <c r="G4642">
        <v>15000</v>
      </c>
      <c r="H4642">
        <v>7.88</v>
      </c>
      <c r="I4642">
        <v>0</v>
      </c>
      <c r="J4642">
        <v>0.3</v>
      </c>
      <c r="K4642" t="s">
        <v>16</v>
      </c>
      <c r="L4642">
        <v>4</v>
      </c>
    </row>
    <row r="4643" spans="1:12" x14ac:dyDescent="0.3">
      <c r="A4643">
        <v>23</v>
      </c>
      <c r="B4643">
        <v>120000</v>
      </c>
      <c r="C4643" t="s">
        <v>26</v>
      </c>
      <c r="D4643">
        <v>5</v>
      </c>
      <c r="E4643" t="s">
        <v>14</v>
      </c>
      <c r="F4643" t="s">
        <v>19</v>
      </c>
      <c r="G4643">
        <v>6000</v>
      </c>
      <c r="H4643">
        <v>9.99</v>
      </c>
      <c r="I4643">
        <v>0</v>
      </c>
      <c r="J4643">
        <v>0.05</v>
      </c>
      <c r="K4643" t="s">
        <v>16</v>
      </c>
      <c r="L4643">
        <v>3</v>
      </c>
    </row>
    <row r="4644" spans="1:12" x14ac:dyDescent="0.3">
      <c r="A4644">
        <v>24</v>
      </c>
      <c r="B4644">
        <v>50000</v>
      </c>
      <c r="C4644" t="s">
        <v>13</v>
      </c>
      <c r="D4644">
        <v>2</v>
      </c>
      <c r="E4644" t="s">
        <v>27</v>
      </c>
      <c r="F4644" t="s">
        <v>19</v>
      </c>
      <c r="G4644">
        <v>15000</v>
      </c>
      <c r="H4644">
        <v>11.36</v>
      </c>
      <c r="I4644">
        <v>0</v>
      </c>
      <c r="J4644">
        <v>0.3</v>
      </c>
      <c r="K4644" t="s">
        <v>16</v>
      </c>
      <c r="L4644">
        <v>2</v>
      </c>
    </row>
    <row r="4645" spans="1:12" x14ac:dyDescent="0.3">
      <c r="A4645">
        <v>26</v>
      </c>
      <c r="B4645">
        <v>120000</v>
      </c>
      <c r="C4645" t="s">
        <v>26</v>
      </c>
      <c r="D4645">
        <v>5</v>
      </c>
      <c r="E4645" t="s">
        <v>18</v>
      </c>
      <c r="F4645" t="s">
        <v>19</v>
      </c>
      <c r="G4645">
        <v>13000</v>
      </c>
      <c r="H4645">
        <v>10.99</v>
      </c>
      <c r="I4645">
        <v>0</v>
      </c>
      <c r="J4645">
        <v>0.11</v>
      </c>
      <c r="K4645" t="s">
        <v>16</v>
      </c>
      <c r="L4645">
        <v>2</v>
      </c>
    </row>
    <row r="4646" spans="1:12" x14ac:dyDescent="0.3">
      <c r="A4646">
        <v>25</v>
      </c>
      <c r="B4646">
        <v>120000</v>
      </c>
      <c r="C4646" t="s">
        <v>26</v>
      </c>
      <c r="D4646">
        <v>7</v>
      </c>
      <c r="E4646" t="s">
        <v>14</v>
      </c>
      <c r="F4646" t="s">
        <v>21</v>
      </c>
      <c r="G4646">
        <v>14500</v>
      </c>
      <c r="H4646">
        <v>7.49</v>
      </c>
      <c r="I4646">
        <v>0</v>
      </c>
      <c r="J4646">
        <v>0.12</v>
      </c>
      <c r="K4646" t="s">
        <v>16</v>
      </c>
      <c r="L4646">
        <v>4</v>
      </c>
    </row>
    <row r="4647" spans="1:12" x14ac:dyDescent="0.3">
      <c r="A4647">
        <v>26</v>
      </c>
      <c r="B4647">
        <v>50004</v>
      </c>
      <c r="C4647" t="s">
        <v>13</v>
      </c>
      <c r="D4647">
        <v>3</v>
      </c>
      <c r="E4647" t="s">
        <v>27</v>
      </c>
      <c r="F4647" t="s">
        <v>15</v>
      </c>
      <c r="G4647">
        <v>15000</v>
      </c>
      <c r="H4647">
        <v>13.72</v>
      </c>
      <c r="I4647">
        <v>0</v>
      </c>
      <c r="J4647">
        <v>0.3</v>
      </c>
      <c r="K4647" t="s">
        <v>17</v>
      </c>
      <c r="L4647">
        <v>4</v>
      </c>
    </row>
    <row r="4648" spans="1:12" x14ac:dyDescent="0.3">
      <c r="A4648">
        <v>22</v>
      </c>
      <c r="B4648">
        <v>50004</v>
      </c>
      <c r="C4648" t="s">
        <v>13</v>
      </c>
      <c r="D4648">
        <v>6</v>
      </c>
      <c r="E4648" t="s">
        <v>27</v>
      </c>
      <c r="F4648" t="s">
        <v>30</v>
      </c>
      <c r="G4648">
        <v>15000</v>
      </c>
      <c r="H4648">
        <v>15.05</v>
      </c>
      <c r="I4648">
        <v>0</v>
      </c>
      <c r="J4648">
        <v>0.3</v>
      </c>
      <c r="K4648" t="s">
        <v>17</v>
      </c>
      <c r="L4648">
        <v>2</v>
      </c>
    </row>
    <row r="4649" spans="1:12" x14ac:dyDescent="0.3">
      <c r="A4649">
        <v>23</v>
      </c>
      <c r="B4649">
        <v>120000</v>
      </c>
      <c r="C4649" t="s">
        <v>26</v>
      </c>
      <c r="D4649">
        <v>7</v>
      </c>
      <c r="E4649" t="s">
        <v>25</v>
      </c>
      <c r="F4649" t="s">
        <v>19</v>
      </c>
      <c r="G4649">
        <v>15000</v>
      </c>
      <c r="I4649">
        <v>0</v>
      </c>
      <c r="J4649">
        <v>0.13</v>
      </c>
      <c r="K4649" t="s">
        <v>16</v>
      </c>
      <c r="L4649">
        <v>4</v>
      </c>
    </row>
    <row r="4650" spans="1:12" x14ac:dyDescent="0.3">
      <c r="A4650">
        <v>26</v>
      </c>
      <c r="B4650">
        <v>50400</v>
      </c>
      <c r="C4650" t="s">
        <v>13</v>
      </c>
      <c r="D4650">
        <v>10</v>
      </c>
      <c r="E4650" t="s">
        <v>28</v>
      </c>
      <c r="F4650" t="s">
        <v>19</v>
      </c>
      <c r="G4650">
        <v>15000</v>
      </c>
      <c r="H4650">
        <v>10.75</v>
      </c>
      <c r="I4650">
        <v>0</v>
      </c>
      <c r="J4650">
        <v>0.3</v>
      </c>
      <c r="K4650" t="s">
        <v>16</v>
      </c>
      <c r="L4650">
        <v>2</v>
      </c>
    </row>
    <row r="4651" spans="1:12" x14ac:dyDescent="0.3">
      <c r="A4651">
        <v>25</v>
      </c>
      <c r="B4651">
        <v>120000</v>
      </c>
      <c r="C4651" t="s">
        <v>26</v>
      </c>
      <c r="D4651">
        <v>9</v>
      </c>
      <c r="E4651" t="s">
        <v>28</v>
      </c>
      <c r="F4651" t="s">
        <v>19</v>
      </c>
      <c r="G4651">
        <v>28000</v>
      </c>
      <c r="H4651">
        <v>10.74</v>
      </c>
      <c r="I4651">
        <v>0</v>
      </c>
      <c r="J4651">
        <v>0.23</v>
      </c>
      <c r="K4651" t="s">
        <v>16</v>
      </c>
      <c r="L4651">
        <v>3</v>
      </c>
    </row>
    <row r="4652" spans="1:12" x14ac:dyDescent="0.3">
      <c r="A4652">
        <v>25</v>
      </c>
      <c r="B4652">
        <v>50500</v>
      </c>
      <c r="C4652" t="s">
        <v>13</v>
      </c>
      <c r="D4652">
        <v>4</v>
      </c>
      <c r="E4652" t="s">
        <v>27</v>
      </c>
      <c r="F4652" t="s">
        <v>19</v>
      </c>
      <c r="G4652">
        <v>15000</v>
      </c>
      <c r="H4652">
        <v>11.14</v>
      </c>
      <c r="I4652">
        <v>0</v>
      </c>
      <c r="J4652">
        <v>0.3</v>
      </c>
      <c r="K4652" t="s">
        <v>16</v>
      </c>
      <c r="L4652">
        <v>4</v>
      </c>
    </row>
    <row r="4653" spans="1:12" x14ac:dyDescent="0.3">
      <c r="A4653">
        <v>25</v>
      </c>
      <c r="B4653">
        <v>120000</v>
      </c>
      <c r="C4653" t="s">
        <v>26</v>
      </c>
      <c r="D4653">
        <v>9</v>
      </c>
      <c r="E4653" t="s">
        <v>20</v>
      </c>
      <c r="F4653" t="s">
        <v>19</v>
      </c>
      <c r="G4653">
        <v>10000</v>
      </c>
      <c r="H4653">
        <v>10.37</v>
      </c>
      <c r="I4653">
        <v>0</v>
      </c>
      <c r="J4653">
        <v>0.08</v>
      </c>
      <c r="K4653" t="s">
        <v>16</v>
      </c>
      <c r="L4653">
        <v>3</v>
      </c>
    </row>
    <row r="4654" spans="1:12" x14ac:dyDescent="0.3">
      <c r="A4654">
        <v>26</v>
      </c>
      <c r="B4654">
        <v>120000</v>
      </c>
      <c r="C4654" t="s">
        <v>26</v>
      </c>
      <c r="D4654">
        <v>10</v>
      </c>
      <c r="E4654" t="s">
        <v>14</v>
      </c>
      <c r="F4654" t="s">
        <v>21</v>
      </c>
      <c r="G4654">
        <v>10000</v>
      </c>
      <c r="H4654">
        <v>5.42</v>
      </c>
      <c r="I4654">
        <v>0</v>
      </c>
      <c r="J4654">
        <v>0.08</v>
      </c>
      <c r="K4654" t="s">
        <v>16</v>
      </c>
      <c r="L4654">
        <v>2</v>
      </c>
    </row>
    <row r="4655" spans="1:12" x14ac:dyDescent="0.3">
      <c r="A4655">
        <v>26</v>
      </c>
      <c r="B4655">
        <v>120000</v>
      </c>
      <c r="C4655" t="s">
        <v>26</v>
      </c>
      <c r="D4655">
        <v>0</v>
      </c>
      <c r="E4655" t="s">
        <v>18</v>
      </c>
      <c r="F4655" t="s">
        <v>21</v>
      </c>
      <c r="G4655">
        <v>6000</v>
      </c>
      <c r="I4655">
        <v>0</v>
      </c>
      <c r="J4655">
        <v>0.05</v>
      </c>
      <c r="K4655" t="s">
        <v>16</v>
      </c>
      <c r="L4655">
        <v>2</v>
      </c>
    </row>
    <row r="4656" spans="1:12" x14ac:dyDescent="0.3">
      <c r="A4656">
        <v>22</v>
      </c>
      <c r="B4656">
        <v>120000</v>
      </c>
      <c r="C4656" t="s">
        <v>26</v>
      </c>
      <c r="D4656">
        <v>2</v>
      </c>
      <c r="E4656" t="s">
        <v>18</v>
      </c>
      <c r="F4656" t="s">
        <v>21</v>
      </c>
      <c r="G4656">
        <v>17400</v>
      </c>
      <c r="H4656">
        <v>7.66</v>
      </c>
      <c r="I4656">
        <v>0</v>
      </c>
      <c r="J4656">
        <v>0.14000000000000001</v>
      </c>
      <c r="K4656" t="s">
        <v>16</v>
      </c>
      <c r="L4656">
        <v>2</v>
      </c>
    </row>
    <row r="4657" spans="1:12" x14ac:dyDescent="0.3">
      <c r="A4657">
        <v>22</v>
      </c>
      <c r="B4657">
        <v>51000</v>
      </c>
      <c r="C4657" t="s">
        <v>13</v>
      </c>
      <c r="D4657">
        <v>6</v>
      </c>
      <c r="E4657" t="s">
        <v>25</v>
      </c>
      <c r="F4657" t="s">
        <v>19</v>
      </c>
      <c r="G4657">
        <v>15000</v>
      </c>
      <c r="H4657">
        <v>11.11</v>
      </c>
      <c r="I4657">
        <v>0</v>
      </c>
      <c r="J4657">
        <v>0.28999999999999998</v>
      </c>
      <c r="K4657" t="s">
        <v>16</v>
      </c>
      <c r="L4657">
        <v>4</v>
      </c>
    </row>
    <row r="4658" spans="1:12" x14ac:dyDescent="0.3">
      <c r="A4658">
        <v>23</v>
      </c>
      <c r="B4658">
        <v>120000</v>
      </c>
      <c r="C4658" t="s">
        <v>26</v>
      </c>
      <c r="D4658">
        <v>7</v>
      </c>
      <c r="E4658" t="s">
        <v>27</v>
      </c>
      <c r="F4658" t="s">
        <v>15</v>
      </c>
      <c r="G4658">
        <v>6000</v>
      </c>
      <c r="H4658">
        <v>13.06</v>
      </c>
      <c r="I4658">
        <v>0</v>
      </c>
      <c r="J4658">
        <v>0.05</v>
      </c>
      <c r="K4658" t="s">
        <v>16</v>
      </c>
      <c r="L4658">
        <v>4</v>
      </c>
    </row>
    <row r="4659" spans="1:12" x14ac:dyDescent="0.3">
      <c r="A4659">
        <v>26</v>
      </c>
      <c r="B4659">
        <v>120000</v>
      </c>
      <c r="C4659" t="s">
        <v>26</v>
      </c>
      <c r="D4659">
        <v>3</v>
      </c>
      <c r="E4659" t="s">
        <v>25</v>
      </c>
      <c r="F4659" t="s">
        <v>19</v>
      </c>
      <c r="G4659">
        <v>25000</v>
      </c>
      <c r="I4659">
        <v>0</v>
      </c>
      <c r="J4659">
        <v>0.21</v>
      </c>
      <c r="K4659" t="s">
        <v>16</v>
      </c>
      <c r="L4659">
        <v>3</v>
      </c>
    </row>
    <row r="4660" spans="1:12" x14ac:dyDescent="0.3">
      <c r="A4660">
        <v>24</v>
      </c>
      <c r="B4660">
        <v>120000</v>
      </c>
      <c r="C4660" t="s">
        <v>26</v>
      </c>
      <c r="D4660">
        <v>8</v>
      </c>
      <c r="E4660" t="s">
        <v>25</v>
      </c>
      <c r="F4660" t="s">
        <v>15</v>
      </c>
      <c r="G4660">
        <v>8400</v>
      </c>
      <c r="H4660">
        <v>13.72</v>
      </c>
      <c r="I4660">
        <v>0</v>
      </c>
      <c r="J4660">
        <v>7.0000000000000007E-2</v>
      </c>
      <c r="K4660" t="s">
        <v>17</v>
      </c>
      <c r="L4660">
        <v>2</v>
      </c>
    </row>
    <row r="4661" spans="1:12" x14ac:dyDescent="0.3">
      <c r="A4661">
        <v>24</v>
      </c>
      <c r="B4661">
        <v>120000</v>
      </c>
      <c r="C4661" t="s">
        <v>26</v>
      </c>
      <c r="D4661">
        <v>0</v>
      </c>
      <c r="E4661" t="s">
        <v>18</v>
      </c>
      <c r="F4661" t="s">
        <v>30</v>
      </c>
      <c r="G4661">
        <v>25000</v>
      </c>
      <c r="H4661">
        <v>15.2</v>
      </c>
      <c r="I4661">
        <v>0</v>
      </c>
      <c r="J4661">
        <v>0.21</v>
      </c>
      <c r="K4661" t="s">
        <v>17</v>
      </c>
      <c r="L4661">
        <v>3</v>
      </c>
    </row>
    <row r="4662" spans="1:12" x14ac:dyDescent="0.3">
      <c r="A4662">
        <v>25</v>
      </c>
      <c r="B4662">
        <v>120000</v>
      </c>
      <c r="C4662" t="s">
        <v>26</v>
      </c>
      <c r="D4662">
        <v>9</v>
      </c>
      <c r="E4662" t="s">
        <v>20</v>
      </c>
      <c r="F4662" t="s">
        <v>15</v>
      </c>
      <c r="G4662">
        <v>25000</v>
      </c>
      <c r="H4662">
        <v>13.72</v>
      </c>
      <c r="I4662">
        <v>0</v>
      </c>
      <c r="J4662">
        <v>0.21</v>
      </c>
      <c r="K4662" t="s">
        <v>16</v>
      </c>
      <c r="L4662">
        <v>3</v>
      </c>
    </row>
    <row r="4663" spans="1:12" x14ac:dyDescent="0.3">
      <c r="A4663">
        <v>23</v>
      </c>
      <c r="B4663">
        <v>120000</v>
      </c>
      <c r="C4663" t="s">
        <v>26</v>
      </c>
      <c r="D4663">
        <v>5</v>
      </c>
      <c r="E4663" t="s">
        <v>18</v>
      </c>
      <c r="F4663" t="s">
        <v>21</v>
      </c>
      <c r="G4663">
        <v>14000</v>
      </c>
      <c r="I4663">
        <v>0</v>
      </c>
      <c r="J4663">
        <v>0.12</v>
      </c>
      <c r="K4663" t="s">
        <v>16</v>
      </c>
      <c r="L4663">
        <v>3</v>
      </c>
    </row>
    <row r="4664" spans="1:12" x14ac:dyDescent="0.3">
      <c r="A4664">
        <v>24</v>
      </c>
      <c r="B4664">
        <v>91800</v>
      </c>
      <c r="C4664" t="s">
        <v>26</v>
      </c>
      <c r="D4664">
        <v>8</v>
      </c>
      <c r="E4664" t="s">
        <v>14</v>
      </c>
      <c r="F4664" t="s">
        <v>30</v>
      </c>
      <c r="G4664">
        <v>15000</v>
      </c>
      <c r="H4664">
        <v>16.32</v>
      </c>
      <c r="I4664">
        <v>1</v>
      </c>
      <c r="J4664">
        <v>0.14000000000000001</v>
      </c>
      <c r="K4664" t="s">
        <v>17</v>
      </c>
      <c r="L4664">
        <v>2</v>
      </c>
    </row>
    <row r="4665" spans="1:12" x14ac:dyDescent="0.3">
      <c r="A4665">
        <v>23</v>
      </c>
      <c r="B4665">
        <v>120000</v>
      </c>
      <c r="C4665" t="s">
        <v>26</v>
      </c>
      <c r="D4665">
        <v>8</v>
      </c>
      <c r="E4665" t="s">
        <v>14</v>
      </c>
      <c r="F4665" t="s">
        <v>21</v>
      </c>
      <c r="G4665">
        <v>10000</v>
      </c>
      <c r="H4665">
        <v>7.88</v>
      </c>
      <c r="I4665">
        <v>0</v>
      </c>
      <c r="J4665">
        <v>0.08</v>
      </c>
      <c r="K4665" t="s">
        <v>16</v>
      </c>
      <c r="L4665">
        <v>2</v>
      </c>
    </row>
    <row r="4666" spans="1:12" x14ac:dyDescent="0.3">
      <c r="A4666">
        <v>26</v>
      </c>
      <c r="B4666">
        <v>120000</v>
      </c>
      <c r="C4666" t="s">
        <v>26</v>
      </c>
      <c r="D4666">
        <v>8</v>
      </c>
      <c r="E4666" t="s">
        <v>25</v>
      </c>
      <c r="F4666" t="s">
        <v>21</v>
      </c>
      <c r="G4666">
        <v>4000</v>
      </c>
      <c r="H4666">
        <v>7.14</v>
      </c>
      <c r="I4666">
        <v>0</v>
      </c>
      <c r="J4666">
        <v>0.03</v>
      </c>
      <c r="K4666" t="s">
        <v>16</v>
      </c>
      <c r="L4666">
        <v>3</v>
      </c>
    </row>
    <row r="4667" spans="1:12" x14ac:dyDescent="0.3">
      <c r="A4667">
        <v>24</v>
      </c>
      <c r="B4667">
        <v>23000</v>
      </c>
      <c r="C4667" t="s">
        <v>13</v>
      </c>
      <c r="D4667">
        <v>2</v>
      </c>
      <c r="E4667" t="s">
        <v>18</v>
      </c>
      <c r="F4667" t="s">
        <v>15</v>
      </c>
      <c r="G4667">
        <v>1600</v>
      </c>
      <c r="I4667">
        <v>0</v>
      </c>
      <c r="J4667">
        <v>7.0000000000000007E-2</v>
      </c>
      <c r="K4667" t="s">
        <v>17</v>
      </c>
      <c r="L4667">
        <v>2</v>
      </c>
    </row>
    <row r="4668" spans="1:12" x14ac:dyDescent="0.3">
      <c r="A4668">
        <v>24</v>
      </c>
      <c r="B4668">
        <v>23000</v>
      </c>
      <c r="C4668" t="s">
        <v>13</v>
      </c>
      <c r="D4668">
        <v>2</v>
      </c>
      <c r="E4668" t="s">
        <v>18</v>
      </c>
      <c r="F4668" t="s">
        <v>21</v>
      </c>
      <c r="G4668">
        <v>1600</v>
      </c>
      <c r="H4668">
        <v>7.68</v>
      </c>
      <c r="I4668">
        <v>0</v>
      </c>
      <c r="J4668">
        <v>7.0000000000000007E-2</v>
      </c>
      <c r="K4668" t="s">
        <v>16</v>
      </c>
      <c r="L4668">
        <v>2</v>
      </c>
    </row>
    <row r="4669" spans="1:12" x14ac:dyDescent="0.3">
      <c r="A4669">
        <v>26</v>
      </c>
      <c r="B4669">
        <v>25200</v>
      </c>
      <c r="C4669" t="s">
        <v>13</v>
      </c>
      <c r="D4669">
        <v>0</v>
      </c>
      <c r="E4669" t="s">
        <v>27</v>
      </c>
      <c r="F4669" t="s">
        <v>15</v>
      </c>
      <c r="G4669">
        <v>1600</v>
      </c>
      <c r="I4669">
        <v>0</v>
      </c>
      <c r="J4669">
        <v>0.06</v>
      </c>
      <c r="K4669" t="s">
        <v>17</v>
      </c>
      <c r="L4669">
        <v>2</v>
      </c>
    </row>
    <row r="4670" spans="1:12" x14ac:dyDescent="0.3">
      <c r="A4670">
        <v>23</v>
      </c>
      <c r="B4670">
        <v>26000</v>
      </c>
      <c r="C4670" t="s">
        <v>13</v>
      </c>
      <c r="D4670">
        <v>1</v>
      </c>
      <c r="E4670" t="s">
        <v>20</v>
      </c>
      <c r="F4670" t="s">
        <v>30</v>
      </c>
      <c r="G4670">
        <v>1600</v>
      </c>
      <c r="H4670">
        <v>16.29</v>
      </c>
      <c r="I4670">
        <v>1</v>
      </c>
      <c r="J4670">
        <v>0.06</v>
      </c>
      <c r="K4670" t="s">
        <v>17</v>
      </c>
      <c r="L4670">
        <v>3</v>
      </c>
    </row>
    <row r="4671" spans="1:12" x14ac:dyDescent="0.3">
      <c r="A4671">
        <v>26</v>
      </c>
      <c r="B4671">
        <v>120000</v>
      </c>
      <c r="C4671" t="s">
        <v>26</v>
      </c>
      <c r="D4671">
        <v>10</v>
      </c>
      <c r="E4671" t="s">
        <v>20</v>
      </c>
      <c r="F4671" t="s">
        <v>15</v>
      </c>
      <c r="G4671">
        <v>10000</v>
      </c>
      <c r="H4671">
        <v>12.73</v>
      </c>
      <c r="I4671">
        <v>0</v>
      </c>
      <c r="J4671">
        <v>0.08</v>
      </c>
      <c r="K4671" t="s">
        <v>16</v>
      </c>
      <c r="L4671">
        <v>3</v>
      </c>
    </row>
    <row r="4672" spans="1:12" x14ac:dyDescent="0.3">
      <c r="A4672">
        <v>26</v>
      </c>
      <c r="B4672">
        <v>120000</v>
      </c>
      <c r="C4672" t="s">
        <v>26</v>
      </c>
      <c r="D4672">
        <v>0</v>
      </c>
      <c r="E4672" t="s">
        <v>20</v>
      </c>
      <c r="F4672" t="s">
        <v>15</v>
      </c>
      <c r="G4672">
        <v>20000</v>
      </c>
      <c r="H4672">
        <v>13.85</v>
      </c>
      <c r="I4672">
        <v>0</v>
      </c>
      <c r="J4672">
        <v>0.17</v>
      </c>
      <c r="K4672" t="s">
        <v>16</v>
      </c>
      <c r="L4672">
        <v>3</v>
      </c>
    </row>
    <row r="4673" spans="1:12" x14ac:dyDescent="0.3">
      <c r="A4673">
        <v>25</v>
      </c>
      <c r="B4673">
        <v>25000</v>
      </c>
      <c r="C4673" t="s">
        <v>23</v>
      </c>
      <c r="D4673">
        <v>4</v>
      </c>
      <c r="E4673" t="s">
        <v>14</v>
      </c>
      <c r="F4673" t="s">
        <v>15</v>
      </c>
      <c r="G4673">
        <v>17500</v>
      </c>
      <c r="H4673">
        <v>14.22</v>
      </c>
      <c r="I4673">
        <v>0</v>
      </c>
      <c r="J4673">
        <v>0.7</v>
      </c>
      <c r="K4673" t="s">
        <v>16</v>
      </c>
      <c r="L4673">
        <v>2</v>
      </c>
    </row>
    <row r="4674" spans="1:12" x14ac:dyDescent="0.3">
      <c r="A4674">
        <v>23</v>
      </c>
      <c r="B4674">
        <v>29000</v>
      </c>
      <c r="C4674" t="s">
        <v>13</v>
      </c>
      <c r="D4674">
        <v>0</v>
      </c>
      <c r="E4674" t="s">
        <v>25</v>
      </c>
      <c r="F4674" t="s">
        <v>21</v>
      </c>
      <c r="G4674">
        <v>1600</v>
      </c>
      <c r="H4674">
        <v>7.88</v>
      </c>
      <c r="I4674">
        <v>1</v>
      </c>
      <c r="J4674">
        <v>0.06</v>
      </c>
      <c r="K4674" t="s">
        <v>16</v>
      </c>
      <c r="L4674">
        <v>3</v>
      </c>
    </row>
    <row r="4675" spans="1:12" x14ac:dyDescent="0.3">
      <c r="A4675">
        <v>25</v>
      </c>
      <c r="B4675">
        <v>25000</v>
      </c>
      <c r="C4675" t="s">
        <v>23</v>
      </c>
      <c r="D4675">
        <v>4</v>
      </c>
      <c r="E4675" t="s">
        <v>27</v>
      </c>
      <c r="F4675" t="s">
        <v>19</v>
      </c>
      <c r="G4675">
        <v>2000</v>
      </c>
      <c r="H4675">
        <v>10.99</v>
      </c>
      <c r="I4675">
        <v>0</v>
      </c>
      <c r="J4675">
        <v>0.08</v>
      </c>
      <c r="K4675" t="s">
        <v>16</v>
      </c>
      <c r="L4675">
        <v>3</v>
      </c>
    </row>
    <row r="4676" spans="1:12" x14ac:dyDescent="0.3">
      <c r="A4676">
        <v>22</v>
      </c>
      <c r="B4676">
        <v>120000</v>
      </c>
      <c r="C4676" t="s">
        <v>26</v>
      </c>
      <c r="D4676">
        <v>3</v>
      </c>
      <c r="E4676" t="s">
        <v>14</v>
      </c>
      <c r="F4676" t="s">
        <v>15</v>
      </c>
      <c r="G4676">
        <v>9600</v>
      </c>
      <c r="H4676">
        <v>13.22</v>
      </c>
      <c r="I4676">
        <v>0</v>
      </c>
      <c r="J4676">
        <v>0.08</v>
      </c>
      <c r="K4676" t="s">
        <v>17</v>
      </c>
      <c r="L4676">
        <v>4</v>
      </c>
    </row>
    <row r="4677" spans="1:12" x14ac:dyDescent="0.3">
      <c r="A4677">
        <v>26</v>
      </c>
      <c r="B4677">
        <v>120000</v>
      </c>
      <c r="C4677" t="s">
        <v>26</v>
      </c>
      <c r="D4677">
        <v>1</v>
      </c>
      <c r="E4677" t="s">
        <v>28</v>
      </c>
      <c r="F4677" t="s">
        <v>29</v>
      </c>
      <c r="G4677">
        <v>20000</v>
      </c>
      <c r="H4677">
        <v>17.739999999999998</v>
      </c>
      <c r="I4677">
        <v>0</v>
      </c>
      <c r="J4677">
        <v>0.17</v>
      </c>
      <c r="K4677" t="s">
        <v>17</v>
      </c>
      <c r="L4677">
        <v>3</v>
      </c>
    </row>
    <row r="4678" spans="1:12" x14ac:dyDescent="0.3">
      <c r="A4678">
        <v>26</v>
      </c>
      <c r="B4678">
        <v>120000</v>
      </c>
      <c r="C4678" t="s">
        <v>26</v>
      </c>
      <c r="D4678">
        <v>10</v>
      </c>
      <c r="E4678" t="s">
        <v>28</v>
      </c>
      <c r="F4678" t="s">
        <v>15</v>
      </c>
      <c r="G4678">
        <v>20000</v>
      </c>
      <c r="H4678">
        <v>13.79</v>
      </c>
      <c r="I4678">
        <v>0</v>
      </c>
      <c r="J4678">
        <v>0.17</v>
      </c>
      <c r="K4678" t="s">
        <v>17</v>
      </c>
      <c r="L4678">
        <v>4</v>
      </c>
    </row>
    <row r="4679" spans="1:12" x14ac:dyDescent="0.3">
      <c r="A4679">
        <v>23</v>
      </c>
      <c r="B4679">
        <v>45000</v>
      </c>
      <c r="C4679" t="s">
        <v>13</v>
      </c>
      <c r="D4679">
        <v>6</v>
      </c>
      <c r="E4679" t="s">
        <v>27</v>
      </c>
      <c r="F4679" t="s">
        <v>19</v>
      </c>
      <c r="G4679">
        <v>1600</v>
      </c>
      <c r="H4679">
        <v>10.08</v>
      </c>
      <c r="I4679">
        <v>0</v>
      </c>
      <c r="J4679">
        <v>0.04</v>
      </c>
      <c r="K4679" t="s">
        <v>16</v>
      </c>
      <c r="L4679">
        <v>4</v>
      </c>
    </row>
    <row r="4680" spans="1:12" x14ac:dyDescent="0.3">
      <c r="A4680">
        <v>23</v>
      </c>
      <c r="B4680">
        <v>108000</v>
      </c>
      <c r="C4680" t="s">
        <v>26</v>
      </c>
      <c r="D4680">
        <v>7</v>
      </c>
      <c r="E4680" t="s">
        <v>28</v>
      </c>
      <c r="F4680" t="s">
        <v>19</v>
      </c>
      <c r="G4680">
        <v>18000</v>
      </c>
      <c r="H4680">
        <v>11.26</v>
      </c>
      <c r="I4680">
        <v>1</v>
      </c>
      <c r="J4680">
        <v>0.17</v>
      </c>
      <c r="K4680" t="s">
        <v>16</v>
      </c>
      <c r="L4680">
        <v>2</v>
      </c>
    </row>
    <row r="4681" spans="1:12" x14ac:dyDescent="0.3">
      <c r="A4681">
        <v>21</v>
      </c>
      <c r="B4681">
        <v>51000</v>
      </c>
      <c r="C4681" t="s">
        <v>13</v>
      </c>
      <c r="D4681">
        <v>5</v>
      </c>
      <c r="E4681" t="s">
        <v>27</v>
      </c>
      <c r="F4681" t="s">
        <v>30</v>
      </c>
      <c r="G4681">
        <v>1600</v>
      </c>
      <c r="H4681">
        <v>15.62</v>
      </c>
      <c r="I4681">
        <v>1</v>
      </c>
      <c r="J4681">
        <v>0.03</v>
      </c>
      <c r="K4681" t="s">
        <v>16</v>
      </c>
      <c r="L4681">
        <v>4</v>
      </c>
    </row>
    <row r="4682" spans="1:12" x14ac:dyDescent="0.3">
      <c r="A4682">
        <v>24</v>
      </c>
      <c r="B4682">
        <v>120000</v>
      </c>
      <c r="C4682" t="s">
        <v>26</v>
      </c>
      <c r="D4682">
        <v>7</v>
      </c>
      <c r="E4682" t="s">
        <v>18</v>
      </c>
      <c r="F4682" t="s">
        <v>19</v>
      </c>
      <c r="G4682">
        <v>2500</v>
      </c>
      <c r="I4682">
        <v>0</v>
      </c>
      <c r="J4682">
        <v>0.02</v>
      </c>
      <c r="K4682" t="s">
        <v>16</v>
      </c>
      <c r="L4682">
        <v>3</v>
      </c>
    </row>
    <row r="4683" spans="1:12" x14ac:dyDescent="0.3">
      <c r="A4683">
        <v>22</v>
      </c>
      <c r="B4683">
        <v>82000</v>
      </c>
      <c r="C4683" t="s">
        <v>13</v>
      </c>
      <c r="D4683">
        <v>2</v>
      </c>
      <c r="E4683" t="s">
        <v>18</v>
      </c>
      <c r="F4683" t="s">
        <v>19</v>
      </c>
      <c r="G4683">
        <v>1600</v>
      </c>
      <c r="H4683">
        <v>11.89</v>
      </c>
      <c r="I4683">
        <v>0</v>
      </c>
      <c r="J4683">
        <v>0.02</v>
      </c>
      <c r="K4683" t="s">
        <v>16</v>
      </c>
      <c r="L4683">
        <v>2</v>
      </c>
    </row>
    <row r="4684" spans="1:12" x14ac:dyDescent="0.3">
      <c r="A4684">
        <v>22</v>
      </c>
      <c r="B4684">
        <v>24996</v>
      </c>
      <c r="C4684" t="s">
        <v>23</v>
      </c>
      <c r="D4684">
        <v>2</v>
      </c>
      <c r="E4684" t="s">
        <v>20</v>
      </c>
      <c r="F4684" t="s">
        <v>19</v>
      </c>
      <c r="G4684">
        <v>13000</v>
      </c>
      <c r="H4684">
        <v>8.8800000000000008</v>
      </c>
      <c r="I4684">
        <v>0</v>
      </c>
      <c r="J4684">
        <v>0.52</v>
      </c>
      <c r="K4684" t="s">
        <v>16</v>
      </c>
      <c r="L4684">
        <v>4</v>
      </c>
    </row>
    <row r="4685" spans="1:12" x14ac:dyDescent="0.3">
      <c r="A4685">
        <v>25</v>
      </c>
      <c r="B4685">
        <v>120775</v>
      </c>
      <c r="C4685" t="s">
        <v>23</v>
      </c>
      <c r="D4685">
        <v>9</v>
      </c>
      <c r="E4685" t="s">
        <v>18</v>
      </c>
      <c r="F4685" t="s">
        <v>15</v>
      </c>
      <c r="G4685">
        <v>15000</v>
      </c>
      <c r="H4685">
        <v>13.11</v>
      </c>
      <c r="I4685">
        <v>0</v>
      </c>
      <c r="J4685">
        <v>0.12</v>
      </c>
      <c r="K4685" t="s">
        <v>16</v>
      </c>
      <c r="L4685">
        <v>4</v>
      </c>
    </row>
    <row r="4686" spans="1:12" x14ac:dyDescent="0.3">
      <c r="A4686">
        <v>25</v>
      </c>
      <c r="B4686">
        <v>121000</v>
      </c>
      <c r="C4686" t="s">
        <v>26</v>
      </c>
      <c r="D4686">
        <v>6</v>
      </c>
      <c r="E4686" t="s">
        <v>27</v>
      </c>
      <c r="F4686" t="s">
        <v>19</v>
      </c>
      <c r="G4686">
        <v>13000</v>
      </c>
      <c r="I4686">
        <v>0</v>
      </c>
      <c r="J4686">
        <v>0.11</v>
      </c>
      <c r="K4686" t="s">
        <v>16</v>
      </c>
      <c r="L4686">
        <v>2</v>
      </c>
    </row>
    <row r="4687" spans="1:12" x14ac:dyDescent="0.3">
      <c r="A4687">
        <v>23</v>
      </c>
      <c r="B4687">
        <v>121000</v>
      </c>
      <c r="C4687" t="s">
        <v>26</v>
      </c>
      <c r="D4687">
        <v>4</v>
      </c>
      <c r="E4687" t="s">
        <v>20</v>
      </c>
      <c r="F4687" t="s">
        <v>21</v>
      </c>
      <c r="G4687">
        <v>3600</v>
      </c>
      <c r="H4687">
        <v>5.79</v>
      </c>
      <c r="I4687">
        <v>0</v>
      </c>
      <c r="J4687">
        <v>0.03</v>
      </c>
      <c r="K4687" t="s">
        <v>16</v>
      </c>
      <c r="L4687">
        <v>4</v>
      </c>
    </row>
    <row r="4688" spans="1:12" x14ac:dyDescent="0.3">
      <c r="A4688">
        <v>22</v>
      </c>
      <c r="B4688">
        <v>12000</v>
      </c>
      <c r="C4688" t="s">
        <v>13</v>
      </c>
      <c r="D4688">
        <v>1</v>
      </c>
      <c r="E4688" t="s">
        <v>27</v>
      </c>
      <c r="F4688" t="s">
        <v>21</v>
      </c>
      <c r="G4688">
        <v>1500</v>
      </c>
      <c r="H4688">
        <v>6.99</v>
      </c>
      <c r="I4688">
        <v>0</v>
      </c>
      <c r="J4688">
        <v>0.13</v>
      </c>
      <c r="K4688" t="s">
        <v>16</v>
      </c>
      <c r="L4688">
        <v>2</v>
      </c>
    </row>
    <row r="4689" spans="1:12" x14ac:dyDescent="0.3">
      <c r="A4689">
        <v>23</v>
      </c>
      <c r="B4689">
        <v>24972</v>
      </c>
      <c r="C4689" t="s">
        <v>23</v>
      </c>
      <c r="E4689" t="s">
        <v>27</v>
      </c>
      <c r="F4689" t="s">
        <v>19</v>
      </c>
      <c r="G4689">
        <v>2600</v>
      </c>
      <c r="H4689">
        <v>11.86</v>
      </c>
      <c r="I4689">
        <v>0</v>
      </c>
      <c r="J4689">
        <v>0.1</v>
      </c>
      <c r="K4689" t="s">
        <v>16</v>
      </c>
      <c r="L4689">
        <v>4</v>
      </c>
    </row>
    <row r="4690" spans="1:12" x14ac:dyDescent="0.3">
      <c r="A4690">
        <v>21</v>
      </c>
      <c r="B4690">
        <v>121352</v>
      </c>
      <c r="C4690" t="s">
        <v>26</v>
      </c>
      <c r="D4690">
        <v>5</v>
      </c>
      <c r="E4690" t="s">
        <v>25</v>
      </c>
      <c r="F4690" t="s">
        <v>15</v>
      </c>
      <c r="G4690">
        <v>7750</v>
      </c>
      <c r="I4690">
        <v>0</v>
      </c>
      <c r="J4690">
        <v>0.06</v>
      </c>
      <c r="K4690" t="s">
        <v>16</v>
      </c>
      <c r="L4690">
        <v>4</v>
      </c>
    </row>
    <row r="4691" spans="1:12" x14ac:dyDescent="0.3">
      <c r="A4691">
        <v>22</v>
      </c>
      <c r="B4691">
        <v>24960</v>
      </c>
      <c r="C4691" t="s">
        <v>23</v>
      </c>
      <c r="E4691" t="s">
        <v>20</v>
      </c>
      <c r="F4691" t="s">
        <v>21</v>
      </c>
      <c r="G4691">
        <v>4525</v>
      </c>
      <c r="H4691">
        <v>7.51</v>
      </c>
      <c r="I4691">
        <v>0</v>
      </c>
      <c r="J4691">
        <v>0.18</v>
      </c>
      <c r="K4691" t="s">
        <v>16</v>
      </c>
      <c r="L4691">
        <v>4</v>
      </c>
    </row>
    <row r="4692" spans="1:12" x14ac:dyDescent="0.3">
      <c r="A4692">
        <v>25</v>
      </c>
      <c r="B4692">
        <v>14400</v>
      </c>
      <c r="C4692" t="s">
        <v>13</v>
      </c>
      <c r="D4692">
        <v>0</v>
      </c>
      <c r="E4692" t="s">
        <v>27</v>
      </c>
      <c r="F4692" t="s">
        <v>15</v>
      </c>
      <c r="G4692">
        <v>1500</v>
      </c>
      <c r="H4692">
        <v>12.99</v>
      </c>
      <c r="I4692">
        <v>1</v>
      </c>
      <c r="J4692">
        <v>0.1</v>
      </c>
      <c r="K4692" t="s">
        <v>17</v>
      </c>
      <c r="L4692">
        <v>2</v>
      </c>
    </row>
    <row r="4693" spans="1:12" x14ac:dyDescent="0.3">
      <c r="A4693">
        <v>25</v>
      </c>
      <c r="B4693">
        <v>24864</v>
      </c>
      <c r="C4693" t="s">
        <v>23</v>
      </c>
      <c r="D4693">
        <v>9</v>
      </c>
      <c r="E4693" t="s">
        <v>27</v>
      </c>
      <c r="F4693" t="s">
        <v>19</v>
      </c>
      <c r="G4693">
        <v>9000</v>
      </c>
      <c r="I4693">
        <v>0</v>
      </c>
      <c r="J4693">
        <v>0.36</v>
      </c>
      <c r="K4693" t="s">
        <v>16</v>
      </c>
      <c r="L4693">
        <v>3</v>
      </c>
    </row>
    <row r="4694" spans="1:12" x14ac:dyDescent="0.3">
      <c r="A4694">
        <v>25</v>
      </c>
      <c r="B4694">
        <v>110000</v>
      </c>
      <c r="C4694" t="s">
        <v>26</v>
      </c>
      <c r="D4694">
        <v>9</v>
      </c>
      <c r="E4694" t="s">
        <v>25</v>
      </c>
      <c r="F4694" t="s">
        <v>30</v>
      </c>
      <c r="G4694">
        <v>12000</v>
      </c>
      <c r="H4694">
        <v>15.99</v>
      </c>
      <c r="I4694">
        <v>1</v>
      </c>
      <c r="J4694">
        <v>0.11</v>
      </c>
      <c r="K4694" t="s">
        <v>16</v>
      </c>
      <c r="L4694">
        <v>3</v>
      </c>
    </row>
    <row r="4695" spans="1:12" x14ac:dyDescent="0.3">
      <c r="A4695">
        <v>23</v>
      </c>
      <c r="B4695">
        <v>122000</v>
      </c>
      <c r="C4695" t="s">
        <v>26</v>
      </c>
      <c r="D4695">
        <v>5</v>
      </c>
      <c r="E4695" t="s">
        <v>20</v>
      </c>
      <c r="F4695" t="s">
        <v>21</v>
      </c>
      <c r="G4695">
        <v>12000</v>
      </c>
      <c r="H4695">
        <v>7.29</v>
      </c>
      <c r="I4695">
        <v>0</v>
      </c>
      <c r="J4695">
        <v>0.1</v>
      </c>
      <c r="K4695" t="s">
        <v>16</v>
      </c>
      <c r="L4695">
        <v>3</v>
      </c>
    </row>
    <row r="4696" spans="1:12" x14ac:dyDescent="0.3">
      <c r="A4696">
        <v>22</v>
      </c>
      <c r="B4696">
        <v>24605</v>
      </c>
      <c r="C4696" t="s">
        <v>23</v>
      </c>
      <c r="D4696">
        <v>3</v>
      </c>
      <c r="E4696" t="s">
        <v>27</v>
      </c>
      <c r="F4696" t="s">
        <v>15</v>
      </c>
      <c r="G4696">
        <v>10000</v>
      </c>
      <c r="I4696">
        <v>0</v>
      </c>
      <c r="J4696">
        <v>0.41</v>
      </c>
      <c r="K4696" t="s">
        <v>17</v>
      </c>
      <c r="L4696">
        <v>2</v>
      </c>
    </row>
    <row r="4697" spans="1:12" x14ac:dyDescent="0.3">
      <c r="A4697">
        <v>26</v>
      </c>
      <c r="B4697">
        <v>14400</v>
      </c>
      <c r="C4697" t="s">
        <v>13</v>
      </c>
      <c r="D4697">
        <v>1</v>
      </c>
      <c r="E4697" t="s">
        <v>20</v>
      </c>
      <c r="F4697" t="s">
        <v>19</v>
      </c>
      <c r="G4697">
        <v>1500</v>
      </c>
      <c r="H4697">
        <v>9.25</v>
      </c>
      <c r="I4697">
        <v>0</v>
      </c>
      <c r="J4697">
        <v>0.1</v>
      </c>
      <c r="K4697" t="s">
        <v>16</v>
      </c>
      <c r="L4697">
        <v>4</v>
      </c>
    </row>
    <row r="4698" spans="1:12" x14ac:dyDescent="0.3">
      <c r="A4698">
        <v>21</v>
      </c>
      <c r="B4698">
        <v>15600</v>
      </c>
      <c r="C4698" t="s">
        <v>13</v>
      </c>
      <c r="D4698">
        <v>2</v>
      </c>
      <c r="E4698" t="s">
        <v>18</v>
      </c>
      <c r="F4698" t="s">
        <v>19</v>
      </c>
      <c r="G4698">
        <v>1500</v>
      </c>
      <c r="H4698">
        <v>11.86</v>
      </c>
      <c r="I4698">
        <v>0</v>
      </c>
      <c r="J4698">
        <v>0.1</v>
      </c>
      <c r="K4698" t="s">
        <v>16</v>
      </c>
      <c r="L4698">
        <v>2</v>
      </c>
    </row>
    <row r="4699" spans="1:12" x14ac:dyDescent="0.3">
      <c r="A4699">
        <v>26</v>
      </c>
      <c r="B4699">
        <v>122000</v>
      </c>
      <c r="C4699" t="s">
        <v>26</v>
      </c>
      <c r="D4699">
        <v>10</v>
      </c>
      <c r="E4699" t="s">
        <v>20</v>
      </c>
      <c r="F4699" t="s">
        <v>21</v>
      </c>
      <c r="G4699">
        <v>6000</v>
      </c>
      <c r="H4699">
        <v>7.51</v>
      </c>
      <c r="I4699">
        <v>0</v>
      </c>
      <c r="J4699">
        <v>0.05</v>
      </c>
      <c r="K4699" t="s">
        <v>16</v>
      </c>
      <c r="L4699">
        <v>2</v>
      </c>
    </row>
    <row r="4700" spans="1:12" x14ac:dyDescent="0.3">
      <c r="A4700">
        <v>21</v>
      </c>
      <c r="B4700">
        <v>15874</v>
      </c>
      <c r="C4700" t="s">
        <v>13</v>
      </c>
      <c r="E4700" t="s">
        <v>18</v>
      </c>
      <c r="F4700" t="s">
        <v>19</v>
      </c>
      <c r="G4700">
        <v>1500</v>
      </c>
      <c r="I4700">
        <v>0</v>
      </c>
      <c r="J4700">
        <v>0.09</v>
      </c>
      <c r="K4700" t="s">
        <v>16</v>
      </c>
      <c r="L4700">
        <v>3</v>
      </c>
    </row>
    <row r="4701" spans="1:12" x14ac:dyDescent="0.3">
      <c r="A4701">
        <v>24</v>
      </c>
      <c r="B4701">
        <v>123000</v>
      </c>
      <c r="C4701" t="s">
        <v>26</v>
      </c>
      <c r="D4701">
        <v>6</v>
      </c>
      <c r="E4701" t="s">
        <v>20</v>
      </c>
      <c r="F4701" t="s">
        <v>19</v>
      </c>
      <c r="G4701">
        <v>4750</v>
      </c>
      <c r="H4701">
        <v>10.99</v>
      </c>
      <c r="I4701">
        <v>0</v>
      </c>
      <c r="J4701">
        <v>0.04</v>
      </c>
      <c r="K4701" t="s">
        <v>16</v>
      </c>
      <c r="L4701">
        <v>3</v>
      </c>
    </row>
    <row r="4702" spans="1:12" x14ac:dyDescent="0.3">
      <c r="A4702">
        <v>23</v>
      </c>
      <c r="B4702">
        <v>24000</v>
      </c>
      <c r="C4702" t="s">
        <v>23</v>
      </c>
      <c r="D4702">
        <v>5</v>
      </c>
      <c r="E4702" t="s">
        <v>27</v>
      </c>
      <c r="F4702" t="s">
        <v>21</v>
      </c>
      <c r="G4702">
        <v>12000</v>
      </c>
      <c r="I4702">
        <v>0</v>
      </c>
      <c r="J4702">
        <v>0.5</v>
      </c>
      <c r="K4702" t="s">
        <v>16</v>
      </c>
      <c r="L4702">
        <v>4</v>
      </c>
    </row>
    <row r="4703" spans="1:12" x14ac:dyDescent="0.3">
      <c r="A4703">
        <v>22</v>
      </c>
      <c r="B4703">
        <v>124000</v>
      </c>
      <c r="C4703" t="s">
        <v>26</v>
      </c>
      <c r="D4703">
        <v>6</v>
      </c>
      <c r="E4703" t="s">
        <v>14</v>
      </c>
      <c r="F4703" t="s">
        <v>15</v>
      </c>
      <c r="G4703">
        <v>11000</v>
      </c>
      <c r="I4703">
        <v>0</v>
      </c>
      <c r="J4703">
        <v>0.09</v>
      </c>
      <c r="K4703" t="s">
        <v>16</v>
      </c>
      <c r="L4703">
        <v>3</v>
      </c>
    </row>
    <row r="4704" spans="1:12" x14ac:dyDescent="0.3">
      <c r="A4704">
        <v>26</v>
      </c>
      <c r="B4704">
        <v>112000</v>
      </c>
      <c r="C4704" t="s">
        <v>26</v>
      </c>
      <c r="D4704">
        <v>5</v>
      </c>
      <c r="E4704" t="s">
        <v>25</v>
      </c>
      <c r="F4704" t="s">
        <v>19</v>
      </c>
      <c r="G4704">
        <v>20000</v>
      </c>
      <c r="H4704">
        <v>12.53</v>
      </c>
      <c r="I4704">
        <v>1</v>
      </c>
      <c r="J4704">
        <v>0.18</v>
      </c>
      <c r="K4704" t="s">
        <v>16</v>
      </c>
      <c r="L4704">
        <v>4</v>
      </c>
    </row>
    <row r="4705" spans="1:12" x14ac:dyDescent="0.3">
      <c r="A4705">
        <v>26</v>
      </c>
      <c r="B4705">
        <v>124726</v>
      </c>
      <c r="C4705" t="s">
        <v>26</v>
      </c>
      <c r="D4705">
        <v>3</v>
      </c>
      <c r="E4705" t="s">
        <v>20</v>
      </c>
      <c r="F4705" t="s">
        <v>21</v>
      </c>
      <c r="G4705">
        <v>15000</v>
      </c>
      <c r="H4705">
        <v>7.29</v>
      </c>
      <c r="I4705">
        <v>0</v>
      </c>
      <c r="J4705">
        <v>0.12</v>
      </c>
      <c r="K4705" t="s">
        <v>16</v>
      </c>
      <c r="L4705">
        <v>3</v>
      </c>
    </row>
    <row r="4706" spans="1:12" x14ac:dyDescent="0.3">
      <c r="A4706">
        <v>22</v>
      </c>
      <c r="B4706">
        <v>21216</v>
      </c>
      <c r="C4706" t="s">
        <v>13</v>
      </c>
      <c r="D4706">
        <v>0</v>
      </c>
      <c r="E4706" t="s">
        <v>14</v>
      </c>
      <c r="F4706" t="s">
        <v>19</v>
      </c>
      <c r="G4706">
        <v>1500</v>
      </c>
      <c r="H4706">
        <v>11.86</v>
      </c>
      <c r="I4706">
        <v>0</v>
      </c>
      <c r="J4706">
        <v>7.0000000000000007E-2</v>
      </c>
      <c r="K4706" t="s">
        <v>16</v>
      </c>
      <c r="L4706">
        <v>2</v>
      </c>
    </row>
    <row r="4707" spans="1:12" x14ac:dyDescent="0.3">
      <c r="A4707">
        <v>24</v>
      </c>
      <c r="B4707">
        <v>23004</v>
      </c>
      <c r="C4707" t="s">
        <v>13</v>
      </c>
      <c r="D4707">
        <v>9</v>
      </c>
      <c r="E4707" t="s">
        <v>25</v>
      </c>
      <c r="F4707" t="s">
        <v>21</v>
      </c>
      <c r="G4707">
        <v>1500</v>
      </c>
      <c r="H4707">
        <v>7.68</v>
      </c>
      <c r="I4707">
        <v>0</v>
      </c>
      <c r="J4707">
        <v>7.0000000000000007E-2</v>
      </c>
      <c r="K4707" t="s">
        <v>16</v>
      </c>
      <c r="L4707">
        <v>2</v>
      </c>
    </row>
    <row r="4708" spans="1:12" x14ac:dyDescent="0.3">
      <c r="A4708">
        <v>26</v>
      </c>
      <c r="B4708">
        <v>24000</v>
      </c>
      <c r="C4708" t="s">
        <v>13</v>
      </c>
      <c r="D4708">
        <v>0</v>
      </c>
      <c r="E4708" t="s">
        <v>18</v>
      </c>
      <c r="F4708" t="s">
        <v>30</v>
      </c>
      <c r="G4708">
        <v>1500</v>
      </c>
      <c r="H4708">
        <v>14.54</v>
      </c>
      <c r="I4708">
        <v>1</v>
      </c>
      <c r="J4708">
        <v>0.06</v>
      </c>
      <c r="K4708" t="s">
        <v>17</v>
      </c>
      <c r="L4708">
        <v>4</v>
      </c>
    </row>
    <row r="4709" spans="1:12" x14ac:dyDescent="0.3">
      <c r="A4709">
        <v>23</v>
      </c>
      <c r="B4709">
        <v>24000</v>
      </c>
      <c r="C4709" t="s">
        <v>13</v>
      </c>
      <c r="D4709">
        <v>4</v>
      </c>
      <c r="E4709" t="s">
        <v>27</v>
      </c>
      <c r="F4709" t="s">
        <v>19</v>
      </c>
      <c r="G4709">
        <v>1500</v>
      </c>
      <c r="H4709">
        <v>11.49</v>
      </c>
      <c r="I4709">
        <v>0</v>
      </c>
      <c r="J4709">
        <v>0.06</v>
      </c>
      <c r="K4709" t="s">
        <v>16</v>
      </c>
      <c r="L4709">
        <v>2</v>
      </c>
    </row>
    <row r="4710" spans="1:12" x14ac:dyDescent="0.3">
      <c r="A4710">
        <v>23</v>
      </c>
      <c r="B4710">
        <v>125000</v>
      </c>
      <c r="C4710" t="s">
        <v>26</v>
      </c>
      <c r="D4710">
        <v>7</v>
      </c>
      <c r="E4710" t="s">
        <v>18</v>
      </c>
      <c r="F4710" t="s">
        <v>19</v>
      </c>
      <c r="G4710">
        <v>5000</v>
      </c>
      <c r="I4710">
        <v>0</v>
      </c>
      <c r="J4710">
        <v>0.04</v>
      </c>
      <c r="K4710" t="s">
        <v>16</v>
      </c>
      <c r="L4710">
        <v>2</v>
      </c>
    </row>
    <row r="4711" spans="1:12" x14ac:dyDescent="0.3">
      <c r="A4711">
        <v>25</v>
      </c>
      <c r="B4711">
        <v>125000</v>
      </c>
      <c r="C4711" t="s">
        <v>23</v>
      </c>
      <c r="D4711">
        <v>9</v>
      </c>
      <c r="E4711" t="s">
        <v>20</v>
      </c>
      <c r="F4711" t="s">
        <v>19</v>
      </c>
      <c r="G4711">
        <v>25000</v>
      </c>
      <c r="H4711">
        <v>10.59</v>
      </c>
      <c r="I4711">
        <v>0</v>
      </c>
      <c r="J4711">
        <v>0.2</v>
      </c>
      <c r="K4711" t="s">
        <v>16</v>
      </c>
      <c r="L4711">
        <v>2</v>
      </c>
    </row>
    <row r="4712" spans="1:12" x14ac:dyDescent="0.3">
      <c r="A4712">
        <v>26</v>
      </c>
      <c r="B4712">
        <v>125000</v>
      </c>
      <c r="C4712" t="s">
        <v>23</v>
      </c>
      <c r="D4712">
        <v>10</v>
      </c>
      <c r="E4712" t="s">
        <v>14</v>
      </c>
      <c r="F4712" t="s">
        <v>21</v>
      </c>
      <c r="G4712">
        <v>6000</v>
      </c>
      <c r="H4712">
        <v>5.42</v>
      </c>
      <c r="I4712">
        <v>0</v>
      </c>
      <c r="J4712">
        <v>0.05</v>
      </c>
      <c r="K4712" t="s">
        <v>16</v>
      </c>
      <c r="L4712">
        <v>4</v>
      </c>
    </row>
    <row r="4713" spans="1:12" x14ac:dyDescent="0.3">
      <c r="A4713">
        <v>26</v>
      </c>
      <c r="B4713">
        <v>125000</v>
      </c>
      <c r="C4713" t="s">
        <v>26</v>
      </c>
      <c r="D4713">
        <v>10</v>
      </c>
      <c r="E4713" t="s">
        <v>20</v>
      </c>
      <c r="F4713" t="s">
        <v>21</v>
      </c>
      <c r="G4713">
        <v>10200</v>
      </c>
      <c r="H4713">
        <v>7.49</v>
      </c>
      <c r="I4713">
        <v>0</v>
      </c>
      <c r="J4713">
        <v>0.08</v>
      </c>
      <c r="K4713" t="s">
        <v>16</v>
      </c>
      <c r="L4713">
        <v>4</v>
      </c>
    </row>
    <row r="4714" spans="1:12" x14ac:dyDescent="0.3">
      <c r="A4714">
        <v>26</v>
      </c>
      <c r="B4714">
        <v>113000</v>
      </c>
      <c r="C4714" t="s">
        <v>26</v>
      </c>
      <c r="D4714">
        <v>10</v>
      </c>
      <c r="E4714" t="s">
        <v>20</v>
      </c>
      <c r="F4714" t="s">
        <v>21</v>
      </c>
      <c r="G4714">
        <v>12000</v>
      </c>
      <c r="H4714">
        <v>7.29</v>
      </c>
      <c r="I4714">
        <v>1</v>
      </c>
      <c r="J4714">
        <v>0.11</v>
      </c>
      <c r="K4714" t="s">
        <v>16</v>
      </c>
      <c r="L4714">
        <v>2</v>
      </c>
    </row>
    <row r="4715" spans="1:12" x14ac:dyDescent="0.3">
      <c r="A4715">
        <v>25</v>
      </c>
      <c r="B4715">
        <v>125000</v>
      </c>
      <c r="C4715" t="s">
        <v>26</v>
      </c>
      <c r="D4715">
        <v>9</v>
      </c>
      <c r="E4715" t="s">
        <v>20</v>
      </c>
      <c r="F4715" t="s">
        <v>19</v>
      </c>
      <c r="G4715">
        <v>12000</v>
      </c>
      <c r="H4715">
        <v>11.11</v>
      </c>
      <c r="I4715">
        <v>0</v>
      </c>
      <c r="J4715">
        <v>0.1</v>
      </c>
      <c r="K4715" t="s">
        <v>16</v>
      </c>
      <c r="L4715">
        <v>3</v>
      </c>
    </row>
    <row r="4716" spans="1:12" x14ac:dyDescent="0.3">
      <c r="A4716">
        <v>25</v>
      </c>
      <c r="B4716">
        <v>125000</v>
      </c>
      <c r="C4716" t="s">
        <v>26</v>
      </c>
      <c r="D4716">
        <v>9</v>
      </c>
      <c r="E4716" t="s">
        <v>25</v>
      </c>
      <c r="F4716" t="s">
        <v>19</v>
      </c>
      <c r="G4716">
        <v>25000</v>
      </c>
      <c r="H4716">
        <v>11.49</v>
      </c>
      <c r="I4716">
        <v>0</v>
      </c>
      <c r="J4716">
        <v>0.2</v>
      </c>
      <c r="K4716" t="s">
        <v>16</v>
      </c>
      <c r="L4716">
        <v>3</v>
      </c>
    </row>
    <row r="4717" spans="1:12" x14ac:dyDescent="0.3">
      <c r="A4717">
        <v>23</v>
      </c>
      <c r="B4717">
        <v>113000</v>
      </c>
      <c r="C4717" t="s">
        <v>26</v>
      </c>
      <c r="D4717">
        <v>6</v>
      </c>
      <c r="E4717" t="s">
        <v>25</v>
      </c>
      <c r="F4717" t="s">
        <v>19</v>
      </c>
      <c r="G4717">
        <v>10000</v>
      </c>
      <c r="H4717">
        <v>10.38</v>
      </c>
      <c r="I4717">
        <v>1</v>
      </c>
      <c r="J4717">
        <v>0.09</v>
      </c>
      <c r="K4717" t="s">
        <v>16</v>
      </c>
      <c r="L4717">
        <v>3</v>
      </c>
    </row>
    <row r="4718" spans="1:12" x14ac:dyDescent="0.3">
      <c r="A4718">
        <v>21</v>
      </c>
      <c r="B4718">
        <v>125000</v>
      </c>
      <c r="C4718" t="s">
        <v>26</v>
      </c>
      <c r="D4718">
        <v>0</v>
      </c>
      <c r="E4718" t="s">
        <v>20</v>
      </c>
      <c r="F4718" t="s">
        <v>21</v>
      </c>
      <c r="G4718">
        <v>10000</v>
      </c>
      <c r="H4718">
        <v>7.51</v>
      </c>
      <c r="I4718">
        <v>0</v>
      </c>
      <c r="J4718">
        <v>0.08</v>
      </c>
      <c r="K4718" t="s">
        <v>16</v>
      </c>
      <c r="L4718">
        <v>2</v>
      </c>
    </row>
    <row r="4719" spans="1:12" x14ac:dyDescent="0.3">
      <c r="A4719">
        <v>24</v>
      </c>
      <c r="B4719">
        <v>55000</v>
      </c>
      <c r="C4719" t="s">
        <v>13</v>
      </c>
      <c r="D4719">
        <v>2</v>
      </c>
      <c r="E4719" t="s">
        <v>20</v>
      </c>
      <c r="F4719" t="s">
        <v>21</v>
      </c>
      <c r="G4719">
        <v>15000</v>
      </c>
      <c r="I4719">
        <v>0</v>
      </c>
      <c r="J4719">
        <v>0.27</v>
      </c>
      <c r="K4719" t="s">
        <v>16</v>
      </c>
      <c r="L4719">
        <v>2</v>
      </c>
    </row>
    <row r="4720" spans="1:12" x14ac:dyDescent="0.3">
      <c r="A4720">
        <v>24</v>
      </c>
      <c r="B4720">
        <v>49200</v>
      </c>
      <c r="C4720" t="s">
        <v>13</v>
      </c>
      <c r="D4720">
        <v>8</v>
      </c>
      <c r="E4720" t="s">
        <v>25</v>
      </c>
      <c r="F4720" t="s">
        <v>29</v>
      </c>
      <c r="G4720">
        <v>15000</v>
      </c>
      <c r="H4720">
        <v>18.39</v>
      </c>
      <c r="I4720">
        <v>1</v>
      </c>
      <c r="J4720">
        <v>0.3</v>
      </c>
      <c r="K4720" t="s">
        <v>17</v>
      </c>
      <c r="L4720">
        <v>4</v>
      </c>
    </row>
    <row r="4721" spans="1:12" x14ac:dyDescent="0.3">
      <c r="A4721">
        <v>22</v>
      </c>
      <c r="B4721">
        <v>24000</v>
      </c>
      <c r="C4721" t="s">
        <v>23</v>
      </c>
      <c r="D4721">
        <v>0</v>
      </c>
      <c r="E4721" t="s">
        <v>14</v>
      </c>
      <c r="F4721" t="s">
        <v>15</v>
      </c>
      <c r="G4721">
        <v>5000</v>
      </c>
      <c r="H4721">
        <v>13.35</v>
      </c>
      <c r="I4721">
        <v>0</v>
      </c>
      <c r="J4721">
        <v>0.21</v>
      </c>
      <c r="K4721" t="s">
        <v>16</v>
      </c>
      <c r="L4721">
        <v>4</v>
      </c>
    </row>
    <row r="4722" spans="1:12" x14ac:dyDescent="0.3">
      <c r="A4722">
        <v>24</v>
      </c>
      <c r="B4722">
        <v>49700</v>
      </c>
      <c r="C4722" t="s">
        <v>13</v>
      </c>
      <c r="D4722">
        <v>3</v>
      </c>
      <c r="E4722" t="s">
        <v>14</v>
      </c>
      <c r="F4722" t="s">
        <v>29</v>
      </c>
      <c r="G4722">
        <v>15000</v>
      </c>
      <c r="H4722">
        <v>15.68</v>
      </c>
      <c r="I4722">
        <v>1</v>
      </c>
      <c r="J4722">
        <v>0.3</v>
      </c>
      <c r="K4722" t="s">
        <v>16</v>
      </c>
      <c r="L4722">
        <v>4</v>
      </c>
    </row>
    <row r="4723" spans="1:12" x14ac:dyDescent="0.3">
      <c r="A4723">
        <v>23</v>
      </c>
      <c r="B4723">
        <v>96050</v>
      </c>
      <c r="C4723" t="s">
        <v>26</v>
      </c>
      <c r="D4723">
        <v>0</v>
      </c>
      <c r="E4723" t="s">
        <v>14</v>
      </c>
      <c r="F4723" t="s">
        <v>22</v>
      </c>
      <c r="G4723">
        <v>15000</v>
      </c>
      <c r="H4723">
        <v>19.13</v>
      </c>
      <c r="I4723">
        <v>1</v>
      </c>
      <c r="J4723">
        <v>0.13</v>
      </c>
      <c r="K4723" t="s">
        <v>16</v>
      </c>
      <c r="L4723">
        <v>2</v>
      </c>
    </row>
    <row r="4724" spans="1:12" x14ac:dyDescent="0.3">
      <c r="A4724">
        <v>22</v>
      </c>
      <c r="B4724">
        <v>24000</v>
      </c>
      <c r="C4724" t="s">
        <v>23</v>
      </c>
      <c r="D4724">
        <v>2</v>
      </c>
      <c r="E4724" t="s">
        <v>20</v>
      </c>
      <c r="F4724" t="s">
        <v>15</v>
      </c>
      <c r="G4724">
        <v>3000</v>
      </c>
      <c r="H4724">
        <v>13.61</v>
      </c>
      <c r="I4724">
        <v>0</v>
      </c>
      <c r="J4724">
        <v>0.13</v>
      </c>
      <c r="K4724" t="s">
        <v>16</v>
      </c>
      <c r="L4724">
        <v>2</v>
      </c>
    </row>
    <row r="4725" spans="1:12" x14ac:dyDescent="0.3">
      <c r="A4725">
        <v>26</v>
      </c>
      <c r="B4725">
        <v>125000</v>
      </c>
      <c r="C4725" t="s">
        <v>26</v>
      </c>
      <c r="D4725">
        <v>6</v>
      </c>
      <c r="E4725" t="s">
        <v>28</v>
      </c>
      <c r="F4725" t="s">
        <v>21</v>
      </c>
      <c r="G4725">
        <v>16000</v>
      </c>
      <c r="H4725">
        <v>8.94</v>
      </c>
      <c r="I4725">
        <v>0</v>
      </c>
      <c r="J4725">
        <v>0.13</v>
      </c>
      <c r="K4725" t="s">
        <v>16</v>
      </c>
      <c r="L4725">
        <v>4</v>
      </c>
    </row>
    <row r="4726" spans="1:12" x14ac:dyDescent="0.3">
      <c r="A4726">
        <v>25</v>
      </c>
      <c r="B4726">
        <v>125000</v>
      </c>
      <c r="C4726" t="s">
        <v>26</v>
      </c>
      <c r="D4726">
        <v>6</v>
      </c>
      <c r="E4726" t="s">
        <v>14</v>
      </c>
      <c r="F4726" t="s">
        <v>21</v>
      </c>
      <c r="G4726">
        <v>8000</v>
      </c>
      <c r="H4726">
        <v>9.6300000000000008</v>
      </c>
      <c r="I4726">
        <v>0</v>
      </c>
      <c r="J4726">
        <v>0.06</v>
      </c>
      <c r="K4726" t="s">
        <v>16</v>
      </c>
      <c r="L4726">
        <v>2</v>
      </c>
    </row>
    <row r="4727" spans="1:12" x14ac:dyDescent="0.3">
      <c r="A4727">
        <v>22</v>
      </c>
      <c r="B4727">
        <v>125000</v>
      </c>
      <c r="C4727" t="s">
        <v>26</v>
      </c>
      <c r="D4727">
        <v>6</v>
      </c>
      <c r="E4727" t="s">
        <v>27</v>
      </c>
      <c r="F4727" t="s">
        <v>19</v>
      </c>
      <c r="G4727">
        <v>10000</v>
      </c>
      <c r="I4727">
        <v>0</v>
      </c>
      <c r="J4727">
        <v>0.08</v>
      </c>
      <c r="K4727" t="s">
        <v>16</v>
      </c>
      <c r="L4727">
        <v>2</v>
      </c>
    </row>
    <row r="4728" spans="1:12" x14ac:dyDescent="0.3">
      <c r="A4728">
        <v>22</v>
      </c>
      <c r="B4728">
        <v>125004</v>
      </c>
      <c r="C4728" t="s">
        <v>26</v>
      </c>
      <c r="D4728">
        <v>6</v>
      </c>
      <c r="E4728" t="s">
        <v>18</v>
      </c>
      <c r="F4728" t="s">
        <v>21</v>
      </c>
      <c r="G4728">
        <v>30000</v>
      </c>
      <c r="H4728">
        <v>7.9</v>
      </c>
      <c r="I4728">
        <v>0</v>
      </c>
      <c r="J4728">
        <v>0.24</v>
      </c>
      <c r="K4728" t="s">
        <v>16</v>
      </c>
      <c r="L4728">
        <v>2</v>
      </c>
    </row>
    <row r="4729" spans="1:12" x14ac:dyDescent="0.3">
      <c r="A4729">
        <v>23</v>
      </c>
      <c r="B4729">
        <v>24000</v>
      </c>
      <c r="C4729" t="s">
        <v>23</v>
      </c>
      <c r="E4729" t="s">
        <v>27</v>
      </c>
      <c r="F4729" t="s">
        <v>19</v>
      </c>
      <c r="G4729">
        <v>5000</v>
      </c>
      <c r="H4729">
        <v>10.38</v>
      </c>
      <c r="I4729">
        <v>0</v>
      </c>
      <c r="J4729">
        <v>0.21</v>
      </c>
      <c r="K4729" t="s">
        <v>16</v>
      </c>
      <c r="L4729">
        <v>4</v>
      </c>
    </row>
    <row r="4730" spans="1:12" x14ac:dyDescent="0.3">
      <c r="A4730">
        <v>25</v>
      </c>
      <c r="B4730">
        <v>125004</v>
      </c>
      <c r="C4730" t="s">
        <v>26</v>
      </c>
      <c r="D4730">
        <v>0</v>
      </c>
      <c r="E4730" t="s">
        <v>28</v>
      </c>
      <c r="F4730" t="s">
        <v>21</v>
      </c>
      <c r="G4730">
        <v>15000</v>
      </c>
      <c r="H4730">
        <v>7.88</v>
      </c>
      <c r="I4730">
        <v>0</v>
      </c>
      <c r="J4730">
        <v>0.12</v>
      </c>
      <c r="K4730" t="s">
        <v>16</v>
      </c>
      <c r="L4730">
        <v>3</v>
      </c>
    </row>
    <row r="4731" spans="1:12" x14ac:dyDescent="0.3">
      <c r="A4731">
        <v>25</v>
      </c>
      <c r="B4731">
        <v>126000</v>
      </c>
      <c r="C4731" t="s">
        <v>26</v>
      </c>
      <c r="D4731">
        <v>9</v>
      </c>
      <c r="E4731" t="s">
        <v>18</v>
      </c>
      <c r="F4731" t="s">
        <v>21</v>
      </c>
      <c r="G4731">
        <v>15000</v>
      </c>
      <c r="H4731">
        <v>7.9</v>
      </c>
      <c r="I4731">
        <v>0</v>
      </c>
      <c r="J4731">
        <v>0.12</v>
      </c>
      <c r="K4731" t="s">
        <v>16</v>
      </c>
      <c r="L4731">
        <v>3</v>
      </c>
    </row>
    <row r="4732" spans="1:12" x14ac:dyDescent="0.3">
      <c r="A4732">
        <v>25</v>
      </c>
      <c r="B4732">
        <v>126000</v>
      </c>
      <c r="C4732" t="s">
        <v>26</v>
      </c>
      <c r="D4732">
        <v>9</v>
      </c>
      <c r="E4732" t="s">
        <v>27</v>
      </c>
      <c r="F4732" t="s">
        <v>19</v>
      </c>
      <c r="G4732">
        <v>10200</v>
      </c>
      <c r="I4732">
        <v>0</v>
      </c>
      <c r="J4732">
        <v>0.08</v>
      </c>
      <c r="K4732" t="s">
        <v>16</v>
      </c>
      <c r="L4732">
        <v>4</v>
      </c>
    </row>
    <row r="4733" spans="1:12" x14ac:dyDescent="0.3">
      <c r="A4733">
        <v>24</v>
      </c>
      <c r="B4733">
        <v>126000</v>
      </c>
      <c r="C4733" t="s">
        <v>26</v>
      </c>
      <c r="D4733">
        <v>7</v>
      </c>
      <c r="E4733" t="s">
        <v>14</v>
      </c>
      <c r="F4733" t="s">
        <v>15</v>
      </c>
      <c r="G4733">
        <v>11800</v>
      </c>
      <c r="I4733">
        <v>0</v>
      </c>
      <c r="J4733">
        <v>0.09</v>
      </c>
      <c r="K4733" t="s">
        <v>17</v>
      </c>
      <c r="L4733">
        <v>2</v>
      </c>
    </row>
    <row r="4734" spans="1:12" x14ac:dyDescent="0.3">
      <c r="A4734">
        <v>22</v>
      </c>
      <c r="B4734">
        <v>126000</v>
      </c>
      <c r="C4734" t="s">
        <v>26</v>
      </c>
      <c r="D4734">
        <v>6</v>
      </c>
      <c r="E4734" t="s">
        <v>18</v>
      </c>
      <c r="F4734" t="s">
        <v>30</v>
      </c>
      <c r="G4734">
        <v>3600</v>
      </c>
      <c r="H4734">
        <v>15.99</v>
      </c>
      <c r="I4734">
        <v>0</v>
      </c>
      <c r="J4734">
        <v>0.03</v>
      </c>
      <c r="K4734" t="s">
        <v>16</v>
      </c>
      <c r="L4734">
        <v>3</v>
      </c>
    </row>
    <row r="4735" spans="1:12" x14ac:dyDescent="0.3">
      <c r="A4735">
        <v>23</v>
      </c>
      <c r="B4735">
        <v>24000</v>
      </c>
      <c r="C4735" t="s">
        <v>23</v>
      </c>
      <c r="D4735">
        <v>0</v>
      </c>
      <c r="E4735" t="s">
        <v>18</v>
      </c>
      <c r="F4735" t="s">
        <v>21</v>
      </c>
      <c r="G4735">
        <v>7000</v>
      </c>
      <c r="H4735">
        <v>7.14</v>
      </c>
      <c r="I4735">
        <v>0</v>
      </c>
      <c r="J4735">
        <v>0.28999999999999998</v>
      </c>
      <c r="K4735" t="s">
        <v>16</v>
      </c>
      <c r="L4735">
        <v>3</v>
      </c>
    </row>
    <row r="4736" spans="1:12" x14ac:dyDescent="0.3">
      <c r="A4736">
        <v>26</v>
      </c>
      <c r="B4736">
        <v>126000</v>
      </c>
      <c r="C4736" t="s">
        <v>26</v>
      </c>
      <c r="D4736">
        <v>4</v>
      </c>
      <c r="E4736" t="s">
        <v>28</v>
      </c>
      <c r="F4736" t="s">
        <v>15</v>
      </c>
      <c r="G4736">
        <v>7500</v>
      </c>
      <c r="H4736">
        <v>13.92</v>
      </c>
      <c r="I4736">
        <v>0</v>
      </c>
      <c r="J4736">
        <v>0.06</v>
      </c>
      <c r="K4736" t="s">
        <v>16</v>
      </c>
      <c r="L4736">
        <v>3</v>
      </c>
    </row>
    <row r="4737" spans="1:12" x14ac:dyDescent="0.3">
      <c r="A4737">
        <v>25</v>
      </c>
      <c r="B4737">
        <v>127000</v>
      </c>
      <c r="C4737" t="s">
        <v>26</v>
      </c>
      <c r="D4737">
        <v>9</v>
      </c>
      <c r="E4737" t="s">
        <v>20</v>
      </c>
      <c r="F4737" t="s">
        <v>19</v>
      </c>
      <c r="G4737">
        <v>6000</v>
      </c>
      <c r="H4737">
        <v>9.91</v>
      </c>
      <c r="I4737">
        <v>0</v>
      </c>
      <c r="J4737">
        <v>0.05</v>
      </c>
      <c r="K4737" t="s">
        <v>16</v>
      </c>
      <c r="L4737">
        <v>2</v>
      </c>
    </row>
    <row r="4738" spans="1:12" x14ac:dyDescent="0.3">
      <c r="A4738">
        <v>26</v>
      </c>
      <c r="B4738">
        <v>127000</v>
      </c>
      <c r="C4738" t="s">
        <v>26</v>
      </c>
      <c r="D4738">
        <v>10</v>
      </c>
      <c r="E4738" t="s">
        <v>18</v>
      </c>
      <c r="F4738" t="s">
        <v>21</v>
      </c>
      <c r="G4738">
        <v>6000</v>
      </c>
      <c r="H4738">
        <v>5.42</v>
      </c>
      <c r="I4738">
        <v>0</v>
      </c>
      <c r="J4738">
        <v>0.05</v>
      </c>
      <c r="K4738" t="s">
        <v>16</v>
      </c>
      <c r="L4738">
        <v>3</v>
      </c>
    </row>
    <row r="4739" spans="1:12" x14ac:dyDescent="0.3">
      <c r="A4739">
        <v>26</v>
      </c>
      <c r="B4739">
        <v>127500</v>
      </c>
      <c r="C4739" t="s">
        <v>26</v>
      </c>
      <c r="D4739">
        <v>7</v>
      </c>
      <c r="E4739" t="s">
        <v>28</v>
      </c>
      <c r="F4739" t="s">
        <v>21</v>
      </c>
      <c r="G4739">
        <v>10000</v>
      </c>
      <c r="H4739">
        <v>7.51</v>
      </c>
      <c r="I4739">
        <v>0</v>
      </c>
      <c r="J4739">
        <v>0.08</v>
      </c>
      <c r="K4739" t="s">
        <v>16</v>
      </c>
      <c r="L4739">
        <v>3</v>
      </c>
    </row>
    <row r="4740" spans="1:12" x14ac:dyDescent="0.3">
      <c r="A4740">
        <v>23</v>
      </c>
      <c r="B4740">
        <v>54000</v>
      </c>
      <c r="C4740" t="s">
        <v>13</v>
      </c>
      <c r="D4740">
        <v>7</v>
      </c>
      <c r="E4740" t="s">
        <v>14</v>
      </c>
      <c r="F4740" t="s">
        <v>15</v>
      </c>
      <c r="G4740">
        <v>15000</v>
      </c>
      <c r="H4740">
        <v>15.27</v>
      </c>
      <c r="I4740">
        <v>1</v>
      </c>
      <c r="J4740">
        <v>0.28000000000000003</v>
      </c>
      <c r="K4740" t="s">
        <v>16</v>
      </c>
      <c r="L4740">
        <v>2</v>
      </c>
    </row>
    <row r="4741" spans="1:12" x14ac:dyDescent="0.3">
      <c r="A4741">
        <v>23</v>
      </c>
      <c r="B4741">
        <v>128000</v>
      </c>
      <c r="C4741" t="s">
        <v>26</v>
      </c>
      <c r="D4741">
        <v>7</v>
      </c>
      <c r="E4741" t="s">
        <v>18</v>
      </c>
      <c r="F4741" t="s">
        <v>21</v>
      </c>
      <c r="G4741">
        <v>6000</v>
      </c>
      <c r="H4741">
        <v>7.49</v>
      </c>
      <c r="I4741">
        <v>0</v>
      </c>
      <c r="J4741">
        <v>0.05</v>
      </c>
      <c r="K4741" t="s">
        <v>16</v>
      </c>
      <c r="L4741">
        <v>2</v>
      </c>
    </row>
    <row r="4742" spans="1:12" x14ac:dyDescent="0.3">
      <c r="A4742">
        <v>22</v>
      </c>
      <c r="B4742">
        <v>128000</v>
      </c>
      <c r="C4742" t="s">
        <v>26</v>
      </c>
      <c r="D4742">
        <v>6</v>
      </c>
      <c r="E4742" t="s">
        <v>27</v>
      </c>
      <c r="F4742" t="s">
        <v>21</v>
      </c>
      <c r="G4742">
        <v>21600</v>
      </c>
      <c r="H4742">
        <v>6.91</v>
      </c>
      <c r="I4742">
        <v>0</v>
      </c>
      <c r="J4742">
        <v>0.17</v>
      </c>
      <c r="K4742" t="s">
        <v>16</v>
      </c>
      <c r="L4742">
        <v>4</v>
      </c>
    </row>
    <row r="4743" spans="1:12" x14ac:dyDescent="0.3">
      <c r="A4743">
        <v>23</v>
      </c>
      <c r="B4743">
        <v>128000</v>
      </c>
      <c r="C4743" t="s">
        <v>26</v>
      </c>
      <c r="D4743">
        <v>7</v>
      </c>
      <c r="E4743" t="s">
        <v>27</v>
      </c>
      <c r="F4743" t="s">
        <v>15</v>
      </c>
      <c r="G4743">
        <v>3000</v>
      </c>
      <c r="H4743">
        <v>14.72</v>
      </c>
      <c r="I4743">
        <v>0</v>
      </c>
      <c r="J4743">
        <v>0.02</v>
      </c>
      <c r="K4743" t="s">
        <v>17</v>
      </c>
      <c r="L4743">
        <v>4</v>
      </c>
    </row>
    <row r="4744" spans="1:12" x14ac:dyDescent="0.3">
      <c r="A4744">
        <v>22</v>
      </c>
      <c r="B4744">
        <v>128474</v>
      </c>
      <c r="C4744" t="s">
        <v>26</v>
      </c>
      <c r="D4744">
        <v>6</v>
      </c>
      <c r="E4744" t="s">
        <v>25</v>
      </c>
      <c r="F4744" t="s">
        <v>21</v>
      </c>
      <c r="G4744">
        <v>30000</v>
      </c>
      <c r="H4744">
        <v>7.29</v>
      </c>
      <c r="I4744">
        <v>0</v>
      </c>
      <c r="J4744">
        <v>0.23</v>
      </c>
      <c r="K4744" t="s">
        <v>16</v>
      </c>
      <c r="L4744">
        <v>2</v>
      </c>
    </row>
    <row r="4745" spans="1:12" x14ac:dyDescent="0.3">
      <c r="A4745">
        <v>25</v>
      </c>
      <c r="B4745">
        <v>129600</v>
      </c>
      <c r="C4745" t="s">
        <v>26</v>
      </c>
      <c r="D4745">
        <v>0</v>
      </c>
      <c r="E4745" t="s">
        <v>20</v>
      </c>
      <c r="F4745" t="s">
        <v>19</v>
      </c>
      <c r="G4745">
        <v>3000</v>
      </c>
      <c r="H4745">
        <v>11.12</v>
      </c>
      <c r="I4745">
        <v>0</v>
      </c>
      <c r="J4745">
        <v>0.02</v>
      </c>
      <c r="K4745" t="s">
        <v>16</v>
      </c>
      <c r="L4745">
        <v>3</v>
      </c>
    </row>
    <row r="4746" spans="1:12" x14ac:dyDescent="0.3">
      <c r="A4746">
        <v>24</v>
      </c>
      <c r="B4746">
        <v>60000</v>
      </c>
      <c r="C4746" t="s">
        <v>13</v>
      </c>
      <c r="D4746">
        <v>6</v>
      </c>
      <c r="E4746" t="s">
        <v>28</v>
      </c>
      <c r="F4746" t="s">
        <v>15</v>
      </c>
      <c r="G4746">
        <v>15000</v>
      </c>
      <c r="H4746">
        <v>13.99</v>
      </c>
      <c r="I4746">
        <v>0</v>
      </c>
      <c r="J4746">
        <v>0.25</v>
      </c>
      <c r="K4746" t="s">
        <v>16</v>
      </c>
      <c r="L4746">
        <v>4</v>
      </c>
    </row>
    <row r="4747" spans="1:12" x14ac:dyDescent="0.3">
      <c r="A4747">
        <v>22</v>
      </c>
      <c r="B4747">
        <v>130000</v>
      </c>
      <c r="C4747" t="s">
        <v>26</v>
      </c>
      <c r="D4747">
        <v>6</v>
      </c>
      <c r="E4747" t="s">
        <v>20</v>
      </c>
      <c r="F4747" t="s">
        <v>15</v>
      </c>
      <c r="G4747">
        <v>3000</v>
      </c>
      <c r="H4747">
        <v>13.49</v>
      </c>
      <c r="I4747">
        <v>0</v>
      </c>
      <c r="J4747">
        <v>0.02</v>
      </c>
      <c r="K4747" t="s">
        <v>16</v>
      </c>
      <c r="L4747">
        <v>2</v>
      </c>
    </row>
    <row r="4748" spans="1:12" x14ac:dyDescent="0.3">
      <c r="A4748">
        <v>26</v>
      </c>
      <c r="B4748">
        <v>130000</v>
      </c>
      <c r="C4748" t="s">
        <v>26</v>
      </c>
      <c r="D4748">
        <v>10</v>
      </c>
      <c r="E4748" t="s">
        <v>20</v>
      </c>
      <c r="F4748" t="s">
        <v>30</v>
      </c>
      <c r="G4748">
        <v>3000</v>
      </c>
      <c r="H4748">
        <v>17.579999999999998</v>
      </c>
      <c r="I4748">
        <v>0</v>
      </c>
      <c r="J4748">
        <v>0.02</v>
      </c>
      <c r="K4748" t="s">
        <v>17</v>
      </c>
      <c r="L4748">
        <v>3</v>
      </c>
    </row>
    <row r="4749" spans="1:12" x14ac:dyDescent="0.3">
      <c r="A4749">
        <v>26</v>
      </c>
      <c r="B4749">
        <v>130000</v>
      </c>
      <c r="C4749" t="s">
        <v>26</v>
      </c>
      <c r="D4749">
        <v>5</v>
      </c>
      <c r="E4749" t="s">
        <v>20</v>
      </c>
      <c r="F4749" t="s">
        <v>30</v>
      </c>
      <c r="G4749">
        <v>35000</v>
      </c>
      <c r="H4749">
        <v>18.25</v>
      </c>
      <c r="I4749">
        <v>0</v>
      </c>
      <c r="J4749">
        <v>0.27</v>
      </c>
      <c r="K4749" t="s">
        <v>17</v>
      </c>
      <c r="L4749">
        <v>4</v>
      </c>
    </row>
    <row r="4750" spans="1:12" x14ac:dyDescent="0.3">
      <c r="A4750">
        <v>24</v>
      </c>
      <c r="B4750">
        <v>130000</v>
      </c>
      <c r="C4750" t="s">
        <v>26</v>
      </c>
      <c r="D4750">
        <v>3</v>
      </c>
      <c r="E4750" t="s">
        <v>25</v>
      </c>
      <c r="F4750" t="s">
        <v>19</v>
      </c>
      <c r="G4750">
        <v>5000</v>
      </c>
      <c r="H4750">
        <v>12.42</v>
      </c>
      <c r="I4750">
        <v>0</v>
      </c>
      <c r="J4750">
        <v>0.04</v>
      </c>
      <c r="K4750" t="s">
        <v>16</v>
      </c>
      <c r="L4750">
        <v>2</v>
      </c>
    </row>
    <row r="4751" spans="1:12" x14ac:dyDescent="0.3">
      <c r="A4751">
        <v>26</v>
      </c>
      <c r="B4751">
        <v>130000</v>
      </c>
      <c r="C4751" t="s">
        <v>26</v>
      </c>
      <c r="D4751">
        <v>2</v>
      </c>
      <c r="E4751" t="s">
        <v>14</v>
      </c>
      <c r="F4751" t="s">
        <v>21</v>
      </c>
      <c r="G4751">
        <v>18000</v>
      </c>
      <c r="H4751">
        <v>7.9</v>
      </c>
      <c r="I4751">
        <v>0</v>
      </c>
      <c r="J4751">
        <v>0.14000000000000001</v>
      </c>
      <c r="K4751" t="s">
        <v>16</v>
      </c>
      <c r="L4751">
        <v>2</v>
      </c>
    </row>
    <row r="4752" spans="1:12" x14ac:dyDescent="0.3">
      <c r="A4752">
        <v>22</v>
      </c>
      <c r="B4752">
        <v>60000</v>
      </c>
      <c r="C4752" t="s">
        <v>13</v>
      </c>
      <c r="D4752">
        <v>5</v>
      </c>
      <c r="E4752" t="s">
        <v>14</v>
      </c>
      <c r="F4752" t="s">
        <v>21</v>
      </c>
      <c r="G4752">
        <v>15000</v>
      </c>
      <c r="I4752">
        <v>0</v>
      </c>
      <c r="J4752">
        <v>0.25</v>
      </c>
      <c r="K4752" t="s">
        <v>16</v>
      </c>
      <c r="L4752">
        <v>4</v>
      </c>
    </row>
    <row r="4753" spans="1:12" x14ac:dyDescent="0.3">
      <c r="A4753">
        <v>26</v>
      </c>
      <c r="B4753">
        <v>130000</v>
      </c>
      <c r="C4753" t="s">
        <v>26</v>
      </c>
      <c r="D4753">
        <v>7</v>
      </c>
      <c r="E4753" t="s">
        <v>27</v>
      </c>
      <c r="F4753" t="s">
        <v>30</v>
      </c>
      <c r="G4753">
        <v>6500</v>
      </c>
      <c r="H4753">
        <v>15.99</v>
      </c>
      <c r="I4753">
        <v>0</v>
      </c>
      <c r="J4753">
        <v>0.05</v>
      </c>
      <c r="K4753" t="s">
        <v>17</v>
      </c>
      <c r="L4753">
        <v>3</v>
      </c>
    </row>
    <row r="4754" spans="1:12" x14ac:dyDescent="0.3">
      <c r="A4754">
        <v>23</v>
      </c>
      <c r="B4754">
        <v>60000</v>
      </c>
      <c r="C4754" t="s">
        <v>13</v>
      </c>
      <c r="D4754">
        <v>7</v>
      </c>
      <c r="E4754" t="s">
        <v>20</v>
      </c>
      <c r="F4754" t="s">
        <v>15</v>
      </c>
      <c r="G4754">
        <v>15000</v>
      </c>
      <c r="H4754">
        <v>14.22</v>
      </c>
      <c r="I4754">
        <v>0</v>
      </c>
      <c r="J4754">
        <v>0.25</v>
      </c>
      <c r="K4754" t="s">
        <v>17</v>
      </c>
      <c r="L4754">
        <v>2</v>
      </c>
    </row>
    <row r="4755" spans="1:12" x14ac:dyDescent="0.3">
      <c r="A4755">
        <v>24</v>
      </c>
      <c r="B4755">
        <v>130000</v>
      </c>
      <c r="C4755" t="s">
        <v>26</v>
      </c>
      <c r="D4755">
        <v>8</v>
      </c>
      <c r="E4755" t="s">
        <v>25</v>
      </c>
      <c r="F4755" t="s">
        <v>19</v>
      </c>
      <c r="G4755">
        <v>6000</v>
      </c>
      <c r="H4755">
        <v>10.59</v>
      </c>
      <c r="I4755">
        <v>0</v>
      </c>
      <c r="J4755">
        <v>0.05</v>
      </c>
      <c r="K4755" t="s">
        <v>16</v>
      </c>
      <c r="L4755">
        <v>2</v>
      </c>
    </row>
    <row r="4756" spans="1:12" x14ac:dyDescent="0.3">
      <c r="A4756">
        <v>23</v>
      </c>
      <c r="B4756">
        <v>130000</v>
      </c>
      <c r="C4756" t="s">
        <v>26</v>
      </c>
      <c r="D4756">
        <v>1</v>
      </c>
      <c r="E4756" t="s">
        <v>18</v>
      </c>
      <c r="F4756" t="s">
        <v>15</v>
      </c>
      <c r="G4756">
        <v>15000</v>
      </c>
      <c r="H4756">
        <v>12.87</v>
      </c>
      <c r="I4756">
        <v>0</v>
      </c>
      <c r="J4756">
        <v>0.12</v>
      </c>
      <c r="K4756" t="s">
        <v>17</v>
      </c>
      <c r="L4756">
        <v>4</v>
      </c>
    </row>
    <row r="4757" spans="1:12" x14ac:dyDescent="0.3">
      <c r="A4757">
        <v>23</v>
      </c>
      <c r="B4757">
        <v>130000</v>
      </c>
      <c r="C4757" t="s">
        <v>26</v>
      </c>
      <c r="D4757">
        <v>4</v>
      </c>
      <c r="E4757" t="s">
        <v>18</v>
      </c>
      <c r="F4757" t="s">
        <v>21</v>
      </c>
      <c r="G4757">
        <v>6800</v>
      </c>
      <c r="H4757">
        <v>8.49</v>
      </c>
      <c r="I4757">
        <v>0</v>
      </c>
      <c r="J4757">
        <v>0.05</v>
      </c>
      <c r="K4757" t="s">
        <v>16</v>
      </c>
      <c r="L4757">
        <v>3</v>
      </c>
    </row>
    <row r="4758" spans="1:12" x14ac:dyDescent="0.3">
      <c r="A4758">
        <v>23</v>
      </c>
      <c r="B4758">
        <v>60480</v>
      </c>
      <c r="C4758" t="s">
        <v>13</v>
      </c>
      <c r="D4758">
        <v>7</v>
      </c>
      <c r="E4758" t="s">
        <v>18</v>
      </c>
      <c r="F4758" t="s">
        <v>19</v>
      </c>
      <c r="G4758">
        <v>15000</v>
      </c>
      <c r="H4758">
        <v>10.83</v>
      </c>
      <c r="I4758">
        <v>0</v>
      </c>
      <c r="J4758">
        <v>0.25</v>
      </c>
      <c r="K4758" t="s">
        <v>16</v>
      </c>
      <c r="L4758">
        <v>2</v>
      </c>
    </row>
    <row r="4759" spans="1:12" x14ac:dyDescent="0.3">
      <c r="A4759">
        <v>24</v>
      </c>
      <c r="B4759">
        <v>100300</v>
      </c>
      <c r="C4759" t="s">
        <v>26</v>
      </c>
      <c r="D4759">
        <v>2</v>
      </c>
      <c r="E4759" t="s">
        <v>14</v>
      </c>
      <c r="F4759" t="s">
        <v>30</v>
      </c>
      <c r="G4759">
        <v>30000</v>
      </c>
      <c r="H4759">
        <v>14.91</v>
      </c>
      <c r="I4759">
        <v>1</v>
      </c>
      <c r="J4759">
        <v>0.25</v>
      </c>
      <c r="K4759" t="s">
        <v>17</v>
      </c>
      <c r="L4759">
        <v>3</v>
      </c>
    </row>
    <row r="4760" spans="1:12" x14ac:dyDescent="0.3">
      <c r="A4760">
        <v>24</v>
      </c>
      <c r="B4760">
        <v>130000</v>
      </c>
      <c r="C4760" t="s">
        <v>26</v>
      </c>
      <c r="D4760">
        <v>4</v>
      </c>
      <c r="E4760" t="s">
        <v>28</v>
      </c>
      <c r="F4760" t="s">
        <v>19</v>
      </c>
      <c r="G4760">
        <v>25000</v>
      </c>
      <c r="H4760">
        <v>10.74</v>
      </c>
      <c r="I4760">
        <v>0</v>
      </c>
      <c r="J4760">
        <v>0.19</v>
      </c>
      <c r="K4760" t="s">
        <v>16</v>
      </c>
      <c r="L4760">
        <v>3</v>
      </c>
    </row>
    <row r="4761" spans="1:12" x14ac:dyDescent="0.3">
      <c r="A4761">
        <v>25</v>
      </c>
      <c r="B4761">
        <v>130000</v>
      </c>
      <c r="C4761" t="s">
        <v>26</v>
      </c>
      <c r="D4761">
        <v>0</v>
      </c>
      <c r="E4761" t="s">
        <v>28</v>
      </c>
      <c r="F4761" t="s">
        <v>21</v>
      </c>
      <c r="G4761">
        <v>6325</v>
      </c>
      <c r="H4761">
        <v>6.54</v>
      </c>
      <c r="I4761">
        <v>0</v>
      </c>
      <c r="J4761">
        <v>0.05</v>
      </c>
      <c r="K4761" t="s">
        <v>16</v>
      </c>
      <c r="L4761">
        <v>3</v>
      </c>
    </row>
    <row r="4762" spans="1:12" x14ac:dyDescent="0.3">
      <c r="A4762">
        <v>25</v>
      </c>
      <c r="B4762">
        <v>130000</v>
      </c>
      <c r="C4762" t="s">
        <v>26</v>
      </c>
      <c r="D4762">
        <v>2</v>
      </c>
      <c r="E4762" t="s">
        <v>27</v>
      </c>
      <c r="F4762" t="s">
        <v>21</v>
      </c>
      <c r="G4762">
        <v>12000</v>
      </c>
      <c r="H4762">
        <v>7.51</v>
      </c>
      <c r="I4762">
        <v>0</v>
      </c>
      <c r="J4762">
        <v>0.09</v>
      </c>
      <c r="K4762" t="s">
        <v>16</v>
      </c>
      <c r="L4762">
        <v>2</v>
      </c>
    </row>
    <row r="4763" spans="1:12" x14ac:dyDescent="0.3">
      <c r="A4763">
        <v>24</v>
      </c>
      <c r="B4763">
        <v>130000</v>
      </c>
      <c r="C4763" t="s">
        <v>26</v>
      </c>
      <c r="D4763">
        <v>8</v>
      </c>
      <c r="E4763" t="s">
        <v>20</v>
      </c>
      <c r="F4763" t="s">
        <v>15</v>
      </c>
      <c r="G4763">
        <v>13000</v>
      </c>
      <c r="H4763">
        <v>13.61</v>
      </c>
      <c r="I4763">
        <v>0</v>
      </c>
      <c r="J4763">
        <v>0.1</v>
      </c>
      <c r="K4763" t="s">
        <v>16</v>
      </c>
      <c r="L4763">
        <v>4</v>
      </c>
    </row>
    <row r="4764" spans="1:12" x14ac:dyDescent="0.3">
      <c r="A4764">
        <v>25</v>
      </c>
      <c r="B4764">
        <v>130000</v>
      </c>
      <c r="C4764" t="s">
        <v>26</v>
      </c>
      <c r="D4764">
        <v>5</v>
      </c>
      <c r="E4764" t="s">
        <v>27</v>
      </c>
      <c r="F4764" t="s">
        <v>15</v>
      </c>
      <c r="G4764">
        <v>20000</v>
      </c>
      <c r="H4764">
        <v>13.48</v>
      </c>
      <c r="I4764">
        <v>0</v>
      </c>
      <c r="J4764">
        <v>0.15</v>
      </c>
      <c r="K4764" t="s">
        <v>16</v>
      </c>
      <c r="L4764">
        <v>2</v>
      </c>
    </row>
    <row r="4765" spans="1:12" x14ac:dyDescent="0.3">
      <c r="A4765">
        <v>24</v>
      </c>
      <c r="B4765">
        <v>61800</v>
      </c>
      <c r="C4765" t="s">
        <v>13</v>
      </c>
      <c r="D4765">
        <v>2</v>
      </c>
      <c r="E4765" t="s">
        <v>25</v>
      </c>
      <c r="F4765" t="s">
        <v>19</v>
      </c>
      <c r="G4765">
        <v>15000</v>
      </c>
      <c r="I4765">
        <v>0</v>
      </c>
      <c r="J4765">
        <v>0.24</v>
      </c>
      <c r="K4765" t="s">
        <v>16</v>
      </c>
      <c r="L4765">
        <v>4</v>
      </c>
    </row>
    <row r="4766" spans="1:12" x14ac:dyDescent="0.3">
      <c r="A4766">
        <v>25</v>
      </c>
      <c r="B4766">
        <v>130000</v>
      </c>
      <c r="C4766" t="s">
        <v>26</v>
      </c>
      <c r="D4766">
        <v>3</v>
      </c>
      <c r="E4766" t="s">
        <v>28</v>
      </c>
      <c r="F4766" t="s">
        <v>19</v>
      </c>
      <c r="G4766">
        <v>25000</v>
      </c>
      <c r="H4766">
        <v>11.36</v>
      </c>
      <c r="I4766">
        <v>0</v>
      </c>
      <c r="J4766">
        <v>0.19</v>
      </c>
      <c r="K4766" t="s">
        <v>16</v>
      </c>
      <c r="L4766">
        <v>3</v>
      </c>
    </row>
    <row r="4767" spans="1:12" x14ac:dyDescent="0.3">
      <c r="A4767">
        <v>21</v>
      </c>
      <c r="B4767">
        <v>56000</v>
      </c>
      <c r="C4767" t="s">
        <v>13</v>
      </c>
      <c r="D4767">
        <v>5</v>
      </c>
      <c r="E4767" t="s">
        <v>14</v>
      </c>
      <c r="F4767" t="s">
        <v>29</v>
      </c>
      <c r="G4767">
        <v>15000</v>
      </c>
      <c r="H4767">
        <v>16</v>
      </c>
      <c r="I4767">
        <v>1</v>
      </c>
      <c r="J4767">
        <v>0.27</v>
      </c>
      <c r="K4767" t="s">
        <v>16</v>
      </c>
      <c r="L4767">
        <v>2</v>
      </c>
    </row>
    <row r="4768" spans="1:12" x14ac:dyDescent="0.3">
      <c r="A4768">
        <v>21</v>
      </c>
      <c r="B4768">
        <v>62004</v>
      </c>
      <c r="C4768" t="s">
        <v>13</v>
      </c>
      <c r="D4768">
        <v>0</v>
      </c>
      <c r="E4768" t="s">
        <v>27</v>
      </c>
      <c r="F4768" t="s">
        <v>21</v>
      </c>
      <c r="G4768">
        <v>15000</v>
      </c>
      <c r="H4768">
        <v>7.29</v>
      </c>
      <c r="I4768">
        <v>0</v>
      </c>
      <c r="J4768">
        <v>0.24</v>
      </c>
      <c r="K4768" t="s">
        <v>16</v>
      </c>
      <c r="L4768">
        <v>4</v>
      </c>
    </row>
    <row r="4769" spans="1:12" x14ac:dyDescent="0.3">
      <c r="A4769">
        <v>24</v>
      </c>
      <c r="B4769">
        <v>130000</v>
      </c>
      <c r="C4769" t="s">
        <v>26</v>
      </c>
      <c r="D4769">
        <v>0</v>
      </c>
      <c r="E4769" t="s">
        <v>28</v>
      </c>
      <c r="F4769" t="s">
        <v>15</v>
      </c>
      <c r="G4769">
        <v>15000</v>
      </c>
      <c r="H4769">
        <v>14.26</v>
      </c>
      <c r="I4769">
        <v>0</v>
      </c>
      <c r="J4769">
        <v>0.12</v>
      </c>
      <c r="K4769" t="s">
        <v>17</v>
      </c>
      <c r="L4769">
        <v>4</v>
      </c>
    </row>
    <row r="4770" spans="1:12" x14ac:dyDescent="0.3">
      <c r="A4770">
        <v>23</v>
      </c>
      <c r="B4770">
        <v>130000</v>
      </c>
      <c r="C4770" t="s">
        <v>23</v>
      </c>
      <c r="D4770">
        <v>7</v>
      </c>
      <c r="E4770" t="s">
        <v>27</v>
      </c>
      <c r="F4770" t="s">
        <v>30</v>
      </c>
      <c r="G4770">
        <v>22600</v>
      </c>
      <c r="H4770">
        <v>14.96</v>
      </c>
      <c r="I4770">
        <v>0</v>
      </c>
      <c r="J4770">
        <v>0.17</v>
      </c>
      <c r="K4770" t="s">
        <v>17</v>
      </c>
      <c r="L4770">
        <v>2</v>
      </c>
    </row>
    <row r="4771" spans="1:12" x14ac:dyDescent="0.3">
      <c r="A4771">
        <v>22</v>
      </c>
      <c r="B4771">
        <v>22800</v>
      </c>
      <c r="C4771" t="s">
        <v>23</v>
      </c>
      <c r="D4771">
        <v>1</v>
      </c>
      <c r="E4771" t="s">
        <v>14</v>
      </c>
      <c r="F4771" t="s">
        <v>21</v>
      </c>
      <c r="G4771">
        <v>9000</v>
      </c>
      <c r="H4771">
        <v>5.99</v>
      </c>
      <c r="I4771">
        <v>0</v>
      </c>
      <c r="J4771">
        <v>0.39</v>
      </c>
      <c r="K4771" t="s">
        <v>16</v>
      </c>
      <c r="L4771">
        <v>2</v>
      </c>
    </row>
    <row r="4772" spans="1:12" x14ac:dyDescent="0.3">
      <c r="A4772">
        <v>24</v>
      </c>
      <c r="B4772">
        <v>130000</v>
      </c>
      <c r="C4772" t="s">
        <v>26</v>
      </c>
      <c r="D4772">
        <v>2</v>
      </c>
      <c r="E4772" t="s">
        <v>14</v>
      </c>
      <c r="F4772" t="s">
        <v>19</v>
      </c>
      <c r="G4772">
        <v>1250</v>
      </c>
      <c r="H4772">
        <v>10.95</v>
      </c>
      <c r="I4772">
        <v>0</v>
      </c>
      <c r="J4772">
        <v>0.01</v>
      </c>
      <c r="K4772" t="s">
        <v>16</v>
      </c>
      <c r="L4772">
        <v>2</v>
      </c>
    </row>
    <row r="4773" spans="1:12" x14ac:dyDescent="0.3">
      <c r="A4773">
        <v>24</v>
      </c>
      <c r="B4773">
        <v>130000</v>
      </c>
      <c r="C4773" t="s">
        <v>26</v>
      </c>
      <c r="D4773">
        <v>6</v>
      </c>
      <c r="E4773" t="s">
        <v>20</v>
      </c>
      <c r="F4773" t="s">
        <v>19</v>
      </c>
      <c r="G4773">
        <v>20000</v>
      </c>
      <c r="H4773">
        <v>11.58</v>
      </c>
      <c r="I4773">
        <v>0</v>
      </c>
      <c r="J4773">
        <v>0.15</v>
      </c>
      <c r="K4773" t="s">
        <v>16</v>
      </c>
      <c r="L4773">
        <v>2</v>
      </c>
    </row>
    <row r="4774" spans="1:12" x14ac:dyDescent="0.3">
      <c r="A4774">
        <v>26</v>
      </c>
      <c r="B4774">
        <v>130000</v>
      </c>
      <c r="C4774" t="s">
        <v>26</v>
      </c>
      <c r="D4774">
        <v>3</v>
      </c>
      <c r="E4774" t="s">
        <v>20</v>
      </c>
      <c r="F4774" t="s">
        <v>19</v>
      </c>
      <c r="G4774">
        <v>5000</v>
      </c>
      <c r="H4774">
        <v>9.64</v>
      </c>
      <c r="I4774">
        <v>0</v>
      </c>
      <c r="J4774">
        <v>0.04</v>
      </c>
      <c r="K4774" t="s">
        <v>16</v>
      </c>
      <c r="L4774">
        <v>2</v>
      </c>
    </row>
    <row r="4775" spans="1:12" x14ac:dyDescent="0.3">
      <c r="A4775">
        <v>23</v>
      </c>
      <c r="B4775">
        <v>130008</v>
      </c>
      <c r="C4775" t="s">
        <v>26</v>
      </c>
      <c r="D4775">
        <v>0</v>
      </c>
      <c r="E4775" t="s">
        <v>14</v>
      </c>
      <c r="F4775" t="s">
        <v>21</v>
      </c>
      <c r="G4775">
        <v>9000</v>
      </c>
      <c r="H4775">
        <v>7.74</v>
      </c>
      <c r="I4775">
        <v>0</v>
      </c>
      <c r="J4775">
        <v>7.0000000000000007E-2</v>
      </c>
      <c r="K4775" t="s">
        <v>16</v>
      </c>
      <c r="L4775">
        <v>2</v>
      </c>
    </row>
    <row r="4776" spans="1:12" x14ac:dyDescent="0.3">
      <c r="A4776">
        <v>23</v>
      </c>
      <c r="B4776">
        <v>130104</v>
      </c>
      <c r="C4776" t="s">
        <v>26</v>
      </c>
      <c r="D4776">
        <v>7</v>
      </c>
      <c r="E4776" t="s">
        <v>27</v>
      </c>
      <c r="F4776" t="s">
        <v>21</v>
      </c>
      <c r="G4776">
        <v>24000</v>
      </c>
      <c r="H4776">
        <v>6.54</v>
      </c>
      <c r="I4776">
        <v>0</v>
      </c>
      <c r="J4776">
        <v>0.18</v>
      </c>
      <c r="K4776" t="s">
        <v>16</v>
      </c>
      <c r="L4776">
        <v>2</v>
      </c>
    </row>
    <row r="4777" spans="1:12" x14ac:dyDescent="0.3">
      <c r="A4777">
        <v>26</v>
      </c>
      <c r="B4777">
        <v>22440</v>
      </c>
      <c r="C4777" t="s">
        <v>23</v>
      </c>
      <c r="D4777">
        <v>10</v>
      </c>
      <c r="E4777" t="s">
        <v>27</v>
      </c>
      <c r="F4777" t="s">
        <v>19</v>
      </c>
      <c r="G4777">
        <v>4750</v>
      </c>
      <c r="H4777">
        <v>11.86</v>
      </c>
      <c r="I4777">
        <v>0</v>
      </c>
      <c r="J4777">
        <v>0.21</v>
      </c>
      <c r="K4777" t="s">
        <v>16</v>
      </c>
      <c r="L4777">
        <v>4</v>
      </c>
    </row>
    <row r="4778" spans="1:12" x14ac:dyDescent="0.3">
      <c r="A4778">
        <v>23</v>
      </c>
      <c r="B4778">
        <v>65000</v>
      </c>
      <c r="C4778" t="s">
        <v>13</v>
      </c>
      <c r="D4778">
        <v>7</v>
      </c>
      <c r="E4778" t="s">
        <v>27</v>
      </c>
      <c r="F4778" t="s">
        <v>19</v>
      </c>
      <c r="G4778">
        <v>15000</v>
      </c>
      <c r="H4778">
        <v>11.12</v>
      </c>
      <c r="I4778">
        <v>0</v>
      </c>
      <c r="J4778">
        <v>0.23</v>
      </c>
      <c r="K4778" t="s">
        <v>16</v>
      </c>
      <c r="L4778">
        <v>3</v>
      </c>
    </row>
    <row r="4779" spans="1:12" x14ac:dyDescent="0.3">
      <c r="A4779">
        <v>23</v>
      </c>
      <c r="B4779">
        <v>132000</v>
      </c>
      <c r="C4779" t="s">
        <v>26</v>
      </c>
      <c r="D4779">
        <v>7</v>
      </c>
      <c r="E4779" t="s">
        <v>20</v>
      </c>
      <c r="F4779" t="s">
        <v>15</v>
      </c>
      <c r="G4779">
        <v>9000</v>
      </c>
      <c r="H4779">
        <v>11.34</v>
      </c>
      <c r="I4779">
        <v>0</v>
      </c>
      <c r="J4779">
        <v>7.0000000000000007E-2</v>
      </c>
      <c r="K4779" t="s">
        <v>17</v>
      </c>
      <c r="L4779">
        <v>3</v>
      </c>
    </row>
    <row r="4780" spans="1:12" x14ac:dyDescent="0.3">
      <c r="A4780">
        <v>23</v>
      </c>
      <c r="B4780">
        <v>65000</v>
      </c>
      <c r="C4780" t="s">
        <v>13</v>
      </c>
      <c r="D4780">
        <v>0</v>
      </c>
      <c r="E4780" t="s">
        <v>14</v>
      </c>
      <c r="F4780" t="s">
        <v>21</v>
      </c>
      <c r="G4780">
        <v>15000</v>
      </c>
      <c r="H4780">
        <v>7.88</v>
      </c>
      <c r="I4780">
        <v>0</v>
      </c>
      <c r="J4780">
        <v>0.23</v>
      </c>
      <c r="K4780" t="s">
        <v>16</v>
      </c>
      <c r="L4780">
        <v>3</v>
      </c>
    </row>
    <row r="4781" spans="1:12" x14ac:dyDescent="0.3">
      <c r="A4781">
        <v>22</v>
      </c>
      <c r="B4781">
        <v>65000</v>
      </c>
      <c r="C4781" t="s">
        <v>13</v>
      </c>
      <c r="D4781">
        <v>0</v>
      </c>
      <c r="E4781" t="s">
        <v>14</v>
      </c>
      <c r="F4781" t="s">
        <v>19</v>
      </c>
      <c r="G4781">
        <v>15000</v>
      </c>
      <c r="H4781">
        <v>11.36</v>
      </c>
      <c r="I4781">
        <v>0</v>
      </c>
      <c r="J4781">
        <v>0.23</v>
      </c>
      <c r="K4781" t="s">
        <v>16</v>
      </c>
      <c r="L4781">
        <v>3</v>
      </c>
    </row>
    <row r="4782" spans="1:12" x14ac:dyDescent="0.3">
      <c r="A4782">
        <v>26</v>
      </c>
      <c r="B4782">
        <v>132500</v>
      </c>
      <c r="C4782" t="s">
        <v>26</v>
      </c>
      <c r="D4782">
        <v>1</v>
      </c>
      <c r="E4782" t="s">
        <v>28</v>
      </c>
      <c r="F4782" t="s">
        <v>19</v>
      </c>
      <c r="G4782">
        <v>12000</v>
      </c>
      <c r="H4782">
        <v>12.69</v>
      </c>
      <c r="I4782">
        <v>0</v>
      </c>
      <c r="J4782">
        <v>0.09</v>
      </c>
      <c r="K4782" t="s">
        <v>16</v>
      </c>
      <c r="L4782">
        <v>3</v>
      </c>
    </row>
    <row r="4783" spans="1:12" x14ac:dyDescent="0.3">
      <c r="A4783">
        <v>24</v>
      </c>
      <c r="B4783">
        <v>65000</v>
      </c>
      <c r="C4783" t="s">
        <v>13</v>
      </c>
      <c r="D4783">
        <v>8</v>
      </c>
      <c r="E4783" t="s">
        <v>14</v>
      </c>
      <c r="F4783" t="s">
        <v>19</v>
      </c>
      <c r="G4783">
        <v>15000</v>
      </c>
      <c r="H4783">
        <v>9.8800000000000008</v>
      </c>
      <c r="I4783">
        <v>0</v>
      </c>
      <c r="J4783">
        <v>0.23</v>
      </c>
      <c r="K4783" t="s">
        <v>16</v>
      </c>
      <c r="L4783">
        <v>2</v>
      </c>
    </row>
    <row r="4784" spans="1:12" x14ac:dyDescent="0.3">
      <c r="A4784">
        <v>24</v>
      </c>
      <c r="B4784">
        <v>132652</v>
      </c>
      <c r="C4784" t="s">
        <v>26</v>
      </c>
      <c r="D4784">
        <v>8</v>
      </c>
      <c r="E4784" t="s">
        <v>14</v>
      </c>
      <c r="F4784" t="s">
        <v>21</v>
      </c>
      <c r="G4784">
        <v>28000</v>
      </c>
      <c r="H4784">
        <v>8.49</v>
      </c>
      <c r="I4784">
        <v>0</v>
      </c>
      <c r="J4784">
        <v>0.21</v>
      </c>
      <c r="K4784" t="s">
        <v>16</v>
      </c>
      <c r="L4784">
        <v>3</v>
      </c>
    </row>
    <row r="4785" spans="1:12" x14ac:dyDescent="0.3">
      <c r="A4785">
        <v>26</v>
      </c>
      <c r="B4785">
        <v>132750</v>
      </c>
      <c r="C4785" t="s">
        <v>26</v>
      </c>
      <c r="D4785">
        <v>8</v>
      </c>
      <c r="E4785" t="s">
        <v>28</v>
      </c>
      <c r="F4785" t="s">
        <v>19</v>
      </c>
      <c r="G4785">
        <v>12000</v>
      </c>
      <c r="H4785">
        <v>11.49</v>
      </c>
      <c r="I4785">
        <v>0</v>
      </c>
      <c r="J4785">
        <v>0.09</v>
      </c>
      <c r="K4785" t="s">
        <v>16</v>
      </c>
      <c r="L4785">
        <v>4</v>
      </c>
    </row>
    <row r="4786" spans="1:12" x14ac:dyDescent="0.3">
      <c r="A4786">
        <v>24</v>
      </c>
      <c r="B4786">
        <v>133000</v>
      </c>
      <c r="C4786" t="s">
        <v>23</v>
      </c>
      <c r="D4786">
        <v>4</v>
      </c>
      <c r="E4786" t="s">
        <v>27</v>
      </c>
      <c r="F4786" t="s">
        <v>21</v>
      </c>
      <c r="G4786">
        <v>4000</v>
      </c>
      <c r="H4786">
        <v>7.4</v>
      </c>
      <c r="I4786">
        <v>0</v>
      </c>
      <c r="J4786">
        <v>0.03</v>
      </c>
      <c r="K4786" t="s">
        <v>16</v>
      </c>
      <c r="L4786">
        <v>3</v>
      </c>
    </row>
    <row r="4787" spans="1:12" x14ac:dyDescent="0.3">
      <c r="A4787">
        <v>25</v>
      </c>
      <c r="B4787">
        <v>133119</v>
      </c>
      <c r="C4787" t="s">
        <v>26</v>
      </c>
      <c r="D4787">
        <v>10</v>
      </c>
      <c r="E4787" t="s">
        <v>25</v>
      </c>
      <c r="F4787" t="s">
        <v>19</v>
      </c>
      <c r="G4787">
        <v>25000</v>
      </c>
      <c r="I4787">
        <v>0</v>
      </c>
      <c r="J4787">
        <v>0.19</v>
      </c>
      <c r="K4787" t="s">
        <v>16</v>
      </c>
      <c r="L4787">
        <v>3</v>
      </c>
    </row>
    <row r="4788" spans="1:12" x14ac:dyDescent="0.3">
      <c r="A4788">
        <v>26</v>
      </c>
      <c r="B4788">
        <v>134000</v>
      </c>
      <c r="C4788" t="s">
        <v>26</v>
      </c>
      <c r="D4788">
        <v>2</v>
      </c>
      <c r="E4788" t="s">
        <v>18</v>
      </c>
      <c r="F4788" t="s">
        <v>15</v>
      </c>
      <c r="G4788">
        <v>30000</v>
      </c>
      <c r="H4788">
        <v>13.49</v>
      </c>
      <c r="I4788">
        <v>0</v>
      </c>
      <c r="J4788">
        <v>0.22</v>
      </c>
      <c r="K4788" t="s">
        <v>17</v>
      </c>
      <c r="L4788">
        <v>3</v>
      </c>
    </row>
    <row r="4789" spans="1:12" x14ac:dyDescent="0.3">
      <c r="A4789">
        <v>22</v>
      </c>
      <c r="B4789">
        <v>65004</v>
      </c>
      <c r="C4789" t="s">
        <v>13</v>
      </c>
      <c r="D4789">
        <v>4</v>
      </c>
      <c r="E4789" t="s">
        <v>27</v>
      </c>
      <c r="F4789" t="s">
        <v>29</v>
      </c>
      <c r="G4789">
        <v>15000</v>
      </c>
      <c r="H4789">
        <v>16.95</v>
      </c>
      <c r="I4789">
        <v>0</v>
      </c>
      <c r="J4789">
        <v>0.23</v>
      </c>
      <c r="K4789" t="s">
        <v>16</v>
      </c>
      <c r="L4789">
        <v>3</v>
      </c>
    </row>
    <row r="4790" spans="1:12" x14ac:dyDescent="0.3">
      <c r="A4790">
        <v>26</v>
      </c>
      <c r="B4790">
        <v>134400</v>
      </c>
      <c r="C4790" t="s">
        <v>26</v>
      </c>
      <c r="D4790">
        <v>3</v>
      </c>
      <c r="E4790" t="s">
        <v>14</v>
      </c>
      <c r="F4790" t="s">
        <v>15</v>
      </c>
      <c r="G4790">
        <v>10000</v>
      </c>
      <c r="H4790">
        <v>12.68</v>
      </c>
      <c r="I4790">
        <v>0</v>
      </c>
      <c r="J4790">
        <v>7.0000000000000007E-2</v>
      </c>
      <c r="K4790" t="s">
        <v>16</v>
      </c>
      <c r="L4790">
        <v>3</v>
      </c>
    </row>
    <row r="4791" spans="1:12" x14ac:dyDescent="0.3">
      <c r="A4791">
        <v>25</v>
      </c>
      <c r="B4791">
        <v>134748</v>
      </c>
      <c r="C4791" t="s">
        <v>26</v>
      </c>
      <c r="D4791">
        <v>4</v>
      </c>
      <c r="E4791" t="s">
        <v>28</v>
      </c>
      <c r="F4791" t="s">
        <v>19</v>
      </c>
      <c r="G4791">
        <v>25000</v>
      </c>
      <c r="H4791">
        <v>10.75</v>
      </c>
      <c r="I4791">
        <v>0</v>
      </c>
      <c r="J4791">
        <v>0.19</v>
      </c>
      <c r="K4791" t="s">
        <v>16</v>
      </c>
      <c r="L4791">
        <v>3</v>
      </c>
    </row>
    <row r="4792" spans="1:12" x14ac:dyDescent="0.3">
      <c r="A4792">
        <v>24</v>
      </c>
      <c r="B4792">
        <v>135000</v>
      </c>
      <c r="C4792" t="s">
        <v>26</v>
      </c>
      <c r="D4792">
        <v>8</v>
      </c>
      <c r="E4792" t="s">
        <v>27</v>
      </c>
      <c r="F4792" t="s">
        <v>19</v>
      </c>
      <c r="G4792">
        <v>21000</v>
      </c>
      <c r="H4792">
        <v>12.69</v>
      </c>
      <c r="I4792">
        <v>0</v>
      </c>
      <c r="J4792">
        <v>0.16</v>
      </c>
      <c r="K4792" t="s">
        <v>16</v>
      </c>
      <c r="L4792">
        <v>2</v>
      </c>
    </row>
    <row r="4793" spans="1:12" x14ac:dyDescent="0.3">
      <c r="A4793">
        <v>24</v>
      </c>
      <c r="B4793">
        <v>135000</v>
      </c>
      <c r="C4793" t="s">
        <v>26</v>
      </c>
      <c r="D4793">
        <v>5</v>
      </c>
      <c r="E4793" t="s">
        <v>28</v>
      </c>
      <c r="F4793" t="s">
        <v>21</v>
      </c>
      <c r="G4793">
        <v>8800</v>
      </c>
      <c r="H4793">
        <v>6.03</v>
      </c>
      <c r="I4793">
        <v>0</v>
      </c>
      <c r="J4793">
        <v>7.0000000000000007E-2</v>
      </c>
      <c r="K4793" t="s">
        <v>16</v>
      </c>
      <c r="L4793">
        <v>2</v>
      </c>
    </row>
    <row r="4794" spans="1:12" x14ac:dyDescent="0.3">
      <c r="A4794">
        <v>25</v>
      </c>
      <c r="B4794">
        <v>135000</v>
      </c>
      <c r="C4794" t="s">
        <v>26</v>
      </c>
      <c r="D4794">
        <v>9</v>
      </c>
      <c r="E4794" t="s">
        <v>28</v>
      </c>
      <c r="F4794" t="s">
        <v>30</v>
      </c>
      <c r="G4794">
        <v>10000</v>
      </c>
      <c r="H4794">
        <v>15.62</v>
      </c>
      <c r="I4794">
        <v>0</v>
      </c>
      <c r="J4794">
        <v>7.0000000000000007E-2</v>
      </c>
      <c r="K4794" t="s">
        <v>17</v>
      </c>
      <c r="L4794">
        <v>3</v>
      </c>
    </row>
    <row r="4795" spans="1:12" x14ac:dyDescent="0.3">
      <c r="A4795">
        <v>26</v>
      </c>
      <c r="B4795">
        <v>135000</v>
      </c>
      <c r="C4795" t="s">
        <v>26</v>
      </c>
      <c r="D4795">
        <v>10</v>
      </c>
      <c r="E4795" t="s">
        <v>25</v>
      </c>
      <c r="F4795" t="s">
        <v>15</v>
      </c>
      <c r="G4795">
        <v>24000</v>
      </c>
      <c r="H4795">
        <v>12.99</v>
      </c>
      <c r="I4795">
        <v>0</v>
      </c>
      <c r="J4795">
        <v>0.18</v>
      </c>
      <c r="K4795" t="s">
        <v>16</v>
      </c>
      <c r="L4795">
        <v>2</v>
      </c>
    </row>
    <row r="4796" spans="1:12" x14ac:dyDescent="0.3">
      <c r="A4796">
        <v>24</v>
      </c>
      <c r="B4796">
        <v>135000</v>
      </c>
      <c r="C4796" t="s">
        <v>26</v>
      </c>
      <c r="D4796">
        <v>0</v>
      </c>
      <c r="E4796" t="s">
        <v>18</v>
      </c>
      <c r="F4796" t="s">
        <v>21</v>
      </c>
      <c r="G4796">
        <v>6000</v>
      </c>
      <c r="H4796">
        <v>6.92</v>
      </c>
      <c r="I4796">
        <v>0</v>
      </c>
      <c r="J4796">
        <v>0.04</v>
      </c>
      <c r="K4796" t="s">
        <v>16</v>
      </c>
      <c r="L4796">
        <v>2</v>
      </c>
    </row>
    <row r="4797" spans="1:12" x14ac:dyDescent="0.3">
      <c r="A4797">
        <v>24</v>
      </c>
      <c r="B4797">
        <v>135000</v>
      </c>
      <c r="C4797" t="s">
        <v>26</v>
      </c>
      <c r="D4797">
        <v>8</v>
      </c>
      <c r="E4797" t="s">
        <v>20</v>
      </c>
      <c r="F4797" t="s">
        <v>19</v>
      </c>
      <c r="G4797">
        <v>21000</v>
      </c>
      <c r="H4797">
        <v>10.74</v>
      </c>
      <c r="I4797">
        <v>0</v>
      </c>
      <c r="J4797">
        <v>0.16</v>
      </c>
      <c r="K4797" t="s">
        <v>16</v>
      </c>
      <c r="L4797">
        <v>2</v>
      </c>
    </row>
    <row r="4798" spans="1:12" x14ac:dyDescent="0.3">
      <c r="A4798">
        <v>24</v>
      </c>
      <c r="B4798">
        <v>135000</v>
      </c>
      <c r="C4798" t="s">
        <v>26</v>
      </c>
      <c r="D4798">
        <v>4</v>
      </c>
      <c r="E4798" t="s">
        <v>28</v>
      </c>
      <c r="F4798" t="s">
        <v>19</v>
      </c>
      <c r="G4798">
        <v>10000</v>
      </c>
      <c r="I4798">
        <v>0</v>
      </c>
      <c r="J4798">
        <v>7.0000000000000007E-2</v>
      </c>
      <c r="K4798" t="s">
        <v>16</v>
      </c>
      <c r="L4798">
        <v>3</v>
      </c>
    </row>
    <row r="4799" spans="1:12" x14ac:dyDescent="0.3">
      <c r="A4799">
        <v>23</v>
      </c>
      <c r="B4799">
        <v>135000</v>
      </c>
      <c r="C4799" t="s">
        <v>23</v>
      </c>
      <c r="D4799">
        <v>7</v>
      </c>
      <c r="E4799" t="s">
        <v>27</v>
      </c>
      <c r="F4799" t="s">
        <v>21</v>
      </c>
      <c r="G4799">
        <v>16000</v>
      </c>
      <c r="H4799">
        <v>6.91</v>
      </c>
      <c r="I4799">
        <v>0</v>
      </c>
      <c r="J4799">
        <v>0.12</v>
      </c>
      <c r="K4799" t="s">
        <v>16</v>
      </c>
      <c r="L4799">
        <v>3</v>
      </c>
    </row>
    <row r="4800" spans="1:12" x14ac:dyDescent="0.3">
      <c r="A4800">
        <v>21</v>
      </c>
      <c r="B4800">
        <v>69000</v>
      </c>
      <c r="C4800" t="s">
        <v>13</v>
      </c>
      <c r="D4800">
        <v>3</v>
      </c>
      <c r="E4800" t="s">
        <v>14</v>
      </c>
      <c r="F4800" t="s">
        <v>21</v>
      </c>
      <c r="G4800">
        <v>15000</v>
      </c>
      <c r="H4800">
        <v>8.49</v>
      </c>
      <c r="I4800">
        <v>0</v>
      </c>
      <c r="J4800">
        <v>0.22</v>
      </c>
      <c r="K4800" t="s">
        <v>16</v>
      </c>
      <c r="L4800">
        <v>2</v>
      </c>
    </row>
    <row r="4801" spans="1:12" x14ac:dyDescent="0.3">
      <c r="A4801">
        <v>24</v>
      </c>
      <c r="B4801">
        <v>123000</v>
      </c>
      <c r="C4801" t="s">
        <v>26</v>
      </c>
      <c r="D4801">
        <v>8</v>
      </c>
      <c r="E4801" t="s">
        <v>25</v>
      </c>
      <c r="F4801" t="s">
        <v>15</v>
      </c>
      <c r="G4801">
        <v>24250</v>
      </c>
      <c r="H4801">
        <v>12.87</v>
      </c>
      <c r="I4801">
        <v>1</v>
      </c>
      <c r="J4801">
        <v>0.2</v>
      </c>
      <c r="K4801" t="s">
        <v>17</v>
      </c>
      <c r="L4801">
        <v>4</v>
      </c>
    </row>
    <row r="4802" spans="1:12" x14ac:dyDescent="0.3">
      <c r="A4802">
        <v>24</v>
      </c>
      <c r="B4802">
        <v>135000</v>
      </c>
      <c r="C4802" t="s">
        <v>26</v>
      </c>
      <c r="D4802">
        <v>8</v>
      </c>
      <c r="E4802" t="s">
        <v>18</v>
      </c>
      <c r="F4802" t="s">
        <v>21</v>
      </c>
      <c r="G4802">
        <v>12000</v>
      </c>
      <c r="H4802">
        <v>9.3800000000000008</v>
      </c>
      <c r="I4802">
        <v>0</v>
      </c>
      <c r="J4802">
        <v>0.09</v>
      </c>
      <c r="K4802" t="s">
        <v>16</v>
      </c>
      <c r="L4802">
        <v>2</v>
      </c>
    </row>
    <row r="4803" spans="1:12" x14ac:dyDescent="0.3">
      <c r="A4803">
        <v>22</v>
      </c>
      <c r="B4803">
        <v>137004</v>
      </c>
      <c r="C4803" t="s">
        <v>26</v>
      </c>
      <c r="D4803">
        <v>3</v>
      </c>
      <c r="E4803" t="s">
        <v>27</v>
      </c>
      <c r="F4803" t="s">
        <v>21</v>
      </c>
      <c r="G4803">
        <v>10000</v>
      </c>
      <c r="H4803">
        <v>5.79</v>
      </c>
      <c r="I4803">
        <v>0</v>
      </c>
      <c r="J4803">
        <v>7.0000000000000007E-2</v>
      </c>
      <c r="K4803" t="s">
        <v>16</v>
      </c>
      <c r="L4803">
        <v>2</v>
      </c>
    </row>
    <row r="4804" spans="1:12" x14ac:dyDescent="0.3">
      <c r="A4804">
        <v>21</v>
      </c>
      <c r="B4804">
        <v>70500</v>
      </c>
      <c r="C4804" t="s">
        <v>13</v>
      </c>
      <c r="D4804">
        <v>5</v>
      </c>
      <c r="E4804" t="s">
        <v>27</v>
      </c>
      <c r="F4804" t="s">
        <v>21</v>
      </c>
      <c r="G4804">
        <v>15000</v>
      </c>
      <c r="H4804">
        <v>8</v>
      </c>
      <c r="I4804">
        <v>0</v>
      </c>
      <c r="J4804">
        <v>0.21</v>
      </c>
      <c r="K4804" t="s">
        <v>16</v>
      </c>
      <c r="L4804">
        <v>3</v>
      </c>
    </row>
    <row r="4805" spans="1:12" x14ac:dyDescent="0.3">
      <c r="A4805">
        <v>23</v>
      </c>
      <c r="B4805">
        <v>138000</v>
      </c>
      <c r="C4805" t="s">
        <v>26</v>
      </c>
      <c r="D4805">
        <v>7</v>
      </c>
      <c r="E4805" t="s">
        <v>20</v>
      </c>
      <c r="F4805" t="s">
        <v>19</v>
      </c>
      <c r="G4805">
        <v>2700</v>
      </c>
      <c r="H4805">
        <v>11.86</v>
      </c>
      <c r="I4805">
        <v>0</v>
      </c>
      <c r="J4805">
        <v>0.02</v>
      </c>
      <c r="K4805" t="s">
        <v>16</v>
      </c>
      <c r="L4805">
        <v>2</v>
      </c>
    </row>
    <row r="4806" spans="1:12" x14ac:dyDescent="0.3">
      <c r="A4806">
        <v>24</v>
      </c>
      <c r="B4806">
        <v>65000</v>
      </c>
      <c r="C4806" t="s">
        <v>13</v>
      </c>
      <c r="D4806">
        <v>8</v>
      </c>
      <c r="E4806" t="s">
        <v>27</v>
      </c>
      <c r="F4806" t="s">
        <v>29</v>
      </c>
      <c r="G4806">
        <v>15000</v>
      </c>
      <c r="H4806">
        <v>16.32</v>
      </c>
      <c r="I4806">
        <v>1</v>
      </c>
      <c r="J4806">
        <v>0.23</v>
      </c>
      <c r="K4806" t="s">
        <v>17</v>
      </c>
      <c r="L4806">
        <v>4</v>
      </c>
    </row>
    <row r="4807" spans="1:12" x14ac:dyDescent="0.3">
      <c r="A4807">
        <v>23</v>
      </c>
      <c r="B4807">
        <v>140000</v>
      </c>
      <c r="C4807" t="s">
        <v>23</v>
      </c>
      <c r="D4807">
        <v>6</v>
      </c>
      <c r="E4807" t="s">
        <v>18</v>
      </c>
      <c r="F4807" t="s">
        <v>15</v>
      </c>
      <c r="G4807">
        <v>16400</v>
      </c>
      <c r="H4807">
        <v>15.96</v>
      </c>
      <c r="I4807">
        <v>0</v>
      </c>
      <c r="J4807">
        <v>0.12</v>
      </c>
      <c r="K4807" t="s">
        <v>17</v>
      </c>
      <c r="L4807">
        <v>3</v>
      </c>
    </row>
    <row r="4808" spans="1:12" x14ac:dyDescent="0.3">
      <c r="A4808">
        <v>23</v>
      </c>
      <c r="B4808">
        <v>140000</v>
      </c>
      <c r="C4808" t="s">
        <v>26</v>
      </c>
      <c r="D4808">
        <v>7</v>
      </c>
      <c r="E4808" t="s">
        <v>20</v>
      </c>
      <c r="F4808" t="s">
        <v>19</v>
      </c>
      <c r="G4808">
        <v>12000</v>
      </c>
      <c r="H4808">
        <v>11.71</v>
      </c>
      <c r="I4808">
        <v>0</v>
      </c>
      <c r="J4808">
        <v>0.09</v>
      </c>
      <c r="K4808" t="s">
        <v>16</v>
      </c>
      <c r="L4808">
        <v>4</v>
      </c>
    </row>
    <row r="4809" spans="1:12" x14ac:dyDescent="0.3">
      <c r="A4809">
        <v>25</v>
      </c>
      <c r="B4809">
        <v>72000</v>
      </c>
      <c r="C4809" t="s">
        <v>13</v>
      </c>
      <c r="D4809">
        <v>7</v>
      </c>
      <c r="E4809" t="s">
        <v>25</v>
      </c>
      <c r="F4809" t="s">
        <v>19</v>
      </c>
      <c r="G4809">
        <v>15000</v>
      </c>
      <c r="H4809">
        <v>12.42</v>
      </c>
      <c r="I4809">
        <v>0</v>
      </c>
      <c r="J4809">
        <v>0.21</v>
      </c>
      <c r="K4809" t="s">
        <v>16</v>
      </c>
      <c r="L4809">
        <v>3</v>
      </c>
    </row>
    <row r="4810" spans="1:12" x14ac:dyDescent="0.3">
      <c r="A4810">
        <v>26</v>
      </c>
      <c r="B4810">
        <v>72000</v>
      </c>
      <c r="C4810" t="s">
        <v>13</v>
      </c>
      <c r="D4810">
        <v>6</v>
      </c>
      <c r="E4810" t="s">
        <v>20</v>
      </c>
      <c r="F4810" t="s">
        <v>21</v>
      </c>
      <c r="G4810">
        <v>15000</v>
      </c>
      <c r="H4810">
        <v>6.92</v>
      </c>
      <c r="I4810">
        <v>0</v>
      </c>
      <c r="J4810">
        <v>0.21</v>
      </c>
      <c r="K4810" t="s">
        <v>16</v>
      </c>
      <c r="L4810">
        <v>3</v>
      </c>
    </row>
    <row r="4811" spans="1:12" x14ac:dyDescent="0.3">
      <c r="A4811">
        <v>23</v>
      </c>
      <c r="B4811">
        <v>140000</v>
      </c>
      <c r="C4811" t="s">
        <v>26</v>
      </c>
      <c r="D4811">
        <v>7</v>
      </c>
      <c r="E4811" t="s">
        <v>20</v>
      </c>
      <c r="F4811" t="s">
        <v>21</v>
      </c>
      <c r="G4811">
        <v>12000</v>
      </c>
      <c r="H4811">
        <v>8.49</v>
      </c>
      <c r="I4811">
        <v>0</v>
      </c>
      <c r="J4811">
        <v>0.09</v>
      </c>
      <c r="K4811" t="s">
        <v>16</v>
      </c>
      <c r="L4811">
        <v>3</v>
      </c>
    </row>
    <row r="4812" spans="1:12" x14ac:dyDescent="0.3">
      <c r="A4812">
        <v>24</v>
      </c>
      <c r="B4812">
        <v>72000</v>
      </c>
      <c r="C4812" t="s">
        <v>13</v>
      </c>
      <c r="D4812">
        <v>4</v>
      </c>
      <c r="E4812" t="s">
        <v>14</v>
      </c>
      <c r="F4812" t="s">
        <v>19</v>
      </c>
      <c r="G4812">
        <v>15000</v>
      </c>
      <c r="H4812">
        <v>10.99</v>
      </c>
      <c r="I4812">
        <v>0</v>
      </c>
      <c r="J4812">
        <v>0.21</v>
      </c>
      <c r="K4812" t="s">
        <v>16</v>
      </c>
      <c r="L4812">
        <v>4</v>
      </c>
    </row>
    <row r="4813" spans="1:12" x14ac:dyDescent="0.3">
      <c r="A4813">
        <v>22</v>
      </c>
      <c r="B4813">
        <v>140000</v>
      </c>
      <c r="C4813" t="s">
        <v>26</v>
      </c>
      <c r="D4813">
        <v>6</v>
      </c>
      <c r="E4813" t="s">
        <v>18</v>
      </c>
      <c r="F4813" t="s">
        <v>19</v>
      </c>
      <c r="G4813">
        <v>10000</v>
      </c>
      <c r="H4813">
        <v>10.99</v>
      </c>
      <c r="I4813">
        <v>0</v>
      </c>
      <c r="J4813">
        <v>7.0000000000000007E-2</v>
      </c>
      <c r="K4813" t="s">
        <v>16</v>
      </c>
      <c r="L4813">
        <v>3</v>
      </c>
    </row>
    <row r="4814" spans="1:12" x14ac:dyDescent="0.3">
      <c r="A4814">
        <v>24</v>
      </c>
      <c r="B4814">
        <v>140000</v>
      </c>
      <c r="C4814" t="s">
        <v>26</v>
      </c>
      <c r="D4814">
        <v>3</v>
      </c>
      <c r="E4814" t="s">
        <v>20</v>
      </c>
      <c r="F4814" t="s">
        <v>21</v>
      </c>
      <c r="G4814">
        <v>4475</v>
      </c>
      <c r="H4814">
        <v>7.49</v>
      </c>
      <c r="I4814">
        <v>0</v>
      </c>
      <c r="J4814">
        <v>0.03</v>
      </c>
      <c r="K4814" t="s">
        <v>16</v>
      </c>
      <c r="L4814">
        <v>4</v>
      </c>
    </row>
    <row r="4815" spans="1:12" x14ac:dyDescent="0.3">
      <c r="A4815">
        <v>23</v>
      </c>
      <c r="B4815">
        <v>56525</v>
      </c>
      <c r="C4815" t="s">
        <v>13</v>
      </c>
      <c r="D4815">
        <v>1</v>
      </c>
      <c r="E4815" t="s">
        <v>14</v>
      </c>
      <c r="F4815" t="s">
        <v>19</v>
      </c>
      <c r="G4815">
        <v>15000</v>
      </c>
      <c r="H4815">
        <v>11.48</v>
      </c>
      <c r="I4815">
        <v>1</v>
      </c>
      <c r="J4815">
        <v>0.23</v>
      </c>
      <c r="K4815" t="s">
        <v>16</v>
      </c>
      <c r="L4815">
        <v>4</v>
      </c>
    </row>
    <row r="4816" spans="1:12" x14ac:dyDescent="0.3">
      <c r="A4816">
        <v>23</v>
      </c>
      <c r="B4816">
        <v>140000</v>
      </c>
      <c r="C4816" t="s">
        <v>26</v>
      </c>
      <c r="D4816">
        <v>0</v>
      </c>
      <c r="E4816" t="s">
        <v>18</v>
      </c>
      <c r="F4816" t="s">
        <v>21</v>
      </c>
      <c r="G4816">
        <v>3500</v>
      </c>
      <c r="H4816">
        <v>5.79</v>
      </c>
      <c r="I4816">
        <v>0</v>
      </c>
      <c r="J4816">
        <v>0.03</v>
      </c>
      <c r="K4816" t="s">
        <v>16</v>
      </c>
      <c r="L4816">
        <v>3</v>
      </c>
    </row>
    <row r="4817" spans="1:12" x14ac:dyDescent="0.3">
      <c r="A4817">
        <v>24</v>
      </c>
      <c r="B4817">
        <v>73500</v>
      </c>
      <c r="C4817" t="s">
        <v>13</v>
      </c>
      <c r="D4817">
        <v>7</v>
      </c>
      <c r="E4817" t="s">
        <v>14</v>
      </c>
      <c r="F4817" t="s">
        <v>15</v>
      </c>
      <c r="G4817">
        <v>15000</v>
      </c>
      <c r="H4817">
        <v>13.16</v>
      </c>
      <c r="I4817">
        <v>0</v>
      </c>
      <c r="J4817">
        <v>0.2</v>
      </c>
      <c r="K4817" t="s">
        <v>17</v>
      </c>
      <c r="L4817">
        <v>3</v>
      </c>
    </row>
    <row r="4818" spans="1:12" x14ac:dyDescent="0.3">
      <c r="A4818">
        <v>23</v>
      </c>
      <c r="B4818">
        <v>74424</v>
      </c>
      <c r="C4818" t="s">
        <v>13</v>
      </c>
      <c r="D4818">
        <v>4</v>
      </c>
      <c r="E4818" t="s">
        <v>18</v>
      </c>
      <c r="F4818" t="s">
        <v>15</v>
      </c>
      <c r="G4818">
        <v>15000</v>
      </c>
      <c r="H4818">
        <v>13.47</v>
      </c>
      <c r="I4818">
        <v>0</v>
      </c>
      <c r="J4818">
        <v>0.2</v>
      </c>
      <c r="K4818" t="s">
        <v>17</v>
      </c>
      <c r="L4818">
        <v>3</v>
      </c>
    </row>
    <row r="4819" spans="1:12" x14ac:dyDescent="0.3">
      <c r="A4819">
        <v>24</v>
      </c>
      <c r="B4819">
        <v>140000</v>
      </c>
      <c r="C4819" t="s">
        <v>26</v>
      </c>
      <c r="D4819">
        <v>8</v>
      </c>
      <c r="E4819" t="s">
        <v>14</v>
      </c>
      <c r="F4819" t="s">
        <v>19</v>
      </c>
      <c r="G4819">
        <v>16000</v>
      </c>
      <c r="H4819">
        <v>10.38</v>
      </c>
      <c r="I4819">
        <v>0</v>
      </c>
      <c r="J4819">
        <v>0.11</v>
      </c>
      <c r="K4819" t="s">
        <v>16</v>
      </c>
      <c r="L4819">
        <v>2</v>
      </c>
    </row>
    <row r="4820" spans="1:12" x14ac:dyDescent="0.3">
      <c r="A4820">
        <v>24</v>
      </c>
      <c r="B4820">
        <v>75000</v>
      </c>
      <c r="C4820" t="s">
        <v>13</v>
      </c>
      <c r="D4820">
        <v>6</v>
      </c>
      <c r="E4820" t="s">
        <v>20</v>
      </c>
      <c r="F4820" t="s">
        <v>19</v>
      </c>
      <c r="G4820">
        <v>15000</v>
      </c>
      <c r="H4820">
        <v>11.71</v>
      </c>
      <c r="I4820">
        <v>0</v>
      </c>
      <c r="J4820">
        <v>0.2</v>
      </c>
      <c r="K4820" t="s">
        <v>16</v>
      </c>
      <c r="L4820">
        <v>4</v>
      </c>
    </row>
    <row r="4821" spans="1:12" x14ac:dyDescent="0.3">
      <c r="A4821">
        <v>23</v>
      </c>
      <c r="B4821">
        <v>75000</v>
      </c>
      <c r="C4821" t="s">
        <v>13</v>
      </c>
      <c r="D4821">
        <v>4</v>
      </c>
      <c r="E4821" t="s">
        <v>14</v>
      </c>
      <c r="F4821" t="s">
        <v>19</v>
      </c>
      <c r="G4821">
        <v>15000</v>
      </c>
      <c r="I4821">
        <v>0</v>
      </c>
      <c r="J4821">
        <v>0.2</v>
      </c>
      <c r="K4821" t="s">
        <v>16</v>
      </c>
      <c r="L4821">
        <v>3</v>
      </c>
    </row>
    <row r="4822" spans="1:12" x14ac:dyDescent="0.3">
      <c r="A4822">
        <v>22</v>
      </c>
      <c r="B4822">
        <v>108803</v>
      </c>
      <c r="C4822" t="s">
        <v>26</v>
      </c>
      <c r="D4822">
        <v>6</v>
      </c>
      <c r="E4822" t="s">
        <v>14</v>
      </c>
      <c r="F4822" t="s">
        <v>15</v>
      </c>
      <c r="G4822">
        <v>10000</v>
      </c>
      <c r="H4822">
        <v>12.23</v>
      </c>
      <c r="I4822">
        <v>1</v>
      </c>
      <c r="J4822">
        <v>0.08</v>
      </c>
      <c r="K4822" t="s">
        <v>16</v>
      </c>
      <c r="L4822">
        <v>4</v>
      </c>
    </row>
    <row r="4823" spans="1:12" x14ac:dyDescent="0.3">
      <c r="A4823">
        <v>25</v>
      </c>
      <c r="B4823">
        <v>140004</v>
      </c>
      <c r="C4823" t="s">
        <v>24</v>
      </c>
      <c r="D4823">
        <v>8</v>
      </c>
      <c r="E4823" t="s">
        <v>14</v>
      </c>
      <c r="F4823" t="s">
        <v>15</v>
      </c>
      <c r="G4823">
        <v>4500</v>
      </c>
      <c r="H4823">
        <v>12.87</v>
      </c>
      <c r="I4823">
        <v>0</v>
      </c>
      <c r="J4823">
        <v>0.03</v>
      </c>
      <c r="K4823" t="s">
        <v>16</v>
      </c>
      <c r="L4823">
        <v>4</v>
      </c>
    </row>
    <row r="4824" spans="1:12" x14ac:dyDescent="0.3">
      <c r="A4824">
        <v>24</v>
      </c>
      <c r="B4824">
        <v>141000</v>
      </c>
      <c r="C4824" t="s">
        <v>26</v>
      </c>
      <c r="D4824">
        <v>2</v>
      </c>
      <c r="E4824" t="s">
        <v>18</v>
      </c>
      <c r="F4824" t="s">
        <v>19</v>
      </c>
      <c r="G4824">
        <v>12000</v>
      </c>
      <c r="H4824">
        <v>12.53</v>
      </c>
      <c r="I4824">
        <v>0</v>
      </c>
      <c r="J4824">
        <v>0.09</v>
      </c>
      <c r="K4824" t="s">
        <v>16</v>
      </c>
      <c r="L4824">
        <v>4</v>
      </c>
    </row>
    <row r="4825" spans="1:12" x14ac:dyDescent="0.3">
      <c r="A4825">
        <v>24</v>
      </c>
      <c r="B4825">
        <v>142000</v>
      </c>
      <c r="C4825" t="s">
        <v>23</v>
      </c>
      <c r="D4825">
        <v>0</v>
      </c>
      <c r="E4825" t="s">
        <v>27</v>
      </c>
      <c r="F4825" t="s">
        <v>21</v>
      </c>
      <c r="G4825">
        <v>7500</v>
      </c>
      <c r="H4825">
        <v>7.88</v>
      </c>
      <c r="I4825">
        <v>0</v>
      </c>
      <c r="J4825">
        <v>0.05</v>
      </c>
      <c r="K4825" t="s">
        <v>16</v>
      </c>
      <c r="L4825">
        <v>2</v>
      </c>
    </row>
    <row r="4826" spans="1:12" x14ac:dyDescent="0.3">
      <c r="A4826">
        <v>25</v>
      </c>
      <c r="B4826">
        <v>69000</v>
      </c>
      <c r="C4826" t="s">
        <v>13</v>
      </c>
      <c r="D4826">
        <v>0</v>
      </c>
      <c r="E4826" t="s">
        <v>28</v>
      </c>
      <c r="F4826" t="s">
        <v>29</v>
      </c>
      <c r="G4826">
        <v>15000</v>
      </c>
      <c r="H4826">
        <v>16.7</v>
      </c>
      <c r="I4826">
        <v>1</v>
      </c>
      <c r="J4826">
        <v>0.22</v>
      </c>
      <c r="K4826" t="s">
        <v>17</v>
      </c>
      <c r="L4826">
        <v>3</v>
      </c>
    </row>
    <row r="4827" spans="1:12" x14ac:dyDescent="0.3">
      <c r="A4827">
        <v>24</v>
      </c>
      <c r="B4827">
        <v>143123</v>
      </c>
      <c r="C4827" t="s">
        <v>26</v>
      </c>
      <c r="D4827">
        <v>2</v>
      </c>
      <c r="E4827" t="s">
        <v>20</v>
      </c>
      <c r="F4827" t="s">
        <v>30</v>
      </c>
      <c r="G4827">
        <v>4000</v>
      </c>
      <c r="H4827">
        <v>12.61</v>
      </c>
      <c r="I4827">
        <v>0</v>
      </c>
      <c r="J4827">
        <v>0.03</v>
      </c>
      <c r="K4827" t="s">
        <v>16</v>
      </c>
      <c r="L4827">
        <v>4</v>
      </c>
    </row>
    <row r="4828" spans="1:12" x14ac:dyDescent="0.3">
      <c r="A4828">
        <v>23</v>
      </c>
      <c r="B4828">
        <v>144000</v>
      </c>
      <c r="C4828" t="s">
        <v>26</v>
      </c>
      <c r="D4828">
        <v>7</v>
      </c>
      <c r="E4828" t="s">
        <v>20</v>
      </c>
      <c r="F4828" t="s">
        <v>21</v>
      </c>
      <c r="G4828">
        <v>10000</v>
      </c>
      <c r="H4828">
        <v>5.99</v>
      </c>
      <c r="I4828">
        <v>0</v>
      </c>
      <c r="J4828">
        <v>7.0000000000000007E-2</v>
      </c>
      <c r="K4828" t="s">
        <v>16</v>
      </c>
      <c r="L4828">
        <v>2</v>
      </c>
    </row>
    <row r="4829" spans="1:12" x14ac:dyDescent="0.3">
      <c r="A4829">
        <v>23</v>
      </c>
      <c r="B4829">
        <v>144000</v>
      </c>
      <c r="C4829" t="s">
        <v>23</v>
      </c>
      <c r="D4829">
        <v>1</v>
      </c>
      <c r="E4829" t="s">
        <v>27</v>
      </c>
      <c r="F4829" t="s">
        <v>21</v>
      </c>
      <c r="G4829">
        <v>6800</v>
      </c>
      <c r="H4829">
        <v>7.49</v>
      </c>
      <c r="I4829">
        <v>0</v>
      </c>
      <c r="J4829">
        <v>0.05</v>
      </c>
      <c r="K4829" t="s">
        <v>16</v>
      </c>
      <c r="L4829">
        <v>2</v>
      </c>
    </row>
    <row r="4830" spans="1:12" x14ac:dyDescent="0.3">
      <c r="A4830">
        <v>23</v>
      </c>
      <c r="B4830">
        <v>145000</v>
      </c>
      <c r="C4830" t="s">
        <v>26</v>
      </c>
      <c r="D4830">
        <v>5</v>
      </c>
      <c r="E4830" t="s">
        <v>25</v>
      </c>
      <c r="F4830" t="s">
        <v>19</v>
      </c>
      <c r="G4830">
        <v>10000</v>
      </c>
      <c r="H4830">
        <v>11.71</v>
      </c>
      <c r="I4830">
        <v>0</v>
      </c>
      <c r="J4830">
        <v>7.0000000000000007E-2</v>
      </c>
      <c r="K4830" t="s">
        <v>16</v>
      </c>
      <c r="L4830">
        <v>3</v>
      </c>
    </row>
    <row r="4831" spans="1:12" x14ac:dyDescent="0.3">
      <c r="A4831">
        <v>24</v>
      </c>
      <c r="B4831">
        <v>20000</v>
      </c>
      <c r="C4831" t="s">
        <v>23</v>
      </c>
      <c r="D4831">
        <v>2</v>
      </c>
      <c r="E4831" t="s">
        <v>28</v>
      </c>
      <c r="F4831" t="s">
        <v>21</v>
      </c>
      <c r="G4831">
        <v>3000</v>
      </c>
      <c r="H4831">
        <v>8.94</v>
      </c>
      <c r="I4831">
        <v>0</v>
      </c>
      <c r="J4831">
        <v>0.15</v>
      </c>
      <c r="K4831" t="s">
        <v>16</v>
      </c>
      <c r="L4831">
        <v>2</v>
      </c>
    </row>
    <row r="4832" spans="1:12" x14ac:dyDescent="0.3">
      <c r="A4832">
        <v>26</v>
      </c>
      <c r="B4832">
        <v>77368</v>
      </c>
      <c r="C4832" t="s">
        <v>13</v>
      </c>
      <c r="D4832">
        <v>1</v>
      </c>
      <c r="E4832" t="s">
        <v>27</v>
      </c>
      <c r="F4832" t="s">
        <v>19</v>
      </c>
      <c r="G4832">
        <v>15000</v>
      </c>
      <c r="H4832">
        <v>10</v>
      </c>
      <c r="I4832">
        <v>0</v>
      </c>
      <c r="J4832">
        <v>0.19</v>
      </c>
      <c r="K4832" t="s">
        <v>16</v>
      </c>
      <c r="L4832">
        <v>3</v>
      </c>
    </row>
    <row r="4833" spans="1:12" x14ac:dyDescent="0.3">
      <c r="A4833">
        <v>22</v>
      </c>
      <c r="B4833">
        <v>145000</v>
      </c>
      <c r="C4833" t="s">
        <v>26</v>
      </c>
      <c r="D4833">
        <v>6</v>
      </c>
      <c r="E4833" t="s">
        <v>20</v>
      </c>
      <c r="F4833" t="s">
        <v>21</v>
      </c>
      <c r="G4833">
        <v>12000</v>
      </c>
      <c r="H4833">
        <v>6.92</v>
      </c>
      <c r="I4833">
        <v>0</v>
      </c>
      <c r="J4833">
        <v>0.08</v>
      </c>
      <c r="K4833" t="s">
        <v>16</v>
      </c>
      <c r="L4833">
        <v>4</v>
      </c>
    </row>
    <row r="4834" spans="1:12" x14ac:dyDescent="0.3">
      <c r="A4834">
        <v>25</v>
      </c>
      <c r="B4834">
        <v>145000</v>
      </c>
      <c r="C4834" t="s">
        <v>26</v>
      </c>
      <c r="D4834">
        <v>7</v>
      </c>
      <c r="E4834" t="s">
        <v>14</v>
      </c>
      <c r="F4834" t="s">
        <v>21</v>
      </c>
      <c r="G4834">
        <v>12000</v>
      </c>
      <c r="H4834">
        <v>5.79</v>
      </c>
      <c r="I4834">
        <v>0</v>
      </c>
      <c r="J4834">
        <v>0.08</v>
      </c>
      <c r="K4834" t="s">
        <v>16</v>
      </c>
      <c r="L4834">
        <v>2</v>
      </c>
    </row>
    <row r="4835" spans="1:12" x14ac:dyDescent="0.3">
      <c r="A4835">
        <v>25</v>
      </c>
      <c r="B4835">
        <v>145000</v>
      </c>
      <c r="C4835" t="s">
        <v>26</v>
      </c>
      <c r="D4835">
        <v>3</v>
      </c>
      <c r="E4835" t="s">
        <v>18</v>
      </c>
      <c r="F4835" t="s">
        <v>19</v>
      </c>
      <c r="G4835">
        <v>25000</v>
      </c>
      <c r="H4835">
        <v>11.36</v>
      </c>
      <c r="I4835">
        <v>0</v>
      </c>
      <c r="J4835">
        <v>0.17</v>
      </c>
      <c r="K4835" t="s">
        <v>16</v>
      </c>
      <c r="L4835">
        <v>4</v>
      </c>
    </row>
    <row r="4836" spans="1:12" x14ac:dyDescent="0.3">
      <c r="A4836">
        <v>23</v>
      </c>
      <c r="B4836">
        <v>145000</v>
      </c>
      <c r="C4836" t="s">
        <v>23</v>
      </c>
      <c r="D4836">
        <v>7</v>
      </c>
      <c r="E4836" t="s">
        <v>18</v>
      </c>
      <c r="F4836" t="s">
        <v>19</v>
      </c>
      <c r="G4836">
        <v>20800</v>
      </c>
      <c r="H4836">
        <v>11.83</v>
      </c>
      <c r="I4836">
        <v>0</v>
      </c>
      <c r="J4836">
        <v>0.14000000000000001</v>
      </c>
      <c r="K4836" t="s">
        <v>16</v>
      </c>
      <c r="L4836">
        <v>4</v>
      </c>
    </row>
    <row r="4837" spans="1:12" x14ac:dyDescent="0.3">
      <c r="A4837">
        <v>26</v>
      </c>
      <c r="B4837">
        <v>80000</v>
      </c>
      <c r="C4837" t="s">
        <v>13</v>
      </c>
      <c r="D4837">
        <v>11</v>
      </c>
      <c r="E4837" t="s">
        <v>27</v>
      </c>
      <c r="F4837" t="s">
        <v>21</v>
      </c>
      <c r="G4837">
        <v>15000</v>
      </c>
      <c r="H4837">
        <v>8.49</v>
      </c>
      <c r="I4837">
        <v>0</v>
      </c>
      <c r="J4837">
        <v>0.19</v>
      </c>
      <c r="K4837" t="s">
        <v>16</v>
      </c>
      <c r="L4837">
        <v>2</v>
      </c>
    </row>
    <row r="4838" spans="1:12" x14ac:dyDescent="0.3">
      <c r="A4838">
        <v>24</v>
      </c>
      <c r="B4838">
        <v>145008</v>
      </c>
      <c r="C4838" t="s">
        <v>26</v>
      </c>
      <c r="D4838">
        <v>8</v>
      </c>
      <c r="E4838" t="s">
        <v>18</v>
      </c>
      <c r="F4838" t="s">
        <v>21</v>
      </c>
      <c r="G4838">
        <v>5000</v>
      </c>
      <c r="H4838">
        <v>9.6300000000000008</v>
      </c>
      <c r="I4838">
        <v>0</v>
      </c>
      <c r="J4838">
        <v>0.03</v>
      </c>
      <c r="K4838" t="s">
        <v>16</v>
      </c>
      <c r="L4838">
        <v>4</v>
      </c>
    </row>
    <row r="4839" spans="1:12" x14ac:dyDescent="0.3">
      <c r="A4839">
        <v>24</v>
      </c>
      <c r="B4839">
        <v>19764</v>
      </c>
      <c r="C4839" t="s">
        <v>23</v>
      </c>
      <c r="D4839">
        <v>0</v>
      </c>
      <c r="E4839" t="s">
        <v>27</v>
      </c>
      <c r="F4839" t="s">
        <v>15</v>
      </c>
      <c r="G4839">
        <v>4800</v>
      </c>
      <c r="H4839">
        <v>13.61</v>
      </c>
      <c r="I4839">
        <v>1</v>
      </c>
      <c r="J4839">
        <v>0.24</v>
      </c>
      <c r="K4839" t="s">
        <v>17</v>
      </c>
      <c r="L4839">
        <v>3</v>
      </c>
    </row>
    <row r="4840" spans="1:12" x14ac:dyDescent="0.3">
      <c r="A4840">
        <v>25</v>
      </c>
      <c r="B4840">
        <v>133900</v>
      </c>
      <c r="C4840" t="s">
        <v>26</v>
      </c>
      <c r="D4840">
        <v>9</v>
      </c>
      <c r="E4840" t="s">
        <v>27</v>
      </c>
      <c r="F4840" t="s">
        <v>30</v>
      </c>
      <c r="G4840">
        <v>7500</v>
      </c>
      <c r="H4840">
        <v>13.49</v>
      </c>
      <c r="I4840">
        <v>1</v>
      </c>
      <c r="J4840">
        <v>0.06</v>
      </c>
      <c r="K4840" t="s">
        <v>17</v>
      </c>
      <c r="L4840">
        <v>2</v>
      </c>
    </row>
    <row r="4841" spans="1:12" x14ac:dyDescent="0.3">
      <c r="A4841">
        <v>26</v>
      </c>
      <c r="B4841">
        <v>19500</v>
      </c>
      <c r="C4841" t="s">
        <v>23</v>
      </c>
      <c r="D4841">
        <v>0</v>
      </c>
      <c r="E4841" t="s">
        <v>20</v>
      </c>
      <c r="F4841" t="s">
        <v>21</v>
      </c>
      <c r="G4841">
        <v>5000</v>
      </c>
      <c r="H4841">
        <v>8</v>
      </c>
      <c r="I4841">
        <v>1</v>
      </c>
      <c r="J4841">
        <v>0.26</v>
      </c>
      <c r="K4841" t="s">
        <v>16</v>
      </c>
      <c r="L4841">
        <v>3</v>
      </c>
    </row>
    <row r="4842" spans="1:12" x14ac:dyDescent="0.3">
      <c r="A4842">
        <v>24</v>
      </c>
      <c r="B4842">
        <v>134000</v>
      </c>
      <c r="C4842" t="s">
        <v>26</v>
      </c>
      <c r="D4842">
        <v>2</v>
      </c>
      <c r="E4842" t="s">
        <v>25</v>
      </c>
      <c r="F4842" t="s">
        <v>30</v>
      </c>
      <c r="G4842">
        <v>25000</v>
      </c>
      <c r="H4842">
        <v>14.83</v>
      </c>
      <c r="I4842">
        <v>1</v>
      </c>
      <c r="J4842">
        <v>0.19</v>
      </c>
      <c r="K4842" t="s">
        <v>16</v>
      </c>
      <c r="L4842">
        <v>4</v>
      </c>
    </row>
    <row r="4843" spans="1:12" x14ac:dyDescent="0.3">
      <c r="A4843">
        <v>26</v>
      </c>
      <c r="B4843">
        <v>147000</v>
      </c>
      <c r="C4843" t="s">
        <v>26</v>
      </c>
      <c r="D4843">
        <v>3</v>
      </c>
      <c r="E4843" t="s">
        <v>28</v>
      </c>
      <c r="F4843" t="s">
        <v>21</v>
      </c>
      <c r="G4843">
        <v>4100</v>
      </c>
      <c r="H4843">
        <v>6.92</v>
      </c>
      <c r="I4843">
        <v>0</v>
      </c>
      <c r="J4843">
        <v>0.03</v>
      </c>
      <c r="K4843" t="s">
        <v>16</v>
      </c>
      <c r="L4843">
        <v>3</v>
      </c>
    </row>
    <row r="4844" spans="1:12" x14ac:dyDescent="0.3">
      <c r="A4844">
        <v>23</v>
      </c>
      <c r="B4844">
        <v>149385</v>
      </c>
      <c r="C4844" t="s">
        <v>23</v>
      </c>
      <c r="D4844">
        <v>7</v>
      </c>
      <c r="E4844" t="s">
        <v>27</v>
      </c>
      <c r="F4844" t="s">
        <v>21</v>
      </c>
      <c r="G4844">
        <v>7000</v>
      </c>
      <c r="H4844">
        <v>8.94</v>
      </c>
      <c r="I4844">
        <v>0</v>
      </c>
      <c r="J4844">
        <v>0.05</v>
      </c>
      <c r="K4844" t="s">
        <v>16</v>
      </c>
      <c r="L4844">
        <v>4</v>
      </c>
    </row>
    <row r="4845" spans="1:12" x14ac:dyDescent="0.3">
      <c r="A4845">
        <v>24</v>
      </c>
      <c r="B4845">
        <v>150000</v>
      </c>
      <c r="C4845" t="s">
        <v>26</v>
      </c>
      <c r="D4845">
        <v>8</v>
      </c>
      <c r="E4845" t="s">
        <v>18</v>
      </c>
      <c r="F4845" t="s">
        <v>21</v>
      </c>
      <c r="G4845">
        <v>8000</v>
      </c>
      <c r="H4845">
        <v>8.9</v>
      </c>
      <c r="I4845">
        <v>0</v>
      </c>
      <c r="J4845">
        <v>0.05</v>
      </c>
      <c r="K4845" t="s">
        <v>16</v>
      </c>
      <c r="L4845">
        <v>4</v>
      </c>
    </row>
    <row r="4846" spans="1:12" x14ac:dyDescent="0.3">
      <c r="A4846">
        <v>26</v>
      </c>
      <c r="B4846">
        <v>150000</v>
      </c>
      <c r="C4846" t="s">
        <v>26</v>
      </c>
      <c r="D4846">
        <v>8</v>
      </c>
      <c r="E4846" t="s">
        <v>14</v>
      </c>
      <c r="F4846" t="s">
        <v>15</v>
      </c>
      <c r="G4846">
        <v>35000</v>
      </c>
      <c r="H4846">
        <v>15.96</v>
      </c>
      <c r="I4846">
        <v>0</v>
      </c>
      <c r="J4846">
        <v>0.23</v>
      </c>
      <c r="K4846" t="s">
        <v>16</v>
      </c>
      <c r="L4846">
        <v>3</v>
      </c>
    </row>
    <row r="4847" spans="1:12" x14ac:dyDescent="0.3">
      <c r="A4847">
        <v>23</v>
      </c>
      <c r="B4847">
        <v>19200</v>
      </c>
      <c r="C4847" t="s">
        <v>23</v>
      </c>
      <c r="E4847" t="s">
        <v>20</v>
      </c>
      <c r="F4847" t="s">
        <v>21</v>
      </c>
      <c r="G4847">
        <v>6000</v>
      </c>
      <c r="H4847">
        <v>6.54</v>
      </c>
      <c r="I4847">
        <v>1</v>
      </c>
      <c r="J4847">
        <v>0.31</v>
      </c>
      <c r="K4847" t="s">
        <v>16</v>
      </c>
      <c r="L4847">
        <v>2</v>
      </c>
    </row>
    <row r="4848" spans="1:12" x14ac:dyDescent="0.3">
      <c r="A4848">
        <v>25</v>
      </c>
      <c r="B4848">
        <v>150000</v>
      </c>
      <c r="C4848" t="s">
        <v>26</v>
      </c>
      <c r="D4848">
        <v>9</v>
      </c>
      <c r="E4848" t="s">
        <v>25</v>
      </c>
      <c r="F4848" t="s">
        <v>21</v>
      </c>
      <c r="G4848">
        <v>10000</v>
      </c>
      <c r="H4848">
        <v>5.42</v>
      </c>
      <c r="I4848">
        <v>0</v>
      </c>
      <c r="J4848">
        <v>7.0000000000000007E-2</v>
      </c>
      <c r="K4848" t="s">
        <v>16</v>
      </c>
      <c r="L4848">
        <v>4</v>
      </c>
    </row>
    <row r="4849" spans="1:12" x14ac:dyDescent="0.3">
      <c r="A4849">
        <v>26</v>
      </c>
      <c r="B4849">
        <v>19200</v>
      </c>
      <c r="C4849" t="s">
        <v>23</v>
      </c>
      <c r="D4849">
        <v>7</v>
      </c>
      <c r="E4849" t="s">
        <v>20</v>
      </c>
      <c r="F4849" t="s">
        <v>21</v>
      </c>
      <c r="G4849">
        <v>4500</v>
      </c>
      <c r="H4849">
        <v>7.88</v>
      </c>
      <c r="I4849">
        <v>1</v>
      </c>
      <c r="J4849">
        <v>0.23</v>
      </c>
      <c r="K4849" t="s">
        <v>16</v>
      </c>
      <c r="L4849">
        <v>3</v>
      </c>
    </row>
    <row r="4850" spans="1:12" x14ac:dyDescent="0.3">
      <c r="A4850">
        <v>23</v>
      </c>
      <c r="B4850">
        <v>150000</v>
      </c>
      <c r="C4850" t="s">
        <v>26</v>
      </c>
      <c r="D4850">
        <v>7</v>
      </c>
      <c r="E4850" t="s">
        <v>14</v>
      </c>
      <c r="F4850" t="s">
        <v>19</v>
      </c>
      <c r="G4850">
        <v>30000</v>
      </c>
      <c r="H4850">
        <v>9.99</v>
      </c>
      <c r="I4850">
        <v>0</v>
      </c>
      <c r="J4850">
        <v>0.2</v>
      </c>
      <c r="K4850" t="s">
        <v>16</v>
      </c>
      <c r="L4850">
        <v>3</v>
      </c>
    </row>
    <row r="4851" spans="1:12" x14ac:dyDescent="0.3">
      <c r="A4851">
        <v>26</v>
      </c>
      <c r="B4851">
        <v>150000</v>
      </c>
      <c r="C4851" t="s">
        <v>26</v>
      </c>
      <c r="D4851">
        <v>6</v>
      </c>
      <c r="E4851" t="s">
        <v>18</v>
      </c>
      <c r="F4851" t="s">
        <v>30</v>
      </c>
      <c r="G4851">
        <v>6400</v>
      </c>
      <c r="H4851">
        <v>15.62</v>
      </c>
      <c r="I4851">
        <v>0</v>
      </c>
      <c r="J4851">
        <v>0.04</v>
      </c>
      <c r="K4851" t="s">
        <v>17</v>
      </c>
      <c r="L4851">
        <v>2</v>
      </c>
    </row>
    <row r="4852" spans="1:12" x14ac:dyDescent="0.3">
      <c r="A4852">
        <v>26</v>
      </c>
      <c r="B4852">
        <v>150000</v>
      </c>
      <c r="C4852" t="s">
        <v>26</v>
      </c>
      <c r="D4852">
        <v>1</v>
      </c>
      <c r="E4852" t="s">
        <v>20</v>
      </c>
      <c r="F4852" t="s">
        <v>19</v>
      </c>
      <c r="G4852">
        <v>6000</v>
      </c>
      <c r="H4852">
        <v>10.74</v>
      </c>
      <c r="I4852">
        <v>0</v>
      </c>
      <c r="J4852">
        <v>0.04</v>
      </c>
      <c r="K4852" t="s">
        <v>16</v>
      </c>
      <c r="L4852">
        <v>2</v>
      </c>
    </row>
    <row r="4853" spans="1:12" x14ac:dyDescent="0.3">
      <c r="A4853">
        <v>25</v>
      </c>
      <c r="B4853">
        <v>150000</v>
      </c>
      <c r="C4853" t="s">
        <v>26</v>
      </c>
      <c r="D4853">
        <v>4</v>
      </c>
      <c r="E4853" t="s">
        <v>18</v>
      </c>
      <c r="F4853" t="s">
        <v>21</v>
      </c>
      <c r="G4853">
        <v>6000</v>
      </c>
      <c r="H4853">
        <v>7.66</v>
      </c>
      <c r="I4853">
        <v>0</v>
      </c>
      <c r="J4853">
        <v>0.04</v>
      </c>
      <c r="K4853" t="s">
        <v>16</v>
      </c>
      <c r="L4853">
        <v>3</v>
      </c>
    </row>
    <row r="4854" spans="1:12" x14ac:dyDescent="0.3">
      <c r="A4854">
        <v>23</v>
      </c>
      <c r="B4854">
        <v>150000</v>
      </c>
      <c r="C4854" t="s">
        <v>26</v>
      </c>
      <c r="D4854">
        <v>7</v>
      </c>
      <c r="E4854" t="s">
        <v>14</v>
      </c>
      <c r="F4854" t="s">
        <v>21</v>
      </c>
      <c r="G4854">
        <v>8000</v>
      </c>
      <c r="H4854">
        <v>6.91</v>
      </c>
      <c r="I4854">
        <v>0</v>
      </c>
      <c r="J4854">
        <v>0.05</v>
      </c>
      <c r="K4854" t="s">
        <v>16</v>
      </c>
      <c r="L4854">
        <v>2</v>
      </c>
    </row>
    <row r="4855" spans="1:12" x14ac:dyDescent="0.3">
      <c r="A4855">
        <v>26</v>
      </c>
      <c r="B4855">
        <v>150000</v>
      </c>
      <c r="C4855" t="s">
        <v>26</v>
      </c>
      <c r="D4855">
        <v>3</v>
      </c>
      <c r="E4855" t="s">
        <v>25</v>
      </c>
      <c r="F4855" t="s">
        <v>19</v>
      </c>
      <c r="G4855">
        <v>25000</v>
      </c>
      <c r="H4855">
        <v>9.99</v>
      </c>
      <c r="I4855">
        <v>0</v>
      </c>
      <c r="J4855">
        <v>0.17</v>
      </c>
      <c r="K4855" t="s">
        <v>16</v>
      </c>
      <c r="L4855">
        <v>4</v>
      </c>
    </row>
    <row r="4856" spans="1:12" x14ac:dyDescent="0.3">
      <c r="A4856">
        <v>26</v>
      </c>
      <c r="B4856">
        <v>150000</v>
      </c>
      <c r="C4856" t="s">
        <v>26</v>
      </c>
      <c r="D4856">
        <v>10</v>
      </c>
      <c r="E4856" t="s">
        <v>25</v>
      </c>
      <c r="F4856" t="s">
        <v>19</v>
      </c>
      <c r="G4856">
        <v>14000</v>
      </c>
      <c r="H4856">
        <v>10.36</v>
      </c>
      <c r="I4856">
        <v>0</v>
      </c>
      <c r="J4856">
        <v>0.09</v>
      </c>
      <c r="K4856" t="s">
        <v>16</v>
      </c>
      <c r="L4856">
        <v>3</v>
      </c>
    </row>
    <row r="4857" spans="1:12" x14ac:dyDescent="0.3">
      <c r="A4857">
        <v>24</v>
      </c>
      <c r="B4857">
        <v>150000</v>
      </c>
      <c r="C4857" t="s">
        <v>26</v>
      </c>
      <c r="D4857">
        <v>3</v>
      </c>
      <c r="E4857" t="s">
        <v>14</v>
      </c>
      <c r="F4857" t="s">
        <v>15</v>
      </c>
      <c r="G4857">
        <v>15000</v>
      </c>
      <c r="I4857">
        <v>0</v>
      </c>
      <c r="J4857">
        <v>0.1</v>
      </c>
      <c r="K4857" t="s">
        <v>16</v>
      </c>
      <c r="L4857">
        <v>2</v>
      </c>
    </row>
    <row r="4858" spans="1:12" x14ac:dyDescent="0.3">
      <c r="A4858">
        <v>26</v>
      </c>
      <c r="B4858">
        <v>90000</v>
      </c>
      <c r="C4858" t="s">
        <v>13</v>
      </c>
      <c r="D4858">
        <v>8</v>
      </c>
      <c r="E4858" t="s">
        <v>20</v>
      </c>
      <c r="F4858" t="s">
        <v>30</v>
      </c>
      <c r="G4858">
        <v>15000</v>
      </c>
      <c r="I4858">
        <v>0</v>
      </c>
      <c r="J4858">
        <v>0.17</v>
      </c>
      <c r="K4858" t="s">
        <v>17</v>
      </c>
      <c r="L4858">
        <v>3</v>
      </c>
    </row>
    <row r="4859" spans="1:12" x14ac:dyDescent="0.3">
      <c r="A4859">
        <v>26</v>
      </c>
      <c r="B4859">
        <v>150000</v>
      </c>
      <c r="C4859" t="s">
        <v>23</v>
      </c>
      <c r="D4859">
        <v>6</v>
      </c>
      <c r="E4859" t="s">
        <v>18</v>
      </c>
      <c r="F4859" t="s">
        <v>30</v>
      </c>
      <c r="G4859">
        <v>7000</v>
      </c>
      <c r="H4859">
        <v>14.96</v>
      </c>
      <c r="I4859">
        <v>0</v>
      </c>
      <c r="J4859">
        <v>0.05</v>
      </c>
      <c r="K4859" t="s">
        <v>17</v>
      </c>
      <c r="L4859">
        <v>4</v>
      </c>
    </row>
    <row r="4860" spans="1:12" x14ac:dyDescent="0.3">
      <c r="A4860">
        <v>24</v>
      </c>
      <c r="B4860">
        <v>150000</v>
      </c>
      <c r="C4860" t="s">
        <v>26</v>
      </c>
      <c r="D4860">
        <v>8</v>
      </c>
      <c r="E4860" t="s">
        <v>27</v>
      </c>
      <c r="F4860" t="s">
        <v>15</v>
      </c>
      <c r="G4860">
        <v>15000</v>
      </c>
      <c r="H4860">
        <v>13.16</v>
      </c>
      <c r="I4860">
        <v>0</v>
      </c>
      <c r="J4860">
        <v>0.1</v>
      </c>
      <c r="K4860" t="s">
        <v>17</v>
      </c>
      <c r="L4860">
        <v>3</v>
      </c>
    </row>
    <row r="4861" spans="1:12" x14ac:dyDescent="0.3">
      <c r="A4861">
        <v>26</v>
      </c>
      <c r="B4861">
        <v>138000</v>
      </c>
      <c r="C4861" t="s">
        <v>26</v>
      </c>
      <c r="D4861">
        <v>4</v>
      </c>
      <c r="E4861" t="s">
        <v>18</v>
      </c>
      <c r="F4861" t="s">
        <v>22</v>
      </c>
      <c r="G4861">
        <v>18000</v>
      </c>
      <c r="H4861">
        <v>16.399999999999999</v>
      </c>
      <c r="I4861">
        <v>1</v>
      </c>
      <c r="J4861">
        <v>0.13</v>
      </c>
      <c r="K4861" t="s">
        <v>16</v>
      </c>
      <c r="L4861">
        <v>3</v>
      </c>
    </row>
    <row r="4862" spans="1:12" x14ac:dyDescent="0.3">
      <c r="A4862">
        <v>23</v>
      </c>
      <c r="B4862">
        <v>150000</v>
      </c>
      <c r="C4862" t="s">
        <v>26</v>
      </c>
      <c r="D4862">
        <v>8</v>
      </c>
      <c r="E4862" t="s">
        <v>25</v>
      </c>
      <c r="F4862" t="s">
        <v>19</v>
      </c>
      <c r="G4862">
        <v>24000</v>
      </c>
      <c r="H4862">
        <v>9.76</v>
      </c>
      <c r="I4862">
        <v>0</v>
      </c>
      <c r="J4862">
        <v>0.16</v>
      </c>
      <c r="K4862" t="s">
        <v>16</v>
      </c>
      <c r="L4862">
        <v>4</v>
      </c>
    </row>
    <row r="4863" spans="1:12" x14ac:dyDescent="0.3">
      <c r="A4863">
        <v>24</v>
      </c>
      <c r="B4863">
        <v>151000</v>
      </c>
      <c r="C4863" t="s">
        <v>26</v>
      </c>
      <c r="D4863">
        <v>8</v>
      </c>
      <c r="E4863" t="s">
        <v>28</v>
      </c>
      <c r="F4863" t="s">
        <v>15</v>
      </c>
      <c r="G4863">
        <v>35000</v>
      </c>
      <c r="H4863">
        <v>14.27</v>
      </c>
      <c r="I4863">
        <v>0</v>
      </c>
      <c r="J4863">
        <v>0.23</v>
      </c>
      <c r="K4863" t="s">
        <v>17</v>
      </c>
      <c r="L4863">
        <v>2</v>
      </c>
    </row>
    <row r="4864" spans="1:12" x14ac:dyDescent="0.3">
      <c r="A4864">
        <v>24</v>
      </c>
      <c r="B4864">
        <v>31000</v>
      </c>
      <c r="C4864" t="s">
        <v>13</v>
      </c>
      <c r="D4864">
        <v>6</v>
      </c>
      <c r="E4864" t="s">
        <v>20</v>
      </c>
      <c r="F4864" t="s">
        <v>15</v>
      </c>
      <c r="G4864">
        <v>15075</v>
      </c>
      <c r="H4864">
        <v>15.27</v>
      </c>
      <c r="I4864">
        <v>1</v>
      </c>
      <c r="J4864">
        <v>0.49</v>
      </c>
      <c r="K4864" t="s">
        <v>17</v>
      </c>
      <c r="L4864">
        <v>2</v>
      </c>
    </row>
    <row r="4865" spans="1:12" x14ac:dyDescent="0.3">
      <c r="A4865">
        <v>25</v>
      </c>
      <c r="B4865">
        <v>154000</v>
      </c>
      <c r="C4865" t="s">
        <v>26</v>
      </c>
      <c r="D4865">
        <v>2</v>
      </c>
      <c r="E4865" t="s">
        <v>28</v>
      </c>
      <c r="F4865" t="s">
        <v>15</v>
      </c>
      <c r="G4865">
        <v>9200</v>
      </c>
      <c r="H4865">
        <v>12.61</v>
      </c>
      <c r="I4865">
        <v>0</v>
      </c>
      <c r="J4865">
        <v>0.06</v>
      </c>
      <c r="K4865" t="s">
        <v>17</v>
      </c>
      <c r="L4865">
        <v>4</v>
      </c>
    </row>
    <row r="4866" spans="1:12" x14ac:dyDescent="0.3">
      <c r="A4866">
        <v>25</v>
      </c>
      <c r="B4866">
        <v>154008</v>
      </c>
      <c r="C4866" t="s">
        <v>26</v>
      </c>
      <c r="D4866">
        <v>1</v>
      </c>
      <c r="E4866" t="s">
        <v>25</v>
      </c>
      <c r="F4866" t="s">
        <v>19</v>
      </c>
      <c r="G4866">
        <v>9600</v>
      </c>
      <c r="H4866">
        <v>10.95</v>
      </c>
      <c r="I4866">
        <v>0</v>
      </c>
      <c r="J4866">
        <v>0.06</v>
      </c>
      <c r="K4866" t="s">
        <v>16</v>
      </c>
      <c r="L4866">
        <v>4</v>
      </c>
    </row>
    <row r="4867" spans="1:12" x14ac:dyDescent="0.3">
      <c r="A4867">
        <v>25</v>
      </c>
      <c r="B4867">
        <v>155000</v>
      </c>
      <c r="C4867" t="s">
        <v>26</v>
      </c>
      <c r="D4867">
        <v>8</v>
      </c>
      <c r="E4867" t="s">
        <v>20</v>
      </c>
      <c r="F4867" t="s">
        <v>15</v>
      </c>
      <c r="G4867">
        <v>10000</v>
      </c>
      <c r="H4867">
        <v>13.06</v>
      </c>
      <c r="I4867">
        <v>0</v>
      </c>
      <c r="J4867">
        <v>0.06</v>
      </c>
      <c r="K4867" t="s">
        <v>17</v>
      </c>
      <c r="L4867">
        <v>3</v>
      </c>
    </row>
    <row r="4868" spans="1:12" x14ac:dyDescent="0.3">
      <c r="A4868">
        <v>25</v>
      </c>
      <c r="B4868">
        <v>39000</v>
      </c>
      <c r="C4868" t="s">
        <v>13</v>
      </c>
      <c r="D4868">
        <v>9</v>
      </c>
      <c r="E4868" t="s">
        <v>27</v>
      </c>
      <c r="F4868" t="s">
        <v>30</v>
      </c>
      <c r="G4868">
        <v>15200</v>
      </c>
      <c r="H4868">
        <v>16</v>
      </c>
      <c r="I4868">
        <v>1</v>
      </c>
      <c r="J4868">
        <v>0.39</v>
      </c>
      <c r="K4868" t="s">
        <v>16</v>
      </c>
      <c r="L4868">
        <v>3</v>
      </c>
    </row>
    <row r="4869" spans="1:12" x14ac:dyDescent="0.3">
      <c r="A4869">
        <v>25</v>
      </c>
      <c r="B4869">
        <v>155000</v>
      </c>
      <c r="C4869" t="s">
        <v>26</v>
      </c>
      <c r="D4869">
        <v>9</v>
      </c>
      <c r="E4869" t="s">
        <v>14</v>
      </c>
      <c r="F4869" t="s">
        <v>21</v>
      </c>
      <c r="G4869">
        <v>18000</v>
      </c>
      <c r="H4869">
        <v>7.51</v>
      </c>
      <c r="I4869">
        <v>0</v>
      </c>
      <c r="J4869">
        <v>0.12</v>
      </c>
      <c r="K4869" t="s">
        <v>16</v>
      </c>
      <c r="L4869">
        <v>2</v>
      </c>
    </row>
    <row r="4870" spans="1:12" x14ac:dyDescent="0.3">
      <c r="A4870">
        <v>24</v>
      </c>
      <c r="B4870">
        <v>48000</v>
      </c>
      <c r="C4870" t="s">
        <v>13</v>
      </c>
      <c r="D4870">
        <v>4</v>
      </c>
      <c r="E4870" t="s">
        <v>25</v>
      </c>
      <c r="F4870" t="s">
        <v>19</v>
      </c>
      <c r="G4870">
        <v>15200</v>
      </c>
      <c r="H4870">
        <v>11.48</v>
      </c>
      <c r="I4870">
        <v>1</v>
      </c>
      <c r="J4870">
        <v>0.32</v>
      </c>
      <c r="K4870" t="s">
        <v>16</v>
      </c>
      <c r="L4870">
        <v>3</v>
      </c>
    </row>
    <row r="4871" spans="1:12" x14ac:dyDescent="0.3">
      <c r="A4871">
        <v>22</v>
      </c>
      <c r="B4871">
        <v>28080</v>
      </c>
      <c r="C4871" t="s">
        <v>13</v>
      </c>
      <c r="D4871">
        <v>5</v>
      </c>
      <c r="E4871" t="s">
        <v>27</v>
      </c>
      <c r="F4871" t="s">
        <v>29</v>
      </c>
      <c r="G4871">
        <v>15250</v>
      </c>
      <c r="H4871">
        <v>16.7</v>
      </c>
      <c r="I4871">
        <v>1</v>
      </c>
      <c r="J4871">
        <v>0.54</v>
      </c>
      <c r="K4871" t="s">
        <v>16</v>
      </c>
      <c r="L4871">
        <v>4</v>
      </c>
    </row>
    <row r="4872" spans="1:12" x14ac:dyDescent="0.3">
      <c r="A4872">
        <v>25</v>
      </c>
      <c r="B4872">
        <v>155796</v>
      </c>
      <c r="C4872" t="s">
        <v>26</v>
      </c>
      <c r="D4872">
        <v>4</v>
      </c>
      <c r="E4872" t="s">
        <v>20</v>
      </c>
      <c r="F4872" t="s">
        <v>15</v>
      </c>
      <c r="G4872">
        <v>25000</v>
      </c>
      <c r="H4872">
        <v>13.48</v>
      </c>
      <c r="I4872">
        <v>0</v>
      </c>
      <c r="J4872">
        <v>0.16</v>
      </c>
      <c r="K4872" t="s">
        <v>16</v>
      </c>
      <c r="L4872">
        <v>2</v>
      </c>
    </row>
    <row r="4873" spans="1:12" x14ac:dyDescent="0.3">
      <c r="A4873">
        <v>26</v>
      </c>
      <c r="B4873">
        <v>156000</v>
      </c>
      <c r="C4873" t="s">
        <v>26</v>
      </c>
      <c r="D4873">
        <v>6</v>
      </c>
      <c r="E4873" t="s">
        <v>27</v>
      </c>
      <c r="F4873" t="s">
        <v>15</v>
      </c>
      <c r="G4873">
        <v>9600</v>
      </c>
      <c r="H4873">
        <v>14.27</v>
      </c>
      <c r="I4873">
        <v>0</v>
      </c>
      <c r="J4873">
        <v>0.06</v>
      </c>
      <c r="K4873" t="s">
        <v>17</v>
      </c>
      <c r="L4873">
        <v>2</v>
      </c>
    </row>
    <row r="4874" spans="1:12" x14ac:dyDescent="0.3">
      <c r="A4874">
        <v>26</v>
      </c>
      <c r="B4874">
        <v>34000</v>
      </c>
      <c r="C4874" t="s">
        <v>13</v>
      </c>
      <c r="D4874">
        <v>3</v>
      </c>
      <c r="E4874" t="s">
        <v>27</v>
      </c>
      <c r="F4874" t="s">
        <v>15</v>
      </c>
      <c r="G4874">
        <v>15250</v>
      </c>
      <c r="H4874">
        <v>13.22</v>
      </c>
      <c r="I4874">
        <v>1</v>
      </c>
      <c r="J4874">
        <v>0.45</v>
      </c>
      <c r="K4874" t="s">
        <v>17</v>
      </c>
      <c r="L4874">
        <v>2</v>
      </c>
    </row>
    <row r="4875" spans="1:12" x14ac:dyDescent="0.3">
      <c r="A4875">
        <v>26</v>
      </c>
      <c r="B4875">
        <v>17500</v>
      </c>
      <c r="C4875" t="s">
        <v>23</v>
      </c>
      <c r="D4875">
        <v>10</v>
      </c>
      <c r="E4875" t="s">
        <v>20</v>
      </c>
      <c r="F4875" t="s">
        <v>21</v>
      </c>
      <c r="G4875">
        <v>5500</v>
      </c>
      <c r="I4875">
        <v>1</v>
      </c>
      <c r="J4875">
        <v>0.31</v>
      </c>
      <c r="K4875" t="s">
        <v>16</v>
      </c>
      <c r="L4875">
        <v>2</v>
      </c>
    </row>
    <row r="4876" spans="1:12" x14ac:dyDescent="0.3">
      <c r="A4876">
        <v>24</v>
      </c>
      <c r="B4876">
        <v>156000</v>
      </c>
      <c r="C4876" t="s">
        <v>26</v>
      </c>
      <c r="D4876">
        <v>6</v>
      </c>
      <c r="E4876" t="s">
        <v>14</v>
      </c>
      <c r="F4876" t="s">
        <v>15</v>
      </c>
      <c r="G4876">
        <v>15000</v>
      </c>
      <c r="H4876">
        <v>13.57</v>
      </c>
      <c r="I4876">
        <v>0</v>
      </c>
      <c r="J4876">
        <v>0.1</v>
      </c>
      <c r="K4876" t="s">
        <v>17</v>
      </c>
      <c r="L4876">
        <v>4</v>
      </c>
    </row>
    <row r="4877" spans="1:12" x14ac:dyDescent="0.3">
      <c r="A4877">
        <v>22</v>
      </c>
      <c r="B4877">
        <v>54288</v>
      </c>
      <c r="C4877" t="s">
        <v>13</v>
      </c>
      <c r="D4877">
        <v>3</v>
      </c>
      <c r="E4877" t="s">
        <v>27</v>
      </c>
      <c r="F4877" t="s">
        <v>19</v>
      </c>
      <c r="G4877">
        <v>15350</v>
      </c>
      <c r="H4877">
        <v>12.18</v>
      </c>
      <c r="I4877">
        <v>0</v>
      </c>
      <c r="J4877">
        <v>0.28000000000000003</v>
      </c>
      <c r="K4877" t="s">
        <v>16</v>
      </c>
      <c r="L4877">
        <v>3</v>
      </c>
    </row>
    <row r="4878" spans="1:12" x14ac:dyDescent="0.3">
      <c r="A4878">
        <v>25</v>
      </c>
      <c r="B4878">
        <v>144996</v>
      </c>
      <c r="C4878" t="s">
        <v>26</v>
      </c>
      <c r="D4878">
        <v>9</v>
      </c>
      <c r="E4878" t="s">
        <v>25</v>
      </c>
      <c r="F4878" t="s">
        <v>30</v>
      </c>
      <c r="G4878">
        <v>17600</v>
      </c>
      <c r="H4878">
        <v>14.84</v>
      </c>
      <c r="I4878">
        <v>1</v>
      </c>
      <c r="J4878">
        <v>0.12</v>
      </c>
      <c r="K4878" t="s">
        <v>16</v>
      </c>
      <c r="L4878">
        <v>3</v>
      </c>
    </row>
    <row r="4879" spans="1:12" x14ac:dyDescent="0.3">
      <c r="A4879">
        <v>26</v>
      </c>
      <c r="B4879">
        <v>157500</v>
      </c>
      <c r="C4879" t="s">
        <v>26</v>
      </c>
      <c r="D4879">
        <v>4</v>
      </c>
      <c r="E4879" t="s">
        <v>20</v>
      </c>
      <c r="F4879" t="s">
        <v>19</v>
      </c>
      <c r="G4879">
        <v>25000</v>
      </c>
      <c r="H4879">
        <v>11.86</v>
      </c>
      <c r="I4879">
        <v>0</v>
      </c>
      <c r="J4879">
        <v>0.16</v>
      </c>
      <c r="K4879" t="s">
        <v>16</v>
      </c>
      <c r="L4879">
        <v>3</v>
      </c>
    </row>
    <row r="4880" spans="1:12" x14ac:dyDescent="0.3">
      <c r="A4880">
        <v>25</v>
      </c>
      <c r="B4880">
        <v>158000</v>
      </c>
      <c r="C4880" t="s">
        <v>26</v>
      </c>
      <c r="D4880">
        <v>10</v>
      </c>
      <c r="E4880" t="s">
        <v>27</v>
      </c>
      <c r="F4880" t="s">
        <v>15</v>
      </c>
      <c r="G4880">
        <v>20000</v>
      </c>
      <c r="H4880">
        <v>14.26</v>
      </c>
      <c r="I4880">
        <v>0</v>
      </c>
      <c r="J4880">
        <v>0.13</v>
      </c>
      <c r="K4880" t="s">
        <v>17</v>
      </c>
      <c r="L4880">
        <v>2</v>
      </c>
    </row>
    <row r="4881" spans="1:12" x14ac:dyDescent="0.3">
      <c r="A4881">
        <v>26</v>
      </c>
      <c r="B4881">
        <v>91800</v>
      </c>
      <c r="C4881" t="s">
        <v>13</v>
      </c>
      <c r="D4881">
        <v>7</v>
      </c>
      <c r="E4881" t="s">
        <v>14</v>
      </c>
      <c r="F4881" t="s">
        <v>15</v>
      </c>
      <c r="G4881">
        <v>15450</v>
      </c>
      <c r="H4881">
        <v>10.91</v>
      </c>
      <c r="I4881">
        <v>1</v>
      </c>
      <c r="J4881">
        <v>0.14000000000000001</v>
      </c>
      <c r="K4881" t="s">
        <v>17</v>
      </c>
      <c r="L4881">
        <v>3</v>
      </c>
    </row>
    <row r="4882" spans="1:12" x14ac:dyDescent="0.3">
      <c r="A4882">
        <v>26</v>
      </c>
      <c r="B4882">
        <v>159960</v>
      </c>
      <c r="C4882" t="s">
        <v>26</v>
      </c>
      <c r="D4882">
        <v>11</v>
      </c>
      <c r="E4882" t="s">
        <v>28</v>
      </c>
      <c r="F4882" t="s">
        <v>21</v>
      </c>
      <c r="G4882">
        <v>18325</v>
      </c>
      <c r="H4882">
        <v>7.49</v>
      </c>
      <c r="I4882">
        <v>0</v>
      </c>
      <c r="J4882">
        <v>0.11</v>
      </c>
      <c r="K4882" t="s">
        <v>16</v>
      </c>
      <c r="L4882">
        <v>3</v>
      </c>
    </row>
    <row r="4883" spans="1:12" x14ac:dyDescent="0.3">
      <c r="A4883">
        <v>26</v>
      </c>
      <c r="B4883">
        <v>125000</v>
      </c>
      <c r="C4883" t="s">
        <v>13</v>
      </c>
      <c r="D4883">
        <v>0</v>
      </c>
      <c r="E4883" t="s">
        <v>18</v>
      </c>
      <c r="F4883" t="s">
        <v>21</v>
      </c>
      <c r="G4883">
        <v>15500</v>
      </c>
      <c r="H4883">
        <v>7.88</v>
      </c>
      <c r="I4883">
        <v>0</v>
      </c>
      <c r="J4883">
        <v>0.12</v>
      </c>
      <c r="K4883" t="s">
        <v>16</v>
      </c>
      <c r="L4883">
        <v>2</v>
      </c>
    </row>
    <row r="4884" spans="1:12" x14ac:dyDescent="0.3">
      <c r="A4884">
        <v>25</v>
      </c>
      <c r="B4884">
        <v>110000</v>
      </c>
      <c r="C4884" t="s">
        <v>13</v>
      </c>
      <c r="D4884">
        <v>5</v>
      </c>
      <c r="E4884" t="s">
        <v>28</v>
      </c>
      <c r="F4884" t="s">
        <v>30</v>
      </c>
      <c r="G4884">
        <v>15600</v>
      </c>
      <c r="H4884">
        <v>15.33</v>
      </c>
      <c r="I4884">
        <v>0</v>
      </c>
      <c r="J4884">
        <v>0.14000000000000001</v>
      </c>
      <c r="K4884" t="s">
        <v>17</v>
      </c>
      <c r="L4884">
        <v>4</v>
      </c>
    </row>
    <row r="4885" spans="1:12" x14ac:dyDescent="0.3">
      <c r="A4885">
        <v>24</v>
      </c>
      <c r="B4885">
        <v>148000</v>
      </c>
      <c r="C4885" t="s">
        <v>26</v>
      </c>
      <c r="D4885">
        <v>8</v>
      </c>
      <c r="E4885" t="s">
        <v>25</v>
      </c>
      <c r="F4885" t="s">
        <v>30</v>
      </c>
      <c r="G4885">
        <v>25000</v>
      </c>
      <c r="H4885">
        <v>15.31</v>
      </c>
      <c r="I4885">
        <v>1</v>
      </c>
      <c r="J4885">
        <v>0.17</v>
      </c>
      <c r="K4885" t="s">
        <v>17</v>
      </c>
      <c r="L4885">
        <v>2</v>
      </c>
    </row>
    <row r="4886" spans="1:12" x14ac:dyDescent="0.3">
      <c r="A4886">
        <v>24</v>
      </c>
      <c r="B4886">
        <v>76000</v>
      </c>
      <c r="C4886" t="s">
        <v>13</v>
      </c>
      <c r="D4886">
        <v>6</v>
      </c>
      <c r="E4886" t="s">
        <v>28</v>
      </c>
      <c r="F4886" t="s">
        <v>19</v>
      </c>
      <c r="G4886">
        <v>16000</v>
      </c>
      <c r="H4886">
        <v>10.99</v>
      </c>
      <c r="I4886">
        <v>0</v>
      </c>
      <c r="J4886">
        <v>0.21</v>
      </c>
      <c r="K4886" t="s">
        <v>16</v>
      </c>
      <c r="L4886">
        <v>3</v>
      </c>
    </row>
    <row r="4887" spans="1:12" x14ac:dyDescent="0.3">
      <c r="A4887">
        <v>24</v>
      </c>
      <c r="B4887">
        <v>15996</v>
      </c>
      <c r="C4887" t="s">
        <v>23</v>
      </c>
      <c r="D4887">
        <v>8</v>
      </c>
      <c r="E4887" t="s">
        <v>18</v>
      </c>
      <c r="F4887" t="s">
        <v>21</v>
      </c>
      <c r="G4887">
        <v>4000</v>
      </c>
      <c r="H4887">
        <v>8</v>
      </c>
      <c r="I4887">
        <v>1</v>
      </c>
      <c r="J4887">
        <v>0.25</v>
      </c>
      <c r="K4887" t="s">
        <v>16</v>
      </c>
      <c r="L4887">
        <v>2</v>
      </c>
    </row>
    <row r="4888" spans="1:12" x14ac:dyDescent="0.3">
      <c r="A4888">
        <v>23</v>
      </c>
      <c r="B4888">
        <v>77000</v>
      </c>
      <c r="C4888" t="s">
        <v>13</v>
      </c>
      <c r="D4888">
        <v>2</v>
      </c>
      <c r="E4888" t="s">
        <v>25</v>
      </c>
      <c r="F4888" t="s">
        <v>19</v>
      </c>
      <c r="G4888">
        <v>16000</v>
      </c>
      <c r="H4888">
        <v>11.14</v>
      </c>
      <c r="I4888">
        <v>0</v>
      </c>
      <c r="J4888">
        <v>0.21</v>
      </c>
      <c r="K4888" t="s">
        <v>16</v>
      </c>
      <c r="L4888">
        <v>3</v>
      </c>
    </row>
    <row r="4889" spans="1:12" x14ac:dyDescent="0.3">
      <c r="A4889">
        <v>23</v>
      </c>
      <c r="B4889">
        <v>165996</v>
      </c>
      <c r="C4889" t="s">
        <v>26</v>
      </c>
      <c r="D4889">
        <v>8</v>
      </c>
      <c r="E4889" t="s">
        <v>27</v>
      </c>
      <c r="F4889" t="s">
        <v>21</v>
      </c>
      <c r="G4889">
        <v>10000</v>
      </c>
      <c r="I4889">
        <v>0</v>
      </c>
      <c r="J4889">
        <v>0.06</v>
      </c>
      <c r="K4889" t="s">
        <v>16</v>
      </c>
      <c r="L4889">
        <v>4</v>
      </c>
    </row>
    <row r="4890" spans="1:12" x14ac:dyDescent="0.3">
      <c r="A4890">
        <v>23</v>
      </c>
      <c r="B4890">
        <v>167300</v>
      </c>
      <c r="C4890" t="s">
        <v>26</v>
      </c>
      <c r="D4890">
        <v>1</v>
      </c>
      <c r="E4890" t="s">
        <v>18</v>
      </c>
      <c r="F4890" t="s">
        <v>19</v>
      </c>
      <c r="G4890">
        <v>20000</v>
      </c>
      <c r="H4890">
        <v>12.21</v>
      </c>
      <c r="I4890">
        <v>0</v>
      </c>
      <c r="J4890">
        <v>0.12</v>
      </c>
      <c r="K4890" t="s">
        <v>16</v>
      </c>
      <c r="L4890">
        <v>2</v>
      </c>
    </row>
    <row r="4891" spans="1:12" x14ac:dyDescent="0.3">
      <c r="A4891">
        <v>23</v>
      </c>
      <c r="B4891">
        <v>168000</v>
      </c>
      <c r="C4891" t="s">
        <v>26</v>
      </c>
      <c r="D4891">
        <v>6</v>
      </c>
      <c r="E4891" t="s">
        <v>20</v>
      </c>
      <c r="F4891" t="s">
        <v>19</v>
      </c>
      <c r="G4891">
        <v>15750</v>
      </c>
      <c r="H4891">
        <v>10.75</v>
      </c>
      <c r="I4891">
        <v>0</v>
      </c>
      <c r="J4891">
        <v>0.09</v>
      </c>
      <c r="K4891" t="s">
        <v>16</v>
      </c>
      <c r="L4891">
        <v>2</v>
      </c>
    </row>
    <row r="4892" spans="1:12" x14ac:dyDescent="0.3">
      <c r="A4892">
        <v>23</v>
      </c>
      <c r="B4892">
        <v>80000</v>
      </c>
      <c r="C4892" t="s">
        <v>13</v>
      </c>
      <c r="D4892">
        <v>2</v>
      </c>
      <c r="E4892" t="s">
        <v>14</v>
      </c>
      <c r="F4892" t="s">
        <v>15</v>
      </c>
      <c r="G4892">
        <v>16000</v>
      </c>
      <c r="H4892">
        <v>13.85</v>
      </c>
      <c r="I4892">
        <v>0</v>
      </c>
      <c r="J4892">
        <v>0.2</v>
      </c>
      <c r="K4892" t="s">
        <v>16</v>
      </c>
      <c r="L4892">
        <v>3</v>
      </c>
    </row>
    <row r="4893" spans="1:12" x14ac:dyDescent="0.3">
      <c r="A4893">
        <v>23</v>
      </c>
      <c r="B4893">
        <v>62900</v>
      </c>
      <c r="C4893" t="s">
        <v>13</v>
      </c>
      <c r="D4893">
        <v>1</v>
      </c>
      <c r="E4893" t="s">
        <v>14</v>
      </c>
      <c r="F4893" t="s">
        <v>29</v>
      </c>
      <c r="G4893">
        <v>16000</v>
      </c>
      <c r="H4893">
        <v>16.350000000000001</v>
      </c>
      <c r="I4893">
        <v>1</v>
      </c>
      <c r="J4893">
        <v>0.22</v>
      </c>
      <c r="K4893" t="s">
        <v>16</v>
      </c>
      <c r="L4893">
        <v>4</v>
      </c>
    </row>
    <row r="4894" spans="1:12" x14ac:dyDescent="0.3">
      <c r="A4894">
        <v>25</v>
      </c>
      <c r="B4894">
        <v>80500</v>
      </c>
      <c r="C4894" t="s">
        <v>13</v>
      </c>
      <c r="D4894">
        <v>3</v>
      </c>
      <c r="E4894" t="s">
        <v>20</v>
      </c>
      <c r="F4894" t="s">
        <v>29</v>
      </c>
      <c r="G4894">
        <v>16000</v>
      </c>
      <c r="H4894">
        <v>16.45</v>
      </c>
      <c r="I4894">
        <v>0</v>
      </c>
      <c r="J4894">
        <v>0.2</v>
      </c>
      <c r="K4894" t="s">
        <v>17</v>
      </c>
      <c r="L4894">
        <v>4</v>
      </c>
    </row>
    <row r="4895" spans="1:12" x14ac:dyDescent="0.3">
      <c r="A4895">
        <v>25</v>
      </c>
      <c r="B4895">
        <v>83000</v>
      </c>
      <c r="C4895" t="s">
        <v>13</v>
      </c>
      <c r="D4895">
        <v>2</v>
      </c>
      <c r="E4895" t="s">
        <v>25</v>
      </c>
      <c r="F4895" t="s">
        <v>19</v>
      </c>
      <c r="G4895">
        <v>16000</v>
      </c>
      <c r="H4895">
        <v>10.99</v>
      </c>
      <c r="I4895">
        <v>0</v>
      </c>
      <c r="J4895">
        <v>0.19</v>
      </c>
      <c r="K4895" t="s">
        <v>16</v>
      </c>
      <c r="L4895">
        <v>2</v>
      </c>
    </row>
    <row r="4896" spans="1:12" x14ac:dyDescent="0.3">
      <c r="A4896">
        <v>25</v>
      </c>
      <c r="B4896">
        <v>170000</v>
      </c>
      <c r="C4896" t="s">
        <v>26</v>
      </c>
      <c r="D4896">
        <v>9</v>
      </c>
      <c r="E4896" t="s">
        <v>14</v>
      </c>
      <c r="F4896" t="s">
        <v>19</v>
      </c>
      <c r="G4896">
        <v>25000</v>
      </c>
      <c r="H4896">
        <v>10.75</v>
      </c>
      <c r="I4896">
        <v>0</v>
      </c>
      <c r="J4896">
        <v>0.15</v>
      </c>
      <c r="K4896" t="s">
        <v>16</v>
      </c>
      <c r="L4896">
        <v>2</v>
      </c>
    </row>
    <row r="4897" spans="1:12" x14ac:dyDescent="0.3">
      <c r="A4897">
        <v>24</v>
      </c>
      <c r="B4897">
        <v>85000</v>
      </c>
      <c r="C4897" t="s">
        <v>13</v>
      </c>
      <c r="D4897">
        <v>1</v>
      </c>
      <c r="E4897" t="s">
        <v>27</v>
      </c>
      <c r="F4897" t="s">
        <v>19</v>
      </c>
      <c r="G4897">
        <v>16000</v>
      </c>
      <c r="H4897">
        <v>11.99</v>
      </c>
      <c r="I4897">
        <v>0</v>
      </c>
      <c r="J4897">
        <v>0.19</v>
      </c>
      <c r="K4897" t="s">
        <v>16</v>
      </c>
      <c r="L4897">
        <v>3</v>
      </c>
    </row>
    <row r="4898" spans="1:12" x14ac:dyDescent="0.3">
      <c r="A4898">
        <v>24</v>
      </c>
      <c r="B4898">
        <v>134300</v>
      </c>
      <c r="C4898" t="s">
        <v>26</v>
      </c>
      <c r="D4898">
        <v>2</v>
      </c>
      <c r="E4898" t="s">
        <v>14</v>
      </c>
      <c r="F4898" t="s">
        <v>29</v>
      </c>
      <c r="G4898">
        <v>12000</v>
      </c>
      <c r="H4898">
        <v>16.45</v>
      </c>
      <c r="I4898">
        <v>1</v>
      </c>
      <c r="J4898">
        <v>0.08</v>
      </c>
      <c r="K4898" t="s">
        <v>16</v>
      </c>
      <c r="L4898">
        <v>2</v>
      </c>
    </row>
    <row r="4899" spans="1:12" x14ac:dyDescent="0.3">
      <c r="A4899">
        <v>24</v>
      </c>
      <c r="B4899">
        <v>172000</v>
      </c>
      <c r="C4899" t="s">
        <v>26</v>
      </c>
      <c r="D4899">
        <v>5</v>
      </c>
      <c r="E4899" t="s">
        <v>18</v>
      </c>
      <c r="F4899" t="s">
        <v>19</v>
      </c>
      <c r="G4899">
        <v>15000</v>
      </c>
      <c r="H4899">
        <v>10.37</v>
      </c>
      <c r="I4899">
        <v>0</v>
      </c>
      <c r="J4899">
        <v>0.09</v>
      </c>
      <c r="K4899" t="s">
        <v>16</v>
      </c>
      <c r="L4899">
        <v>4</v>
      </c>
    </row>
    <row r="4900" spans="1:12" x14ac:dyDescent="0.3">
      <c r="A4900">
        <v>26</v>
      </c>
      <c r="B4900">
        <v>173000</v>
      </c>
      <c r="C4900" t="s">
        <v>26</v>
      </c>
      <c r="D4900">
        <v>0</v>
      </c>
      <c r="E4900" t="s">
        <v>20</v>
      </c>
      <c r="F4900" t="s">
        <v>21</v>
      </c>
      <c r="G4900">
        <v>10000</v>
      </c>
      <c r="H4900">
        <v>8.07</v>
      </c>
      <c r="I4900">
        <v>0</v>
      </c>
      <c r="J4900">
        <v>0.06</v>
      </c>
      <c r="K4900" t="s">
        <v>16</v>
      </c>
      <c r="L4900">
        <v>4</v>
      </c>
    </row>
    <row r="4901" spans="1:12" x14ac:dyDescent="0.3">
      <c r="A4901">
        <v>23</v>
      </c>
      <c r="B4901">
        <v>91000</v>
      </c>
      <c r="C4901" t="s">
        <v>13</v>
      </c>
      <c r="D4901">
        <v>2</v>
      </c>
      <c r="E4901" t="s">
        <v>18</v>
      </c>
      <c r="F4901" t="s">
        <v>15</v>
      </c>
      <c r="G4901">
        <v>16000</v>
      </c>
      <c r="H4901">
        <v>14.22</v>
      </c>
      <c r="I4901">
        <v>0</v>
      </c>
      <c r="J4901">
        <v>0.18</v>
      </c>
      <c r="K4901" t="s">
        <v>17</v>
      </c>
      <c r="L4901">
        <v>3</v>
      </c>
    </row>
    <row r="4902" spans="1:12" x14ac:dyDescent="0.3">
      <c r="A4902">
        <v>24</v>
      </c>
      <c r="B4902">
        <v>79200</v>
      </c>
      <c r="C4902" t="s">
        <v>13</v>
      </c>
      <c r="D4902">
        <v>3</v>
      </c>
      <c r="E4902" t="s">
        <v>18</v>
      </c>
      <c r="F4902" t="s">
        <v>30</v>
      </c>
      <c r="G4902">
        <v>16000</v>
      </c>
      <c r="H4902">
        <v>12.67</v>
      </c>
      <c r="I4902">
        <v>1</v>
      </c>
      <c r="J4902">
        <v>0.2</v>
      </c>
      <c r="K4902" t="s">
        <v>17</v>
      </c>
      <c r="L4902">
        <v>2</v>
      </c>
    </row>
    <row r="4903" spans="1:12" x14ac:dyDescent="0.3">
      <c r="A4903">
        <v>24</v>
      </c>
      <c r="B4903">
        <v>94000</v>
      </c>
      <c r="C4903" t="s">
        <v>13</v>
      </c>
      <c r="D4903">
        <v>8</v>
      </c>
      <c r="E4903" t="s">
        <v>28</v>
      </c>
      <c r="F4903" t="s">
        <v>19</v>
      </c>
      <c r="G4903">
        <v>16000</v>
      </c>
      <c r="H4903">
        <v>11.89</v>
      </c>
      <c r="I4903">
        <v>0</v>
      </c>
      <c r="J4903">
        <v>0.17</v>
      </c>
      <c r="K4903" t="s">
        <v>16</v>
      </c>
      <c r="L4903">
        <v>3</v>
      </c>
    </row>
    <row r="4904" spans="1:12" x14ac:dyDescent="0.3">
      <c r="A4904">
        <v>24</v>
      </c>
      <c r="B4904">
        <v>176004</v>
      </c>
      <c r="C4904" t="s">
        <v>26</v>
      </c>
      <c r="D4904">
        <v>2</v>
      </c>
      <c r="E4904" t="s">
        <v>25</v>
      </c>
      <c r="F4904" t="s">
        <v>19</v>
      </c>
      <c r="G4904">
        <v>3200</v>
      </c>
      <c r="H4904">
        <v>10</v>
      </c>
      <c r="I4904">
        <v>0</v>
      </c>
      <c r="J4904">
        <v>0.02</v>
      </c>
      <c r="K4904" t="s">
        <v>16</v>
      </c>
      <c r="L4904">
        <v>4</v>
      </c>
    </row>
    <row r="4905" spans="1:12" x14ac:dyDescent="0.3">
      <c r="A4905">
        <v>25</v>
      </c>
      <c r="B4905">
        <v>178364</v>
      </c>
      <c r="C4905" t="s">
        <v>26</v>
      </c>
      <c r="D4905">
        <v>9</v>
      </c>
      <c r="E4905" t="s">
        <v>20</v>
      </c>
      <c r="F4905" t="s">
        <v>29</v>
      </c>
      <c r="G4905">
        <v>8000</v>
      </c>
      <c r="H4905">
        <v>15.68</v>
      </c>
      <c r="I4905">
        <v>0</v>
      </c>
      <c r="J4905">
        <v>0.04</v>
      </c>
      <c r="K4905" t="s">
        <v>17</v>
      </c>
      <c r="L4905">
        <v>2</v>
      </c>
    </row>
    <row r="4906" spans="1:12" x14ac:dyDescent="0.3">
      <c r="A4906">
        <v>22</v>
      </c>
      <c r="B4906">
        <v>179000</v>
      </c>
      <c r="C4906" t="s">
        <v>26</v>
      </c>
      <c r="D4906">
        <v>2</v>
      </c>
      <c r="E4906" t="s">
        <v>27</v>
      </c>
      <c r="F4906" t="s">
        <v>19</v>
      </c>
      <c r="G4906">
        <v>25000</v>
      </c>
      <c r="H4906">
        <v>10.99</v>
      </c>
      <c r="I4906">
        <v>0</v>
      </c>
      <c r="J4906">
        <v>0.14000000000000001</v>
      </c>
      <c r="K4906" t="s">
        <v>16</v>
      </c>
      <c r="L4906">
        <v>4</v>
      </c>
    </row>
    <row r="4907" spans="1:12" x14ac:dyDescent="0.3">
      <c r="A4907">
        <v>22</v>
      </c>
      <c r="B4907">
        <v>83000</v>
      </c>
      <c r="C4907" t="s">
        <v>13</v>
      </c>
      <c r="D4907">
        <v>2</v>
      </c>
      <c r="E4907" t="s">
        <v>20</v>
      </c>
      <c r="F4907" t="s">
        <v>30</v>
      </c>
      <c r="G4907">
        <v>16000</v>
      </c>
      <c r="I4907">
        <v>1</v>
      </c>
      <c r="J4907">
        <v>0.19</v>
      </c>
      <c r="K4907" t="s">
        <v>16</v>
      </c>
      <c r="L4907">
        <v>3</v>
      </c>
    </row>
    <row r="4908" spans="1:12" x14ac:dyDescent="0.3">
      <c r="A4908">
        <v>24</v>
      </c>
      <c r="B4908">
        <v>168000</v>
      </c>
      <c r="C4908" t="s">
        <v>26</v>
      </c>
      <c r="D4908">
        <v>0</v>
      </c>
      <c r="E4908" t="s">
        <v>20</v>
      </c>
      <c r="F4908" t="s">
        <v>29</v>
      </c>
      <c r="G4908">
        <v>25000</v>
      </c>
      <c r="H4908">
        <v>16.45</v>
      </c>
      <c r="I4908">
        <v>1</v>
      </c>
      <c r="J4908">
        <v>0.15</v>
      </c>
      <c r="K4908" t="s">
        <v>16</v>
      </c>
      <c r="L4908">
        <v>3</v>
      </c>
    </row>
    <row r="4909" spans="1:12" x14ac:dyDescent="0.3">
      <c r="A4909">
        <v>23</v>
      </c>
      <c r="B4909">
        <v>180000</v>
      </c>
      <c r="C4909" t="s">
        <v>26</v>
      </c>
      <c r="D4909">
        <v>2</v>
      </c>
      <c r="E4909" t="s">
        <v>27</v>
      </c>
      <c r="F4909" t="s">
        <v>19</v>
      </c>
      <c r="G4909">
        <v>5000</v>
      </c>
      <c r="H4909">
        <v>9.33</v>
      </c>
      <c r="I4909">
        <v>0</v>
      </c>
      <c r="J4909">
        <v>0.03</v>
      </c>
      <c r="K4909" t="s">
        <v>16</v>
      </c>
      <c r="L4909">
        <v>4</v>
      </c>
    </row>
    <row r="4910" spans="1:12" x14ac:dyDescent="0.3">
      <c r="A4910">
        <v>26</v>
      </c>
      <c r="B4910">
        <v>182000</v>
      </c>
      <c r="C4910" t="s">
        <v>26</v>
      </c>
      <c r="D4910">
        <v>10</v>
      </c>
      <c r="E4910" t="s">
        <v>14</v>
      </c>
      <c r="F4910" t="s">
        <v>19</v>
      </c>
      <c r="G4910">
        <v>24000</v>
      </c>
      <c r="I4910">
        <v>0</v>
      </c>
      <c r="J4910">
        <v>0.13</v>
      </c>
      <c r="K4910" t="s">
        <v>16</v>
      </c>
      <c r="L4910">
        <v>4</v>
      </c>
    </row>
    <row r="4911" spans="1:12" x14ac:dyDescent="0.3">
      <c r="A4911">
        <v>24</v>
      </c>
      <c r="B4911">
        <v>100000</v>
      </c>
      <c r="C4911" t="s">
        <v>13</v>
      </c>
      <c r="D4911">
        <v>5</v>
      </c>
      <c r="E4911" t="s">
        <v>28</v>
      </c>
      <c r="F4911" t="s">
        <v>19</v>
      </c>
      <c r="G4911">
        <v>16000</v>
      </c>
      <c r="H4911">
        <v>11.12</v>
      </c>
      <c r="I4911">
        <v>0</v>
      </c>
      <c r="J4911">
        <v>0.16</v>
      </c>
      <c r="K4911" t="s">
        <v>16</v>
      </c>
      <c r="L4911">
        <v>3</v>
      </c>
    </row>
    <row r="4912" spans="1:12" x14ac:dyDescent="0.3">
      <c r="A4912">
        <v>24</v>
      </c>
      <c r="B4912">
        <v>190000</v>
      </c>
      <c r="C4912" t="s">
        <v>26</v>
      </c>
      <c r="D4912">
        <v>6</v>
      </c>
      <c r="E4912" t="s">
        <v>20</v>
      </c>
      <c r="F4912" t="s">
        <v>21</v>
      </c>
      <c r="G4912">
        <v>5000</v>
      </c>
      <c r="H4912">
        <v>5.42</v>
      </c>
      <c r="I4912">
        <v>0</v>
      </c>
      <c r="J4912">
        <v>0.03</v>
      </c>
      <c r="K4912" t="s">
        <v>16</v>
      </c>
      <c r="L4912">
        <v>2</v>
      </c>
    </row>
    <row r="4913" spans="1:12" x14ac:dyDescent="0.3">
      <c r="A4913">
        <v>24</v>
      </c>
      <c r="B4913">
        <v>195000</v>
      </c>
      <c r="C4913" t="s">
        <v>26</v>
      </c>
      <c r="D4913">
        <v>4</v>
      </c>
      <c r="E4913" t="s">
        <v>14</v>
      </c>
      <c r="F4913" t="s">
        <v>21</v>
      </c>
      <c r="G4913">
        <v>5000</v>
      </c>
      <c r="H4913">
        <v>8.9</v>
      </c>
      <c r="I4913">
        <v>0</v>
      </c>
      <c r="J4913">
        <v>0.03</v>
      </c>
      <c r="K4913" t="s">
        <v>16</v>
      </c>
      <c r="L4913">
        <v>3</v>
      </c>
    </row>
    <row r="4914" spans="1:12" x14ac:dyDescent="0.3">
      <c r="A4914">
        <v>23</v>
      </c>
      <c r="B4914">
        <v>195000</v>
      </c>
      <c r="C4914" t="s">
        <v>26</v>
      </c>
      <c r="D4914">
        <v>0</v>
      </c>
      <c r="E4914" t="s">
        <v>18</v>
      </c>
      <c r="F4914" t="s">
        <v>19</v>
      </c>
      <c r="G4914">
        <v>20000</v>
      </c>
      <c r="H4914">
        <v>9.6300000000000008</v>
      </c>
      <c r="I4914">
        <v>0</v>
      </c>
      <c r="J4914">
        <v>0.1</v>
      </c>
      <c r="K4914" t="s">
        <v>16</v>
      </c>
      <c r="L4914">
        <v>3</v>
      </c>
    </row>
    <row r="4915" spans="1:12" x14ac:dyDescent="0.3">
      <c r="A4915">
        <v>25</v>
      </c>
      <c r="B4915">
        <v>195054</v>
      </c>
      <c r="C4915" t="s">
        <v>26</v>
      </c>
      <c r="D4915">
        <v>9</v>
      </c>
      <c r="E4915" t="s">
        <v>28</v>
      </c>
      <c r="F4915" t="s">
        <v>19</v>
      </c>
      <c r="G4915">
        <v>10000</v>
      </c>
      <c r="H4915">
        <v>10.59</v>
      </c>
      <c r="I4915">
        <v>0</v>
      </c>
      <c r="J4915">
        <v>0.05</v>
      </c>
      <c r="K4915" t="s">
        <v>16</v>
      </c>
      <c r="L4915">
        <v>2</v>
      </c>
    </row>
    <row r="4916" spans="1:12" x14ac:dyDescent="0.3">
      <c r="A4916">
        <v>24</v>
      </c>
      <c r="B4916">
        <v>98004</v>
      </c>
      <c r="C4916" t="s">
        <v>13</v>
      </c>
      <c r="D4916">
        <v>0</v>
      </c>
      <c r="E4916" t="s">
        <v>25</v>
      </c>
      <c r="F4916" t="s">
        <v>30</v>
      </c>
      <c r="G4916">
        <v>16000</v>
      </c>
      <c r="H4916">
        <v>16.32</v>
      </c>
      <c r="I4916">
        <v>1</v>
      </c>
      <c r="J4916">
        <v>0.16</v>
      </c>
      <c r="K4916" t="s">
        <v>16</v>
      </c>
      <c r="L4916">
        <v>2</v>
      </c>
    </row>
    <row r="4917" spans="1:12" x14ac:dyDescent="0.3">
      <c r="A4917">
        <v>26</v>
      </c>
      <c r="B4917">
        <v>198000</v>
      </c>
      <c r="C4917" t="s">
        <v>26</v>
      </c>
      <c r="D4917">
        <v>8</v>
      </c>
      <c r="E4917" t="s">
        <v>25</v>
      </c>
      <c r="F4917" t="s">
        <v>21</v>
      </c>
      <c r="G4917">
        <v>12000</v>
      </c>
      <c r="H4917">
        <v>5.99</v>
      </c>
      <c r="I4917">
        <v>0</v>
      </c>
      <c r="J4917">
        <v>0.06</v>
      </c>
      <c r="K4917" t="s">
        <v>16</v>
      </c>
      <c r="L4917">
        <v>4</v>
      </c>
    </row>
    <row r="4918" spans="1:12" x14ac:dyDescent="0.3">
      <c r="A4918">
        <v>23</v>
      </c>
      <c r="B4918">
        <v>14400</v>
      </c>
      <c r="C4918" t="s">
        <v>23</v>
      </c>
      <c r="D4918">
        <v>7</v>
      </c>
      <c r="E4918" t="s">
        <v>25</v>
      </c>
      <c r="F4918" t="s">
        <v>15</v>
      </c>
      <c r="G4918">
        <v>3000</v>
      </c>
      <c r="H4918">
        <v>14.72</v>
      </c>
      <c r="I4918">
        <v>1</v>
      </c>
      <c r="J4918">
        <v>0.21</v>
      </c>
      <c r="K4918" t="s">
        <v>17</v>
      </c>
      <c r="L4918">
        <v>2</v>
      </c>
    </row>
    <row r="4919" spans="1:12" x14ac:dyDescent="0.3">
      <c r="A4919">
        <v>25</v>
      </c>
      <c r="B4919">
        <v>200000</v>
      </c>
      <c r="C4919" t="s">
        <v>26</v>
      </c>
      <c r="D4919">
        <v>3</v>
      </c>
      <c r="E4919" t="s">
        <v>27</v>
      </c>
      <c r="F4919" t="s">
        <v>29</v>
      </c>
      <c r="G4919">
        <v>35000</v>
      </c>
      <c r="H4919">
        <v>17.14</v>
      </c>
      <c r="I4919">
        <v>0</v>
      </c>
      <c r="J4919">
        <v>0.17</v>
      </c>
      <c r="K4919" t="s">
        <v>17</v>
      </c>
      <c r="L4919">
        <v>3</v>
      </c>
    </row>
    <row r="4920" spans="1:12" x14ac:dyDescent="0.3">
      <c r="A4920">
        <v>24</v>
      </c>
      <c r="B4920">
        <v>200000</v>
      </c>
      <c r="C4920" t="s">
        <v>26</v>
      </c>
      <c r="D4920">
        <v>0</v>
      </c>
      <c r="E4920" t="s">
        <v>25</v>
      </c>
      <c r="F4920" t="s">
        <v>21</v>
      </c>
      <c r="G4920">
        <v>3025</v>
      </c>
      <c r="H4920">
        <v>6.17</v>
      </c>
      <c r="I4920">
        <v>0</v>
      </c>
      <c r="J4920">
        <v>0.02</v>
      </c>
      <c r="K4920" t="s">
        <v>16</v>
      </c>
      <c r="L4920">
        <v>3</v>
      </c>
    </row>
    <row r="4921" spans="1:12" x14ac:dyDescent="0.3">
      <c r="A4921">
        <v>23</v>
      </c>
      <c r="B4921">
        <v>200000</v>
      </c>
      <c r="C4921" t="s">
        <v>26</v>
      </c>
      <c r="D4921">
        <v>0</v>
      </c>
      <c r="E4921" t="s">
        <v>20</v>
      </c>
      <c r="F4921" t="s">
        <v>21</v>
      </c>
      <c r="G4921">
        <v>5000</v>
      </c>
      <c r="H4921">
        <v>7.43</v>
      </c>
      <c r="I4921">
        <v>0</v>
      </c>
      <c r="J4921">
        <v>0.03</v>
      </c>
      <c r="K4921" t="s">
        <v>16</v>
      </c>
      <c r="L4921">
        <v>4</v>
      </c>
    </row>
    <row r="4922" spans="1:12" x14ac:dyDescent="0.3">
      <c r="A4922">
        <v>26</v>
      </c>
      <c r="B4922">
        <v>200100</v>
      </c>
      <c r="C4922" t="s">
        <v>26</v>
      </c>
      <c r="D4922">
        <v>10</v>
      </c>
      <c r="E4922" t="s">
        <v>20</v>
      </c>
      <c r="F4922" t="s">
        <v>19</v>
      </c>
      <c r="G4922">
        <v>30000</v>
      </c>
      <c r="H4922">
        <v>11.71</v>
      </c>
      <c r="I4922">
        <v>0</v>
      </c>
      <c r="J4922">
        <v>0.15</v>
      </c>
      <c r="K4922" t="s">
        <v>16</v>
      </c>
      <c r="L4922">
        <v>4</v>
      </c>
    </row>
    <row r="4923" spans="1:12" x14ac:dyDescent="0.3">
      <c r="A4923">
        <v>26</v>
      </c>
      <c r="B4923">
        <v>204000</v>
      </c>
      <c r="C4923" t="s">
        <v>26</v>
      </c>
      <c r="D4923">
        <v>10</v>
      </c>
      <c r="E4923" t="s">
        <v>14</v>
      </c>
      <c r="F4923" t="s">
        <v>15</v>
      </c>
      <c r="G4923">
        <v>15250</v>
      </c>
      <c r="H4923">
        <v>14.35</v>
      </c>
      <c r="I4923">
        <v>0</v>
      </c>
      <c r="J4923">
        <v>7.0000000000000007E-2</v>
      </c>
      <c r="K4923" t="s">
        <v>16</v>
      </c>
      <c r="L4923">
        <v>3</v>
      </c>
    </row>
    <row r="4924" spans="1:12" x14ac:dyDescent="0.3">
      <c r="A4924">
        <v>24</v>
      </c>
      <c r="B4924">
        <v>205000</v>
      </c>
      <c r="C4924" t="s">
        <v>26</v>
      </c>
      <c r="D4924">
        <v>5</v>
      </c>
      <c r="E4924" t="s">
        <v>25</v>
      </c>
      <c r="F4924" t="s">
        <v>19</v>
      </c>
      <c r="G4924">
        <v>10000</v>
      </c>
      <c r="H4924">
        <v>9.6300000000000008</v>
      </c>
      <c r="I4924">
        <v>0</v>
      </c>
      <c r="J4924">
        <v>0.05</v>
      </c>
      <c r="K4924" t="s">
        <v>16</v>
      </c>
      <c r="L4924">
        <v>4</v>
      </c>
    </row>
    <row r="4925" spans="1:12" x14ac:dyDescent="0.3">
      <c r="A4925">
        <v>24</v>
      </c>
      <c r="B4925">
        <v>35000</v>
      </c>
      <c r="C4925" t="s">
        <v>13</v>
      </c>
      <c r="D4925">
        <v>8</v>
      </c>
      <c r="E4925" t="s">
        <v>25</v>
      </c>
      <c r="F4925" t="s">
        <v>19</v>
      </c>
      <c r="G4925">
        <v>19000</v>
      </c>
      <c r="H4925">
        <v>11.36</v>
      </c>
      <c r="I4925">
        <v>1</v>
      </c>
      <c r="J4925">
        <v>0.54</v>
      </c>
      <c r="K4925" t="s">
        <v>16</v>
      </c>
      <c r="L4925">
        <v>2</v>
      </c>
    </row>
    <row r="4926" spans="1:12" x14ac:dyDescent="0.3">
      <c r="A4926">
        <v>26</v>
      </c>
      <c r="B4926">
        <v>30000</v>
      </c>
      <c r="C4926" t="s">
        <v>13</v>
      </c>
      <c r="D4926">
        <v>5</v>
      </c>
      <c r="E4926" t="s">
        <v>25</v>
      </c>
      <c r="F4926" t="s">
        <v>21</v>
      </c>
      <c r="G4926">
        <v>19075</v>
      </c>
      <c r="H4926">
        <v>7.49</v>
      </c>
      <c r="I4926">
        <v>1</v>
      </c>
      <c r="J4926">
        <v>0.64</v>
      </c>
      <c r="K4926" t="s">
        <v>16</v>
      </c>
      <c r="L4926">
        <v>3</v>
      </c>
    </row>
    <row r="4927" spans="1:12" x14ac:dyDescent="0.3">
      <c r="A4927">
        <v>26</v>
      </c>
      <c r="B4927">
        <v>216000</v>
      </c>
      <c r="C4927" t="s">
        <v>26</v>
      </c>
      <c r="D4927">
        <v>6</v>
      </c>
      <c r="E4927" t="s">
        <v>25</v>
      </c>
      <c r="F4927" t="s">
        <v>15</v>
      </c>
      <c r="G4927">
        <v>15000</v>
      </c>
      <c r="H4927">
        <v>13.98</v>
      </c>
      <c r="I4927">
        <v>1</v>
      </c>
      <c r="J4927">
        <v>7.0000000000000007E-2</v>
      </c>
      <c r="K4927" t="s">
        <v>17</v>
      </c>
      <c r="L4927">
        <v>3</v>
      </c>
    </row>
    <row r="4928" spans="1:12" x14ac:dyDescent="0.3">
      <c r="A4928">
        <v>25</v>
      </c>
      <c r="B4928">
        <v>241875</v>
      </c>
      <c r="C4928" t="s">
        <v>26</v>
      </c>
      <c r="D4928">
        <v>4</v>
      </c>
      <c r="E4928" t="s">
        <v>18</v>
      </c>
      <c r="F4928" t="s">
        <v>21</v>
      </c>
      <c r="G4928">
        <v>16000</v>
      </c>
      <c r="H4928">
        <v>7.05</v>
      </c>
      <c r="I4928">
        <v>0</v>
      </c>
      <c r="J4928">
        <v>7.0000000000000007E-2</v>
      </c>
      <c r="K4928" t="s">
        <v>16</v>
      </c>
      <c r="L4928">
        <v>4</v>
      </c>
    </row>
    <row r="4929" spans="1:12" x14ac:dyDescent="0.3">
      <c r="A4929">
        <v>24</v>
      </c>
      <c r="B4929">
        <v>243600</v>
      </c>
      <c r="C4929" t="s">
        <v>26</v>
      </c>
      <c r="D4929">
        <v>6</v>
      </c>
      <c r="E4929" t="s">
        <v>14</v>
      </c>
      <c r="F4929" t="s">
        <v>21</v>
      </c>
      <c r="G4929">
        <v>12000</v>
      </c>
      <c r="H4929">
        <v>6.03</v>
      </c>
      <c r="I4929">
        <v>0</v>
      </c>
      <c r="J4929">
        <v>0.05</v>
      </c>
      <c r="K4929" t="s">
        <v>16</v>
      </c>
      <c r="L4929">
        <v>3</v>
      </c>
    </row>
    <row r="4930" spans="1:12" x14ac:dyDescent="0.3">
      <c r="A4930">
        <v>26</v>
      </c>
      <c r="B4930">
        <v>250000</v>
      </c>
      <c r="C4930" t="s">
        <v>26</v>
      </c>
      <c r="D4930">
        <v>10</v>
      </c>
      <c r="E4930" t="s">
        <v>18</v>
      </c>
      <c r="F4930" t="s">
        <v>21</v>
      </c>
      <c r="G4930">
        <v>15000</v>
      </c>
      <c r="H4930">
        <v>7.49</v>
      </c>
      <c r="I4930">
        <v>0</v>
      </c>
      <c r="J4930">
        <v>0.06</v>
      </c>
      <c r="K4930" t="s">
        <v>16</v>
      </c>
      <c r="L4930">
        <v>2</v>
      </c>
    </row>
    <row r="4931" spans="1:12" x14ac:dyDescent="0.3">
      <c r="A4931">
        <v>25</v>
      </c>
      <c r="B4931">
        <v>250000</v>
      </c>
      <c r="C4931" t="s">
        <v>26</v>
      </c>
      <c r="D4931">
        <v>4</v>
      </c>
      <c r="E4931" t="s">
        <v>18</v>
      </c>
      <c r="F4931" t="s">
        <v>21</v>
      </c>
      <c r="G4931">
        <v>10575</v>
      </c>
      <c r="H4931">
        <v>6.99</v>
      </c>
      <c r="I4931">
        <v>0</v>
      </c>
      <c r="J4931">
        <v>0.04</v>
      </c>
      <c r="K4931" t="s">
        <v>16</v>
      </c>
      <c r="L4931">
        <v>2</v>
      </c>
    </row>
    <row r="4932" spans="1:12" x14ac:dyDescent="0.3">
      <c r="A4932">
        <v>26</v>
      </c>
      <c r="B4932">
        <v>238000</v>
      </c>
      <c r="C4932" t="s">
        <v>26</v>
      </c>
      <c r="D4932">
        <v>2</v>
      </c>
      <c r="E4932" t="s">
        <v>18</v>
      </c>
      <c r="F4932" t="s">
        <v>19</v>
      </c>
      <c r="G4932">
        <v>25000</v>
      </c>
      <c r="H4932">
        <v>9.25</v>
      </c>
      <c r="I4932">
        <v>1</v>
      </c>
      <c r="J4932">
        <v>0.11</v>
      </c>
      <c r="K4932" t="s">
        <v>16</v>
      </c>
      <c r="L4932">
        <v>4</v>
      </c>
    </row>
    <row r="4933" spans="1:12" x14ac:dyDescent="0.3">
      <c r="A4933">
        <v>25</v>
      </c>
      <c r="B4933">
        <v>253000</v>
      </c>
      <c r="C4933" t="s">
        <v>26</v>
      </c>
      <c r="D4933">
        <v>5</v>
      </c>
      <c r="E4933" t="s">
        <v>28</v>
      </c>
      <c r="F4933" t="s">
        <v>22</v>
      </c>
      <c r="G4933">
        <v>25000</v>
      </c>
      <c r="H4933">
        <v>17.260000000000002</v>
      </c>
      <c r="I4933">
        <v>1</v>
      </c>
      <c r="J4933">
        <v>0.1</v>
      </c>
      <c r="K4933" t="s">
        <v>16</v>
      </c>
      <c r="L4933">
        <v>4</v>
      </c>
    </row>
    <row r="4934" spans="1:12" x14ac:dyDescent="0.3">
      <c r="A4934">
        <v>24</v>
      </c>
      <c r="B4934">
        <v>300000</v>
      </c>
      <c r="C4934" t="s">
        <v>26</v>
      </c>
      <c r="D4934">
        <v>8</v>
      </c>
      <c r="E4934" t="s">
        <v>25</v>
      </c>
      <c r="F4934" t="s">
        <v>19</v>
      </c>
      <c r="G4934">
        <v>35000</v>
      </c>
      <c r="H4934">
        <v>9.99</v>
      </c>
      <c r="I4934">
        <v>0</v>
      </c>
      <c r="J4934">
        <v>0.12</v>
      </c>
      <c r="K4934" t="s">
        <v>16</v>
      </c>
      <c r="L4934">
        <v>3</v>
      </c>
    </row>
    <row r="4935" spans="1:12" x14ac:dyDescent="0.3">
      <c r="A4935">
        <v>25</v>
      </c>
      <c r="B4935">
        <v>12000</v>
      </c>
      <c r="C4935" t="s">
        <v>23</v>
      </c>
      <c r="D4935">
        <v>9</v>
      </c>
      <c r="E4935" t="s">
        <v>18</v>
      </c>
      <c r="F4935" t="s">
        <v>15</v>
      </c>
      <c r="G4935">
        <v>4500</v>
      </c>
      <c r="H4935">
        <v>13.16</v>
      </c>
      <c r="I4935">
        <v>1</v>
      </c>
      <c r="J4935">
        <v>0.38</v>
      </c>
      <c r="K4935" t="s">
        <v>17</v>
      </c>
      <c r="L4935">
        <v>4</v>
      </c>
    </row>
    <row r="4936" spans="1:12" x14ac:dyDescent="0.3">
      <c r="A4936">
        <v>26</v>
      </c>
      <c r="B4936">
        <v>315000</v>
      </c>
      <c r="C4936" t="s">
        <v>26</v>
      </c>
      <c r="D4936">
        <v>10</v>
      </c>
      <c r="E4936" t="s">
        <v>25</v>
      </c>
      <c r="F4936" t="s">
        <v>15</v>
      </c>
      <c r="G4936">
        <v>12000</v>
      </c>
      <c r="H4936">
        <v>13.47</v>
      </c>
      <c r="I4936">
        <v>0</v>
      </c>
      <c r="J4936">
        <v>0.04</v>
      </c>
      <c r="K4936" t="s">
        <v>16</v>
      </c>
      <c r="L4936">
        <v>3</v>
      </c>
    </row>
    <row r="4937" spans="1:12" x14ac:dyDescent="0.3">
      <c r="A4937">
        <v>25</v>
      </c>
      <c r="B4937">
        <v>365000</v>
      </c>
      <c r="C4937" t="s">
        <v>26</v>
      </c>
      <c r="D4937">
        <v>7</v>
      </c>
      <c r="E4937" t="s">
        <v>27</v>
      </c>
      <c r="F4937" t="s">
        <v>19</v>
      </c>
      <c r="G4937">
        <v>35000</v>
      </c>
      <c r="H4937">
        <v>10.65</v>
      </c>
      <c r="I4937">
        <v>0</v>
      </c>
      <c r="J4937">
        <v>0.1</v>
      </c>
      <c r="K4937" t="s">
        <v>16</v>
      </c>
      <c r="L4937">
        <v>2</v>
      </c>
    </row>
    <row r="4938" spans="1:12" x14ac:dyDescent="0.3">
      <c r="A4938">
        <v>24</v>
      </c>
      <c r="B4938">
        <v>90000</v>
      </c>
      <c r="C4938" t="s">
        <v>13</v>
      </c>
      <c r="D4938">
        <v>1</v>
      </c>
      <c r="E4938" t="s">
        <v>28</v>
      </c>
      <c r="F4938" t="s">
        <v>19</v>
      </c>
      <c r="G4938">
        <v>19500</v>
      </c>
      <c r="H4938">
        <v>9.76</v>
      </c>
      <c r="I4938">
        <v>0</v>
      </c>
      <c r="J4938">
        <v>0.22</v>
      </c>
      <c r="K4938" t="s">
        <v>16</v>
      </c>
      <c r="L4938">
        <v>2</v>
      </c>
    </row>
    <row r="4939" spans="1:12" x14ac:dyDescent="0.3">
      <c r="A4939">
        <v>26</v>
      </c>
      <c r="B4939">
        <v>480000</v>
      </c>
      <c r="C4939" t="s">
        <v>26</v>
      </c>
      <c r="D4939">
        <v>2</v>
      </c>
      <c r="E4939" t="s">
        <v>18</v>
      </c>
      <c r="F4939" t="s">
        <v>29</v>
      </c>
      <c r="G4939">
        <v>25000</v>
      </c>
      <c r="H4939">
        <v>14.38</v>
      </c>
      <c r="I4939">
        <v>0</v>
      </c>
      <c r="J4939">
        <v>0.05</v>
      </c>
      <c r="K4939" t="s">
        <v>16</v>
      </c>
      <c r="L4939">
        <v>3</v>
      </c>
    </row>
    <row r="4940" spans="1:12" x14ac:dyDescent="0.3">
      <c r="A4940">
        <v>23</v>
      </c>
      <c r="B4940">
        <v>38000</v>
      </c>
      <c r="C4940" t="s">
        <v>13</v>
      </c>
      <c r="D4940">
        <v>3</v>
      </c>
      <c r="E4940" t="s">
        <v>20</v>
      </c>
      <c r="F4940" t="s">
        <v>21</v>
      </c>
      <c r="G4940">
        <v>19750</v>
      </c>
      <c r="H4940">
        <v>7.51</v>
      </c>
      <c r="I4940">
        <v>1</v>
      </c>
      <c r="J4940">
        <v>0.52</v>
      </c>
      <c r="K4940" t="s">
        <v>16</v>
      </c>
      <c r="L4940">
        <v>4</v>
      </c>
    </row>
    <row r="4941" spans="1:12" x14ac:dyDescent="0.3">
      <c r="A4941">
        <v>21</v>
      </c>
      <c r="B4941">
        <v>9600</v>
      </c>
      <c r="C4941" t="s">
        <v>23</v>
      </c>
      <c r="D4941">
        <v>0</v>
      </c>
      <c r="E4941" t="s">
        <v>27</v>
      </c>
      <c r="F4941" t="s">
        <v>19</v>
      </c>
      <c r="G4941">
        <v>1200</v>
      </c>
      <c r="H4941">
        <v>10.99</v>
      </c>
      <c r="I4941">
        <v>0</v>
      </c>
      <c r="J4941">
        <v>0.13</v>
      </c>
      <c r="K4941" t="s">
        <v>16</v>
      </c>
      <c r="L4941">
        <v>4</v>
      </c>
    </row>
    <row r="4942" spans="1:12" x14ac:dyDescent="0.3">
      <c r="A4942">
        <v>23</v>
      </c>
      <c r="B4942">
        <v>9000</v>
      </c>
      <c r="C4942" t="s">
        <v>23</v>
      </c>
      <c r="D4942">
        <v>4</v>
      </c>
      <c r="E4942" t="s">
        <v>28</v>
      </c>
      <c r="F4942" t="s">
        <v>15</v>
      </c>
      <c r="G4942">
        <v>2000</v>
      </c>
      <c r="H4942">
        <v>13.35</v>
      </c>
      <c r="I4942">
        <v>1</v>
      </c>
      <c r="J4942">
        <v>0.22</v>
      </c>
      <c r="K4942" t="s">
        <v>16</v>
      </c>
      <c r="L4942">
        <v>2</v>
      </c>
    </row>
    <row r="4943" spans="1:12" x14ac:dyDescent="0.3">
      <c r="A4943">
        <v>22</v>
      </c>
      <c r="B4943">
        <v>8280</v>
      </c>
      <c r="C4943" t="s">
        <v>13</v>
      </c>
      <c r="E4943" t="s">
        <v>14</v>
      </c>
      <c r="F4943" t="s">
        <v>19</v>
      </c>
      <c r="G4943">
        <v>2400</v>
      </c>
      <c r="H4943">
        <v>9.91</v>
      </c>
      <c r="I4943">
        <v>1</v>
      </c>
      <c r="J4943">
        <v>0.28999999999999998</v>
      </c>
      <c r="K4943" t="s">
        <v>16</v>
      </c>
      <c r="L4943">
        <v>2</v>
      </c>
    </row>
    <row r="4944" spans="1:12" x14ac:dyDescent="0.3">
      <c r="A4944">
        <v>21</v>
      </c>
      <c r="B4944">
        <v>8088</v>
      </c>
      <c r="C4944" t="s">
        <v>13</v>
      </c>
      <c r="E4944" t="s">
        <v>14</v>
      </c>
      <c r="F4944" t="s">
        <v>15</v>
      </c>
      <c r="G4944">
        <v>1200</v>
      </c>
      <c r="H4944">
        <v>15.23</v>
      </c>
      <c r="I4944">
        <v>0</v>
      </c>
      <c r="J4944">
        <v>0.15</v>
      </c>
      <c r="K4944" t="s">
        <v>17</v>
      </c>
      <c r="L4944">
        <v>2</v>
      </c>
    </row>
    <row r="4945" spans="1:12" x14ac:dyDescent="0.3">
      <c r="A4945">
        <v>22</v>
      </c>
      <c r="B4945">
        <v>8000</v>
      </c>
      <c r="C4945" t="s">
        <v>13</v>
      </c>
      <c r="E4945" t="s">
        <v>14</v>
      </c>
      <c r="F4945" t="s">
        <v>21</v>
      </c>
      <c r="G4945">
        <v>2100</v>
      </c>
      <c r="H4945">
        <v>7.51</v>
      </c>
      <c r="I4945">
        <v>1</v>
      </c>
      <c r="J4945">
        <v>0.26</v>
      </c>
      <c r="K4945" t="s">
        <v>16</v>
      </c>
      <c r="L4945">
        <v>2</v>
      </c>
    </row>
    <row r="4946" spans="1:12" x14ac:dyDescent="0.3">
      <c r="A4946">
        <v>21</v>
      </c>
      <c r="B4946">
        <v>8000</v>
      </c>
      <c r="C4946" t="s">
        <v>13</v>
      </c>
      <c r="D4946">
        <v>1</v>
      </c>
      <c r="E4946" t="s">
        <v>25</v>
      </c>
      <c r="F4946" t="s">
        <v>21</v>
      </c>
      <c r="G4946">
        <v>2800</v>
      </c>
      <c r="H4946">
        <v>7.4</v>
      </c>
      <c r="I4946">
        <v>1</v>
      </c>
      <c r="J4946">
        <v>0.35</v>
      </c>
      <c r="K4946" t="s">
        <v>16</v>
      </c>
      <c r="L4946">
        <v>2</v>
      </c>
    </row>
    <row r="4947" spans="1:12" x14ac:dyDescent="0.3">
      <c r="A4947">
        <v>23</v>
      </c>
      <c r="B4947">
        <v>8000</v>
      </c>
      <c r="C4947" t="s">
        <v>13</v>
      </c>
      <c r="D4947">
        <v>0</v>
      </c>
      <c r="E4947" t="s">
        <v>18</v>
      </c>
      <c r="F4947" t="s">
        <v>21</v>
      </c>
      <c r="G4947">
        <v>3250</v>
      </c>
      <c r="I4947">
        <v>1</v>
      </c>
      <c r="J4947">
        <v>0.41</v>
      </c>
      <c r="K4947" t="s">
        <v>16</v>
      </c>
      <c r="L4947">
        <v>4</v>
      </c>
    </row>
    <row r="4948" spans="1:12" x14ac:dyDescent="0.3">
      <c r="A4948">
        <v>24</v>
      </c>
      <c r="B4948">
        <v>7500</v>
      </c>
      <c r="C4948" t="s">
        <v>13</v>
      </c>
      <c r="D4948">
        <v>0</v>
      </c>
      <c r="E4948" t="s">
        <v>28</v>
      </c>
      <c r="F4948" t="s">
        <v>15</v>
      </c>
      <c r="G4948">
        <v>1200</v>
      </c>
      <c r="H4948">
        <v>13.48</v>
      </c>
      <c r="I4948">
        <v>1</v>
      </c>
      <c r="J4948">
        <v>0.16</v>
      </c>
      <c r="K4948" t="s">
        <v>16</v>
      </c>
      <c r="L4948">
        <v>4</v>
      </c>
    </row>
    <row r="4949" spans="1:12" x14ac:dyDescent="0.3">
      <c r="A4949">
        <v>24</v>
      </c>
      <c r="B4949">
        <v>6000</v>
      </c>
      <c r="C4949" t="s">
        <v>13</v>
      </c>
      <c r="D4949">
        <v>0</v>
      </c>
      <c r="E4949" t="s">
        <v>20</v>
      </c>
      <c r="F4949" t="s">
        <v>21</v>
      </c>
      <c r="G4949">
        <v>1050</v>
      </c>
      <c r="I4949">
        <v>1</v>
      </c>
      <c r="J4949">
        <v>0.17</v>
      </c>
      <c r="K4949" t="s">
        <v>16</v>
      </c>
      <c r="L4949">
        <v>2</v>
      </c>
    </row>
    <row r="4950" spans="1:12" x14ac:dyDescent="0.3">
      <c r="A4950">
        <v>25</v>
      </c>
      <c r="B4950">
        <v>5000</v>
      </c>
      <c r="C4950" t="s">
        <v>13</v>
      </c>
      <c r="D4950">
        <v>0</v>
      </c>
      <c r="E4950" t="s">
        <v>27</v>
      </c>
      <c r="F4950" t="s">
        <v>19</v>
      </c>
      <c r="G4950">
        <v>1000</v>
      </c>
      <c r="H4950">
        <v>9.64</v>
      </c>
      <c r="I4950">
        <v>1</v>
      </c>
      <c r="J4950">
        <v>0.2</v>
      </c>
      <c r="K4950" t="s">
        <v>16</v>
      </c>
      <c r="L4950">
        <v>4</v>
      </c>
    </row>
    <row r="4951" spans="1:12" x14ac:dyDescent="0.3">
      <c r="A4951">
        <v>24</v>
      </c>
      <c r="B4951">
        <v>4800</v>
      </c>
      <c r="C4951" t="s">
        <v>13</v>
      </c>
      <c r="D4951">
        <v>0</v>
      </c>
      <c r="E4951" t="s">
        <v>27</v>
      </c>
      <c r="F4951" t="s">
        <v>29</v>
      </c>
      <c r="G4951">
        <v>2400</v>
      </c>
      <c r="H4951">
        <v>16</v>
      </c>
      <c r="I4951">
        <v>1</v>
      </c>
      <c r="J4951">
        <v>0.5</v>
      </c>
      <c r="K4951" t="s">
        <v>17</v>
      </c>
      <c r="L4951">
        <v>4</v>
      </c>
    </row>
    <row r="4952" spans="1:12" x14ac:dyDescent="0.3">
      <c r="A4952">
        <v>21</v>
      </c>
      <c r="B4952">
        <v>4200</v>
      </c>
      <c r="C4952" t="s">
        <v>13</v>
      </c>
      <c r="D4952">
        <v>3</v>
      </c>
      <c r="E4952" t="s">
        <v>20</v>
      </c>
      <c r="F4952" t="s">
        <v>29</v>
      </c>
      <c r="G4952">
        <v>2750</v>
      </c>
      <c r="H4952">
        <v>16.95</v>
      </c>
      <c r="I4952">
        <v>1</v>
      </c>
      <c r="J4952">
        <v>0.65</v>
      </c>
      <c r="K4952" t="s">
        <v>16</v>
      </c>
      <c r="L4952">
        <v>3</v>
      </c>
    </row>
    <row r="4953" spans="1:12" x14ac:dyDescent="0.3">
      <c r="A4953">
        <v>24</v>
      </c>
      <c r="B4953">
        <v>55000</v>
      </c>
      <c r="C4953" t="s">
        <v>26</v>
      </c>
      <c r="D4953">
        <v>8</v>
      </c>
      <c r="E4953" t="s">
        <v>14</v>
      </c>
      <c r="F4953" t="s">
        <v>21</v>
      </c>
      <c r="G4953">
        <v>1800</v>
      </c>
      <c r="H4953">
        <v>7.49</v>
      </c>
      <c r="I4953">
        <v>0</v>
      </c>
      <c r="J4953">
        <v>0.03</v>
      </c>
      <c r="K4953" t="s">
        <v>16</v>
      </c>
      <c r="L4953">
        <v>3</v>
      </c>
    </row>
    <row r="4954" spans="1:12" x14ac:dyDescent="0.3">
      <c r="A4954">
        <v>21</v>
      </c>
      <c r="B4954">
        <v>30000</v>
      </c>
      <c r="C4954" t="s">
        <v>13</v>
      </c>
      <c r="D4954">
        <v>5</v>
      </c>
      <c r="E4954" t="s">
        <v>18</v>
      </c>
      <c r="F4954" t="s">
        <v>21</v>
      </c>
      <c r="G4954">
        <v>12000</v>
      </c>
      <c r="H4954">
        <v>5.79</v>
      </c>
      <c r="I4954">
        <v>1</v>
      </c>
      <c r="J4954">
        <v>0.4</v>
      </c>
      <c r="K4954" t="s">
        <v>16</v>
      </c>
      <c r="L4954">
        <v>2</v>
      </c>
    </row>
    <row r="4955" spans="1:12" x14ac:dyDescent="0.3">
      <c r="A4955">
        <v>25</v>
      </c>
      <c r="B4955">
        <v>80208</v>
      </c>
      <c r="C4955" t="s">
        <v>26</v>
      </c>
      <c r="D4955">
        <v>1</v>
      </c>
      <c r="E4955" t="s">
        <v>14</v>
      </c>
      <c r="F4955" t="s">
        <v>21</v>
      </c>
      <c r="G4955">
        <v>4000</v>
      </c>
      <c r="H4955">
        <v>5.42</v>
      </c>
      <c r="I4955">
        <v>0</v>
      </c>
      <c r="J4955">
        <v>0.05</v>
      </c>
      <c r="K4955" t="s">
        <v>16</v>
      </c>
      <c r="L4955">
        <v>3</v>
      </c>
    </row>
    <row r="4956" spans="1:12" x14ac:dyDescent="0.3">
      <c r="A4956">
        <v>26</v>
      </c>
      <c r="B4956">
        <v>53000</v>
      </c>
      <c r="C4956" t="s">
        <v>26</v>
      </c>
      <c r="D4956">
        <v>3</v>
      </c>
      <c r="E4956" t="s">
        <v>27</v>
      </c>
      <c r="F4956" t="s">
        <v>21</v>
      </c>
      <c r="G4956">
        <v>2800</v>
      </c>
      <c r="H4956">
        <v>6.03</v>
      </c>
      <c r="I4956">
        <v>0</v>
      </c>
      <c r="J4956">
        <v>0.05</v>
      </c>
      <c r="K4956" t="s">
        <v>16</v>
      </c>
      <c r="L4956">
        <v>3</v>
      </c>
    </row>
    <row r="4957" spans="1:12" x14ac:dyDescent="0.3">
      <c r="A4957">
        <v>25</v>
      </c>
      <c r="B4957">
        <v>65004</v>
      </c>
      <c r="C4957" t="s">
        <v>13</v>
      </c>
      <c r="D4957">
        <v>1</v>
      </c>
      <c r="E4957" t="s">
        <v>20</v>
      </c>
      <c r="F4957" t="s">
        <v>15</v>
      </c>
      <c r="G4957">
        <v>4800</v>
      </c>
      <c r="H4957">
        <v>13.49</v>
      </c>
      <c r="I4957">
        <v>0</v>
      </c>
      <c r="J4957">
        <v>7.0000000000000007E-2</v>
      </c>
      <c r="K4957" t="s">
        <v>17</v>
      </c>
      <c r="L4957">
        <v>4</v>
      </c>
    </row>
    <row r="4958" spans="1:12" x14ac:dyDescent="0.3">
      <c r="A4958">
        <v>22</v>
      </c>
      <c r="B4958">
        <v>72000</v>
      </c>
      <c r="C4958" t="s">
        <v>23</v>
      </c>
      <c r="D4958">
        <v>6</v>
      </c>
      <c r="E4958" t="s">
        <v>18</v>
      </c>
      <c r="F4958" t="s">
        <v>19</v>
      </c>
      <c r="G4958">
        <v>16000</v>
      </c>
      <c r="H4958">
        <v>10.37</v>
      </c>
      <c r="I4958">
        <v>0</v>
      </c>
      <c r="J4958">
        <v>0.22</v>
      </c>
      <c r="K4958" t="s">
        <v>16</v>
      </c>
      <c r="L4958">
        <v>2</v>
      </c>
    </row>
    <row r="4959" spans="1:12" x14ac:dyDescent="0.3">
      <c r="A4959">
        <v>25</v>
      </c>
      <c r="B4959">
        <v>60000</v>
      </c>
      <c r="C4959" t="s">
        <v>13</v>
      </c>
      <c r="D4959">
        <v>3</v>
      </c>
      <c r="E4959" t="s">
        <v>27</v>
      </c>
      <c r="F4959" t="s">
        <v>15</v>
      </c>
      <c r="G4959">
        <v>3000</v>
      </c>
      <c r="H4959">
        <v>13.47</v>
      </c>
      <c r="I4959">
        <v>1</v>
      </c>
      <c r="J4959">
        <v>0.05</v>
      </c>
      <c r="K4959" t="s">
        <v>17</v>
      </c>
      <c r="L4959">
        <v>3</v>
      </c>
    </row>
    <row r="4960" spans="1:12" x14ac:dyDescent="0.3">
      <c r="A4960">
        <v>23</v>
      </c>
      <c r="B4960">
        <v>75000</v>
      </c>
      <c r="C4960" t="s">
        <v>13</v>
      </c>
      <c r="D4960">
        <v>7</v>
      </c>
      <c r="E4960" t="s">
        <v>27</v>
      </c>
      <c r="F4960" t="s">
        <v>15</v>
      </c>
      <c r="G4960">
        <v>18000</v>
      </c>
      <c r="H4960">
        <v>12.73</v>
      </c>
      <c r="I4960">
        <v>0</v>
      </c>
      <c r="J4960">
        <v>0.24</v>
      </c>
      <c r="K4960" t="s">
        <v>16</v>
      </c>
      <c r="L4960">
        <v>2</v>
      </c>
    </row>
    <row r="4961" spans="1:12" x14ac:dyDescent="0.3">
      <c r="A4961">
        <v>25</v>
      </c>
      <c r="B4961">
        <v>85000</v>
      </c>
      <c r="C4961" t="s">
        <v>26</v>
      </c>
      <c r="D4961">
        <v>9</v>
      </c>
      <c r="E4961" t="s">
        <v>14</v>
      </c>
      <c r="F4961" t="s">
        <v>21</v>
      </c>
      <c r="G4961">
        <v>4000</v>
      </c>
      <c r="H4961">
        <v>7.88</v>
      </c>
      <c r="I4961">
        <v>0</v>
      </c>
      <c r="J4961">
        <v>0.05</v>
      </c>
      <c r="K4961" t="s">
        <v>16</v>
      </c>
      <c r="L4961">
        <v>3</v>
      </c>
    </row>
    <row r="4962" spans="1:12" x14ac:dyDescent="0.3">
      <c r="A4962">
        <v>24</v>
      </c>
      <c r="B4962">
        <v>52000</v>
      </c>
      <c r="C4962" t="s">
        <v>26</v>
      </c>
      <c r="D4962">
        <v>7</v>
      </c>
      <c r="E4962" t="s">
        <v>14</v>
      </c>
      <c r="F4962" t="s">
        <v>15</v>
      </c>
      <c r="G4962">
        <v>5000</v>
      </c>
      <c r="H4962">
        <v>14.22</v>
      </c>
      <c r="I4962">
        <v>0</v>
      </c>
      <c r="J4962">
        <v>0.1</v>
      </c>
      <c r="K4962" t="s">
        <v>17</v>
      </c>
      <c r="L4962">
        <v>3</v>
      </c>
    </row>
    <row r="4963" spans="1:12" x14ac:dyDescent="0.3">
      <c r="A4963">
        <v>26</v>
      </c>
      <c r="B4963">
        <v>95000</v>
      </c>
      <c r="C4963" t="s">
        <v>13</v>
      </c>
      <c r="D4963">
        <v>0</v>
      </c>
      <c r="E4963" t="s">
        <v>27</v>
      </c>
      <c r="F4963" t="s">
        <v>19</v>
      </c>
      <c r="G4963">
        <v>12000</v>
      </c>
      <c r="H4963">
        <v>10.65</v>
      </c>
      <c r="I4963">
        <v>0</v>
      </c>
      <c r="J4963">
        <v>0.13</v>
      </c>
      <c r="K4963" t="s">
        <v>16</v>
      </c>
      <c r="L4963">
        <v>3</v>
      </c>
    </row>
    <row r="4964" spans="1:12" x14ac:dyDescent="0.3">
      <c r="A4964">
        <v>26</v>
      </c>
      <c r="B4964">
        <v>42000</v>
      </c>
      <c r="C4964" t="s">
        <v>13</v>
      </c>
      <c r="D4964">
        <v>2</v>
      </c>
      <c r="E4964" t="s">
        <v>18</v>
      </c>
      <c r="F4964" t="s">
        <v>15</v>
      </c>
      <c r="G4964">
        <v>4800</v>
      </c>
      <c r="H4964">
        <v>14.27</v>
      </c>
      <c r="I4964">
        <v>1</v>
      </c>
      <c r="J4964">
        <v>0.11</v>
      </c>
      <c r="K4964" t="s">
        <v>17</v>
      </c>
      <c r="L4964">
        <v>2</v>
      </c>
    </row>
    <row r="4965" spans="1:12" x14ac:dyDescent="0.3">
      <c r="A4965">
        <v>22</v>
      </c>
      <c r="B4965">
        <v>90000</v>
      </c>
      <c r="C4965" t="s">
        <v>26</v>
      </c>
      <c r="D4965">
        <v>6</v>
      </c>
      <c r="E4965" t="s">
        <v>14</v>
      </c>
      <c r="F4965" t="s">
        <v>19</v>
      </c>
      <c r="G4965">
        <v>9500</v>
      </c>
      <c r="I4965">
        <v>0</v>
      </c>
      <c r="J4965">
        <v>0.11</v>
      </c>
      <c r="K4965" t="s">
        <v>16</v>
      </c>
      <c r="L4965">
        <v>3</v>
      </c>
    </row>
    <row r="4966" spans="1:12" x14ac:dyDescent="0.3">
      <c r="A4966">
        <v>21</v>
      </c>
      <c r="B4966">
        <v>15360</v>
      </c>
      <c r="C4966" t="s">
        <v>13</v>
      </c>
      <c r="D4966">
        <v>0</v>
      </c>
      <c r="E4966" t="s">
        <v>25</v>
      </c>
      <c r="F4966" t="s">
        <v>19</v>
      </c>
      <c r="G4966">
        <v>1600</v>
      </c>
      <c r="H4966">
        <v>12.69</v>
      </c>
      <c r="I4966">
        <v>0</v>
      </c>
      <c r="J4966">
        <v>0.1</v>
      </c>
      <c r="K4966" t="s">
        <v>16</v>
      </c>
      <c r="L4966">
        <v>3</v>
      </c>
    </row>
    <row r="4967" spans="1:12" x14ac:dyDescent="0.3">
      <c r="A4967">
        <v>22</v>
      </c>
      <c r="B4967">
        <v>58000</v>
      </c>
      <c r="C4967" t="s">
        <v>13</v>
      </c>
      <c r="D4967">
        <v>5</v>
      </c>
      <c r="E4967" t="s">
        <v>20</v>
      </c>
      <c r="F4967" t="s">
        <v>19</v>
      </c>
      <c r="G4967">
        <v>4000</v>
      </c>
      <c r="H4967">
        <v>10</v>
      </c>
      <c r="I4967">
        <v>0</v>
      </c>
      <c r="J4967">
        <v>7.0000000000000007E-2</v>
      </c>
      <c r="K4967" t="s">
        <v>16</v>
      </c>
      <c r="L4967">
        <v>4</v>
      </c>
    </row>
    <row r="4968" spans="1:12" x14ac:dyDescent="0.3">
      <c r="A4968">
        <v>22</v>
      </c>
      <c r="B4968">
        <v>190000</v>
      </c>
      <c r="C4968" t="s">
        <v>13</v>
      </c>
      <c r="D4968">
        <v>3</v>
      </c>
      <c r="E4968" t="s">
        <v>27</v>
      </c>
      <c r="F4968" t="s">
        <v>21</v>
      </c>
      <c r="G4968">
        <v>12600</v>
      </c>
      <c r="H4968">
        <v>6.92</v>
      </c>
      <c r="I4968">
        <v>0</v>
      </c>
      <c r="J4968">
        <v>7.0000000000000007E-2</v>
      </c>
      <c r="K4968" t="s">
        <v>16</v>
      </c>
      <c r="L4968">
        <v>3</v>
      </c>
    </row>
    <row r="4969" spans="1:12" x14ac:dyDescent="0.3">
      <c r="A4969">
        <v>25</v>
      </c>
      <c r="B4969">
        <v>25920</v>
      </c>
      <c r="C4969" t="s">
        <v>13</v>
      </c>
      <c r="D4969">
        <v>0</v>
      </c>
      <c r="E4969" t="s">
        <v>27</v>
      </c>
      <c r="F4969" t="s">
        <v>19</v>
      </c>
      <c r="G4969">
        <v>2300</v>
      </c>
      <c r="H4969">
        <v>11.11</v>
      </c>
      <c r="I4969">
        <v>0</v>
      </c>
      <c r="J4969">
        <v>0.09</v>
      </c>
      <c r="K4969" t="s">
        <v>16</v>
      </c>
      <c r="L4969">
        <v>2</v>
      </c>
    </row>
    <row r="4970" spans="1:12" x14ac:dyDescent="0.3">
      <c r="A4970">
        <v>22</v>
      </c>
      <c r="B4970">
        <v>75000</v>
      </c>
      <c r="C4970" t="s">
        <v>13</v>
      </c>
      <c r="D4970">
        <v>2</v>
      </c>
      <c r="E4970" t="s">
        <v>14</v>
      </c>
      <c r="F4970" t="s">
        <v>15</v>
      </c>
      <c r="G4970">
        <v>20000</v>
      </c>
      <c r="I4970">
        <v>0</v>
      </c>
      <c r="J4970">
        <v>0.27</v>
      </c>
      <c r="K4970" t="s">
        <v>17</v>
      </c>
      <c r="L4970">
        <v>2</v>
      </c>
    </row>
    <row r="4971" spans="1:12" x14ac:dyDescent="0.3">
      <c r="A4971">
        <v>24</v>
      </c>
      <c r="B4971">
        <v>69764</v>
      </c>
      <c r="C4971" t="s">
        <v>13</v>
      </c>
      <c r="D4971">
        <v>2</v>
      </c>
      <c r="E4971" t="s">
        <v>27</v>
      </c>
      <c r="F4971" t="s">
        <v>30</v>
      </c>
      <c r="G4971">
        <v>1500</v>
      </c>
      <c r="H4971">
        <v>14.42</v>
      </c>
      <c r="I4971">
        <v>1</v>
      </c>
      <c r="J4971">
        <v>0.02</v>
      </c>
      <c r="K4971" t="s">
        <v>17</v>
      </c>
      <c r="L4971">
        <v>4</v>
      </c>
    </row>
    <row r="4972" spans="1:12" x14ac:dyDescent="0.3">
      <c r="A4972">
        <v>25</v>
      </c>
      <c r="B4972">
        <v>62500</v>
      </c>
      <c r="C4972" t="s">
        <v>13</v>
      </c>
      <c r="D4972">
        <v>6</v>
      </c>
      <c r="E4972" t="s">
        <v>28</v>
      </c>
      <c r="F4972" t="s">
        <v>19</v>
      </c>
      <c r="G4972">
        <v>4000</v>
      </c>
      <c r="H4972">
        <v>10.37</v>
      </c>
      <c r="I4972">
        <v>0</v>
      </c>
      <c r="J4972">
        <v>0.06</v>
      </c>
      <c r="K4972" t="s">
        <v>16</v>
      </c>
      <c r="L4972">
        <v>3</v>
      </c>
    </row>
    <row r="4973" spans="1:12" x14ac:dyDescent="0.3">
      <c r="A4973">
        <v>24</v>
      </c>
      <c r="B4973">
        <v>64600</v>
      </c>
      <c r="C4973" t="s">
        <v>13</v>
      </c>
      <c r="D4973">
        <v>2</v>
      </c>
      <c r="E4973" t="s">
        <v>20</v>
      </c>
      <c r="F4973" t="s">
        <v>21</v>
      </c>
      <c r="G4973">
        <v>5000</v>
      </c>
      <c r="H4973">
        <v>7.9</v>
      </c>
      <c r="I4973">
        <v>0</v>
      </c>
      <c r="J4973">
        <v>0.08</v>
      </c>
      <c r="K4973" t="s">
        <v>16</v>
      </c>
      <c r="L4973">
        <v>3</v>
      </c>
    </row>
    <row r="4974" spans="1:12" x14ac:dyDescent="0.3">
      <c r="A4974">
        <v>22</v>
      </c>
      <c r="B4974">
        <v>60000</v>
      </c>
      <c r="C4974" t="s">
        <v>26</v>
      </c>
      <c r="D4974">
        <v>6</v>
      </c>
      <c r="E4974" t="s">
        <v>25</v>
      </c>
      <c r="F4974" t="s">
        <v>19</v>
      </c>
      <c r="G4974">
        <v>3950</v>
      </c>
      <c r="H4974">
        <v>10.65</v>
      </c>
      <c r="I4974">
        <v>0</v>
      </c>
      <c r="J4974">
        <v>7.0000000000000007E-2</v>
      </c>
      <c r="K4974" t="s">
        <v>16</v>
      </c>
      <c r="L4974">
        <v>4</v>
      </c>
    </row>
    <row r="4975" spans="1:12" x14ac:dyDescent="0.3">
      <c r="A4975">
        <v>26</v>
      </c>
      <c r="B4975">
        <v>65000</v>
      </c>
      <c r="C4975" t="s">
        <v>26</v>
      </c>
      <c r="D4975">
        <v>11</v>
      </c>
      <c r="E4975" t="s">
        <v>27</v>
      </c>
      <c r="F4975" t="s">
        <v>21</v>
      </c>
      <c r="G4975">
        <v>10950</v>
      </c>
      <c r="H4975">
        <v>7.88</v>
      </c>
      <c r="I4975">
        <v>0</v>
      </c>
      <c r="J4975">
        <v>0.17</v>
      </c>
      <c r="K4975" t="s">
        <v>16</v>
      </c>
      <c r="L4975">
        <v>2</v>
      </c>
    </row>
    <row r="4976" spans="1:12" x14ac:dyDescent="0.3">
      <c r="A4976">
        <v>23</v>
      </c>
      <c r="B4976">
        <v>16000</v>
      </c>
      <c r="C4976" t="s">
        <v>26</v>
      </c>
      <c r="D4976">
        <v>1</v>
      </c>
      <c r="E4976" t="s">
        <v>25</v>
      </c>
      <c r="F4976" t="s">
        <v>15</v>
      </c>
      <c r="G4976">
        <v>5600</v>
      </c>
      <c r="H4976">
        <v>12.84</v>
      </c>
      <c r="I4976">
        <v>1</v>
      </c>
      <c r="J4976">
        <v>0.35</v>
      </c>
      <c r="K4976" t="s">
        <v>17</v>
      </c>
      <c r="L4976">
        <v>2</v>
      </c>
    </row>
    <row r="4977" spans="1:12" x14ac:dyDescent="0.3">
      <c r="A4977">
        <v>23</v>
      </c>
      <c r="B4977">
        <v>39000</v>
      </c>
      <c r="C4977" t="s">
        <v>13</v>
      </c>
      <c r="D4977">
        <v>3</v>
      </c>
      <c r="E4977" t="s">
        <v>14</v>
      </c>
      <c r="F4977" t="s">
        <v>19</v>
      </c>
      <c r="G4977">
        <v>10000</v>
      </c>
      <c r="H4977">
        <v>11.99</v>
      </c>
      <c r="I4977">
        <v>1</v>
      </c>
      <c r="J4977">
        <v>0.26</v>
      </c>
      <c r="K4977" t="s">
        <v>16</v>
      </c>
      <c r="L4977">
        <v>2</v>
      </c>
    </row>
    <row r="4978" spans="1:12" x14ac:dyDescent="0.3">
      <c r="A4978">
        <v>24</v>
      </c>
      <c r="B4978">
        <v>100000</v>
      </c>
      <c r="C4978" t="s">
        <v>26</v>
      </c>
      <c r="D4978">
        <v>0</v>
      </c>
      <c r="E4978" t="s">
        <v>14</v>
      </c>
      <c r="F4978" t="s">
        <v>15</v>
      </c>
      <c r="G4978">
        <v>10000</v>
      </c>
      <c r="H4978">
        <v>12.87</v>
      </c>
      <c r="I4978">
        <v>0</v>
      </c>
      <c r="J4978">
        <v>0.1</v>
      </c>
      <c r="K4978" t="s">
        <v>17</v>
      </c>
      <c r="L4978">
        <v>4</v>
      </c>
    </row>
    <row r="4979" spans="1:12" x14ac:dyDescent="0.3">
      <c r="A4979">
        <v>21</v>
      </c>
      <c r="B4979">
        <v>38400</v>
      </c>
      <c r="C4979" t="s">
        <v>23</v>
      </c>
      <c r="D4979">
        <v>0</v>
      </c>
      <c r="E4979" t="s">
        <v>27</v>
      </c>
      <c r="F4979" t="s">
        <v>15</v>
      </c>
      <c r="G4979">
        <v>12200</v>
      </c>
      <c r="I4979">
        <v>0</v>
      </c>
      <c r="J4979">
        <v>0.32</v>
      </c>
      <c r="K4979" t="s">
        <v>17</v>
      </c>
      <c r="L4979">
        <v>4</v>
      </c>
    </row>
    <row r="4980" spans="1:12" x14ac:dyDescent="0.3">
      <c r="A4980">
        <v>24</v>
      </c>
      <c r="B4980">
        <v>49000</v>
      </c>
      <c r="C4980" t="s">
        <v>26</v>
      </c>
      <c r="D4980">
        <v>0</v>
      </c>
      <c r="E4980" t="s">
        <v>28</v>
      </c>
      <c r="F4980" t="s">
        <v>19</v>
      </c>
      <c r="G4980">
        <v>5000</v>
      </c>
      <c r="H4980">
        <v>12.18</v>
      </c>
      <c r="I4980">
        <v>1</v>
      </c>
      <c r="J4980">
        <v>0.1</v>
      </c>
      <c r="K4980" t="s">
        <v>16</v>
      </c>
      <c r="L4980">
        <v>3</v>
      </c>
    </row>
    <row r="4981" spans="1:12" x14ac:dyDescent="0.3">
      <c r="A4981">
        <v>22</v>
      </c>
      <c r="B4981">
        <v>72000</v>
      </c>
      <c r="C4981" t="s">
        <v>13</v>
      </c>
      <c r="D4981">
        <v>6</v>
      </c>
      <c r="E4981" t="s">
        <v>18</v>
      </c>
      <c r="F4981" t="s">
        <v>29</v>
      </c>
      <c r="G4981">
        <v>15000</v>
      </c>
      <c r="H4981">
        <v>17.190000000000001</v>
      </c>
      <c r="I4981">
        <v>0</v>
      </c>
      <c r="J4981">
        <v>0.21</v>
      </c>
      <c r="K4981" t="s">
        <v>16</v>
      </c>
      <c r="L4981">
        <v>4</v>
      </c>
    </row>
    <row r="4982" spans="1:12" x14ac:dyDescent="0.3">
      <c r="A4982">
        <v>26</v>
      </c>
      <c r="B4982">
        <v>78000</v>
      </c>
      <c r="C4982" t="s">
        <v>13</v>
      </c>
      <c r="D4982">
        <v>6</v>
      </c>
      <c r="E4982" t="s">
        <v>25</v>
      </c>
      <c r="F4982" t="s">
        <v>15</v>
      </c>
      <c r="G4982">
        <v>18000</v>
      </c>
      <c r="H4982">
        <v>13.49</v>
      </c>
      <c r="I4982">
        <v>0</v>
      </c>
      <c r="J4982">
        <v>0.23</v>
      </c>
      <c r="K4982" t="s">
        <v>16</v>
      </c>
      <c r="L4982">
        <v>4</v>
      </c>
    </row>
    <row r="4983" spans="1:12" x14ac:dyDescent="0.3">
      <c r="A4983">
        <v>25</v>
      </c>
      <c r="B4983">
        <v>48000</v>
      </c>
      <c r="C4983" t="s">
        <v>13</v>
      </c>
      <c r="D4983">
        <v>9</v>
      </c>
      <c r="E4983" t="s">
        <v>20</v>
      </c>
      <c r="F4983" t="s">
        <v>19</v>
      </c>
      <c r="G4983">
        <v>4800</v>
      </c>
      <c r="I4983">
        <v>0</v>
      </c>
      <c r="J4983">
        <v>0.1</v>
      </c>
      <c r="K4983" t="s">
        <v>16</v>
      </c>
      <c r="L4983">
        <v>4</v>
      </c>
    </row>
    <row r="4984" spans="1:12" x14ac:dyDescent="0.3">
      <c r="A4984">
        <v>22</v>
      </c>
      <c r="B4984">
        <v>56400</v>
      </c>
      <c r="C4984" t="s">
        <v>13</v>
      </c>
      <c r="D4984">
        <v>2</v>
      </c>
      <c r="E4984" t="s">
        <v>18</v>
      </c>
      <c r="F4984" t="s">
        <v>21</v>
      </c>
      <c r="G4984">
        <v>9500</v>
      </c>
      <c r="H4984">
        <v>8.9</v>
      </c>
      <c r="I4984">
        <v>0</v>
      </c>
      <c r="J4984">
        <v>0.17</v>
      </c>
      <c r="K4984" t="s">
        <v>16</v>
      </c>
      <c r="L4984">
        <v>2</v>
      </c>
    </row>
    <row r="4985" spans="1:12" x14ac:dyDescent="0.3">
      <c r="A4985">
        <v>21</v>
      </c>
      <c r="B4985">
        <v>18000</v>
      </c>
      <c r="C4985" t="s">
        <v>13</v>
      </c>
      <c r="D4985">
        <v>2</v>
      </c>
      <c r="E4985" t="s">
        <v>20</v>
      </c>
      <c r="F4985" t="s">
        <v>19</v>
      </c>
      <c r="G4985">
        <v>4500</v>
      </c>
      <c r="H4985">
        <v>10.38</v>
      </c>
      <c r="I4985">
        <v>1</v>
      </c>
      <c r="J4985">
        <v>0.25</v>
      </c>
      <c r="K4985" t="s">
        <v>16</v>
      </c>
      <c r="L4985">
        <v>3</v>
      </c>
    </row>
    <row r="4986" spans="1:12" x14ac:dyDescent="0.3">
      <c r="A4986">
        <v>24</v>
      </c>
      <c r="B4986">
        <v>37000</v>
      </c>
      <c r="C4986" t="s">
        <v>13</v>
      </c>
      <c r="D4986">
        <v>8</v>
      </c>
      <c r="E4986" t="s">
        <v>18</v>
      </c>
      <c r="F4986" t="s">
        <v>30</v>
      </c>
      <c r="G4986">
        <v>10500</v>
      </c>
      <c r="I4986">
        <v>0</v>
      </c>
      <c r="J4986">
        <v>0.28000000000000003</v>
      </c>
      <c r="K4986" t="s">
        <v>16</v>
      </c>
      <c r="L4986">
        <v>4</v>
      </c>
    </row>
    <row r="4987" spans="1:12" x14ac:dyDescent="0.3">
      <c r="A4987">
        <v>22</v>
      </c>
      <c r="B4987">
        <v>70000</v>
      </c>
      <c r="C4987" t="s">
        <v>26</v>
      </c>
      <c r="D4987">
        <v>5</v>
      </c>
      <c r="E4987" t="s">
        <v>25</v>
      </c>
      <c r="F4987" t="s">
        <v>19</v>
      </c>
      <c r="G4987">
        <v>21000</v>
      </c>
      <c r="H4987">
        <v>8.8800000000000008</v>
      </c>
      <c r="I4987">
        <v>0</v>
      </c>
      <c r="J4987">
        <v>0.3</v>
      </c>
      <c r="K4987" t="s">
        <v>16</v>
      </c>
      <c r="L4987">
        <v>3</v>
      </c>
    </row>
    <row r="4988" spans="1:12" x14ac:dyDescent="0.3">
      <c r="A4988">
        <v>22</v>
      </c>
      <c r="B4988">
        <v>54000</v>
      </c>
      <c r="C4988" t="s">
        <v>13</v>
      </c>
      <c r="D4988">
        <v>4</v>
      </c>
      <c r="E4988" t="s">
        <v>14</v>
      </c>
      <c r="F4988" t="s">
        <v>15</v>
      </c>
      <c r="G4988">
        <v>8075</v>
      </c>
      <c r="H4988">
        <v>13.06</v>
      </c>
      <c r="I4988">
        <v>0</v>
      </c>
      <c r="J4988">
        <v>0.15</v>
      </c>
      <c r="K4988" t="s">
        <v>16</v>
      </c>
      <c r="L4988">
        <v>3</v>
      </c>
    </row>
    <row r="4989" spans="1:12" x14ac:dyDescent="0.3">
      <c r="A4989">
        <v>22</v>
      </c>
      <c r="B4989">
        <v>52000</v>
      </c>
      <c r="C4989" t="s">
        <v>26</v>
      </c>
      <c r="D4989">
        <v>5</v>
      </c>
      <c r="E4989" t="s">
        <v>27</v>
      </c>
      <c r="F4989" t="s">
        <v>21</v>
      </c>
      <c r="G4989">
        <v>6000</v>
      </c>
      <c r="H4989">
        <v>7.9</v>
      </c>
      <c r="I4989">
        <v>0</v>
      </c>
      <c r="J4989">
        <v>0.12</v>
      </c>
      <c r="K4989" t="s">
        <v>16</v>
      </c>
      <c r="L4989">
        <v>2</v>
      </c>
    </row>
    <row r="4990" spans="1:12" x14ac:dyDescent="0.3">
      <c r="A4990">
        <v>22</v>
      </c>
      <c r="B4990">
        <v>17280</v>
      </c>
      <c r="C4990" t="s">
        <v>13</v>
      </c>
      <c r="D4990">
        <v>0</v>
      </c>
      <c r="E4990" t="s">
        <v>27</v>
      </c>
      <c r="F4990" t="s">
        <v>30</v>
      </c>
      <c r="G4990">
        <v>3500</v>
      </c>
      <c r="I4990">
        <v>1</v>
      </c>
      <c r="J4990">
        <v>0.2</v>
      </c>
      <c r="K4990" t="s">
        <v>17</v>
      </c>
      <c r="L4990">
        <v>4</v>
      </c>
    </row>
    <row r="4991" spans="1:12" x14ac:dyDescent="0.3">
      <c r="A4991">
        <v>24</v>
      </c>
      <c r="B4991">
        <v>87000</v>
      </c>
      <c r="C4991" t="s">
        <v>26</v>
      </c>
      <c r="D4991">
        <v>5</v>
      </c>
      <c r="E4991" t="s">
        <v>25</v>
      </c>
      <c r="F4991" t="s">
        <v>19</v>
      </c>
      <c r="G4991">
        <v>10000</v>
      </c>
      <c r="H4991">
        <v>10.36</v>
      </c>
      <c r="I4991">
        <v>0</v>
      </c>
      <c r="J4991">
        <v>0.11</v>
      </c>
      <c r="K4991" t="s">
        <v>16</v>
      </c>
      <c r="L4991">
        <v>2</v>
      </c>
    </row>
    <row r="4992" spans="1:12" x14ac:dyDescent="0.3">
      <c r="A4992">
        <v>23</v>
      </c>
      <c r="B4992">
        <v>25920</v>
      </c>
      <c r="C4992" t="s">
        <v>13</v>
      </c>
      <c r="D4992">
        <v>4</v>
      </c>
      <c r="E4992" t="s">
        <v>20</v>
      </c>
      <c r="F4992" t="s">
        <v>30</v>
      </c>
      <c r="G4992">
        <v>10000</v>
      </c>
      <c r="H4992">
        <v>15.58</v>
      </c>
      <c r="I4992">
        <v>1</v>
      </c>
      <c r="J4992">
        <v>0.39</v>
      </c>
      <c r="K4992" t="s">
        <v>16</v>
      </c>
      <c r="L4992">
        <v>4</v>
      </c>
    </row>
    <row r="4993" spans="1:12" x14ac:dyDescent="0.3">
      <c r="A4993">
        <v>23</v>
      </c>
      <c r="B4993">
        <v>36000</v>
      </c>
      <c r="C4993" t="s">
        <v>13</v>
      </c>
      <c r="D4993">
        <v>1</v>
      </c>
      <c r="E4993" t="s">
        <v>18</v>
      </c>
      <c r="F4993" t="s">
        <v>21</v>
      </c>
      <c r="G4993">
        <v>7000</v>
      </c>
      <c r="H4993">
        <v>7.9</v>
      </c>
      <c r="I4993">
        <v>0</v>
      </c>
      <c r="J4993">
        <v>0.19</v>
      </c>
      <c r="K4993" t="s">
        <v>16</v>
      </c>
      <c r="L4993">
        <v>4</v>
      </c>
    </row>
    <row r="4994" spans="1:12" x14ac:dyDescent="0.3">
      <c r="A4994">
        <v>22</v>
      </c>
      <c r="B4994">
        <v>54000</v>
      </c>
      <c r="C4994" t="s">
        <v>13</v>
      </c>
      <c r="D4994">
        <v>4</v>
      </c>
      <c r="E4994" t="s">
        <v>27</v>
      </c>
      <c r="F4994" t="s">
        <v>19</v>
      </c>
      <c r="G4994">
        <v>5600</v>
      </c>
      <c r="H4994">
        <v>9.6300000000000008</v>
      </c>
      <c r="I4994">
        <v>0</v>
      </c>
      <c r="J4994">
        <v>0.1</v>
      </c>
      <c r="K4994" t="s">
        <v>16</v>
      </c>
      <c r="L4994">
        <v>3</v>
      </c>
    </row>
    <row r="4995" spans="1:12" x14ac:dyDescent="0.3">
      <c r="A4995">
        <v>24</v>
      </c>
      <c r="B4995">
        <v>22800</v>
      </c>
      <c r="C4995" t="s">
        <v>23</v>
      </c>
      <c r="D4995">
        <v>3</v>
      </c>
      <c r="E4995" t="s">
        <v>14</v>
      </c>
      <c r="F4995" t="s">
        <v>19</v>
      </c>
      <c r="G4995">
        <v>4750</v>
      </c>
      <c r="H4995">
        <v>11.36</v>
      </c>
      <c r="I4995">
        <v>0</v>
      </c>
      <c r="J4995">
        <v>0.21</v>
      </c>
      <c r="K4995" t="s">
        <v>16</v>
      </c>
      <c r="L4995">
        <v>4</v>
      </c>
    </row>
    <row r="4996" spans="1:12" x14ac:dyDescent="0.3">
      <c r="A4996">
        <v>26</v>
      </c>
      <c r="B4996">
        <v>48000</v>
      </c>
      <c r="C4996" t="s">
        <v>13</v>
      </c>
      <c r="D4996">
        <v>10</v>
      </c>
      <c r="E4996" t="s">
        <v>18</v>
      </c>
      <c r="F4996" t="s">
        <v>19</v>
      </c>
      <c r="G4996">
        <v>4225</v>
      </c>
      <c r="H4996">
        <v>9.83</v>
      </c>
      <c r="I4996">
        <v>0</v>
      </c>
      <c r="J4996">
        <v>0.09</v>
      </c>
      <c r="K4996" t="s">
        <v>16</v>
      </c>
      <c r="L4996">
        <v>3</v>
      </c>
    </row>
    <row r="4997" spans="1:12" x14ac:dyDescent="0.3">
      <c r="A4997">
        <v>26</v>
      </c>
      <c r="B4997">
        <v>18700</v>
      </c>
      <c r="C4997" t="s">
        <v>13</v>
      </c>
      <c r="D4997">
        <v>2</v>
      </c>
      <c r="E4997" t="s">
        <v>14</v>
      </c>
      <c r="F4997" t="s">
        <v>21</v>
      </c>
      <c r="G4997">
        <v>1500</v>
      </c>
      <c r="H4997">
        <v>5.42</v>
      </c>
      <c r="I4997">
        <v>0</v>
      </c>
      <c r="J4997">
        <v>0.08</v>
      </c>
      <c r="K4997" t="s">
        <v>16</v>
      </c>
      <c r="L4997">
        <v>3</v>
      </c>
    </row>
    <row r="4998" spans="1:12" x14ac:dyDescent="0.3">
      <c r="A4998">
        <v>23</v>
      </c>
      <c r="B4998">
        <v>149385</v>
      </c>
      <c r="C4998" t="s">
        <v>23</v>
      </c>
      <c r="D4998">
        <v>7</v>
      </c>
      <c r="E4998" t="s">
        <v>20</v>
      </c>
      <c r="F4998" t="s">
        <v>21</v>
      </c>
      <c r="G4998">
        <v>7000</v>
      </c>
      <c r="H4998">
        <v>8.94</v>
      </c>
      <c r="I4998">
        <v>0</v>
      </c>
      <c r="J4998">
        <v>0.05</v>
      </c>
      <c r="K4998" t="s">
        <v>16</v>
      </c>
      <c r="L4998">
        <v>2</v>
      </c>
    </row>
    <row r="4999" spans="1:12" x14ac:dyDescent="0.3">
      <c r="A4999">
        <v>26</v>
      </c>
      <c r="B4999">
        <v>76668</v>
      </c>
      <c r="C4999" t="s">
        <v>13</v>
      </c>
      <c r="D4999">
        <v>10</v>
      </c>
      <c r="E4999" t="s">
        <v>25</v>
      </c>
      <c r="F4999" t="s">
        <v>21</v>
      </c>
      <c r="G4999">
        <v>7200</v>
      </c>
      <c r="H4999">
        <v>9.6300000000000008</v>
      </c>
      <c r="I4999">
        <v>0</v>
      </c>
      <c r="J4999">
        <v>0.09</v>
      </c>
      <c r="K4999" t="s">
        <v>16</v>
      </c>
      <c r="L4999">
        <v>4</v>
      </c>
    </row>
    <row r="5000" spans="1:12" x14ac:dyDescent="0.3">
      <c r="A5000">
        <v>25</v>
      </c>
      <c r="B5000">
        <v>155004</v>
      </c>
      <c r="C5000" t="s">
        <v>26</v>
      </c>
      <c r="D5000">
        <v>9</v>
      </c>
      <c r="E5000" t="s">
        <v>25</v>
      </c>
      <c r="F5000" t="s">
        <v>21</v>
      </c>
      <c r="G5000">
        <v>10500</v>
      </c>
      <c r="H5000">
        <v>7.49</v>
      </c>
      <c r="I5000">
        <v>0</v>
      </c>
      <c r="J5000">
        <v>7.0000000000000007E-2</v>
      </c>
      <c r="K5000" t="s">
        <v>16</v>
      </c>
      <c r="L5000">
        <v>3</v>
      </c>
    </row>
    <row r="5001" spans="1:12" x14ac:dyDescent="0.3">
      <c r="A5001">
        <v>21</v>
      </c>
      <c r="B5001">
        <v>46800</v>
      </c>
      <c r="C5001" t="s">
        <v>26</v>
      </c>
      <c r="E5001" t="s">
        <v>14</v>
      </c>
      <c r="F5001" t="s">
        <v>21</v>
      </c>
      <c r="G5001">
        <v>5000</v>
      </c>
      <c r="H5001">
        <v>7.51</v>
      </c>
      <c r="I5001">
        <v>0</v>
      </c>
      <c r="J5001">
        <v>0.11</v>
      </c>
      <c r="K5001" t="s">
        <v>16</v>
      </c>
      <c r="L5001">
        <v>4</v>
      </c>
    </row>
    <row r="5002" spans="1:12" x14ac:dyDescent="0.3">
      <c r="A5002">
        <v>26</v>
      </c>
      <c r="B5002">
        <v>41400</v>
      </c>
      <c r="C5002" t="s">
        <v>13</v>
      </c>
      <c r="D5002">
        <v>5</v>
      </c>
      <c r="E5002" t="s">
        <v>14</v>
      </c>
      <c r="F5002" t="s">
        <v>19</v>
      </c>
      <c r="G5002">
        <v>7300</v>
      </c>
      <c r="H5002">
        <v>9.4499999999999993</v>
      </c>
      <c r="I5002">
        <v>0</v>
      </c>
      <c r="J5002">
        <v>0.18</v>
      </c>
      <c r="K5002" t="s">
        <v>16</v>
      </c>
      <c r="L5002">
        <v>2</v>
      </c>
    </row>
    <row r="5003" spans="1:12" x14ac:dyDescent="0.3">
      <c r="A5003">
        <v>24</v>
      </c>
      <c r="B5003">
        <v>45000</v>
      </c>
      <c r="C5003" t="s">
        <v>26</v>
      </c>
      <c r="D5003">
        <v>3</v>
      </c>
      <c r="E5003" t="s">
        <v>27</v>
      </c>
      <c r="F5003" t="s">
        <v>15</v>
      </c>
      <c r="G5003">
        <v>15000</v>
      </c>
      <c r="H5003">
        <v>13.06</v>
      </c>
      <c r="I5003">
        <v>0</v>
      </c>
      <c r="J5003">
        <v>0.33</v>
      </c>
      <c r="K5003" t="s">
        <v>16</v>
      </c>
      <c r="L5003">
        <v>3</v>
      </c>
    </row>
    <row r="5004" spans="1:12" x14ac:dyDescent="0.3">
      <c r="A5004">
        <v>23</v>
      </c>
      <c r="B5004">
        <v>21000</v>
      </c>
      <c r="C5004" t="s">
        <v>13</v>
      </c>
      <c r="D5004">
        <v>6</v>
      </c>
      <c r="E5004" t="s">
        <v>18</v>
      </c>
      <c r="F5004" t="s">
        <v>21</v>
      </c>
      <c r="G5004">
        <v>7500</v>
      </c>
      <c r="H5004">
        <v>6.91</v>
      </c>
      <c r="I5004">
        <v>1</v>
      </c>
      <c r="J5004">
        <v>0.36</v>
      </c>
      <c r="K5004" t="s">
        <v>16</v>
      </c>
      <c r="L5004">
        <v>2</v>
      </c>
    </row>
    <row r="5005" spans="1:12" x14ac:dyDescent="0.3">
      <c r="A5005">
        <v>23</v>
      </c>
      <c r="B5005">
        <v>46800</v>
      </c>
      <c r="C5005" t="s">
        <v>23</v>
      </c>
      <c r="D5005">
        <v>7</v>
      </c>
      <c r="E5005" t="s">
        <v>27</v>
      </c>
      <c r="F5005" t="s">
        <v>15</v>
      </c>
      <c r="G5005">
        <v>9000</v>
      </c>
      <c r="I5005">
        <v>0</v>
      </c>
      <c r="J5005">
        <v>0.19</v>
      </c>
      <c r="K5005" t="s">
        <v>16</v>
      </c>
      <c r="L5005">
        <v>4</v>
      </c>
    </row>
    <row r="5006" spans="1:12" x14ac:dyDescent="0.3">
      <c r="A5006">
        <v>24</v>
      </c>
      <c r="B5006">
        <v>23000</v>
      </c>
      <c r="C5006" t="s">
        <v>13</v>
      </c>
      <c r="D5006">
        <v>1</v>
      </c>
      <c r="E5006" t="s">
        <v>14</v>
      </c>
      <c r="F5006" t="s">
        <v>15</v>
      </c>
      <c r="G5006">
        <v>5000</v>
      </c>
      <c r="I5006">
        <v>0</v>
      </c>
      <c r="J5006">
        <v>0.22</v>
      </c>
      <c r="K5006" t="s">
        <v>16</v>
      </c>
      <c r="L5006">
        <v>4</v>
      </c>
    </row>
    <row r="5007" spans="1:12" x14ac:dyDescent="0.3">
      <c r="A5007">
        <v>26</v>
      </c>
      <c r="B5007">
        <v>38400</v>
      </c>
      <c r="C5007" t="s">
        <v>13</v>
      </c>
      <c r="D5007">
        <v>7</v>
      </c>
      <c r="E5007" t="s">
        <v>27</v>
      </c>
      <c r="F5007" t="s">
        <v>15</v>
      </c>
      <c r="G5007">
        <v>3200</v>
      </c>
      <c r="H5007">
        <v>13.49</v>
      </c>
      <c r="I5007">
        <v>0</v>
      </c>
      <c r="J5007">
        <v>0.08</v>
      </c>
      <c r="K5007" t="s">
        <v>16</v>
      </c>
      <c r="L5007">
        <v>2</v>
      </c>
    </row>
    <row r="5008" spans="1:12" x14ac:dyDescent="0.3">
      <c r="A5008">
        <v>24</v>
      </c>
      <c r="B5008">
        <v>74900</v>
      </c>
      <c r="C5008" t="s">
        <v>26</v>
      </c>
      <c r="D5008">
        <v>8</v>
      </c>
      <c r="E5008" t="s">
        <v>28</v>
      </c>
      <c r="F5008" t="s">
        <v>21</v>
      </c>
      <c r="G5008">
        <v>3500</v>
      </c>
      <c r="H5008">
        <v>6.39</v>
      </c>
      <c r="I5008">
        <v>0</v>
      </c>
      <c r="J5008">
        <v>0.05</v>
      </c>
      <c r="K5008" t="s">
        <v>16</v>
      </c>
      <c r="L5008">
        <v>3</v>
      </c>
    </row>
    <row r="5009" spans="1:12" x14ac:dyDescent="0.3">
      <c r="A5009">
        <v>24</v>
      </c>
      <c r="B5009">
        <v>88000</v>
      </c>
      <c r="C5009" t="s">
        <v>26</v>
      </c>
      <c r="D5009">
        <v>8</v>
      </c>
      <c r="E5009" t="s">
        <v>25</v>
      </c>
      <c r="F5009" t="s">
        <v>22</v>
      </c>
      <c r="G5009">
        <v>30000</v>
      </c>
      <c r="H5009">
        <v>18.62</v>
      </c>
      <c r="I5009">
        <v>1</v>
      </c>
      <c r="J5009">
        <v>0.34</v>
      </c>
      <c r="K5009" t="s">
        <v>16</v>
      </c>
      <c r="L5009">
        <v>3</v>
      </c>
    </row>
    <row r="5010" spans="1:12" x14ac:dyDescent="0.3">
      <c r="A5010">
        <v>23</v>
      </c>
      <c r="B5010">
        <v>21000</v>
      </c>
      <c r="C5010" t="s">
        <v>13</v>
      </c>
      <c r="D5010">
        <v>2</v>
      </c>
      <c r="E5010" t="s">
        <v>27</v>
      </c>
      <c r="F5010" t="s">
        <v>15</v>
      </c>
      <c r="G5010">
        <v>3000</v>
      </c>
      <c r="H5010">
        <v>12.68</v>
      </c>
      <c r="I5010">
        <v>0</v>
      </c>
      <c r="J5010">
        <v>0.14000000000000001</v>
      </c>
      <c r="K5010" t="s">
        <v>16</v>
      </c>
      <c r="L5010">
        <v>3</v>
      </c>
    </row>
    <row r="5011" spans="1:12" x14ac:dyDescent="0.3">
      <c r="A5011">
        <v>26</v>
      </c>
      <c r="B5011">
        <v>33600</v>
      </c>
      <c r="C5011" t="s">
        <v>13</v>
      </c>
      <c r="D5011">
        <v>4</v>
      </c>
      <c r="E5011" t="s">
        <v>20</v>
      </c>
      <c r="F5011" t="s">
        <v>30</v>
      </c>
      <c r="G5011">
        <v>3300</v>
      </c>
      <c r="H5011">
        <v>15.65</v>
      </c>
      <c r="I5011">
        <v>0</v>
      </c>
      <c r="J5011">
        <v>0.1</v>
      </c>
      <c r="K5011" t="s">
        <v>17</v>
      </c>
      <c r="L5011">
        <v>2</v>
      </c>
    </row>
    <row r="5012" spans="1:12" x14ac:dyDescent="0.3">
      <c r="A5012">
        <v>23</v>
      </c>
      <c r="B5012">
        <v>36000</v>
      </c>
      <c r="C5012" t="s">
        <v>13</v>
      </c>
      <c r="D5012">
        <v>7</v>
      </c>
      <c r="E5012" t="s">
        <v>20</v>
      </c>
      <c r="F5012" t="s">
        <v>15</v>
      </c>
      <c r="G5012">
        <v>1200</v>
      </c>
      <c r="H5012">
        <v>13.99</v>
      </c>
      <c r="I5012">
        <v>0</v>
      </c>
      <c r="J5012">
        <v>0.03</v>
      </c>
      <c r="K5012" t="s">
        <v>16</v>
      </c>
      <c r="L5012">
        <v>3</v>
      </c>
    </row>
    <row r="5013" spans="1:12" x14ac:dyDescent="0.3">
      <c r="A5013">
        <v>24</v>
      </c>
      <c r="B5013">
        <v>54996</v>
      </c>
      <c r="C5013" t="s">
        <v>13</v>
      </c>
      <c r="D5013">
        <v>0</v>
      </c>
      <c r="E5013" t="s">
        <v>25</v>
      </c>
      <c r="F5013" t="s">
        <v>15</v>
      </c>
      <c r="G5013">
        <v>12500</v>
      </c>
      <c r="H5013">
        <v>12.87</v>
      </c>
      <c r="I5013">
        <v>0</v>
      </c>
      <c r="J5013">
        <v>0.23</v>
      </c>
      <c r="K5013" t="s">
        <v>16</v>
      </c>
      <c r="L5013">
        <v>2</v>
      </c>
    </row>
    <row r="5014" spans="1:12" x14ac:dyDescent="0.3">
      <c r="A5014">
        <v>25</v>
      </c>
      <c r="B5014">
        <v>16000</v>
      </c>
      <c r="C5014" t="s">
        <v>13</v>
      </c>
      <c r="D5014">
        <v>0</v>
      </c>
      <c r="E5014" t="s">
        <v>20</v>
      </c>
      <c r="F5014" t="s">
        <v>21</v>
      </c>
      <c r="G5014">
        <v>3200</v>
      </c>
      <c r="H5014">
        <v>9.32</v>
      </c>
      <c r="I5014">
        <v>1</v>
      </c>
      <c r="J5014">
        <v>0.2</v>
      </c>
      <c r="K5014" t="s">
        <v>16</v>
      </c>
      <c r="L5014">
        <v>4</v>
      </c>
    </row>
    <row r="5015" spans="1:12" x14ac:dyDescent="0.3">
      <c r="A5015">
        <v>24</v>
      </c>
      <c r="B5015">
        <v>112500</v>
      </c>
      <c r="C5015" t="s">
        <v>26</v>
      </c>
      <c r="D5015">
        <v>3</v>
      </c>
      <c r="E5015" t="s">
        <v>25</v>
      </c>
      <c r="F5015" t="s">
        <v>15</v>
      </c>
      <c r="G5015">
        <v>8600</v>
      </c>
      <c r="H5015">
        <v>13.11</v>
      </c>
      <c r="I5015">
        <v>0</v>
      </c>
      <c r="J5015">
        <v>0.08</v>
      </c>
      <c r="K5015" t="s">
        <v>16</v>
      </c>
      <c r="L5015">
        <v>4</v>
      </c>
    </row>
    <row r="5016" spans="1:12" x14ac:dyDescent="0.3">
      <c r="A5016">
        <v>25</v>
      </c>
      <c r="B5016">
        <v>42000</v>
      </c>
      <c r="C5016" t="s">
        <v>13</v>
      </c>
      <c r="D5016">
        <v>2</v>
      </c>
      <c r="E5016" t="s">
        <v>27</v>
      </c>
      <c r="F5016" t="s">
        <v>30</v>
      </c>
      <c r="G5016">
        <v>10000</v>
      </c>
      <c r="H5016">
        <v>14.91</v>
      </c>
      <c r="I5016">
        <v>1</v>
      </c>
      <c r="J5016">
        <v>0.24</v>
      </c>
      <c r="K5016" t="s">
        <v>16</v>
      </c>
      <c r="L5016">
        <v>2</v>
      </c>
    </row>
    <row r="5017" spans="1:12" x14ac:dyDescent="0.3">
      <c r="A5017">
        <v>23</v>
      </c>
      <c r="B5017">
        <v>26000</v>
      </c>
      <c r="C5017" t="s">
        <v>26</v>
      </c>
      <c r="D5017">
        <v>3</v>
      </c>
      <c r="E5017" t="s">
        <v>25</v>
      </c>
      <c r="F5017" t="s">
        <v>19</v>
      </c>
      <c r="G5017">
        <v>7800</v>
      </c>
      <c r="H5017">
        <v>10.59</v>
      </c>
      <c r="I5017">
        <v>0</v>
      </c>
      <c r="J5017">
        <v>0.3</v>
      </c>
      <c r="K5017" t="s">
        <v>16</v>
      </c>
      <c r="L5017">
        <v>3</v>
      </c>
    </row>
    <row r="5018" spans="1:12" x14ac:dyDescent="0.3">
      <c r="A5018">
        <v>21</v>
      </c>
      <c r="B5018">
        <v>50000</v>
      </c>
      <c r="C5018" t="s">
        <v>26</v>
      </c>
      <c r="D5018">
        <v>5</v>
      </c>
      <c r="E5018" t="s">
        <v>20</v>
      </c>
      <c r="F5018" t="s">
        <v>15</v>
      </c>
      <c r="G5018">
        <v>9000</v>
      </c>
      <c r="H5018">
        <v>13.49</v>
      </c>
      <c r="I5018">
        <v>0</v>
      </c>
      <c r="J5018">
        <v>0.18</v>
      </c>
      <c r="K5018" t="s">
        <v>16</v>
      </c>
      <c r="L5018">
        <v>2</v>
      </c>
    </row>
    <row r="5019" spans="1:12" x14ac:dyDescent="0.3">
      <c r="A5019">
        <v>24</v>
      </c>
      <c r="B5019">
        <v>46000</v>
      </c>
      <c r="C5019" t="s">
        <v>26</v>
      </c>
      <c r="D5019">
        <v>8</v>
      </c>
      <c r="E5019" t="s">
        <v>20</v>
      </c>
      <c r="F5019" t="s">
        <v>21</v>
      </c>
      <c r="G5019">
        <v>2000</v>
      </c>
      <c r="H5019">
        <v>7.66</v>
      </c>
      <c r="I5019">
        <v>0</v>
      </c>
      <c r="J5019">
        <v>0.04</v>
      </c>
      <c r="K5019" t="s">
        <v>16</v>
      </c>
      <c r="L5019">
        <v>2</v>
      </c>
    </row>
    <row r="5020" spans="1:12" x14ac:dyDescent="0.3">
      <c r="A5020">
        <v>22</v>
      </c>
      <c r="B5020">
        <v>115000</v>
      </c>
      <c r="C5020" t="s">
        <v>26</v>
      </c>
      <c r="D5020">
        <v>6</v>
      </c>
      <c r="E5020" t="s">
        <v>18</v>
      </c>
      <c r="F5020" t="s">
        <v>21</v>
      </c>
      <c r="G5020">
        <v>12000</v>
      </c>
      <c r="H5020">
        <v>5.99</v>
      </c>
      <c r="I5020">
        <v>0</v>
      </c>
      <c r="J5020">
        <v>0.1</v>
      </c>
      <c r="K5020" t="s">
        <v>16</v>
      </c>
      <c r="L5020">
        <v>3</v>
      </c>
    </row>
    <row r="5021" spans="1:12" x14ac:dyDescent="0.3">
      <c r="A5021">
        <v>22</v>
      </c>
      <c r="B5021">
        <v>32400</v>
      </c>
      <c r="C5021" t="s">
        <v>26</v>
      </c>
      <c r="D5021">
        <v>1</v>
      </c>
      <c r="E5021" t="s">
        <v>25</v>
      </c>
      <c r="F5021" t="s">
        <v>21</v>
      </c>
      <c r="G5021">
        <v>5500</v>
      </c>
      <c r="I5021">
        <v>0</v>
      </c>
      <c r="J5021">
        <v>0.17</v>
      </c>
      <c r="K5021" t="s">
        <v>16</v>
      </c>
      <c r="L5021">
        <v>2</v>
      </c>
    </row>
    <row r="5022" spans="1:12" x14ac:dyDescent="0.3">
      <c r="A5022">
        <v>24</v>
      </c>
      <c r="B5022">
        <v>48720</v>
      </c>
      <c r="C5022" t="s">
        <v>13</v>
      </c>
      <c r="E5022" t="s">
        <v>18</v>
      </c>
      <c r="F5022" t="s">
        <v>15</v>
      </c>
      <c r="G5022">
        <v>10000</v>
      </c>
      <c r="H5022">
        <v>13.85</v>
      </c>
      <c r="I5022">
        <v>0</v>
      </c>
      <c r="J5022">
        <v>0.21</v>
      </c>
      <c r="K5022" t="s">
        <v>17</v>
      </c>
      <c r="L5022">
        <v>3</v>
      </c>
    </row>
    <row r="5023" spans="1:12" x14ac:dyDescent="0.3">
      <c r="A5023">
        <v>26</v>
      </c>
      <c r="B5023">
        <v>175000</v>
      </c>
      <c r="C5023" t="s">
        <v>13</v>
      </c>
      <c r="D5023">
        <v>2</v>
      </c>
      <c r="E5023" t="s">
        <v>18</v>
      </c>
      <c r="F5023" t="s">
        <v>19</v>
      </c>
      <c r="G5023">
        <v>17000</v>
      </c>
      <c r="H5023">
        <v>9.8800000000000008</v>
      </c>
      <c r="I5023">
        <v>0</v>
      </c>
      <c r="J5023">
        <v>0.1</v>
      </c>
      <c r="K5023" t="s">
        <v>16</v>
      </c>
      <c r="L5023">
        <v>2</v>
      </c>
    </row>
    <row r="5024" spans="1:12" x14ac:dyDescent="0.3">
      <c r="A5024">
        <v>22</v>
      </c>
      <c r="B5024">
        <v>66614</v>
      </c>
      <c r="C5024" t="s">
        <v>26</v>
      </c>
      <c r="D5024">
        <v>6</v>
      </c>
      <c r="E5024" t="s">
        <v>14</v>
      </c>
      <c r="F5024" t="s">
        <v>29</v>
      </c>
      <c r="G5024">
        <v>11000</v>
      </c>
      <c r="H5024">
        <v>17.989999999999998</v>
      </c>
      <c r="I5024">
        <v>1</v>
      </c>
      <c r="J5024">
        <v>0.14000000000000001</v>
      </c>
      <c r="K5024" t="s">
        <v>17</v>
      </c>
      <c r="L5024">
        <v>2</v>
      </c>
    </row>
    <row r="5025" spans="1:12" x14ac:dyDescent="0.3">
      <c r="A5025">
        <v>25</v>
      </c>
      <c r="B5025">
        <v>74000</v>
      </c>
      <c r="C5025" t="s">
        <v>23</v>
      </c>
      <c r="D5025">
        <v>1</v>
      </c>
      <c r="E5025" t="s">
        <v>14</v>
      </c>
      <c r="F5025" t="s">
        <v>21</v>
      </c>
      <c r="G5025">
        <v>16000</v>
      </c>
      <c r="H5025">
        <v>8.49</v>
      </c>
      <c r="I5025">
        <v>0</v>
      </c>
      <c r="J5025">
        <v>0.22</v>
      </c>
      <c r="K5025" t="s">
        <v>16</v>
      </c>
      <c r="L5025">
        <v>3</v>
      </c>
    </row>
    <row r="5026" spans="1:12" x14ac:dyDescent="0.3">
      <c r="A5026">
        <v>26</v>
      </c>
      <c r="B5026">
        <v>46800</v>
      </c>
      <c r="C5026" t="s">
        <v>26</v>
      </c>
      <c r="E5026" t="s">
        <v>20</v>
      </c>
      <c r="F5026" t="s">
        <v>30</v>
      </c>
      <c r="G5026">
        <v>6000</v>
      </c>
      <c r="H5026">
        <v>14.91</v>
      </c>
      <c r="I5026">
        <v>0</v>
      </c>
      <c r="J5026">
        <v>0.13</v>
      </c>
      <c r="K5026" t="s">
        <v>17</v>
      </c>
      <c r="L5026">
        <v>3</v>
      </c>
    </row>
    <row r="5027" spans="1:12" x14ac:dyDescent="0.3">
      <c r="A5027">
        <v>22</v>
      </c>
      <c r="B5027">
        <v>80000</v>
      </c>
      <c r="C5027" t="s">
        <v>26</v>
      </c>
      <c r="D5027">
        <v>5</v>
      </c>
      <c r="E5027" t="s">
        <v>27</v>
      </c>
      <c r="F5027" t="s">
        <v>19</v>
      </c>
      <c r="G5027">
        <v>9500</v>
      </c>
      <c r="H5027">
        <v>11.71</v>
      </c>
      <c r="I5027">
        <v>0</v>
      </c>
      <c r="J5027">
        <v>0.12</v>
      </c>
      <c r="K5027" t="s">
        <v>16</v>
      </c>
      <c r="L5027">
        <v>3</v>
      </c>
    </row>
    <row r="5028" spans="1:12" x14ac:dyDescent="0.3">
      <c r="A5028">
        <v>25</v>
      </c>
      <c r="B5028">
        <v>43200</v>
      </c>
      <c r="C5028" t="s">
        <v>13</v>
      </c>
      <c r="D5028">
        <v>3</v>
      </c>
      <c r="E5028" t="s">
        <v>27</v>
      </c>
      <c r="F5028" t="s">
        <v>15</v>
      </c>
      <c r="G5028">
        <v>3000</v>
      </c>
      <c r="H5028">
        <v>13.8</v>
      </c>
      <c r="I5028">
        <v>0</v>
      </c>
      <c r="J5028">
        <v>7.0000000000000007E-2</v>
      </c>
      <c r="K5028" t="s">
        <v>16</v>
      </c>
      <c r="L5028">
        <v>2</v>
      </c>
    </row>
    <row r="5029" spans="1:12" x14ac:dyDescent="0.3">
      <c r="A5029">
        <v>23</v>
      </c>
      <c r="B5029">
        <v>81000</v>
      </c>
      <c r="C5029" t="s">
        <v>13</v>
      </c>
      <c r="D5029">
        <v>7</v>
      </c>
      <c r="E5029" t="s">
        <v>18</v>
      </c>
      <c r="F5029" t="s">
        <v>15</v>
      </c>
      <c r="G5029">
        <v>18000</v>
      </c>
      <c r="H5029">
        <v>13.98</v>
      </c>
      <c r="I5029">
        <v>0</v>
      </c>
      <c r="J5029">
        <v>0.22</v>
      </c>
      <c r="K5029" t="s">
        <v>16</v>
      </c>
      <c r="L5029">
        <v>4</v>
      </c>
    </row>
    <row r="5030" spans="1:12" x14ac:dyDescent="0.3">
      <c r="A5030">
        <v>22</v>
      </c>
      <c r="B5030">
        <v>55000</v>
      </c>
      <c r="C5030" t="s">
        <v>26</v>
      </c>
      <c r="D5030">
        <v>6</v>
      </c>
      <c r="E5030" t="s">
        <v>18</v>
      </c>
      <c r="F5030" t="s">
        <v>15</v>
      </c>
      <c r="G5030">
        <v>1400</v>
      </c>
      <c r="H5030">
        <v>13.49</v>
      </c>
      <c r="I5030">
        <v>0</v>
      </c>
      <c r="J5030">
        <v>0.03</v>
      </c>
      <c r="K5030" t="s">
        <v>17</v>
      </c>
      <c r="L5030">
        <v>3</v>
      </c>
    </row>
    <row r="5031" spans="1:12" x14ac:dyDescent="0.3">
      <c r="A5031">
        <v>25</v>
      </c>
      <c r="B5031">
        <v>42000</v>
      </c>
      <c r="C5031" t="s">
        <v>26</v>
      </c>
      <c r="D5031">
        <v>9</v>
      </c>
      <c r="E5031" t="s">
        <v>14</v>
      </c>
      <c r="F5031" t="s">
        <v>21</v>
      </c>
      <c r="G5031">
        <v>9100</v>
      </c>
      <c r="I5031">
        <v>0</v>
      </c>
      <c r="J5031">
        <v>0.22</v>
      </c>
      <c r="K5031" t="s">
        <v>16</v>
      </c>
      <c r="L5031">
        <v>3</v>
      </c>
    </row>
    <row r="5032" spans="1:12" x14ac:dyDescent="0.3">
      <c r="A5032">
        <v>23</v>
      </c>
      <c r="B5032">
        <v>138000</v>
      </c>
      <c r="C5032" t="s">
        <v>26</v>
      </c>
      <c r="D5032">
        <v>7</v>
      </c>
      <c r="E5032" t="s">
        <v>27</v>
      </c>
      <c r="F5032" t="s">
        <v>19</v>
      </c>
      <c r="G5032">
        <v>2700</v>
      </c>
      <c r="H5032">
        <v>11.86</v>
      </c>
      <c r="I5032">
        <v>0</v>
      </c>
      <c r="J5032">
        <v>0.02</v>
      </c>
      <c r="K5032" t="s">
        <v>16</v>
      </c>
      <c r="L5032">
        <v>4</v>
      </c>
    </row>
    <row r="5033" spans="1:12" x14ac:dyDescent="0.3">
      <c r="A5033">
        <v>24</v>
      </c>
      <c r="B5033">
        <v>64000</v>
      </c>
      <c r="C5033" t="s">
        <v>26</v>
      </c>
      <c r="D5033">
        <v>7</v>
      </c>
      <c r="E5033" t="s">
        <v>25</v>
      </c>
      <c r="F5033" t="s">
        <v>22</v>
      </c>
      <c r="G5033">
        <v>4000</v>
      </c>
      <c r="H5033">
        <v>20.89</v>
      </c>
      <c r="I5033">
        <v>1</v>
      </c>
      <c r="J5033">
        <v>0.06</v>
      </c>
      <c r="K5033" t="s">
        <v>17</v>
      </c>
      <c r="L5033">
        <v>2</v>
      </c>
    </row>
    <row r="5034" spans="1:12" x14ac:dyDescent="0.3">
      <c r="A5034">
        <v>24</v>
      </c>
      <c r="B5034">
        <v>23500</v>
      </c>
      <c r="C5034" t="s">
        <v>26</v>
      </c>
      <c r="D5034">
        <v>2</v>
      </c>
      <c r="E5034" t="s">
        <v>28</v>
      </c>
      <c r="F5034" t="s">
        <v>19</v>
      </c>
      <c r="G5034">
        <v>7000</v>
      </c>
      <c r="H5034">
        <v>10.38</v>
      </c>
      <c r="I5034">
        <v>0</v>
      </c>
      <c r="J5034">
        <v>0.3</v>
      </c>
      <c r="K5034" t="s">
        <v>16</v>
      </c>
      <c r="L5034">
        <v>4</v>
      </c>
    </row>
    <row r="5035" spans="1:12" x14ac:dyDescent="0.3">
      <c r="A5035">
        <v>26</v>
      </c>
      <c r="B5035">
        <v>220836</v>
      </c>
      <c r="C5035" t="s">
        <v>26</v>
      </c>
      <c r="D5035">
        <v>10</v>
      </c>
      <c r="E5035" t="s">
        <v>20</v>
      </c>
      <c r="F5035" t="s">
        <v>19</v>
      </c>
      <c r="G5035">
        <v>9000</v>
      </c>
      <c r="H5035">
        <v>11.26</v>
      </c>
      <c r="I5035">
        <v>0</v>
      </c>
      <c r="J5035">
        <v>0.04</v>
      </c>
      <c r="K5035" t="s">
        <v>16</v>
      </c>
      <c r="L5035">
        <v>2</v>
      </c>
    </row>
    <row r="5036" spans="1:12" x14ac:dyDescent="0.3">
      <c r="A5036">
        <v>26</v>
      </c>
      <c r="B5036">
        <v>24000</v>
      </c>
      <c r="C5036" t="s">
        <v>13</v>
      </c>
      <c r="D5036">
        <v>5</v>
      </c>
      <c r="E5036" t="s">
        <v>14</v>
      </c>
      <c r="F5036" t="s">
        <v>21</v>
      </c>
      <c r="G5036">
        <v>6000</v>
      </c>
      <c r="H5036">
        <v>6.62</v>
      </c>
      <c r="I5036">
        <v>0</v>
      </c>
      <c r="J5036">
        <v>0.25</v>
      </c>
      <c r="K5036" t="s">
        <v>16</v>
      </c>
      <c r="L5036">
        <v>2</v>
      </c>
    </row>
    <row r="5037" spans="1:12" x14ac:dyDescent="0.3">
      <c r="A5037">
        <v>24</v>
      </c>
      <c r="B5037">
        <v>46704</v>
      </c>
      <c r="C5037" t="s">
        <v>13</v>
      </c>
      <c r="D5037">
        <v>2</v>
      </c>
      <c r="E5037" t="s">
        <v>20</v>
      </c>
      <c r="F5037" t="s">
        <v>19</v>
      </c>
      <c r="G5037">
        <v>9000</v>
      </c>
      <c r="H5037">
        <v>11.49</v>
      </c>
      <c r="I5037">
        <v>0</v>
      </c>
      <c r="J5037">
        <v>0.19</v>
      </c>
      <c r="K5037" t="s">
        <v>16</v>
      </c>
      <c r="L5037">
        <v>3</v>
      </c>
    </row>
    <row r="5038" spans="1:12" x14ac:dyDescent="0.3">
      <c r="A5038">
        <v>24</v>
      </c>
      <c r="B5038">
        <v>65000</v>
      </c>
      <c r="C5038" t="s">
        <v>26</v>
      </c>
      <c r="D5038">
        <v>3</v>
      </c>
      <c r="E5038" t="s">
        <v>18</v>
      </c>
      <c r="F5038" t="s">
        <v>19</v>
      </c>
      <c r="G5038">
        <v>12000</v>
      </c>
      <c r="H5038">
        <v>9.91</v>
      </c>
      <c r="I5038">
        <v>0</v>
      </c>
      <c r="J5038">
        <v>0.18</v>
      </c>
      <c r="K5038" t="s">
        <v>16</v>
      </c>
      <c r="L5038">
        <v>4</v>
      </c>
    </row>
    <row r="5039" spans="1:12" x14ac:dyDescent="0.3">
      <c r="A5039">
        <v>25</v>
      </c>
      <c r="B5039">
        <v>30720</v>
      </c>
      <c r="C5039" t="s">
        <v>26</v>
      </c>
      <c r="D5039">
        <v>3</v>
      </c>
      <c r="E5039" t="s">
        <v>14</v>
      </c>
      <c r="F5039" t="s">
        <v>19</v>
      </c>
      <c r="G5039">
        <v>2000</v>
      </c>
      <c r="H5039">
        <v>11.12</v>
      </c>
      <c r="I5039">
        <v>0</v>
      </c>
      <c r="J5039">
        <v>7.0000000000000007E-2</v>
      </c>
      <c r="K5039" t="s">
        <v>16</v>
      </c>
      <c r="L5039">
        <v>4</v>
      </c>
    </row>
    <row r="5040" spans="1:12" x14ac:dyDescent="0.3">
      <c r="A5040">
        <v>23</v>
      </c>
      <c r="B5040">
        <v>30000</v>
      </c>
      <c r="C5040" t="s">
        <v>13</v>
      </c>
      <c r="D5040">
        <v>3</v>
      </c>
      <c r="E5040" t="s">
        <v>20</v>
      </c>
      <c r="F5040" t="s">
        <v>30</v>
      </c>
      <c r="G5040">
        <v>3000</v>
      </c>
      <c r="H5040">
        <v>15.2</v>
      </c>
      <c r="I5040">
        <v>0</v>
      </c>
      <c r="J5040">
        <v>0.1</v>
      </c>
      <c r="K5040" t="s">
        <v>17</v>
      </c>
      <c r="L5040">
        <v>4</v>
      </c>
    </row>
    <row r="5041" spans="1:12" x14ac:dyDescent="0.3">
      <c r="A5041">
        <v>21</v>
      </c>
      <c r="B5041">
        <v>40000</v>
      </c>
      <c r="C5041" t="s">
        <v>23</v>
      </c>
      <c r="D5041">
        <v>1</v>
      </c>
      <c r="E5041" t="s">
        <v>20</v>
      </c>
      <c r="F5041" t="s">
        <v>15</v>
      </c>
      <c r="G5041">
        <v>15000</v>
      </c>
      <c r="H5041">
        <v>13.16</v>
      </c>
      <c r="I5041">
        <v>0</v>
      </c>
      <c r="J5041">
        <v>0.38</v>
      </c>
      <c r="K5041" t="s">
        <v>17</v>
      </c>
      <c r="L5041">
        <v>4</v>
      </c>
    </row>
    <row r="5042" spans="1:12" x14ac:dyDescent="0.3">
      <c r="A5042">
        <v>26</v>
      </c>
      <c r="B5042">
        <v>42000</v>
      </c>
      <c r="C5042" t="s">
        <v>13</v>
      </c>
      <c r="D5042">
        <v>3</v>
      </c>
      <c r="E5042" t="s">
        <v>25</v>
      </c>
      <c r="F5042" t="s">
        <v>21</v>
      </c>
      <c r="G5042">
        <v>4500</v>
      </c>
      <c r="H5042">
        <v>7.66</v>
      </c>
      <c r="I5042">
        <v>0</v>
      </c>
      <c r="J5042">
        <v>0.11</v>
      </c>
      <c r="K5042" t="s">
        <v>16</v>
      </c>
      <c r="L5042">
        <v>2</v>
      </c>
    </row>
    <row r="5043" spans="1:12" x14ac:dyDescent="0.3">
      <c r="A5043">
        <v>24</v>
      </c>
      <c r="B5043">
        <v>39000</v>
      </c>
      <c r="C5043" t="s">
        <v>13</v>
      </c>
      <c r="D5043">
        <v>2</v>
      </c>
      <c r="E5043" t="s">
        <v>25</v>
      </c>
      <c r="F5043" t="s">
        <v>29</v>
      </c>
      <c r="G5043">
        <v>16000</v>
      </c>
      <c r="H5043">
        <v>19.91</v>
      </c>
      <c r="I5043">
        <v>1</v>
      </c>
      <c r="J5043">
        <v>0.41</v>
      </c>
      <c r="K5043" t="s">
        <v>16</v>
      </c>
      <c r="L5043">
        <v>3</v>
      </c>
    </row>
    <row r="5044" spans="1:12" x14ac:dyDescent="0.3">
      <c r="A5044">
        <v>26</v>
      </c>
      <c r="B5044">
        <v>200000</v>
      </c>
      <c r="C5044" t="s">
        <v>26</v>
      </c>
      <c r="D5044">
        <v>4</v>
      </c>
      <c r="E5044" t="s">
        <v>14</v>
      </c>
      <c r="F5044" t="s">
        <v>15</v>
      </c>
      <c r="G5044">
        <v>15000</v>
      </c>
      <c r="H5044">
        <v>14.79</v>
      </c>
      <c r="I5044">
        <v>0</v>
      </c>
      <c r="J5044">
        <v>7.0000000000000007E-2</v>
      </c>
      <c r="K5044" t="s">
        <v>16</v>
      </c>
      <c r="L5044">
        <v>4</v>
      </c>
    </row>
    <row r="5045" spans="1:12" x14ac:dyDescent="0.3">
      <c r="A5045">
        <v>22</v>
      </c>
      <c r="B5045">
        <v>43000</v>
      </c>
      <c r="C5045" t="s">
        <v>13</v>
      </c>
      <c r="D5045">
        <v>6</v>
      </c>
      <c r="E5045" t="s">
        <v>18</v>
      </c>
      <c r="F5045" t="s">
        <v>19</v>
      </c>
      <c r="G5045">
        <v>13500</v>
      </c>
      <c r="H5045">
        <v>10.95</v>
      </c>
      <c r="I5045">
        <v>1</v>
      </c>
      <c r="J5045">
        <v>0.31</v>
      </c>
      <c r="K5045" t="s">
        <v>16</v>
      </c>
      <c r="L5045">
        <v>4</v>
      </c>
    </row>
    <row r="5046" spans="1:12" x14ac:dyDescent="0.3">
      <c r="A5046">
        <v>23</v>
      </c>
      <c r="B5046">
        <v>44000</v>
      </c>
      <c r="C5046" t="s">
        <v>13</v>
      </c>
      <c r="D5046">
        <v>2</v>
      </c>
      <c r="E5046" t="s">
        <v>20</v>
      </c>
      <c r="F5046" t="s">
        <v>15</v>
      </c>
      <c r="G5046">
        <v>6000</v>
      </c>
      <c r="H5046">
        <v>14.22</v>
      </c>
      <c r="I5046">
        <v>0</v>
      </c>
      <c r="J5046">
        <v>0.14000000000000001</v>
      </c>
      <c r="K5046" t="s">
        <v>17</v>
      </c>
      <c r="L5046">
        <v>3</v>
      </c>
    </row>
    <row r="5047" spans="1:12" x14ac:dyDescent="0.3">
      <c r="A5047">
        <v>22</v>
      </c>
      <c r="B5047">
        <v>49536</v>
      </c>
      <c r="C5047" t="s">
        <v>26</v>
      </c>
      <c r="D5047">
        <v>6</v>
      </c>
      <c r="E5047" t="s">
        <v>18</v>
      </c>
      <c r="F5047" t="s">
        <v>21</v>
      </c>
      <c r="G5047">
        <v>5200</v>
      </c>
      <c r="H5047">
        <v>6.62</v>
      </c>
      <c r="I5047">
        <v>0</v>
      </c>
      <c r="J5047">
        <v>0.1</v>
      </c>
      <c r="K5047" t="s">
        <v>16</v>
      </c>
      <c r="L5047">
        <v>3</v>
      </c>
    </row>
    <row r="5048" spans="1:12" x14ac:dyDescent="0.3">
      <c r="A5048">
        <v>25</v>
      </c>
      <c r="B5048">
        <v>30000</v>
      </c>
      <c r="C5048" t="s">
        <v>13</v>
      </c>
      <c r="D5048">
        <v>4</v>
      </c>
      <c r="E5048" t="s">
        <v>18</v>
      </c>
      <c r="F5048" t="s">
        <v>15</v>
      </c>
      <c r="G5048">
        <v>2000</v>
      </c>
      <c r="H5048">
        <v>14.22</v>
      </c>
      <c r="I5048">
        <v>0</v>
      </c>
      <c r="J5048">
        <v>7.0000000000000007E-2</v>
      </c>
      <c r="K5048" t="s">
        <v>16</v>
      </c>
      <c r="L5048">
        <v>2</v>
      </c>
    </row>
    <row r="5049" spans="1:12" x14ac:dyDescent="0.3">
      <c r="A5049">
        <v>25</v>
      </c>
      <c r="B5049">
        <v>78000</v>
      </c>
      <c r="C5049" t="s">
        <v>26</v>
      </c>
      <c r="D5049">
        <v>9</v>
      </c>
      <c r="E5049" t="s">
        <v>18</v>
      </c>
      <c r="F5049" t="s">
        <v>19</v>
      </c>
      <c r="G5049">
        <v>14200</v>
      </c>
      <c r="H5049">
        <v>11.48</v>
      </c>
      <c r="I5049">
        <v>0</v>
      </c>
      <c r="J5049">
        <v>0.18</v>
      </c>
      <c r="K5049" t="s">
        <v>16</v>
      </c>
      <c r="L5049">
        <v>3</v>
      </c>
    </row>
    <row r="5050" spans="1:12" x14ac:dyDescent="0.3">
      <c r="A5050">
        <v>24</v>
      </c>
      <c r="B5050">
        <v>87000</v>
      </c>
      <c r="C5050" t="s">
        <v>26</v>
      </c>
      <c r="D5050">
        <v>7</v>
      </c>
      <c r="E5050" t="s">
        <v>25</v>
      </c>
      <c r="F5050" t="s">
        <v>19</v>
      </c>
      <c r="G5050">
        <v>25000</v>
      </c>
      <c r="H5050">
        <v>10.99</v>
      </c>
      <c r="I5050">
        <v>0</v>
      </c>
      <c r="J5050">
        <v>0.28999999999999998</v>
      </c>
      <c r="K5050" t="s">
        <v>16</v>
      </c>
      <c r="L5050">
        <v>4</v>
      </c>
    </row>
    <row r="5051" spans="1:12" x14ac:dyDescent="0.3">
      <c r="A5051">
        <v>23</v>
      </c>
      <c r="B5051">
        <v>30996</v>
      </c>
      <c r="C5051" t="s">
        <v>23</v>
      </c>
      <c r="D5051">
        <v>2</v>
      </c>
      <c r="E5051" t="s">
        <v>27</v>
      </c>
      <c r="F5051" t="s">
        <v>19</v>
      </c>
      <c r="G5051">
        <v>5000</v>
      </c>
      <c r="H5051">
        <v>11.86</v>
      </c>
      <c r="I5051">
        <v>0</v>
      </c>
      <c r="J5051">
        <v>0.16</v>
      </c>
      <c r="K5051" t="s">
        <v>16</v>
      </c>
      <c r="L5051">
        <v>4</v>
      </c>
    </row>
    <row r="5052" spans="1:12" x14ac:dyDescent="0.3">
      <c r="A5052">
        <v>25</v>
      </c>
      <c r="B5052">
        <v>60000</v>
      </c>
      <c r="C5052" t="s">
        <v>26</v>
      </c>
      <c r="D5052">
        <v>2</v>
      </c>
      <c r="E5052" t="s">
        <v>18</v>
      </c>
      <c r="F5052" t="s">
        <v>19</v>
      </c>
      <c r="G5052">
        <v>12500</v>
      </c>
      <c r="H5052">
        <v>11.49</v>
      </c>
      <c r="I5052">
        <v>0</v>
      </c>
      <c r="J5052">
        <v>0.21</v>
      </c>
      <c r="K5052" t="s">
        <v>16</v>
      </c>
      <c r="L5052">
        <v>4</v>
      </c>
    </row>
    <row r="5053" spans="1:12" x14ac:dyDescent="0.3">
      <c r="A5053">
        <v>24</v>
      </c>
      <c r="B5053">
        <v>55000</v>
      </c>
      <c r="C5053" t="s">
        <v>26</v>
      </c>
      <c r="D5053">
        <v>8</v>
      </c>
      <c r="E5053" t="s">
        <v>28</v>
      </c>
      <c r="F5053" t="s">
        <v>21</v>
      </c>
      <c r="G5053">
        <v>5500</v>
      </c>
      <c r="H5053">
        <v>8.59</v>
      </c>
      <c r="I5053">
        <v>0</v>
      </c>
      <c r="J5053">
        <v>0.1</v>
      </c>
      <c r="K5053" t="s">
        <v>16</v>
      </c>
      <c r="L5053">
        <v>4</v>
      </c>
    </row>
    <row r="5054" spans="1:12" x14ac:dyDescent="0.3">
      <c r="A5054">
        <v>26</v>
      </c>
      <c r="B5054">
        <v>165000</v>
      </c>
      <c r="C5054" t="s">
        <v>26</v>
      </c>
      <c r="D5054">
        <v>10</v>
      </c>
      <c r="E5054" t="s">
        <v>18</v>
      </c>
      <c r="F5054" t="s">
        <v>15</v>
      </c>
      <c r="G5054">
        <v>20000</v>
      </c>
      <c r="H5054">
        <v>13.22</v>
      </c>
      <c r="I5054">
        <v>0</v>
      </c>
      <c r="J5054">
        <v>0.12</v>
      </c>
      <c r="K5054" t="s">
        <v>17</v>
      </c>
      <c r="L5054">
        <v>2</v>
      </c>
    </row>
    <row r="5055" spans="1:12" x14ac:dyDescent="0.3">
      <c r="A5055">
        <v>25</v>
      </c>
      <c r="B5055">
        <v>84000</v>
      </c>
      <c r="C5055" t="s">
        <v>26</v>
      </c>
      <c r="D5055">
        <v>8</v>
      </c>
      <c r="E5055" t="s">
        <v>14</v>
      </c>
      <c r="F5055" t="s">
        <v>19</v>
      </c>
      <c r="G5055">
        <v>8500</v>
      </c>
      <c r="H5055">
        <v>11.83</v>
      </c>
      <c r="I5055">
        <v>0</v>
      </c>
      <c r="J5055">
        <v>0.1</v>
      </c>
      <c r="K5055" t="s">
        <v>16</v>
      </c>
      <c r="L5055">
        <v>4</v>
      </c>
    </row>
    <row r="5056" spans="1:12" x14ac:dyDescent="0.3">
      <c r="A5056">
        <v>25</v>
      </c>
      <c r="B5056">
        <v>58650</v>
      </c>
      <c r="C5056" t="s">
        <v>26</v>
      </c>
      <c r="D5056">
        <v>4</v>
      </c>
      <c r="E5056" t="s">
        <v>14</v>
      </c>
      <c r="F5056" t="s">
        <v>30</v>
      </c>
      <c r="G5056">
        <v>20000</v>
      </c>
      <c r="H5056">
        <v>14.09</v>
      </c>
      <c r="I5056">
        <v>1</v>
      </c>
      <c r="J5056">
        <v>0.28999999999999998</v>
      </c>
      <c r="K5056" t="s">
        <v>17</v>
      </c>
      <c r="L5056">
        <v>4</v>
      </c>
    </row>
    <row r="5057" spans="1:12" x14ac:dyDescent="0.3">
      <c r="A5057">
        <v>23</v>
      </c>
      <c r="B5057">
        <v>42000</v>
      </c>
      <c r="C5057" t="s">
        <v>23</v>
      </c>
      <c r="D5057">
        <v>7</v>
      </c>
      <c r="E5057" t="s">
        <v>18</v>
      </c>
      <c r="F5057" t="s">
        <v>19</v>
      </c>
      <c r="G5057">
        <v>4400</v>
      </c>
      <c r="H5057">
        <v>11.89</v>
      </c>
      <c r="I5057">
        <v>0</v>
      </c>
      <c r="J5057">
        <v>0.1</v>
      </c>
      <c r="K5057" t="s">
        <v>16</v>
      </c>
      <c r="L5057">
        <v>4</v>
      </c>
    </row>
    <row r="5058" spans="1:12" x14ac:dyDescent="0.3">
      <c r="A5058">
        <v>23</v>
      </c>
      <c r="B5058">
        <v>32400</v>
      </c>
      <c r="C5058" t="s">
        <v>13</v>
      </c>
      <c r="D5058">
        <v>4</v>
      </c>
      <c r="E5058" t="s">
        <v>14</v>
      </c>
      <c r="F5058" t="s">
        <v>21</v>
      </c>
      <c r="G5058">
        <v>4500</v>
      </c>
      <c r="H5058">
        <v>7.49</v>
      </c>
      <c r="I5058">
        <v>0</v>
      </c>
      <c r="J5058">
        <v>0.14000000000000001</v>
      </c>
      <c r="K5058" t="s">
        <v>16</v>
      </c>
      <c r="L5058">
        <v>3</v>
      </c>
    </row>
    <row r="5059" spans="1:12" x14ac:dyDescent="0.3">
      <c r="A5059">
        <v>26</v>
      </c>
      <c r="B5059">
        <v>130000</v>
      </c>
      <c r="C5059" t="s">
        <v>13</v>
      </c>
      <c r="D5059">
        <v>0</v>
      </c>
      <c r="E5059" t="s">
        <v>28</v>
      </c>
      <c r="F5059" t="s">
        <v>15</v>
      </c>
      <c r="G5059">
        <v>4550</v>
      </c>
      <c r="H5059">
        <v>13.57</v>
      </c>
      <c r="I5059">
        <v>0</v>
      </c>
      <c r="J5059">
        <v>0.04</v>
      </c>
      <c r="K5059" t="s">
        <v>17</v>
      </c>
      <c r="L5059">
        <v>4</v>
      </c>
    </row>
    <row r="5060" spans="1:12" x14ac:dyDescent="0.3">
      <c r="A5060">
        <v>21</v>
      </c>
      <c r="B5060">
        <v>35000</v>
      </c>
      <c r="C5060" t="s">
        <v>23</v>
      </c>
      <c r="D5060">
        <v>2</v>
      </c>
      <c r="E5060" t="s">
        <v>18</v>
      </c>
      <c r="F5060" t="s">
        <v>21</v>
      </c>
      <c r="G5060">
        <v>11000</v>
      </c>
      <c r="H5060">
        <v>7.88</v>
      </c>
      <c r="I5060">
        <v>0</v>
      </c>
      <c r="J5060">
        <v>0.31</v>
      </c>
      <c r="K5060" t="s">
        <v>16</v>
      </c>
      <c r="L5060">
        <v>3</v>
      </c>
    </row>
    <row r="5061" spans="1:12" x14ac:dyDescent="0.3">
      <c r="A5061">
        <v>23</v>
      </c>
      <c r="B5061">
        <v>70000</v>
      </c>
      <c r="C5061" t="s">
        <v>26</v>
      </c>
      <c r="D5061">
        <v>4</v>
      </c>
      <c r="E5061" t="s">
        <v>20</v>
      </c>
      <c r="F5061" t="s">
        <v>15</v>
      </c>
      <c r="G5061">
        <v>6000</v>
      </c>
      <c r="H5061">
        <v>13.16</v>
      </c>
      <c r="I5061">
        <v>0</v>
      </c>
      <c r="J5061">
        <v>0.09</v>
      </c>
      <c r="K5061" t="s">
        <v>17</v>
      </c>
      <c r="L5061">
        <v>4</v>
      </c>
    </row>
    <row r="5062" spans="1:12" x14ac:dyDescent="0.3">
      <c r="A5062">
        <v>25</v>
      </c>
      <c r="B5062">
        <v>55000</v>
      </c>
      <c r="C5062" t="s">
        <v>13</v>
      </c>
      <c r="D5062">
        <v>7</v>
      </c>
      <c r="E5062" t="s">
        <v>28</v>
      </c>
      <c r="F5062" t="s">
        <v>15</v>
      </c>
      <c r="G5062">
        <v>8500</v>
      </c>
      <c r="H5062">
        <v>14.22</v>
      </c>
      <c r="I5062">
        <v>0</v>
      </c>
      <c r="J5062">
        <v>0.15</v>
      </c>
      <c r="K5062" t="s">
        <v>17</v>
      </c>
      <c r="L5062">
        <v>3</v>
      </c>
    </row>
    <row r="5063" spans="1:12" x14ac:dyDescent="0.3">
      <c r="A5063">
        <v>22</v>
      </c>
      <c r="B5063">
        <v>43600</v>
      </c>
      <c r="C5063" t="s">
        <v>26</v>
      </c>
      <c r="D5063">
        <v>4</v>
      </c>
      <c r="E5063" t="s">
        <v>25</v>
      </c>
      <c r="F5063" t="s">
        <v>30</v>
      </c>
      <c r="G5063">
        <v>10000</v>
      </c>
      <c r="H5063">
        <v>14.96</v>
      </c>
      <c r="I5063">
        <v>1</v>
      </c>
      <c r="J5063">
        <v>0.23</v>
      </c>
      <c r="K5063" t="s">
        <v>16</v>
      </c>
      <c r="L5063">
        <v>2</v>
      </c>
    </row>
    <row r="5064" spans="1:12" x14ac:dyDescent="0.3">
      <c r="A5064">
        <v>25</v>
      </c>
      <c r="B5064">
        <v>23198</v>
      </c>
      <c r="C5064" t="s">
        <v>13</v>
      </c>
      <c r="D5064">
        <v>2</v>
      </c>
      <c r="E5064" t="s">
        <v>27</v>
      </c>
      <c r="F5064" t="s">
        <v>21</v>
      </c>
      <c r="G5064">
        <v>6000</v>
      </c>
      <c r="H5064">
        <v>8</v>
      </c>
      <c r="I5064">
        <v>0</v>
      </c>
      <c r="J5064">
        <v>0.26</v>
      </c>
      <c r="K5064" t="s">
        <v>16</v>
      </c>
      <c r="L5064">
        <v>2</v>
      </c>
    </row>
    <row r="5065" spans="1:12" x14ac:dyDescent="0.3">
      <c r="A5065">
        <v>22</v>
      </c>
      <c r="B5065">
        <v>57996</v>
      </c>
      <c r="C5065" t="s">
        <v>26</v>
      </c>
      <c r="D5065">
        <v>2</v>
      </c>
      <c r="E5065" t="s">
        <v>27</v>
      </c>
      <c r="F5065" t="s">
        <v>19</v>
      </c>
      <c r="G5065">
        <v>2500</v>
      </c>
      <c r="H5065">
        <v>12.53</v>
      </c>
      <c r="I5065">
        <v>0</v>
      </c>
      <c r="J5065">
        <v>0.04</v>
      </c>
      <c r="K5065" t="s">
        <v>16</v>
      </c>
      <c r="L5065">
        <v>4</v>
      </c>
    </row>
    <row r="5066" spans="1:12" x14ac:dyDescent="0.3">
      <c r="A5066">
        <v>25</v>
      </c>
      <c r="B5066">
        <v>39000</v>
      </c>
      <c r="C5066" t="s">
        <v>26</v>
      </c>
      <c r="D5066">
        <v>9</v>
      </c>
      <c r="E5066" t="s">
        <v>25</v>
      </c>
      <c r="F5066" t="s">
        <v>15</v>
      </c>
      <c r="G5066">
        <v>3000</v>
      </c>
      <c r="H5066">
        <v>13.99</v>
      </c>
      <c r="I5066">
        <v>0</v>
      </c>
      <c r="J5066">
        <v>0.08</v>
      </c>
      <c r="K5066" t="s">
        <v>16</v>
      </c>
      <c r="L5066">
        <v>2</v>
      </c>
    </row>
    <row r="5067" spans="1:12" x14ac:dyDescent="0.3">
      <c r="A5067">
        <v>24</v>
      </c>
      <c r="B5067">
        <v>85000</v>
      </c>
      <c r="C5067" t="s">
        <v>26</v>
      </c>
      <c r="D5067">
        <v>4</v>
      </c>
      <c r="E5067" t="s">
        <v>25</v>
      </c>
      <c r="F5067" t="s">
        <v>19</v>
      </c>
      <c r="G5067">
        <v>7750</v>
      </c>
      <c r="H5067">
        <v>11.12</v>
      </c>
      <c r="I5067">
        <v>0</v>
      </c>
      <c r="J5067">
        <v>0.09</v>
      </c>
      <c r="K5067" t="s">
        <v>16</v>
      </c>
      <c r="L5067">
        <v>4</v>
      </c>
    </row>
    <row r="5068" spans="1:12" x14ac:dyDescent="0.3">
      <c r="A5068">
        <v>26</v>
      </c>
      <c r="B5068">
        <v>125000</v>
      </c>
      <c r="C5068" t="s">
        <v>26</v>
      </c>
      <c r="D5068">
        <v>10</v>
      </c>
      <c r="E5068" t="s">
        <v>20</v>
      </c>
      <c r="F5068" t="s">
        <v>21</v>
      </c>
      <c r="G5068">
        <v>10200</v>
      </c>
      <c r="H5068">
        <v>7.49</v>
      </c>
      <c r="I5068">
        <v>0</v>
      </c>
      <c r="J5068">
        <v>0.08</v>
      </c>
      <c r="K5068" t="s">
        <v>16</v>
      </c>
      <c r="L5068">
        <v>2</v>
      </c>
    </row>
    <row r="5069" spans="1:12" x14ac:dyDescent="0.3">
      <c r="A5069">
        <v>24</v>
      </c>
      <c r="B5069">
        <v>141000</v>
      </c>
      <c r="C5069" t="s">
        <v>23</v>
      </c>
      <c r="D5069">
        <v>8</v>
      </c>
      <c r="E5069" t="s">
        <v>18</v>
      </c>
      <c r="F5069" t="s">
        <v>21</v>
      </c>
      <c r="G5069">
        <v>10000</v>
      </c>
      <c r="H5069">
        <v>7.49</v>
      </c>
      <c r="I5069">
        <v>0</v>
      </c>
      <c r="J5069">
        <v>7.0000000000000007E-2</v>
      </c>
      <c r="K5069" t="s">
        <v>16</v>
      </c>
      <c r="L5069">
        <v>2</v>
      </c>
    </row>
    <row r="5070" spans="1:12" x14ac:dyDescent="0.3">
      <c r="A5070">
        <v>22</v>
      </c>
      <c r="B5070">
        <v>90000</v>
      </c>
      <c r="C5070" t="s">
        <v>26</v>
      </c>
      <c r="D5070">
        <v>6</v>
      </c>
      <c r="E5070" t="s">
        <v>25</v>
      </c>
      <c r="F5070" t="s">
        <v>21</v>
      </c>
      <c r="G5070">
        <v>16000</v>
      </c>
      <c r="H5070">
        <v>6.03</v>
      </c>
      <c r="I5070">
        <v>0</v>
      </c>
      <c r="J5070">
        <v>0.18</v>
      </c>
      <c r="K5070" t="s">
        <v>16</v>
      </c>
      <c r="L5070">
        <v>3</v>
      </c>
    </row>
    <row r="5071" spans="1:12" x14ac:dyDescent="0.3">
      <c r="A5071">
        <v>22</v>
      </c>
      <c r="B5071">
        <v>23587</v>
      </c>
      <c r="C5071" t="s">
        <v>13</v>
      </c>
      <c r="D5071">
        <v>4</v>
      </c>
      <c r="E5071" t="s">
        <v>28</v>
      </c>
      <c r="F5071" t="s">
        <v>19</v>
      </c>
      <c r="G5071">
        <v>2000</v>
      </c>
      <c r="H5071">
        <v>11.89</v>
      </c>
      <c r="I5071">
        <v>1</v>
      </c>
      <c r="J5071">
        <v>0.08</v>
      </c>
      <c r="K5071" t="s">
        <v>16</v>
      </c>
      <c r="L5071">
        <v>2</v>
      </c>
    </row>
    <row r="5072" spans="1:12" x14ac:dyDescent="0.3">
      <c r="A5072">
        <v>22</v>
      </c>
      <c r="B5072">
        <v>69500</v>
      </c>
      <c r="C5072" t="s">
        <v>26</v>
      </c>
      <c r="D5072">
        <v>6</v>
      </c>
      <c r="E5072" t="s">
        <v>14</v>
      </c>
      <c r="F5072" t="s">
        <v>15</v>
      </c>
      <c r="G5072">
        <v>6000</v>
      </c>
      <c r="H5072">
        <v>13.48</v>
      </c>
      <c r="I5072">
        <v>0</v>
      </c>
      <c r="J5072">
        <v>0.09</v>
      </c>
      <c r="K5072" t="s">
        <v>16</v>
      </c>
      <c r="L5072">
        <v>3</v>
      </c>
    </row>
    <row r="5073" spans="1:12" x14ac:dyDescent="0.3">
      <c r="A5073">
        <v>24</v>
      </c>
      <c r="B5073">
        <v>42200</v>
      </c>
      <c r="C5073" t="s">
        <v>13</v>
      </c>
      <c r="D5073">
        <v>5</v>
      </c>
      <c r="E5073" t="s">
        <v>14</v>
      </c>
      <c r="F5073" t="s">
        <v>21</v>
      </c>
      <c r="G5073">
        <v>4450</v>
      </c>
      <c r="H5073">
        <v>9.32</v>
      </c>
      <c r="I5073">
        <v>0</v>
      </c>
      <c r="J5073">
        <v>0.11</v>
      </c>
      <c r="K5073" t="s">
        <v>16</v>
      </c>
      <c r="L5073">
        <v>4</v>
      </c>
    </row>
    <row r="5074" spans="1:12" x14ac:dyDescent="0.3">
      <c r="A5074">
        <v>24</v>
      </c>
      <c r="B5074">
        <v>42000</v>
      </c>
      <c r="C5074" t="s">
        <v>26</v>
      </c>
      <c r="D5074">
        <v>8</v>
      </c>
      <c r="E5074" t="s">
        <v>27</v>
      </c>
      <c r="F5074" t="s">
        <v>19</v>
      </c>
      <c r="G5074">
        <v>22250</v>
      </c>
      <c r="H5074">
        <v>11.11</v>
      </c>
      <c r="I5074">
        <v>0</v>
      </c>
      <c r="J5074">
        <v>0.53</v>
      </c>
      <c r="K5074" t="s">
        <v>16</v>
      </c>
      <c r="L5074">
        <v>2</v>
      </c>
    </row>
    <row r="5075" spans="1:12" x14ac:dyDescent="0.3">
      <c r="A5075">
        <v>23</v>
      </c>
      <c r="B5075">
        <v>45000</v>
      </c>
      <c r="C5075" t="s">
        <v>13</v>
      </c>
      <c r="D5075">
        <v>2</v>
      </c>
      <c r="E5075" t="s">
        <v>20</v>
      </c>
      <c r="F5075" t="s">
        <v>19</v>
      </c>
      <c r="G5075">
        <v>11200</v>
      </c>
      <c r="H5075">
        <v>10.59</v>
      </c>
      <c r="I5075">
        <v>0</v>
      </c>
      <c r="J5075">
        <v>0.25</v>
      </c>
      <c r="K5075" t="s">
        <v>16</v>
      </c>
      <c r="L5075">
        <v>4</v>
      </c>
    </row>
    <row r="5076" spans="1:12" x14ac:dyDescent="0.3">
      <c r="A5076">
        <v>22</v>
      </c>
      <c r="B5076">
        <v>68000</v>
      </c>
      <c r="C5076" t="s">
        <v>26</v>
      </c>
      <c r="D5076">
        <v>6</v>
      </c>
      <c r="E5076" t="s">
        <v>18</v>
      </c>
      <c r="F5076" t="s">
        <v>21</v>
      </c>
      <c r="G5076">
        <v>3500</v>
      </c>
      <c r="H5076">
        <v>6.39</v>
      </c>
      <c r="I5076">
        <v>0</v>
      </c>
      <c r="J5076">
        <v>0.05</v>
      </c>
      <c r="K5076" t="s">
        <v>16</v>
      </c>
      <c r="L5076">
        <v>4</v>
      </c>
    </row>
    <row r="5077" spans="1:12" x14ac:dyDescent="0.3">
      <c r="A5077">
        <v>23</v>
      </c>
      <c r="B5077">
        <v>90000</v>
      </c>
      <c r="C5077" t="s">
        <v>26</v>
      </c>
      <c r="D5077">
        <v>6</v>
      </c>
      <c r="E5077" t="s">
        <v>18</v>
      </c>
      <c r="F5077" t="s">
        <v>21</v>
      </c>
      <c r="G5077">
        <v>12000</v>
      </c>
      <c r="I5077">
        <v>0</v>
      </c>
      <c r="J5077">
        <v>0.13</v>
      </c>
      <c r="K5077" t="s">
        <v>16</v>
      </c>
      <c r="L5077">
        <v>3</v>
      </c>
    </row>
    <row r="5078" spans="1:12" x14ac:dyDescent="0.3">
      <c r="A5078">
        <v>25</v>
      </c>
      <c r="B5078">
        <v>36000</v>
      </c>
      <c r="C5078" t="s">
        <v>26</v>
      </c>
      <c r="D5078">
        <v>3</v>
      </c>
      <c r="E5078" t="s">
        <v>28</v>
      </c>
      <c r="F5078" t="s">
        <v>15</v>
      </c>
      <c r="G5078">
        <v>7000</v>
      </c>
      <c r="H5078">
        <v>12.73</v>
      </c>
      <c r="I5078">
        <v>0</v>
      </c>
      <c r="J5078">
        <v>0.19</v>
      </c>
      <c r="K5078" t="s">
        <v>16</v>
      </c>
      <c r="L5078">
        <v>4</v>
      </c>
    </row>
    <row r="5079" spans="1:12" x14ac:dyDescent="0.3">
      <c r="A5079">
        <v>25</v>
      </c>
      <c r="B5079">
        <v>49000</v>
      </c>
      <c r="C5079" t="s">
        <v>13</v>
      </c>
      <c r="D5079">
        <v>2</v>
      </c>
      <c r="E5079" t="s">
        <v>18</v>
      </c>
      <c r="F5079" t="s">
        <v>21</v>
      </c>
      <c r="G5079">
        <v>7750</v>
      </c>
      <c r="H5079">
        <v>9.6300000000000008</v>
      </c>
      <c r="I5079">
        <v>0</v>
      </c>
      <c r="J5079">
        <v>0.16</v>
      </c>
      <c r="K5079" t="s">
        <v>16</v>
      </c>
      <c r="L5079">
        <v>2</v>
      </c>
    </row>
    <row r="5080" spans="1:12" x14ac:dyDescent="0.3">
      <c r="A5080">
        <v>24</v>
      </c>
      <c r="B5080">
        <v>64000</v>
      </c>
      <c r="C5080" t="s">
        <v>26</v>
      </c>
      <c r="D5080">
        <v>2</v>
      </c>
      <c r="E5080" t="s">
        <v>25</v>
      </c>
      <c r="F5080" t="s">
        <v>29</v>
      </c>
      <c r="G5080">
        <v>12000</v>
      </c>
      <c r="H5080">
        <v>17.559999999999999</v>
      </c>
      <c r="I5080">
        <v>1</v>
      </c>
      <c r="J5080">
        <v>0.19</v>
      </c>
      <c r="K5080" t="s">
        <v>17</v>
      </c>
      <c r="L5080">
        <v>4</v>
      </c>
    </row>
    <row r="5081" spans="1:12" x14ac:dyDescent="0.3">
      <c r="A5081">
        <v>21</v>
      </c>
      <c r="B5081">
        <v>24000</v>
      </c>
      <c r="C5081" t="s">
        <v>23</v>
      </c>
      <c r="D5081">
        <v>2</v>
      </c>
      <c r="E5081" t="s">
        <v>20</v>
      </c>
      <c r="F5081" t="s">
        <v>19</v>
      </c>
      <c r="G5081">
        <v>7000</v>
      </c>
      <c r="H5081">
        <v>11.86</v>
      </c>
      <c r="I5081">
        <v>0</v>
      </c>
      <c r="J5081">
        <v>0.28999999999999998</v>
      </c>
      <c r="K5081" t="s">
        <v>16</v>
      </c>
      <c r="L5081">
        <v>3</v>
      </c>
    </row>
    <row r="5082" spans="1:12" x14ac:dyDescent="0.3">
      <c r="A5082">
        <v>25</v>
      </c>
      <c r="B5082">
        <v>60000</v>
      </c>
      <c r="C5082" t="s">
        <v>13</v>
      </c>
      <c r="D5082">
        <v>0</v>
      </c>
      <c r="E5082" t="s">
        <v>25</v>
      </c>
      <c r="F5082" t="s">
        <v>19</v>
      </c>
      <c r="G5082">
        <v>7000</v>
      </c>
      <c r="H5082">
        <v>9.25</v>
      </c>
      <c r="I5082">
        <v>0</v>
      </c>
      <c r="J5082">
        <v>0.12</v>
      </c>
      <c r="K5082" t="s">
        <v>16</v>
      </c>
      <c r="L5082">
        <v>4</v>
      </c>
    </row>
    <row r="5083" spans="1:12" x14ac:dyDescent="0.3">
      <c r="A5083">
        <v>25</v>
      </c>
      <c r="B5083">
        <v>150000</v>
      </c>
      <c r="C5083" t="s">
        <v>26</v>
      </c>
      <c r="D5083">
        <v>9</v>
      </c>
      <c r="E5083" t="s">
        <v>28</v>
      </c>
      <c r="F5083" t="s">
        <v>19</v>
      </c>
      <c r="G5083">
        <v>25000</v>
      </c>
      <c r="H5083">
        <v>10.37</v>
      </c>
      <c r="I5083">
        <v>0</v>
      </c>
      <c r="J5083">
        <v>0.17</v>
      </c>
      <c r="K5083" t="s">
        <v>16</v>
      </c>
      <c r="L5083">
        <v>2</v>
      </c>
    </row>
    <row r="5084" spans="1:12" x14ac:dyDescent="0.3">
      <c r="A5084">
        <v>23</v>
      </c>
      <c r="B5084">
        <v>86500</v>
      </c>
      <c r="C5084" t="s">
        <v>26</v>
      </c>
      <c r="D5084">
        <v>7</v>
      </c>
      <c r="E5084" t="s">
        <v>20</v>
      </c>
      <c r="F5084" t="s">
        <v>21</v>
      </c>
      <c r="G5084">
        <v>14000</v>
      </c>
      <c r="H5084">
        <v>7.29</v>
      </c>
      <c r="I5084">
        <v>0</v>
      </c>
      <c r="J5084">
        <v>0.16</v>
      </c>
      <c r="K5084" t="s">
        <v>16</v>
      </c>
      <c r="L5084">
        <v>3</v>
      </c>
    </row>
    <row r="5085" spans="1:12" x14ac:dyDescent="0.3">
      <c r="A5085">
        <v>23</v>
      </c>
      <c r="B5085">
        <v>62000</v>
      </c>
      <c r="C5085" t="s">
        <v>26</v>
      </c>
      <c r="D5085">
        <v>7</v>
      </c>
      <c r="E5085" t="s">
        <v>14</v>
      </c>
      <c r="F5085" t="s">
        <v>19</v>
      </c>
      <c r="G5085">
        <v>6400</v>
      </c>
      <c r="H5085">
        <v>10.08</v>
      </c>
      <c r="I5085">
        <v>0</v>
      </c>
      <c r="J5085">
        <v>0.1</v>
      </c>
      <c r="K5085" t="s">
        <v>16</v>
      </c>
      <c r="L5085">
        <v>3</v>
      </c>
    </row>
    <row r="5086" spans="1:12" x14ac:dyDescent="0.3">
      <c r="A5086">
        <v>26</v>
      </c>
      <c r="B5086">
        <v>122000</v>
      </c>
      <c r="C5086" t="s">
        <v>26</v>
      </c>
      <c r="D5086">
        <v>4</v>
      </c>
      <c r="E5086" t="s">
        <v>25</v>
      </c>
      <c r="F5086" t="s">
        <v>15</v>
      </c>
      <c r="G5086">
        <v>4800</v>
      </c>
      <c r="I5086">
        <v>0</v>
      </c>
      <c r="J5086">
        <v>0.04</v>
      </c>
      <c r="K5086" t="s">
        <v>17</v>
      </c>
      <c r="L5086">
        <v>2</v>
      </c>
    </row>
    <row r="5087" spans="1:12" x14ac:dyDescent="0.3">
      <c r="A5087">
        <v>23</v>
      </c>
      <c r="B5087">
        <v>40000</v>
      </c>
      <c r="C5087" t="s">
        <v>26</v>
      </c>
      <c r="D5087">
        <v>2</v>
      </c>
      <c r="E5087" t="s">
        <v>25</v>
      </c>
      <c r="F5087" t="s">
        <v>19</v>
      </c>
      <c r="G5087">
        <v>2000</v>
      </c>
      <c r="H5087">
        <v>10.99</v>
      </c>
      <c r="I5087">
        <v>0</v>
      </c>
      <c r="J5087">
        <v>0.05</v>
      </c>
      <c r="K5087" t="s">
        <v>16</v>
      </c>
      <c r="L5087">
        <v>4</v>
      </c>
    </row>
    <row r="5088" spans="1:12" x14ac:dyDescent="0.3">
      <c r="A5088">
        <v>22</v>
      </c>
      <c r="B5088">
        <v>62900</v>
      </c>
      <c r="C5088" t="s">
        <v>26</v>
      </c>
      <c r="D5088">
        <v>1</v>
      </c>
      <c r="E5088" t="s">
        <v>14</v>
      </c>
      <c r="F5088" t="s">
        <v>29</v>
      </c>
      <c r="G5088">
        <v>25000</v>
      </c>
      <c r="H5088">
        <v>14.38</v>
      </c>
      <c r="I5088">
        <v>1</v>
      </c>
      <c r="J5088">
        <v>0.34</v>
      </c>
      <c r="K5088" t="s">
        <v>16</v>
      </c>
      <c r="L5088">
        <v>2</v>
      </c>
    </row>
    <row r="5089" spans="1:12" x14ac:dyDescent="0.3">
      <c r="A5089">
        <v>23</v>
      </c>
      <c r="B5089">
        <v>58800</v>
      </c>
      <c r="C5089" t="s">
        <v>13</v>
      </c>
      <c r="D5089">
        <v>7</v>
      </c>
      <c r="E5089" t="s">
        <v>18</v>
      </c>
      <c r="F5089" t="s">
        <v>19</v>
      </c>
      <c r="G5089">
        <v>3000</v>
      </c>
      <c r="H5089">
        <v>10.36</v>
      </c>
      <c r="I5089">
        <v>1</v>
      </c>
      <c r="J5089">
        <v>0.05</v>
      </c>
      <c r="K5089" t="s">
        <v>16</v>
      </c>
      <c r="L5089">
        <v>3</v>
      </c>
    </row>
    <row r="5090" spans="1:12" x14ac:dyDescent="0.3">
      <c r="A5090">
        <v>23</v>
      </c>
      <c r="B5090">
        <v>28000</v>
      </c>
      <c r="C5090" t="s">
        <v>13</v>
      </c>
      <c r="D5090">
        <v>0</v>
      </c>
      <c r="E5090" t="s">
        <v>27</v>
      </c>
      <c r="F5090" t="s">
        <v>15</v>
      </c>
      <c r="G5090">
        <v>5000</v>
      </c>
      <c r="H5090">
        <v>11.78</v>
      </c>
      <c r="I5090">
        <v>0</v>
      </c>
      <c r="J5090">
        <v>0.18</v>
      </c>
      <c r="K5090" t="s">
        <v>16</v>
      </c>
      <c r="L5090">
        <v>3</v>
      </c>
    </row>
    <row r="5091" spans="1:12" x14ac:dyDescent="0.3">
      <c r="A5091">
        <v>24</v>
      </c>
      <c r="B5091">
        <v>60000</v>
      </c>
      <c r="C5091" t="s">
        <v>23</v>
      </c>
      <c r="D5091">
        <v>9</v>
      </c>
      <c r="E5091" t="s">
        <v>28</v>
      </c>
      <c r="F5091" t="s">
        <v>19</v>
      </c>
      <c r="G5091">
        <v>15000</v>
      </c>
      <c r="H5091">
        <v>11.83</v>
      </c>
      <c r="I5091">
        <v>0</v>
      </c>
      <c r="J5091">
        <v>0.25</v>
      </c>
      <c r="K5091" t="s">
        <v>16</v>
      </c>
      <c r="L5091">
        <v>3</v>
      </c>
    </row>
    <row r="5092" spans="1:12" x14ac:dyDescent="0.3">
      <c r="A5092">
        <v>24</v>
      </c>
      <c r="B5092">
        <v>33996</v>
      </c>
      <c r="C5092" t="s">
        <v>13</v>
      </c>
      <c r="D5092">
        <v>1</v>
      </c>
      <c r="E5092" t="s">
        <v>27</v>
      </c>
      <c r="F5092" t="s">
        <v>15</v>
      </c>
      <c r="G5092">
        <v>7000</v>
      </c>
      <c r="H5092">
        <v>13.16</v>
      </c>
      <c r="I5092">
        <v>1</v>
      </c>
      <c r="J5092">
        <v>0.21</v>
      </c>
      <c r="K5092" t="s">
        <v>16</v>
      </c>
      <c r="L5092">
        <v>4</v>
      </c>
    </row>
    <row r="5093" spans="1:12" x14ac:dyDescent="0.3">
      <c r="A5093">
        <v>22</v>
      </c>
      <c r="B5093">
        <v>39900</v>
      </c>
      <c r="C5093" t="s">
        <v>13</v>
      </c>
      <c r="D5093">
        <v>4</v>
      </c>
      <c r="E5093" t="s">
        <v>18</v>
      </c>
      <c r="F5093" t="s">
        <v>19</v>
      </c>
      <c r="G5093">
        <v>19000</v>
      </c>
      <c r="H5093">
        <v>12.18</v>
      </c>
      <c r="I5093">
        <v>1</v>
      </c>
      <c r="J5093">
        <v>0.48</v>
      </c>
      <c r="K5093" t="s">
        <v>16</v>
      </c>
      <c r="L5093">
        <v>2</v>
      </c>
    </row>
    <row r="5094" spans="1:12" x14ac:dyDescent="0.3">
      <c r="A5094">
        <v>25</v>
      </c>
      <c r="B5094">
        <v>168000</v>
      </c>
      <c r="C5094" t="s">
        <v>26</v>
      </c>
      <c r="D5094">
        <v>2</v>
      </c>
      <c r="E5094" t="s">
        <v>25</v>
      </c>
      <c r="F5094" t="s">
        <v>19</v>
      </c>
      <c r="G5094">
        <v>35000</v>
      </c>
      <c r="H5094">
        <v>10.65</v>
      </c>
      <c r="I5094">
        <v>0</v>
      </c>
      <c r="J5094">
        <v>0.21</v>
      </c>
      <c r="K5094" t="s">
        <v>16</v>
      </c>
      <c r="L5094">
        <v>4</v>
      </c>
    </row>
    <row r="5095" spans="1:12" x14ac:dyDescent="0.3">
      <c r="A5095">
        <v>25</v>
      </c>
      <c r="B5095">
        <v>47000</v>
      </c>
      <c r="C5095" t="s">
        <v>23</v>
      </c>
      <c r="D5095">
        <v>9</v>
      </c>
      <c r="E5095" t="s">
        <v>27</v>
      </c>
      <c r="F5095" t="s">
        <v>21</v>
      </c>
      <c r="G5095">
        <v>4000</v>
      </c>
      <c r="H5095">
        <v>6.62</v>
      </c>
      <c r="I5095">
        <v>0</v>
      </c>
      <c r="J5095">
        <v>0.09</v>
      </c>
      <c r="K5095" t="s">
        <v>16</v>
      </c>
      <c r="L5095">
        <v>2</v>
      </c>
    </row>
    <row r="5096" spans="1:12" x14ac:dyDescent="0.3">
      <c r="A5096">
        <v>26</v>
      </c>
      <c r="B5096">
        <v>51996</v>
      </c>
      <c r="C5096" t="s">
        <v>26</v>
      </c>
      <c r="D5096">
        <v>2</v>
      </c>
      <c r="E5096" t="s">
        <v>25</v>
      </c>
      <c r="F5096" t="s">
        <v>29</v>
      </c>
      <c r="G5096">
        <v>6500</v>
      </c>
      <c r="H5096">
        <v>15.68</v>
      </c>
      <c r="I5096">
        <v>1</v>
      </c>
      <c r="J5096">
        <v>0.13</v>
      </c>
      <c r="K5096" t="s">
        <v>16</v>
      </c>
      <c r="L5096">
        <v>3</v>
      </c>
    </row>
    <row r="5097" spans="1:12" x14ac:dyDescent="0.3">
      <c r="A5097">
        <v>22</v>
      </c>
      <c r="B5097">
        <v>107004</v>
      </c>
      <c r="C5097" t="s">
        <v>26</v>
      </c>
      <c r="D5097">
        <v>2</v>
      </c>
      <c r="E5097" t="s">
        <v>27</v>
      </c>
      <c r="F5097" t="s">
        <v>21</v>
      </c>
      <c r="G5097">
        <v>10000</v>
      </c>
      <c r="H5097">
        <v>7.29</v>
      </c>
      <c r="I5097">
        <v>0</v>
      </c>
      <c r="J5097">
        <v>0.09</v>
      </c>
      <c r="K5097" t="s">
        <v>16</v>
      </c>
      <c r="L5097">
        <v>4</v>
      </c>
    </row>
    <row r="5098" spans="1:12" x14ac:dyDescent="0.3">
      <c r="A5098">
        <v>24</v>
      </c>
      <c r="B5098">
        <v>40000</v>
      </c>
      <c r="C5098" t="s">
        <v>13</v>
      </c>
      <c r="D5098">
        <v>5</v>
      </c>
      <c r="E5098" t="s">
        <v>20</v>
      </c>
      <c r="F5098" t="s">
        <v>19</v>
      </c>
      <c r="G5098">
        <v>10000</v>
      </c>
      <c r="H5098">
        <v>11.99</v>
      </c>
      <c r="I5098">
        <v>0</v>
      </c>
      <c r="J5098">
        <v>0.25</v>
      </c>
      <c r="K5098" t="s">
        <v>16</v>
      </c>
      <c r="L5098">
        <v>4</v>
      </c>
    </row>
    <row r="5099" spans="1:12" x14ac:dyDescent="0.3">
      <c r="A5099">
        <v>26</v>
      </c>
      <c r="B5099">
        <v>88000</v>
      </c>
      <c r="C5099" t="s">
        <v>13</v>
      </c>
      <c r="D5099">
        <v>10</v>
      </c>
      <c r="E5099" t="s">
        <v>20</v>
      </c>
      <c r="F5099" t="s">
        <v>19</v>
      </c>
      <c r="G5099">
        <v>10000</v>
      </c>
      <c r="H5099">
        <v>12.69</v>
      </c>
      <c r="I5099">
        <v>0</v>
      </c>
      <c r="J5099">
        <v>0.11</v>
      </c>
      <c r="K5099" t="s">
        <v>16</v>
      </c>
      <c r="L5099">
        <v>4</v>
      </c>
    </row>
    <row r="5100" spans="1:12" x14ac:dyDescent="0.3">
      <c r="A5100">
        <v>25</v>
      </c>
      <c r="B5100">
        <v>122000</v>
      </c>
      <c r="C5100" t="s">
        <v>26</v>
      </c>
      <c r="D5100">
        <v>9</v>
      </c>
      <c r="E5100" t="s">
        <v>20</v>
      </c>
      <c r="F5100" t="s">
        <v>15</v>
      </c>
      <c r="G5100">
        <v>20000</v>
      </c>
      <c r="H5100">
        <v>13.23</v>
      </c>
      <c r="I5100">
        <v>0</v>
      </c>
      <c r="J5100">
        <v>0.16</v>
      </c>
      <c r="K5100" t="s">
        <v>16</v>
      </c>
      <c r="L5100">
        <v>4</v>
      </c>
    </row>
    <row r="5101" spans="1:12" x14ac:dyDescent="0.3">
      <c r="A5101">
        <v>24</v>
      </c>
      <c r="B5101">
        <v>16000</v>
      </c>
      <c r="C5101" t="s">
        <v>13</v>
      </c>
      <c r="D5101">
        <v>2</v>
      </c>
      <c r="E5101" t="s">
        <v>18</v>
      </c>
      <c r="F5101" t="s">
        <v>30</v>
      </c>
      <c r="G5101">
        <v>4200</v>
      </c>
      <c r="I5101">
        <v>1</v>
      </c>
      <c r="J5101">
        <v>0.26</v>
      </c>
      <c r="K5101" t="s">
        <v>16</v>
      </c>
      <c r="L5101">
        <v>2</v>
      </c>
    </row>
    <row r="5102" spans="1:12" x14ac:dyDescent="0.3">
      <c r="A5102">
        <v>24</v>
      </c>
      <c r="B5102">
        <v>24000</v>
      </c>
      <c r="C5102" t="s">
        <v>13</v>
      </c>
      <c r="D5102">
        <v>5</v>
      </c>
      <c r="E5102" t="s">
        <v>14</v>
      </c>
      <c r="F5102" t="s">
        <v>15</v>
      </c>
      <c r="G5102">
        <v>5500</v>
      </c>
      <c r="H5102">
        <v>14.27</v>
      </c>
      <c r="I5102">
        <v>0</v>
      </c>
      <c r="J5102">
        <v>0.23</v>
      </c>
      <c r="K5102" t="s">
        <v>16</v>
      </c>
      <c r="L5102">
        <v>2</v>
      </c>
    </row>
    <row r="5103" spans="1:12" x14ac:dyDescent="0.3">
      <c r="A5103">
        <v>23</v>
      </c>
      <c r="B5103">
        <v>65000</v>
      </c>
      <c r="C5103" t="s">
        <v>13</v>
      </c>
      <c r="D5103">
        <v>0</v>
      </c>
      <c r="E5103" t="s">
        <v>14</v>
      </c>
      <c r="F5103" t="s">
        <v>21</v>
      </c>
      <c r="G5103">
        <v>6000</v>
      </c>
      <c r="H5103">
        <v>9.6300000000000008</v>
      </c>
      <c r="I5103">
        <v>0</v>
      </c>
      <c r="J5103">
        <v>0.09</v>
      </c>
      <c r="K5103" t="s">
        <v>16</v>
      </c>
      <c r="L5103">
        <v>3</v>
      </c>
    </row>
    <row r="5104" spans="1:12" x14ac:dyDescent="0.3">
      <c r="A5104">
        <v>23</v>
      </c>
      <c r="B5104">
        <v>28800</v>
      </c>
      <c r="C5104" t="s">
        <v>26</v>
      </c>
      <c r="D5104">
        <v>6</v>
      </c>
      <c r="E5104" t="s">
        <v>14</v>
      </c>
      <c r="F5104" t="s">
        <v>19</v>
      </c>
      <c r="G5104">
        <v>5000</v>
      </c>
      <c r="H5104">
        <v>11.99</v>
      </c>
      <c r="I5104">
        <v>0</v>
      </c>
      <c r="J5104">
        <v>0.17</v>
      </c>
      <c r="K5104" t="s">
        <v>16</v>
      </c>
      <c r="L5104">
        <v>4</v>
      </c>
    </row>
    <row r="5105" spans="1:12" x14ac:dyDescent="0.3">
      <c r="A5105">
        <v>23</v>
      </c>
      <c r="B5105">
        <v>78000</v>
      </c>
      <c r="C5105" t="s">
        <v>26</v>
      </c>
      <c r="D5105">
        <v>1</v>
      </c>
      <c r="E5105" t="s">
        <v>25</v>
      </c>
      <c r="F5105" t="s">
        <v>15</v>
      </c>
      <c r="G5105">
        <v>8000</v>
      </c>
      <c r="H5105">
        <v>12.87</v>
      </c>
      <c r="I5105">
        <v>1</v>
      </c>
      <c r="J5105">
        <v>0.1</v>
      </c>
      <c r="K5105" t="s">
        <v>17</v>
      </c>
      <c r="L5105">
        <v>3</v>
      </c>
    </row>
    <row r="5106" spans="1:12" x14ac:dyDescent="0.3">
      <c r="A5106">
        <v>25</v>
      </c>
      <c r="B5106">
        <v>42000</v>
      </c>
      <c r="C5106" t="s">
        <v>13</v>
      </c>
      <c r="D5106">
        <v>3</v>
      </c>
      <c r="E5106" t="s">
        <v>18</v>
      </c>
      <c r="F5106" t="s">
        <v>15</v>
      </c>
      <c r="G5106">
        <v>10000</v>
      </c>
      <c r="H5106">
        <v>13.8</v>
      </c>
      <c r="I5106">
        <v>1</v>
      </c>
      <c r="J5106">
        <v>0.24</v>
      </c>
      <c r="K5106" t="s">
        <v>16</v>
      </c>
      <c r="L5106">
        <v>2</v>
      </c>
    </row>
    <row r="5107" spans="1:12" x14ac:dyDescent="0.3">
      <c r="A5107">
        <v>24</v>
      </c>
      <c r="B5107">
        <v>70000</v>
      </c>
      <c r="C5107" t="s">
        <v>23</v>
      </c>
      <c r="E5107" t="s">
        <v>18</v>
      </c>
      <c r="F5107" t="s">
        <v>21</v>
      </c>
      <c r="G5107">
        <v>6000</v>
      </c>
      <c r="H5107">
        <v>5.42</v>
      </c>
      <c r="I5107">
        <v>0</v>
      </c>
      <c r="J5107">
        <v>0.09</v>
      </c>
      <c r="K5107" t="s">
        <v>16</v>
      </c>
      <c r="L5107">
        <v>2</v>
      </c>
    </row>
    <row r="5108" spans="1:12" x14ac:dyDescent="0.3">
      <c r="A5108">
        <v>22</v>
      </c>
      <c r="B5108">
        <v>83000</v>
      </c>
      <c r="C5108" t="s">
        <v>23</v>
      </c>
      <c r="D5108">
        <v>6</v>
      </c>
      <c r="E5108" t="s">
        <v>18</v>
      </c>
      <c r="F5108" t="s">
        <v>30</v>
      </c>
      <c r="G5108">
        <v>25000</v>
      </c>
      <c r="H5108">
        <v>15.95</v>
      </c>
      <c r="I5108">
        <v>0</v>
      </c>
      <c r="J5108">
        <v>0.3</v>
      </c>
      <c r="K5108" t="s">
        <v>16</v>
      </c>
      <c r="L5108">
        <v>2</v>
      </c>
    </row>
    <row r="5109" spans="1:12" x14ac:dyDescent="0.3">
      <c r="A5109">
        <v>22</v>
      </c>
      <c r="B5109">
        <v>90000</v>
      </c>
      <c r="C5109" t="s">
        <v>26</v>
      </c>
      <c r="D5109">
        <v>6</v>
      </c>
      <c r="E5109" t="s">
        <v>14</v>
      </c>
      <c r="F5109" t="s">
        <v>19</v>
      </c>
      <c r="G5109">
        <v>6400</v>
      </c>
      <c r="H5109">
        <v>9.8800000000000008</v>
      </c>
      <c r="I5109">
        <v>0</v>
      </c>
      <c r="J5109">
        <v>7.0000000000000007E-2</v>
      </c>
      <c r="K5109" t="s">
        <v>16</v>
      </c>
      <c r="L5109">
        <v>3</v>
      </c>
    </row>
    <row r="5110" spans="1:12" x14ac:dyDescent="0.3">
      <c r="A5110">
        <v>25</v>
      </c>
      <c r="B5110">
        <v>47000</v>
      </c>
      <c r="C5110" t="s">
        <v>13</v>
      </c>
      <c r="D5110">
        <v>1</v>
      </c>
      <c r="E5110" t="s">
        <v>27</v>
      </c>
      <c r="F5110" t="s">
        <v>21</v>
      </c>
      <c r="G5110">
        <v>8500</v>
      </c>
      <c r="H5110">
        <v>8.9</v>
      </c>
      <c r="I5110">
        <v>0</v>
      </c>
      <c r="J5110">
        <v>0.18</v>
      </c>
      <c r="K5110" t="s">
        <v>16</v>
      </c>
      <c r="L5110">
        <v>4</v>
      </c>
    </row>
    <row r="5111" spans="1:12" x14ac:dyDescent="0.3">
      <c r="A5111">
        <v>23</v>
      </c>
      <c r="B5111">
        <v>29120</v>
      </c>
      <c r="C5111" t="s">
        <v>23</v>
      </c>
      <c r="D5111">
        <v>0</v>
      </c>
      <c r="E5111" t="s">
        <v>14</v>
      </c>
      <c r="F5111" t="s">
        <v>21</v>
      </c>
      <c r="G5111">
        <v>6400</v>
      </c>
      <c r="H5111">
        <v>8.94</v>
      </c>
      <c r="I5111">
        <v>0</v>
      </c>
      <c r="J5111">
        <v>0.22</v>
      </c>
      <c r="K5111" t="s">
        <v>16</v>
      </c>
      <c r="L5111">
        <v>4</v>
      </c>
    </row>
    <row r="5112" spans="1:12" x14ac:dyDescent="0.3">
      <c r="A5112">
        <v>23</v>
      </c>
      <c r="B5112">
        <v>70000</v>
      </c>
      <c r="C5112" t="s">
        <v>13</v>
      </c>
      <c r="D5112">
        <v>3</v>
      </c>
      <c r="E5112" t="s">
        <v>18</v>
      </c>
      <c r="F5112" t="s">
        <v>21</v>
      </c>
      <c r="G5112">
        <v>12000</v>
      </c>
      <c r="H5112">
        <v>7.9</v>
      </c>
      <c r="I5112">
        <v>0</v>
      </c>
      <c r="J5112">
        <v>0.17</v>
      </c>
      <c r="K5112" t="s">
        <v>16</v>
      </c>
      <c r="L5112">
        <v>2</v>
      </c>
    </row>
    <row r="5113" spans="1:12" x14ac:dyDescent="0.3">
      <c r="A5113">
        <v>25</v>
      </c>
      <c r="B5113">
        <v>123144</v>
      </c>
      <c r="C5113" t="s">
        <v>13</v>
      </c>
      <c r="D5113">
        <v>2</v>
      </c>
      <c r="E5113" t="s">
        <v>27</v>
      </c>
      <c r="F5113" t="s">
        <v>19</v>
      </c>
      <c r="G5113">
        <v>12000</v>
      </c>
      <c r="H5113">
        <v>10.75</v>
      </c>
      <c r="I5113">
        <v>0</v>
      </c>
      <c r="J5113">
        <v>0.1</v>
      </c>
      <c r="K5113" t="s">
        <v>16</v>
      </c>
      <c r="L5113">
        <v>2</v>
      </c>
    </row>
    <row r="5114" spans="1:12" x14ac:dyDescent="0.3">
      <c r="A5114">
        <v>25</v>
      </c>
      <c r="B5114">
        <v>115000</v>
      </c>
      <c r="C5114" t="s">
        <v>26</v>
      </c>
      <c r="D5114">
        <v>9</v>
      </c>
      <c r="E5114" t="s">
        <v>27</v>
      </c>
      <c r="F5114" t="s">
        <v>15</v>
      </c>
      <c r="G5114">
        <v>19000</v>
      </c>
      <c r="H5114">
        <v>13.49</v>
      </c>
      <c r="I5114">
        <v>0</v>
      </c>
      <c r="J5114">
        <v>0.17</v>
      </c>
      <c r="K5114" t="s">
        <v>17</v>
      </c>
      <c r="L5114">
        <v>4</v>
      </c>
    </row>
    <row r="5115" spans="1:12" x14ac:dyDescent="0.3">
      <c r="A5115">
        <v>21</v>
      </c>
      <c r="B5115">
        <v>52000</v>
      </c>
      <c r="C5115" t="s">
        <v>13</v>
      </c>
      <c r="D5115">
        <v>5</v>
      </c>
      <c r="E5115" t="s">
        <v>20</v>
      </c>
      <c r="F5115" t="s">
        <v>19</v>
      </c>
      <c r="G5115">
        <v>1500</v>
      </c>
      <c r="H5115">
        <v>11.99</v>
      </c>
      <c r="I5115">
        <v>0</v>
      </c>
      <c r="J5115">
        <v>0.03</v>
      </c>
      <c r="K5115" t="s">
        <v>16</v>
      </c>
      <c r="L5115">
        <v>2</v>
      </c>
    </row>
    <row r="5116" spans="1:12" x14ac:dyDescent="0.3">
      <c r="A5116">
        <v>26</v>
      </c>
      <c r="B5116">
        <v>42000</v>
      </c>
      <c r="C5116" t="s">
        <v>26</v>
      </c>
      <c r="D5116">
        <v>0</v>
      </c>
      <c r="E5116" t="s">
        <v>18</v>
      </c>
      <c r="F5116" t="s">
        <v>19</v>
      </c>
      <c r="G5116">
        <v>4500</v>
      </c>
      <c r="H5116">
        <v>11.48</v>
      </c>
      <c r="I5116">
        <v>0</v>
      </c>
      <c r="J5116">
        <v>0.11</v>
      </c>
      <c r="K5116" t="s">
        <v>16</v>
      </c>
      <c r="L5116">
        <v>3</v>
      </c>
    </row>
    <row r="5117" spans="1:12" x14ac:dyDescent="0.3">
      <c r="A5117">
        <v>25</v>
      </c>
      <c r="B5117">
        <v>38496</v>
      </c>
      <c r="C5117" t="s">
        <v>26</v>
      </c>
      <c r="D5117">
        <v>7</v>
      </c>
      <c r="E5117" t="s">
        <v>28</v>
      </c>
      <c r="F5117" t="s">
        <v>21</v>
      </c>
      <c r="G5117">
        <v>8000</v>
      </c>
      <c r="H5117">
        <v>6.03</v>
      </c>
      <c r="I5117">
        <v>0</v>
      </c>
      <c r="J5117">
        <v>0.21</v>
      </c>
      <c r="K5117" t="s">
        <v>16</v>
      </c>
      <c r="L5117">
        <v>3</v>
      </c>
    </row>
    <row r="5118" spans="1:12" x14ac:dyDescent="0.3">
      <c r="A5118">
        <v>23</v>
      </c>
      <c r="B5118">
        <v>66661</v>
      </c>
      <c r="C5118" t="s">
        <v>26</v>
      </c>
      <c r="D5118">
        <v>7</v>
      </c>
      <c r="E5118" t="s">
        <v>20</v>
      </c>
      <c r="F5118" t="s">
        <v>19</v>
      </c>
      <c r="G5118">
        <v>1500</v>
      </c>
      <c r="H5118">
        <v>11.49</v>
      </c>
      <c r="I5118">
        <v>0</v>
      </c>
      <c r="J5118">
        <v>0.02</v>
      </c>
      <c r="K5118" t="s">
        <v>16</v>
      </c>
      <c r="L5118">
        <v>2</v>
      </c>
    </row>
    <row r="5119" spans="1:12" x14ac:dyDescent="0.3">
      <c r="A5119">
        <v>22</v>
      </c>
      <c r="B5119">
        <v>78700</v>
      </c>
      <c r="C5119" t="s">
        <v>13</v>
      </c>
      <c r="D5119">
        <v>6</v>
      </c>
      <c r="E5119" t="s">
        <v>27</v>
      </c>
      <c r="F5119" t="s">
        <v>15</v>
      </c>
      <c r="G5119">
        <v>14000</v>
      </c>
      <c r="H5119">
        <v>13.48</v>
      </c>
      <c r="I5119">
        <v>0</v>
      </c>
      <c r="J5119">
        <v>0.18</v>
      </c>
      <c r="K5119" t="s">
        <v>17</v>
      </c>
      <c r="L5119">
        <v>3</v>
      </c>
    </row>
    <row r="5120" spans="1:12" x14ac:dyDescent="0.3">
      <c r="A5120">
        <v>23</v>
      </c>
      <c r="B5120">
        <v>120000</v>
      </c>
      <c r="C5120" t="s">
        <v>26</v>
      </c>
      <c r="E5120" t="s">
        <v>20</v>
      </c>
      <c r="F5120" t="s">
        <v>21</v>
      </c>
      <c r="G5120">
        <v>10000</v>
      </c>
      <c r="I5120">
        <v>0</v>
      </c>
      <c r="J5120">
        <v>0.08</v>
      </c>
      <c r="K5120" t="s">
        <v>16</v>
      </c>
      <c r="L5120">
        <v>2</v>
      </c>
    </row>
    <row r="5121" spans="1:12" x14ac:dyDescent="0.3">
      <c r="A5121">
        <v>25</v>
      </c>
      <c r="B5121">
        <v>60000</v>
      </c>
      <c r="C5121" t="s">
        <v>13</v>
      </c>
      <c r="D5121">
        <v>0</v>
      </c>
      <c r="E5121" t="s">
        <v>25</v>
      </c>
      <c r="F5121" t="s">
        <v>21</v>
      </c>
      <c r="G5121">
        <v>1200</v>
      </c>
      <c r="H5121">
        <v>7.66</v>
      </c>
      <c r="I5121">
        <v>0</v>
      </c>
      <c r="J5121">
        <v>0.02</v>
      </c>
      <c r="K5121" t="s">
        <v>16</v>
      </c>
      <c r="L5121">
        <v>3</v>
      </c>
    </row>
    <row r="5122" spans="1:12" x14ac:dyDescent="0.3">
      <c r="A5122">
        <v>24</v>
      </c>
      <c r="B5122">
        <v>20856</v>
      </c>
      <c r="C5122" t="s">
        <v>23</v>
      </c>
      <c r="E5122" t="s">
        <v>20</v>
      </c>
      <c r="F5122" t="s">
        <v>19</v>
      </c>
      <c r="G5122">
        <v>10000</v>
      </c>
      <c r="H5122">
        <v>10.59</v>
      </c>
      <c r="I5122">
        <v>0</v>
      </c>
      <c r="J5122">
        <v>0.48</v>
      </c>
      <c r="K5122" t="s">
        <v>16</v>
      </c>
      <c r="L5122">
        <v>3</v>
      </c>
    </row>
    <row r="5123" spans="1:12" x14ac:dyDescent="0.3">
      <c r="A5123">
        <v>25</v>
      </c>
      <c r="B5123">
        <v>21000</v>
      </c>
      <c r="C5123" t="s">
        <v>13</v>
      </c>
      <c r="D5123">
        <v>0</v>
      </c>
      <c r="E5123" t="s">
        <v>27</v>
      </c>
      <c r="F5123" t="s">
        <v>19</v>
      </c>
      <c r="G5123">
        <v>5175</v>
      </c>
      <c r="H5123">
        <v>12.53</v>
      </c>
      <c r="I5123">
        <v>0</v>
      </c>
      <c r="J5123">
        <v>0.25</v>
      </c>
      <c r="K5123" t="s">
        <v>16</v>
      </c>
      <c r="L5123">
        <v>4</v>
      </c>
    </row>
    <row r="5124" spans="1:12" x14ac:dyDescent="0.3">
      <c r="A5124">
        <v>21</v>
      </c>
      <c r="B5124">
        <v>35000</v>
      </c>
      <c r="C5124" t="s">
        <v>23</v>
      </c>
      <c r="D5124">
        <v>5</v>
      </c>
      <c r="E5124" t="s">
        <v>27</v>
      </c>
      <c r="F5124" t="s">
        <v>15</v>
      </c>
      <c r="G5124">
        <v>6500</v>
      </c>
      <c r="H5124">
        <v>13.43</v>
      </c>
      <c r="I5124">
        <v>0</v>
      </c>
      <c r="J5124">
        <v>0.19</v>
      </c>
      <c r="K5124" t="s">
        <v>16</v>
      </c>
      <c r="L5124">
        <v>4</v>
      </c>
    </row>
    <row r="5125" spans="1:12" x14ac:dyDescent="0.3">
      <c r="A5125">
        <v>23</v>
      </c>
      <c r="B5125">
        <v>72000</v>
      </c>
      <c r="C5125" t="s">
        <v>13</v>
      </c>
      <c r="D5125">
        <v>5</v>
      </c>
      <c r="E5125" t="s">
        <v>25</v>
      </c>
      <c r="F5125" t="s">
        <v>30</v>
      </c>
      <c r="G5125">
        <v>3000</v>
      </c>
      <c r="H5125">
        <v>16.89</v>
      </c>
      <c r="I5125">
        <v>1</v>
      </c>
      <c r="J5125">
        <v>0.04</v>
      </c>
      <c r="K5125" t="s">
        <v>17</v>
      </c>
      <c r="L5125">
        <v>4</v>
      </c>
    </row>
    <row r="5126" spans="1:12" x14ac:dyDescent="0.3">
      <c r="A5126">
        <v>25</v>
      </c>
      <c r="B5126">
        <v>35364</v>
      </c>
      <c r="C5126" t="s">
        <v>13</v>
      </c>
      <c r="D5126">
        <v>0</v>
      </c>
      <c r="E5126" t="s">
        <v>27</v>
      </c>
      <c r="F5126" t="s">
        <v>21</v>
      </c>
      <c r="G5126">
        <v>10000</v>
      </c>
      <c r="H5126">
        <v>9.32</v>
      </c>
      <c r="I5126">
        <v>0</v>
      </c>
      <c r="J5126">
        <v>0.28000000000000003</v>
      </c>
      <c r="K5126" t="s">
        <v>16</v>
      </c>
      <c r="L5126">
        <v>4</v>
      </c>
    </row>
    <row r="5127" spans="1:12" x14ac:dyDescent="0.3">
      <c r="A5127">
        <v>23</v>
      </c>
      <c r="B5127">
        <v>26400</v>
      </c>
      <c r="C5127" t="s">
        <v>13</v>
      </c>
      <c r="D5127">
        <v>7</v>
      </c>
      <c r="E5127" t="s">
        <v>18</v>
      </c>
      <c r="F5127" t="s">
        <v>21</v>
      </c>
      <c r="G5127">
        <v>3800</v>
      </c>
      <c r="H5127">
        <v>7.9</v>
      </c>
      <c r="I5127">
        <v>0</v>
      </c>
      <c r="J5127">
        <v>0.14000000000000001</v>
      </c>
      <c r="K5127" t="s">
        <v>16</v>
      </c>
      <c r="L5127">
        <v>2</v>
      </c>
    </row>
    <row r="5128" spans="1:12" x14ac:dyDescent="0.3">
      <c r="A5128">
        <v>24</v>
      </c>
      <c r="B5128">
        <v>200000</v>
      </c>
      <c r="C5128" t="s">
        <v>13</v>
      </c>
      <c r="D5128">
        <v>8</v>
      </c>
      <c r="E5128" t="s">
        <v>27</v>
      </c>
      <c r="F5128" t="s">
        <v>19</v>
      </c>
      <c r="G5128">
        <v>12000</v>
      </c>
      <c r="H5128">
        <v>12.69</v>
      </c>
      <c r="I5128">
        <v>0</v>
      </c>
      <c r="J5128">
        <v>0.06</v>
      </c>
      <c r="K5128" t="s">
        <v>16</v>
      </c>
      <c r="L5128">
        <v>2</v>
      </c>
    </row>
    <row r="5129" spans="1:12" x14ac:dyDescent="0.3">
      <c r="A5129">
        <v>23</v>
      </c>
      <c r="B5129">
        <v>60000</v>
      </c>
      <c r="C5129" t="s">
        <v>13</v>
      </c>
      <c r="D5129">
        <v>8</v>
      </c>
      <c r="E5129" t="s">
        <v>27</v>
      </c>
      <c r="F5129" t="s">
        <v>19</v>
      </c>
      <c r="G5129">
        <v>3600</v>
      </c>
      <c r="H5129">
        <v>9.99</v>
      </c>
      <c r="I5129">
        <v>0</v>
      </c>
      <c r="J5129">
        <v>0.06</v>
      </c>
      <c r="K5129" t="s">
        <v>16</v>
      </c>
      <c r="L5129">
        <v>3</v>
      </c>
    </row>
    <row r="5130" spans="1:12" x14ac:dyDescent="0.3">
      <c r="A5130">
        <v>23</v>
      </c>
      <c r="B5130">
        <v>52000</v>
      </c>
      <c r="C5130" t="s">
        <v>13</v>
      </c>
      <c r="D5130">
        <v>5</v>
      </c>
      <c r="E5130" t="s">
        <v>18</v>
      </c>
      <c r="F5130" t="s">
        <v>15</v>
      </c>
      <c r="G5130">
        <v>8000</v>
      </c>
      <c r="H5130">
        <v>13.22</v>
      </c>
      <c r="I5130">
        <v>0</v>
      </c>
      <c r="J5130">
        <v>0.15</v>
      </c>
      <c r="K5130" t="s">
        <v>17</v>
      </c>
      <c r="L5130">
        <v>4</v>
      </c>
    </row>
    <row r="5131" spans="1:12" x14ac:dyDescent="0.3">
      <c r="A5131">
        <v>23</v>
      </c>
      <c r="B5131">
        <v>48500</v>
      </c>
      <c r="C5131" t="s">
        <v>13</v>
      </c>
      <c r="D5131">
        <v>5</v>
      </c>
      <c r="E5131" t="s">
        <v>14</v>
      </c>
      <c r="F5131" t="s">
        <v>21</v>
      </c>
      <c r="G5131">
        <v>3850</v>
      </c>
      <c r="H5131">
        <v>8.49</v>
      </c>
      <c r="I5131">
        <v>0</v>
      </c>
      <c r="J5131">
        <v>0.08</v>
      </c>
      <c r="K5131" t="s">
        <v>16</v>
      </c>
      <c r="L5131">
        <v>2</v>
      </c>
    </row>
    <row r="5132" spans="1:12" x14ac:dyDescent="0.3">
      <c r="A5132">
        <v>26</v>
      </c>
      <c r="B5132">
        <v>80000</v>
      </c>
      <c r="C5132" t="s">
        <v>26</v>
      </c>
      <c r="D5132">
        <v>10</v>
      </c>
      <c r="E5132" t="s">
        <v>28</v>
      </c>
      <c r="F5132" t="s">
        <v>30</v>
      </c>
      <c r="G5132">
        <v>15000</v>
      </c>
      <c r="H5132">
        <v>16.07</v>
      </c>
      <c r="I5132">
        <v>0</v>
      </c>
      <c r="J5132">
        <v>0.19</v>
      </c>
      <c r="K5132" t="s">
        <v>17</v>
      </c>
      <c r="L5132">
        <v>2</v>
      </c>
    </row>
    <row r="5133" spans="1:12" x14ac:dyDescent="0.3">
      <c r="A5133">
        <v>22</v>
      </c>
      <c r="B5133">
        <v>23000</v>
      </c>
      <c r="C5133" t="s">
        <v>13</v>
      </c>
      <c r="D5133">
        <v>6</v>
      </c>
      <c r="E5133" t="s">
        <v>14</v>
      </c>
      <c r="F5133" t="s">
        <v>15</v>
      </c>
      <c r="G5133">
        <v>4850</v>
      </c>
      <c r="H5133">
        <v>14.27</v>
      </c>
      <c r="I5133">
        <v>0</v>
      </c>
      <c r="J5133">
        <v>0.21</v>
      </c>
      <c r="K5133" t="s">
        <v>17</v>
      </c>
      <c r="L5133">
        <v>3</v>
      </c>
    </row>
    <row r="5134" spans="1:12" x14ac:dyDescent="0.3">
      <c r="A5134">
        <v>22</v>
      </c>
      <c r="B5134">
        <v>24605</v>
      </c>
      <c r="C5134" t="s">
        <v>23</v>
      </c>
      <c r="D5134">
        <v>3</v>
      </c>
      <c r="E5134" t="s">
        <v>18</v>
      </c>
      <c r="F5134" t="s">
        <v>15</v>
      </c>
      <c r="G5134">
        <v>10000</v>
      </c>
      <c r="I5134">
        <v>0</v>
      </c>
      <c r="J5134">
        <v>0.41</v>
      </c>
      <c r="K5134" t="s">
        <v>16</v>
      </c>
      <c r="L5134">
        <v>4</v>
      </c>
    </row>
    <row r="5135" spans="1:12" x14ac:dyDescent="0.3">
      <c r="A5135">
        <v>25</v>
      </c>
      <c r="B5135">
        <v>83004</v>
      </c>
      <c r="C5135" t="s">
        <v>26</v>
      </c>
      <c r="D5135">
        <v>9</v>
      </c>
      <c r="E5135" t="s">
        <v>25</v>
      </c>
      <c r="F5135" t="s">
        <v>21</v>
      </c>
      <c r="G5135">
        <v>5000</v>
      </c>
      <c r="H5135">
        <v>6.76</v>
      </c>
      <c r="I5135">
        <v>0</v>
      </c>
      <c r="J5135">
        <v>0.06</v>
      </c>
      <c r="K5135" t="s">
        <v>16</v>
      </c>
      <c r="L5135">
        <v>3</v>
      </c>
    </row>
    <row r="5136" spans="1:12" x14ac:dyDescent="0.3">
      <c r="A5136">
        <v>25</v>
      </c>
      <c r="B5136">
        <v>19000</v>
      </c>
      <c r="C5136" t="s">
        <v>23</v>
      </c>
      <c r="D5136">
        <v>3</v>
      </c>
      <c r="E5136" t="s">
        <v>27</v>
      </c>
      <c r="F5136" t="s">
        <v>21</v>
      </c>
      <c r="G5136">
        <v>4000</v>
      </c>
      <c r="H5136">
        <v>7.4</v>
      </c>
      <c r="I5136">
        <v>1</v>
      </c>
      <c r="J5136">
        <v>0.21</v>
      </c>
      <c r="K5136" t="s">
        <v>16</v>
      </c>
      <c r="L5136">
        <v>4</v>
      </c>
    </row>
    <row r="5137" spans="1:12" x14ac:dyDescent="0.3">
      <c r="A5137">
        <v>22</v>
      </c>
      <c r="B5137">
        <v>42000</v>
      </c>
      <c r="C5137" t="s">
        <v>26</v>
      </c>
      <c r="E5137" t="s">
        <v>25</v>
      </c>
      <c r="F5137" t="s">
        <v>21</v>
      </c>
      <c r="G5137">
        <v>3200</v>
      </c>
      <c r="H5137">
        <v>7.9</v>
      </c>
      <c r="I5137">
        <v>1</v>
      </c>
      <c r="J5137">
        <v>0.08</v>
      </c>
      <c r="K5137" t="s">
        <v>16</v>
      </c>
      <c r="L5137">
        <v>3</v>
      </c>
    </row>
    <row r="5138" spans="1:12" x14ac:dyDescent="0.3">
      <c r="A5138">
        <v>25</v>
      </c>
      <c r="B5138">
        <v>34800</v>
      </c>
      <c r="C5138" t="s">
        <v>13</v>
      </c>
      <c r="D5138">
        <v>9</v>
      </c>
      <c r="E5138" t="s">
        <v>14</v>
      </c>
      <c r="F5138" t="s">
        <v>30</v>
      </c>
      <c r="G5138">
        <v>5600</v>
      </c>
      <c r="H5138">
        <v>16.77</v>
      </c>
      <c r="I5138">
        <v>1</v>
      </c>
      <c r="J5138">
        <v>0.16</v>
      </c>
      <c r="K5138" t="s">
        <v>16</v>
      </c>
      <c r="L5138">
        <v>4</v>
      </c>
    </row>
    <row r="5139" spans="1:12" x14ac:dyDescent="0.3">
      <c r="A5139">
        <v>25</v>
      </c>
      <c r="B5139">
        <v>50004</v>
      </c>
      <c r="C5139" t="s">
        <v>13</v>
      </c>
      <c r="D5139">
        <v>3</v>
      </c>
      <c r="E5139" t="s">
        <v>20</v>
      </c>
      <c r="F5139" t="s">
        <v>30</v>
      </c>
      <c r="G5139">
        <v>12000</v>
      </c>
      <c r="H5139">
        <v>15.31</v>
      </c>
      <c r="I5139">
        <v>0</v>
      </c>
      <c r="J5139">
        <v>0.24</v>
      </c>
      <c r="K5139" t="s">
        <v>17</v>
      </c>
      <c r="L5139">
        <v>3</v>
      </c>
    </row>
    <row r="5140" spans="1:12" x14ac:dyDescent="0.3">
      <c r="A5140">
        <v>22</v>
      </c>
      <c r="B5140">
        <v>36000</v>
      </c>
      <c r="C5140" t="s">
        <v>13</v>
      </c>
      <c r="D5140">
        <v>1</v>
      </c>
      <c r="E5140" t="s">
        <v>27</v>
      </c>
      <c r="F5140" t="s">
        <v>21</v>
      </c>
      <c r="G5140">
        <v>6000</v>
      </c>
      <c r="H5140">
        <v>7.51</v>
      </c>
      <c r="I5140">
        <v>0</v>
      </c>
      <c r="J5140">
        <v>0.17</v>
      </c>
      <c r="K5140" t="s">
        <v>16</v>
      </c>
      <c r="L5140">
        <v>4</v>
      </c>
    </row>
    <row r="5141" spans="1:12" x14ac:dyDescent="0.3">
      <c r="A5141">
        <v>21</v>
      </c>
      <c r="B5141">
        <v>24000</v>
      </c>
      <c r="C5141" t="s">
        <v>13</v>
      </c>
      <c r="D5141">
        <v>5</v>
      </c>
      <c r="E5141" t="s">
        <v>27</v>
      </c>
      <c r="F5141" t="s">
        <v>19</v>
      </c>
      <c r="G5141">
        <v>2000</v>
      </c>
      <c r="H5141">
        <v>11.14</v>
      </c>
      <c r="I5141">
        <v>0</v>
      </c>
      <c r="J5141">
        <v>0.08</v>
      </c>
      <c r="K5141" t="s">
        <v>16</v>
      </c>
      <c r="L5141">
        <v>4</v>
      </c>
    </row>
    <row r="5142" spans="1:12" x14ac:dyDescent="0.3">
      <c r="A5142">
        <v>22</v>
      </c>
      <c r="B5142">
        <v>50000</v>
      </c>
      <c r="C5142" t="s">
        <v>13</v>
      </c>
      <c r="D5142">
        <v>1</v>
      </c>
      <c r="E5142" t="s">
        <v>27</v>
      </c>
      <c r="F5142" t="s">
        <v>21</v>
      </c>
      <c r="G5142">
        <v>7500</v>
      </c>
      <c r="H5142">
        <v>8.32</v>
      </c>
      <c r="I5142">
        <v>0</v>
      </c>
      <c r="J5142">
        <v>0.15</v>
      </c>
      <c r="K5142" t="s">
        <v>16</v>
      </c>
      <c r="L5142">
        <v>2</v>
      </c>
    </row>
    <row r="5143" spans="1:12" x14ac:dyDescent="0.3">
      <c r="A5143">
        <v>22</v>
      </c>
      <c r="B5143">
        <v>42996</v>
      </c>
      <c r="C5143" t="s">
        <v>13</v>
      </c>
      <c r="D5143">
        <v>3</v>
      </c>
      <c r="E5143" t="s">
        <v>20</v>
      </c>
      <c r="F5143" t="s">
        <v>15</v>
      </c>
      <c r="G5143">
        <v>4800</v>
      </c>
      <c r="H5143">
        <v>11.03</v>
      </c>
      <c r="I5143">
        <v>0</v>
      </c>
      <c r="J5143">
        <v>0.11</v>
      </c>
      <c r="K5143" t="s">
        <v>17</v>
      </c>
      <c r="L5143">
        <v>4</v>
      </c>
    </row>
    <row r="5144" spans="1:12" x14ac:dyDescent="0.3">
      <c r="A5144">
        <v>23</v>
      </c>
      <c r="B5144">
        <v>19250</v>
      </c>
      <c r="C5144" t="s">
        <v>13</v>
      </c>
      <c r="D5144">
        <v>1</v>
      </c>
      <c r="E5144" t="s">
        <v>28</v>
      </c>
      <c r="F5144" t="s">
        <v>29</v>
      </c>
      <c r="G5144">
        <v>6250</v>
      </c>
      <c r="H5144">
        <v>16.82</v>
      </c>
      <c r="I5144">
        <v>1</v>
      </c>
      <c r="J5144">
        <v>0.32</v>
      </c>
      <c r="K5144" t="s">
        <v>16</v>
      </c>
      <c r="L5144">
        <v>2</v>
      </c>
    </row>
    <row r="5145" spans="1:12" x14ac:dyDescent="0.3">
      <c r="A5145">
        <v>23</v>
      </c>
      <c r="B5145">
        <v>44400</v>
      </c>
      <c r="C5145" t="s">
        <v>13</v>
      </c>
      <c r="D5145">
        <v>0</v>
      </c>
      <c r="E5145" t="s">
        <v>27</v>
      </c>
      <c r="F5145" t="s">
        <v>19</v>
      </c>
      <c r="G5145">
        <v>1500</v>
      </c>
      <c r="H5145">
        <v>11.63</v>
      </c>
      <c r="I5145">
        <v>0</v>
      </c>
      <c r="J5145">
        <v>0.03</v>
      </c>
      <c r="K5145" t="s">
        <v>16</v>
      </c>
      <c r="L5145">
        <v>4</v>
      </c>
    </row>
    <row r="5146" spans="1:12" x14ac:dyDescent="0.3">
      <c r="A5146">
        <v>25</v>
      </c>
      <c r="B5146">
        <v>68000</v>
      </c>
      <c r="C5146" t="s">
        <v>13</v>
      </c>
      <c r="D5146">
        <v>1</v>
      </c>
      <c r="E5146" t="s">
        <v>18</v>
      </c>
      <c r="F5146" t="s">
        <v>15</v>
      </c>
      <c r="G5146">
        <v>10000</v>
      </c>
      <c r="H5146">
        <v>14.26</v>
      </c>
      <c r="I5146">
        <v>0</v>
      </c>
      <c r="J5146">
        <v>0.15</v>
      </c>
      <c r="K5146" t="s">
        <v>17</v>
      </c>
      <c r="L5146">
        <v>2</v>
      </c>
    </row>
    <row r="5147" spans="1:12" x14ac:dyDescent="0.3">
      <c r="A5147">
        <v>23</v>
      </c>
      <c r="B5147">
        <v>70560</v>
      </c>
      <c r="C5147" t="s">
        <v>13</v>
      </c>
      <c r="D5147">
        <v>1</v>
      </c>
      <c r="E5147" t="s">
        <v>27</v>
      </c>
      <c r="F5147" t="s">
        <v>21</v>
      </c>
      <c r="G5147">
        <v>9600</v>
      </c>
      <c r="H5147">
        <v>7.9</v>
      </c>
      <c r="I5147">
        <v>0</v>
      </c>
      <c r="J5147">
        <v>0.14000000000000001</v>
      </c>
      <c r="K5147" t="s">
        <v>16</v>
      </c>
      <c r="L5147">
        <v>4</v>
      </c>
    </row>
    <row r="5148" spans="1:12" x14ac:dyDescent="0.3">
      <c r="A5148">
        <v>25</v>
      </c>
      <c r="B5148">
        <v>39000</v>
      </c>
      <c r="C5148" t="s">
        <v>13</v>
      </c>
      <c r="D5148">
        <v>6</v>
      </c>
      <c r="E5148" t="s">
        <v>18</v>
      </c>
      <c r="F5148" t="s">
        <v>30</v>
      </c>
      <c r="G5148">
        <v>16000</v>
      </c>
      <c r="H5148">
        <v>15.65</v>
      </c>
      <c r="I5148">
        <v>1</v>
      </c>
      <c r="J5148">
        <v>0.41</v>
      </c>
      <c r="K5148" t="s">
        <v>16</v>
      </c>
      <c r="L5148">
        <v>2</v>
      </c>
    </row>
    <row r="5149" spans="1:12" x14ac:dyDescent="0.3">
      <c r="A5149">
        <v>24</v>
      </c>
      <c r="B5149">
        <v>102000</v>
      </c>
      <c r="C5149" t="s">
        <v>26</v>
      </c>
      <c r="D5149">
        <v>6</v>
      </c>
      <c r="E5149" t="s">
        <v>27</v>
      </c>
      <c r="F5149" t="s">
        <v>19</v>
      </c>
      <c r="G5149">
        <v>9800</v>
      </c>
      <c r="H5149">
        <v>10.36</v>
      </c>
      <c r="I5149">
        <v>0</v>
      </c>
      <c r="J5149">
        <v>0.1</v>
      </c>
      <c r="K5149" t="s">
        <v>16</v>
      </c>
      <c r="L5149">
        <v>4</v>
      </c>
    </row>
    <row r="5150" spans="1:12" x14ac:dyDescent="0.3">
      <c r="A5150">
        <v>24</v>
      </c>
      <c r="B5150">
        <v>100000</v>
      </c>
      <c r="C5150" t="s">
        <v>13</v>
      </c>
      <c r="D5150">
        <v>6</v>
      </c>
      <c r="E5150" t="s">
        <v>27</v>
      </c>
      <c r="F5150" t="s">
        <v>21</v>
      </c>
      <c r="G5150">
        <v>11000</v>
      </c>
      <c r="H5150">
        <v>5.42</v>
      </c>
      <c r="I5150">
        <v>0</v>
      </c>
      <c r="J5150">
        <v>0.11</v>
      </c>
      <c r="K5150" t="s">
        <v>16</v>
      </c>
      <c r="L5150">
        <v>2</v>
      </c>
    </row>
    <row r="5151" spans="1:12" x14ac:dyDescent="0.3">
      <c r="A5151">
        <v>23</v>
      </c>
      <c r="B5151">
        <v>70000</v>
      </c>
      <c r="C5151" t="s">
        <v>26</v>
      </c>
      <c r="D5151">
        <v>5</v>
      </c>
      <c r="E5151" t="s">
        <v>20</v>
      </c>
      <c r="F5151" t="s">
        <v>19</v>
      </c>
      <c r="G5151">
        <v>20000</v>
      </c>
      <c r="H5151">
        <v>12.21</v>
      </c>
      <c r="I5151">
        <v>0</v>
      </c>
      <c r="J5151">
        <v>0.28999999999999998</v>
      </c>
      <c r="K5151" t="s">
        <v>16</v>
      </c>
      <c r="L5151">
        <v>2</v>
      </c>
    </row>
    <row r="5152" spans="1:12" x14ac:dyDescent="0.3">
      <c r="A5152">
        <v>23</v>
      </c>
      <c r="B5152">
        <v>100000</v>
      </c>
      <c r="C5152" t="s">
        <v>26</v>
      </c>
      <c r="D5152">
        <v>7</v>
      </c>
      <c r="E5152" t="s">
        <v>20</v>
      </c>
      <c r="F5152" t="s">
        <v>19</v>
      </c>
      <c r="G5152">
        <v>10000</v>
      </c>
      <c r="H5152">
        <v>10.59</v>
      </c>
      <c r="I5152">
        <v>0</v>
      </c>
      <c r="J5152">
        <v>0.1</v>
      </c>
      <c r="K5152" t="s">
        <v>16</v>
      </c>
      <c r="L5152">
        <v>4</v>
      </c>
    </row>
    <row r="5153" spans="1:12" x14ac:dyDescent="0.3">
      <c r="A5153">
        <v>22</v>
      </c>
      <c r="B5153">
        <v>36000</v>
      </c>
      <c r="C5153" t="s">
        <v>13</v>
      </c>
      <c r="D5153">
        <v>1</v>
      </c>
      <c r="E5153" t="s">
        <v>18</v>
      </c>
      <c r="F5153" t="s">
        <v>15</v>
      </c>
      <c r="G5153">
        <v>5000</v>
      </c>
      <c r="H5153">
        <v>12.68</v>
      </c>
      <c r="I5153">
        <v>1</v>
      </c>
      <c r="J5153">
        <v>0.14000000000000001</v>
      </c>
      <c r="K5153" t="s">
        <v>16</v>
      </c>
      <c r="L5153">
        <v>4</v>
      </c>
    </row>
    <row r="5154" spans="1:12" x14ac:dyDescent="0.3">
      <c r="A5154">
        <v>25</v>
      </c>
      <c r="B5154">
        <v>109000</v>
      </c>
      <c r="C5154" t="s">
        <v>26</v>
      </c>
      <c r="D5154">
        <v>5</v>
      </c>
      <c r="E5154" t="s">
        <v>20</v>
      </c>
      <c r="F5154" t="s">
        <v>19</v>
      </c>
      <c r="G5154">
        <v>15000</v>
      </c>
      <c r="H5154">
        <v>10.25</v>
      </c>
      <c r="I5154">
        <v>0</v>
      </c>
      <c r="J5154">
        <v>0.14000000000000001</v>
      </c>
      <c r="K5154" t="s">
        <v>16</v>
      </c>
      <c r="L5154">
        <v>2</v>
      </c>
    </row>
    <row r="5155" spans="1:12" x14ac:dyDescent="0.3">
      <c r="A5155">
        <v>22</v>
      </c>
      <c r="B5155">
        <v>54000</v>
      </c>
      <c r="C5155" t="s">
        <v>13</v>
      </c>
      <c r="D5155">
        <v>2</v>
      </c>
      <c r="E5155" t="s">
        <v>14</v>
      </c>
      <c r="F5155" t="s">
        <v>30</v>
      </c>
      <c r="G5155">
        <v>7000</v>
      </c>
      <c r="H5155">
        <v>14.96</v>
      </c>
      <c r="I5155">
        <v>1</v>
      </c>
      <c r="J5155">
        <v>0.13</v>
      </c>
      <c r="K5155" t="s">
        <v>17</v>
      </c>
      <c r="L5155">
        <v>2</v>
      </c>
    </row>
    <row r="5156" spans="1:12" x14ac:dyDescent="0.3">
      <c r="A5156">
        <v>24</v>
      </c>
      <c r="B5156">
        <v>66300</v>
      </c>
      <c r="C5156" t="s">
        <v>13</v>
      </c>
      <c r="D5156">
        <v>4</v>
      </c>
      <c r="E5156" t="s">
        <v>14</v>
      </c>
      <c r="F5156" t="s">
        <v>30</v>
      </c>
      <c r="G5156">
        <v>30000</v>
      </c>
      <c r="I5156">
        <v>1</v>
      </c>
      <c r="J5156">
        <v>0.38</v>
      </c>
      <c r="K5156" t="s">
        <v>16</v>
      </c>
      <c r="L5156">
        <v>3</v>
      </c>
    </row>
    <row r="5157" spans="1:12" x14ac:dyDescent="0.3">
      <c r="A5157">
        <v>25</v>
      </c>
      <c r="B5157">
        <v>49963</v>
      </c>
      <c r="C5157" t="s">
        <v>26</v>
      </c>
      <c r="D5157">
        <v>9</v>
      </c>
      <c r="E5157" t="s">
        <v>14</v>
      </c>
      <c r="F5157" t="s">
        <v>19</v>
      </c>
      <c r="G5157">
        <v>2100</v>
      </c>
      <c r="H5157">
        <v>11.49</v>
      </c>
      <c r="I5157">
        <v>1</v>
      </c>
      <c r="J5157">
        <v>0.04</v>
      </c>
      <c r="K5157" t="s">
        <v>16</v>
      </c>
      <c r="L5157">
        <v>3</v>
      </c>
    </row>
    <row r="5158" spans="1:12" x14ac:dyDescent="0.3">
      <c r="A5158">
        <v>25</v>
      </c>
      <c r="B5158">
        <v>50000</v>
      </c>
      <c r="C5158" t="s">
        <v>26</v>
      </c>
      <c r="D5158">
        <v>0</v>
      </c>
      <c r="E5158" t="s">
        <v>27</v>
      </c>
      <c r="F5158" t="s">
        <v>21</v>
      </c>
      <c r="G5158">
        <v>2600</v>
      </c>
      <c r="H5158">
        <v>6.03</v>
      </c>
      <c r="I5158">
        <v>0</v>
      </c>
      <c r="J5158">
        <v>0.05</v>
      </c>
      <c r="K5158" t="s">
        <v>16</v>
      </c>
      <c r="L5158">
        <v>3</v>
      </c>
    </row>
    <row r="5159" spans="1:12" x14ac:dyDescent="0.3">
      <c r="A5159">
        <v>22</v>
      </c>
      <c r="B5159">
        <v>60000</v>
      </c>
      <c r="C5159" t="s">
        <v>26</v>
      </c>
      <c r="D5159">
        <v>6</v>
      </c>
      <c r="E5159" t="s">
        <v>14</v>
      </c>
      <c r="F5159" t="s">
        <v>21</v>
      </c>
      <c r="G5159">
        <v>6125</v>
      </c>
      <c r="H5159">
        <v>6.17</v>
      </c>
      <c r="I5159">
        <v>0</v>
      </c>
      <c r="J5159">
        <v>0.1</v>
      </c>
      <c r="K5159" t="s">
        <v>16</v>
      </c>
      <c r="L5159">
        <v>2</v>
      </c>
    </row>
    <row r="5160" spans="1:12" x14ac:dyDescent="0.3">
      <c r="A5160">
        <v>22</v>
      </c>
      <c r="B5160">
        <v>37000</v>
      </c>
      <c r="C5160" t="s">
        <v>13</v>
      </c>
      <c r="E5160" t="s">
        <v>25</v>
      </c>
      <c r="F5160" t="s">
        <v>19</v>
      </c>
      <c r="G5160">
        <v>10000</v>
      </c>
      <c r="I5160">
        <v>0</v>
      </c>
      <c r="J5160">
        <v>0.27</v>
      </c>
      <c r="K5160" t="s">
        <v>16</v>
      </c>
      <c r="L5160">
        <v>2</v>
      </c>
    </row>
    <row r="5161" spans="1:12" x14ac:dyDescent="0.3">
      <c r="A5161">
        <v>24</v>
      </c>
      <c r="B5161">
        <v>54000</v>
      </c>
      <c r="C5161" t="s">
        <v>13</v>
      </c>
      <c r="D5161">
        <v>6</v>
      </c>
      <c r="E5161" t="s">
        <v>25</v>
      </c>
      <c r="F5161" t="s">
        <v>21</v>
      </c>
      <c r="G5161">
        <v>5500</v>
      </c>
      <c r="H5161">
        <v>8.07</v>
      </c>
      <c r="I5161">
        <v>0</v>
      </c>
      <c r="J5161">
        <v>0.1</v>
      </c>
      <c r="K5161" t="s">
        <v>16</v>
      </c>
      <c r="L5161">
        <v>3</v>
      </c>
    </row>
    <row r="5162" spans="1:12" x14ac:dyDescent="0.3">
      <c r="A5162">
        <v>25</v>
      </c>
      <c r="B5162">
        <v>105000</v>
      </c>
      <c r="C5162" t="s">
        <v>26</v>
      </c>
      <c r="D5162">
        <v>6</v>
      </c>
      <c r="E5162" t="s">
        <v>27</v>
      </c>
      <c r="F5162" t="s">
        <v>30</v>
      </c>
      <c r="G5162">
        <v>6500</v>
      </c>
      <c r="H5162">
        <v>13.87</v>
      </c>
      <c r="I5162">
        <v>0</v>
      </c>
      <c r="J5162">
        <v>0.06</v>
      </c>
      <c r="K5162" t="s">
        <v>17</v>
      </c>
      <c r="L5162">
        <v>3</v>
      </c>
    </row>
    <row r="5163" spans="1:12" x14ac:dyDescent="0.3">
      <c r="A5163">
        <v>22</v>
      </c>
      <c r="B5163">
        <v>72000</v>
      </c>
      <c r="C5163" t="s">
        <v>23</v>
      </c>
      <c r="D5163">
        <v>1</v>
      </c>
      <c r="E5163" t="s">
        <v>27</v>
      </c>
      <c r="F5163" t="s">
        <v>19</v>
      </c>
      <c r="G5163">
        <v>15000</v>
      </c>
      <c r="H5163">
        <v>10.25</v>
      </c>
      <c r="I5163">
        <v>0</v>
      </c>
      <c r="J5163">
        <v>0.21</v>
      </c>
      <c r="K5163" t="s">
        <v>16</v>
      </c>
      <c r="L5163">
        <v>4</v>
      </c>
    </row>
    <row r="5164" spans="1:12" x14ac:dyDescent="0.3">
      <c r="A5164">
        <v>24</v>
      </c>
      <c r="B5164">
        <v>29000</v>
      </c>
      <c r="C5164" t="s">
        <v>13</v>
      </c>
      <c r="D5164">
        <v>4</v>
      </c>
      <c r="E5164" t="s">
        <v>14</v>
      </c>
      <c r="F5164" t="s">
        <v>30</v>
      </c>
      <c r="G5164">
        <v>14400</v>
      </c>
      <c r="H5164">
        <v>15.7</v>
      </c>
      <c r="I5164">
        <v>1</v>
      </c>
      <c r="J5164">
        <v>0.5</v>
      </c>
      <c r="K5164" t="s">
        <v>16</v>
      </c>
      <c r="L5164">
        <v>4</v>
      </c>
    </row>
    <row r="5165" spans="1:12" x14ac:dyDescent="0.3">
      <c r="A5165">
        <v>23</v>
      </c>
      <c r="B5165">
        <v>43949</v>
      </c>
      <c r="C5165" t="s">
        <v>13</v>
      </c>
      <c r="D5165">
        <v>7</v>
      </c>
      <c r="E5165" t="s">
        <v>14</v>
      </c>
      <c r="F5165" t="s">
        <v>19</v>
      </c>
      <c r="G5165">
        <v>3000</v>
      </c>
      <c r="H5165">
        <v>11.49</v>
      </c>
      <c r="I5165">
        <v>0</v>
      </c>
      <c r="J5165">
        <v>7.0000000000000007E-2</v>
      </c>
      <c r="K5165" t="s">
        <v>16</v>
      </c>
      <c r="L5165">
        <v>2</v>
      </c>
    </row>
    <row r="5166" spans="1:12" x14ac:dyDescent="0.3">
      <c r="A5166">
        <v>24</v>
      </c>
      <c r="B5166">
        <v>60000</v>
      </c>
      <c r="C5166" t="s">
        <v>13</v>
      </c>
      <c r="D5166">
        <v>4</v>
      </c>
      <c r="E5166" t="s">
        <v>18</v>
      </c>
      <c r="F5166" t="s">
        <v>21</v>
      </c>
      <c r="G5166">
        <v>12000</v>
      </c>
      <c r="H5166">
        <v>8.9</v>
      </c>
      <c r="I5166">
        <v>0</v>
      </c>
      <c r="J5166">
        <v>0.2</v>
      </c>
      <c r="K5166" t="s">
        <v>16</v>
      </c>
      <c r="L5166">
        <v>3</v>
      </c>
    </row>
    <row r="5167" spans="1:12" x14ac:dyDescent="0.3">
      <c r="A5167">
        <v>23</v>
      </c>
      <c r="B5167">
        <v>60000</v>
      </c>
      <c r="C5167" t="s">
        <v>26</v>
      </c>
      <c r="D5167">
        <v>8</v>
      </c>
      <c r="E5167" t="s">
        <v>25</v>
      </c>
      <c r="F5167" t="s">
        <v>19</v>
      </c>
      <c r="G5167">
        <v>10000</v>
      </c>
      <c r="I5167">
        <v>0</v>
      </c>
      <c r="J5167">
        <v>0.17</v>
      </c>
      <c r="K5167" t="s">
        <v>16</v>
      </c>
      <c r="L5167">
        <v>3</v>
      </c>
    </row>
    <row r="5168" spans="1:12" x14ac:dyDescent="0.3">
      <c r="A5168">
        <v>25</v>
      </c>
      <c r="B5168">
        <v>27600</v>
      </c>
      <c r="C5168" t="s">
        <v>13</v>
      </c>
      <c r="E5168" t="s">
        <v>28</v>
      </c>
      <c r="F5168" t="s">
        <v>19</v>
      </c>
      <c r="G5168">
        <v>3500</v>
      </c>
      <c r="H5168">
        <v>10.99</v>
      </c>
      <c r="I5168">
        <v>1</v>
      </c>
      <c r="J5168">
        <v>0.13</v>
      </c>
      <c r="K5168" t="s">
        <v>16</v>
      </c>
      <c r="L5168">
        <v>4</v>
      </c>
    </row>
    <row r="5169" spans="1:12" x14ac:dyDescent="0.3">
      <c r="A5169">
        <v>23</v>
      </c>
      <c r="B5169">
        <v>126000</v>
      </c>
      <c r="C5169" t="s">
        <v>13</v>
      </c>
      <c r="D5169">
        <v>0</v>
      </c>
      <c r="E5169" t="s">
        <v>14</v>
      </c>
      <c r="F5169" t="s">
        <v>15</v>
      </c>
      <c r="G5169">
        <v>8000</v>
      </c>
      <c r="H5169">
        <v>13.23</v>
      </c>
      <c r="I5169">
        <v>0</v>
      </c>
      <c r="J5169">
        <v>0.06</v>
      </c>
      <c r="K5169" t="s">
        <v>16</v>
      </c>
      <c r="L5169">
        <v>2</v>
      </c>
    </row>
    <row r="5170" spans="1:12" x14ac:dyDescent="0.3">
      <c r="A5170">
        <v>21</v>
      </c>
      <c r="B5170">
        <v>20004</v>
      </c>
      <c r="C5170" t="s">
        <v>13</v>
      </c>
      <c r="D5170">
        <v>2</v>
      </c>
      <c r="E5170" t="s">
        <v>25</v>
      </c>
      <c r="F5170" t="s">
        <v>19</v>
      </c>
      <c r="G5170">
        <v>3000</v>
      </c>
      <c r="H5170">
        <v>10.37</v>
      </c>
      <c r="I5170">
        <v>0</v>
      </c>
      <c r="J5170">
        <v>0.15</v>
      </c>
      <c r="K5170" t="s">
        <v>16</v>
      </c>
      <c r="L5170">
        <v>4</v>
      </c>
    </row>
    <row r="5171" spans="1:12" x14ac:dyDescent="0.3">
      <c r="A5171">
        <v>23</v>
      </c>
      <c r="B5171">
        <v>75800</v>
      </c>
      <c r="C5171" t="s">
        <v>13</v>
      </c>
      <c r="D5171">
        <v>0</v>
      </c>
      <c r="E5171" t="s">
        <v>18</v>
      </c>
      <c r="F5171" t="s">
        <v>21</v>
      </c>
      <c r="G5171">
        <v>7000</v>
      </c>
      <c r="H5171">
        <v>6.54</v>
      </c>
      <c r="I5171">
        <v>0</v>
      </c>
      <c r="J5171">
        <v>0.09</v>
      </c>
      <c r="K5171" t="s">
        <v>16</v>
      </c>
      <c r="L5171">
        <v>4</v>
      </c>
    </row>
    <row r="5172" spans="1:12" x14ac:dyDescent="0.3">
      <c r="A5172">
        <v>26</v>
      </c>
      <c r="B5172">
        <v>60000</v>
      </c>
      <c r="C5172" t="s">
        <v>13</v>
      </c>
      <c r="D5172">
        <v>0</v>
      </c>
      <c r="E5172" t="s">
        <v>27</v>
      </c>
      <c r="F5172" t="s">
        <v>21</v>
      </c>
      <c r="G5172">
        <v>5000</v>
      </c>
      <c r="H5172">
        <v>7.14</v>
      </c>
      <c r="I5172">
        <v>0</v>
      </c>
      <c r="J5172">
        <v>0.08</v>
      </c>
      <c r="K5172" t="s">
        <v>16</v>
      </c>
      <c r="L5172">
        <v>2</v>
      </c>
    </row>
    <row r="5173" spans="1:12" x14ac:dyDescent="0.3">
      <c r="A5173">
        <v>22</v>
      </c>
      <c r="B5173">
        <v>100000</v>
      </c>
      <c r="C5173" t="s">
        <v>26</v>
      </c>
      <c r="D5173">
        <v>6</v>
      </c>
      <c r="E5173" t="s">
        <v>18</v>
      </c>
      <c r="F5173" t="s">
        <v>19</v>
      </c>
      <c r="G5173">
        <v>3000</v>
      </c>
      <c r="H5173">
        <v>11.49</v>
      </c>
      <c r="I5173">
        <v>0</v>
      </c>
      <c r="J5173">
        <v>0.03</v>
      </c>
      <c r="K5173" t="s">
        <v>16</v>
      </c>
      <c r="L5173">
        <v>4</v>
      </c>
    </row>
    <row r="5174" spans="1:12" x14ac:dyDescent="0.3">
      <c r="A5174">
        <v>25</v>
      </c>
      <c r="B5174">
        <v>90000</v>
      </c>
      <c r="C5174" t="s">
        <v>26</v>
      </c>
      <c r="D5174">
        <v>9</v>
      </c>
      <c r="E5174" t="s">
        <v>27</v>
      </c>
      <c r="F5174" t="s">
        <v>21</v>
      </c>
      <c r="G5174">
        <v>20000</v>
      </c>
      <c r="H5174">
        <v>6.54</v>
      </c>
      <c r="I5174">
        <v>0</v>
      </c>
      <c r="J5174">
        <v>0.22</v>
      </c>
      <c r="K5174" t="s">
        <v>16</v>
      </c>
      <c r="L5174">
        <v>3</v>
      </c>
    </row>
    <row r="5175" spans="1:12" x14ac:dyDescent="0.3">
      <c r="A5175">
        <v>25</v>
      </c>
      <c r="B5175">
        <v>60000</v>
      </c>
      <c r="C5175" t="s">
        <v>13</v>
      </c>
      <c r="D5175">
        <v>3</v>
      </c>
      <c r="E5175" t="s">
        <v>20</v>
      </c>
      <c r="F5175" t="s">
        <v>21</v>
      </c>
      <c r="G5175">
        <v>17000</v>
      </c>
      <c r="H5175">
        <v>6.91</v>
      </c>
      <c r="I5175">
        <v>0</v>
      </c>
      <c r="J5175">
        <v>0.28000000000000003</v>
      </c>
      <c r="K5175" t="s">
        <v>16</v>
      </c>
      <c r="L5175">
        <v>2</v>
      </c>
    </row>
    <row r="5176" spans="1:12" x14ac:dyDescent="0.3">
      <c r="A5176">
        <v>24</v>
      </c>
      <c r="B5176">
        <v>47000</v>
      </c>
      <c r="C5176" t="s">
        <v>13</v>
      </c>
      <c r="D5176">
        <v>8</v>
      </c>
      <c r="E5176" t="s">
        <v>27</v>
      </c>
      <c r="F5176" t="s">
        <v>21</v>
      </c>
      <c r="G5176">
        <v>7000</v>
      </c>
      <c r="H5176">
        <v>6.62</v>
      </c>
      <c r="I5176">
        <v>0</v>
      </c>
      <c r="J5176">
        <v>0.15</v>
      </c>
      <c r="K5176" t="s">
        <v>16</v>
      </c>
      <c r="L5176">
        <v>4</v>
      </c>
    </row>
    <row r="5177" spans="1:12" x14ac:dyDescent="0.3">
      <c r="A5177">
        <v>26</v>
      </c>
      <c r="B5177">
        <v>50000</v>
      </c>
      <c r="C5177" t="s">
        <v>13</v>
      </c>
      <c r="D5177">
        <v>0</v>
      </c>
      <c r="E5177" t="s">
        <v>28</v>
      </c>
      <c r="F5177" t="s">
        <v>19</v>
      </c>
      <c r="G5177">
        <v>13000</v>
      </c>
      <c r="I5177">
        <v>0</v>
      </c>
      <c r="J5177">
        <v>0.26</v>
      </c>
      <c r="K5177" t="s">
        <v>16</v>
      </c>
      <c r="L5177">
        <v>4</v>
      </c>
    </row>
    <row r="5178" spans="1:12" x14ac:dyDescent="0.3">
      <c r="A5178">
        <v>24</v>
      </c>
      <c r="B5178">
        <v>72000</v>
      </c>
      <c r="C5178" t="s">
        <v>13</v>
      </c>
      <c r="D5178">
        <v>8</v>
      </c>
      <c r="E5178" t="s">
        <v>14</v>
      </c>
      <c r="F5178" t="s">
        <v>21</v>
      </c>
      <c r="G5178">
        <v>14000</v>
      </c>
      <c r="H5178">
        <v>7.9</v>
      </c>
      <c r="I5178">
        <v>0</v>
      </c>
      <c r="J5178">
        <v>0.19</v>
      </c>
      <c r="K5178" t="s">
        <v>16</v>
      </c>
      <c r="L5178">
        <v>2</v>
      </c>
    </row>
    <row r="5179" spans="1:12" x14ac:dyDescent="0.3">
      <c r="A5179">
        <v>23</v>
      </c>
      <c r="B5179">
        <v>45000</v>
      </c>
      <c r="C5179" t="s">
        <v>26</v>
      </c>
      <c r="D5179">
        <v>4</v>
      </c>
      <c r="E5179" t="s">
        <v>27</v>
      </c>
      <c r="F5179" t="s">
        <v>15</v>
      </c>
      <c r="G5179">
        <v>8650</v>
      </c>
      <c r="H5179">
        <v>14.27</v>
      </c>
      <c r="I5179">
        <v>0</v>
      </c>
      <c r="J5179">
        <v>0.19</v>
      </c>
      <c r="K5179" t="s">
        <v>16</v>
      </c>
      <c r="L5179">
        <v>3</v>
      </c>
    </row>
    <row r="5180" spans="1:12" x14ac:dyDescent="0.3">
      <c r="A5180">
        <v>24</v>
      </c>
      <c r="B5180">
        <v>44000</v>
      </c>
      <c r="C5180" t="s">
        <v>26</v>
      </c>
      <c r="D5180">
        <v>2</v>
      </c>
      <c r="E5180" t="s">
        <v>25</v>
      </c>
      <c r="F5180" t="s">
        <v>30</v>
      </c>
      <c r="G5180">
        <v>25000</v>
      </c>
      <c r="H5180">
        <v>15.58</v>
      </c>
      <c r="I5180">
        <v>1</v>
      </c>
      <c r="J5180">
        <v>0.56999999999999995</v>
      </c>
      <c r="K5180" t="s">
        <v>17</v>
      </c>
      <c r="L5180">
        <v>3</v>
      </c>
    </row>
    <row r="5181" spans="1:12" x14ac:dyDescent="0.3">
      <c r="A5181">
        <v>23</v>
      </c>
      <c r="B5181">
        <v>33195</v>
      </c>
      <c r="C5181" t="s">
        <v>13</v>
      </c>
      <c r="D5181">
        <v>5</v>
      </c>
      <c r="E5181" t="s">
        <v>14</v>
      </c>
      <c r="F5181" t="s">
        <v>19</v>
      </c>
      <c r="G5181">
        <v>1800</v>
      </c>
      <c r="H5181">
        <v>11.99</v>
      </c>
      <c r="I5181">
        <v>0</v>
      </c>
      <c r="J5181">
        <v>0.05</v>
      </c>
      <c r="K5181" t="s">
        <v>16</v>
      </c>
      <c r="L5181">
        <v>3</v>
      </c>
    </row>
    <row r="5182" spans="1:12" x14ac:dyDescent="0.3">
      <c r="A5182">
        <v>26</v>
      </c>
      <c r="B5182">
        <v>90000</v>
      </c>
      <c r="C5182" t="s">
        <v>13</v>
      </c>
      <c r="D5182">
        <v>0</v>
      </c>
      <c r="E5182" t="s">
        <v>20</v>
      </c>
      <c r="F5182" t="s">
        <v>19</v>
      </c>
      <c r="G5182">
        <v>5525</v>
      </c>
      <c r="H5182">
        <v>11.36</v>
      </c>
      <c r="I5182">
        <v>0</v>
      </c>
      <c r="J5182">
        <v>0.06</v>
      </c>
      <c r="K5182" t="s">
        <v>16</v>
      </c>
      <c r="L5182">
        <v>4</v>
      </c>
    </row>
    <row r="5183" spans="1:12" x14ac:dyDescent="0.3">
      <c r="A5183">
        <v>25</v>
      </c>
      <c r="B5183">
        <v>24996</v>
      </c>
      <c r="C5183" t="s">
        <v>13</v>
      </c>
      <c r="D5183">
        <v>3</v>
      </c>
      <c r="E5183" t="s">
        <v>25</v>
      </c>
      <c r="F5183" t="s">
        <v>15</v>
      </c>
      <c r="G5183">
        <v>7500</v>
      </c>
      <c r="H5183">
        <v>12.98</v>
      </c>
      <c r="I5183">
        <v>0</v>
      </c>
      <c r="J5183">
        <v>0.3</v>
      </c>
      <c r="K5183" t="s">
        <v>16</v>
      </c>
      <c r="L5183">
        <v>2</v>
      </c>
    </row>
    <row r="5184" spans="1:12" x14ac:dyDescent="0.3">
      <c r="A5184">
        <v>24</v>
      </c>
      <c r="B5184">
        <v>43000</v>
      </c>
      <c r="C5184" t="s">
        <v>26</v>
      </c>
      <c r="D5184">
        <v>8</v>
      </c>
      <c r="E5184" t="s">
        <v>25</v>
      </c>
      <c r="F5184" t="s">
        <v>30</v>
      </c>
      <c r="G5184">
        <v>10000</v>
      </c>
      <c r="H5184">
        <v>16.89</v>
      </c>
      <c r="I5184">
        <v>1</v>
      </c>
      <c r="J5184">
        <v>0.23</v>
      </c>
      <c r="K5184" t="s">
        <v>16</v>
      </c>
      <c r="L5184">
        <v>4</v>
      </c>
    </row>
    <row r="5185" spans="1:12" x14ac:dyDescent="0.3">
      <c r="A5185">
        <v>23</v>
      </c>
      <c r="B5185">
        <v>49000</v>
      </c>
      <c r="C5185" t="s">
        <v>26</v>
      </c>
      <c r="D5185">
        <v>7</v>
      </c>
      <c r="E5185" t="s">
        <v>25</v>
      </c>
      <c r="F5185" t="s">
        <v>30</v>
      </c>
      <c r="G5185">
        <v>5000</v>
      </c>
      <c r="H5185">
        <v>15.21</v>
      </c>
      <c r="I5185">
        <v>1</v>
      </c>
      <c r="J5185">
        <v>0.1</v>
      </c>
      <c r="K5185" t="s">
        <v>17</v>
      </c>
      <c r="L5185">
        <v>3</v>
      </c>
    </row>
    <row r="5186" spans="1:12" x14ac:dyDescent="0.3">
      <c r="A5186">
        <v>23</v>
      </c>
      <c r="B5186">
        <v>38000</v>
      </c>
      <c r="C5186" t="s">
        <v>26</v>
      </c>
      <c r="D5186">
        <v>5</v>
      </c>
      <c r="E5186" t="s">
        <v>14</v>
      </c>
      <c r="F5186" t="s">
        <v>21</v>
      </c>
      <c r="G5186">
        <v>5400</v>
      </c>
      <c r="H5186">
        <v>7.9</v>
      </c>
      <c r="I5186">
        <v>0</v>
      </c>
      <c r="J5186">
        <v>0.14000000000000001</v>
      </c>
      <c r="K5186" t="s">
        <v>16</v>
      </c>
      <c r="L5186">
        <v>4</v>
      </c>
    </row>
    <row r="5187" spans="1:12" x14ac:dyDescent="0.3">
      <c r="A5187">
        <v>23</v>
      </c>
      <c r="B5187">
        <v>75000</v>
      </c>
      <c r="C5187" t="s">
        <v>13</v>
      </c>
      <c r="D5187">
        <v>1</v>
      </c>
      <c r="E5187" t="s">
        <v>14</v>
      </c>
      <c r="F5187" t="s">
        <v>21</v>
      </c>
      <c r="G5187">
        <v>6000</v>
      </c>
      <c r="H5187">
        <v>6.03</v>
      </c>
      <c r="I5187">
        <v>0</v>
      </c>
      <c r="J5187">
        <v>0.08</v>
      </c>
      <c r="K5187" t="s">
        <v>16</v>
      </c>
      <c r="L5187">
        <v>3</v>
      </c>
    </row>
    <row r="5188" spans="1:12" x14ac:dyDescent="0.3">
      <c r="A5188">
        <v>26</v>
      </c>
      <c r="B5188">
        <v>120000</v>
      </c>
      <c r="C5188" t="s">
        <v>13</v>
      </c>
      <c r="D5188">
        <v>10</v>
      </c>
      <c r="E5188" t="s">
        <v>25</v>
      </c>
      <c r="F5188" t="s">
        <v>19</v>
      </c>
      <c r="G5188">
        <v>6000</v>
      </c>
      <c r="H5188">
        <v>9.8800000000000008</v>
      </c>
      <c r="I5188">
        <v>0</v>
      </c>
      <c r="J5188">
        <v>0.05</v>
      </c>
      <c r="K5188" t="s">
        <v>16</v>
      </c>
      <c r="L5188">
        <v>4</v>
      </c>
    </row>
    <row r="5189" spans="1:12" x14ac:dyDescent="0.3">
      <c r="A5189">
        <v>23</v>
      </c>
      <c r="B5189">
        <v>100000</v>
      </c>
      <c r="C5189" t="s">
        <v>26</v>
      </c>
      <c r="D5189">
        <v>0</v>
      </c>
      <c r="E5189" t="s">
        <v>18</v>
      </c>
      <c r="F5189" t="s">
        <v>21</v>
      </c>
      <c r="G5189">
        <v>11000</v>
      </c>
      <c r="H5189">
        <v>8.49</v>
      </c>
      <c r="I5189">
        <v>0</v>
      </c>
      <c r="J5189">
        <v>0.11</v>
      </c>
      <c r="K5189" t="s">
        <v>16</v>
      </c>
      <c r="L5189">
        <v>3</v>
      </c>
    </row>
    <row r="5190" spans="1:12" x14ac:dyDescent="0.3">
      <c r="A5190">
        <v>23</v>
      </c>
      <c r="B5190">
        <v>74000</v>
      </c>
      <c r="C5190" t="s">
        <v>13</v>
      </c>
      <c r="D5190">
        <v>3</v>
      </c>
      <c r="E5190" t="s">
        <v>14</v>
      </c>
      <c r="F5190" t="s">
        <v>19</v>
      </c>
      <c r="G5190">
        <v>25000</v>
      </c>
      <c r="H5190">
        <v>10.36</v>
      </c>
      <c r="I5190">
        <v>1</v>
      </c>
      <c r="J5190">
        <v>0.34</v>
      </c>
      <c r="K5190" t="s">
        <v>16</v>
      </c>
      <c r="L5190">
        <v>2</v>
      </c>
    </row>
    <row r="5191" spans="1:12" x14ac:dyDescent="0.3">
      <c r="A5191">
        <v>25</v>
      </c>
      <c r="B5191">
        <v>59000</v>
      </c>
      <c r="C5191" t="s">
        <v>23</v>
      </c>
      <c r="D5191">
        <v>6</v>
      </c>
      <c r="E5191" t="s">
        <v>14</v>
      </c>
      <c r="F5191" t="s">
        <v>21</v>
      </c>
      <c r="G5191">
        <v>5000</v>
      </c>
      <c r="H5191">
        <v>6.17</v>
      </c>
      <c r="I5191">
        <v>0</v>
      </c>
      <c r="J5191">
        <v>0.08</v>
      </c>
      <c r="K5191" t="s">
        <v>16</v>
      </c>
      <c r="L5191">
        <v>2</v>
      </c>
    </row>
    <row r="5192" spans="1:12" x14ac:dyDescent="0.3">
      <c r="A5192">
        <v>23</v>
      </c>
      <c r="B5192">
        <v>75000</v>
      </c>
      <c r="C5192" t="s">
        <v>26</v>
      </c>
      <c r="D5192">
        <v>7</v>
      </c>
      <c r="E5192" t="s">
        <v>27</v>
      </c>
      <c r="F5192" t="s">
        <v>21</v>
      </c>
      <c r="G5192">
        <v>10200</v>
      </c>
      <c r="H5192">
        <v>6.03</v>
      </c>
      <c r="I5192">
        <v>0</v>
      </c>
      <c r="J5192">
        <v>0.14000000000000001</v>
      </c>
      <c r="K5192" t="s">
        <v>16</v>
      </c>
      <c r="L5192">
        <v>3</v>
      </c>
    </row>
    <row r="5193" spans="1:12" x14ac:dyDescent="0.3">
      <c r="A5193">
        <v>22</v>
      </c>
      <c r="B5193">
        <v>24000</v>
      </c>
      <c r="C5193" t="s">
        <v>23</v>
      </c>
      <c r="D5193">
        <v>4</v>
      </c>
      <c r="E5193" t="s">
        <v>20</v>
      </c>
      <c r="F5193" t="s">
        <v>15</v>
      </c>
      <c r="G5193">
        <v>4750</v>
      </c>
      <c r="I5193">
        <v>0</v>
      </c>
      <c r="J5193">
        <v>0.2</v>
      </c>
      <c r="K5193" t="s">
        <v>17</v>
      </c>
      <c r="L5193">
        <v>3</v>
      </c>
    </row>
    <row r="5194" spans="1:12" x14ac:dyDescent="0.3">
      <c r="A5194">
        <v>23</v>
      </c>
      <c r="B5194">
        <v>80796</v>
      </c>
      <c r="C5194" t="s">
        <v>26</v>
      </c>
      <c r="D5194">
        <v>7</v>
      </c>
      <c r="E5194" t="s">
        <v>25</v>
      </c>
      <c r="F5194" t="s">
        <v>21</v>
      </c>
      <c r="G5194">
        <v>5000</v>
      </c>
      <c r="I5194">
        <v>0</v>
      </c>
      <c r="J5194">
        <v>0.06</v>
      </c>
      <c r="K5194" t="s">
        <v>16</v>
      </c>
      <c r="L5194">
        <v>2</v>
      </c>
    </row>
    <row r="5195" spans="1:12" x14ac:dyDescent="0.3">
      <c r="A5195">
        <v>25</v>
      </c>
      <c r="B5195">
        <v>49000</v>
      </c>
      <c r="C5195" t="s">
        <v>13</v>
      </c>
      <c r="D5195">
        <v>1</v>
      </c>
      <c r="E5195" t="s">
        <v>20</v>
      </c>
      <c r="F5195" t="s">
        <v>30</v>
      </c>
      <c r="G5195">
        <v>12000</v>
      </c>
      <c r="H5195">
        <v>13.49</v>
      </c>
      <c r="I5195">
        <v>1</v>
      </c>
      <c r="J5195">
        <v>0.24</v>
      </c>
      <c r="K5195" t="s">
        <v>16</v>
      </c>
      <c r="L5195">
        <v>4</v>
      </c>
    </row>
    <row r="5196" spans="1:12" x14ac:dyDescent="0.3">
      <c r="A5196">
        <v>24</v>
      </c>
      <c r="B5196">
        <v>73440</v>
      </c>
      <c r="C5196" t="s">
        <v>26</v>
      </c>
      <c r="D5196">
        <v>7</v>
      </c>
      <c r="E5196" t="s">
        <v>28</v>
      </c>
      <c r="F5196" t="s">
        <v>21</v>
      </c>
      <c r="G5196">
        <v>7000</v>
      </c>
      <c r="H5196">
        <v>6.99</v>
      </c>
      <c r="I5196">
        <v>0</v>
      </c>
      <c r="J5196">
        <v>0.1</v>
      </c>
      <c r="K5196" t="s">
        <v>16</v>
      </c>
      <c r="L5196">
        <v>4</v>
      </c>
    </row>
    <row r="5197" spans="1:12" x14ac:dyDescent="0.3">
      <c r="A5197">
        <v>24</v>
      </c>
      <c r="B5197">
        <v>57000</v>
      </c>
      <c r="C5197" t="s">
        <v>26</v>
      </c>
      <c r="D5197">
        <v>5</v>
      </c>
      <c r="E5197" t="s">
        <v>28</v>
      </c>
      <c r="F5197" t="s">
        <v>21</v>
      </c>
      <c r="G5197">
        <v>8000</v>
      </c>
      <c r="H5197">
        <v>5.42</v>
      </c>
      <c r="I5197">
        <v>0</v>
      </c>
      <c r="J5197">
        <v>0.14000000000000001</v>
      </c>
      <c r="K5197" t="s">
        <v>16</v>
      </c>
      <c r="L5197">
        <v>4</v>
      </c>
    </row>
    <row r="5198" spans="1:12" x14ac:dyDescent="0.3">
      <c r="A5198">
        <v>24</v>
      </c>
      <c r="B5198">
        <v>52000</v>
      </c>
      <c r="C5198" t="s">
        <v>26</v>
      </c>
      <c r="D5198">
        <v>8</v>
      </c>
      <c r="E5198" t="s">
        <v>27</v>
      </c>
      <c r="F5198" t="s">
        <v>19</v>
      </c>
      <c r="G5198">
        <v>15000</v>
      </c>
      <c r="H5198">
        <v>10</v>
      </c>
      <c r="I5198">
        <v>0</v>
      </c>
      <c r="J5198">
        <v>0.28999999999999998</v>
      </c>
      <c r="K5198" t="s">
        <v>16</v>
      </c>
      <c r="L5198">
        <v>4</v>
      </c>
    </row>
    <row r="5199" spans="1:12" x14ac:dyDescent="0.3">
      <c r="A5199">
        <v>22</v>
      </c>
      <c r="B5199">
        <v>77000</v>
      </c>
      <c r="C5199" t="s">
        <v>26</v>
      </c>
      <c r="D5199">
        <v>5</v>
      </c>
      <c r="E5199" t="s">
        <v>18</v>
      </c>
      <c r="F5199" t="s">
        <v>19</v>
      </c>
      <c r="G5199">
        <v>21000</v>
      </c>
      <c r="H5199">
        <v>11.48</v>
      </c>
      <c r="I5199">
        <v>0</v>
      </c>
      <c r="J5199">
        <v>0.27</v>
      </c>
      <c r="K5199" t="s">
        <v>16</v>
      </c>
      <c r="L5199">
        <v>3</v>
      </c>
    </row>
    <row r="5200" spans="1:12" x14ac:dyDescent="0.3">
      <c r="A5200">
        <v>23</v>
      </c>
      <c r="B5200">
        <v>55000</v>
      </c>
      <c r="C5200" t="s">
        <v>26</v>
      </c>
      <c r="D5200">
        <v>4</v>
      </c>
      <c r="E5200" t="s">
        <v>27</v>
      </c>
      <c r="F5200" t="s">
        <v>21</v>
      </c>
      <c r="G5200">
        <v>8000</v>
      </c>
      <c r="H5200">
        <v>7.49</v>
      </c>
      <c r="I5200">
        <v>0</v>
      </c>
      <c r="J5200">
        <v>0.15</v>
      </c>
      <c r="K5200" t="s">
        <v>16</v>
      </c>
      <c r="L5200">
        <v>2</v>
      </c>
    </row>
    <row r="5201" spans="1:12" x14ac:dyDescent="0.3">
      <c r="A5201">
        <v>24</v>
      </c>
      <c r="B5201">
        <v>72000</v>
      </c>
      <c r="C5201" t="s">
        <v>26</v>
      </c>
      <c r="D5201">
        <v>8</v>
      </c>
      <c r="E5201" t="s">
        <v>20</v>
      </c>
      <c r="F5201" t="s">
        <v>21</v>
      </c>
      <c r="G5201">
        <v>5000</v>
      </c>
      <c r="H5201">
        <v>6.03</v>
      </c>
      <c r="I5201">
        <v>0</v>
      </c>
      <c r="J5201">
        <v>7.0000000000000007E-2</v>
      </c>
      <c r="K5201" t="s">
        <v>16</v>
      </c>
      <c r="L5201">
        <v>4</v>
      </c>
    </row>
    <row r="5202" spans="1:12" x14ac:dyDescent="0.3">
      <c r="A5202">
        <v>23</v>
      </c>
      <c r="B5202">
        <v>72000</v>
      </c>
      <c r="C5202" t="s">
        <v>13</v>
      </c>
      <c r="D5202">
        <v>4</v>
      </c>
      <c r="E5202" t="s">
        <v>25</v>
      </c>
      <c r="F5202" t="s">
        <v>15</v>
      </c>
      <c r="G5202">
        <v>10000</v>
      </c>
      <c r="H5202">
        <v>13.85</v>
      </c>
      <c r="I5202">
        <v>0</v>
      </c>
      <c r="J5202">
        <v>0.14000000000000001</v>
      </c>
      <c r="K5202" t="s">
        <v>16</v>
      </c>
      <c r="L5202">
        <v>3</v>
      </c>
    </row>
    <row r="5203" spans="1:12" x14ac:dyDescent="0.3">
      <c r="A5203">
        <v>22</v>
      </c>
      <c r="B5203">
        <v>57564</v>
      </c>
      <c r="C5203" t="s">
        <v>26</v>
      </c>
      <c r="D5203">
        <v>6</v>
      </c>
      <c r="E5203" t="s">
        <v>25</v>
      </c>
      <c r="F5203" t="s">
        <v>19</v>
      </c>
      <c r="G5203">
        <v>21000</v>
      </c>
      <c r="H5203">
        <v>11.48</v>
      </c>
      <c r="I5203">
        <v>0</v>
      </c>
      <c r="J5203">
        <v>0.36</v>
      </c>
      <c r="K5203" t="s">
        <v>16</v>
      </c>
      <c r="L5203">
        <v>3</v>
      </c>
    </row>
    <row r="5204" spans="1:12" x14ac:dyDescent="0.3">
      <c r="A5204">
        <v>23</v>
      </c>
      <c r="B5204">
        <v>54000</v>
      </c>
      <c r="C5204" t="s">
        <v>13</v>
      </c>
      <c r="D5204">
        <v>1</v>
      </c>
      <c r="E5204" t="s">
        <v>27</v>
      </c>
      <c r="F5204" t="s">
        <v>19</v>
      </c>
      <c r="G5204">
        <v>20000</v>
      </c>
      <c r="H5204">
        <v>11.83</v>
      </c>
      <c r="I5204">
        <v>1</v>
      </c>
      <c r="J5204">
        <v>0.37</v>
      </c>
      <c r="K5204" t="s">
        <v>16</v>
      </c>
      <c r="L5204">
        <v>2</v>
      </c>
    </row>
    <row r="5205" spans="1:12" x14ac:dyDescent="0.3">
      <c r="A5205">
        <v>25</v>
      </c>
      <c r="B5205">
        <v>72000</v>
      </c>
      <c r="C5205" t="s">
        <v>26</v>
      </c>
      <c r="D5205">
        <v>7</v>
      </c>
      <c r="E5205" t="s">
        <v>14</v>
      </c>
      <c r="F5205" t="s">
        <v>19</v>
      </c>
      <c r="G5205">
        <v>25000</v>
      </c>
      <c r="H5205">
        <v>11.89</v>
      </c>
      <c r="I5205">
        <v>0</v>
      </c>
      <c r="J5205">
        <v>0.35</v>
      </c>
      <c r="K5205" t="s">
        <v>16</v>
      </c>
      <c r="L5205">
        <v>2</v>
      </c>
    </row>
    <row r="5206" spans="1:12" x14ac:dyDescent="0.3">
      <c r="A5206">
        <v>24</v>
      </c>
      <c r="B5206">
        <v>115154</v>
      </c>
      <c r="C5206" t="s">
        <v>13</v>
      </c>
      <c r="D5206">
        <v>8</v>
      </c>
      <c r="E5206" t="s">
        <v>25</v>
      </c>
      <c r="F5206" t="s">
        <v>15</v>
      </c>
      <c r="G5206">
        <v>3000</v>
      </c>
      <c r="H5206">
        <v>14.27</v>
      </c>
      <c r="I5206">
        <v>0</v>
      </c>
      <c r="J5206">
        <v>0.03</v>
      </c>
      <c r="K5206" t="s">
        <v>17</v>
      </c>
      <c r="L5206">
        <v>2</v>
      </c>
    </row>
    <row r="5207" spans="1:12" x14ac:dyDescent="0.3">
      <c r="A5207">
        <v>23</v>
      </c>
      <c r="B5207">
        <v>59000</v>
      </c>
      <c r="C5207" t="s">
        <v>13</v>
      </c>
      <c r="D5207">
        <v>8</v>
      </c>
      <c r="E5207" t="s">
        <v>27</v>
      </c>
      <c r="F5207" t="s">
        <v>19</v>
      </c>
      <c r="G5207">
        <v>17000</v>
      </c>
      <c r="H5207">
        <v>10.25</v>
      </c>
      <c r="I5207">
        <v>0</v>
      </c>
      <c r="J5207">
        <v>0.28999999999999998</v>
      </c>
      <c r="K5207" t="s">
        <v>16</v>
      </c>
      <c r="L5207">
        <v>4</v>
      </c>
    </row>
    <row r="5208" spans="1:12" x14ac:dyDescent="0.3">
      <c r="A5208">
        <v>22</v>
      </c>
      <c r="B5208">
        <v>48000</v>
      </c>
      <c r="C5208" t="s">
        <v>13</v>
      </c>
      <c r="D5208">
        <v>3</v>
      </c>
      <c r="E5208" t="s">
        <v>14</v>
      </c>
      <c r="F5208" t="s">
        <v>21</v>
      </c>
      <c r="G5208">
        <v>13000</v>
      </c>
      <c r="H5208">
        <v>7.88</v>
      </c>
      <c r="I5208">
        <v>1</v>
      </c>
      <c r="J5208">
        <v>0.27</v>
      </c>
      <c r="K5208" t="s">
        <v>16</v>
      </c>
      <c r="L5208">
        <v>2</v>
      </c>
    </row>
    <row r="5209" spans="1:12" x14ac:dyDescent="0.3">
      <c r="A5209">
        <v>24</v>
      </c>
      <c r="B5209">
        <v>16800</v>
      </c>
      <c r="C5209" t="s">
        <v>26</v>
      </c>
      <c r="E5209" t="s">
        <v>18</v>
      </c>
      <c r="F5209" t="s">
        <v>21</v>
      </c>
      <c r="G5209">
        <v>3900</v>
      </c>
      <c r="I5209">
        <v>1</v>
      </c>
      <c r="J5209">
        <v>0.23</v>
      </c>
      <c r="K5209" t="s">
        <v>16</v>
      </c>
      <c r="L5209">
        <v>2</v>
      </c>
    </row>
    <row r="5210" spans="1:12" x14ac:dyDescent="0.3">
      <c r="A5210">
        <v>22</v>
      </c>
      <c r="B5210">
        <v>54000</v>
      </c>
      <c r="C5210" t="s">
        <v>26</v>
      </c>
      <c r="D5210">
        <v>5</v>
      </c>
      <c r="E5210" t="s">
        <v>14</v>
      </c>
      <c r="F5210" t="s">
        <v>19</v>
      </c>
      <c r="G5210">
        <v>7000</v>
      </c>
      <c r="H5210">
        <v>10.65</v>
      </c>
      <c r="I5210">
        <v>0</v>
      </c>
      <c r="J5210">
        <v>0.13</v>
      </c>
      <c r="K5210" t="s">
        <v>16</v>
      </c>
      <c r="L5210">
        <v>2</v>
      </c>
    </row>
    <row r="5211" spans="1:12" x14ac:dyDescent="0.3">
      <c r="A5211">
        <v>24</v>
      </c>
      <c r="B5211">
        <v>145000</v>
      </c>
      <c r="C5211" t="s">
        <v>26</v>
      </c>
      <c r="D5211">
        <v>0</v>
      </c>
      <c r="E5211" t="s">
        <v>20</v>
      </c>
      <c r="F5211" t="s">
        <v>19</v>
      </c>
      <c r="G5211">
        <v>7000</v>
      </c>
      <c r="H5211">
        <v>10.99</v>
      </c>
      <c r="I5211">
        <v>0</v>
      </c>
      <c r="J5211">
        <v>0.05</v>
      </c>
      <c r="K5211" t="s">
        <v>16</v>
      </c>
      <c r="L5211">
        <v>2</v>
      </c>
    </row>
    <row r="5212" spans="1:12" x14ac:dyDescent="0.3">
      <c r="A5212">
        <v>26</v>
      </c>
      <c r="B5212">
        <v>55000</v>
      </c>
      <c r="C5212" t="s">
        <v>26</v>
      </c>
      <c r="D5212">
        <v>4</v>
      </c>
      <c r="E5212" t="s">
        <v>20</v>
      </c>
      <c r="F5212" t="s">
        <v>21</v>
      </c>
      <c r="G5212">
        <v>10000</v>
      </c>
      <c r="H5212">
        <v>7.51</v>
      </c>
      <c r="I5212">
        <v>1</v>
      </c>
      <c r="J5212">
        <v>0.18</v>
      </c>
      <c r="K5212" t="s">
        <v>16</v>
      </c>
      <c r="L5212">
        <v>2</v>
      </c>
    </row>
    <row r="5213" spans="1:12" x14ac:dyDescent="0.3">
      <c r="A5213">
        <v>25</v>
      </c>
      <c r="B5213">
        <v>51000</v>
      </c>
      <c r="C5213" t="s">
        <v>26</v>
      </c>
      <c r="D5213">
        <v>6</v>
      </c>
      <c r="E5213" t="s">
        <v>18</v>
      </c>
      <c r="F5213" t="s">
        <v>29</v>
      </c>
      <c r="G5213">
        <v>16750</v>
      </c>
      <c r="H5213">
        <v>16.399999999999999</v>
      </c>
      <c r="I5213">
        <v>0</v>
      </c>
      <c r="J5213">
        <v>0.33</v>
      </c>
      <c r="K5213" t="s">
        <v>16</v>
      </c>
      <c r="L5213">
        <v>3</v>
      </c>
    </row>
    <row r="5214" spans="1:12" x14ac:dyDescent="0.3">
      <c r="A5214">
        <v>26</v>
      </c>
      <c r="B5214">
        <v>88900</v>
      </c>
      <c r="C5214" t="s">
        <v>23</v>
      </c>
      <c r="D5214">
        <v>2</v>
      </c>
      <c r="E5214" t="s">
        <v>20</v>
      </c>
      <c r="F5214" t="s">
        <v>19</v>
      </c>
      <c r="G5214">
        <v>5000</v>
      </c>
      <c r="H5214">
        <v>11.83</v>
      </c>
      <c r="I5214">
        <v>0</v>
      </c>
      <c r="J5214">
        <v>0.06</v>
      </c>
      <c r="K5214" t="s">
        <v>16</v>
      </c>
      <c r="L5214">
        <v>4</v>
      </c>
    </row>
    <row r="5215" spans="1:12" x14ac:dyDescent="0.3">
      <c r="A5215">
        <v>25</v>
      </c>
      <c r="B5215">
        <v>109000</v>
      </c>
      <c r="C5215" t="s">
        <v>26</v>
      </c>
      <c r="D5215">
        <v>9</v>
      </c>
      <c r="E5215" t="s">
        <v>25</v>
      </c>
      <c r="F5215" t="s">
        <v>21</v>
      </c>
      <c r="G5215">
        <v>14000</v>
      </c>
      <c r="H5215">
        <v>9.6300000000000008</v>
      </c>
      <c r="I5215">
        <v>0</v>
      </c>
      <c r="J5215">
        <v>0.13</v>
      </c>
      <c r="K5215" t="s">
        <v>16</v>
      </c>
      <c r="L5215">
        <v>2</v>
      </c>
    </row>
    <row r="5216" spans="1:12" x14ac:dyDescent="0.3">
      <c r="A5216">
        <v>23</v>
      </c>
      <c r="B5216">
        <v>70550</v>
      </c>
      <c r="C5216" t="s">
        <v>13</v>
      </c>
      <c r="D5216">
        <v>0</v>
      </c>
      <c r="E5216" t="s">
        <v>14</v>
      </c>
      <c r="F5216" t="s">
        <v>29</v>
      </c>
      <c r="G5216">
        <v>14000</v>
      </c>
      <c r="H5216">
        <v>17.510000000000002</v>
      </c>
      <c r="I5216">
        <v>1</v>
      </c>
      <c r="J5216">
        <v>0.17</v>
      </c>
      <c r="K5216" t="s">
        <v>17</v>
      </c>
      <c r="L5216">
        <v>2</v>
      </c>
    </row>
    <row r="5217" spans="1:12" x14ac:dyDescent="0.3">
      <c r="A5217">
        <v>22</v>
      </c>
      <c r="B5217">
        <v>72000</v>
      </c>
      <c r="C5217" t="s">
        <v>26</v>
      </c>
      <c r="D5217">
        <v>3</v>
      </c>
      <c r="E5217" t="s">
        <v>18</v>
      </c>
      <c r="F5217" t="s">
        <v>19</v>
      </c>
      <c r="G5217">
        <v>5000</v>
      </c>
      <c r="I5217">
        <v>0</v>
      </c>
      <c r="J5217">
        <v>7.0000000000000007E-2</v>
      </c>
      <c r="K5217" t="s">
        <v>16</v>
      </c>
      <c r="L5217">
        <v>3</v>
      </c>
    </row>
    <row r="5218" spans="1:12" x14ac:dyDescent="0.3">
      <c r="A5218">
        <v>25</v>
      </c>
      <c r="B5218">
        <v>86004</v>
      </c>
      <c r="C5218" t="s">
        <v>13</v>
      </c>
      <c r="D5218">
        <v>1</v>
      </c>
      <c r="E5218" t="s">
        <v>20</v>
      </c>
      <c r="F5218" t="s">
        <v>15</v>
      </c>
      <c r="G5218">
        <v>15000</v>
      </c>
      <c r="H5218">
        <v>12.53</v>
      </c>
      <c r="I5218">
        <v>0</v>
      </c>
      <c r="J5218">
        <v>0.17</v>
      </c>
      <c r="K5218" t="s">
        <v>16</v>
      </c>
      <c r="L5218">
        <v>4</v>
      </c>
    </row>
    <row r="5219" spans="1:12" x14ac:dyDescent="0.3">
      <c r="A5219">
        <v>23</v>
      </c>
      <c r="B5219">
        <v>58000</v>
      </c>
      <c r="C5219" t="s">
        <v>26</v>
      </c>
      <c r="D5219">
        <v>8</v>
      </c>
      <c r="E5219" t="s">
        <v>27</v>
      </c>
      <c r="F5219" t="s">
        <v>15</v>
      </c>
      <c r="G5219">
        <v>8000</v>
      </c>
      <c r="H5219">
        <v>13.61</v>
      </c>
      <c r="I5219">
        <v>0</v>
      </c>
      <c r="J5219">
        <v>0.14000000000000001</v>
      </c>
      <c r="K5219" t="s">
        <v>17</v>
      </c>
      <c r="L5219">
        <v>4</v>
      </c>
    </row>
    <row r="5220" spans="1:12" x14ac:dyDescent="0.3">
      <c r="A5220">
        <v>22</v>
      </c>
      <c r="B5220">
        <v>28880</v>
      </c>
      <c r="C5220" t="s">
        <v>26</v>
      </c>
      <c r="D5220">
        <v>4</v>
      </c>
      <c r="E5220" t="s">
        <v>14</v>
      </c>
      <c r="F5220" t="s">
        <v>21</v>
      </c>
      <c r="G5220">
        <v>2000</v>
      </c>
      <c r="H5220">
        <v>8.59</v>
      </c>
      <c r="I5220">
        <v>0</v>
      </c>
      <c r="J5220">
        <v>7.0000000000000007E-2</v>
      </c>
      <c r="K5220" t="s">
        <v>16</v>
      </c>
      <c r="L5220">
        <v>4</v>
      </c>
    </row>
    <row r="5221" spans="1:12" x14ac:dyDescent="0.3">
      <c r="A5221">
        <v>23</v>
      </c>
      <c r="B5221">
        <v>34000</v>
      </c>
      <c r="C5221" t="s">
        <v>13</v>
      </c>
      <c r="D5221">
        <v>1</v>
      </c>
      <c r="E5221" t="s">
        <v>20</v>
      </c>
      <c r="F5221" t="s">
        <v>15</v>
      </c>
      <c r="G5221">
        <v>9500</v>
      </c>
      <c r="I5221">
        <v>1</v>
      </c>
      <c r="J5221">
        <v>0.28000000000000003</v>
      </c>
      <c r="K5221" t="s">
        <v>17</v>
      </c>
      <c r="L5221">
        <v>4</v>
      </c>
    </row>
    <row r="5222" spans="1:12" x14ac:dyDescent="0.3">
      <c r="A5222">
        <v>22</v>
      </c>
      <c r="B5222">
        <v>34560</v>
      </c>
      <c r="C5222" t="s">
        <v>13</v>
      </c>
      <c r="D5222">
        <v>2</v>
      </c>
      <c r="E5222" t="s">
        <v>28</v>
      </c>
      <c r="F5222" t="s">
        <v>29</v>
      </c>
      <c r="G5222">
        <v>1200</v>
      </c>
      <c r="H5222">
        <v>19.29</v>
      </c>
      <c r="I5222">
        <v>1</v>
      </c>
      <c r="J5222">
        <v>0.03</v>
      </c>
      <c r="K5222" t="s">
        <v>16</v>
      </c>
      <c r="L5222">
        <v>2</v>
      </c>
    </row>
    <row r="5223" spans="1:12" x14ac:dyDescent="0.3">
      <c r="A5223">
        <v>25</v>
      </c>
      <c r="B5223">
        <v>74004</v>
      </c>
      <c r="C5223" t="s">
        <v>13</v>
      </c>
      <c r="D5223">
        <v>2</v>
      </c>
      <c r="E5223" t="s">
        <v>27</v>
      </c>
      <c r="F5223" t="s">
        <v>29</v>
      </c>
      <c r="G5223">
        <v>20000</v>
      </c>
      <c r="H5223">
        <v>15.95</v>
      </c>
      <c r="I5223">
        <v>1</v>
      </c>
      <c r="J5223">
        <v>0.27</v>
      </c>
      <c r="K5223" t="s">
        <v>16</v>
      </c>
      <c r="L5223">
        <v>3</v>
      </c>
    </row>
    <row r="5224" spans="1:12" x14ac:dyDescent="0.3">
      <c r="A5224">
        <v>25</v>
      </c>
      <c r="B5224">
        <v>48000</v>
      </c>
      <c r="C5224" t="s">
        <v>26</v>
      </c>
      <c r="D5224">
        <v>3</v>
      </c>
      <c r="E5224" t="s">
        <v>25</v>
      </c>
      <c r="F5224" t="s">
        <v>15</v>
      </c>
      <c r="G5224">
        <v>1400</v>
      </c>
      <c r="H5224">
        <v>14.79</v>
      </c>
      <c r="I5224">
        <v>0</v>
      </c>
      <c r="J5224">
        <v>0.03</v>
      </c>
      <c r="K5224" t="s">
        <v>16</v>
      </c>
      <c r="L5224">
        <v>3</v>
      </c>
    </row>
    <row r="5225" spans="1:12" x14ac:dyDescent="0.3">
      <c r="A5225">
        <v>25</v>
      </c>
      <c r="B5225">
        <v>80004</v>
      </c>
      <c r="C5225" t="s">
        <v>13</v>
      </c>
      <c r="D5225">
        <v>5</v>
      </c>
      <c r="E5225" t="s">
        <v>28</v>
      </c>
      <c r="F5225" t="s">
        <v>19</v>
      </c>
      <c r="G5225">
        <v>10000</v>
      </c>
      <c r="H5225">
        <v>9.6199999999999992</v>
      </c>
      <c r="I5225">
        <v>0</v>
      </c>
      <c r="J5225">
        <v>0.12</v>
      </c>
      <c r="K5225" t="s">
        <v>16</v>
      </c>
      <c r="L5225">
        <v>4</v>
      </c>
    </row>
    <row r="5226" spans="1:12" x14ac:dyDescent="0.3">
      <c r="A5226">
        <v>23</v>
      </c>
      <c r="B5226">
        <v>42996</v>
      </c>
      <c r="C5226" t="s">
        <v>13</v>
      </c>
      <c r="D5226">
        <v>2</v>
      </c>
      <c r="E5226" t="s">
        <v>14</v>
      </c>
      <c r="F5226" t="s">
        <v>15</v>
      </c>
      <c r="G5226">
        <v>6000</v>
      </c>
      <c r="H5226">
        <v>12.84</v>
      </c>
      <c r="I5226">
        <v>0</v>
      </c>
      <c r="J5226">
        <v>0.14000000000000001</v>
      </c>
      <c r="K5226" t="s">
        <v>17</v>
      </c>
      <c r="L5226">
        <v>3</v>
      </c>
    </row>
    <row r="5227" spans="1:12" x14ac:dyDescent="0.3">
      <c r="A5227">
        <v>26</v>
      </c>
      <c r="B5227">
        <v>14400</v>
      </c>
      <c r="C5227" t="s">
        <v>13</v>
      </c>
      <c r="D5227">
        <v>1</v>
      </c>
      <c r="E5227" t="s">
        <v>25</v>
      </c>
      <c r="F5227" t="s">
        <v>30</v>
      </c>
      <c r="G5227">
        <v>2000</v>
      </c>
      <c r="H5227">
        <v>17.489999999999998</v>
      </c>
      <c r="I5227">
        <v>1</v>
      </c>
      <c r="J5227">
        <v>0.14000000000000001</v>
      </c>
      <c r="K5227" t="s">
        <v>17</v>
      </c>
      <c r="L5227">
        <v>3</v>
      </c>
    </row>
    <row r="5228" spans="1:12" x14ac:dyDescent="0.3">
      <c r="A5228">
        <v>22</v>
      </c>
      <c r="B5228">
        <v>82000</v>
      </c>
      <c r="C5228" t="s">
        <v>26</v>
      </c>
      <c r="D5228">
        <v>6</v>
      </c>
      <c r="E5228" t="s">
        <v>18</v>
      </c>
      <c r="F5228" t="s">
        <v>19</v>
      </c>
      <c r="G5228">
        <v>10750</v>
      </c>
      <c r="H5228">
        <v>9.25</v>
      </c>
      <c r="I5228">
        <v>0</v>
      </c>
      <c r="J5228">
        <v>0.13</v>
      </c>
      <c r="K5228" t="s">
        <v>16</v>
      </c>
      <c r="L5228">
        <v>3</v>
      </c>
    </row>
    <row r="5229" spans="1:12" x14ac:dyDescent="0.3">
      <c r="A5229">
        <v>23</v>
      </c>
      <c r="B5229">
        <v>75000</v>
      </c>
      <c r="C5229" t="s">
        <v>13</v>
      </c>
      <c r="D5229">
        <v>3</v>
      </c>
      <c r="E5229" t="s">
        <v>20</v>
      </c>
      <c r="F5229" t="s">
        <v>19</v>
      </c>
      <c r="G5229">
        <v>10000</v>
      </c>
      <c r="H5229">
        <v>11.86</v>
      </c>
      <c r="I5229">
        <v>0</v>
      </c>
      <c r="J5229">
        <v>0.13</v>
      </c>
      <c r="K5229" t="s">
        <v>16</v>
      </c>
      <c r="L5229">
        <v>2</v>
      </c>
    </row>
    <row r="5230" spans="1:12" x14ac:dyDescent="0.3">
      <c r="A5230">
        <v>24</v>
      </c>
      <c r="B5230">
        <v>52800</v>
      </c>
      <c r="C5230" t="s">
        <v>13</v>
      </c>
      <c r="D5230">
        <v>1</v>
      </c>
      <c r="E5230" t="s">
        <v>25</v>
      </c>
      <c r="F5230" t="s">
        <v>15</v>
      </c>
      <c r="G5230">
        <v>8000</v>
      </c>
      <c r="H5230">
        <v>12.87</v>
      </c>
      <c r="I5230">
        <v>0</v>
      </c>
      <c r="J5230">
        <v>0.15</v>
      </c>
      <c r="K5230" t="s">
        <v>16</v>
      </c>
      <c r="L5230">
        <v>4</v>
      </c>
    </row>
    <row r="5231" spans="1:12" x14ac:dyDescent="0.3">
      <c r="A5231">
        <v>25</v>
      </c>
      <c r="B5231">
        <v>57500</v>
      </c>
      <c r="C5231" t="s">
        <v>13</v>
      </c>
      <c r="D5231">
        <v>4</v>
      </c>
      <c r="E5231" t="s">
        <v>18</v>
      </c>
      <c r="F5231" t="s">
        <v>15</v>
      </c>
      <c r="G5231">
        <v>6000</v>
      </c>
      <c r="H5231">
        <v>11.28</v>
      </c>
      <c r="I5231">
        <v>1</v>
      </c>
      <c r="J5231">
        <v>0.1</v>
      </c>
      <c r="K5231" t="s">
        <v>16</v>
      </c>
      <c r="L5231">
        <v>3</v>
      </c>
    </row>
    <row r="5232" spans="1:12" x14ac:dyDescent="0.3">
      <c r="A5232">
        <v>22</v>
      </c>
      <c r="B5232">
        <v>71500</v>
      </c>
      <c r="C5232" t="s">
        <v>13</v>
      </c>
      <c r="D5232">
        <v>2</v>
      </c>
      <c r="E5232" t="s">
        <v>18</v>
      </c>
      <c r="F5232" t="s">
        <v>15</v>
      </c>
      <c r="G5232">
        <v>6400</v>
      </c>
      <c r="H5232">
        <v>13.11</v>
      </c>
      <c r="I5232">
        <v>0</v>
      </c>
      <c r="J5232">
        <v>0.09</v>
      </c>
      <c r="K5232" t="s">
        <v>16</v>
      </c>
      <c r="L5232">
        <v>4</v>
      </c>
    </row>
    <row r="5233" spans="1:12" x14ac:dyDescent="0.3">
      <c r="A5233">
        <v>21</v>
      </c>
      <c r="B5233">
        <v>44000</v>
      </c>
      <c r="C5233" t="s">
        <v>13</v>
      </c>
      <c r="D5233">
        <v>6</v>
      </c>
      <c r="E5233" t="s">
        <v>27</v>
      </c>
      <c r="F5233" t="s">
        <v>30</v>
      </c>
      <c r="G5233">
        <v>10000</v>
      </c>
      <c r="H5233">
        <v>14.74</v>
      </c>
      <c r="I5233">
        <v>0</v>
      </c>
      <c r="J5233">
        <v>0.23</v>
      </c>
      <c r="K5233" t="s">
        <v>17</v>
      </c>
      <c r="L5233">
        <v>3</v>
      </c>
    </row>
    <row r="5234" spans="1:12" x14ac:dyDescent="0.3">
      <c r="A5234">
        <v>26</v>
      </c>
      <c r="B5234">
        <v>54000</v>
      </c>
      <c r="C5234" t="s">
        <v>13</v>
      </c>
      <c r="D5234">
        <v>2</v>
      </c>
      <c r="E5234" t="s">
        <v>20</v>
      </c>
      <c r="F5234" t="s">
        <v>15</v>
      </c>
      <c r="G5234">
        <v>6600</v>
      </c>
      <c r="H5234">
        <v>11.97</v>
      </c>
      <c r="I5234">
        <v>0</v>
      </c>
      <c r="J5234">
        <v>0.12</v>
      </c>
      <c r="K5234" t="s">
        <v>16</v>
      </c>
      <c r="L5234">
        <v>3</v>
      </c>
    </row>
    <row r="5235" spans="1:12" x14ac:dyDescent="0.3">
      <c r="A5235">
        <v>23</v>
      </c>
      <c r="B5235">
        <v>64000</v>
      </c>
      <c r="C5235" t="s">
        <v>26</v>
      </c>
      <c r="D5235">
        <v>0</v>
      </c>
      <c r="E5235" t="s">
        <v>25</v>
      </c>
      <c r="F5235" t="s">
        <v>30</v>
      </c>
      <c r="G5235">
        <v>12000</v>
      </c>
      <c r="H5235">
        <v>15.62</v>
      </c>
      <c r="I5235">
        <v>1</v>
      </c>
      <c r="J5235">
        <v>0.19</v>
      </c>
      <c r="K5235" t="s">
        <v>17</v>
      </c>
      <c r="L5235">
        <v>4</v>
      </c>
    </row>
    <row r="5236" spans="1:12" x14ac:dyDescent="0.3">
      <c r="A5236">
        <v>25</v>
      </c>
      <c r="B5236">
        <v>122000</v>
      </c>
      <c r="C5236" t="s">
        <v>26</v>
      </c>
      <c r="D5236">
        <v>8</v>
      </c>
      <c r="E5236" t="s">
        <v>25</v>
      </c>
      <c r="F5236" t="s">
        <v>15</v>
      </c>
      <c r="G5236">
        <v>10000</v>
      </c>
      <c r="H5236">
        <v>13.57</v>
      </c>
      <c r="I5236">
        <v>0</v>
      </c>
      <c r="J5236">
        <v>0.08</v>
      </c>
      <c r="K5236" t="s">
        <v>17</v>
      </c>
      <c r="L5236">
        <v>4</v>
      </c>
    </row>
    <row r="5237" spans="1:12" x14ac:dyDescent="0.3">
      <c r="A5237">
        <v>22</v>
      </c>
      <c r="B5237">
        <v>183000</v>
      </c>
      <c r="C5237" t="s">
        <v>26</v>
      </c>
      <c r="D5237">
        <v>3</v>
      </c>
      <c r="E5237" t="s">
        <v>18</v>
      </c>
      <c r="F5237" t="s">
        <v>21</v>
      </c>
      <c r="G5237">
        <v>1000</v>
      </c>
      <c r="I5237">
        <v>0</v>
      </c>
      <c r="J5237">
        <v>0.01</v>
      </c>
      <c r="K5237" t="s">
        <v>16</v>
      </c>
      <c r="L5237">
        <v>2</v>
      </c>
    </row>
    <row r="5238" spans="1:12" x14ac:dyDescent="0.3">
      <c r="A5238">
        <v>22</v>
      </c>
      <c r="B5238">
        <v>54252</v>
      </c>
      <c r="C5238" t="s">
        <v>26</v>
      </c>
      <c r="D5238">
        <v>6</v>
      </c>
      <c r="E5238" t="s">
        <v>20</v>
      </c>
      <c r="F5238" t="s">
        <v>21</v>
      </c>
      <c r="G5238">
        <v>3500</v>
      </c>
      <c r="H5238">
        <v>6.39</v>
      </c>
      <c r="I5238">
        <v>0</v>
      </c>
      <c r="J5238">
        <v>0.06</v>
      </c>
      <c r="K5238" t="s">
        <v>16</v>
      </c>
      <c r="L5238">
        <v>4</v>
      </c>
    </row>
    <row r="5239" spans="1:12" x14ac:dyDescent="0.3">
      <c r="A5239">
        <v>26</v>
      </c>
      <c r="B5239">
        <v>85000</v>
      </c>
      <c r="C5239" t="s">
        <v>26</v>
      </c>
      <c r="D5239">
        <v>0</v>
      </c>
      <c r="E5239" t="s">
        <v>14</v>
      </c>
      <c r="F5239" t="s">
        <v>19</v>
      </c>
      <c r="G5239">
        <v>8000</v>
      </c>
      <c r="I5239">
        <v>0</v>
      </c>
      <c r="J5239">
        <v>0.09</v>
      </c>
      <c r="K5239" t="s">
        <v>16</v>
      </c>
      <c r="L5239">
        <v>4</v>
      </c>
    </row>
    <row r="5240" spans="1:12" x14ac:dyDescent="0.3">
      <c r="A5240">
        <v>22</v>
      </c>
      <c r="B5240">
        <v>30000</v>
      </c>
      <c r="C5240" t="s">
        <v>23</v>
      </c>
      <c r="D5240">
        <v>5</v>
      </c>
      <c r="E5240" t="s">
        <v>27</v>
      </c>
      <c r="F5240" t="s">
        <v>19</v>
      </c>
      <c r="G5240">
        <v>3000</v>
      </c>
      <c r="H5240">
        <v>10.36</v>
      </c>
      <c r="I5240">
        <v>0</v>
      </c>
      <c r="J5240">
        <v>0.1</v>
      </c>
      <c r="K5240" t="s">
        <v>16</v>
      </c>
      <c r="L5240">
        <v>2</v>
      </c>
    </row>
    <row r="5241" spans="1:12" x14ac:dyDescent="0.3">
      <c r="A5241">
        <v>25</v>
      </c>
      <c r="B5241">
        <v>47052</v>
      </c>
      <c r="C5241" t="s">
        <v>13</v>
      </c>
      <c r="D5241">
        <v>5</v>
      </c>
      <c r="E5241" t="s">
        <v>18</v>
      </c>
      <c r="F5241" t="s">
        <v>19</v>
      </c>
      <c r="G5241">
        <v>21250</v>
      </c>
      <c r="H5241">
        <v>10.99</v>
      </c>
      <c r="I5241">
        <v>1</v>
      </c>
      <c r="J5241">
        <v>0.45</v>
      </c>
      <c r="K5241" t="s">
        <v>16</v>
      </c>
      <c r="L5241">
        <v>2</v>
      </c>
    </row>
    <row r="5242" spans="1:12" x14ac:dyDescent="0.3">
      <c r="A5242">
        <v>23</v>
      </c>
      <c r="B5242">
        <v>62000</v>
      </c>
      <c r="C5242" t="s">
        <v>13</v>
      </c>
      <c r="D5242">
        <v>0</v>
      </c>
      <c r="E5242" t="s">
        <v>18</v>
      </c>
      <c r="F5242" t="s">
        <v>15</v>
      </c>
      <c r="G5242">
        <v>10000</v>
      </c>
      <c r="H5242">
        <v>14.27</v>
      </c>
      <c r="I5242">
        <v>0</v>
      </c>
      <c r="J5242">
        <v>0.16</v>
      </c>
      <c r="K5242" t="s">
        <v>17</v>
      </c>
      <c r="L5242">
        <v>2</v>
      </c>
    </row>
    <row r="5243" spans="1:12" x14ac:dyDescent="0.3">
      <c r="A5243">
        <v>22</v>
      </c>
      <c r="B5243">
        <v>18996</v>
      </c>
      <c r="C5243" t="s">
        <v>13</v>
      </c>
      <c r="D5243">
        <v>3</v>
      </c>
      <c r="E5243" t="s">
        <v>20</v>
      </c>
      <c r="F5243" t="s">
        <v>30</v>
      </c>
      <c r="G5243">
        <v>3200</v>
      </c>
      <c r="H5243">
        <v>15.28</v>
      </c>
      <c r="I5243">
        <v>1</v>
      </c>
      <c r="J5243">
        <v>0.17</v>
      </c>
      <c r="K5243" t="s">
        <v>16</v>
      </c>
      <c r="L5243">
        <v>2</v>
      </c>
    </row>
    <row r="5244" spans="1:12" x14ac:dyDescent="0.3">
      <c r="A5244">
        <v>22</v>
      </c>
      <c r="B5244">
        <v>50000</v>
      </c>
      <c r="C5244" t="s">
        <v>23</v>
      </c>
      <c r="D5244">
        <v>1</v>
      </c>
      <c r="E5244" t="s">
        <v>18</v>
      </c>
      <c r="F5244" t="s">
        <v>21</v>
      </c>
      <c r="G5244">
        <v>3600</v>
      </c>
      <c r="I5244">
        <v>0</v>
      </c>
      <c r="J5244">
        <v>7.0000000000000007E-2</v>
      </c>
      <c r="K5244" t="s">
        <v>16</v>
      </c>
      <c r="L5244">
        <v>3</v>
      </c>
    </row>
    <row r="5245" spans="1:12" x14ac:dyDescent="0.3">
      <c r="A5245">
        <v>26</v>
      </c>
      <c r="B5245">
        <v>32450</v>
      </c>
      <c r="C5245" t="s">
        <v>26</v>
      </c>
      <c r="D5245">
        <v>5</v>
      </c>
      <c r="E5245" t="s">
        <v>28</v>
      </c>
      <c r="F5245" t="s">
        <v>21</v>
      </c>
      <c r="G5245">
        <v>3250</v>
      </c>
      <c r="H5245">
        <v>6.99</v>
      </c>
      <c r="I5245">
        <v>0</v>
      </c>
      <c r="J5245">
        <v>0.1</v>
      </c>
      <c r="K5245" t="s">
        <v>16</v>
      </c>
      <c r="L5245">
        <v>2</v>
      </c>
    </row>
    <row r="5246" spans="1:12" x14ac:dyDescent="0.3">
      <c r="A5246">
        <v>21</v>
      </c>
      <c r="B5246">
        <v>27200</v>
      </c>
      <c r="C5246" t="s">
        <v>13</v>
      </c>
      <c r="D5246">
        <v>0</v>
      </c>
      <c r="E5246" t="s">
        <v>18</v>
      </c>
      <c r="F5246" t="s">
        <v>15</v>
      </c>
      <c r="G5246">
        <v>5000</v>
      </c>
      <c r="I5246">
        <v>0</v>
      </c>
      <c r="J5246">
        <v>0.18</v>
      </c>
      <c r="K5246" t="s">
        <v>16</v>
      </c>
      <c r="L5246">
        <v>3</v>
      </c>
    </row>
    <row r="5247" spans="1:12" x14ac:dyDescent="0.3">
      <c r="A5247">
        <v>23</v>
      </c>
      <c r="B5247">
        <v>60000</v>
      </c>
      <c r="C5247" t="s">
        <v>26</v>
      </c>
      <c r="D5247">
        <v>7</v>
      </c>
      <c r="E5247" t="s">
        <v>25</v>
      </c>
      <c r="F5247" t="s">
        <v>21</v>
      </c>
      <c r="G5247">
        <v>15000</v>
      </c>
      <c r="H5247">
        <v>7.9</v>
      </c>
      <c r="I5247">
        <v>0</v>
      </c>
      <c r="J5247">
        <v>0.25</v>
      </c>
      <c r="K5247" t="s">
        <v>16</v>
      </c>
      <c r="L5247">
        <v>3</v>
      </c>
    </row>
    <row r="5248" spans="1:12" x14ac:dyDescent="0.3">
      <c r="A5248">
        <v>24</v>
      </c>
      <c r="B5248">
        <v>55000</v>
      </c>
      <c r="C5248" t="s">
        <v>13</v>
      </c>
      <c r="D5248">
        <v>0</v>
      </c>
      <c r="E5248" t="s">
        <v>25</v>
      </c>
      <c r="F5248" t="s">
        <v>19</v>
      </c>
      <c r="G5248">
        <v>4000</v>
      </c>
      <c r="H5248">
        <v>11.26</v>
      </c>
      <c r="I5248">
        <v>0</v>
      </c>
      <c r="J5248">
        <v>7.0000000000000007E-2</v>
      </c>
      <c r="K5248" t="s">
        <v>16</v>
      </c>
      <c r="L5248">
        <v>3</v>
      </c>
    </row>
    <row r="5249" spans="1:12" x14ac:dyDescent="0.3">
      <c r="A5249">
        <v>23</v>
      </c>
      <c r="B5249">
        <v>48756</v>
      </c>
      <c r="C5249" t="s">
        <v>13</v>
      </c>
      <c r="D5249">
        <v>5</v>
      </c>
      <c r="E5249" t="s">
        <v>18</v>
      </c>
      <c r="F5249" t="s">
        <v>19</v>
      </c>
      <c r="G5249">
        <v>4800</v>
      </c>
      <c r="H5249">
        <v>11.36</v>
      </c>
      <c r="I5249">
        <v>0</v>
      </c>
      <c r="J5249">
        <v>0.1</v>
      </c>
      <c r="K5249" t="s">
        <v>16</v>
      </c>
      <c r="L5249">
        <v>4</v>
      </c>
    </row>
    <row r="5250" spans="1:12" x14ac:dyDescent="0.3">
      <c r="A5250">
        <v>24</v>
      </c>
      <c r="B5250">
        <v>72444</v>
      </c>
      <c r="C5250" t="s">
        <v>26</v>
      </c>
      <c r="D5250">
        <v>7</v>
      </c>
      <c r="E5250" t="s">
        <v>18</v>
      </c>
      <c r="F5250" t="s">
        <v>19</v>
      </c>
      <c r="G5250">
        <v>25000</v>
      </c>
      <c r="H5250">
        <v>10.74</v>
      </c>
      <c r="I5250">
        <v>0</v>
      </c>
      <c r="J5250">
        <v>0.35</v>
      </c>
      <c r="K5250" t="s">
        <v>16</v>
      </c>
      <c r="L5250">
        <v>3</v>
      </c>
    </row>
    <row r="5251" spans="1:12" x14ac:dyDescent="0.3">
      <c r="A5251">
        <v>26</v>
      </c>
      <c r="B5251">
        <v>39996</v>
      </c>
      <c r="C5251" t="s">
        <v>13</v>
      </c>
      <c r="D5251">
        <v>0</v>
      </c>
      <c r="E5251" t="s">
        <v>14</v>
      </c>
      <c r="F5251" t="s">
        <v>19</v>
      </c>
      <c r="G5251">
        <v>12000</v>
      </c>
      <c r="I5251">
        <v>0</v>
      </c>
      <c r="J5251">
        <v>0.3</v>
      </c>
      <c r="K5251" t="s">
        <v>16</v>
      </c>
      <c r="L5251">
        <v>3</v>
      </c>
    </row>
    <row r="5252" spans="1:12" x14ac:dyDescent="0.3">
      <c r="A5252">
        <v>25</v>
      </c>
      <c r="B5252">
        <v>30000</v>
      </c>
      <c r="C5252" t="s">
        <v>13</v>
      </c>
      <c r="D5252">
        <v>4</v>
      </c>
      <c r="E5252" t="s">
        <v>14</v>
      </c>
      <c r="F5252" t="s">
        <v>19</v>
      </c>
      <c r="G5252">
        <v>5000</v>
      </c>
      <c r="H5252">
        <v>11.86</v>
      </c>
      <c r="I5252">
        <v>0</v>
      </c>
      <c r="J5252">
        <v>0.17</v>
      </c>
      <c r="K5252" t="s">
        <v>16</v>
      </c>
      <c r="L5252">
        <v>4</v>
      </c>
    </row>
    <row r="5253" spans="1:12" x14ac:dyDescent="0.3">
      <c r="A5253">
        <v>22</v>
      </c>
      <c r="B5253">
        <v>33000</v>
      </c>
      <c r="C5253" t="s">
        <v>26</v>
      </c>
      <c r="D5253">
        <v>4</v>
      </c>
      <c r="E5253" t="s">
        <v>27</v>
      </c>
      <c r="F5253" t="s">
        <v>15</v>
      </c>
      <c r="G5253">
        <v>12500</v>
      </c>
      <c r="H5253">
        <v>14.26</v>
      </c>
      <c r="I5253">
        <v>0</v>
      </c>
      <c r="J5253">
        <v>0.38</v>
      </c>
      <c r="K5253" t="s">
        <v>17</v>
      </c>
      <c r="L5253">
        <v>4</v>
      </c>
    </row>
    <row r="5254" spans="1:12" x14ac:dyDescent="0.3">
      <c r="A5254">
        <v>22</v>
      </c>
      <c r="B5254">
        <v>31200</v>
      </c>
      <c r="C5254" t="s">
        <v>13</v>
      </c>
      <c r="D5254">
        <v>5</v>
      </c>
      <c r="E5254" t="s">
        <v>25</v>
      </c>
      <c r="F5254" t="s">
        <v>15</v>
      </c>
      <c r="G5254">
        <v>10000</v>
      </c>
      <c r="H5254">
        <v>12.73</v>
      </c>
      <c r="I5254">
        <v>1</v>
      </c>
      <c r="J5254">
        <v>0.32</v>
      </c>
      <c r="K5254" t="s">
        <v>17</v>
      </c>
      <c r="L5254">
        <v>2</v>
      </c>
    </row>
    <row r="5255" spans="1:12" x14ac:dyDescent="0.3">
      <c r="A5255">
        <v>24</v>
      </c>
      <c r="B5255">
        <v>99000</v>
      </c>
      <c r="C5255" t="s">
        <v>26</v>
      </c>
      <c r="D5255">
        <v>8</v>
      </c>
      <c r="E5255" t="s">
        <v>25</v>
      </c>
      <c r="F5255" t="s">
        <v>21</v>
      </c>
      <c r="G5255">
        <v>12000</v>
      </c>
      <c r="H5255">
        <v>6.03</v>
      </c>
      <c r="I5255">
        <v>0</v>
      </c>
      <c r="J5255">
        <v>0.12</v>
      </c>
      <c r="K5255" t="s">
        <v>16</v>
      </c>
      <c r="L5255">
        <v>4</v>
      </c>
    </row>
    <row r="5256" spans="1:12" x14ac:dyDescent="0.3">
      <c r="A5256">
        <v>25</v>
      </c>
      <c r="B5256">
        <v>20000</v>
      </c>
      <c r="C5256" t="s">
        <v>13</v>
      </c>
      <c r="D5256">
        <v>0</v>
      </c>
      <c r="E5256" t="s">
        <v>14</v>
      </c>
      <c r="F5256" t="s">
        <v>15</v>
      </c>
      <c r="G5256">
        <v>3500</v>
      </c>
      <c r="H5256">
        <v>10.28</v>
      </c>
      <c r="I5256">
        <v>0</v>
      </c>
      <c r="J5256">
        <v>0.17</v>
      </c>
      <c r="K5256" t="s">
        <v>17</v>
      </c>
      <c r="L5256">
        <v>3</v>
      </c>
    </row>
    <row r="5257" spans="1:12" x14ac:dyDescent="0.3">
      <c r="A5257">
        <v>22</v>
      </c>
      <c r="B5257">
        <v>45630</v>
      </c>
      <c r="C5257" t="s">
        <v>13</v>
      </c>
      <c r="D5257">
        <v>0</v>
      </c>
      <c r="E5257" t="s">
        <v>27</v>
      </c>
      <c r="F5257" t="s">
        <v>29</v>
      </c>
      <c r="G5257">
        <v>2500</v>
      </c>
      <c r="H5257">
        <v>18.64</v>
      </c>
      <c r="I5257">
        <v>1</v>
      </c>
      <c r="J5257">
        <v>0.05</v>
      </c>
      <c r="K5257" t="s">
        <v>17</v>
      </c>
      <c r="L5257">
        <v>4</v>
      </c>
    </row>
    <row r="5258" spans="1:12" x14ac:dyDescent="0.3">
      <c r="A5258">
        <v>22</v>
      </c>
      <c r="B5258">
        <v>150000</v>
      </c>
      <c r="C5258" t="s">
        <v>13</v>
      </c>
      <c r="D5258">
        <v>2</v>
      </c>
      <c r="E5258" t="s">
        <v>14</v>
      </c>
      <c r="F5258" t="s">
        <v>21</v>
      </c>
      <c r="G5258">
        <v>8200</v>
      </c>
      <c r="H5258">
        <v>6.99</v>
      </c>
      <c r="I5258">
        <v>0</v>
      </c>
      <c r="J5258">
        <v>0.05</v>
      </c>
      <c r="K5258" t="s">
        <v>16</v>
      </c>
      <c r="L5258">
        <v>3</v>
      </c>
    </row>
    <row r="5259" spans="1:12" x14ac:dyDescent="0.3">
      <c r="A5259">
        <v>26</v>
      </c>
      <c r="B5259">
        <v>52000</v>
      </c>
      <c r="C5259" t="s">
        <v>26</v>
      </c>
      <c r="D5259">
        <v>2</v>
      </c>
      <c r="E5259" t="s">
        <v>27</v>
      </c>
      <c r="F5259" t="s">
        <v>21</v>
      </c>
      <c r="G5259">
        <v>6000</v>
      </c>
      <c r="H5259">
        <v>8.9</v>
      </c>
      <c r="I5259">
        <v>0</v>
      </c>
      <c r="J5259">
        <v>0.12</v>
      </c>
      <c r="K5259" t="s">
        <v>16</v>
      </c>
      <c r="L5259">
        <v>4</v>
      </c>
    </row>
    <row r="5260" spans="1:12" x14ac:dyDescent="0.3">
      <c r="A5260">
        <v>22</v>
      </c>
      <c r="B5260">
        <v>37008</v>
      </c>
      <c r="C5260" t="s">
        <v>13</v>
      </c>
      <c r="D5260">
        <v>2</v>
      </c>
      <c r="E5260" t="s">
        <v>20</v>
      </c>
      <c r="F5260" t="s">
        <v>19</v>
      </c>
      <c r="G5260">
        <v>3600</v>
      </c>
      <c r="H5260">
        <v>12.42</v>
      </c>
      <c r="I5260">
        <v>0</v>
      </c>
      <c r="J5260">
        <v>0.1</v>
      </c>
      <c r="K5260" t="s">
        <v>16</v>
      </c>
      <c r="L5260">
        <v>3</v>
      </c>
    </row>
    <row r="5261" spans="1:12" x14ac:dyDescent="0.3">
      <c r="A5261">
        <v>25</v>
      </c>
      <c r="B5261">
        <v>63000</v>
      </c>
      <c r="C5261" t="s">
        <v>26</v>
      </c>
      <c r="D5261">
        <v>0</v>
      </c>
      <c r="E5261" t="s">
        <v>20</v>
      </c>
      <c r="F5261" t="s">
        <v>30</v>
      </c>
      <c r="G5261">
        <v>25000</v>
      </c>
      <c r="H5261">
        <v>13.87</v>
      </c>
      <c r="I5261">
        <v>0</v>
      </c>
      <c r="J5261">
        <v>0.4</v>
      </c>
      <c r="K5261" t="s">
        <v>16</v>
      </c>
      <c r="L5261">
        <v>4</v>
      </c>
    </row>
    <row r="5262" spans="1:12" x14ac:dyDescent="0.3">
      <c r="A5262">
        <v>24</v>
      </c>
      <c r="B5262">
        <v>55152</v>
      </c>
      <c r="C5262" t="s">
        <v>26</v>
      </c>
      <c r="D5262">
        <v>8</v>
      </c>
      <c r="E5262" t="s">
        <v>18</v>
      </c>
      <c r="F5262" t="s">
        <v>19</v>
      </c>
      <c r="G5262">
        <v>16000</v>
      </c>
      <c r="H5262">
        <v>11.49</v>
      </c>
      <c r="I5262">
        <v>0</v>
      </c>
      <c r="J5262">
        <v>0.28999999999999998</v>
      </c>
      <c r="K5262" t="s">
        <v>16</v>
      </c>
      <c r="L5262">
        <v>4</v>
      </c>
    </row>
    <row r="5263" spans="1:12" x14ac:dyDescent="0.3">
      <c r="A5263">
        <v>21</v>
      </c>
      <c r="B5263">
        <v>87500</v>
      </c>
      <c r="C5263" t="s">
        <v>26</v>
      </c>
      <c r="D5263">
        <v>5</v>
      </c>
      <c r="E5263" t="s">
        <v>18</v>
      </c>
      <c r="F5263" t="s">
        <v>15</v>
      </c>
      <c r="G5263">
        <v>25000</v>
      </c>
      <c r="H5263">
        <v>13.98</v>
      </c>
      <c r="I5263">
        <v>0</v>
      </c>
      <c r="J5263">
        <v>0.28999999999999998</v>
      </c>
      <c r="K5263" t="s">
        <v>17</v>
      </c>
      <c r="L5263">
        <v>3</v>
      </c>
    </row>
    <row r="5264" spans="1:12" x14ac:dyDescent="0.3">
      <c r="A5264">
        <v>24</v>
      </c>
      <c r="B5264">
        <v>49000</v>
      </c>
      <c r="C5264" t="s">
        <v>13</v>
      </c>
      <c r="D5264">
        <v>8</v>
      </c>
      <c r="E5264" t="s">
        <v>18</v>
      </c>
      <c r="F5264" t="s">
        <v>21</v>
      </c>
      <c r="G5264">
        <v>7000</v>
      </c>
      <c r="H5264">
        <v>7.49</v>
      </c>
      <c r="I5264">
        <v>1</v>
      </c>
      <c r="J5264">
        <v>0.14000000000000001</v>
      </c>
      <c r="K5264" t="s">
        <v>16</v>
      </c>
      <c r="L5264">
        <v>4</v>
      </c>
    </row>
    <row r="5265" spans="1:12" x14ac:dyDescent="0.3">
      <c r="A5265">
        <v>24</v>
      </c>
      <c r="B5265">
        <v>54100</v>
      </c>
      <c r="C5265" t="s">
        <v>13</v>
      </c>
      <c r="D5265">
        <v>5</v>
      </c>
      <c r="E5265" t="s">
        <v>27</v>
      </c>
      <c r="F5265" t="s">
        <v>21</v>
      </c>
      <c r="G5265">
        <v>4500</v>
      </c>
      <c r="H5265">
        <v>7.14</v>
      </c>
      <c r="I5265">
        <v>0</v>
      </c>
      <c r="J5265">
        <v>0.08</v>
      </c>
      <c r="K5265" t="s">
        <v>16</v>
      </c>
      <c r="L5265">
        <v>2</v>
      </c>
    </row>
    <row r="5266" spans="1:12" x14ac:dyDescent="0.3">
      <c r="A5266">
        <v>24</v>
      </c>
      <c r="B5266">
        <v>24000</v>
      </c>
      <c r="C5266" t="s">
        <v>13</v>
      </c>
      <c r="D5266">
        <v>1</v>
      </c>
      <c r="E5266" t="s">
        <v>14</v>
      </c>
      <c r="F5266" t="s">
        <v>21</v>
      </c>
      <c r="G5266">
        <v>8500</v>
      </c>
      <c r="H5266">
        <v>7.9</v>
      </c>
      <c r="I5266">
        <v>1</v>
      </c>
      <c r="J5266">
        <v>0.35</v>
      </c>
      <c r="K5266" t="s">
        <v>16</v>
      </c>
      <c r="L5266">
        <v>2</v>
      </c>
    </row>
    <row r="5267" spans="1:12" x14ac:dyDescent="0.3">
      <c r="A5267">
        <v>22</v>
      </c>
      <c r="B5267">
        <v>50000</v>
      </c>
      <c r="C5267" t="s">
        <v>26</v>
      </c>
      <c r="D5267">
        <v>2</v>
      </c>
      <c r="E5267" t="s">
        <v>14</v>
      </c>
      <c r="F5267" t="s">
        <v>19</v>
      </c>
      <c r="G5267">
        <v>22000</v>
      </c>
      <c r="H5267">
        <v>9.91</v>
      </c>
      <c r="I5267">
        <v>0</v>
      </c>
      <c r="J5267">
        <v>0.44</v>
      </c>
      <c r="K5267" t="s">
        <v>16</v>
      </c>
      <c r="L5267">
        <v>4</v>
      </c>
    </row>
    <row r="5268" spans="1:12" x14ac:dyDescent="0.3">
      <c r="A5268">
        <v>22</v>
      </c>
      <c r="B5268">
        <v>43200</v>
      </c>
      <c r="C5268" t="s">
        <v>23</v>
      </c>
      <c r="D5268">
        <v>6</v>
      </c>
      <c r="E5268" t="s">
        <v>27</v>
      </c>
      <c r="F5268" t="s">
        <v>21</v>
      </c>
      <c r="G5268">
        <v>6000</v>
      </c>
      <c r="H5268">
        <v>7.68</v>
      </c>
      <c r="I5268">
        <v>0</v>
      </c>
      <c r="J5268">
        <v>0.14000000000000001</v>
      </c>
      <c r="K5268" t="s">
        <v>16</v>
      </c>
      <c r="L5268">
        <v>4</v>
      </c>
    </row>
    <row r="5269" spans="1:12" x14ac:dyDescent="0.3">
      <c r="A5269">
        <v>26</v>
      </c>
      <c r="B5269">
        <v>155142</v>
      </c>
      <c r="C5269" t="s">
        <v>26</v>
      </c>
      <c r="D5269">
        <v>6</v>
      </c>
      <c r="E5269" t="s">
        <v>28</v>
      </c>
      <c r="F5269" t="s">
        <v>30</v>
      </c>
      <c r="G5269">
        <v>23000</v>
      </c>
      <c r="H5269">
        <v>18.25</v>
      </c>
      <c r="I5269">
        <v>0</v>
      </c>
      <c r="J5269">
        <v>0.15</v>
      </c>
      <c r="K5269" t="s">
        <v>16</v>
      </c>
      <c r="L5269">
        <v>2</v>
      </c>
    </row>
    <row r="5270" spans="1:12" x14ac:dyDescent="0.3">
      <c r="A5270">
        <v>25</v>
      </c>
      <c r="B5270">
        <v>45996</v>
      </c>
      <c r="C5270" t="s">
        <v>13</v>
      </c>
      <c r="D5270">
        <v>2</v>
      </c>
      <c r="E5270" t="s">
        <v>27</v>
      </c>
      <c r="F5270" t="s">
        <v>31</v>
      </c>
      <c r="G5270">
        <v>5000</v>
      </c>
      <c r="I5270">
        <v>1</v>
      </c>
      <c r="J5270">
        <v>0.11</v>
      </c>
      <c r="K5270" t="s">
        <v>17</v>
      </c>
      <c r="L5270">
        <v>2</v>
      </c>
    </row>
    <row r="5271" spans="1:12" x14ac:dyDescent="0.3">
      <c r="A5271">
        <v>24</v>
      </c>
      <c r="B5271">
        <v>62000</v>
      </c>
      <c r="C5271" t="s">
        <v>13</v>
      </c>
      <c r="D5271">
        <v>1</v>
      </c>
      <c r="E5271" t="s">
        <v>14</v>
      </c>
      <c r="F5271" t="s">
        <v>15</v>
      </c>
      <c r="G5271">
        <v>1600</v>
      </c>
      <c r="H5271">
        <v>13.85</v>
      </c>
      <c r="I5271">
        <v>0</v>
      </c>
      <c r="J5271">
        <v>0.03</v>
      </c>
      <c r="K5271" t="s">
        <v>17</v>
      </c>
      <c r="L5271">
        <v>4</v>
      </c>
    </row>
    <row r="5272" spans="1:12" x14ac:dyDescent="0.3">
      <c r="A5272">
        <v>21</v>
      </c>
      <c r="B5272">
        <v>45432</v>
      </c>
      <c r="C5272" t="s">
        <v>26</v>
      </c>
      <c r="D5272">
        <v>4</v>
      </c>
      <c r="E5272" t="s">
        <v>27</v>
      </c>
      <c r="F5272" t="s">
        <v>19</v>
      </c>
      <c r="G5272">
        <v>5000</v>
      </c>
      <c r="H5272">
        <v>9.8800000000000008</v>
      </c>
      <c r="I5272">
        <v>0</v>
      </c>
      <c r="J5272">
        <v>0.11</v>
      </c>
      <c r="K5272" t="s">
        <v>16</v>
      </c>
      <c r="L5272">
        <v>4</v>
      </c>
    </row>
    <row r="5273" spans="1:12" x14ac:dyDescent="0.3">
      <c r="A5273">
        <v>23</v>
      </c>
      <c r="B5273">
        <v>65000</v>
      </c>
      <c r="C5273" t="s">
        <v>26</v>
      </c>
      <c r="D5273">
        <v>5</v>
      </c>
      <c r="E5273" t="s">
        <v>25</v>
      </c>
      <c r="F5273" t="s">
        <v>21</v>
      </c>
      <c r="G5273">
        <v>16500</v>
      </c>
      <c r="H5273">
        <v>7.49</v>
      </c>
      <c r="I5273">
        <v>0</v>
      </c>
      <c r="J5273">
        <v>0.25</v>
      </c>
      <c r="K5273" t="s">
        <v>16</v>
      </c>
      <c r="L5273">
        <v>4</v>
      </c>
    </row>
    <row r="5274" spans="1:12" x14ac:dyDescent="0.3">
      <c r="A5274">
        <v>23</v>
      </c>
      <c r="B5274">
        <v>30000</v>
      </c>
      <c r="C5274" t="s">
        <v>13</v>
      </c>
      <c r="D5274">
        <v>8</v>
      </c>
      <c r="E5274" t="s">
        <v>18</v>
      </c>
      <c r="F5274" t="s">
        <v>21</v>
      </c>
      <c r="G5274">
        <v>10625</v>
      </c>
      <c r="H5274">
        <v>6.92</v>
      </c>
      <c r="I5274">
        <v>1</v>
      </c>
      <c r="J5274">
        <v>0.35</v>
      </c>
      <c r="K5274" t="s">
        <v>16</v>
      </c>
      <c r="L5274">
        <v>4</v>
      </c>
    </row>
    <row r="5275" spans="1:12" x14ac:dyDescent="0.3">
      <c r="A5275">
        <v>25</v>
      </c>
      <c r="B5275">
        <v>49000</v>
      </c>
      <c r="C5275" t="s">
        <v>23</v>
      </c>
      <c r="D5275">
        <v>4</v>
      </c>
      <c r="E5275" t="s">
        <v>27</v>
      </c>
      <c r="F5275" t="s">
        <v>21</v>
      </c>
      <c r="G5275">
        <v>2500</v>
      </c>
      <c r="H5275">
        <v>6.76</v>
      </c>
      <c r="I5275">
        <v>0</v>
      </c>
      <c r="J5275">
        <v>0.05</v>
      </c>
      <c r="K5275" t="s">
        <v>16</v>
      </c>
      <c r="L5275">
        <v>3</v>
      </c>
    </row>
    <row r="5276" spans="1:12" x14ac:dyDescent="0.3">
      <c r="A5276">
        <v>22</v>
      </c>
      <c r="B5276">
        <v>37000</v>
      </c>
      <c r="C5276" t="s">
        <v>13</v>
      </c>
      <c r="D5276">
        <v>3</v>
      </c>
      <c r="E5276" t="s">
        <v>20</v>
      </c>
      <c r="F5276" t="s">
        <v>19</v>
      </c>
      <c r="G5276">
        <v>15000</v>
      </c>
      <c r="H5276">
        <v>10.25</v>
      </c>
      <c r="I5276">
        <v>1</v>
      </c>
      <c r="J5276">
        <v>0.41</v>
      </c>
      <c r="K5276" t="s">
        <v>16</v>
      </c>
      <c r="L5276">
        <v>4</v>
      </c>
    </row>
    <row r="5277" spans="1:12" x14ac:dyDescent="0.3">
      <c r="A5277">
        <v>26</v>
      </c>
      <c r="B5277">
        <v>135000</v>
      </c>
      <c r="C5277" t="s">
        <v>26</v>
      </c>
      <c r="D5277">
        <v>6</v>
      </c>
      <c r="E5277" t="s">
        <v>18</v>
      </c>
      <c r="F5277" t="s">
        <v>30</v>
      </c>
      <c r="G5277">
        <v>15000</v>
      </c>
      <c r="H5277">
        <v>15.33</v>
      </c>
      <c r="I5277">
        <v>0</v>
      </c>
      <c r="J5277">
        <v>0.11</v>
      </c>
      <c r="K5277" t="s">
        <v>17</v>
      </c>
      <c r="L5277">
        <v>2</v>
      </c>
    </row>
    <row r="5278" spans="1:12" x14ac:dyDescent="0.3">
      <c r="A5278">
        <v>23</v>
      </c>
      <c r="B5278">
        <v>33000</v>
      </c>
      <c r="C5278" t="s">
        <v>13</v>
      </c>
      <c r="D5278">
        <v>7</v>
      </c>
      <c r="E5278" t="s">
        <v>14</v>
      </c>
      <c r="F5278" t="s">
        <v>30</v>
      </c>
      <c r="G5278">
        <v>5500</v>
      </c>
      <c r="H5278">
        <v>14.54</v>
      </c>
      <c r="I5278">
        <v>1</v>
      </c>
      <c r="J5278">
        <v>0.17</v>
      </c>
      <c r="K5278" t="s">
        <v>16</v>
      </c>
      <c r="L5278">
        <v>2</v>
      </c>
    </row>
    <row r="5279" spans="1:12" x14ac:dyDescent="0.3">
      <c r="A5279">
        <v>23</v>
      </c>
      <c r="B5279">
        <v>95004</v>
      </c>
      <c r="C5279" t="s">
        <v>13</v>
      </c>
      <c r="D5279">
        <v>2</v>
      </c>
      <c r="E5279" t="s">
        <v>20</v>
      </c>
      <c r="F5279" t="s">
        <v>21</v>
      </c>
      <c r="G5279">
        <v>5000</v>
      </c>
      <c r="H5279">
        <v>9.6300000000000008</v>
      </c>
      <c r="I5279">
        <v>0</v>
      </c>
      <c r="J5279">
        <v>0.05</v>
      </c>
      <c r="K5279" t="s">
        <v>16</v>
      </c>
      <c r="L5279">
        <v>4</v>
      </c>
    </row>
    <row r="5280" spans="1:12" x14ac:dyDescent="0.3">
      <c r="A5280">
        <v>21</v>
      </c>
      <c r="B5280">
        <v>104000</v>
      </c>
      <c r="C5280" t="s">
        <v>26</v>
      </c>
      <c r="D5280">
        <v>5</v>
      </c>
      <c r="E5280" t="s">
        <v>20</v>
      </c>
      <c r="F5280" t="s">
        <v>21</v>
      </c>
      <c r="G5280">
        <v>15000</v>
      </c>
      <c r="H5280">
        <v>9.6300000000000008</v>
      </c>
      <c r="I5280">
        <v>0</v>
      </c>
      <c r="J5280">
        <v>0.14000000000000001</v>
      </c>
      <c r="K5280" t="s">
        <v>16</v>
      </c>
      <c r="L5280">
        <v>4</v>
      </c>
    </row>
    <row r="5281" spans="1:12" x14ac:dyDescent="0.3">
      <c r="A5281">
        <v>22</v>
      </c>
      <c r="B5281">
        <v>105000</v>
      </c>
      <c r="C5281" t="s">
        <v>26</v>
      </c>
      <c r="D5281">
        <v>6</v>
      </c>
      <c r="E5281" t="s">
        <v>25</v>
      </c>
      <c r="F5281" t="s">
        <v>19</v>
      </c>
      <c r="G5281">
        <v>12800</v>
      </c>
      <c r="H5281">
        <v>11.83</v>
      </c>
      <c r="I5281">
        <v>0</v>
      </c>
      <c r="J5281">
        <v>0.12</v>
      </c>
      <c r="K5281" t="s">
        <v>16</v>
      </c>
      <c r="L5281">
        <v>3</v>
      </c>
    </row>
    <row r="5282" spans="1:12" x14ac:dyDescent="0.3">
      <c r="A5282">
        <v>22</v>
      </c>
      <c r="B5282">
        <v>39000</v>
      </c>
      <c r="C5282" t="s">
        <v>26</v>
      </c>
      <c r="D5282">
        <v>6</v>
      </c>
      <c r="E5282" t="s">
        <v>18</v>
      </c>
      <c r="F5282" t="s">
        <v>21</v>
      </c>
      <c r="G5282">
        <v>10750</v>
      </c>
      <c r="I5282">
        <v>0</v>
      </c>
      <c r="J5282">
        <v>0.28000000000000003</v>
      </c>
      <c r="K5282" t="s">
        <v>16</v>
      </c>
      <c r="L5282">
        <v>4</v>
      </c>
    </row>
    <row r="5283" spans="1:12" x14ac:dyDescent="0.3">
      <c r="A5283">
        <v>25</v>
      </c>
      <c r="B5283">
        <v>39996</v>
      </c>
      <c r="C5283" t="s">
        <v>13</v>
      </c>
      <c r="D5283">
        <v>2</v>
      </c>
      <c r="E5283" t="s">
        <v>14</v>
      </c>
      <c r="F5283" t="s">
        <v>19</v>
      </c>
      <c r="G5283">
        <v>10000</v>
      </c>
      <c r="H5283">
        <v>10.99</v>
      </c>
      <c r="I5283">
        <v>0</v>
      </c>
      <c r="J5283">
        <v>0.25</v>
      </c>
      <c r="K5283" t="s">
        <v>16</v>
      </c>
      <c r="L5283">
        <v>4</v>
      </c>
    </row>
    <row r="5284" spans="1:12" x14ac:dyDescent="0.3">
      <c r="A5284">
        <v>25</v>
      </c>
      <c r="B5284">
        <v>40000</v>
      </c>
      <c r="C5284" t="s">
        <v>13</v>
      </c>
      <c r="D5284">
        <v>2</v>
      </c>
      <c r="E5284" t="s">
        <v>20</v>
      </c>
      <c r="F5284" t="s">
        <v>19</v>
      </c>
      <c r="G5284">
        <v>3000</v>
      </c>
      <c r="H5284">
        <v>10.25</v>
      </c>
      <c r="I5284">
        <v>0</v>
      </c>
      <c r="J5284">
        <v>7.0000000000000007E-2</v>
      </c>
      <c r="K5284" t="s">
        <v>16</v>
      </c>
      <c r="L5284">
        <v>3</v>
      </c>
    </row>
    <row r="5285" spans="1:12" x14ac:dyDescent="0.3">
      <c r="A5285">
        <v>25</v>
      </c>
      <c r="B5285">
        <v>44000</v>
      </c>
      <c r="C5285" t="s">
        <v>13</v>
      </c>
      <c r="D5285">
        <v>1</v>
      </c>
      <c r="E5285" t="s">
        <v>18</v>
      </c>
      <c r="F5285" t="s">
        <v>30</v>
      </c>
      <c r="G5285">
        <v>15000</v>
      </c>
      <c r="H5285">
        <v>14.59</v>
      </c>
      <c r="I5285">
        <v>1</v>
      </c>
      <c r="J5285">
        <v>0.34</v>
      </c>
      <c r="K5285" t="s">
        <v>16</v>
      </c>
      <c r="L5285">
        <v>3</v>
      </c>
    </row>
    <row r="5286" spans="1:12" x14ac:dyDescent="0.3">
      <c r="A5286">
        <v>26</v>
      </c>
      <c r="B5286">
        <v>35000</v>
      </c>
      <c r="C5286" t="s">
        <v>13</v>
      </c>
      <c r="D5286">
        <v>2</v>
      </c>
      <c r="E5286" t="s">
        <v>25</v>
      </c>
      <c r="F5286" t="s">
        <v>21</v>
      </c>
      <c r="G5286">
        <v>2500</v>
      </c>
      <c r="H5286">
        <v>8.9</v>
      </c>
      <c r="I5286">
        <v>0</v>
      </c>
      <c r="J5286">
        <v>7.0000000000000007E-2</v>
      </c>
      <c r="K5286" t="s">
        <v>16</v>
      </c>
      <c r="L5286">
        <v>2</v>
      </c>
    </row>
    <row r="5287" spans="1:12" x14ac:dyDescent="0.3">
      <c r="A5287">
        <v>25</v>
      </c>
      <c r="B5287">
        <v>90000</v>
      </c>
      <c r="C5287" t="s">
        <v>26</v>
      </c>
      <c r="D5287">
        <v>9</v>
      </c>
      <c r="E5287" t="s">
        <v>28</v>
      </c>
      <c r="F5287" t="s">
        <v>21</v>
      </c>
      <c r="G5287">
        <v>10000</v>
      </c>
      <c r="H5287">
        <v>5.42</v>
      </c>
      <c r="I5287">
        <v>0</v>
      </c>
      <c r="J5287">
        <v>0.11</v>
      </c>
      <c r="K5287" t="s">
        <v>16</v>
      </c>
      <c r="L5287">
        <v>4</v>
      </c>
    </row>
    <row r="5288" spans="1:12" x14ac:dyDescent="0.3">
      <c r="A5288">
        <v>24</v>
      </c>
      <c r="B5288">
        <v>75000</v>
      </c>
      <c r="C5288" t="s">
        <v>13</v>
      </c>
      <c r="D5288">
        <v>4</v>
      </c>
      <c r="E5288" t="s">
        <v>27</v>
      </c>
      <c r="F5288" t="s">
        <v>19</v>
      </c>
      <c r="G5288">
        <v>20000</v>
      </c>
      <c r="H5288">
        <v>8.8800000000000008</v>
      </c>
      <c r="I5288">
        <v>0</v>
      </c>
      <c r="J5288">
        <v>0.27</v>
      </c>
      <c r="K5288" t="s">
        <v>16</v>
      </c>
      <c r="L5288">
        <v>2</v>
      </c>
    </row>
    <row r="5289" spans="1:12" x14ac:dyDescent="0.3">
      <c r="A5289">
        <v>26</v>
      </c>
      <c r="B5289">
        <v>50000</v>
      </c>
      <c r="C5289" t="s">
        <v>13</v>
      </c>
      <c r="D5289">
        <v>0</v>
      </c>
      <c r="E5289" t="s">
        <v>20</v>
      </c>
      <c r="F5289" t="s">
        <v>19</v>
      </c>
      <c r="G5289">
        <v>4800</v>
      </c>
      <c r="I5289">
        <v>0</v>
      </c>
      <c r="J5289">
        <v>0.1</v>
      </c>
      <c r="K5289" t="s">
        <v>16</v>
      </c>
      <c r="L5289">
        <v>2</v>
      </c>
    </row>
    <row r="5290" spans="1:12" x14ac:dyDescent="0.3">
      <c r="A5290">
        <v>25</v>
      </c>
      <c r="B5290">
        <v>70200</v>
      </c>
      <c r="C5290" t="s">
        <v>13</v>
      </c>
      <c r="D5290">
        <v>9</v>
      </c>
      <c r="E5290" t="s">
        <v>20</v>
      </c>
      <c r="F5290" t="s">
        <v>29</v>
      </c>
      <c r="G5290">
        <v>18000</v>
      </c>
      <c r="H5290">
        <v>16.45</v>
      </c>
      <c r="I5290">
        <v>0</v>
      </c>
      <c r="J5290">
        <v>0.26</v>
      </c>
      <c r="K5290" t="s">
        <v>17</v>
      </c>
      <c r="L5290">
        <v>3</v>
      </c>
    </row>
    <row r="5291" spans="1:12" x14ac:dyDescent="0.3">
      <c r="A5291">
        <v>24</v>
      </c>
      <c r="B5291">
        <v>73399</v>
      </c>
      <c r="C5291" t="s">
        <v>13</v>
      </c>
      <c r="D5291">
        <v>0</v>
      </c>
      <c r="E5291" t="s">
        <v>18</v>
      </c>
      <c r="F5291" t="s">
        <v>30</v>
      </c>
      <c r="G5291">
        <v>27000</v>
      </c>
      <c r="I5291">
        <v>1</v>
      </c>
      <c r="J5291">
        <v>0.37</v>
      </c>
      <c r="K5291" t="s">
        <v>16</v>
      </c>
      <c r="L5291">
        <v>2</v>
      </c>
    </row>
    <row r="5292" spans="1:12" x14ac:dyDescent="0.3">
      <c r="A5292">
        <v>23</v>
      </c>
      <c r="B5292">
        <v>42000</v>
      </c>
      <c r="C5292" t="s">
        <v>26</v>
      </c>
      <c r="D5292">
        <v>1</v>
      </c>
      <c r="E5292" t="s">
        <v>20</v>
      </c>
      <c r="F5292" t="s">
        <v>15</v>
      </c>
      <c r="G5292">
        <v>5750</v>
      </c>
      <c r="H5292">
        <v>13.57</v>
      </c>
      <c r="I5292">
        <v>0</v>
      </c>
      <c r="J5292">
        <v>0.14000000000000001</v>
      </c>
      <c r="K5292" t="s">
        <v>16</v>
      </c>
      <c r="L5292">
        <v>2</v>
      </c>
    </row>
    <row r="5293" spans="1:12" x14ac:dyDescent="0.3">
      <c r="A5293">
        <v>22</v>
      </c>
      <c r="B5293">
        <v>78000</v>
      </c>
      <c r="C5293" t="s">
        <v>26</v>
      </c>
      <c r="D5293">
        <v>6</v>
      </c>
      <c r="E5293" t="s">
        <v>18</v>
      </c>
      <c r="F5293" t="s">
        <v>21</v>
      </c>
      <c r="G5293">
        <v>7750</v>
      </c>
      <c r="H5293">
        <v>7.51</v>
      </c>
      <c r="I5293">
        <v>0</v>
      </c>
      <c r="J5293">
        <v>0.1</v>
      </c>
      <c r="K5293" t="s">
        <v>16</v>
      </c>
      <c r="L5293">
        <v>4</v>
      </c>
    </row>
    <row r="5294" spans="1:12" x14ac:dyDescent="0.3">
      <c r="A5294">
        <v>23</v>
      </c>
      <c r="B5294">
        <v>84000</v>
      </c>
      <c r="C5294" t="s">
        <v>26</v>
      </c>
      <c r="D5294">
        <v>7</v>
      </c>
      <c r="E5294" t="s">
        <v>18</v>
      </c>
      <c r="F5294" t="s">
        <v>19</v>
      </c>
      <c r="G5294">
        <v>23000</v>
      </c>
      <c r="H5294">
        <v>11.99</v>
      </c>
      <c r="I5294">
        <v>0</v>
      </c>
      <c r="J5294">
        <v>0.27</v>
      </c>
      <c r="K5294" t="s">
        <v>16</v>
      </c>
      <c r="L5294">
        <v>2</v>
      </c>
    </row>
    <row r="5295" spans="1:12" x14ac:dyDescent="0.3">
      <c r="A5295">
        <v>23</v>
      </c>
      <c r="B5295">
        <v>24000</v>
      </c>
      <c r="C5295" t="s">
        <v>13</v>
      </c>
      <c r="D5295">
        <v>7</v>
      </c>
      <c r="E5295" t="s">
        <v>27</v>
      </c>
      <c r="F5295" t="s">
        <v>15</v>
      </c>
      <c r="G5295">
        <v>5550</v>
      </c>
      <c r="H5295">
        <v>12.53</v>
      </c>
      <c r="I5295">
        <v>0</v>
      </c>
      <c r="J5295">
        <v>0.23</v>
      </c>
      <c r="K5295" t="s">
        <v>17</v>
      </c>
      <c r="L5295">
        <v>4</v>
      </c>
    </row>
    <row r="5296" spans="1:12" x14ac:dyDescent="0.3">
      <c r="A5296">
        <v>24</v>
      </c>
      <c r="B5296">
        <v>79000</v>
      </c>
      <c r="C5296" t="s">
        <v>13</v>
      </c>
      <c r="D5296">
        <v>0</v>
      </c>
      <c r="E5296" t="s">
        <v>14</v>
      </c>
      <c r="F5296" t="s">
        <v>19</v>
      </c>
      <c r="G5296">
        <v>8000</v>
      </c>
      <c r="H5296">
        <v>11.49</v>
      </c>
      <c r="I5296">
        <v>0</v>
      </c>
      <c r="J5296">
        <v>0.1</v>
      </c>
      <c r="K5296" t="s">
        <v>16</v>
      </c>
      <c r="L5296">
        <v>4</v>
      </c>
    </row>
    <row r="5297" spans="1:12" x14ac:dyDescent="0.3">
      <c r="A5297">
        <v>24</v>
      </c>
      <c r="B5297">
        <v>53004</v>
      </c>
      <c r="C5297" t="s">
        <v>26</v>
      </c>
      <c r="D5297">
        <v>6</v>
      </c>
      <c r="E5297" t="s">
        <v>25</v>
      </c>
      <c r="F5297" t="s">
        <v>19</v>
      </c>
      <c r="G5297">
        <v>21000</v>
      </c>
      <c r="H5297">
        <v>10.65</v>
      </c>
      <c r="I5297">
        <v>0</v>
      </c>
      <c r="J5297">
        <v>0.4</v>
      </c>
      <c r="K5297" t="s">
        <v>16</v>
      </c>
      <c r="L5297">
        <v>3</v>
      </c>
    </row>
    <row r="5298" spans="1:12" x14ac:dyDescent="0.3">
      <c r="A5298">
        <v>22</v>
      </c>
      <c r="B5298">
        <v>38000</v>
      </c>
      <c r="C5298" t="s">
        <v>13</v>
      </c>
      <c r="D5298">
        <v>2</v>
      </c>
      <c r="E5298" t="s">
        <v>18</v>
      </c>
      <c r="F5298" t="s">
        <v>21</v>
      </c>
      <c r="G5298">
        <v>18500</v>
      </c>
      <c r="H5298">
        <v>7.66</v>
      </c>
      <c r="I5298">
        <v>1</v>
      </c>
      <c r="J5298">
        <v>0.49</v>
      </c>
      <c r="K5298" t="s">
        <v>16</v>
      </c>
      <c r="L5298">
        <v>2</v>
      </c>
    </row>
    <row r="5299" spans="1:12" x14ac:dyDescent="0.3">
      <c r="A5299">
        <v>23</v>
      </c>
      <c r="B5299">
        <v>27252</v>
      </c>
      <c r="C5299" t="s">
        <v>13</v>
      </c>
      <c r="D5299">
        <v>3</v>
      </c>
      <c r="E5299" t="s">
        <v>20</v>
      </c>
      <c r="F5299" t="s">
        <v>15</v>
      </c>
      <c r="G5299">
        <v>5800</v>
      </c>
      <c r="H5299">
        <v>13.06</v>
      </c>
      <c r="I5299">
        <v>0</v>
      </c>
      <c r="J5299">
        <v>0.21</v>
      </c>
      <c r="K5299" t="s">
        <v>16</v>
      </c>
      <c r="L5299">
        <v>3</v>
      </c>
    </row>
    <row r="5300" spans="1:12" x14ac:dyDescent="0.3">
      <c r="A5300">
        <v>24</v>
      </c>
      <c r="B5300">
        <v>22680</v>
      </c>
      <c r="C5300" t="s">
        <v>13</v>
      </c>
      <c r="D5300">
        <v>9</v>
      </c>
      <c r="E5300" t="s">
        <v>27</v>
      </c>
      <c r="F5300" t="s">
        <v>19</v>
      </c>
      <c r="G5300">
        <v>7000</v>
      </c>
      <c r="H5300">
        <v>10.62</v>
      </c>
      <c r="I5300">
        <v>1</v>
      </c>
      <c r="J5300">
        <v>0.31</v>
      </c>
      <c r="K5300" t="s">
        <v>16</v>
      </c>
      <c r="L5300">
        <v>2</v>
      </c>
    </row>
    <row r="5301" spans="1:12" x14ac:dyDescent="0.3">
      <c r="A5301">
        <v>25</v>
      </c>
      <c r="B5301">
        <v>48996</v>
      </c>
      <c r="C5301" t="s">
        <v>26</v>
      </c>
      <c r="D5301">
        <v>8</v>
      </c>
      <c r="E5301" t="s">
        <v>14</v>
      </c>
      <c r="F5301" t="s">
        <v>19</v>
      </c>
      <c r="G5301">
        <v>5000</v>
      </c>
      <c r="H5301">
        <v>9.8800000000000008</v>
      </c>
      <c r="I5301">
        <v>1</v>
      </c>
      <c r="J5301">
        <v>0.1</v>
      </c>
      <c r="K5301" t="s">
        <v>16</v>
      </c>
      <c r="L5301">
        <v>2</v>
      </c>
    </row>
    <row r="5302" spans="1:12" x14ac:dyDescent="0.3">
      <c r="A5302">
        <v>23</v>
      </c>
      <c r="B5302">
        <v>52692</v>
      </c>
      <c r="C5302" t="s">
        <v>13</v>
      </c>
      <c r="D5302">
        <v>4</v>
      </c>
      <c r="E5302" t="s">
        <v>14</v>
      </c>
      <c r="F5302" t="s">
        <v>15</v>
      </c>
      <c r="G5302">
        <v>3500</v>
      </c>
      <c r="H5302">
        <v>12.23</v>
      </c>
      <c r="I5302">
        <v>0</v>
      </c>
      <c r="J5302">
        <v>7.0000000000000007E-2</v>
      </c>
      <c r="K5302" t="s">
        <v>17</v>
      </c>
      <c r="L5302">
        <v>4</v>
      </c>
    </row>
    <row r="5303" spans="1:12" x14ac:dyDescent="0.3">
      <c r="A5303">
        <v>26</v>
      </c>
      <c r="B5303">
        <v>127992</v>
      </c>
      <c r="C5303" t="s">
        <v>26</v>
      </c>
      <c r="D5303">
        <v>10</v>
      </c>
      <c r="E5303" t="s">
        <v>20</v>
      </c>
      <c r="F5303" t="s">
        <v>15</v>
      </c>
      <c r="G5303">
        <v>26000</v>
      </c>
      <c r="H5303">
        <v>13.99</v>
      </c>
      <c r="I5303">
        <v>0</v>
      </c>
      <c r="J5303">
        <v>0.2</v>
      </c>
      <c r="K5303" t="s">
        <v>16</v>
      </c>
      <c r="L5303">
        <v>2</v>
      </c>
    </row>
    <row r="5304" spans="1:12" x14ac:dyDescent="0.3">
      <c r="A5304">
        <v>23</v>
      </c>
      <c r="B5304">
        <v>51000</v>
      </c>
      <c r="C5304" t="s">
        <v>23</v>
      </c>
      <c r="D5304">
        <v>7</v>
      </c>
      <c r="E5304" t="s">
        <v>27</v>
      </c>
      <c r="F5304" t="s">
        <v>21</v>
      </c>
      <c r="G5304">
        <v>6000</v>
      </c>
      <c r="H5304">
        <v>5.42</v>
      </c>
      <c r="I5304">
        <v>0</v>
      </c>
      <c r="J5304">
        <v>0.12</v>
      </c>
      <c r="K5304" t="s">
        <v>16</v>
      </c>
      <c r="L5304">
        <v>2</v>
      </c>
    </row>
    <row r="5305" spans="1:12" x14ac:dyDescent="0.3">
      <c r="A5305">
        <v>22</v>
      </c>
      <c r="B5305">
        <v>166000</v>
      </c>
      <c r="C5305" t="s">
        <v>26</v>
      </c>
      <c r="D5305">
        <v>1</v>
      </c>
      <c r="E5305" t="s">
        <v>20</v>
      </c>
      <c r="F5305" t="s">
        <v>19</v>
      </c>
      <c r="G5305">
        <v>23450</v>
      </c>
      <c r="H5305">
        <v>11.36</v>
      </c>
      <c r="I5305">
        <v>0</v>
      </c>
      <c r="J5305">
        <v>0.14000000000000001</v>
      </c>
      <c r="K5305" t="s">
        <v>16</v>
      </c>
      <c r="L5305">
        <v>2</v>
      </c>
    </row>
    <row r="5306" spans="1:12" x14ac:dyDescent="0.3">
      <c r="A5306">
        <v>22</v>
      </c>
      <c r="B5306">
        <v>55000</v>
      </c>
      <c r="C5306" t="s">
        <v>23</v>
      </c>
      <c r="E5306" t="s">
        <v>20</v>
      </c>
      <c r="F5306" t="s">
        <v>21</v>
      </c>
      <c r="G5306">
        <v>1275</v>
      </c>
      <c r="H5306">
        <v>6.91</v>
      </c>
      <c r="I5306">
        <v>0</v>
      </c>
      <c r="J5306">
        <v>0.02</v>
      </c>
      <c r="K5306" t="s">
        <v>16</v>
      </c>
      <c r="L5306">
        <v>4</v>
      </c>
    </row>
    <row r="5307" spans="1:12" x14ac:dyDescent="0.3">
      <c r="A5307">
        <v>25</v>
      </c>
      <c r="B5307">
        <v>33000</v>
      </c>
      <c r="C5307" t="s">
        <v>13</v>
      </c>
      <c r="D5307">
        <v>0</v>
      </c>
      <c r="E5307" t="s">
        <v>14</v>
      </c>
      <c r="F5307" t="s">
        <v>21</v>
      </c>
      <c r="G5307">
        <v>1000</v>
      </c>
      <c r="H5307">
        <v>7.29</v>
      </c>
      <c r="I5307">
        <v>0</v>
      </c>
      <c r="J5307">
        <v>0.03</v>
      </c>
      <c r="K5307" t="s">
        <v>16</v>
      </c>
      <c r="L5307">
        <v>4</v>
      </c>
    </row>
    <row r="5308" spans="1:12" x14ac:dyDescent="0.3">
      <c r="A5308">
        <v>21</v>
      </c>
      <c r="B5308">
        <v>41000</v>
      </c>
      <c r="C5308" t="s">
        <v>13</v>
      </c>
      <c r="D5308">
        <v>5</v>
      </c>
      <c r="E5308" t="s">
        <v>27</v>
      </c>
      <c r="F5308" t="s">
        <v>21</v>
      </c>
      <c r="G5308">
        <v>7000</v>
      </c>
      <c r="H5308">
        <v>5.79</v>
      </c>
      <c r="I5308">
        <v>0</v>
      </c>
      <c r="J5308">
        <v>0.17</v>
      </c>
      <c r="K5308" t="s">
        <v>16</v>
      </c>
      <c r="L5308">
        <v>2</v>
      </c>
    </row>
    <row r="5309" spans="1:12" x14ac:dyDescent="0.3">
      <c r="A5309">
        <v>22</v>
      </c>
      <c r="B5309">
        <v>42000</v>
      </c>
      <c r="C5309" t="s">
        <v>26</v>
      </c>
      <c r="D5309">
        <v>6</v>
      </c>
      <c r="E5309" t="s">
        <v>27</v>
      </c>
      <c r="F5309" t="s">
        <v>15</v>
      </c>
      <c r="G5309">
        <v>14750</v>
      </c>
      <c r="H5309">
        <v>12.99</v>
      </c>
      <c r="I5309">
        <v>0</v>
      </c>
      <c r="J5309">
        <v>0.35</v>
      </c>
      <c r="K5309" t="s">
        <v>17</v>
      </c>
      <c r="L5309">
        <v>3</v>
      </c>
    </row>
    <row r="5310" spans="1:12" x14ac:dyDescent="0.3">
      <c r="A5310">
        <v>23</v>
      </c>
      <c r="B5310">
        <v>75000</v>
      </c>
      <c r="C5310" t="s">
        <v>26</v>
      </c>
      <c r="D5310">
        <v>0</v>
      </c>
      <c r="E5310" t="s">
        <v>25</v>
      </c>
      <c r="F5310" t="s">
        <v>15</v>
      </c>
      <c r="G5310">
        <v>9500</v>
      </c>
      <c r="I5310">
        <v>0</v>
      </c>
      <c r="J5310">
        <v>0.13</v>
      </c>
      <c r="K5310" t="s">
        <v>17</v>
      </c>
      <c r="L5310">
        <v>3</v>
      </c>
    </row>
    <row r="5311" spans="1:12" x14ac:dyDescent="0.3">
      <c r="A5311">
        <v>25</v>
      </c>
      <c r="B5311">
        <v>36000</v>
      </c>
      <c r="C5311" t="s">
        <v>26</v>
      </c>
      <c r="D5311">
        <v>2</v>
      </c>
      <c r="E5311" t="s">
        <v>14</v>
      </c>
      <c r="F5311" t="s">
        <v>15</v>
      </c>
      <c r="G5311">
        <v>13750</v>
      </c>
      <c r="H5311">
        <v>13.22</v>
      </c>
      <c r="I5311">
        <v>1</v>
      </c>
      <c r="J5311">
        <v>0.38</v>
      </c>
      <c r="K5311" t="s">
        <v>17</v>
      </c>
      <c r="L5311">
        <v>3</v>
      </c>
    </row>
    <row r="5312" spans="1:12" x14ac:dyDescent="0.3">
      <c r="A5312">
        <v>24</v>
      </c>
      <c r="B5312">
        <v>36000</v>
      </c>
      <c r="C5312" t="s">
        <v>13</v>
      </c>
      <c r="D5312">
        <v>3</v>
      </c>
      <c r="E5312" t="s">
        <v>18</v>
      </c>
      <c r="F5312" t="s">
        <v>30</v>
      </c>
      <c r="G5312">
        <v>5300</v>
      </c>
      <c r="H5312">
        <v>15.28</v>
      </c>
      <c r="I5312">
        <v>0</v>
      </c>
      <c r="J5312">
        <v>0.15</v>
      </c>
      <c r="K5312" t="s">
        <v>16</v>
      </c>
      <c r="L5312">
        <v>3</v>
      </c>
    </row>
    <row r="5313" spans="1:12" x14ac:dyDescent="0.3">
      <c r="A5313">
        <v>24</v>
      </c>
      <c r="B5313">
        <v>80000</v>
      </c>
      <c r="C5313" t="s">
        <v>23</v>
      </c>
      <c r="D5313">
        <v>8</v>
      </c>
      <c r="E5313" t="s">
        <v>27</v>
      </c>
      <c r="F5313" t="s">
        <v>21</v>
      </c>
      <c r="G5313">
        <v>12000</v>
      </c>
      <c r="H5313">
        <v>7.49</v>
      </c>
      <c r="I5313">
        <v>0</v>
      </c>
      <c r="J5313">
        <v>0.15</v>
      </c>
      <c r="K5313" t="s">
        <v>16</v>
      </c>
      <c r="L5313">
        <v>3</v>
      </c>
    </row>
    <row r="5314" spans="1:12" x14ac:dyDescent="0.3">
      <c r="A5314">
        <v>24</v>
      </c>
      <c r="B5314">
        <v>30000</v>
      </c>
      <c r="C5314" t="s">
        <v>13</v>
      </c>
      <c r="D5314">
        <v>6</v>
      </c>
      <c r="E5314" t="s">
        <v>18</v>
      </c>
      <c r="F5314" t="s">
        <v>19</v>
      </c>
      <c r="G5314">
        <v>5000</v>
      </c>
      <c r="H5314">
        <v>12.69</v>
      </c>
      <c r="I5314">
        <v>1</v>
      </c>
      <c r="J5314">
        <v>0.17</v>
      </c>
      <c r="K5314" t="s">
        <v>16</v>
      </c>
      <c r="L5314">
        <v>2</v>
      </c>
    </row>
    <row r="5315" spans="1:12" x14ac:dyDescent="0.3">
      <c r="A5315">
        <v>23</v>
      </c>
      <c r="B5315">
        <v>16080</v>
      </c>
      <c r="C5315" t="s">
        <v>13</v>
      </c>
      <c r="E5315" t="s">
        <v>18</v>
      </c>
      <c r="F5315" t="s">
        <v>30</v>
      </c>
      <c r="G5315">
        <v>3000</v>
      </c>
      <c r="H5315">
        <v>16.29</v>
      </c>
      <c r="I5315">
        <v>1</v>
      </c>
      <c r="J5315">
        <v>0.19</v>
      </c>
      <c r="K5315" t="s">
        <v>17</v>
      </c>
      <c r="L5315">
        <v>2</v>
      </c>
    </row>
    <row r="5316" spans="1:12" x14ac:dyDescent="0.3">
      <c r="A5316">
        <v>26</v>
      </c>
      <c r="B5316">
        <v>80400</v>
      </c>
      <c r="C5316" t="s">
        <v>13</v>
      </c>
      <c r="D5316">
        <v>6</v>
      </c>
      <c r="E5316" t="s">
        <v>14</v>
      </c>
      <c r="F5316" t="s">
        <v>19</v>
      </c>
      <c r="G5316">
        <v>7000</v>
      </c>
      <c r="H5316">
        <v>10.65</v>
      </c>
      <c r="I5316">
        <v>0</v>
      </c>
      <c r="J5316">
        <v>0.09</v>
      </c>
      <c r="K5316" t="s">
        <v>16</v>
      </c>
      <c r="L5316">
        <v>2</v>
      </c>
    </row>
    <row r="5317" spans="1:12" x14ac:dyDescent="0.3">
      <c r="A5317">
        <v>26</v>
      </c>
      <c r="B5317">
        <v>28800</v>
      </c>
      <c r="C5317" t="s">
        <v>13</v>
      </c>
      <c r="D5317">
        <v>10</v>
      </c>
      <c r="E5317" t="s">
        <v>14</v>
      </c>
      <c r="F5317" t="s">
        <v>19</v>
      </c>
      <c r="G5317">
        <v>15000</v>
      </c>
      <c r="H5317">
        <v>10</v>
      </c>
      <c r="I5317">
        <v>1</v>
      </c>
      <c r="J5317">
        <v>0.52</v>
      </c>
      <c r="K5317" t="s">
        <v>16</v>
      </c>
      <c r="L5317">
        <v>3</v>
      </c>
    </row>
    <row r="5318" spans="1:12" x14ac:dyDescent="0.3">
      <c r="A5318">
        <v>22</v>
      </c>
      <c r="B5318">
        <v>42000</v>
      </c>
      <c r="C5318" t="s">
        <v>26</v>
      </c>
      <c r="D5318">
        <v>6</v>
      </c>
      <c r="E5318" t="s">
        <v>20</v>
      </c>
      <c r="F5318" t="s">
        <v>21</v>
      </c>
      <c r="G5318">
        <v>3000</v>
      </c>
      <c r="H5318">
        <v>6.03</v>
      </c>
      <c r="I5318">
        <v>0</v>
      </c>
      <c r="J5318">
        <v>7.0000000000000007E-2</v>
      </c>
      <c r="K5318" t="s">
        <v>16</v>
      </c>
      <c r="L5318">
        <v>3</v>
      </c>
    </row>
    <row r="5319" spans="1:12" x14ac:dyDescent="0.3">
      <c r="A5319">
        <v>22</v>
      </c>
      <c r="B5319">
        <v>30000</v>
      </c>
      <c r="C5319" t="s">
        <v>26</v>
      </c>
      <c r="D5319">
        <v>2</v>
      </c>
      <c r="E5319" t="s">
        <v>25</v>
      </c>
      <c r="F5319" t="s">
        <v>19</v>
      </c>
      <c r="G5319">
        <v>13250</v>
      </c>
      <c r="H5319">
        <v>10.99</v>
      </c>
      <c r="I5319">
        <v>0</v>
      </c>
      <c r="J5319">
        <v>0.44</v>
      </c>
      <c r="K5319" t="s">
        <v>16</v>
      </c>
      <c r="L5319">
        <v>4</v>
      </c>
    </row>
    <row r="5320" spans="1:12" x14ac:dyDescent="0.3">
      <c r="A5320">
        <v>22</v>
      </c>
      <c r="B5320">
        <v>31500</v>
      </c>
      <c r="C5320" t="s">
        <v>13</v>
      </c>
      <c r="D5320">
        <v>3</v>
      </c>
      <c r="E5320" t="s">
        <v>25</v>
      </c>
      <c r="F5320" t="s">
        <v>30</v>
      </c>
      <c r="G5320">
        <v>2900</v>
      </c>
      <c r="I5320">
        <v>1</v>
      </c>
      <c r="J5320">
        <v>0.09</v>
      </c>
      <c r="K5320" t="s">
        <v>17</v>
      </c>
      <c r="L5320">
        <v>3</v>
      </c>
    </row>
    <row r="5321" spans="1:12" x14ac:dyDescent="0.3">
      <c r="A5321">
        <v>23</v>
      </c>
      <c r="B5321">
        <v>44000</v>
      </c>
      <c r="C5321" t="s">
        <v>26</v>
      </c>
      <c r="D5321">
        <v>4</v>
      </c>
      <c r="E5321" t="s">
        <v>18</v>
      </c>
      <c r="F5321" t="s">
        <v>21</v>
      </c>
      <c r="G5321">
        <v>3200</v>
      </c>
      <c r="H5321">
        <v>7.51</v>
      </c>
      <c r="I5321">
        <v>0</v>
      </c>
      <c r="J5321">
        <v>7.0000000000000007E-2</v>
      </c>
      <c r="K5321" t="s">
        <v>16</v>
      </c>
      <c r="L5321">
        <v>2</v>
      </c>
    </row>
    <row r="5322" spans="1:12" x14ac:dyDescent="0.3">
      <c r="A5322">
        <v>25</v>
      </c>
      <c r="B5322">
        <v>48000</v>
      </c>
      <c r="C5322" t="s">
        <v>13</v>
      </c>
      <c r="D5322">
        <v>3</v>
      </c>
      <c r="E5322" t="s">
        <v>25</v>
      </c>
      <c r="F5322" t="s">
        <v>19</v>
      </c>
      <c r="G5322">
        <v>2000</v>
      </c>
      <c r="H5322">
        <v>10.74</v>
      </c>
      <c r="I5322">
        <v>0</v>
      </c>
      <c r="J5322">
        <v>0.04</v>
      </c>
      <c r="K5322" t="s">
        <v>16</v>
      </c>
      <c r="L5322">
        <v>3</v>
      </c>
    </row>
    <row r="5323" spans="1:12" x14ac:dyDescent="0.3">
      <c r="A5323">
        <v>21</v>
      </c>
      <c r="B5323">
        <v>12000</v>
      </c>
      <c r="C5323" t="s">
        <v>13</v>
      </c>
      <c r="D5323">
        <v>5</v>
      </c>
      <c r="E5323" t="s">
        <v>20</v>
      </c>
      <c r="F5323" t="s">
        <v>21</v>
      </c>
      <c r="G5323">
        <v>3000</v>
      </c>
      <c r="H5323">
        <v>8.9</v>
      </c>
      <c r="I5323">
        <v>1</v>
      </c>
      <c r="J5323">
        <v>0.25</v>
      </c>
      <c r="K5323" t="s">
        <v>16</v>
      </c>
      <c r="L5323">
        <v>3</v>
      </c>
    </row>
    <row r="5324" spans="1:12" x14ac:dyDescent="0.3">
      <c r="A5324">
        <v>23</v>
      </c>
      <c r="B5324">
        <v>19200</v>
      </c>
      <c r="C5324" t="s">
        <v>26</v>
      </c>
      <c r="D5324">
        <v>7</v>
      </c>
      <c r="E5324" t="s">
        <v>25</v>
      </c>
      <c r="F5324" t="s">
        <v>21</v>
      </c>
      <c r="G5324">
        <v>3000</v>
      </c>
      <c r="I5324">
        <v>1</v>
      </c>
      <c r="J5324">
        <v>0.16</v>
      </c>
      <c r="K5324" t="s">
        <v>16</v>
      </c>
      <c r="L5324">
        <v>3</v>
      </c>
    </row>
    <row r="5325" spans="1:12" x14ac:dyDescent="0.3">
      <c r="A5325">
        <v>23</v>
      </c>
      <c r="B5325">
        <v>37344</v>
      </c>
      <c r="C5325" t="s">
        <v>26</v>
      </c>
      <c r="D5325">
        <v>0</v>
      </c>
      <c r="E5325" t="s">
        <v>18</v>
      </c>
      <c r="F5325" t="s">
        <v>15</v>
      </c>
      <c r="G5325">
        <v>3200</v>
      </c>
      <c r="H5325">
        <v>12.68</v>
      </c>
      <c r="I5325">
        <v>0</v>
      </c>
      <c r="J5325">
        <v>0.09</v>
      </c>
      <c r="K5325" t="s">
        <v>16</v>
      </c>
      <c r="L5325">
        <v>4</v>
      </c>
    </row>
    <row r="5326" spans="1:12" x14ac:dyDescent="0.3">
      <c r="A5326">
        <v>25</v>
      </c>
      <c r="B5326">
        <v>40000</v>
      </c>
      <c r="C5326" t="s">
        <v>13</v>
      </c>
      <c r="D5326">
        <v>5</v>
      </c>
      <c r="E5326" t="s">
        <v>20</v>
      </c>
      <c r="F5326" t="s">
        <v>21</v>
      </c>
      <c r="G5326">
        <v>6000</v>
      </c>
      <c r="H5326">
        <v>7.88</v>
      </c>
      <c r="I5326">
        <v>0</v>
      </c>
      <c r="J5326">
        <v>0.15</v>
      </c>
      <c r="K5326" t="s">
        <v>16</v>
      </c>
      <c r="L5326">
        <v>2</v>
      </c>
    </row>
    <row r="5327" spans="1:12" x14ac:dyDescent="0.3">
      <c r="A5327">
        <v>24</v>
      </c>
      <c r="B5327">
        <v>20000</v>
      </c>
      <c r="C5327" t="s">
        <v>23</v>
      </c>
      <c r="D5327">
        <v>2</v>
      </c>
      <c r="E5327" t="s">
        <v>20</v>
      </c>
      <c r="F5327" t="s">
        <v>21</v>
      </c>
      <c r="G5327">
        <v>3000</v>
      </c>
      <c r="H5327">
        <v>8.94</v>
      </c>
      <c r="I5327">
        <v>0</v>
      </c>
      <c r="J5327">
        <v>0.15</v>
      </c>
      <c r="K5327" t="s">
        <v>16</v>
      </c>
      <c r="L5327">
        <v>3</v>
      </c>
    </row>
    <row r="5328" spans="1:12" x14ac:dyDescent="0.3">
      <c r="A5328">
        <v>22</v>
      </c>
      <c r="B5328">
        <v>60000</v>
      </c>
      <c r="C5328" t="s">
        <v>13</v>
      </c>
      <c r="D5328">
        <v>3</v>
      </c>
      <c r="E5328" t="s">
        <v>18</v>
      </c>
      <c r="F5328" t="s">
        <v>21</v>
      </c>
      <c r="G5328">
        <v>7000</v>
      </c>
      <c r="H5328">
        <v>6.91</v>
      </c>
      <c r="I5328">
        <v>0</v>
      </c>
      <c r="J5328">
        <v>0.12</v>
      </c>
      <c r="K5328" t="s">
        <v>16</v>
      </c>
      <c r="L5328">
        <v>4</v>
      </c>
    </row>
    <row r="5329" spans="1:12" x14ac:dyDescent="0.3">
      <c r="A5329">
        <v>23</v>
      </c>
      <c r="B5329">
        <v>61000</v>
      </c>
      <c r="C5329" t="s">
        <v>13</v>
      </c>
      <c r="D5329">
        <v>3</v>
      </c>
      <c r="E5329" t="s">
        <v>18</v>
      </c>
      <c r="F5329" t="s">
        <v>21</v>
      </c>
      <c r="G5329">
        <v>2500</v>
      </c>
      <c r="H5329">
        <v>7.49</v>
      </c>
      <c r="I5329">
        <v>0</v>
      </c>
      <c r="J5329">
        <v>0.04</v>
      </c>
      <c r="K5329" t="s">
        <v>16</v>
      </c>
      <c r="L5329">
        <v>3</v>
      </c>
    </row>
    <row r="5330" spans="1:12" x14ac:dyDescent="0.3">
      <c r="A5330">
        <v>23</v>
      </c>
      <c r="B5330">
        <v>39456</v>
      </c>
      <c r="C5330" t="s">
        <v>23</v>
      </c>
      <c r="D5330">
        <v>7</v>
      </c>
      <c r="E5330" t="s">
        <v>20</v>
      </c>
      <c r="F5330" t="s">
        <v>21</v>
      </c>
      <c r="G5330">
        <v>14000</v>
      </c>
      <c r="H5330">
        <v>7.29</v>
      </c>
      <c r="I5330">
        <v>0</v>
      </c>
      <c r="J5330">
        <v>0.35</v>
      </c>
      <c r="K5330" t="s">
        <v>16</v>
      </c>
      <c r="L5330">
        <v>3</v>
      </c>
    </row>
    <row r="5331" spans="1:12" x14ac:dyDescent="0.3">
      <c r="A5331">
        <v>22</v>
      </c>
      <c r="B5331">
        <v>52500</v>
      </c>
      <c r="C5331" t="s">
        <v>26</v>
      </c>
      <c r="D5331">
        <v>6</v>
      </c>
      <c r="E5331" t="s">
        <v>27</v>
      </c>
      <c r="F5331" t="s">
        <v>15</v>
      </c>
      <c r="G5331">
        <v>8000</v>
      </c>
      <c r="H5331">
        <v>15.23</v>
      </c>
      <c r="I5331">
        <v>0</v>
      </c>
      <c r="J5331">
        <v>0.15</v>
      </c>
      <c r="K5331" t="s">
        <v>17</v>
      </c>
      <c r="L5331">
        <v>4</v>
      </c>
    </row>
    <row r="5332" spans="1:12" x14ac:dyDescent="0.3">
      <c r="A5332">
        <v>25</v>
      </c>
      <c r="B5332">
        <v>31500</v>
      </c>
      <c r="C5332" t="s">
        <v>13</v>
      </c>
      <c r="D5332">
        <v>8</v>
      </c>
      <c r="E5332" t="s">
        <v>25</v>
      </c>
      <c r="F5332" t="s">
        <v>21</v>
      </c>
      <c r="G5332">
        <v>14850</v>
      </c>
      <c r="H5332">
        <v>8.9</v>
      </c>
      <c r="I5332">
        <v>1</v>
      </c>
      <c r="J5332">
        <v>0.47</v>
      </c>
      <c r="K5332" t="s">
        <v>16</v>
      </c>
      <c r="L5332">
        <v>3</v>
      </c>
    </row>
    <row r="5333" spans="1:12" x14ac:dyDescent="0.3">
      <c r="A5333">
        <v>24</v>
      </c>
      <c r="B5333">
        <v>35000</v>
      </c>
      <c r="C5333" t="s">
        <v>13</v>
      </c>
      <c r="D5333">
        <v>1</v>
      </c>
      <c r="E5333" t="s">
        <v>25</v>
      </c>
      <c r="F5333" t="s">
        <v>21</v>
      </c>
      <c r="G5333">
        <v>12000</v>
      </c>
      <c r="H5333">
        <v>6.54</v>
      </c>
      <c r="I5333">
        <v>1</v>
      </c>
      <c r="J5333">
        <v>0.34</v>
      </c>
      <c r="K5333" t="s">
        <v>16</v>
      </c>
      <c r="L5333">
        <v>2</v>
      </c>
    </row>
    <row r="5334" spans="1:12" x14ac:dyDescent="0.3">
      <c r="A5334">
        <v>23</v>
      </c>
      <c r="B5334">
        <v>16000</v>
      </c>
      <c r="C5334" t="s">
        <v>26</v>
      </c>
      <c r="D5334">
        <v>3</v>
      </c>
      <c r="E5334" t="s">
        <v>14</v>
      </c>
      <c r="F5334" t="s">
        <v>15</v>
      </c>
      <c r="G5334">
        <v>2275</v>
      </c>
      <c r="H5334">
        <v>13.06</v>
      </c>
      <c r="I5334">
        <v>0</v>
      </c>
      <c r="J5334">
        <v>0.14000000000000001</v>
      </c>
      <c r="K5334" t="s">
        <v>17</v>
      </c>
      <c r="L5334">
        <v>3</v>
      </c>
    </row>
    <row r="5335" spans="1:12" x14ac:dyDescent="0.3">
      <c r="A5335">
        <v>24</v>
      </c>
      <c r="B5335">
        <v>49278</v>
      </c>
      <c r="C5335" t="s">
        <v>13</v>
      </c>
      <c r="D5335">
        <v>4</v>
      </c>
      <c r="E5335" t="s">
        <v>25</v>
      </c>
      <c r="F5335" t="s">
        <v>15</v>
      </c>
      <c r="G5335">
        <v>11000</v>
      </c>
      <c r="H5335">
        <v>13.22</v>
      </c>
      <c r="I5335">
        <v>0</v>
      </c>
      <c r="J5335">
        <v>0.22</v>
      </c>
      <c r="K5335" t="s">
        <v>17</v>
      </c>
      <c r="L5335">
        <v>2</v>
      </c>
    </row>
    <row r="5336" spans="1:12" x14ac:dyDescent="0.3">
      <c r="A5336">
        <v>26</v>
      </c>
      <c r="B5336">
        <v>59500</v>
      </c>
      <c r="C5336" t="s">
        <v>26</v>
      </c>
      <c r="D5336">
        <v>9</v>
      </c>
      <c r="E5336" t="s">
        <v>25</v>
      </c>
      <c r="F5336" t="s">
        <v>21</v>
      </c>
      <c r="G5336">
        <v>12000</v>
      </c>
      <c r="H5336">
        <v>6.62</v>
      </c>
      <c r="I5336">
        <v>0</v>
      </c>
      <c r="J5336">
        <v>0.2</v>
      </c>
      <c r="K5336" t="s">
        <v>16</v>
      </c>
      <c r="L5336">
        <v>4</v>
      </c>
    </row>
    <row r="5337" spans="1:12" x14ac:dyDescent="0.3">
      <c r="A5337">
        <v>22</v>
      </c>
      <c r="B5337">
        <v>38000</v>
      </c>
      <c r="C5337" t="s">
        <v>26</v>
      </c>
      <c r="D5337">
        <v>4</v>
      </c>
      <c r="E5337" t="s">
        <v>18</v>
      </c>
      <c r="F5337" t="s">
        <v>21</v>
      </c>
      <c r="G5337">
        <v>1950</v>
      </c>
      <c r="H5337">
        <v>7.37</v>
      </c>
      <c r="I5337">
        <v>0</v>
      </c>
      <c r="J5337">
        <v>0.05</v>
      </c>
      <c r="K5337" t="s">
        <v>16</v>
      </c>
      <c r="L5337">
        <v>4</v>
      </c>
    </row>
    <row r="5338" spans="1:12" x14ac:dyDescent="0.3">
      <c r="A5338">
        <v>21</v>
      </c>
      <c r="B5338">
        <v>37423</v>
      </c>
      <c r="C5338" t="s">
        <v>13</v>
      </c>
      <c r="D5338">
        <v>5</v>
      </c>
      <c r="E5338" t="s">
        <v>14</v>
      </c>
      <c r="F5338" t="s">
        <v>21</v>
      </c>
      <c r="G5338">
        <v>2800</v>
      </c>
      <c r="H5338">
        <v>7.88</v>
      </c>
      <c r="I5338">
        <v>0</v>
      </c>
      <c r="J5338">
        <v>7.0000000000000007E-2</v>
      </c>
      <c r="K5338" t="s">
        <v>16</v>
      </c>
      <c r="L5338">
        <v>4</v>
      </c>
    </row>
    <row r="5339" spans="1:12" x14ac:dyDescent="0.3">
      <c r="A5339">
        <v>23</v>
      </c>
      <c r="B5339">
        <v>24000</v>
      </c>
      <c r="C5339" t="s">
        <v>26</v>
      </c>
      <c r="D5339">
        <v>5</v>
      </c>
      <c r="E5339" t="s">
        <v>14</v>
      </c>
      <c r="F5339" t="s">
        <v>19</v>
      </c>
      <c r="G5339">
        <v>1375</v>
      </c>
      <c r="H5339">
        <v>11.11</v>
      </c>
      <c r="I5339">
        <v>1</v>
      </c>
      <c r="J5339">
        <v>0.06</v>
      </c>
      <c r="K5339" t="s">
        <v>16</v>
      </c>
      <c r="L5339">
        <v>3</v>
      </c>
    </row>
    <row r="5340" spans="1:12" x14ac:dyDescent="0.3">
      <c r="A5340">
        <v>24</v>
      </c>
      <c r="B5340">
        <v>95000</v>
      </c>
      <c r="C5340" t="s">
        <v>23</v>
      </c>
      <c r="D5340">
        <v>4</v>
      </c>
      <c r="E5340" t="s">
        <v>20</v>
      </c>
      <c r="F5340" t="s">
        <v>15</v>
      </c>
      <c r="G5340">
        <v>10000</v>
      </c>
      <c r="H5340">
        <v>15.23</v>
      </c>
      <c r="I5340">
        <v>0</v>
      </c>
      <c r="J5340">
        <v>0.11</v>
      </c>
      <c r="K5340" t="s">
        <v>16</v>
      </c>
      <c r="L5340">
        <v>4</v>
      </c>
    </row>
    <row r="5341" spans="1:12" x14ac:dyDescent="0.3">
      <c r="A5341">
        <v>24</v>
      </c>
      <c r="B5341">
        <v>57000</v>
      </c>
      <c r="C5341" t="s">
        <v>26</v>
      </c>
      <c r="D5341">
        <v>8</v>
      </c>
      <c r="E5341" t="s">
        <v>14</v>
      </c>
      <c r="F5341" t="s">
        <v>22</v>
      </c>
      <c r="G5341">
        <v>20000</v>
      </c>
      <c r="H5341">
        <v>19.13</v>
      </c>
      <c r="I5341">
        <v>1</v>
      </c>
      <c r="J5341">
        <v>0.35</v>
      </c>
      <c r="K5341" t="s">
        <v>17</v>
      </c>
      <c r="L5341">
        <v>3</v>
      </c>
    </row>
    <row r="5342" spans="1:12" x14ac:dyDescent="0.3">
      <c r="A5342">
        <v>25</v>
      </c>
      <c r="B5342">
        <v>78000</v>
      </c>
      <c r="C5342" t="s">
        <v>26</v>
      </c>
      <c r="D5342">
        <v>9</v>
      </c>
      <c r="E5342" t="s">
        <v>25</v>
      </c>
      <c r="F5342" t="s">
        <v>30</v>
      </c>
      <c r="G5342">
        <v>8000</v>
      </c>
      <c r="H5342">
        <v>16</v>
      </c>
      <c r="I5342">
        <v>1</v>
      </c>
      <c r="J5342">
        <v>0.1</v>
      </c>
      <c r="K5342" t="s">
        <v>16</v>
      </c>
      <c r="L5342">
        <v>4</v>
      </c>
    </row>
    <row r="5343" spans="1:12" x14ac:dyDescent="0.3">
      <c r="A5343">
        <v>23</v>
      </c>
      <c r="B5343">
        <v>60000</v>
      </c>
      <c r="C5343" t="s">
        <v>23</v>
      </c>
      <c r="D5343">
        <v>0</v>
      </c>
      <c r="E5343" t="s">
        <v>20</v>
      </c>
      <c r="F5343" t="s">
        <v>19</v>
      </c>
      <c r="G5343">
        <v>8000</v>
      </c>
      <c r="H5343">
        <v>12.53</v>
      </c>
      <c r="I5343">
        <v>0</v>
      </c>
      <c r="J5343">
        <v>0.13</v>
      </c>
      <c r="K5343" t="s">
        <v>16</v>
      </c>
      <c r="L5343">
        <v>3</v>
      </c>
    </row>
    <row r="5344" spans="1:12" x14ac:dyDescent="0.3">
      <c r="A5344">
        <v>26</v>
      </c>
      <c r="B5344">
        <v>38000</v>
      </c>
      <c r="C5344" t="s">
        <v>26</v>
      </c>
      <c r="D5344">
        <v>10</v>
      </c>
      <c r="E5344" t="s">
        <v>28</v>
      </c>
      <c r="F5344" t="s">
        <v>30</v>
      </c>
      <c r="G5344">
        <v>15000</v>
      </c>
      <c r="H5344">
        <v>15.33</v>
      </c>
      <c r="I5344">
        <v>0</v>
      </c>
      <c r="J5344">
        <v>0.39</v>
      </c>
      <c r="K5344" t="s">
        <v>16</v>
      </c>
      <c r="L5344">
        <v>3</v>
      </c>
    </row>
    <row r="5345" spans="1:12" x14ac:dyDescent="0.3">
      <c r="A5345">
        <v>22</v>
      </c>
      <c r="B5345">
        <v>175000</v>
      </c>
      <c r="C5345" t="s">
        <v>26</v>
      </c>
      <c r="D5345">
        <v>6</v>
      </c>
      <c r="E5345" t="s">
        <v>14</v>
      </c>
      <c r="F5345" t="s">
        <v>19</v>
      </c>
      <c r="G5345">
        <v>18000</v>
      </c>
      <c r="I5345">
        <v>0</v>
      </c>
      <c r="J5345">
        <v>0.1</v>
      </c>
      <c r="K5345" t="s">
        <v>16</v>
      </c>
      <c r="L5345">
        <v>3</v>
      </c>
    </row>
    <row r="5346" spans="1:12" x14ac:dyDescent="0.3">
      <c r="A5346">
        <v>24</v>
      </c>
      <c r="B5346">
        <v>42000</v>
      </c>
      <c r="C5346" t="s">
        <v>26</v>
      </c>
      <c r="D5346">
        <v>9</v>
      </c>
      <c r="E5346" t="s">
        <v>25</v>
      </c>
      <c r="F5346" t="s">
        <v>21</v>
      </c>
      <c r="G5346">
        <v>11000</v>
      </c>
      <c r="H5346">
        <v>5.42</v>
      </c>
      <c r="I5346">
        <v>0</v>
      </c>
      <c r="J5346">
        <v>0.26</v>
      </c>
      <c r="K5346" t="s">
        <v>16</v>
      </c>
      <c r="L5346">
        <v>4</v>
      </c>
    </row>
    <row r="5347" spans="1:12" x14ac:dyDescent="0.3">
      <c r="A5347">
        <v>25</v>
      </c>
      <c r="B5347">
        <v>95950</v>
      </c>
      <c r="C5347" t="s">
        <v>13</v>
      </c>
      <c r="D5347">
        <v>2</v>
      </c>
      <c r="E5347" t="s">
        <v>20</v>
      </c>
      <c r="F5347" t="s">
        <v>19</v>
      </c>
      <c r="G5347">
        <v>17500</v>
      </c>
      <c r="H5347">
        <v>11.71</v>
      </c>
      <c r="I5347">
        <v>0</v>
      </c>
      <c r="J5347">
        <v>0.18</v>
      </c>
      <c r="K5347" t="s">
        <v>16</v>
      </c>
      <c r="L5347">
        <v>3</v>
      </c>
    </row>
    <row r="5348" spans="1:12" x14ac:dyDescent="0.3">
      <c r="A5348">
        <v>25</v>
      </c>
      <c r="B5348">
        <v>84000</v>
      </c>
      <c r="C5348" t="s">
        <v>26</v>
      </c>
      <c r="D5348">
        <v>9</v>
      </c>
      <c r="E5348" t="s">
        <v>14</v>
      </c>
      <c r="F5348" t="s">
        <v>19</v>
      </c>
      <c r="G5348">
        <v>5000</v>
      </c>
      <c r="H5348">
        <v>10.99</v>
      </c>
      <c r="I5348">
        <v>0</v>
      </c>
      <c r="J5348">
        <v>0.06</v>
      </c>
      <c r="K5348" t="s">
        <v>16</v>
      </c>
      <c r="L5348">
        <v>2</v>
      </c>
    </row>
    <row r="5349" spans="1:12" x14ac:dyDescent="0.3">
      <c r="A5349">
        <v>23</v>
      </c>
      <c r="B5349">
        <v>37500</v>
      </c>
      <c r="C5349" t="s">
        <v>13</v>
      </c>
      <c r="D5349">
        <v>2</v>
      </c>
      <c r="E5349" t="s">
        <v>25</v>
      </c>
      <c r="F5349" t="s">
        <v>15</v>
      </c>
      <c r="G5349">
        <v>8000</v>
      </c>
      <c r="H5349">
        <v>14.26</v>
      </c>
      <c r="I5349">
        <v>0</v>
      </c>
      <c r="J5349">
        <v>0.21</v>
      </c>
      <c r="K5349" t="s">
        <v>16</v>
      </c>
      <c r="L5349">
        <v>4</v>
      </c>
    </row>
    <row r="5350" spans="1:12" x14ac:dyDescent="0.3">
      <c r="A5350">
        <v>23</v>
      </c>
      <c r="B5350">
        <v>33500</v>
      </c>
      <c r="C5350" t="s">
        <v>13</v>
      </c>
      <c r="D5350">
        <v>2</v>
      </c>
      <c r="E5350" t="s">
        <v>14</v>
      </c>
      <c r="F5350" t="s">
        <v>29</v>
      </c>
      <c r="G5350">
        <v>2500</v>
      </c>
      <c r="H5350">
        <v>15.68</v>
      </c>
      <c r="I5350">
        <v>1</v>
      </c>
      <c r="J5350">
        <v>7.0000000000000007E-2</v>
      </c>
      <c r="K5350" t="s">
        <v>17</v>
      </c>
      <c r="L5350">
        <v>4</v>
      </c>
    </row>
    <row r="5351" spans="1:12" x14ac:dyDescent="0.3">
      <c r="A5351">
        <v>22</v>
      </c>
      <c r="B5351">
        <v>60000</v>
      </c>
      <c r="C5351" t="s">
        <v>26</v>
      </c>
      <c r="E5351" t="s">
        <v>25</v>
      </c>
      <c r="F5351" t="s">
        <v>21</v>
      </c>
      <c r="G5351">
        <v>5000</v>
      </c>
      <c r="H5351">
        <v>6.54</v>
      </c>
      <c r="I5351">
        <v>0</v>
      </c>
      <c r="J5351">
        <v>0.08</v>
      </c>
      <c r="K5351" t="s">
        <v>16</v>
      </c>
      <c r="L5351">
        <v>3</v>
      </c>
    </row>
    <row r="5352" spans="1:12" x14ac:dyDescent="0.3">
      <c r="A5352">
        <v>25</v>
      </c>
      <c r="B5352">
        <v>28800</v>
      </c>
      <c r="C5352" t="s">
        <v>13</v>
      </c>
      <c r="D5352">
        <v>0</v>
      </c>
      <c r="E5352" t="s">
        <v>18</v>
      </c>
      <c r="F5352" t="s">
        <v>21</v>
      </c>
      <c r="G5352">
        <v>5000</v>
      </c>
      <c r="H5352">
        <v>8.9</v>
      </c>
      <c r="I5352">
        <v>0</v>
      </c>
      <c r="J5352">
        <v>0.17</v>
      </c>
      <c r="K5352" t="s">
        <v>16</v>
      </c>
      <c r="L5352">
        <v>4</v>
      </c>
    </row>
    <row r="5353" spans="1:12" x14ac:dyDescent="0.3">
      <c r="A5353">
        <v>24</v>
      </c>
      <c r="B5353">
        <v>67000</v>
      </c>
      <c r="C5353" t="s">
        <v>13</v>
      </c>
      <c r="D5353">
        <v>5</v>
      </c>
      <c r="E5353" t="s">
        <v>20</v>
      </c>
      <c r="F5353" t="s">
        <v>15</v>
      </c>
      <c r="G5353">
        <v>20000</v>
      </c>
      <c r="H5353">
        <v>13.48</v>
      </c>
      <c r="I5353">
        <v>0</v>
      </c>
      <c r="J5353">
        <v>0.3</v>
      </c>
      <c r="K5353" t="s">
        <v>17</v>
      </c>
      <c r="L5353">
        <v>3</v>
      </c>
    </row>
    <row r="5354" spans="1:12" x14ac:dyDescent="0.3">
      <c r="A5354">
        <v>23</v>
      </c>
      <c r="B5354">
        <v>112800</v>
      </c>
      <c r="C5354" t="s">
        <v>26</v>
      </c>
      <c r="D5354">
        <v>3</v>
      </c>
      <c r="E5354" t="s">
        <v>18</v>
      </c>
      <c r="F5354" t="s">
        <v>19</v>
      </c>
      <c r="G5354">
        <v>35000</v>
      </c>
      <c r="I5354">
        <v>0</v>
      </c>
      <c r="J5354">
        <v>0.31</v>
      </c>
      <c r="K5354" t="s">
        <v>16</v>
      </c>
      <c r="L5354">
        <v>2</v>
      </c>
    </row>
    <row r="5355" spans="1:12" x14ac:dyDescent="0.3">
      <c r="A5355">
        <v>24</v>
      </c>
      <c r="B5355">
        <v>29000</v>
      </c>
      <c r="C5355" t="s">
        <v>13</v>
      </c>
      <c r="D5355">
        <v>5</v>
      </c>
      <c r="E5355" t="s">
        <v>14</v>
      </c>
      <c r="F5355" t="s">
        <v>15</v>
      </c>
      <c r="G5355">
        <v>6000</v>
      </c>
      <c r="H5355">
        <v>15.27</v>
      </c>
      <c r="I5355">
        <v>0</v>
      </c>
      <c r="J5355">
        <v>0.21</v>
      </c>
      <c r="K5355" t="s">
        <v>16</v>
      </c>
      <c r="L5355">
        <v>2</v>
      </c>
    </row>
    <row r="5356" spans="1:12" x14ac:dyDescent="0.3">
      <c r="A5356">
        <v>21</v>
      </c>
      <c r="B5356">
        <v>18000</v>
      </c>
      <c r="C5356" t="s">
        <v>13</v>
      </c>
      <c r="D5356">
        <v>5</v>
      </c>
      <c r="E5356" t="s">
        <v>14</v>
      </c>
      <c r="F5356" t="s">
        <v>19</v>
      </c>
      <c r="G5356">
        <v>1500</v>
      </c>
      <c r="H5356">
        <v>12.18</v>
      </c>
      <c r="I5356">
        <v>1</v>
      </c>
      <c r="J5356">
        <v>0.08</v>
      </c>
      <c r="K5356" t="s">
        <v>16</v>
      </c>
      <c r="L5356">
        <v>3</v>
      </c>
    </row>
    <row r="5357" spans="1:12" x14ac:dyDescent="0.3">
      <c r="A5357">
        <v>24</v>
      </c>
      <c r="B5357">
        <v>45600</v>
      </c>
      <c r="C5357" t="s">
        <v>26</v>
      </c>
      <c r="D5357">
        <v>0</v>
      </c>
      <c r="E5357" t="s">
        <v>18</v>
      </c>
      <c r="F5357" t="s">
        <v>21</v>
      </c>
      <c r="G5357">
        <v>7200</v>
      </c>
      <c r="H5357">
        <v>6.91</v>
      </c>
      <c r="I5357">
        <v>0</v>
      </c>
      <c r="J5357">
        <v>0.16</v>
      </c>
      <c r="K5357" t="s">
        <v>16</v>
      </c>
      <c r="L5357">
        <v>2</v>
      </c>
    </row>
    <row r="5358" spans="1:12" x14ac:dyDescent="0.3">
      <c r="A5358">
        <v>26</v>
      </c>
      <c r="B5358">
        <v>69846</v>
      </c>
      <c r="C5358" t="s">
        <v>13</v>
      </c>
      <c r="D5358">
        <v>2</v>
      </c>
      <c r="E5358" t="s">
        <v>18</v>
      </c>
      <c r="F5358" t="s">
        <v>22</v>
      </c>
      <c r="G5358">
        <v>22500</v>
      </c>
      <c r="H5358">
        <v>18.989999999999998</v>
      </c>
      <c r="I5358">
        <v>1</v>
      </c>
      <c r="J5358">
        <v>0.32</v>
      </c>
      <c r="K5358" t="s">
        <v>16</v>
      </c>
      <c r="L5358">
        <v>4</v>
      </c>
    </row>
    <row r="5359" spans="1:12" x14ac:dyDescent="0.3">
      <c r="A5359">
        <v>22</v>
      </c>
      <c r="B5359">
        <v>55000</v>
      </c>
      <c r="C5359" t="s">
        <v>13</v>
      </c>
      <c r="D5359">
        <v>3</v>
      </c>
      <c r="E5359" t="s">
        <v>20</v>
      </c>
      <c r="F5359" t="s">
        <v>30</v>
      </c>
      <c r="G5359">
        <v>15000</v>
      </c>
      <c r="H5359">
        <v>14.61</v>
      </c>
      <c r="I5359">
        <v>0</v>
      </c>
      <c r="J5359">
        <v>0.27</v>
      </c>
      <c r="K5359" t="s">
        <v>17</v>
      </c>
      <c r="L5359">
        <v>4</v>
      </c>
    </row>
    <row r="5360" spans="1:12" x14ac:dyDescent="0.3">
      <c r="A5360">
        <v>26</v>
      </c>
      <c r="B5360">
        <v>37000</v>
      </c>
      <c r="C5360" t="s">
        <v>13</v>
      </c>
      <c r="D5360">
        <v>0</v>
      </c>
      <c r="E5360" t="s">
        <v>20</v>
      </c>
      <c r="F5360" t="s">
        <v>19</v>
      </c>
      <c r="G5360">
        <v>14000</v>
      </c>
      <c r="H5360">
        <v>9.8800000000000008</v>
      </c>
      <c r="I5360">
        <v>1</v>
      </c>
      <c r="J5360">
        <v>0.38</v>
      </c>
      <c r="K5360" t="s">
        <v>16</v>
      </c>
      <c r="L5360">
        <v>2</v>
      </c>
    </row>
    <row r="5361" spans="1:12" x14ac:dyDescent="0.3">
      <c r="A5361">
        <v>23</v>
      </c>
      <c r="B5361">
        <v>61615</v>
      </c>
      <c r="C5361" t="s">
        <v>26</v>
      </c>
      <c r="D5361">
        <v>4</v>
      </c>
      <c r="E5361" t="s">
        <v>14</v>
      </c>
      <c r="F5361" t="s">
        <v>19</v>
      </c>
      <c r="G5361">
        <v>13000</v>
      </c>
      <c r="H5361">
        <v>10.62</v>
      </c>
      <c r="I5361">
        <v>0</v>
      </c>
      <c r="J5361">
        <v>0.21</v>
      </c>
      <c r="K5361" t="s">
        <v>16</v>
      </c>
      <c r="L5361">
        <v>3</v>
      </c>
    </row>
    <row r="5362" spans="1:12" x14ac:dyDescent="0.3">
      <c r="A5362">
        <v>22</v>
      </c>
      <c r="B5362">
        <v>50000</v>
      </c>
      <c r="C5362" t="s">
        <v>26</v>
      </c>
      <c r="D5362">
        <v>6</v>
      </c>
      <c r="E5362" t="s">
        <v>27</v>
      </c>
      <c r="F5362" t="s">
        <v>21</v>
      </c>
      <c r="G5362">
        <v>7800</v>
      </c>
      <c r="H5362">
        <v>6.62</v>
      </c>
      <c r="I5362">
        <v>0</v>
      </c>
      <c r="J5362">
        <v>0.16</v>
      </c>
      <c r="K5362" t="s">
        <v>16</v>
      </c>
      <c r="L5362">
        <v>2</v>
      </c>
    </row>
    <row r="5363" spans="1:12" x14ac:dyDescent="0.3">
      <c r="A5363">
        <v>25</v>
      </c>
      <c r="B5363">
        <v>33500</v>
      </c>
      <c r="C5363" t="s">
        <v>13</v>
      </c>
      <c r="D5363">
        <v>2</v>
      </c>
      <c r="E5363" t="s">
        <v>14</v>
      </c>
      <c r="F5363" t="s">
        <v>19</v>
      </c>
      <c r="G5363">
        <v>10000</v>
      </c>
      <c r="H5363">
        <v>10.25</v>
      </c>
      <c r="I5363">
        <v>0</v>
      </c>
      <c r="J5363">
        <v>0.3</v>
      </c>
      <c r="K5363" t="s">
        <v>16</v>
      </c>
      <c r="L5363">
        <v>3</v>
      </c>
    </row>
    <row r="5364" spans="1:12" x14ac:dyDescent="0.3">
      <c r="A5364">
        <v>26</v>
      </c>
      <c r="B5364">
        <v>75000</v>
      </c>
      <c r="C5364" t="s">
        <v>13</v>
      </c>
      <c r="D5364">
        <v>0</v>
      </c>
      <c r="E5364" t="s">
        <v>18</v>
      </c>
      <c r="F5364" t="s">
        <v>19</v>
      </c>
      <c r="G5364">
        <v>12000</v>
      </c>
      <c r="H5364">
        <v>10.38</v>
      </c>
      <c r="I5364">
        <v>0</v>
      </c>
      <c r="J5364">
        <v>0.16</v>
      </c>
      <c r="K5364" t="s">
        <v>16</v>
      </c>
      <c r="L5364">
        <v>3</v>
      </c>
    </row>
    <row r="5365" spans="1:12" x14ac:dyDescent="0.3">
      <c r="A5365">
        <v>23</v>
      </c>
      <c r="B5365">
        <v>54000</v>
      </c>
      <c r="C5365" t="s">
        <v>13</v>
      </c>
      <c r="D5365">
        <v>7</v>
      </c>
      <c r="E5365" t="s">
        <v>14</v>
      </c>
      <c r="F5365" t="s">
        <v>19</v>
      </c>
      <c r="G5365">
        <v>4500</v>
      </c>
      <c r="I5365">
        <v>1</v>
      </c>
      <c r="J5365">
        <v>0.08</v>
      </c>
      <c r="K5365" t="s">
        <v>16</v>
      </c>
      <c r="L5365">
        <v>3</v>
      </c>
    </row>
    <row r="5366" spans="1:12" x14ac:dyDescent="0.3">
      <c r="A5366">
        <v>25</v>
      </c>
      <c r="B5366">
        <v>57300</v>
      </c>
      <c r="C5366" t="s">
        <v>13</v>
      </c>
      <c r="D5366">
        <v>2</v>
      </c>
      <c r="E5366" t="s">
        <v>28</v>
      </c>
      <c r="F5366" t="s">
        <v>15</v>
      </c>
      <c r="G5366">
        <v>10400</v>
      </c>
      <c r="H5366">
        <v>11.66</v>
      </c>
      <c r="I5366">
        <v>0</v>
      </c>
      <c r="J5366">
        <v>0.18</v>
      </c>
      <c r="K5366" t="s">
        <v>17</v>
      </c>
      <c r="L5366">
        <v>4</v>
      </c>
    </row>
    <row r="5367" spans="1:12" x14ac:dyDescent="0.3">
      <c r="A5367">
        <v>23</v>
      </c>
      <c r="B5367">
        <v>83600</v>
      </c>
      <c r="C5367" t="s">
        <v>13</v>
      </c>
      <c r="D5367">
        <v>7</v>
      </c>
      <c r="E5367" t="s">
        <v>20</v>
      </c>
      <c r="F5367" t="s">
        <v>21</v>
      </c>
      <c r="G5367">
        <v>15000</v>
      </c>
      <c r="H5367">
        <v>8.49</v>
      </c>
      <c r="I5367">
        <v>1</v>
      </c>
      <c r="J5367">
        <v>0.18</v>
      </c>
      <c r="K5367" t="s">
        <v>16</v>
      </c>
      <c r="L5367">
        <v>3</v>
      </c>
    </row>
    <row r="5368" spans="1:12" x14ac:dyDescent="0.3">
      <c r="A5368">
        <v>23</v>
      </c>
      <c r="B5368">
        <v>47233</v>
      </c>
      <c r="C5368" t="s">
        <v>13</v>
      </c>
      <c r="D5368">
        <v>7</v>
      </c>
      <c r="E5368" t="s">
        <v>25</v>
      </c>
      <c r="F5368" t="s">
        <v>19</v>
      </c>
      <c r="G5368">
        <v>5000</v>
      </c>
      <c r="H5368">
        <v>11.36</v>
      </c>
      <c r="I5368">
        <v>0</v>
      </c>
      <c r="J5368">
        <v>0.11</v>
      </c>
      <c r="K5368" t="s">
        <v>16</v>
      </c>
      <c r="L5368">
        <v>4</v>
      </c>
    </row>
    <row r="5369" spans="1:12" x14ac:dyDescent="0.3">
      <c r="A5369">
        <v>23</v>
      </c>
      <c r="B5369">
        <v>60000</v>
      </c>
      <c r="C5369" t="s">
        <v>13</v>
      </c>
      <c r="D5369">
        <v>4</v>
      </c>
      <c r="E5369" t="s">
        <v>18</v>
      </c>
      <c r="F5369" t="s">
        <v>21</v>
      </c>
      <c r="G5369">
        <v>7000</v>
      </c>
      <c r="H5369">
        <v>5.79</v>
      </c>
      <c r="I5369">
        <v>0</v>
      </c>
      <c r="J5369">
        <v>0.12</v>
      </c>
      <c r="K5369" t="s">
        <v>16</v>
      </c>
      <c r="L5369">
        <v>4</v>
      </c>
    </row>
    <row r="5370" spans="1:12" x14ac:dyDescent="0.3">
      <c r="A5370">
        <v>23</v>
      </c>
      <c r="B5370">
        <v>63000</v>
      </c>
      <c r="C5370" t="s">
        <v>13</v>
      </c>
      <c r="D5370">
        <v>0</v>
      </c>
      <c r="E5370" t="s">
        <v>27</v>
      </c>
      <c r="F5370" t="s">
        <v>30</v>
      </c>
      <c r="G5370">
        <v>16000</v>
      </c>
      <c r="H5370">
        <v>14.42</v>
      </c>
      <c r="I5370">
        <v>1</v>
      </c>
      <c r="J5370">
        <v>0.25</v>
      </c>
      <c r="K5370" t="s">
        <v>17</v>
      </c>
      <c r="L5370">
        <v>2</v>
      </c>
    </row>
    <row r="5371" spans="1:12" x14ac:dyDescent="0.3">
      <c r="A5371">
        <v>23</v>
      </c>
      <c r="B5371">
        <v>42000</v>
      </c>
      <c r="C5371" t="s">
        <v>13</v>
      </c>
      <c r="D5371">
        <v>2</v>
      </c>
      <c r="E5371" t="s">
        <v>18</v>
      </c>
      <c r="F5371" t="s">
        <v>19</v>
      </c>
      <c r="G5371">
        <v>6500</v>
      </c>
      <c r="H5371">
        <v>10.37</v>
      </c>
      <c r="I5371">
        <v>0</v>
      </c>
      <c r="J5371">
        <v>0.15</v>
      </c>
      <c r="K5371" t="s">
        <v>16</v>
      </c>
      <c r="L5371">
        <v>3</v>
      </c>
    </row>
    <row r="5372" spans="1:12" x14ac:dyDescent="0.3">
      <c r="A5372">
        <v>23</v>
      </c>
      <c r="B5372">
        <v>65000</v>
      </c>
      <c r="C5372" t="s">
        <v>13</v>
      </c>
      <c r="D5372">
        <v>7</v>
      </c>
      <c r="E5372" t="s">
        <v>18</v>
      </c>
      <c r="F5372" t="s">
        <v>19</v>
      </c>
      <c r="G5372">
        <v>3600</v>
      </c>
      <c r="H5372">
        <v>10.59</v>
      </c>
      <c r="I5372">
        <v>0</v>
      </c>
      <c r="J5372">
        <v>0.06</v>
      </c>
      <c r="K5372" t="s">
        <v>16</v>
      </c>
      <c r="L5372">
        <v>3</v>
      </c>
    </row>
    <row r="5373" spans="1:12" x14ac:dyDescent="0.3">
      <c r="A5373">
        <v>25</v>
      </c>
      <c r="B5373">
        <v>48500</v>
      </c>
      <c r="C5373" t="s">
        <v>24</v>
      </c>
      <c r="D5373">
        <v>1</v>
      </c>
      <c r="E5373" t="s">
        <v>20</v>
      </c>
      <c r="F5373" t="s">
        <v>29</v>
      </c>
      <c r="G5373">
        <v>19500</v>
      </c>
      <c r="H5373">
        <v>15.57</v>
      </c>
      <c r="I5373">
        <v>1</v>
      </c>
      <c r="J5373">
        <v>0.4</v>
      </c>
      <c r="K5373" t="s">
        <v>16</v>
      </c>
      <c r="L5373">
        <v>3</v>
      </c>
    </row>
    <row r="5374" spans="1:12" x14ac:dyDescent="0.3">
      <c r="A5374">
        <v>26</v>
      </c>
      <c r="B5374">
        <v>45000</v>
      </c>
      <c r="C5374" t="s">
        <v>26</v>
      </c>
      <c r="D5374">
        <v>0</v>
      </c>
      <c r="E5374" t="s">
        <v>25</v>
      </c>
      <c r="F5374" t="s">
        <v>15</v>
      </c>
      <c r="G5374">
        <v>7750</v>
      </c>
      <c r="H5374">
        <v>12.53</v>
      </c>
      <c r="I5374">
        <v>0</v>
      </c>
      <c r="J5374">
        <v>0.17</v>
      </c>
      <c r="K5374" t="s">
        <v>16</v>
      </c>
      <c r="L5374">
        <v>4</v>
      </c>
    </row>
    <row r="5375" spans="1:12" x14ac:dyDescent="0.3">
      <c r="A5375">
        <v>26</v>
      </c>
      <c r="B5375">
        <v>22800</v>
      </c>
      <c r="C5375" t="s">
        <v>13</v>
      </c>
      <c r="D5375">
        <v>4</v>
      </c>
      <c r="E5375" t="s">
        <v>20</v>
      </c>
      <c r="F5375" t="s">
        <v>15</v>
      </c>
      <c r="G5375">
        <v>5000</v>
      </c>
      <c r="H5375">
        <v>13.57</v>
      </c>
      <c r="I5375">
        <v>0</v>
      </c>
      <c r="J5375">
        <v>0.22</v>
      </c>
      <c r="K5375" t="s">
        <v>17</v>
      </c>
      <c r="L5375">
        <v>2</v>
      </c>
    </row>
    <row r="5376" spans="1:12" x14ac:dyDescent="0.3">
      <c r="A5376">
        <v>22</v>
      </c>
      <c r="B5376">
        <v>55000</v>
      </c>
      <c r="C5376" t="s">
        <v>26</v>
      </c>
      <c r="D5376">
        <v>6</v>
      </c>
      <c r="E5376" t="s">
        <v>27</v>
      </c>
      <c r="F5376" t="s">
        <v>21</v>
      </c>
      <c r="G5376">
        <v>10000</v>
      </c>
      <c r="H5376">
        <v>5.79</v>
      </c>
      <c r="I5376">
        <v>0</v>
      </c>
      <c r="J5376">
        <v>0.18</v>
      </c>
      <c r="K5376" t="s">
        <v>16</v>
      </c>
      <c r="L5376">
        <v>2</v>
      </c>
    </row>
    <row r="5377" spans="1:12" x14ac:dyDescent="0.3">
      <c r="A5377">
        <v>23</v>
      </c>
      <c r="B5377">
        <v>36000</v>
      </c>
      <c r="C5377" t="s">
        <v>26</v>
      </c>
      <c r="D5377">
        <v>6</v>
      </c>
      <c r="E5377" t="s">
        <v>20</v>
      </c>
      <c r="F5377" t="s">
        <v>15</v>
      </c>
      <c r="G5377">
        <v>14000</v>
      </c>
      <c r="H5377">
        <v>12.99</v>
      </c>
      <c r="I5377">
        <v>0</v>
      </c>
      <c r="J5377">
        <v>0.39</v>
      </c>
      <c r="K5377" t="s">
        <v>16</v>
      </c>
      <c r="L5377">
        <v>3</v>
      </c>
    </row>
    <row r="5378" spans="1:12" x14ac:dyDescent="0.3">
      <c r="A5378">
        <v>24</v>
      </c>
      <c r="B5378">
        <v>70000</v>
      </c>
      <c r="C5378" t="s">
        <v>13</v>
      </c>
      <c r="D5378">
        <v>0</v>
      </c>
      <c r="E5378" t="s">
        <v>14</v>
      </c>
      <c r="F5378" t="s">
        <v>21</v>
      </c>
      <c r="G5378">
        <v>10000</v>
      </c>
      <c r="H5378">
        <v>7.29</v>
      </c>
      <c r="I5378">
        <v>0</v>
      </c>
      <c r="J5378">
        <v>0.14000000000000001</v>
      </c>
      <c r="K5378" t="s">
        <v>16</v>
      </c>
      <c r="L5378">
        <v>3</v>
      </c>
    </row>
    <row r="5379" spans="1:12" x14ac:dyDescent="0.3">
      <c r="A5379">
        <v>22</v>
      </c>
      <c r="B5379">
        <v>185000</v>
      </c>
      <c r="C5379" t="s">
        <v>13</v>
      </c>
      <c r="D5379">
        <v>4</v>
      </c>
      <c r="E5379" t="s">
        <v>18</v>
      </c>
      <c r="F5379" t="s">
        <v>19</v>
      </c>
      <c r="G5379">
        <v>25000</v>
      </c>
      <c r="H5379">
        <v>11.36</v>
      </c>
      <c r="I5379">
        <v>0</v>
      </c>
      <c r="J5379">
        <v>0.14000000000000001</v>
      </c>
      <c r="K5379" t="s">
        <v>16</v>
      </c>
      <c r="L5379">
        <v>4</v>
      </c>
    </row>
    <row r="5380" spans="1:12" x14ac:dyDescent="0.3">
      <c r="A5380">
        <v>22</v>
      </c>
      <c r="B5380">
        <v>20000</v>
      </c>
      <c r="C5380" t="s">
        <v>13</v>
      </c>
      <c r="D5380">
        <v>2</v>
      </c>
      <c r="E5380" t="s">
        <v>27</v>
      </c>
      <c r="F5380" t="s">
        <v>19</v>
      </c>
      <c r="G5380">
        <v>5000</v>
      </c>
      <c r="H5380">
        <v>11.86</v>
      </c>
      <c r="I5380">
        <v>0</v>
      </c>
      <c r="J5380">
        <v>0.25</v>
      </c>
      <c r="K5380" t="s">
        <v>16</v>
      </c>
      <c r="L5380">
        <v>2</v>
      </c>
    </row>
    <row r="5381" spans="1:12" x14ac:dyDescent="0.3">
      <c r="A5381">
        <v>23</v>
      </c>
      <c r="B5381">
        <v>33000</v>
      </c>
      <c r="C5381" t="s">
        <v>13</v>
      </c>
      <c r="D5381">
        <v>4</v>
      </c>
      <c r="E5381" t="s">
        <v>18</v>
      </c>
      <c r="F5381" t="s">
        <v>15</v>
      </c>
      <c r="G5381">
        <v>8000</v>
      </c>
      <c r="I5381">
        <v>0</v>
      </c>
      <c r="J5381">
        <v>0.24</v>
      </c>
      <c r="K5381" t="s">
        <v>16</v>
      </c>
      <c r="L5381">
        <v>3</v>
      </c>
    </row>
    <row r="5382" spans="1:12" x14ac:dyDescent="0.3">
      <c r="A5382">
        <v>22</v>
      </c>
      <c r="B5382">
        <v>31000</v>
      </c>
      <c r="C5382" t="s">
        <v>13</v>
      </c>
      <c r="D5382">
        <v>5</v>
      </c>
      <c r="E5382" t="s">
        <v>20</v>
      </c>
      <c r="F5382" t="s">
        <v>19</v>
      </c>
      <c r="G5382">
        <v>5550</v>
      </c>
      <c r="H5382">
        <v>11.36</v>
      </c>
      <c r="I5382">
        <v>1</v>
      </c>
      <c r="J5382">
        <v>0.18</v>
      </c>
      <c r="K5382" t="s">
        <v>16</v>
      </c>
      <c r="L5382">
        <v>3</v>
      </c>
    </row>
    <row r="5383" spans="1:12" x14ac:dyDescent="0.3">
      <c r="A5383">
        <v>24</v>
      </c>
      <c r="B5383">
        <v>49000</v>
      </c>
      <c r="C5383" t="s">
        <v>26</v>
      </c>
      <c r="D5383">
        <v>5</v>
      </c>
      <c r="E5383" t="s">
        <v>18</v>
      </c>
      <c r="F5383" t="s">
        <v>21</v>
      </c>
      <c r="G5383">
        <v>2700</v>
      </c>
      <c r="H5383">
        <v>6.92</v>
      </c>
      <c r="I5383">
        <v>0</v>
      </c>
      <c r="J5383">
        <v>0.06</v>
      </c>
      <c r="K5383" t="s">
        <v>16</v>
      </c>
      <c r="L5383">
        <v>3</v>
      </c>
    </row>
    <row r="5384" spans="1:12" x14ac:dyDescent="0.3">
      <c r="A5384">
        <v>24</v>
      </c>
      <c r="B5384">
        <v>63410</v>
      </c>
      <c r="C5384" t="s">
        <v>26</v>
      </c>
      <c r="D5384">
        <v>3</v>
      </c>
      <c r="E5384" t="s">
        <v>14</v>
      </c>
      <c r="F5384" t="s">
        <v>29</v>
      </c>
      <c r="G5384">
        <v>20000</v>
      </c>
      <c r="H5384">
        <v>17.510000000000002</v>
      </c>
      <c r="I5384">
        <v>1</v>
      </c>
      <c r="J5384">
        <v>0.27</v>
      </c>
      <c r="K5384" t="s">
        <v>16</v>
      </c>
      <c r="L5384">
        <v>4</v>
      </c>
    </row>
    <row r="5385" spans="1:12" x14ac:dyDescent="0.3">
      <c r="A5385">
        <v>25</v>
      </c>
      <c r="B5385">
        <v>70000</v>
      </c>
      <c r="C5385" t="s">
        <v>26</v>
      </c>
      <c r="D5385">
        <v>6</v>
      </c>
      <c r="E5385" t="s">
        <v>27</v>
      </c>
      <c r="F5385" t="s">
        <v>21</v>
      </c>
      <c r="G5385">
        <v>14000</v>
      </c>
      <c r="H5385">
        <v>5.42</v>
      </c>
      <c r="I5385">
        <v>0</v>
      </c>
      <c r="J5385">
        <v>0.2</v>
      </c>
      <c r="K5385" t="s">
        <v>16</v>
      </c>
      <c r="L5385">
        <v>2</v>
      </c>
    </row>
    <row r="5386" spans="1:12" x14ac:dyDescent="0.3">
      <c r="A5386">
        <v>22</v>
      </c>
      <c r="B5386">
        <v>21000</v>
      </c>
      <c r="C5386" t="s">
        <v>13</v>
      </c>
      <c r="D5386">
        <v>7</v>
      </c>
      <c r="E5386" t="s">
        <v>25</v>
      </c>
      <c r="F5386" t="s">
        <v>30</v>
      </c>
      <c r="G5386">
        <v>8000</v>
      </c>
      <c r="H5386">
        <v>16.77</v>
      </c>
      <c r="I5386">
        <v>1</v>
      </c>
      <c r="J5386">
        <v>0.38</v>
      </c>
      <c r="K5386" t="s">
        <v>17</v>
      </c>
      <c r="L5386">
        <v>4</v>
      </c>
    </row>
    <row r="5387" spans="1:12" x14ac:dyDescent="0.3">
      <c r="A5387">
        <v>24</v>
      </c>
      <c r="B5387">
        <v>86400</v>
      </c>
      <c r="C5387" t="s">
        <v>26</v>
      </c>
      <c r="D5387">
        <v>2</v>
      </c>
      <c r="E5387" t="s">
        <v>25</v>
      </c>
      <c r="F5387" t="s">
        <v>21</v>
      </c>
      <c r="G5387">
        <v>12200</v>
      </c>
      <c r="H5387">
        <v>7.29</v>
      </c>
      <c r="I5387">
        <v>0</v>
      </c>
      <c r="J5387">
        <v>0.14000000000000001</v>
      </c>
      <c r="K5387" t="s">
        <v>16</v>
      </c>
      <c r="L5387">
        <v>2</v>
      </c>
    </row>
    <row r="5388" spans="1:12" x14ac:dyDescent="0.3">
      <c r="A5388">
        <v>24</v>
      </c>
      <c r="B5388">
        <v>12000</v>
      </c>
      <c r="C5388" t="s">
        <v>23</v>
      </c>
      <c r="D5388">
        <v>4</v>
      </c>
      <c r="E5388" t="s">
        <v>20</v>
      </c>
      <c r="F5388" t="s">
        <v>19</v>
      </c>
      <c r="G5388">
        <v>2500</v>
      </c>
      <c r="H5388">
        <v>12.69</v>
      </c>
      <c r="I5388">
        <v>1</v>
      </c>
      <c r="J5388">
        <v>0.21</v>
      </c>
      <c r="K5388" t="s">
        <v>16</v>
      </c>
      <c r="L5388">
        <v>4</v>
      </c>
    </row>
    <row r="5389" spans="1:12" x14ac:dyDescent="0.3">
      <c r="A5389">
        <v>24</v>
      </c>
      <c r="B5389">
        <v>72000</v>
      </c>
      <c r="C5389" t="s">
        <v>23</v>
      </c>
      <c r="E5389" t="s">
        <v>18</v>
      </c>
      <c r="F5389" t="s">
        <v>19</v>
      </c>
      <c r="G5389">
        <v>16000</v>
      </c>
      <c r="H5389">
        <v>12.42</v>
      </c>
      <c r="I5389">
        <v>0</v>
      </c>
      <c r="J5389">
        <v>0.22</v>
      </c>
      <c r="K5389" t="s">
        <v>16</v>
      </c>
      <c r="L5389">
        <v>2</v>
      </c>
    </row>
    <row r="5390" spans="1:12" x14ac:dyDescent="0.3">
      <c r="A5390">
        <v>25</v>
      </c>
      <c r="B5390">
        <v>61000</v>
      </c>
      <c r="C5390" t="s">
        <v>13</v>
      </c>
      <c r="D5390">
        <v>9</v>
      </c>
      <c r="E5390" t="s">
        <v>14</v>
      </c>
      <c r="F5390" t="s">
        <v>21</v>
      </c>
      <c r="G5390">
        <v>6000</v>
      </c>
      <c r="I5390">
        <v>0</v>
      </c>
      <c r="J5390">
        <v>0.1</v>
      </c>
      <c r="K5390" t="s">
        <v>16</v>
      </c>
      <c r="L5390">
        <v>3</v>
      </c>
    </row>
    <row r="5391" spans="1:12" x14ac:dyDescent="0.3">
      <c r="A5391">
        <v>22</v>
      </c>
      <c r="B5391">
        <v>44004</v>
      </c>
      <c r="C5391" t="s">
        <v>13</v>
      </c>
      <c r="D5391">
        <v>2</v>
      </c>
      <c r="E5391" t="s">
        <v>25</v>
      </c>
      <c r="F5391" t="s">
        <v>21</v>
      </c>
      <c r="G5391">
        <v>5000</v>
      </c>
      <c r="H5391">
        <v>8.9</v>
      </c>
      <c r="I5391">
        <v>0</v>
      </c>
      <c r="J5391">
        <v>0.11</v>
      </c>
      <c r="K5391" t="s">
        <v>16</v>
      </c>
      <c r="L5391">
        <v>3</v>
      </c>
    </row>
    <row r="5392" spans="1:12" x14ac:dyDescent="0.3">
      <c r="A5392">
        <v>22</v>
      </c>
      <c r="B5392">
        <v>107000</v>
      </c>
      <c r="C5392" t="s">
        <v>26</v>
      </c>
      <c r="D5392">
        <v>6</v>
      </c>
      <c r="E5392" t="s">
        <v>28</v>
      </c>
      <c r="F5392" t="s">
        <v>29</v>
      </c>
      <c r="G5392">
        <v>24000</v>
      </c>
      <c r="H5392">
        <v>19.690000000000001</v>
      </c>
      <c r="I5392">
        <v>1</v>
      </c>
      <c r="J5392">
        <v>0.22</v>
      </c>
      <c r="K5392" t="s">
        <v>17</v>
      </c>
      <c r="L5392">
        <v>4</v>
      </c>
    </row>
    <row r="5393" spans="1:12" x14ac:dyDescent="0.3">
      <c r="A5393">
        <v>24</v>
      </c>
      <c r="B5393">
        <v>90000</v>
      </c>
      <c r="C5393" t="s">
        <v>13</v>
      </c>
      <c r="D5393">
        <v>8</v>
      </c>
      <c r="E5393" t="s">
        <v>20</v>
      </c>
      <c r="F5393" t="s">
        <v>19</v>
      </c>
      <c r="G5393">
        <v>10000</v>
      </c>
      <c r="I5393">
        <v>0</v>
      </c>
      <c r="J5393">
        <v>0.11</v>
      </c>
      <c r="K5393" t="s">
        <v>16</v>
      </c>
      <c r="L5393">
        <v>4</v>
      </c>
    </row>
    <row r="5394" spans="1:12" x14ac:dyDescent="0.3">
      <c r="A5394">
        <v>22</v>
      </c>
      <c r="B5394">
        <v>64000</v>
      </c>
      <c r="C5394" t="s">
        <v>13</v>
      </c>
      <c r="D5394">
        <v>5</v>
      </c>
      <c r="E5394" t="s">
        <v>25</v>
      </c>
      <c r="F5394" t="s">
        <v>21</v>
      </c>
      <c r="G5394">
        <v>6600</v>
      </c>
      <c r="H5394">
        <v>8.9</v>
      </c>
      <c r="I5394">
        <v>0</v>
      </c>
      <c r="J5394">
        <v>0.1</v>
      </c>
      <c r="K5394" t="s">
        <v>16</v>
      </c>
      <c r="L5394">
        <v>4</v>
      </c>
    </row>
    <row r="5395" spans="1:12" x14ac:dyDescent="0.3">
      <c r="A5395">
        <v>25</v>
      </c>
      <c r="B5395">
        <v>56000</v>
      </c>
      <c r="C5395" t="s">
        <v>26</v>
      </c>
      <c r="E5395" t="s">
        <v>20</v>
      </c>
      <c r="F5395" t="s">
        <v>21</v>
      </c>
      <c r="G5395">
        <v>5000</v>
      </c>
      <c r="H5395">
        <v>5.42</v>
      </c>
      <c r="I5395">
        <v>0</v>
      </c>
      <c r="J5395">
        <v>0.09</v>
      </c>
      <c r="K5395" t="s">
        <v>16</v>
      </c>
      <c r="L5395">
        <v>4</v>
      </c>
    </row>
    <row r="5396" spans="1:12" x14ac:dyDescent="0.3">
      <c r="A5396">
        <v>24</v>
      </c>
      <c r="B5396">
        <v>425000</v>
      </c>
      <c r="C5396" t="s">
        <v>26</v>
      </c>
      <c r="D5396">
        <v>8</v>
      </c>
      <c r="E5396" t="s">
        <v>18</v>
      </c>
      <c r="F5396" t="s">
        <v>21</v>
      </c>
      <c r="G5396">
        <v>10000</v>
      </c>
      <c r="H5396">
        <v>7.88</v>
      </c>
      <c r="I5396">
        <v>0</v>
      </c>
      <c r="J5396">
        <v>0.02</v>
      </c>
      <c r="K5396" t="s">
        <v>16</v>
      </c>
      <c r="L5396">
        <v>3</v>
      </c>
    </row>
    <row r="5397" spans="1:12" x14ac:dyDescent="0.3">
      <c r="A5397">
        <v>24</v>
      </c>
      <c r="B5397">
        <v>55680</v>
      </c>
      <c r="C5397" t="s">
        <v>26</v>
      </c>
      <c r="D5397">
        <v>4</v>
      </c>
      <c r="E5397" t="s">
        <v>20</v>
      </c>
      <c r="F5397" t="s">
        <v>19</v>
      </c>
      <c r="G5397">
        <v>7875</v>
      </c>
      <c r="H5397">
        <v>10.65</v>
      </c>
      <c r="I5397">
        <v>0</v>
      </c>
      <c r="J5397">
        <v>0.14000000000000001</v>
      </c>
      <c r="K5397" t="s">
        <v>16</v>
      </c>
      <c r="L5397">
        <v>3</v>
      </c>
    </row>
    <row r="5398" spans="1:12" x14ac:dyDescent="0.3">
      <c r="A5398">
        <v>22</v>
      </c>
      <c r="B5398">
        <v>36000</v>
      </c>
      <c r="C5398" t="s">
        <v>26</v>
      </c>
      <c r="D5398">
        <v>3</v>
      </c>
      <c r="E5398" t="s">
        <v>25</v>
      </c>
      <c r="F5398" t="s">
        <v>21</v>
      </c>
      <c r="G5398">
        <v>5250</v>
      </c>
      <c r="I5398">
        <v>0</v>
      </c>
      <c r="J5398">
        <v>0.15</v>
      </c>
      <c r="K5398" t="s">
        <v>16</v>
      </c>
      <c r="L5398">
        <v>2</v>
      </c>
    </row>
    <row r="5399" spans="1:12" x14ac:dyDescent="0.3">
      <c r="A5399">
        <v>25</v>
      </c>
      <c r="B5399">
        <v>34000</v>
      </c>
      <c r="C5399" t="s">
        <v>13</v>
      </c>
      <c r="D5399">
        <v>10</v>
      </c>
      <c r="E5399" t="s">
        <v>25</v>
      </c>
      <c r="F5399" t="s">
        <v>19</v>
      </c>
      <c r="G5399">
        <v>20000</v>
      </c>
      <c r="H5399">
        <v>8.8800000000000008</v>
      </c>
      <c r="I5399">
        <v>1</v>
      </c>
      <c r="J5399">
        <v>0.59</v>
      </c>
      <c r="K5399" t="s">
        <v>16</v>
      </c>
      <c r="L5399">
        <v>2</v>
      </c>
    </row>
    <row r="5400" spans="1:12" x14ac:dyDescent="0.3">
      <c r="A5400">
        <v>25</v>
      </c>
      <c r="B5400">
        <v>79404</v>
      </c>
      <c r="C5400" t="s">
        <v>24</v>
      </c>
      <c r="D5400">
        <v>0</v>
      </c>
      <c r="E5400" t="s">
        <v>27</v>
      </c>
      <c r="F5400" t="s">
        <v>30</v>
      </c>
      <c r="G5400">
        <v>20000</v>
      </c>
      <c r="H5400">
        <v>15.05</v>
      </c>
      <c r="I5400">
        <v>0</v>
      </c>
      <c r="J5400">
        <v>0.25</v>
      </c>
      <c r="K5400" t="s">
        <v>16</v>
      </c>
      <c r="L5400">
        <v>3</v>
      </c>
    </row>
    <row r="5401" spans="1:12" x14ac:dyDescent="0.3">
      <c r="A5401">
        <v>24</v>
      </c>
      <c r="B5401">
        <v>29232</v>
      </c>
      <c r="C5401" t="s">
        <v>26</v>
      </c>
      <c r="D5401">
        <v>1</v>
      </c>
      <c r="E5401" t="s">
        <v>27</v>
      </c>
      <c r="F5401" t="s">
        <v>19</v>
      </c>
      <c r="G5401">
        <v>11000</v>
      </c>
      <c r="H5401">
        <v>11.71</v>
      </c>
      <c r="I5401">
        <v>0</v>
      </c>
      <c r="J5401">
        <v>0.38</v>
      </c>
      <c r="K5401" t="s">
        <v>16</v>
      </c>
      <c r="L5401">
        <v>2</v>
      </c>
    </row>
    <row r="5402" spans="1:12" x14ac:dyDescent="0.3">
      <c r="A5402">
        <v>23</v>
      </c>
      <c r="B5402">
        <v>32388</v>
      </c>
      <c r="C5402" t="s">
        <v>26</v>
      </c>
      <c r="D5402">
        <v>0</v>
      </c>
      <c r="E5402" t="s">
        <v>27</v>
      </c>
      <c r="F5402" t="s">
        <v>19</v>
      </c>
      <c r="G5402">
        <v>6000</v>
      </c>
      <c r="H5402">
        <v>10.71</v>
      </c>
      <c r="I5402">
        <v>0</v>
      </c>
      <c r="J5402">
        <v>0.19</v>
      </c>
      <c r="K5402" t="s">
        <v>16</v>
      </c>
      <c r="L5402">
        <v>4</v>
      </c>
    </row>
    <row r="5403" spans="1:12" x14ac:dyDescent="0.3">
      <c r="A5403">
        <v>23</v>
      </c>
      <c r="B5403">
        <v>48000</v>
      </c>
      <c r="C5403" t="s">
        <v>13</v>
      </c>
      <c r="D5403">
        <v>1</v>
      </c>
      <c r="E5403" t="s">
        <v>27</v>
      </c>
      <c r="F5403" t="s">
        <v>15</v>
      </c>
      <c r="G5403">
        <v>10000</v>
      </c>
      <c r="H5403">
        <v>12.84</v>
      </c>
      <c r="I5403">
        <v>0</v>
      </c>
      <c r="J5403">
        <v>0.21</v>
      </c>
      <c r="K5403" t="s">
        <v>17</v>
      </c>
      <c r="L5403">
        <v>3</v>
      </c>
    </row>
    <row r="5404" spans="1:12" x14ac:dyDescent="0.3">
      <c r="A5404">
        <v>22</v>
      </c>
      <c r="B5404">
        <v>70800</v>
      </c>
      <c r="C5404" t="s">
        <v>13</v>
      </c>
      <c r="D5404">
        <v>6</v>
      </c>
      <c r="E5404" t="s">
        <v>18</v>
      </c>
      <c r="F5404" t="s">
        <v>15</v>
      </c>
      <c r="G5404">
        <v>10000</v>
      </c>
      <c r="H5404">
        <v>12.61</v>
      </c>
      <c r="I5404">
        <v>0</v>
      </c>
      <c r="J5404">
        <v>0.14000000000000001</v>
      </c>
      <c r="K5404" t="s">
        <v>16</v>
      </c>
      <c r="L5404">
        <v>2</v>
      </c>
    </row>
    <row r="5405" spans="1:12" x14ac:dyDescent="0.3">
      <c r="A5405">
        <v>23</v>
      </c>
      <c r="B5405">
        <v>40000</v>
      </c>
      <c r="C5405" t="s">
        <v>13</v>
      </c>
      <c r="D5405">
        <v>5</v>
      </c>
      <c r="E5405" t="s">
        <v>25</v>
      </c>
      <c r="F5405" t="s">
        <v>19</v>
      </c>
      <c r="G5405">
        <v>2000</v>
      </c>
      <c r="H5405">
        <v>11.71</v>
      </c>
      <c r="I5405">
        <v>0</v>
      </c>
      <c r="J5405">
        <v>0.05</v>
      </c>
      <c r="K5405" t="s">
        <v>16</v>
      </c>
      <c r="L5405">
        <v>4</v>
      </c>
    </row>
    <row r="5406" spans="1:12" x14ac:dyDescent="0.3">
      <c r="A5406">
        <v>25</v>
      </c>
      <c r="B5406">
        <v>41000</v>
      </c>
      <c r="C5406" t="s">
        <v>13</v>
      </c>
      <c r="D5406">
        <v>3</v>
      </c>
      <c r="E5406" t="s">
        <v>20</v>
      </c>
      <c r="F5406" t="s">
        <v>19</v>
      </c>
      <c r="G5406">
        <v>8000</v>
      </c>
      <c r="H5406">
        <v>10.99</v>
      </c>
      <c r="I5406">
        <v>0</v>
      </c>
      <c r="J5406">
        <v>0.2</v>
      </c>
      <c r="K5406" t="s">
        <v>16</v>
      </c>
      <c r="L5406">
        <v>2</v>
      </c>
    </row>
    <row r="5407" spans="1:12" x14ac:dyDescent="0.3">
      <c r="A5407">
        <v>21</v>
      </c>
      <c r="B5407">
        <v>62000</v>
      </c>
      <c r="C5407" t="s">
        <v>26</v>
      </c>
      <c r="D5407">
        <v>2</v>
      </c>
      <c r="E5407" t="s">
        <v>20</v>
      </c>
      <c r="F5407" t="s">
        <v>21</v>
      </c>
      <c r="G5407">
        <v>6000</v>
      </c>
      <c r="H5407">
        <v>7.51</v>
      </c>
      <c r="I5407">
        <v>0</v>
      </c>
      <c r="J5407">
        <v>0.1</v>
      </c>
      <c r="K5407" t="s">
        <v>16</v>
      </c>
      <c r="L5407">
        <v>4</v>
      </c>
    </row>
    <row r="5408" spans="1:12" x14ac:dyDescent="0.3">
      <c r="A5408">
        <v>23</v>
      </c>
      <c r="B5408">
        <v>70000</v>
      </c>
      <c r="C5408" t="s">
        <v>23</v>
      </c>
      <c r="D5408">
        <v>0</v>
      </c>
      <c r="E5408" t="s">
        <v>27</v>
      </c>
      <c r="F5408" t="s">
        <v>19</v>
      </c>
      <c r="G5408">
        <v>3600</v>
      </c>
      <c r="H5408">
        <v>10.59</v>
      </c>
      <c r="I5408">
        <v>0</v>
      </c>
      <c r="J5408">
        <v>0.05</v>
      </c>
      <c r="K5408" t="s">
        <v>16</v>
      </c>
      <c r="L5408">
        <v>4</v>
      </c>
    </row>
    <row r="5409" spans="1:12" x14ac:dyDescent="0.3">
      <c r="A5409">
        <v>23</v>
      </c>
      <c r="B5409">
        <v>41000</v>
      </c>
      <c r="C5409" t="s">
        <v>13</v>
      </c>
      <c r="D5409">
        <v>7</v>
      </c>
      <c r="E5409" t="s">
        <v>18</v>
      </c>
      <c r="F5409" t="s">
        <v>21</v>
      </c>
      <c r="G5409">
        <v>4700</v>
      </c>
      <c r="H5409">
        <v>7.9</v>
      </c>
      <c r="I5409">
        <v>0</v>
      </c>
      <c r="J5409">
        <v>0.11</v>
      </c>
      <c r="K5409" t="s">
        <v>16</v>
      </c>
      <c r="L5409">
        <v>4</v>
      </c>
    </row>
    <row r="5410" spans="1:12" x14ac:dyDescent="0.3">
      <c r="A5410">
        <v>21</v>
      </c>
      <c r="B5410">
        <v>39900</v>
      </c>
      <c r="C5410" t="s">
        <v>13</v>
      </c>
      <c r="D5410">
        <v>3</v>
      </c>
      <c r="E5410" t="s">
        <v>18</v>
      </c>
      <c r="F5410" t="s">
        <v>19</v>
      </c>
      <c r="G5410">
        <v>6000</v>
      </c>
      <c r="H5410">
        <v>11.49</v>
      </c>
      <c r="I5410">
        <v>0</v>
      </c>
      <c r="J5410">
        <v>0.15</v>
      </c>
      <c r="K5410" t="s">
        <v>16</v>
      </c>
      <c r="L5410">
        <v>2</v>
      </c>
    </row>
    <row r="5411" spans="1:12" x14ac:dyDescent="0.3">
      <c r="A5411">
        <v>26</v>
      </c>
      <c r="B5411">
        <v>59000</v>
      </c>
      <c r="C5411" t="s">
        <v>13</v>
      </c>
      <c r="D5411">
        <v>3</v>
      </c>
      <c r="E5411" t="s">
        <v>14</v>
      </c>
      <c r="F5411" t="s">
        <v>30</v>
      </c>
      <c r="G5411">
        <v>12000</v>
      </c>
      <c r="I5411">
        <v>1</v>
      </c>
      <c r="J5411">
        <v>0.2</v>
      </c>
      <c r="K5411" t="s">
        <v>16</v>
      </c>
      <c r="L5411">
        <v>4</v>
      </c>
    </row>
    <row r="5412" spans="1:12" x14ac:dyDescent="0.3">
      <c r="A5412">
        <v>24</v>
      </c>
      <c r="B5412">
        <v>30000</v>
      </c>
      <c r="C5412" t="s">
        <v>13</v>
      </c>
      <c r="D5412">
        <v>6</v>
      </c>
      <c r="E5412" t="s">
        <v>25</v>
      </c>
      <c r="F5412" t="s">
        <v>21</v>
      </c>
      <c r="G5412">
        <v>6000</v>
      </c>
      <c r="H5412">
        <v>7.51</v>
      </c>
      <c r="I5412">
        <v>0</v>
      </c>
      <c r="J5412">
        <v>0.2</v>
      </c>
      <c r="K5412" t="s">
        <v>16</v>
      </c>
      <c r="L5412">
        <v>3</v>
      </c>
    </row>
    <row r="5413" spans="1:12" x14ac:dyDescent="0.3">
      <c r="A5413">
        <v>21</v>
      </c>
      <c r="B5413">
        <v>18000</v>
      </c>
      <c r="C5413" t="s">
        <v>13</v>
      </c>
      <c r="D5413">
        <v>1</v>
      </c>
      <c r="E5413" t="s">
        <v>27</v>
      </c>
      <c r="F5413" t="s">
        <v>21</v>
      </c>
      <c r="G5413">
        <v>3200</v>
      </c>
      <c r="H5413">
        <v>8.49</v>
      </c>
      <c r="I5413">
        <v>1</v>
      </c>
      <c r="J5413">
        <v>0.18</v>
      </c>
      <c r="K5413" t="s">
        <v>16</v>
      </c>
      <c r="L5413">
        <v>2</v>
      </c>
    </row>
    <row r="5414" spans="1:12" x14ac:dyDescent="0.3">
      <c r="A5414">
        <v>23</v>
      </c>
      <c r="B5414">
        <v>32000</v>
      </c>
      <c r="C5414" t="s">
        <v>13</v>
      </c>
      <c r="D5414">
        <v>0</v>
      </c>
      <c r="E5414" t="s">
        <v>18</v>
      </c>
      <c r="F5414" t="s">
        <v>21</v>
      </c>
      <c r="G5414">
        <v>4000</v>
      </c>
      <c r="H5414">
        <v>7.68</v>
      </c>
      <c r="I5414">
        <v>0</v>
      </c>
      <c r="J5414">
        <v>0.13</v>
      </c>
      <c r="K5414" t="s">
        <v>16</v>
      </c>
      <c r="L5414">
        <v>3</v>
      </c>
    </row>
    <row r="5415" spans="1:12" x14ac:dyDescent="0.3">
      <c r="A5415">
        <v>26</v>
      </c>
      <c r="B5415">
        <v>67983</v>
      </c>
      <c r="C5415" t="s">
        <v>26</v>
      </c>
      <c r="D5415">
        <v>7</v>
      </c>
      <c r="E5415" t="s">
        <v>14</v>
      </c>
      <c r="F5415" t="s">
        <v>30</v>
      </c>
      <c r="G5415">
        <v>15000</v>
      </c>
      <c r="H5415">
        <v>16.489999999999998</v>
      </c>
      <c r="I5415">
        <v>1</v>
      </c>
      <c r="J5415">
        <v>0.19</v>
      </c>
      <c r="K5415" t="s">
        <v>16</v>
      </c>
      <c r="L5415">
        <v>3</v>
      </c>
    </row>
    <row r="5416" spans="1:12" x14ac:dyDescent="0.3">
      <c r="A5416">
        <v>25</v>
      </c>
      <c r="B5416">
        <v>56004</v>
      </c>
      <c r="C5416" t="s">
        <v>13</v>
      </c>
      <c r="D5416">
        <v>3</v>
      </c>
      <c r="E5416" t="s">
        <v>20</v>
      </c>
      <c r="F5416" t="s">
        <v>15</v>
      </c>
      <c r="G5416">
        <v>7000</v>
      </c>
      <c r="H5416">
        <v>14.22</v>
      </c>
      <c r="I5416">
        <v>0</v>
      </c>
      <c r="J5416">
        <v>0.12</v>
      </c>
      <c r="K5416" t="s">
        <v>16</v>
      </c>
      <c r="L5416">
        <v>4</v>
      </c>
    </row>
    <row r="5417" spans="1:12" x14ac:dyDescent="0.3">
      <c r="A5417">
        <v>25</v>
      </c>
      <c r="B5417">
        <v>35000</v>
      </c>
      <c r="C5417" t="s">
        <v>23</v>
      </c>
      <c r="D5417">
        <v>9</v>
      </c>
      <c r="E5417" t="s">
        <v>27</v>
      </c>
      <c r="F5417" t="s">
        <v>15</v>
      </c>
      <c r="G5417">
        <v>4000</v>
      </c>
      <c r="H5417">
        <v>13.11</v>
      </c>
      <c r="I5417">
        <v>0</v>
      </c>
      <c r="J5417">
        <v>0.11</v>
      </c>
      <c r="K5417" t="s">
        <v>16</v>
      </c>
      <c r="L5417">
        <v>4</v>
      </c>
    </row>
    <row r="5418" spans="1:12" x14ac:dyDescent="0.3">
      <c r="A5418">
        <v>23</v>
      </c>
      <c r="B5418">
        <v>37000</v>
      </c>
      <c r="C5418" t="s">
        <v>26</v>
      </c>
      <c r="D5418">
        <v>3</v>
      </c>
      <c r="E5418" t="s">
        <v>14</v>
      </c>
      <c r="F5418" t="s">
        <v>30</v>
      </c>
      <c r="G5418">
        <v>3600</v>
      </c>
      <c r="H5418">
        <v>15.62</v>
      </c>
      <c r="I5418">
        <v>1</v>
      </c>
      <c r="J5418">
        <v>0.1</v>
      </c>
      <c r="K5418" t="s">
        <v>16</v>
      </c>
      <c r="L5418">
        <v>4</v>
      </c>
    </row>
    <row r="5419" spans="1:12" x14ac:dyDescent="0.3">
      <c r="A5419">
        <v>25</v>
      </c>
      <c r="B5419">
        <v>43000</v>
      </c>
      <c r="C5419" t="s">
        <v>26</v>
      </c>
      <c r="D5419">
        <v>5</v>
      </c>
      <c r="E5419" t="s">
        <v>25</v>
      </c>
      <c r="F5419" t="s">
        <v>21</v>
      </c>
      <c r="G5419">
        <v>10000</v>
      </c>
      <c r="H5419">
        <v>7.88</v>
      </c>
      <c r="I5419">
        <v>0</v>
      </c>
      <c r="J5419">
        <v>0.23</v>
      </c>
      <c r="K5419" t="s">
        <v>16</v>
      </c>
      <c r="L5419">
        <v>3</v>
      </c>
    </row>
    <row r="5420" spans="1:12" x14ac:dyDescent="0.3">
      <c r="A5420">
        <v>25</v>
      </c>
      <c r="B5420">
        <v>43200</v>
      </c>
      <c r="C5420" t="s">
        <v>23</v>
      </c>
      <c r="D5420">
        <v>9</v>
      </c>
      <c r="E5420" t="s">
        <v>27</v>
      </c>
      <c r="F5420" t="s">
        <v>19</v>
      </c>
      <c r="G5420">
        <v>13800</v>
      </c>
      <c r="H5420">
        <v>11.48</v>
      </c>
      <c r="I5420">
        <v>0</v>
      </c>
      <c r="J5420">
        <v>0.32</v>
      </c>
      <c r="K5420" t="s">
        <v>16</v>
      </c>
      <c r="L5420">
        <v>2</v>
      </c>
    </row>
    <row r="5421" spans="1:12" x14ac:dyDescent="0.3">
      <c r="A5421">
        <v>25</v>
      </c>
      <c r="B5421">
        <v>77000</v>
      </c>
      <c r="C5421" t="s">
        <v>26</v>
      </c>
      <c r="D5421">
        <v>1</v>
      </c>
      <c r="E5421" t="s">
        <v>25</v>
      </c>
      <c r="F5421" t="s">
        <v>22</v>
      </c>
      <c r="G5421">
        <v>7200</v>
      </c>
      <c r="H5421">
        <v>18.53</v>
      </c>
      <c r="I5421">
        <v>1</v>
      </c>
      <c r="J5421">
        <v>0.09</v>
      </c>
      <c r="K5421" t="s">
        <v>16</v>
      </c>
      <c r="L5421">
        <v>2</v>
      </c>
    </row>
    <row r="5422" spans="1:12" x14ac:dyDescent="0.3">
      <c r="A5422">
        <v>22</v>
      </c>
      <c r="B5422">
        <v>19200</v>
      </c>
      <c r="C5422" t="s">
        <v>26</v>
      </c>
      <c r="D5422">
        <v>3</v>
      </c>
      <c r="E5422" t="s">
        <v>18</v>
      </c>
      <c r="F5422" t="s">
        <v>30</v>
      </c>
      <c r="G5422">
        <v>5000</v>
      </c>
      <c r="H5422">
        <v>15.33</v>
      </c>
      <c r="I5422">
        <v>1</v>
      </c>
      <c r="J5422">
        <v>0.26</v>
      </c>
      <c r="K5422" t="s">
        <v>17</v>
      </c>
      <c r="L5422">
        <v>2</v>
      </c>
    </row>
    <row r="5423" spans="1:12" x14ac:dyDescent="0.3">
      <c r="A5423">
        <v>22</v>
      </c>
      <c r="B5423">
        <v>30000</v>
      </c>
      <c r="C5423" t="s">
        <v>13</v>
      </c>
      <c r="D5423">
        <v>4</v>
      </c>
      <c r="E5423" t="s">
        <v>14</v>
      </c>
      <c r="F5423" t="s">
        <v>15</v>
      </c>
      <c r="G5423">
        <v>6500</v>
      </c>
      <c r="H5423">
        <v>13.85</v>
      </c>
      <c r="I5423">
        <v>0</v>
      </c>
      <c r="J5423">
        <v>0.22</v>
      </c>
      <c r="K5423" t="s">
        <v>16</v>
      </c>
      <c r="L5423">
        <v>3</v>
      </c>
    </row>
    <row r="5424" spans="1:12" x14ac:dyDescent="0.3">
      <c r="A5424">
        <v>24</v>
      </c>
      <c r="B5424">
        <v>70000</v>
      </c>
      <c r="C5424" t="s">
        <v>13</v>
      </c>
      <c r="D5424">
        <v>4</v>
      </c>
      <c r="E5424" t="s">
        <v>27</v>
      </c>
      <c r="F5424" t="s">
        <v>15</v>
      </c>
      <c r="G5424">
        <v>14400</v>
      </c>
      <c r="H5424">
        <v>12.68</v>
      </c>
      <c r="I5424">
        <v>0</v>
      </c>
      <c r="J5424">
        <v>0.21</v>
      </c>
      <c r="K5424" t="s">
        <v>16</v>
      </c>
      <c r="L5424">
        <v>4</v>
      </c>
    </row>
    <row r="5425" spans="1:12" x14ac:dyDescent="0.3">
      <c r="A5425">
        <v>23</v>
      </c>
      <c r="B5425">
        <v>96000</v>
      </c>
      <c r="C5425" t="s">
        <v>13</v>
      </c>
      <c r="D5425">
        <v>7</v>
      </c>
      <c r="E5425" t="s">
        <v>18</v>
      </c>
      <c r="F5425" t="s">
        <v>19</v>
      </c>
      <c r="G5425">
        <v>10000</v>
      </c>
      <c r="H5425">
        <v>10.65</v>
      </c>
      <c r="I5425">
        <v>0</v>
      </c>
      <c r="J5425">
        <v>0.1</v>
      </c>
      <c r="K5425" t="s">
        <v>16</v>
      </c>
      <c r="L5425">
        <v>3</v>
      </c>
    </row>
    <row r="5426" spans="1:12" x14ac:dyDescent="0.3">
      <c r="A5426">
        <v>22</v>
      </c>
      <c r="B5426">
        <v>48000</v>
      </c>
      <c r="C5426" t="s">
        <v>13</v>
      </c>
      <c r="D5426">
        <v>0</v>
      </c>
      <c r="E5426" t="s">
        <v>18</v>
      </c>
      <c r="F5426" t="s">
        <v>21</v>
      </c>
      <c r="G5426">
        <v>1000</v>
      </c>
      <c r="H5426">
        <v>7.29</v>
      </c>
      <c r="I5426">
        <v>0</v>
      </c>
      <c r="J5426">
        <v>0.02</v>
      </c>
      <c r="K5426" t="s">
        <v>16</v>
      </c>
      <c r="L5426">
        <v>4</v>
      </c>
    </row>
    <row r="5427" spans="1:12" x14ac:dyDescent="0.3">
      <c r="A5427">
        <v>22</v>
      </c>
      <c r="B5427">
        <v>19008</v>
      </c>
      <c r="C5427" t="s">
        <v>23</v>
      </c>
      <c r="E5427" t="s">
        <v>27</v>
      </c>
      <c r="F5427" t="s">
        <v>21</v>
      </c>
      <c r="G5427">
        <v>12000</v>
      </c>
      <c r="H5427">
        <v>5.42</v>
      </c>
      <c r="I5427">
        <v>1</v>
      </c>
      <c r="J5427">
        <v>0.63</v>
      </c>
      <c r="K5427" t="s">
        <v>16</v>
      </c>
      <c r="L5427">
        <v>2</v>
      </c>
    </row>
    <row r="5428" spans="1:12" x14ac:dyDescent="0.3">
      <c r="A5428">
        <v>25</v>
      </c>
      <c r="B5428">
        <v>96000</v>
      </c>
      <c r="C5428" t="s">
        <v>13</v>
      </c>
      <c r="D5428">
        <v>3</v>
      </c>
      <c r="E5428" t="s">
        <v>25</v>
      </c>
      <c r="F5428" t="s">
        <v>19</v>
      </c>
      <c r="G5428">
        <v>12000</v>
      </c>
      <c r="H5428">
        <v>11.99</v>
      </c>
      <c r="I5428">
        <v>0</v>
      </c>
      <c r="J5428">
        <v>0.13</v>
      </c>
      <c r="K5428" t="s">
        <v>16</v>
      </c>
      <c r="L5428">
        <v>3</v>
      </c>
    </row>
    <row r="5429" spans="1:12" x14ac:dyDescent="0.3">
      <c r="A5429">
        <v>25</v>
      </c>
      <c r="B5429">
        <v>101424</v>
      </c>
      <c r="C5429" t="s">
        <v>13</v>
      </c>
      <c r="D5429">
        <v>6</v>
      </c>
      <c r="E5429" t="s">
        <v>20</v>
      </c>
      <c r="F5429" t="s">
        <v>21</v>
      </c>
      <c r="G5429">
        <v>2000</v>
      </c>
      <c r="H5429">
        <v>7.29</v>
      </c>
      <c r="I5429">
        <v>0</v>
      </c>
      <c r="J5429">
        <v>0.02</v>
      </c>
      <c r="K5429" t="s">
        <v>16</v>
      </c>
      <c r="L5429">
        <v>3</v>
      </c>
    </row>
    <row r="5430" spans="1:12" x14ac:dyDescent="0.3">
      <c r="A5430">
        <v>24</v>
      </c>
      <c r="B5430">
        <v>29200</v>
      </c>
      <c r="C5430" t="s">
        <v>26</v>
      </c>
      <c r="D5430">
        <v>6</v>
      </c>
      <c r="E5430" t="s">
        <v>25</v>
      </c>
      <c r="F5430" t="s">
        <v>21</v>
      </c>
      <c r="G5430">
        <v>2500</v>
      </c>
      <c r="H5430">
        <v>6.76</v>
      </c>
      <c r="I5430">
        <v>0</v>
      </c>
      <c r="J5430">
        <v>0.09</v>
      </c>
      <c r="K5430" t="s">
        <v>16</v>
      </c>
      <c r="L5430">
        <v>2</v>
      </c>
    </row>
    <row r="5431" spans="1:12" x14ac:dyDescent="0.3">
      <c r="A5431">
        <v>22</v>
      </c>
      <c r="B5431">
        <v>33000</v>
      </c>
      <c r="C5431" t="s">
        <v>13</v>
      </c>
      <c r="D5431">
        <v>1</v>
      </c>
      <c r="E5431" t="s">
        <v>18</v>
      </c>
      <c r="F5431" t="s">
        <v>19</v>
      </c>
      <c r="G5431">
        <v>5000</v>
      </c>
      <c r="H5431">
        <v>10.25</v>
      </c>
      <c r="I5431">
        <v>0</v>
      </c>
      <c r="J5431">
        <v>0.15</v>
      </c>
      <c r="K5431" t="s">
        <v>16</v>
      </c>
      <c r="L5431">
        <v>2</v>
      </c>
    </row>
    <row r="5432" spans="1:12" x14ac:dyDescent="0.3">
      <c r="A5432">
        <v>23</v>
      </c>
      <c r="B5432">
        <v>68000</v>
      </c>
      <c r="C5432" t="s">
        <v>26</v>
      </c>
      <c r="D5432">
        <v>5</v>
      </c>
      <c r="E5432" t="s">
        <v>14</v>
      </c>
      <c r="F5432" t="s">
        <v>19</v>
      </c>
      <c r="G5432">
        <v>11500</v>
      </c>
      <c r="H5432">
        <v>9.99</v>
      </c>
      <c r="I5432">
        <v>0</v>
      </c>
      <c r="J5432">
        <v>0.17</v>
      </c>
      <c r="K5432" t="s">
        <v>16</v>
      </c>
      <c r="L5432">
        <v>2</v>
      </c>
    </row>
    <row r="5433" spans="1:12" x14ac:dyDescent="0.3">
      <c r="A5433">
        <v>22</v>
      </c>
      <c r="B5433">
        <v>37200</v>
      </c>
      <c r="C5433" t="s">
        <v>13</v>
      </c>
      <c r="D5433">
        <v>2</v>
      </c>
      <c r="E5433" t="s">
        <v>18</v>
      </c>
      <c r="F5433" t="s">
        <v>21</v>
      </c>
      <c r="G5433">
        <v>10000</v>
      </c>
      <c r="H5433">
        <v>6.92</v>
      </c>
      <c r="I5433">
        <v>0</v>
      </c>
      <c r="J5433">
        <v>0.27</v>
      </c>
      <c r="K5433" t="s">
        <v>16</v>
      </c>
      <c r="L5433">
        <v>2</v>
      </c>
    </row>
    <row r="5434" spans="1:12" x14ac:dyDescent="0.3">
      <c r="A5434">
        <v>24</v>
      </c>
      <c r="B5434">
        <v>62400</v>
      </c>
      <c r="C5434" t="s">
        <v>13</v>
      </c>
      <c r="D5434">
        <v>8</v>
      </c>
      <c r="E5434" t="s">
        <v>18</v>
      </c>
      <c r="F5434" t="s">
        <v>19</v>
      </c>
      <c r="G5434">
        <v>15000</v>
      </c>
      <c r="H5434">
        <v>9.4499999999999993</v>
      </c>
      <c r="I5434">
        <v>0</v>
      </c>
      <c r="J5434">
        <v>0.24</v>
      </c>
      <c r="K5434" t="s">
        <v>16</v>
      </c>
      <c r="L5434">
        <v>2</v>
      </c>
    </row>
    <row r="5435" spans="1:12" x14ac:dyDescent="0.3">
      <c r="A5435">
        <v>22</v>
      </c>
      <c r="B5435">
        <v>50004</v>
      </c>
      <c r="C5435" t="s">
        <v>13</v>
      </c>
      <c r="D5435">
        <v>2</v>
      </c>
      <c r="E5435" t="s">
        <v>18</v>
      </c>
      <c r="F5435" t="s">
        <v>21</v>
      </c>
      <c r="G5435">
        <v>4000</v>
      </c>
      <c r="H5435">
        <v>6.92</v>
      </c>
      <c r="I5435">
        <v>0</v>
      </c>
      <c r="J5435">
        <v>0.08</v>
      </c>
      <c r="K5435" t="s">
        <v>16</v>
      </c>
      <c r="L5435">
        <v>4</v>
      </c>
    </row>
    <row r="5436" spans="1:12" x14ac:dyDescent="0.3">
      <c r="A5436">
        <v>22</v>
      </c>
      <c r="B5436">
        <v>35325</v>
      </c>
      <c r="C5436" t="s">
        <v>13</v>
      </c>
      <c r="D5436">
        <v>2</v>
      </c>
      <c r="E5436" t="s">
        <v>18</v>
      </c>
      <c r="F5436" t="s">
        <v>30</v>
      </c>
      <c r="G5436">
        <v>6500</v>
      </c>
      <c r="H5436">
        <v>15.95</v>
      </c>
      <c r="I5436">
        <v>1</v>
      </c>
      <c r="J5436">
        <v>0.18</v>
      </c>
      <c r="K5436" t="s">
        <v>16</v>
      </c>
      <c r="L5436">
        <v>3</v>
      </c>
    </row>
    <row r="5437" spans="1:12" x14ac:dyDescent="0.3">
      <c r="A5437">
        <v>21</v>
      </c>
      <c r="B5437">
        <v>47500</v>
      </c>
      <c r="C5437" t="s">
        <v>13</v>
      </c>
      <c r="D5437">
        <v>2</v>
      </c>
      <c r="E5437" t="s">
        <v>18</v>
      </c>
      <c r="F5437" t="s">
        <v>19</v>
      </c>
      <c r="G5437">
        <v>7500</v>
      </c>
      <c r="H5437">
        <v>10.99</v>
      </c>
      <c r="I5437">
        <v>0</v>
      </c>
      <c r="J5437">
        <v>0.16</v>
      </c>
      <c r="K5437" t="s">
        <v>16</v>
      </c>
      <c r="L5437">
        <v>3</v>
      </c>
    </row>
    <row r="5438" spans="1:12" x14ac:dyDescent="0.3">
      <c r="A5438">
        <v>22</v>
      </c>
      <c r="B5438">
        <v>60000</v>
      </c>
      <c r="C5438" t="s">
        <v>26</v>
      </c>
      <c r="D5438">
        <v>6</v>
      </c>
      <c r="E5438" t="s">
        <v>14</v>
      </c>
      <c r="F5438" t="s">
        <v>21</v>
      </c>
      <c r="G5438">
        <v>7000</v>
      </c>
      <c r="H5438">
        <v>7.14</v>
      </c>
      <c r="I5438">
        <v>0</v>
      </c>
      <c r="J5438">
        <v>0.12</v>
      </c>
      <c r="K5438" t="s">
        <v>16</v>
      </c>
      <c r="L5438">
        <v>3</v>
      </c>
    </row>
    <row r="5439" spans="1:12" x14ac:dyDescent="0.3">
      <c r="A5439">
        <v>22</v>
      </c>
      <c r="B5439">
        <v>41604</v>
      </c>
      <c r="C5439" t="s">
        <v>23</v>
      </c>
      <c r="D5439">
        <v>1</v>
      </c>
      <c r="E5439" t="s">
        <v>18</v>
      </c>
      <c r="F5439" t="s">
        <v>19</v>
      </c>
      <c r="G5439">
        <v>14400</v>
      </c>
      <c r="I5439">
        <v>0</v>
      </c>
      <c r="J5439">
        <v>0.35</v>
      </c>
      <c r="K5439" t="s">
        <v>16</v>
      </c>
      <c r="L5439">
        <v>4</v>
      </c>
    </row>
    <row r="5440" spans="1:12" x14ac:dyDescent="0.3">
      <c r="A5440">
        <v>23</v>
      </c>
      <c r="B5440">
        <v>78000</v>
      </c>
      <c r="C5440" t="s">
        <v>13</v>
      </c>
      <c r="D5440">
        <v>7</v>
      </c>
      <c r="E5440" t="s">
        <v>14</v>
      </c>
      <c r="F5440" t="s">
        <v>19</v>
      </c>
      <c r="G5440">
        <v>20000</v>
      </c>
      <c r="I5440">
        <v>0</v>
      </c>
      <c r="J5440">
        <v>0.26</v>
      </c>
      <c r="K5440" t="s">
        <v>16</v>
      </c>
      <c r="L5440">
        <v>4</v>
      </c>
    </row>
    <row r="5441" spans="1:12" x14ac:dyDescent="0.3">
      <c r="A5441">
        <v>24</v>
      </c>
      <c r="B5441">
        <v>45000</v>
      </c>
      <c r="C5441" t="s">
        <v>13</v>
      </c>
      <c r="D5441">
        <v>1</v>
      </c>
      <c r="E5441" t="s">
        <v>25</v>
      </c>
      <c r="F5441" t="s">
        <v>19</v>
      </c>
      <c r="G5441">
        <v>12000</v>
      </c>
      <c r="H5441">
        <v>10.99</v>
      </c>
      <c r="I5441">
        <v>0</v>
      </c>
      <c r="J5441">
        <v>0.27</v>
      </c>
      <c r="K5441" t="s">
        <v>16</v>
      </c>
      <c r="L5441">
        <v>3</v>
      </c>
    </row>
    <row r="5442" spans="1:12" x14ac:dyDescent="0.3">
      <c r="A5442">
        <v>26</v>
      </c>
      <c r="B5442">
        <v>55000</v>
      </c>
      <c r="C5442" t="s">
        <v>13</v>
      </c>
      <c r="D5442">
        <v>1</v>
      </c>
      <c r="E5442" t="s">
        <v>25</v>
      </c>
      <c r="F5442" t="s">
        <v>21</v>
      </c>
      <c r="G5442">
        <v>3200</v>
      </c>
      <c r="H5442">
        <v>8.49</v>
      </c>
      <c r="I5442">
        <v>0</v>
      </c>
      <c r="J5442">
        <v>0.06</v>
      </c>
      <c r="K5442" t="s">
        <v>16</v>
      </c>
      <c r="L5442">
        <v>2</v>
      </c>
    </row>
    <row r="5443" spans="1:12" x14ac:dyDescent="0.3">
      <c r="A5443">
        <v>23</v>
      </c>
      <c r="B5443">
        <v>27996</v>
      </c>
      <c r="C5443" t="s">
        <v>13</v>
      </c>
      <c r="D5443">
        <v>3</v>
      </c>
      <c r="E5443" t="s">
        <v>27</v>
      </c>
      <c r="F5443" t="s">
        <v>15</v>
      </c>
      <c r="G5443">
        <v>5500</v>
      </c>
      <c r="H5443">
        <v>12.53</v>
      </c>
      <c r="I5443">
        <v>0</v>
      </c>
      <c r="J5443">
        <v>0.2</v>
      </c>
      <c r="K5443" t="s">
        <v>16</v>
      </c>
      <c r="L5443">
        <v>2</v>
      </c>
    </row>
    <row r="5444" spans="1:12" x14ac:dyDescent="0.3">
      <c r="A5444">
        <v>22</v>
      </c>
      <c r="B5444">
        <v>95000</v>
      </c>
      <c r="C5444" t="s">
        <v>26</v>
      </c>
      <c r="D5444">
        <v>1</v>
      </c>
      <c r="E5444" t="s">
        <v>27</v>
      </c>
      <c r="F5444" t="s">
        <v>15</v>
      </c>
      <c r="G5444">
        <v>7200</v>
      </c>
      <c r="H5444">
        <v>12.23</v>
      </c>
      <c r="I5444">
        <v>0</v>
      </c>
      <c r="J5444">
        <v>0.08</v>
      </c>
      <c r="K5444" t="s">
        <v>17</v>
      </c>
      <c r="L5444">
        <v>4</v>
      </c>
    </row>
    <row r="5445" spans="1:12" x14ac:dyDescent="0.3">
      <c r="A5445">
        <v>26</v>
      </c>
      <c r="B5445">
        <v>27983</v>
      </c>
      <c r="C5445" t="s">
        <v>26</v>
      </c>
      <c r="D5445">
        <v>7</v>
      </c>
      <c r="E5445" t="s">
        <v>27</v>
      </c>
      <c r="F5445" t="s">
        <v>21</v>
      </c>
      <c r="G5445">
        <v>6000</v>
      </c>
      <c r="H5445">
        <v>7.88</v>
      </c>
      <c r="I5445">
        <v>0</v>
      </c>
      <c r="J5445">
        <v>0.21</v>
      </c>
      <c r="K5445" t="s">
        <v>16</v>
      </c>
      <c r="L5445">
        <v>3</v>
      </c>
    </row>
    <row r="5446" spans="1:12" x14ac:dyDescent="0.3">
      <c r="A5446">
        <v>26</v>
      </c>
      <c r="B5446">
        <v>44400</v>
      </c>
      <c r="C5446" t="s">
        <v>26</v>
      </c>
      <c r="E5446" t="s">
        <v>25</v>
      </c>
      <c r="F5446" t="s">
        <v>15</v>
      </c>
      <c r="G5446">
        <v>6500</v>
      </c>
      <c r="H5446">
        <v>14.35</v>
      </c>
      <c r="I5446">
        <v>0</v>
      </c>
      <c r="J5446">
        <v>0.15</v>
      </c>
      <c r="K5446" t="s">
        <v>16</v>
      </c>
      <c r="L5446">
        <v>3</v>
      </c>
    </row>
    <row r="5447" spans="1:12" x14ac:dyDescent="0.3">
      <c r="A5447">
        <v>22</v>
      </c>
      <c r="B5447">
        <v>58000</v>
      </c>
      <c r="C5447" t="s">
        <v>24</v>
      </c>
      <c r="D5447">
        <v>3</v>
      </c>
      <c r="E5447" t="s">
        <v>27</v>
      </c>
      <c r="F5447" t="s">
        <v>15</v>
      </c>
      <c r="G5447">
        <v>15000</v>
      </c>
      <c r="H5447">
        <v>13.79</v>
      </c>
      <c r="I5447">
        <v>0</v>
      </c>
      <c r="J5447">
        <v>0.26</v>
      </c>
      <c r="K5447" t="s">
        <v>17</v>
      </c>
      <c r="L5447">
        <v>2</v>
      </c>
    </row>
    <row r="5448" spans="1:12" x14ac:dyDescent="0.3">
      <c r="A5448">
        <v>23</v>
      </c>
      <c r="B5448">
        <v>43500</v>
      </c>
      <c r="C5448" t="s">
        <v>13</v>
      </c>
      <c r="D5448">
        <v>0</v>
      </c>
      <c r="E5448" t="s">
        <v>20</v>
      </c>
      <c r="F5448" t="s">
        <v>15</v>
      </c>
      <c r="G5448">
        <v>10450</v>
      </c>
      <c r="H5448">
        <v>13.57</v>
      </c>
      <c r="I5448">
        <v>0</v>
      </c>
      <c r="J5448">
        <v>0.24</v>
      </c>
      <c r="K5448" t="s">
        <v>16</v>
      </c>
      <c r="L5448">
        <v>3</v>
      </c>
    </row>
    <row r="5449" spans="1:12" x14ac:dyDescent="0.3">
      <c r="A5449">
        <v>26</v>
      </c>
      <c r="B5449">
        <v>102000</v>
      </c>
      <c r="C5449" t="s">
        <v>26</v>
      </c>
      <c r="D5449">
        <v>3</v>
      </c>
      <c r="E5449" t="s">
        <v>18</v>
      </c>
      <c r="F5449" t="s">
        <v>19</v>
      </c>
      <c r="G5449">
        <v>20000</v>
      </c>
      <c r="H5449">
        <v>11.36</v>
      </c>
      <c r="I5449">
        <v>0</v>
      </c>
      <c r="J5449">
        <v>0.2</v>
      </c>
      <c r="K5449" t="s">
        <v>16</v>
      </c>
      <c r="L5449">
        <v>4</v>
      </c>
    </row>
    <row r="5450" spans="1:12" x14ac:dyDescent="0.3">
      <c r="A5450">
        <v>24</v>
      </c>
      <c r="B5450">
        <v>23000</v>
      </c>
      <c r="C5450" t="s">
        <v>13</v>
      </c>
      <c r="D5450">
        <v>4</v>
      </c>
      <c r="E5450" t="s">
        <v>27</v>
      </c>
      <c r="F5450" t="s">
        <v>21</v>
      </c>
      <c r="G5450">
        <v>5500</v>
      </c>
      <c r="H5450">
        <v>6.54</v>
      </c>
      <c r="I5450">
        <v>0</v>
      </c>
      <c r="J5450">
        <v>0.24</v>
      </c>
      <c r="K5450" t="s">
        <v>16</v>
      </c>
      <c r="L5450">
        <v>3</v>
      </c>
    </row>
    <row r="5451" spans="1:12" x14ac:dyDescent="0.3">
      <c r="A5451">
        <v>23</v>
      </c>
      <c r="B5451">
        <v>49000</v>
      </c>
      <c r="C5451" t="s">
        <v>26</v>
      </c>
      <c r="D5451">
        <v>7</v>
      </c>
      <c r="E5451" t="s">
        <v>18</v>
      </c>
      <c r="F5451" t="s">
        <v>15</v>
      </c>
      <c r="G5451">
        <v>4000</v>
      </c>
      <c r="H5451">
        <v>13.99</v>
      </c>
      <c r="I5451">
        <v>0</v>
      </c>
      <c r="J5451">
        <v>0.08</v>
      </c>
      <c r="K5451" t="s">
        <v>16</v>
      </c>
      <c r="L5451">
        <v>3</v>
      </c>
    </row>
    <row r="5452" spans="1:12" x14ac:dyDescent="0.3">
      <c r="A5452">
        <v>23</v>
      </c>
      <c r="B5452">
        <v>57355</v>
      </c>
      <c r="C5452" t="s">
        <v>26</v>
      </c>
      <c r="D5452">
        <v>5</v>
      </c>
      <c r="E5452" t="s">
        <v>14</v>
      </c>
      <c r="F5452" t="s">
        <v>15</v>
      </c>
      <c r="G5452">
        <v>25000</v>
      </c>
      <c r="H5452">
        <v>13.49</v>
      </c>
      <c r="I5452">
        <v>1</v>
      </c>
      <c r="J5452">
        <v>0.37</v>
      </c>
      <c r="K5452" t="s">
        <v>16</v>
      </c>
      <c r="L5452">
        <v>3</v>
      </c>
    </row>
    <row r="5453" spans="1:12" x14ac:dyDescent="0.3">
      <c r="A5453">
        <v>21</v>
      </c>
      <c r="B5453">
        <v>22200</v>
      </c>
      <c r="C5453" t="s">
        <v>13</v>
      </c>
      <c r="D5453">
        <v>2</v>
      </c>
      <c r="E5453" t="s">
        <v>25</v>
      </c>
      <c r="F5453" t="s">
        <v>30</v>
      </c>
      <c r="G5453">
        <v>2500</v>
      </c>
      <c r="H5453">
        <v>16.29</v>
      </c>
      <c r="I5453">
        <v>1</v>
      </c>
      <c r="J5453">
        <v>0.11</v>
      </c>
      <c r="K5453" t="s">
        <v>17</v>
      </c>
      <c r="L5453">
        <v>2</v>
      </c>
    </row>
    <row r="5454" spans="1:12" x14ac:dyDescent="0.3">
      <c r="A5454">
        <v>22</v>
      </c>
      <c r="B5454">
        <v>22596</v>
      </c>
      <c r="C5454" t="s">
        <v>13</v>
      </c>
      <c r="D5454">
        <v>4</v>
      </c>
      <c r="E5454" t="s">
        <v>25</v>
      </c>
      <c r="F5454" t="s">
        <v>19</v>
      </c>
      <c r="G5454">
        <v>7500</v>
      </c>
      <c r="H5454">
        <v>9.76</v>
      </c>
      <c r="I5454">
        <v>1</v>
      </c>
      <c r="J5454">
        <v>0.33</v>
      </c>
      <c r="K5454" t="s">
        <v>16</v>
      </c>
      <c r="L5454">
        <v>3</v>
      </c>
    </row>
    <row r="5455" spans="1:12" x14ac:dyDescent="0.3">
      <c r="A5455">
        <v>25</v>
      </c>
      <c r="B5455">
        <v>49000</v>
      </c>
      <c r="C5455" t="s">
        <v>26</v>
      </c>
      <c r="D5455">
        <v>9</v>
      </c>
      <c r="E5455" t="s">
        <v>20</v>
      </c>
      <c r="F5455" t="s">
        <v>21</v>
      </c>
      <c r="G5455">
        <v>7000</v>
      </c>
      <c r="H5455">
        <v>6.99</v>
      </c>
      <c r="I5455">
        <v>0</v>
      </c>
      <c r="J5455">
        <v>0.14000000000000001</v>
      </c>
      <c r="K5455" t="s">
        <v>16</v>
      </c>
      <c r="L5455">
        <v>3</v>
      </c>
    </row>
    <row r="5456" spans="1:12" x14ac:dyDescent="0.3">
      <c r="A5456">
        <v>24</v>
      </c>
      <c r="B5456">
        <v>80000</v>
      </c>
      <c r="C5456" t="s">
        <v>26</v>
      </c>
      <c r="D5456">
        <v>0</v>
      </c>
      <c r="E5456" t="s">
        <v>20</v>
      </c>
      <c r="F5456" t="s">
        <v>21</v>
      </c>
      <c r="G5456">
        <v>6000</v>
      </c>
      <c r="H5456">
        <v>8.59</v>
      </c>
      <c r="I5456">
        <v>0</v>
      </c>
      <c r="J5456">
        <v>7.0000000000000007E-2</v>
      </c>
      <c r="K5456" t="s">
        <v>16</v>
      </c>
      <c r="L5456">
        <v>2</v>
      </c>
    </row>
    <row r="5457" spans="1:12" x14ac:dyDescent="0.3">
      <c r="A5457">
        <v>24</v>
      </c>
      <c r="B5457">
        <v>55782</v>
      </c>
      <c r="C5457" t="s">
        <v>13</v>
      </c>
      <c r="D5457">
        <v>3</v>
      </c>
      <c r="E5457" t="s">
        <v>28</v>
      </c>
      <c r="F5457" t="s">
        <v>21</v>
      </c>
      <c r="G5457">
        <v>17000</v>
      </c>
      <c r="H5457">
        <v>7.51</v>
      </c>
      <c r="I5457">
        <v>0</v>
      </c>
      <c r="J5457">
        <v>0.3</v>
      </c>
      <c r="K5457" t="s">
        <v>16</v>
      </c>
      <c r="L5457">
        <v>2</v>
      </c>
    </row>
    <row r="5458" spans="1:12" x14ac:dyDescent="0.3">
      <c r="A5458">
        <v>26</v>
      </c>
      <c r="B5458">
        <v>65935</v>
      </c>
      <c r="C5458" t="s">
        <v>13</v>
      </c>
      <c r="D5458">
        <v>1</v>
      </c>
      <c r="E5458" t="s">
        <v>18</v>
      </c>
      <c r="F5458" t="s">
        <v>30</v>
      </c>
      <c r="G5458">
        <v>24250</v>
      </c>
      <c r="H5458">
        <v>14.96</v>
      </c>
      <c r="I5458">
        <v>1</v>
      </c>
      <c r="J5458">
        <v>0.37</v>
      </c>
      <c r="K5458" t="s">
        <v>16</v>
      </c>
      <c r="L5458">
        <v>4</v>
      </c>
    </row>
    <row r="5459" spans="1:12" x14ac:dyDescent="0.3">
      <c r="A5459">
        <v>23</v>
      </c>
      <c r="B5459">
        <v>108000</v>
      </c>
      <c r="C5459" t="s">
        <v>13</v>
      </c>
      <c r="D5459">
        <v>7</v>
      </c>
      <c r="E5459" t="s">
        <v>25</v>
      </c>
      <c r="F5459" t="s">
        <v>19</v>
      </c>
      <c r="G5459">
        <v>10000</v>
      </c>
      <c r="I5459">
        <v>1</v>
      </c>
      <c r="J5459">
        <v>0.09</v>
      </c>
      <c r="K5459" t="s">
        <v>16</v>
      </c>
      <c r="L5459">
        <v>3</v>
      </c>
    </row>
    <row r="5460" spans="1:12" x14ac:dyDescent="0.3">
      <c r="A5460">
        <v>24</v>
      </c>
      <c r="B5460">
        <v>80000</v>
      </c>
      <c r="C5460" t="s">
        <v>26</v>
      </c>
      <c r="D5460">
        <v>8</v>
      </c>
      <c r="E5460" t="s">
        <v>14</v>
      </c>
      <c r="F5460" t="s">
        <v>21</v>
      </c>
      <c r="G5460">
        <v>5550</v>
      </c>
      <c r="H5460">
        <v>8.49</v>
      </c>
      <c r="I5460">
        <v>0</v>
      </c>
      <c r="J5460">
        <v>7.0000000000000007E-2</v>
      </c>
      <c r="K5460" t="s">
        <v>16</v>
      </c>
      <c r="L5460">
        <v>3</v>
      </c>
    </row>
    <row r="5461" spans="1:12" x14ac:dyDescent="0.3">
      <c r="A5461">
        <v>26</v>
      </c>
      <c r="B5461">
        <v>122500</v>
      </c>
      <c r="C5461" t="s">
        <v>13</v>
      </c>
      <c r="D5461">
        <v>1</v>
      </c>
      <c r="E5461" t="s">
        <v>28</v>
      </c>
      <c r="F5461" t="s">
        <v>19</v>
      </c>
      <c r="G5461">
        <v>10000</v>
      </c>
      <c r="H5461">
        <v>10.65</v>
      </c>
      <c r="I5461">
        <v>0</v>
      </c>
      <c r="J5461">
        <v>0.08</v>
      </c>
      <c r="K5461" t="s">
        <v>16</v>
      </c>
      <c r="L5461">
        <v>2</v>
      </c>
    </row>
    <row r="5462" spans="1:12" x14ac:dyDescent="0.3">
      <c r="A5462">
        <v>22</v>
      </c>
      <c r="B5462">
        <v>33600</v>
      </c>
      <c r="C5462" t="s">
        <v>23</v>
      </c>
      <c r="D5462">
        <v>1</v>
      </c>
      <c r="E5462" t="s">
        <v>25</v>
      </c>
      <c r="F5462" t="s">
        <v>30</v>
      </c>
      <c r="G5462">
        <v>5000</v>
      </c>
      <c r="H5462">
        <v>18.25</v>
      </c>
      <c r="I5462">
        <v>0</v>
      </c>
      <c r="J5462">
        <v>0.15</v>
      </c>
      <c r="K5462" t="s">
        <v>16</v>
      </c>
      <c r="L5462">
        <v>2</v>
      </c>
    </row>
    <row r="5463" spans="1:12" x14ac:dyDescent="0.3">
      <c r="A5463">
        <v>23</v>
      </c>
      <c r="B5463">
        <v>72000</v>
      </c>
      <c r="C5463" t="s">
        <v>13</v>
      </c>
      <c r="D5463">
        <v>3</v>
      </c>
      <c r="E5463" t="s">
        <v>18</v>
      </c>
      <c r="F5463" t="s">
        <v>21</v>
      </c>
      <c r="G5463">
        <v>10800</v>
      </c>
      <c r="H5463">
        <v>7.88</v>
      </c>
      <c r="I5463">
        <v>0</v>
      </c>
      <c r="J5463">
        <v>0.15</v>
      </c>
      <c r="K5463" t="s">
        <v>16</v>
      </c>
      <c r="L5463">
        <v>2</v>
      </c>
    </row>
    <row r="5464" spans="1:12" x14ac:dyDescent="0.3">
      <c r="A5464">
        <v>21</v>
      </c>
      <c r="B5464">
        <v>35324</v>
      </c>
      <c r="C5464" t="s">
        <v>13</v>
      </c>
      <c r="D5464">
        <v>4</v>
      </c>
      <c r="E5464" t="s">
        <v>18</v>
      </c>
      <c r="F5464" t="s">
        <v>19</v>
      </c>
      <c r="G5464">
        <v>6000</v>
      </c>
      <c r="I5464">
        <v>0</v>
      </c>
      <c r="J5464">
        <v>0.17</v>
      </c>
      <c r="K5464" t="s">
        <v>16</v>
      </c>
      <c r="L5464">
        <v>4</v>
      </c>
    </row>
    <row r="5465" spans="1:12" x14ac:dyDescent="0.3">
      <c r="A5465">
        <v>25</v>
      </c>
      <c r="B5465">
        <v>105000</v>
      </c>
      <c r="C5465" t="s">
        <v>26</v>
      </c>
      <c r="D5465">
        <v>3</v>
      </c>
      <c r="E5465" t="s">
        <v>27</v>
      </c>
      <c r="F5465" t="s">
        <v>15</v>
      </c>
      <c r="G5465">
        <v>12000</v>
      </c>
      <c r="H5465">
        <v>12.84</v>
      </c>
      <c r="I5465">
        <v>0</v>
      </c>
      <c r="J5465">
        <v>0.11</v>
      </c>
      <c r="K5465" t="s">
        <v>16</v>
      </c>
      <c r="L5465">
        <v>3</v>
      </c>
    </row>
    <row r="5466" spans="1:12" x14ac:dyDescent="0.3">
      <c r="A5466">
        <v>24</v>
      </c>
      <c r="B5466">
        <v>31000</v>
      </c>
      <c r="C5466" t="s">
        <v>13</v>
      </c>
      <c r="D5466">
        <v>8</v>
      </c>
      <c r="E5466" t="s">
        <v>27</v>
      </c>
      <c r="F5466" t="s">
        <v>15</v>
      </c>
      <c r="G5466">
        <v>13500</v>
      </c>
      <c r="H5466">
        <v>13.43</v>
      </c>
      <c r="I5466">
        <v>1</v>
      </c>
      <c r="J5466">
        <v>0.44</v>
      </c>
      <c r="K5466" t="s">
        <v>17</v>
      </c>
      <c r="L5466">
        <v>4</v>
      </c>
    </row>
    <row r="5467" spans="1:12" x14ac:dyDescent="0.3">
      <c r="A5467">
        <v>22</v>
      </c>
      <c r="B5467">
        <v>60000</v>
      </c>
      <c r="C5467" t="s">
        <v>26</v>
      </c>
      <c r="D5467">
        <v>6</v>
      </c>
      <c r="E5467" t="s">
        <v>25</v>
      </c>
      <c r="F5467" t="s">
        <v>21</v>
      </c>
      <c r="G5467">
        <v>10000</v>
      </c>
      <c r="H5467">
        <v>8.9</v>
      </c>
      <c r="I5467">
        <v>0</v>
      </c>
      <c r="J5467">
        <v>0.17</v>
      </c>
      <c r="K5467" t="s">
        <v>16</v>
      </c>
      <c r="L5467">
        <v>3</v>
      </c>
    </row>
    <row r="5468" spans="1:12" x14ac:dyDescent="0.3">
      <c r="A5468">
        <v>26</v>
      </c>
      <c r="B5468">
        <v>56000</v>
      </c>
      <c r="C5468" t="s">
        <v>13</v>
      </c>
      <c r="D5468">
        <v>6</v>
      </c>
      <c r="E5468" t="s">
        <v>25</v>
      </c>
      <c r="F5468" t="s">
        <v>15</v>
      </c>
      <c r="G5468">
        <v>8150</v>
      </c>
      <c r="H5468">
        <v>12.87</v>
      </c>
      <c r="I5468">
        <v>0</v>
      </c>
      <c r="J5468">
        <v>0.15</v>
      </c>
      <c r="K5468" t="s">
        <v>16</v>
      </c>
      <c r="L5468">
        <v>2</v>
      </c>
    </row>
    <row r="5469" spans="1:12" x14ac:dyDescent="0.3">
      <c r="A5469">
        <v>23</v>
      </c>
      <c r="B5469">
        <v>87000</v>
      </c>
      <c r="C5469" t="s">
        <v>26</v>
      </c>
      <c r="D5469">
        <v>0</v>
      </c>
      <c r="E5469" t="s">
        <v>25</v>
      </c>
      <c r="F5469" t="s">
        <v>15</v>
      </c>
      <c r="G5469">
        <v>7500</v>
      </c>
      <c r="H5469">
        <v>11.28</v>
      </c>
      <c r="I5469">
        <v>0</v>
      </c>
      <c r="J5469">
        <v>0.09</v>
      </c>
      <c r="K5469" t="s">
        <v>17</v>
      </c>
      <c r="L5469">
        <v>4</v>
      </c>
    </row>
    <row r="5470" spans="1:12" x14ac:dyDescent="0.3">
      <c r="A5470">
        <v>24</v>
      </c>
      <c r="B5470">
        <v>42000</v>
      </c>
      <c r="C5470" t="s">
        <v>26</v>
      </c>
      <c r="D5470">
        <v>8</v>
      </c>
      <c r="E5470" t="s">
        <v>20</v>
      </c>
      <c r="F5470" t="s">
        <v>30</v>
      </c>
      <c r="G5470">
        <v>2500</v>
      </c>
      <c r="H5470">
        <v>15.28</v>
      </c>
      <c r="I5470">
        <v>0</v>
      </c>
      <c r="J5470">
        <v>0.06</v>
      </c>
      <c r="K5470" t="s">
        <v>17</v>
      </c>
      <c r="L5470">
        <v>2</v>
      </c>
    </row>
    <row r="5471" spans="1:12" x14ac:dyDescent="0.3">
      <c r="A5471">
        <v>23</v>
      </c>
      <c r="B5471">
        <v>200000</v>
      </c>
      <c r="C5471" t="s">
        <v>26</v>
      </c>
      <c r="D5471">
        <v>4</v>
      </c>
      <c r="E5471" t="s">
        <v>18</v>
      </c>
      <c r="F5471" t="s">
        <v>19</v>
      </c>
      <c r="G5471">
        <v>6000</v>
      </c>
      <c r="H5471">
        <v>11.86</v>
      </c>
      <c r="I5471">
        <v>0</v>
      </c>
      <c r="J5471">
        <v>0.03</v>
      </c>
      <c r="K5471" t="s">
        <v>16</v>
      </c>
      <c r="L5471">
        <v>3</v>
      </c>
    </row>
    <row r="5472" spans="1:12" x14ac:dyDescent="0.3">
      <c r="A5472">
        <v>25</v>
      </c>
      <c r="B5472">
        <v>57000</v>
      </c>
      <c r="C5472" t="s">
        <v>13</v>
      </c>
      <c r="D5472">
        <v>0</v>
      </c>
      <c r="E5472" t="s">
        <v>20</v>
      </c>
      <c r="F5472" t="s">
        <v>15</v>
      </c>
      <c r="G5472">
        <v>15000</v>
      </c>
      <c r="H5472">
        <v>13.85</v>
      </c>
      <c r="I5472">
        <v>0</v>
      </c>
      <c r="J5472">
        <v>0.26</v>
      </c>
      <c r="K5472" t="s">
        <v>17</v>
      </c>
      <c r="L5472">
        <v>2</v>
      </c>
    </row>
    <row r="5473" spans="1:12" x14ac:dyDescent="0.3">
      <c r="A5473">
        <v>24</v>
      </c>
      <c r="B5473">
        <v>45996</v>
      </c>
      <c r="C5473" t="s">
        <v>13</v>
      </c>
      <c r="D5473">
        <v>2</v>
      </c>
      <c r="E5473" t="s">
        <v>27</v>
      </c>
      <c r="F5473" t="s">
        <v>15</v>
      </c>
      <c r="G5473">
        <v>10800</v>
      </c>
      <c r="H5473">
        <v>13.16</v>
      </c>
      <c r="I5473">
        <v>0</v>
      </c>
      <c r="J5473">
        <v>0.23</v>
      </c>
      <c r="K5473" t="s">
        <v>16</v>
      </c>
      <c r="L5473">
        <v>4</v>
      </c>
    </row>
    <row r="5474" spans="1:12" x14ac:dyDescent="0.3">
      <c r="A5474">
        <v>26</v>
      </c>
      <c r="B5474">
        <v>100000</v>
      </c>
      <c r="C5474" t="s">
        <v>26</v>
      </c>
      <c r="D5474">
        <v>5</v>
      </c>
      <c r="E5474" t="s">
        <v>25</v>
      </c>
      <c r="F5474" t="s">
        <v>19</v>
      </c>
      <c r="G5474">
        <v>24000</v>
      </c>
      <c r="H5474">
        <v>10.99</v>
      </c>
      <c r="I5474">
        <v>0</v>
      </c>
      <c r="J5474">
        <v>0.24</v>
      </c>
      <c r="K5474" t="s">
        <v>16</v>
      </c>
      <c r="L5474">
        <v>4</v>
      </c>
    </row>
    <row r="5475" spans="1:12" x14ac:dyDescent="0.3">
      <c r="A5475">
        <v>24</v>
      </c>
      <c r="B5475">
        <v>93000</v>
      </c>
      <c r="C5475" t="s">
        <v>26</v>
      </c>
      <c r="D5475">
        <v>5</v>
      </c>
      <c r="E5475" t="s">
        <v>25</v>
      </c>
      <c r="F5475" t="s">
        <v>30</v>
      </c>
      <c r="G5475">
        <v>12000</v>
      </c>
      <c r="H5475">
        <v>16.29</v>
      </c>
      <c r="I5475">
        <v>1</v>
      </c>
      <c r="J5475">
        <v>0.13</v>
      </c>
      <c r="K5475" t="s">
        <v>17</v>
      </c>
      <c r="L5475">
        <v>3</v>
      </c>
    </row>
    <row r="5476" spans="1:12" x14ac:dyDescent="0.3">
      <c r="A5476">
        <v>25</v>
      </c>
      <c r="B5476">
        <v>29000</v>
      </c>
      <c r="C5476" t="s">
        <v>13</v>
      </c>
      <c r="D5476">
        <v>9</v>
      </c>
      <c r="E5476" t="s">
        <v>18</v>
      </c>
      <c r="F5476" t="s">
        <v>21</v>
      </c>
      <c r="G5476">
        <v>3000</v>
      </c>
      <c r="H5476">
        <v>6.62</v>
      </c>
      <c r="I5476">
        <v>1</v>
      </c>
      <c r="J5476">
        <v>0.1</v>
      </c>
      <c r="K5476" t="s">
        <v>16</v>
      </c>
      <c r="L5476">
        <v>4</v>
      </c>
    </row>
    <row r="5477" spans="1:12" x14ac:dyDescent="0.3">
      <c r="A5477">
        <v>23</v>
      </c>
      <c r="B5477">
        <v>66000</v>
      </c>
      <c r="C5477" t="s">
        <v>13</v>
      </c>
      <c r="D5477">
        <v>7</v>
      </c>
      <c r="E5477" t="s">
        <v>14</v>
      </c>
      <c r="F5477" t="s">
        <v>19</v>
      </c>
      <c r="G5477">
        <v>5000</v>
      </c>
      <c r="H5477">
        <v>10.39</v>
      </c>
      <c r="I5477">
        <v>0</v>
      </c>
      <c r="J5477">
        <v>0.08</v>
      </c>
      <c r="K5477" t="s">
        <v>16</v>
      </c>
      <c r="L5477">
        <v>4</v>
      </c>
    </row>
    <row r="5478" spans="1:12" x14ac:dyDescent="0.3">
      <c r="A5478">
        <v>24</v>
      </c>
      <c r="B5478">
        <v>43680</v>
      </c>
      <c r="C5478" t="s">
        <v>13</v>
      </c>
      <c r="D5478">
        <v>1</v>
      </c>
      <c r="E5478" t="s">
        <v>18</v>
      </c>
      <c r="F5478" t="s">
        <v>21</v>
      </c>
      <c r="G5478">
        <v>10800</v>
      </c>
      <c r="H5478">
        <v>5.42</v>
      </c>
      <c r="I5478">
        <v>0</v>
      </c>
      <c r="J5478">
        <v>0.25</v>
      </c>
      <c r="K5478" t="s">
        <v>16</v>
      </c>
      <c r="L5478">
        <v>4</v>
      </c>
    </row>
    <row r="5479" spans="1:12" x14ac:dyDescent="0.3">
      <c r="A5479">
        <v>22</v>
      </c>
      <c r="B5479">
        <v>30000</v>
      </c>
      <c r="C5479" t="s">
        <v>23</v>
      </c>
      <c r="E5479" t="s">
        <v>14</v>
      </c>
      <c r="F5479" t="s">
        <v>15</v>
      </c>
      <c r="G5479">
        <v>7000</v>
      </c>
      <c r="H5479">
        <v>13.98</v>
      </c>
      <c r="I5479">
        <v>0</v>
      </c>
      <c r="J5479">
        <v>0.23</v>
      </c>
      <c r="K5479" t="s">
        <v>17</v>
      </c>
      <c r="L5479">
        <v>2</v>
      </c>
    </row>
    <row r="5480" spans="1:12" x14ac:dyDescent="0.3">
      <c r="A5480">
        <v>26</v>
      </c>
      <c r="B5480">
        <v>34000</v>
      </c>
      <c r="C5480" t="s">
        <v>13</v>
      </c>
      <c r="D5480">
        <v>5</v>
      </c>
      <c r="E5480" t="s">
        <v>27</v>
      </c>
      <c r="F5480" t="s">
        <v>21</v>
      </c>
      <c r="G5480">
        <v>7500</v>
      </c>
      <c r="H5480">
        <v>7.9</v>
      </c>
      <c r="I5480">
        <v>0</v>
      </c>
      <c r="J5480">
        <v>0.22</v>
      </c>
      <c r="K5480" t="s">
        <v>16</v>
      </c>
      <c r="L5480">
        <v>4</v>
      </c>
    </row>
    <row r="5481" spans="1:12" x14ac:dyDescent="0.3">
      <c r="A5481">
        <v>25</v>
      </c>
      <c r="B5481">
        <v>77000</v>
      </c>
      <c r="C5481" t="s">
        <v>26</v>
      </c>
      <c r="D5481">
        <v>9</v>
      </c>
      <c r="E5481" t="s">
        <v>25</v>
      </c>
      <c r="F5481" t="s">
        <v>21</v>
      </c>
      <c r="G5481">
        <v>3000</v>
      </c>
      <c r="H5481">
        <v>7.49</v>
      </c>
      <c r="I5481">
        <v>0</v>
      </c>
      <c r="J5481">
        <v>0.04</v>
      </c>
      <c r="K5481" t="s">
        <v>16</v>
      </c>
      <c r="L5481">
        <v>4</v>
      </c>
    </row>
    <row r="5482" spans="1:12" x14ac:dyDescent="0.3">
      <c r="A5482">
        <v>25</v>
      </c>
      <c r="B5482">
        <v>44000</v>
      </c>
      <c r="C5482" t="s">
        <v>26</v>
      </c>
      <c r="D5482">
        <v>7</v>
      </c>
      <c r="E5482" t="s">
        <v>18</v>
      </c>
      <c r="F5482" t="s">
        <v>19</v>
      </c>
      <c r="G5482">
        <v>7500</v>
      </c>
      <c r="H5482">
        <v>10.08</v>
      </c>
      <c r="I5482">
        <v>1</v>
      </c>
      <c r="J5482">
        <v>0.17</v>
      </c>
      <c r="K5482" t="s">
        <v>16</v>
      </c>
      <c r="L5482">
        <v>4</v>
      </c>
    </row>
    <row r="5483" spans="1:12" x14ac:dyDescent="0.3">
      <c r="A5483">
        <v>23</v>
      </c>
      <c r="B5483">
        <v>117696</v>
      </c>
      <c r="C5483" t="s">
        <v>26</v>
      </c>
      <c r="D5483">
        <v>2</v>
      </c>
      <c r="E5483" t="s">
        <v>14</v>
      </c>
      <c r="F5483" t="s">
        <v>21</v>
      </c>
      <c r="G5483">
        <v>15000</v>
      </c>
      <c r="H5483">
        <v>6.03</v>
      </c>
      <c r="I5483">
        <v>0</v>
      </c>
      <c r="J5483">
        <v>0.13</v>
      </c>
      <c r="K5483" t="s">
        <v>16</v>
      </c>
      <c r="L5483">
        <v>4</v>
      </c>
    </row>
    <row r="5484" spans="1:12" x14ac:dyDescent="0.3">
      <c r="A5484">
        <v>34</v>
      </c>
      <c r="B5484">
        <v>948000</v>
      </c>
      <c r="C5484" t="s">
        <v>26</v>
      </c>
      <c r="D5484">
        <v>18</v>
      </c>
      <c r="E5484" t="s">
        <v>20</v>
      </c>
      <c r="F5484" t="s">
        <v>19</v>
      </c>
      <c r="G5484">
        <v>2000</v>
      </c>
      <c r="H5484">
        <v>9.99</v>
      </c>
      <c r="I5484">
        <v>0</v>
      </c>
      <c r="J5484">
        <v>0</v>
      </c>
      <c r="K5484" t="s">
        <v>16</v>
      </c>
      <c r="L5484">
        <v>7</v>
      </c>
    </row>
    <row r="5485" spans="1:12" x14ac:dyDescent="0.3">
      <c r="A5485">
        <v>33</v>
      </c>
      <c r="B5485">
        <v>77100</v>
      </c>
      <c r="C5485" t="s">
        <v>13</v>
      </c>
      <c r="D5485">
        <v>6</v>
      </c>
      <c r="E5485" t="s">
        <v>25</v>
      </c>
      <c r="F5485" t="s">
        <v>21</v>
      </c>
      <c r="G5485">
        <v>35000</v>
      </c>
      <c r="H5485">
        <v>8.49</v>
      </c>
      <c r="I5485">
        <v>1</v>
      </c>
      <c r="J5485">
        <v>0.45</v>
      </c>
      <c r="K5485" t="s">
        <v>16</v>
      </c>
      <c r="L5485">
        <v>9</v>
      </c>
    </row>
    <row r="5486" spans="1:12" x14ac:dyDescent="0.3">
      <c r="A5486">
        <v>29</v>
      </c>
      <c r="B5486">
        <v>10000</v>
      </c>
      <c r="C5486" t="s">
        <v>23</v>
      </c>
      <c r="D5486">
        <v>0</v>
      </c>
      <c r="E5486" t="s">
        <v>20</v>
      </c>
      <c r="F5486" t="s">
        <v>19</v>
      </c>
      <c r="G5486">
        <v>3250</v>
      </c>
      <c r="H5486">
        <v>11.12</v>
      </c>
      <c r="I5486">
        <v>1</v>
      </c>
      <c r="J5486">
        <v>0.33</v>
      </c>
      <c r="K5486" t="s">
        <v>16</v>
      </c>
      <c r="L5486">
        <v>9</v>
      </c>
    </row>
    <row r="5487" spans="1:12" x14ac:dyDescent="0.3">
      <c r="A5487">
        <v>28</v>
      </c>
      <c r="B5487">
        <v>80000</v>
      </c>
      <c r="C5487" t="s">
        <v>13</v>
      </c>
      <c r="D5487">
        <v>12</v>
      </c>
      <c r="E5487" t="s">
        <v>18</v>
      </c>
      <c r="F5487" t="s">
        <v>30</v>
      </c>
      <c r="G5487">
        <v>35000</v>
      </c>
      <c r="H5487">
        <v>15.62</v>
      </c>
      <c r="I5487">
        <v>1</v>
      </c>
      <c r="J5487">
        <v>0.44</v>
      </c>
      <c r="K5487" t="s">
        <v>16</v>
      </c>
      <c r="L5487">
        <v>10</v>
      </c>
    </row>
    <row r="5488" spans="1:12" x14ac:dyDescent="0.3">
      <c r="A5488">
        <v>35</v>
      </c>
      <c r="B5488">
        <v>648000</v>
      </c>
      <c r="C5488" t="s">
        <v>26</v>
      </c>
      <c r="D5488">
        <v>6</v>
      </c>
      <c r="E5488" t="s">
        <v>20</v>
      </c>
      <c r="F5488" t="s">
        <v>29</v>
      </c>
      <c r="G5488">
        <v>10000</v>
      </c>
      <c r="H5488">
        <v>17.190000000000001</v>
      </c>
      <c r="I5488">
        <v>1</v>
      </c>
      <c r="J5488">
        <v>0.02</v>
      </c>
      <c r="K5488" t="s">
        <v>17</v>
      </c>
      <c r="L5488">
        <v>8</v>
      </c>
    </row>
    <row r="5489" spans="1:12" x14ac:dyDescent="0.3">
      <c r="A5489">
        <v>29</v>
      </c>
      <c r="B5489">
        <v>85000</v>
      </c>
      <c r="C5489" t="s">
        <v>13</v>
      </c>
      <c r="D5489">
        <v>1</v>
      </c>
      <c r="E5489" t="s">
        <v>20</v>
      </c>
      <c r="F5489" t="s">
        <v>19</v>
      </c>
      <c r="G5489">
        <v>35000</v>
      </c>
      <c r="H5489">
        <v>11.99</v>
      </c>
      <c r="I5489">
        <v>1</v>
      </c>
      <c r="J5489">
        <v>0.41</v>
      </c>
      <c r="K5489" t="s">
        <v>16</v>
      </c>
      <c r="L5489">
        <v>8</v>
      </c>
    </row>
    <row r="5490" spans="1:12" x14ac:dyDescent="0.3">
      <c r="A5490">
        <v>31</v>
      </c>
      <c r="B5490">
        <v>73000</v>
      </c>
      <c r="C5490" t="s">
        <v>13</v>
      </c>
      <c r="D5490">
        <v>8</v>
      </c>
      <c r="E5490" t="s">
        <v>18</v>
      </c>
      <c r="F5490" t="s">
        <v>29</v>
      </c>
      <c r="G5490">
        <v>35000</v>
      </c>
      <c r="H5490">
        <v>19.29</v>
      </c>
      <c r="I5490">
        <v>1</v>
      </c>
      <c r="J5490">
        <v>0.48</v>
      </c>
      <c r="K5490" t="s">
        <v>17</v>
      </c>
      <c r="L5490">
        <v>10</v>
      </c>
    </row>
    <row r="5491" spans="1:12" x14ac:dyDescent="0.3">
      <c r="A5491">
        <v>34</v>
      </c>
      <c r="B5491">
        <v>89000</v>
      </c>
      <c r="C5491" t="s">
        <v>13</v>
      </c>
      <c r="D5491">
        <v>3</v>
      </c>
      <c r="E5491" t="s">
        <v>28</v>
      </c>
      <c r="F5491" t="s">
        <v>30</v>
      </c>
      <c r="G5491">
        <v>35000</v>
      </c>
      <c r="H5491">
        <v>18.25</v>
      </c>
      <c r="I5491">
        <v>1</v>
      </c>
      <c r="J5491">
        <v>0.39</v>
      </c>
      <c r="K5491" t="s">
        <v>16</v>
      </c>
      <c r="L5491">
        <v>8</v>
      </c>
    </row>
    <row r="5492" spans="1:12" x14ac:dyDescent="0.3">
      <c r="A5492">
        <v>35</v>
      </c>
      <c r="B5492">
        <v>500000</v>
      </c>
      <c r="C5492" t="s">
        <v>26</v>
      </c>
      <c r="D5492">
        <v>17</v>
      </c>
      <c r="E5492" t="s">
        <v>25</v>
      </c>
      <c r="F5492" t="s">
        <v>15</v>
      </c>
      <c r="G5492">
        <v>20000</v>
      </c>
      <c r="H5492">
        <v>13.85</v>
      </c>
      <c r="I5492">
        <v>0</v>
      </c>
      <c r="J5492">
        <v>0.04</v>
      </c>
      <c r="K5492" t="s">
        <v>17</v>
      </c>
      <c r="L5492">
        <v>7</v>
      </c>
    </row>
    <row r="5493" spans="1:12" x14ac:dyDescent="0.3">
      <c r="A5493">
        <v>33</v>
      </c>
      <c r="B5493">
        <v>138000</v>
      </c>
      <c r="C5493" t="s">
        <v>13</v>
      </c>
      <c r="D5493">
        <v>0</v>
      </c>
      <c r="E5493" t="s">
        <v>20</v>
      </c>
      <c r="F5493" t="s">
        <v>29</v>
      </c>
      <c r="G5493">
        <v>35000</v>
      </c>
      <c r="H5493">
        <v>18.64</v>
      </c>
      <c r="I5493">
        <v>1</v>
      </c>
      <c r="J5493">
        <v>0.25</v>
      </c>
      <c r="K5493" t="s">
        <v>17</v>
      </c>
      <c r="L5493">
        <v>7</v>
      </c>
    </row>
    <row r="5494" spans="1:12" x14ac:dyDescent="0.3">
      <c r="A5494">
        <v>30</v>
      </c>
      <c r="B5494">
        <v>10800</v>
      </c>
      <c r="C5494" t="s">
        <v>23</v>
      </c>
      <c r="E5494" t="s">
        <v>18</v>
      </c>
      <c r="F5494" t="s">
        <v>19</v>
      </c>
      <c r="G5494">
        <v>2400</v>
      </c>
      <c r="H5494">
        <v>9.99</v>
      </c>
      <c r="I5494">
        <v>1</v>
      </c>
      <c r="J5494">
        <v>0.22</v>
      </c>
      <c r="K5494" t="s">
        <v>16</v>
      </c>
      <c r="L5494">
        <v>7</v>
      </c>
    </row>
    <row r="5495" spans="1:12" x14ac:dyDescent="0.3">
      <c r="A5495">
        <v>29</v>
      </c>
      <c r="B5495">
        <v>400000</v>
      </c>
      <c r="C5495" t="s">
        <v>26</v>
      </c>
      <c r="D5495">
        <v>10</v>
      </c>
      <c r="E5495" t="s">
        <v>18</v>
      </c>
      <c r="F5495" t="s">
        <v>19</v>
      </c>
      <c r="G5495">
        <v>25000</v>
      </c>
      <c r="H5495">
        <v>11.12</v>
      </c>
      <c r="I5495">
        <v>0</v>
      </c>
      <c r="J5495">
        <v>0.06</v>
      </c>
      <c r="K5495" t="s">
        <v>16</v>
      </c>
      <c r="L5495">
        <v>8</v>
      </c>
    </row>
    <row r="5496" spans="1:12" x14ac:dyDescent="0.3">
      <c r="A5496">
        <v>28</v>
      </c>
      <c r="B5496">
        <v>350000</v>
      </c>
      <c r="C5496" t="s">
        <v>13</v>
      </c>
      <c r="D5496">
        <v>1</v>
      </c>
      <c r="E5496" t="s">
        <v>25</v>
      </c>
      <c r="F5496" t="s">
        <v>19</v>
      </c>
      <c r="G5496">
        <v>20000</v>
      </c>
      <c r="I5496">
        <v>0</v>
      </c>
      <c r="J5496">
        <v>0.06</v>
      </c>
      <c r="K5496" t="s">
        <v>16</v>
      </c>
      <c r="L5496">
        <v>9</v>
      </c>
    </row>
    <row r="5497" spans="1:12" x14ac:dyDescent="0.3">
      <c r="A5497">
        <v>34</v>
      </c>
      <c r="B5497">
        <v>287300</v>
      </c>
      <c r="C5497" t="s">
        <v>13</v>
      </c>
      <c r="D5497">
        <v>1</v>
      </c>
      <c r="E5497" t="s">
        <v>14</v>
      </c>
      <c r="F5497" t="s">
        <v>15</v>
      </c>
      <c r="G5497">
        <v>15000</v>
      </c>
      <c r="H5497">
        <v>12.41</v>
      </c>
      <c r="I5497">
        <v>1</v>
      </c>
      <c r="J5497">
        <v>0.04</v>
      </c>
      <c r="K5497" t="s">
        <v>17</v>
      </c>
      <c r="L5497">
        <v>8</v>
      </c>
    </row>
    <row r="5498" spans="1:12" x14ac:dyDescent="0.3">
      <c r="A5498">
        <v>30</v>
      </c>
      <c r="B5498">
        <v>11440</v>
      </c>
      <c r="C5498" t="s">
        <v>23</v>
      </c>
      <c r="D5498">
        <v>3</v>
      </c>
      <c r="E5498" t="s">
        <v>14</v>
      </c>
      <c r="F5498" t="s">
        <v>15</v>
      </c>
      <c r="G5498">
        <v>1750</v>
      </c>
      <c r="H5498">
        <v>12.73</v>
      </c>
      <c r="I5498">
        <v>0</v>
      </c>
      <c r="J5498">
        <v>0.15</v>
      </c>
      <c r="K5498" t="s">
        <v>17</v>
      </c>
      <c r="L5498">
        <v>5</v>
      </c>
    </row>
    <row r="5499" spans="1:12" x14ac:dyDescent="0.3">
      <c r="A5499">
        <v>28</v>
      </c>
      <c r="B5499">
        <v>105500</v>
      </c>
      <c r="C5499" t="s">
        <v>13</v>
      </c>
      <c r="D5499">
        <v>1</v>
      </c>
      <c r="E5499" t="s">
        <v>25</v>
      </c>
      <c r="F5499" t="s">
        <v>21</v>
      </c>
      <c r="G5499">
        <v>31000</v>
      </c>
      <c r="H5499">
        <v>8.49</v>
      </c>
      <c r="I5499">
        <v>0</v>
      </c>
      <c r="J5499">
        <v>0.28999999999999998</v>
      </c>
      <c r="K5499" t="s">
        <v>16</v>
      </c>
      <c r="L5499">
        <v>9</v>
      </c>
    </row>
    <row r="5500" spans="1:12" x14ac:dyDescent="0.3">
      <c r="A5500">
        <v>34</v>
      </c>
      <c r="B5500">
        <v>80000</v>
      </c>
      <c r="C5500" t="s">
        <v>13</v>
      </c>
      <c r="D5500">
        <v>0</v>
      </c>
      <c r="E5500" t="s">
        <v>25</v>
      </c>
      <c r="F5500" t="s">
        <v>21</v>
      </c>
      <c r="G5500">
        <v>30000</v>
      </c>
      <c r="H5500">
        <v>6.62</v>
      </c>
      <c r="I5500">
        <v>1</v>
      </c>
      <c r="J5500">
        <v>0.38</v>
      </c>
      <c r="K5500" t="s">
        <v>16</v>
      </c>
      <c r="L5500">
        <v>5</v>
      </c>
    </row>
    <row r="5501" spans="1:12" x14ac:dyDescent="0.3">
      <c r="A5501">
        <v>30</v>
      </c>
      <c r="B5501">
        <v>232050</v>
      </c>
      <c r="C5501" t="s">
        <v>26</v>
      </c>
      <c r="D5501">
        <v>14</v>
      </c>
      <c r="E5501" t="s">
        <v>14</v>
      </c>
      <c r="F5501" t="s">
        <v>29</v>
      </c>
      <c r="G5501">
        <v>25000</v>
      </c>
      <c r="H5501">
        <v>17.93</v>
      </c>
      <c r="I5501">
        <v>1</v>
      </c>
      <c r="J5501">
        <v>0.09</v>
      </c>
      <c r="K5501" t="s">
        <v>17</v>
      </c>
      <c r="L5501">
        <v>9</v>
      </c>
    </row>
    <row r="5502" spans="1:12" x14ac:dyDescent="0.3">
      <c r="A5502">
        <v>28</v>
      </c>
      <c r="B5502">
        <v>285000</v>
      </c>
      <c r="C5502" t="s">
        <v>26</v>
      </c>
      <c r="D5502">
        <v>4</v>
      </c>
      <c r="E5502" t="s">
        <v>20</v>
      </c>
      <c r="F5502" t="s">
        <v>29</v>
      </c>
      <c r="G5502">
        <v>25000</v>
      </c>
      <c r="H5502">
        <v>16.32</v>
      </c>
      <c r="I5502">
        <v>0</v>
      </c>
      <c r="J5502">
        <v>0.09</v>
      </c>
      <c r="K5502" t="s">
        <v>16</v>
      </c>
      <c r="L5502">
        <v>6</v>
      </c>
    </row>
    <row r="5503" spans="1:12" x14ac:dyDescent="0.3">
      <c r="A5503">
        <v>31</v>
      </c>
      <c r="B5503">
        <v>284400</v>
      </c>
      <c r="C5503" t="s">
        <v>26</v>
      </c>
      <c r="E5503" t="s">
        <v>27</v>
      </c>
      <c r="F5503" t="s">
        <v>19</v>
      </c>
      <c r="G5503">
        <v>5000</v>
      </c>
      <c r="I5503">
        <v>0</v>
      </c>
      <c r="J5503">
        <v>0.02</v>
      </c>
      <c r="K5503" t="s">
        <v>16</v>
      </c>
      <c r="L5503">
        <v>9</v>
      </c>
    </row>
    <row r="5504" spans="1:12" x14ac:dyDescent="0.3">
      <c r="A5504">
        <v>31</v>
      </c>
      <c r="B5504">
        <v>273655</v>
      </c>
      <c r="C5504" t="s">
        <v>26</v>
      </c>
      <c r="D5504">
        <v>4</v>
      </c>
      <c r="E5504" t="s">
        <v>25</v>
      </c>
      <c r="F5504" t="s">
        <v>21</v>
      </c>
      <c r="G5504">
        <v>19600</v>
      </c>
      <c r="H5504">
        <v>7.51</v>
      </c>
      <c r="I5504">
        <v>0</v>
      </c>
      <c r="J5504">
        <v>7.0000000000000007E-2</v>
      </c>
      <c r="K5504" t="s">
        <v>16</v>
      </c>
      <c r="L5504">
        <v>5</v>
      </c>
    </row>
    <row r="5505" spans="1:12" x14ac:dyDescent="0.3">
      <c r="A5505">
        <v>30</v>
      </c>
      <c r="B5505">
        <v>270000</v>
      </c>
      <c r="C5505" t="s">
        <v>26</v>
      </c>
      <c r="D5505">
        <v>7</v>
      </c>
      <c r="E5505" t="s">
        <v>28</v>
      </c>
      <c r="F5505" t="s">
        <v>29</v>
      </c>
      <c r="G5505">
        <v>35000</v>
      </c>
      <c r="H5505">
        <v>19.690000000000001</v>
      </c>
      <c r="I5505">
        <v>0</v>
      </c>
      <c r="J5505">
        <v>0.13</v>
      </c>
      <c r="K5505" t="s">
        <v>16</v>
      </c>
      <c r="L5505">
        <v>8</v>
      </c>
    </row>
    <row r="5506" spans="1:12" x14ac:dyDescent="0.3">
      <c r="A5506">
        <v>30</v>
      </c>
      <c r="B5506">
        <v>270000</v>
      </c>
      <c r="C5506" t="s">
        <v>26</v>
      </c>
      <c r="D5506">
        <v>14</v>
      </c>
      <c r="E5506" t="s">
        <v>25</v>
      </c>
      <c r="F5506" t="s">
        <v>19</v>
      </c>
      <c r="G5506">
        <v>21000</v>
      </c>
      <c r="H5506">
        <v>11.26</v>
      </c>
      <c r="I5506">
        <v>0</v>
      </c>
      <c r="J5506">
        <v>0.08</v>
      </c>
      <c r="K5506" t="s">
        <v>16</v>
      </c>
      <c r="L5506">
        <v>6</v>
      </c>
    </row>
    <row r="5507" spans="1:12" x14ac:dyDescent="0.3">
      <c r="A5507">
        <v>29</v>
      </c>
      <c r="B5507">
        <v>148616</v>
      </c>
      <c r="C5507" t="s">
        <v>13</v>
      </c>
      <c r="D5507">
        <v>2</v>
      </c>
      <c r="E5507" t="s">
        <v>18</v>
      </c>
      <c r="F5507" t="s">
        <v>21</v>
      </c>
      <c r="G5507">
        <v>29550</v>
      </c>
      <c r="H5507">
        <v>8.9</v>
      </c>
      <c r="I5507">
        <v>0</v>
      </c>
      <c r="J5507">
        <v>0.2</v>
      </c>
      <c r="K5507" t="s">
        <v>16</v>
      </c>
      <c r="L5507">
        <v>9</v>
      </c>
    </row>
    <row r="5508" spans="1:12" x14ac:dyDescent="0.3">
      <c r="A5508">
        <v>29</v>
      </c>
      <c r="B5508">
        <v>89000</v>
      </c>
      <c r="C5508" t="s">
        <v>13</v>
      </c>
      <c r="D5508">
        <v>1</v>
      </c>
      <c r="E5508" t="s">
        <v>18</v>
      </c>
      <c r="F5508" t="s">
        <v>21</v>
      </c>
      <c r="G5508">
        <v>28800</v>
      </c>
      <c r="H5508">
        <v>7.49</v>
      </c>
      <c r="I5508">
        <v>1</v>
      </c>
      <c r="J5508">
        <v>0.32</v>
      </c>
      <c r="K5508" t="s">
        <v>16</v>
      </c>
      <c r="L5508">
        <v>6</v>
      </c>
    </row>
    <row r="5509" spans="1:12" x14ac:dyDescent="0.3">
      <c r="A5509">
        <v>31</v>
      </c>
      <c r="B5509">
        <v>260000</v>
      </c>
      <c r="C5509" t="s">
        <v>26</v>
      </c>
      <c r="D5509">
        <v>6</v>
      </c>
      <c r="E5509" t="s">
        <v>25</v>
      </c>
      <c r="F5509" t="s">
        <v>15</v>
      </c>
      <c r="G5509">
        <v>25000</v>
      </c>
      <c r="H5509">
        <v>13.57</v>
      </c>
      <c r="I5509">
        <v>0</v>
      </c>
      <c r="J5509">
        <v>0.1</v>
      </c>
      <c r="K5509" t="s">
        <v>17</v>
      </c>
      <c r="L5509">
        <v>10</v>
      </c>
    </row>
    <row r="5510" spans="1:12" x14ac:dyDescent="0.3">
      <c r="A5510">
        <v>27</v>
      </c>
      <c r="B5510">
        <v>65000</v>
      </c>
      <c r="C5510" t="s">
        <v>13</v>
      </c>
      <c r="D5510">
        <v>4</v>
      </c>
      <c r="E5510" t="s">
        <v>18</v>
      </c>
      <c r="F5510" t="s">
        <v>21</v>
      </c>
      <c r="G5510">
        <v>28000</v>
      </c>
      <c r="H5510">
        <v>7.9</v>
      </c>
      <c r="I5510">
        <v>1</v>
      </c>
      <c r="J5510">
        <v>0.43</v>
      </c>
      <c r="K5510" t="s">
        <v>16</v>
      </c>
      <c r="L5510">
        <v>6</v>
      </c>
    </row>
    <row r="5511" spans="1:12" x14ac:dyDescent="0.3">
      <c r="A5511">
        <v>29</v>
      </c>
      <c r="B5511">
        <v>250000</v>
      </c>
      <c r="C5511" t="s">
        <v>26</v>
      </c>
      <c r="D5511">
        <v>12</v>
      </c>
      <c r="E5511" t="s">
        <v>27</v>
      </c>
      <c r="F5511" t="s">
        <v>21</v>
      </c>
      <c r="G5511">
        <v>8000</v>
      </c>
      <c r="H5511">
        <v>7.51</v>
      </c>
      <c r="I5511">
        <v>0</v>
      </c>
      <c r="J5511">
        <v>0.03</v>
      </c>
      <c r="K5511" t="s">
        <v>16</v>
      </c>
      <c r="L5511">
        <v>10</v>
      </c>
    </row>
    <row r="5512" spans="1:12" x14ac:dyDescent="0.3">
      <c r="A5512">
        <v>31</v>
      </c>
      <c r="B5512">
        <v>250000</v>
      </c>
      <c r="C5512" t="s">
        <v>26</v>
      </c>
      <c r="D5512">
        <v>2</v>
      </c>
      <c r="E5512" t="s">
        <v>14</v>
      </c>
      <c r="F5512" t="s">
        <v>15</v>
      </c>
      <c r="G5512">
        <v>4000</v>
      </c>
      <c r="H5512">
        <v>14.22</v>
      </c>
      <c r="I5512">
        <v>0</v>
      </c>
      <c r="J5512">
        <v>0.02</v>
      </c>
      <c r="K5512" t="s">
        <v>17</v>
      </c>
      <c r="L5512">
        <v>10</v>
      </c>
    </row>
    <row r="5513" spans="1:12" x14ac:dyDescent="0.3">
      <c r="A5513">
        <v>28</v>
      </c>
      <c r="B5513">
        <v>96000</v>
      </c>
      <c r="C5513" t="s">
        <v>13</v>
      </c>
      <c r="D5513">
        <v>3</v>
      </c>
      <c r="E5513" t="s">
        <v>28</v>
      </c>
      <c r="F5513" t="s">
        <v>21</v>
      </c>
      <c r="G5513">
        <v>28000</v>
      </c>
      <c r="H5513">
        <v>7.9</v>
      </c>
      <c r="I5513">
        <v>0</v>
      </c>
      <c r="J5513">
        <v>0.28999999999999998</v>
      </c>
      <c r="K5513" t="s">
        <v>16</v>
      </c>
      <c r="L5513">
        <v>10</v>
      </c>
    </row>
    <row r="5514" spans="1:12" x14ac:dyDescent="0.3">
      <c r="A5514">
        <v>29</v>
      </c>
      <c r="B5514">
        <v>12000</v>
      </c>
      <c r="C5514" t="s">
        <v>23</v>
      </c>
      <c r="D5514">
        <v>0</v>
      </c>
      <c r="E5514" t="s">
        <v>28</v>
      </c>
      <c r="F5514" t="s">
        <v>19</v>
      </c>
      <c r="G5514">
        <v>4500</v>
      </c>
      <c r="H5514">
        <v>11.14</v>
      </c>
      <c r="I5514">
        <v>1</v>
      </c>
      <c r="J5514">
        <v>0.38</v>
      </c>
      <c r="K5514" t="s">
        <v>16</v>
      </c>
      <c r="L5514">
        <v>6</v>
      </c>
    </row>
    <row r="5515" spans="1:12" x14ac:dyDescent="0.3">
      <c r="A5515">
        <v>27</v>
      </c>
      <c r="B5515">
        <v>111000</v>
      </c>
      <c r="C5515" t="s">
        <v>13</v>
      </c>
      <c r="D5515">
        <v>11</v>
      </c>
      <c r="E5515" t="s">
        <v>20</v>
      </c>
      <c r="F5515" t="s">
        <v>21</v>
      </c>
      <c r="G5515">
        <v>28000</v>
      </c>
      <c r="H5515">
        <v>7.9</v>
      </c>
      <c r="I5515">
        <v>0</v>
      </c>
      <c r="J5515">
        <v>0.25</v>
      </c>
      <c r="K5515" t="s">
        <v>16</v>
      </c>
      <c r="L5515">
        <v>8</v>
      </c>
    </row>
    <row r="5516" spans="1:12" x14ac:dyDescent="0.3">
      <c r="A5516">
        <v>35</v>
      </c>
      <c r="B5516">
        <v>115000</v>
      </c>
      <c r="C5516" t="s">
        <v>13</v>
      </c>
      <c r="D5516">
        <v>1</v>
      </c>
      <c r="E5516" t="s">
        <v>27</v>
      </c>
      <c r="F5516" t="s">
        <v>19</v>
      </c>
      <c r="G5516">
        <v>28000</v>
      </c>
      <c r="H5516">
        <v>9.91</v>
      </c>
      <c r="I5516">
        <v>0</v>
      </c>
      <c r="J5516">
        <v>0.24</v>
      </c>
      <c r="K5516" t="s">
        <v>16</v>
      </c>
      <c r="L5516">
        <v>6</v>
      </c>
    </row>
    <row r="5517" spans="1:12" x14ac:dyDescent="0.3">
      <c r="A5517">
        <v>27</v>
      </c>
      <c r="B5517">
        <v>12000</v>
      </c>
      <c r="C5517" t="s">
        <v>23</v>
      </c>
      <c r="D5517">
        <v>0</v>
      </c>
      <c r="E5517" t="s">
        <v>18</v>
      </c>
      <c r="F5517" t="s">
        <v>30</v>
      </c>
      <c r="G5517">
        <v>8125</v>
      </c>
      <c r="H5517">
        <v>14.42</v>
      </c>
      <c r="I5517">
        <v>1</v>
      </c>
      <c r="J5517">
        <v>0.68</v>
      </c>
      <c r="K5517" t="s">
        <v>17</v>
      </c>
      <c r="L5517">
        <v>5</v>
      </c>
    </row>
    <row r="5518" spans="1:12" x14ac:dyDescent="0.3">
      <c r="A5518">
        <v>31</v>
      </c>
      <c r="B5518">
        <v>240000</v>
      </c>
      <c r="C5518" t="s">
        <v>26</v>
      </c>
      <c r="D5518">
        <v>15</v>
      </c>
      <c r="E5518" t="s">
        <v>14</v>
      </c>
      <c r="F5518" t="s">
        <v>21</v>
      </c>
      <c r="G5518">
        <v>5500</v>
      </c>
      <c r="H5518">
        <v>5.42</v>
      </c>
      <c r="I5518">
        <v>0</v>
      </c>
      <c r="J5518">
        <v>0.02</v>
      </c>
      <c r="K5518" t="s">
        <v>16</v>
      </c>
      <c r="L5518">
        <v>5</v>
      </c>
    </row>
    <row r="5519" spans="1:12" x14ac:dyDescent="0.3">
      <c r="A5519">
        <v>28</v>
      </c>
      <c r="B5519">
        <v>240000</v>
      </c>
      <c r="C5519" t="s">
        <v>26</v>
      </c>
      <c r="D5519">
        <v>3</v>
      </c>
      <c r="E5519" t="s">
        <v>27</v>
      </c>
      <c r="F5519" t="s">
        <v>30</v>
      </c>
      <c r="G5519">
        <v>8400</v>
      </c>
      <c r="I5519">
        <v>0</v>
      </c>
      <c r="J5519">
        <v>0.04</v>
      </c>
      <c r="K5519" t="s">
        <v>16</v>
      </c>
      <c r="L5519">
        <v>8</v>
      </c>
    </row>
    <row r="5520" spans="1:12" x14ac:dyDescent="0.3">
      <c r="A5520">
        <v>32</v>
      </c>
      <c r="B5520">
        <v>230000</v>
      </c>
      <c r="C5520" t="s">
        <v>13</v>
      </c>
      <c r="D5520">
        <v>16</v>
      </c>
      <c r="E5520" t="s">
        <v>28</v>
      </c>
      <c r="F5520" t="s">
        <v>21</v>
      </c>
      <c r="G5520">
        <v>35000</v>
      </c>
      <c r="I5520">
        <v>0</v>
      </c>
      <c r="J5520">
        <v>0.15</v>
      </c>
      <c r="K5520" t="s">
        <v>16</v>
      </c>
      <c r="L5520">
        <v>9</v>
      </c>
    </row>
    <row r="5521" spans="1:12" x14ac:dyDescent="0.3">
      <c r="A5521">
        <v>27</v>
      </c>
      <c r="B5521">
        <v>47000</v>
      </c>
      <c r="C5521" t="s">
        <v>13</v>
      </c>
      <c r="D5521">
        <v>3</v>
      </c>
      <c r="E5521" t="s">
        <v>27</v>
      </c>
      <c r="F5521" t="s">
        <v>30</v>
      </c>
      <c r="G5521">
        <v>25000</v>
      </c>
      <c r="H5521">
        <v>15.7</v>
      </c>
      <c r="I5521">
        <v>1</v>
      </c>
      <c r="J5521">
        <v>0.53</v>
      </c>
      <c r="K5521" t="s">
        <v>17</v>
      </c>
      <c r="L5521">
        <v>10</v>
      </c>
    </row>
    <row r="5522" spans="1:12" x14ac:dyDescent="0.3">
      <c r="A5522">
        <v>27</v>
      </c>
      <c r="B5522">
        <v>48000</v>
      </c>
      <c r="C5522" t="s">
        <v>13</v>
      </c>
      <c r="D5522">
        <v>2</v>
      </c>
      <c r="E5522" t="s">
        <v>20</v>
      </c>
      <c r="F5522" t="s">
        <v>15</v>
      </c>
      <c r="G5522">
        <v>25000</v>
      </c>
      <c r="H5522">
        <v>10.59</v>
      </c>
      <c r="I5522">
        <v>1</v>
      </c>
      <c r="J5522">
        <v>0.52</v>
      </c>
      <c r="K5522" t="s">
        <v>16</v>
      </c>
      <c r="L5522">
        <v>7</v>
      </c>
    </row>
    <row r="5523" spans="1:12" x14ac:dyDescent="0.3">
      <c r="A5523">
        <v>27</v>
      </c>
      <c r="B5523">
        <v>225000</v>
      </c>
      <c r="C5523" t="s">
        <v>26</v>
      </c>
      <c r="D5523">
        <v>11</v>
      </c>
      <c r="E5523" t="s">
        <v>27</v>
      </c>
      <c r="F5523" t="s">
        <v>30</v>
      </c>
      <c r="G5523">
        <v>25000</v>
      </c>
      <c r="H5523">
        <v>15.31</v>
      </c>
      <c r="I5523">
        <v>0</v>
      </c>
      <c r="J5523">
        <v>0.11</v>
      </c>
      <c r="K5523" t="s">
        <v>16</v>
      </c>
      <c r="L5523">
        <v>5</v>
      </c>
    </row>
    <row r="5524" spans="1:12" x14ac:dyDescent="0.3">
      <c r="A5524">
        <v>32</v>
      </c>
      <c r="B5524">
        <v>225000</v>
      </c>
      <c r="C5524" t="s">
        <v>26</v>
      </c>
      <c r="D5524">
        <v>4</v>
      </c>
      <c r="E5524" t="s">
        <v>20</v>
      </c>
      <c r="F5524" t="s">
        <v>15</v>
      </c>
      <c r="G5524">
        <v>20000</v>
      </c>
      <c r="H5524">
        <v>13.92</v>
      </c>
      <c r="I5524">
        <v>0</v>
      </c>
      <c r="J5524">
        <v>0.09</v>
      </c>
      <c r="K5524" t="s">
        <v>16</v>
      </c>
      <c r="L5524">
        <v>10</v>
      </c>
    </row>
    <row r="5525" spans="1:12" x14ac:dyDescent="0.3">
      <c r="A5525">
        <v>32</v>
      </c>
      <c r="B5525">
        <v>53196</v>
      </c>
      <c r="C5525" t="s">
        <v>13</v>
      </c>
      <c r="D5525">
        <v>9</v>
      </c>
      <c r="E5525" t="s">
        <v>27</v>
      </c>
      <c r="F5525" t="s">
        <v>19</v>
      </c>
      <c r="G5525">
        <v>25000</v>
      </c>
      <c r="H5525">
        <v>11.86</v>
      </c>
      <c r="I5525">
        <v>1</v>
      </c>
      <c r="J5525">
        <v>0.47</v>
      </c>
      <c r="K5525" t="s">
        <v>16</v>
      </c>
      <c r="L5525">
        <v>9</v>
      </c>
    </row>
    <row r="5526" spans="1:12" x14ac:dyDescent="0.3">
      <c r="A5526">
        <v>29</v>
      </c>
      <c r="B5526">
        <v>48000</v>
      </c>
      <c r="C5526" t="s">
        <v>13</v>
      </c>
      <c r="D5526">
        <v>9</v>
      </c>
      <c r="E5526" t="s">
        <v>28</v>
      </c>
      <c r="F5526" t="s">
        <v>15</v>
      </c>
      <c r="G5526">
        <v>25000</v>
      </c>
      <c r="H5526">
        <v>13.61</v>
      </c>
      <c r="I5526">
        <v>1</v>
      </c>
      <c r="J5526">
        <v>0.52</v>
      </c>
      <c r="K5526" t="s">
        <v>17</v>
      </c>
      <c r="L5526">
        <v>8</v>
      </c>
    </row>
    <row r="5527" spans="1:12" x14ac:dyDescent="0.3">
      <c r="A5527">
        <v>30</v>
      </c>
      <c r="B5527">
        <v>210000</v>
      </c>
      <c r="C5527" t="s">
        <v>26</v>
      </c>
      <c r="D5527">
        <v>8</v>
      </c>
      <c r="E5527" t="s">
        <v>25</v>
      </c>
      <c r="F5527" t="s">
        <v>19</v>
      </c>
      <c r="G5527">
        <v>24000</v>
      </c>
      <c r="H5527">
        <v>11.49</v>
      </c>
      <c r="I5527">
        <v>0</v>
      </c>
      <c r="J5527">
        <v>0.11</v>
      </c>
      <c r="K5527" t="s">
        <v>16</v>
      </c>
      <c r="L5527">
        <v>6</v>
      </c>
    </row>
    <row r="5528" spans="1:12" x14ac:dyDescent="0.3">
      <c r="A5528">
        <v>28</v>
      </c>
      <c r="B5528">
        <v>209000</v>
      </c>
      <c r="C5528" t="s">
        <v>23</v>
      </c>
      <c r="D5528">
        <v>4</v>
      </c>
      <c r="E5528" t="s">
        <v>20</v>
      </c>
      <c r="F5528" t="s">
        <v>30</v>
      </c>
      <c r="G5528">
        <v>15000</v>
      </c>
      <c r="H5528">
        <v>14.84</v>
      </c>
      <c r="I5528">
        <v>0</v>
      </c>
      <c r="J5528">
        <v>7.0000000000000007E-2</v>
      </c>
      <c r="K5528" t="s">
        <v>17</v>
      </c>
      <c r="L5528">
        <v>7</v>
      </c>
    </row>
    <row r="5529" spans="1:12" x14ac:dyDescent="0.3">
      <c r="A5529">
        <v>27</v>
      </c>
      <c r="B5529">
        <v>207182</v>
      </c>
      <c r="C5529" t="s">
        <v>26</v>
      </c>
      <c r="D5529">
        <v>11</v>
      </c>
      <c r="E5529" t="s">
        <v>27</v>
      </c>
      <c r="F5529" t="s">
        <v>19</v>
      </c>
      <c r="G5529">
        <v>22000</v>
      </c>
      <c r="H5529">
        <v>10.62</v>
      </c>
      <c r="I5529">
        <v>0</v>
      </c>
      <c r="J5529">
        <v>0.11</v>
      </c>
      <c r="K5529" t="s">
        <v>16</v>
      </c>
      <c r="L5529">
        <v>5</v>
      </c>
    </row>
    <row r="5530" spans="1:12" x14ac:dyDescent="0.3">
      <c r="A5530">
        <v>30</v>
      </c>
      <c r="B5530">
        <v>54383</v>
      </c>
      <c r="C5530" t="s">
        <v>13</v>
      </c>
      <c r="D5530">
        <v>5</v>
      </c>
      <c r="E5530" t="s">
        <v>28</v>
      </c>
      <c r="F5530" t="s">
        <v>30</v>
      </c>
      <c r="G5530">
        <v>25000</v>
      </c>
      <c r="H5530">
        <v>15.65</v>
      </c>
      <c r="I5530">
        <v>1</v>
      </c>
      <c r="J5530">
        <v>0.46</v>
      </c>
      <c r="K5530" t="s">
        <v>17</v>
      </c>
      <c r="L5530">
        <v>7</v>
      </c>
    </row>
    <row r="5531" spans="1:12" x14ac:dyDescent="0.3">
      <c r="A5531">
        <v>27</v>
      </c>
      <c r="B5531">
        <v>49000</v>
      </c>
      <c r="C5531" t="s">
        <v>13</v>
      </c>
      <c r="D5531">
        <v>11</v>
      </c>
      <c r="E5531" t="s">
        <v>25</v>
      </c>
      <c r="F5531" t="s">
        <v>19</v>
      </c>
      <c r="G5531">
        <v>25000</v>
      </c>
      <c r="H5531">
        <v>11.36</v>
      </c>
      <c r="I5531">
        <v>1</v>
      </c>
      <c r="J5531">
        <v>0.51</v>
      </c>
      <c r="K5531" t="s">
        <v>16</v>
      </c>
      <c r="L5531">
        <v>5</v>
      </c>
    </row>
    <row r="5532" spans="1:12" x14ac:dyDescent="0.3">
      <c r="A5532">
        <v>29</v>
      </c>
      <c r="B5532">
        <v>162350</v>
      </c>
      <c r="C5532" t="s">
        <v>13</v>
      </c>
      <c r="D5532">
        <v>12</v>
      </c>
      <c r="E5532" t="s">
        <v>14</v>
      </c>
      <c r="F5532" t="s">
        <v>31</v>
      </c>
      <c r="G5532">
        <v>25000</v>
      </c>
      <c r="H5532">
        <v>21.64</v>
      </c>
      <c r="I5532">
        <v>1</v>
      </c>
      <c r="J5532">
        <v>0.13</v>
      </c>
      <c r="K5532" t="s">
        <v>17</v>
      </c>
      <c r="L5532">
        <v>9</v>
      </c>
    </row>
    <row r="5533" spans="1:12" x14ac:dyDescent="0.3">
      <c r="A5533">
        <v>28</v>
      </c>
      <c r="B5533">
        <v>202040</v>
      </c>
      <c r="C5533" t="s">
        <v>26</v>
      </c>
      <c r="D5533">
        <v>12</v>
      </c>
      <c r="E5533" t="s">
        <v>20</v>
      </c>
      <c r="F5533" t="s">
        <v>30</v>
      </c>
      <c r="G5533">
        <v>12000</v>
      </c>
      <c r="H5533">
        <v>14.46</v>
      </c>
      <c r="I5533">
        <v>0</v>
      </c>
      <c r="J5533">
        <v>0.06</v>
      </c>
      <c r="K5533" t="s">
        <v>17</v>
      </c>
      <c r="L5533">
        <v>8</v>
      </c>
    </row>
    <row r="5534" spans="1:12" x14ac:dyDescent="0.3">
      <c r="A5534">
        <v>31</v>
      </c>
      <c r="B5534">
        <v>201996</v>
      </c>
      <c r="C5534" t="s">
        <v>26</v>
      </c>
      <c r="D5534">
        <v>11</v>
      </c>
      <c r="E5534" t="s">
        <v>18</v>
      </c>
      <c r="F5534" t="s">
        <v>15</v>
      </c>
      <c r="G5534">
        <v>20000</v>
      </c>
      <c r="I5534">
        <v>0</v>
      </c>
      <c r="J5534">
        <v>0.1</v>
      </c>
      <c r="K5534" t="s">
        <v>16</v>
      </c>
      <c r="L5534">
        <v>10</v>
      </c>
    </row>
    <row r="5535" spans="1:12" x14ac:dyDescent="0.3">
      <c r="A5535">
        <v>28</v>
      </c>
      <c r="B5535">
        <v>60000</v>
      </c>
      <c r="C5535" t="s">
        <v>13</v>
      </c>
      <c r="D5535">
        <v>3</v>
      </c>
      <c r="E5535" t="s">
        <v>14</v>
      </c>
      <c r="F5535" t="s">
        <v>15</v>
      </c>
      <c r="G5535">
        <v>25000</v>
      </c>
      <c r="H5535">
        <v>13.49</v>
      </c>
      <c r="I5535">
        <v>1</v>
      </c>
      <c r="J5535">
        <v>0.42</v>
      </c>
      <c r="K5535" t="s">
        <v>16</v>
      </c>
      <c r="L5535">
        <v>10</v>
      </c>
    </row>
    <row r="5536" spans="1:12" x14ac:dyDescent="0.3">
      <c r="A5536">
        <v>31</v>
      </c>
      <c r="B5536">
        <v>200000</v>
      </c>
      <c r="C5536" t="s">
        <v>26</v>
      </c>
      <c r="D5536">
        <v>8</v>
      </c>
      <c r="E5536" t="s">
        <v>25</v>
      </c>
      <c r="F5536" t="s">
        <v>21</v>
      </c>
      <c r="G5536">
        <v>24000</v>
      </c>
      <c r="H5536">
        <v>8.9</v>
      </c>
      <c r="I5536">
        <v>0</v>
      </c>
      <c r="J5536">
        <v>0.12</v>
      </c>
      <c r="K5536" t="s">
        <v>16</v>
      </c>
      <c r="L5536">
        <v>9</v>
      </c>
    </row>
    <row r="5537" spans="1:12" x14ac:dyDescent="0.3">
      <c r="A5537">
        <v>31</v>
      </c>
      <c r="B5537">
        <v>200000</v>
      </c>
      <c r="C5537" t="s">
        <v>26</v>
      </c>
      <c r="D5537">
        <v>3</v>
      </c>
      <c r="E5537" t="s">
        <v>14</v>
      </c>
      <c r="F5537" t="s">
        <v>21</v>
      </c>
      <c r="G5537">
        <v>30000</v>
      </c>
      <c r="H5537">
        <v>8.9</v>
      </c>
      <c r="I5537">
        <v>0</v>
      </c>
      <c r="J5537">
        <v>0.15</v>
      </c>
      <c r="K5537" t="s">
        <v>16</v>
      </c>
      <c r="L5537">
        <v>5</v>
      </c>
    </row>
    <row r="5538" spans="1:12" x14ac:dyDescent="0.3">
      <c r="A5538">
        <v>27</v>
      </c>
      <c r="B5538">
        <v>60000</v>
      </c>
      <c r="C5538" t="s">
        <v>13</v>
      </c>
      <c r="D5538">
        <v>11</v>
      </c>
      <c r="E5538" t="s">
        <v>27</v>
      </c>
      <c r="F5538" t="s">
        <v>19</v>
      </c>
      <c r="G5538">
        <v>25000</v>
      </c>
      <c r="I5538">
        <v>1</v>
      </c>
      <c r="J5538">
        <v>0.42</v>
      </c>
      <c r="K5538" t="s">
        <v>16</v>
      </c>
      <c r="L5538">
        <v>8</v>
      </c>
    </row>
    <row r="5539" spans="1:12" x14ac:dyDescent="0.3">
      <c r="A5539">
        <v>35</v>
      </c>
      <c r="B5539">
        <v>188000</v>
      </c>
      <c r="C5539" t="s">
        <v>13</v>
      </c>
      <c r="D5539">
        <v>4</v>
      </c>
      <c r="E5539" t="s">
        <v>25</v>
      </c>
      <c r="F5539" t="s">
        <v>30</v>
      </c>
      <c r="G5539">
        <v>5000</v>
      </c>
      <c r="H5539">
        <v>16.489999999999998</v>
      </c>
      <c r="I5539">
        <v>1</v>
      </c>
      <c r="J5539">
        <v>0.03</v>
      </c>
      <c r="K5539" t="s">
        <v>16</v>
      </c>
      <c r="L5539">
        <v>9</v>
      </c>
    </row>
    <row r="5540" spans="1:12" x14ac:dyDescent="0.3">
      <c r="A5540">
        <v>28</v>
      </c>
      <c r="B5540">
        <v>63000</v>
      </c>
      <c r="C5540" t="s">
        <v>13</v>
      </c>
      <c r="D5540">
        <v>4</v>
      </c>
      <c r="E5540" t="s">
        <v>14</v>
      </c>
      <c r="F5540" t="s">
        <v>19</v>
      </c>
      <c r="G5540">
        <v>25000</v>
      </c>
      <c r="H5540">
        <v>11.36</v>
      </c>
      <c r="I5540">
        <v>1</v>
      </c>
      <c r="J5540">
        <v>0.4</v>
      </c>
      <c r="K5540" t="s">
        <v>16</v>
      </c>
      <c r="L5540">
        <v>8</v>
      </c>
    </row>
    <row r="5541" spans="1:12" x14ac:dyDescent="0.3">
      <c r="A5541">
        <v>32</v>
      </c>
      <c r="B5541">
        <v>63235</v>
      </c>
      <c r="C5541" t="s">
        <v>13</v>
      </c>
      <c r="D5541">
        <v>3</v>
      </c>
      <c r="E5541" t="s">
        <v>28</v>
      </c>
      <c r="F5541" t="s">
        <v>19</v>
      </c>
      <c r="G5541">
        <v>25000</v>
      </c>
      <c r="H5541">
        <v>10.25</v>
      </c>
      <c r="I5541">
        <v>1</v>
      </c>
      <c r="J5541">
        <v>0.4</v>
      </c>
      <c r="K5541" t="s">
        <v>16</v>
      </c>
      <c r="L5541">
        <v>8</v>
      </c>
    </row>
    <row r="5542" spans="1:12" x14ac:dyDescent="0.3">
      <c r="A5542">
        <v>30</v>
      </c>
      <c r="B5542">
        <v>65000</v>
      </c>
      <c r="C5542" t="s">
        <v>13</v>
      </c>
      <c r="D5542">
        <v>2</v>
      </c>
      <c r="E5542" t="s">
        <v>25</v>
      </c>
      <c r="F5542" t="s">
        <v>19</v>
      </c>
      <c r="G5542">
        <v>25000</v>
      </c>
      <c r="H5542">
        <v>10.38</v>
      </c>
      <c r="I5542">
        <v>1</v>
      </c>
      <c r="J5542">
        <v>0.38</v>
      </c>
      <c r="K5542" t="s">
        <v>16</v>
      </c>
      <c r="L5542">
        <v>8</v>
      </c>
    </row>
    <row r="5543" spans="1:12" x14ac:dyDescent="0.3">
      <c r="A5543">
        <v>31</v>
      </c>
      <c r="B5543">
        <v>65800</v>
      </c>
      <c r="C5543" t="s">
        <v>13</v>
      </c>
      <c r="D5543">
        <v>15</v>
      </c>
      <c r="E5543" t="s">
        <v>25</v>
      </c>
      <c r="F5543" t="s">
        <v>21</v>
      </c>
      <c r="G5543">
        <v>25000</v>
      </c>
      <c r="H5543">
        <v>7.51</v>
      </c>
      <c r="I5543">
        <v>1</v>
      </c>
      <c r="J5543">
        <v>0.38</v>
      </c>
      <c r="K5543" t="s">
        <v>16</v>
      </c>
      <c r="L5543">
        <v>9</v>
      </c>
    </row>
    <row r="5544" spans="1:12" x14ac:dyDescent="0.3">
      <c r="A5544">
        <v>27</v>
      </c>
      <c r="B5544">
        <v>200000</v>
      </c>
      <c r="C5544" t="s">
        <v>26</v>
      </c>
      <c r="D5544">
        <v>6</v>
      </c>
      <c r="E5544" t="s">
        <v>18</v>
      </c>
      <c r="F5544" t="s">
        <v>21</v>
      </c>
      <c r="G5544">
        <v>10000</v>
      </c>
      <c r="H5544">
        <v>7.51</v>
      </c>
      <c r="I5544">
        <v>0</v>
      </c>
      <c r="J5544">
        <v>0.05</v>
      </c>
      <c r="K5544" t="s">
        <v>16</v>
      </c>
      <c r="L5544">
        <v>10</v>
      </c>
    </row>
    <row r="5545" spans="1:12" x14ac:dyDescent="0.3">
      <c r="A5545">
        <v>27</v>
      </c>
      <c r="B5545">
        <v>200000</v>
      </c>
      <c r="C5545" t="s">
        <v>26</v>
      </c>
      <c r="D5545">
        <v>6</v>
      </c>
      <c r="E5545" t="s">
        <v>18</v>
      </c>
      <c r="F5545" t="s">
        <v>21</v>
      </c>
      <c r="G5545">
        <v>5000</v>
      </c>
      <c r="H5545">
        <v>7.74</v>
      </c>
      <c r="I5545">
        <v>0</v>
      </c>
      <c r="J5545">
        <v>0.03</v>
      </c>
      <c r="K5545" t="s">
        <v>16</v>
      </c>
      <c r="L5545">
        <v>7</v>
      </c>
    </row>
    <row r="5546" spans="1:12" x14ac:dyDescent="0.3">
      <c r="A5546">
        <v>30</v>
      </c>
      <c r="B5546">
        <v>200000</v>
      </c>
      <c r="C5546" t="s">
        <v>26</v>
      </c>
      <c r="D5546">
        <v>0</v>
      </c>
      <c r="E5546" t="s">
        <v>28</v>
      </c>
      <c r="F5546" t="s">
        <v>21</v>
      </c>
      <c r="G5546">
        <v>10000</v>
      </c>
      <c r="H5546">
        <v>8.59</v>
      </c>
      <c r="I5546">
        <v>0</v>
      </c>
      <c r="J5546">
        <v>0.05</v>
      </c>
      <c r="K5546" t="s">
        <v>16</v>
      </c>
      <c r="L5546">
        <v>7</v>
      </c>
    </row>
    <row r="5547" spans="1:12" x14ac:dyDescent="0.3">
      <c r="A5547">
        <v>29</v>
      </c>
      <c r="B5547">
        <v>70000</v>
      </c>
      <c r="C5547" t="s">
        <v>13</v>
      </c>
      <c r="D5547">
        <v>3</v>
      </c>
      <c r="E5547" t="s">
        <v>20</v>
      </c>
      <c r="F5547" t="s">
        <v>30</v>
      </c>
      <c r="G5547">
        <v>25000</v>
      </c>
      <c r="H5547">
        <v>14.83</v>
      </c>
      <c r="I5547">
        <v>1</v>
      </c>
      <c r="J5547">
        <v>0.36</v>
      </c>
      <c r="K5547" t="s">
        <v>16</v>
      </c>
      <c r="L5547">
        <v>6</v>
      </c>
    </row>
    <row r="5548" spans="1:12" x14ac:dyDescent="0.3">
      <c r="A5548">
        <v>34</v>
      </c>
      <c r="B5548">
        <v>75000</v>
      </c>
      <c r="C5548" t="s">
        <v>13</v>
      </c>
      <c r="D5548">
        <v>9</v>
      </c>
      <c r="E5548" t="s">
        <v>25</v>
      </c>
      <c r="F5548" t="s">
        <v>19</v>
      </c>
      <c r="G5548">
        <v>25000</v>
      </c>
      <c r="H5548">
        <v>10.38</v>
      </c>
      <c r="I5548">
        <v>1</v>
      </c>
      <c r="J5548">
        <v>0.33</v>
      </c>
      <c r="K5548" t="s">
        <v>16</v>
      </c>
      <c r="L5548">
        <v>8</v>
      </c>
    </row>
    <row r="5549" spans="1:12" x14ac:dyDescent="0.3">
      <c r="A5549">
        <v>35</v>
      </c>
      <c r="B5549">
        <v>192000</v>
      </c>
      <c r="C5549" t="s">
        <v>26</v>
      </c>
      <c r="D5549">
        <v>11</v>
      </c>
      <c r="E5549" t="s">
        <v>28</v>
      </c>
      <c r="F5549" t="s">
        <v>19</v>
      </c>
      <c r="G5549">
        <v>10000</v>
      </c>
      <c r="H5549">
        <v>11.99</v>
      </c>
      <c r="I5549">
        <v>0</v>
      </c>
      <c r="J5549">
        <v>0.05</v>
      </c>
      <c r="K5549" t="s">
        <v>16</v>
      </c>
      <c r="L5549">
        <v>9</v>
      </c>
    </row>
    <row r="5550" spans="1:12" x14ac:dyDescent="0.3">
      <c r="A5550">
        <v>31</v>
      </c>
      <c r="B5550">
        <v>190000</v>
      </c>
      <c r="C5550" t="s">
        <v>23</v>
      </c>
      <c r="D5550">
        <v>8</v>
      </c>
      <c r="E5550" t="s">
        <v>18</v>
      </c>
      <c r="F5550" t="s">
        <v>21</v>
      </c>
      <c r="G5550">
        <v>15000</v>
      </c>
      <c r="H5550">
        <v>6.03</v>
      </c>
      <c r="I5550">
        <v>0</v>
      </c>
      <c r="J5550">
        <v>0.08</v>
      </c>
      <c r="K5550" t="s">
        <v>16</v>
      </c>
      <c r="L5550">
        <v>8</v>
      </c>
    </row>
    <row r="5551" spans="1:12" x14ac:dyDescent="0.3">
      <c r="A5551">
        <v>30</v>
      </c>
      <c r="B5551">
        <v>77000</v>
      </c>
      <c r="C5551" t="s">
        <v>13</v>
      </c>
      <c r="D5551">
        <v>7</v>
      </c>
      <c r="E5551" t="s">
        <v>20</v>
      </c>
      <c r="F5551" t="s">
        <v>19</v>
      </c>
      <c r="G5551">
        <v>25000</v>
      </c>
      <c r="H5551">
        <v>10.75</v>
      </c>
      <c r="I5551">
        <v>1</v>
      </c>
      <c r="J5551">
        <v>0.32</v>
      </c>
      <c r="K5551" t="s">
        <v>16</v>
      </c>
      <c r="L5551">
        <v>8</v>
      </c>
    </row>
    <row r="5552" spans="1:12" x14ac:dyDescent="0.3">
      <c r="A5552">
        <v>31</v>
      </c>
      <c r="B5552">
        <v>190000</v>
      </c>
      <c r="C5552" t="s">
        <v>26</v>
      </c>
      <c r="D5552">
        <v>15</v>
      </c>
      <c r="E5552" t="s">
        <v>14</v>
      </c>
      <c r="F5552" t="s">
        <v>15</v>
      </c>
      <c r="G5552">
        <v>24000</v>
      </c>
      <c r="I5552">
        <v>0</v>
      </c>
      <c r="J5552">
        <v>0.13</v>
      </c>
      <c r="K5552" t="s">
        <v>16</v>
      </c>
      <c r="L5552">
        <v>10</v>
      </c>
    </row>
    <row r="5553" spans="1:12" x14ac:dyDescent="0.3">
      <c r="A5553">
        <v>30</v>
      </c>
      <c r="B5553">
        <v>190000</v>
      </c>
      <c r="C5553" t="s">
        <v>13</v>
      </c>
      <c r="D5553">
        <v>3</v>
      </c>
      <c r="E5553" t="s">
        <v>25</v>
      </c>
      <c r="F5553" t="s">
        <v>19</v>
      </c>
      <c r="G5553">
        <v>15000</v>
      </c>
      <c r="H5553">
        <v>11.48</v>
      </c>
      <c r="I5553">
        <v>0</v>
      </c>
      <c r="J5553">
        <v>0.08</v>
      </c>
      <c r="K5553" t="s">
        <v>16</v>
      </c>
      <c r="L5553">
        <v>8</v>
      </c>
    </row>
    <row r="5554" spans="1:12" x14ac:dyDescent="0.3">
      <c r="A5554">
        <v>33</v>
      </c>
      <c r="B5554">
        <v>186996</v>
      </c>
      <c r="C5554" t="s">
        <v>26</v>
      </c>
      <c r="D5554">
        <v>0</v>
      </c>
      <c r="E5554" t="s">
        <v>18</v>
      </c>
      <c r="F5554" t="s">
        <v>30</v>
      </c>
      <c r="G5554">
        <v>25000</v>
      </c>
      <c r="H5554">
        <v>14.46</v>
      </c>
      <c r="I5554">
        <v>0</v>
      </c>
      <c r="J5554">
        <v>0.13</v>
      </c>
      <c r="K5554" t="s">
        <v>17</v>
      </c>
      <c r="L5554">
        <v>8</v>
      </c>
    </row>
    <row r="5555" spans="1:12" x14ac:dyDescent="0.3">
      <c r="A5555">
        <v>29</v>
      </c>
      <c r="B5555">
        <v>148410</v>
      </c>
      <c r="C5555" t="s">
        <v>26</v>
      </c>
      <c r="D5555">
        <v>5</v>
      </c>
      <c r="E5555" t="s">
        <v>14</v>
      </c>
      <c r="F5555" t="s">
        <v>30</v>
      </c>
      <c r="G5555">
        <v>11200</v>
      </c>
      <c r="H5555">
        <v>16.89</v>
      </c>
      <c r="I5555">
        <v>1</v>
      </c>
      <c r="J5555">
        <v>0.06</v>
      </c>
      <c r="K5555" t="s">
        <v>17</v>
      </c>
      <c r="L5555">
        <v>9</v>
      </c>
    </row>
    <row r="5556" spans="1:12" x14ac:dyDescent="0.3">
      <c r="A5556">
        <v>28</v>
      </c>
      <c r="B5556">
        <v>186000</v>
      </c>
      <c r="C5556" t="s">
        <v>24</v>
      </c>
      <c r="D5556">
        <v>3</v>
      </c>
      <c r="E5556" t="s">
        <v>27</v>
      </c>
      <c r="F5556" t="s">
        <v>21</v>
      </c>
      <c r="G5556">
        <v>2500</v>
      </c>
      <c r="H5556">
        <v>7.4</v>
      </c>
      <c r="I5556">
        <v>0</v>
      </c>
      <c r="J5556">
        <v>0.01</v>
      </c>
      <c r="K5556" t="s">
        <v>16</v>
      </c>
      <c r="L5556">
        <v>9</v>
      </c>
    </row>
    <row r="5557" spans="1:12" x14ac:dyDescent="0.3">
      <c r="A5557">
        <v>29</v>
      </c>
      <c r="B5557">
        <v>173000</v>
      </c>
      <c r="C5557" t="s">
        <v>26</v>
      </c>
      <c r="D5557">
        <v>7</v>
      </c>
      <c r="E5557" t="s">
        <v>25</v>
      </c>
      <c r="F5557" t="s">
        <v>30</v>
      </c>
      <c r="G5557">
        <v>28000</v>
      </c>
      <c r="H5557">
        <v>17.489999999999998</v>
      </c>
      <c r="I5557">
        <v>1</v>
      </c>
      <c r="J5557">
        <v>0.16</v>
      </c>
      <c r="K5557" t="s">
        <v>17</v>
      </c>
      <c r="L5557">
        <v>10</v>
      </c>
    </row>
    <row r="5558" spans="1:12" x14ac:dyDescent="0.3">
      <c r="A5558">
        <v>32</v>
      </c>
      <c r="B5558">
        <v>80000</v>
      </c>
      <c r="C5558" t="s">
        <v>13</v>
      </c>
      <c r="D5558">
        <v>2</v>
      </c>
      <c r="E5558" t="s">
        <v>27</v>
      </c>
      <c r="F5558" t="s">
        <v>19</v>
      </c>
      <c r="G5558">
        <v>25000</v>
      </c>
      <c r="I5558">
        <v>1</v>
      </c>
      <c r="J5558">
        <v>0.31</v>
      </c>
      <c r="K5558" t="s">
        <v>16</v>
      </c>
      <c r="L5558">
        <v>8</v>
      </c>
    </row>
    <row r="5559" spans="1:12" x14ac:dyDescent="0.3">
      <c r="A5559">
        <v>33</v>
      </c>
      <c r="B5559">
        <v>80000</v>
      </c>
      <c r="C5559" t="s">
        <v>13</v>
      </c>
      <c r="D5559">
        <v>0</v>
      </c>
      <c r="E5559" t="s">
        <v>14</v>
      </c>
      <c r="F5559" t="s">
        <v>19</v>
      </c>
      <c r="G5559">
        <v>25000</v>
      </c>
      <c r="H5559">
        <v>11.86</v>
      </c>
      <c r="I5559">
        <v>1</v>
      </c>
      <c r="J5559">
        <v>0.31</v>
      </c>
      <c r="K5559" t="s">
        <v>16</v>
      </c>
      <c r="L5559">
        <v>8</v>
      </c>
    </row>
    <row r="5560" spans="1:12" x14ac:dyDescent="0.3">
      <c r="A5560">
        <v>27</v>
      </c>
      <c r="B5560">
        <v>183000</v>
      </c>
      <c r="C5560" t="s">
        <v>13</v>
      </c>
      <c r="D5560">
        <v>12</v>
      </c>
      <c r="E5560" t="s">
        <v>18</v>
      </c>
      <c r="F5560" t="s">
        <v>29</v>
      </c>
      <c r="G5560">
        <v>15000</v>
      </c>
      <c r="H5560">
        <v>19.03</v>
      </c>
      <c r="I5560">
        <v>0</v>
      </c>
      <c r="J5560">
        <v>0.08</v>
      </c>
      <c r="K5560" t="s">
        <v>17</v>
      </c>
      <c r="L5560">
        <v>6</v>
      </c>
    </row>
    <row r="5561" spans="1:12" x14ac:dyDescent="0.3">
      <c r="A5561">
        <v>32</v>
      </c>
      <c r="B5561">
        <v>80000</v>
      </c>
      <c r="C5561" t="s">
        <v>13</v>
      </c>
      <c r="D5561">
        <v>1</v>
      </c>
      <c r="E5561" t="s">
        <v>14</v>
      </c>
      <c r="F5561" t="s">
        <v>15</v>
      </c>
      <c r="G5561">
        <v>25000</v>
      </c>
      <c r="H5561">
        <v>12.87</v>
      </c>
      <c r="I5561">
        <v>1</v>
      </c>
      <c r="J5561">
        <v>0.31</v>
      </c>
      <c r="K5561" t="s">
        <v>16</v>
      </c>
      <c r="L5561">
        <v>9</v>
      </c>
    </row>
    <row r="5562" spans="1:12" x14ac:dyDescent="0.3">
      <c r="A5562">
        <v>30</v>
      </c>
      <c r="B5562">
        <v>14400</v>
      </c>
      <c r="C5562" t="s">
        <v>23</v>
      </c>
      <c r="D5562">
        <v>2</v>
      </c>
      <c r="E5562" t="s">
        <v>27</v>
      </c>
      <c r="F5562" t="s">
        <v>19</v>
      </c>
      <c r="G5562">
        <v>1000</v>
      </c>
      <c r="H5562">
        <v>10.62</v>
      </c>
      <c r="I5562">
        <v>0</v>
      </c>
      <c r="J5562">
        <v>7.0000000000000007E-2</v>
      </c>
      <c r="K5562" t="s">
        <v>16</v>
      </c>
      <c r="L5562">
        <v>10</v>
      </c>
    </row>
    <row r="5563" spans="1:12" x14ac:dyDescent="0.3">
      <c r="A5563">
        <v>29</v>
      </c>
      <c r="B5563">
        <v>180000</v>
      </c>
      <c r="C5563" t="s">
        <v>26</v>
      </c>
      <c r="D5563">
        <v>2</v>
      </c>
      <c r="E5563" t="s">
        <v>20</v>
      </c>
      <c r="F5563" t="s">
        <v>29</v>
      </c>
      <c r="G5563">
        <v>31000</v>
      </c>
      <c r="H5563">
        <v>19.420000000000002</v>
      </c>
      <c r="I5563">
        <v>0</v>
      </c>
      <c r="J5563">
        <v>0.17</v>
      </c>
      <c r="K5563" t="s">
        <v>17</v>
      </c>
      <c r="L5563">
        <v>8</v>
      </c>
    </row>
    <row r="5564" spans="1:12" x14ac:dyDescent="0.3">
      <c r="A5564">
        <v>30</v>
      </c>
      <c r="B5564">
        <v>180000</v>
      </c>
      <c r="C5564" t="s">
        <v>26</v>
      </c>
      <c r="D5564">
        <v>2</v>
      </c>
      <c r="E5564" t="s">
        <v>25</v>
      </c>
      <c r="F5564" t="s">
        <v>21</v>
      </c>
      <c r="G5564">
        <v>12500</v>
      </c>
      <c r="H5564">
        <v>6.03</v>
      </c>
      <c r="I5564">
        <v>0</v>
      </c>
      <c r="J5564">
        <v>7.0000000000000007E-2</v>
      </c>
      <c r="K5564" t="s">
        <v>16</v>
      </c>
      <c r="L5564">
        <v>6</v>
      </c>
    </row>
    <row r="5565" spans="1:12" x14ac:dyDescent="0.3">
      <c r="A5565">
        <v>31</v>
      </c>
      <c r="B5565">
        <v>180000</v>
      </c>
      <c r="C5565" t="s">
        <v>23</v>
      </c>
      <c r="D5565">
        <v>15</v>
      </c>
      <c r="E5565" t="s">
        <v>18</v>
      </c>
      <c r="F5565" t="s">
        <v>19</v>
      </c>
      <c r="G5565">
        <v>10000</v>
      </c>
      <c r="H5565">
        <v>11.71</v>
      </c>
      <c r="I5565">
        <v>0</v>
      </c>
      <c r="J5565">
        <v>0.06</v>
      </c>
      <c r="K5565" t="s">
        <v>16</v>
      </c>
      <c r="L5565">
        <v>7</v>
      </c>
    </row>
    <row r="5566" spans="1:12" x14ac:dyDescent="0.3">
      <c r="A5566">
        <v>31</v>
      </c>
      <c r="B5566">
        <v>85000</v>
      </c>
      <c r="C5566" t="s">
        <v>13</v>
      </c>
      <c r="D5566">
        <v>5</v>
      </c>
      <c r="E5566" t="s">
        <v>27</v>
      </c>
      <c r="F5566" t="s">
        <v>19</v>
      </c>
      <c r="G5566">
        <v>25000</v>
      </c>
      <c r="H5566">
        <v>10.75</v>
      </c>
      <c r="I5566">
        <v>0</v>
      </c>
      <c r="J5566">
        <v>0.28999999999999998</v>
      </c>
      <c r="K5566" t="s">
        <v>16</v>
      </c>
      <c r="L5566">
        <v>7</v>
      </c>
    </row>
    <row r="5567" spans="1:12" x14ac:dyDescent="0.3">
      <c r="A5567">
        <v>33</v>
      </c>
      <c r="B5567">
        <v>180000</v>
      </c>
      <c r="C5567" t="s">
        <v>26</v>
      </c>
      <c r="D5567">
        <v>17</v>
      </c>
      <c r="E5567" t="s">
        <v>25</v>
      </c>
      <c r="F5567" t="s">
        <v>21</v>
      </c>
      <c r="G5567">
        <v>13000</v>
      </c>
      <c r="H5567">
        <v>7.29</v>
      </c>
      <c r="I5567">
        <v>0</v>
      </c>
      <c r="J5567">
        <v>7.0000000000000007E-2</v>
      </c>
      <c r="K5567" t="s">
        <v>16</v>
      </c>
      <c r="L5567">
        <v>7</v>
      </c>
    </row>
    <row r="5568" spans="1:12" x14ac:dyDescent="0.3">
      <c r="A5568">
        <v>29</v>
      </c>
      <c r="B5568">
        <v>180000</v>
      </c>
      <c r="C5568" t="s">
        <v>26</v>
      </c>
      <c r="D5568">
        <v>9</v>
      </c>
      <c r="E5568" t="s">
        <v>20</v>
      </c>
      <c r="F5568" t="s">
        <v>21</v>
      </c>
      <c r="G5568">
        <v>15000</v>
      </c>
      <c r="H5568">
        <v>5.79</v>
      </c>
      <c r="I5568">
        <v>0</v>
      </c>
      <c r="J5568">
        <v>0.08</v>
      </c>
      <c r="K5568" t="s">
        <v>16</v>
      </c>
      <c r="L5568">
        <v>6</v>
      </c>
    </row>
    <row r="5569" spans="1:12" x14ac:dyDescent="0.3">
      <c r="A5569">
        <v>27</v>
      </c>
      <c r="B5569">
        <v>180000</v>
      </c>
      <c r="C5569" t="s">
        <v>13</v>
      </c>
      <c r="D5569">
        <v>4</v>
      </c>
      <c r="E5569" t="s">
        <v>20</v>
      </c>
      <c r="F5569" t="s">
        <v>19</v>
      </c>
      <c r="G5569">
        <v>8000</v>
      </c>
      <c r="H5569">
        <v>10.37</v>
      </c>
      <c r="I5569">
        <v>0</v>
      </c>
      <c r="J5569">
        <v>0.04</v>
      </c>
      <c r="K5569" t="s">
        <v>16</v>
      </c>
      <c r="L5569">
        <v>5</v>
      </c>
    </row>
    <row r="5570" spans="1:12" x14ac:dyDescent="0.3">
      <c r="A5570">
        <v>35</v>
      </c>
      <c r="B5570">
        <v>180000</v>
      </c>
      <c r="C5570" t="s">
        <v>26</v>
      </c>
      <c r="D5570">
        <v>6</v>
      </c>
      <c r="E5570" t="s">
        <v>25</v>
      </c>
      <c r="F5570" t="s">
        <v>21</v>
      </c>
      <c r="G5570">
        <v>8500</v>
      </c>
      <c r="H5570">
        <v>6.92</v>
      </c>
      <c r="I5570">
        <v>0</v>
      </c>
      <c r="J5570">
        <v>0.05</v>
      </c>
      <c r="K5570" t="s">
        <v>16</v>
      </c>
      <c r="L5570">
        <v>8</v>
      </c>
    </row>
    <row r="5571" spans="1:12" x14ac:dyDescent="0.3">
      <c r="A5571">
        <v>32</v>
      </c>
      <c r="B5571">
        <v>90000</v>
      </c>
      <c r="C5571" t="s">
        <v>13</v>
      </c>
      <c r="D5571">
        <v>7</v>
      </c>
      <c r="E5571" t="s">
        <v>18</v>
      </c>
      <c r="F5571" t="s">
        <v>30</v>
      </c>
      <c r="G5571">
        <v>25000</v>
      </c>
      <c r="H5571">
        <v>15.58</v>
      </c>
      <c r="I5571">
        <v>0</v>
      </c>
      <c r="J5571">
        <v>0.28000000000000003</v>
      </c>
      <c r="K5571" t="s">
        <v>16</v>
      </c>
      <c r="L5571">
        <v>7</v>
      </c>
    </row>
    <row r="5572" spans="1:12" x14ac:dyDescent="0.3">
      <c r="A5572">
        <v>34</v>
      </c>
      <c r="B5572">
        <v>91000</v>
      </c>
      <c r="C5572" t="s">
        <v>13</v>
      </c>
      <c r="D5572">
        <v>11</v>
      </c>
      <c r="E5572" t="s">
        <v>14</v>
      </c>
      <c r="F5572" t="s">
        <v>19</v>
      </c>
      <c r="G5572">
        <v>25000</v>
      </c>
      <c r="H5572">
        <v>11.36</v>
      </c>
      <c r="I5572">
        <v>0</v>
      </c>
      <c r="J5572">
        <v>0.27</v>
      </c>
      <c r="K5572" t="s">
        <v>16</v>
      </c>
      <c r="L5572">
        <v>5</v>
      </c>
    </row>
    <row r="5573" spans="1:12" x14ac:dyDescent="0.3">
      <c r="A5573">
        <v>31</v>
      </c>
      <c r="B5573">
        <v>15000</v>
      </c>
      <c r="C5573" t="s">
        <v>26</v>
      </c>
      <c r="D5573">
        <v>3</v>
      </c>
      <c r="E5573" t="s">
        <v>25</v>
      </c>
      <c r="F5573" t="s">
        <v>30</v>
      </c>
      <c r="G5573">
        <v>2000</v>
      </c>
      <c r="H5573">
        <v>16.89</v>
      </c>
      <c r="I5573">
        <v>1</v>
      </c>
      <c r="J5573">
        <v>0.13</v>
      </c>
      <c r="K5573" t="s">
        <v>17</v>
      </c>
      <c r="L5573">
        <v>8</v>
      </c>
    </row>
    <row r="5574" spans="1:12" x14ac:dyDescent="0.3">
      <c r="A5574">
        <v>29</v>
      </c>
      <c r="B5574">
        <v>92200</v>
      </c>
      <c r="C5574" t="s">
        <v>13</v>
      </c>
      <c r="D5574">
        <v>7</v>
      </c>
      <c r="E5574" t="s">
        <v>27</v>
      </c>
      <c r="F5574" t="s">
        <v>30</v>
      </c>
      <c r="G5574">
        <v>25000</v>
      </c>
      <c r="H5574">
        <v>14.96</v>
      </c>
      <c r="I5574">
        <v>0</v>
      </c>
      <c r="J5574">
        <v>0.27</v>
      </c>
      <c r="K5574" t="s">
        <v>16</v>
      </c>
      <c r="L5574">
        <v>5</v>
      </c>
    </row>
    <row r="5575" spans="1:12" x14ac:dyDescent="0.3">
      <c r="A5575">
        <v>35</v>
      </c>
      <c r="B5575">
        <v>175000</v>
      </c>
      <c r="C5575" t="s">
        <v>13</v>
      </c>
      <c r="D5575">
        <v>0</v>
      </c>
      <c r="E5575" t="s">
        <v>25</v>
      </c>
      <c r="F5575" t="s">
        <v>19</v>
      </c>
      <c r="G5575">
        <v>16000</v>
      </c>
      <c r="H5575">
        <v>11.49</v>
      </c>
      <c r="I5575">
        <v>0</v>
      </c>
      <c r="J5575">
        <v>0.09</v>
      </c>
      <c r="K5575" t="s">
        <v>16</v>
      </c>
      <c r="L5575">
        <v>10</v>
      </c>
    </row>
    <row r="5576" spans="1:12" x14ac:dyDescent="0.3">
      <c r="A5576">
        <v>27</v>
      </c>
      <c r="B5576">
        <v>96000</v>
      </c>
      <c r="C5576" t="s">
        <v>13</v>
      </c>
      <c r="D5576">
        <v>11</v>
      </c>
      <c r="E5576" t="s">
        <v>28</v>
      </c>
      <c r="F5576" t="s">
        <v>29</v>
      </c>
      <c r="G5576">
        <v>25000</v>
      </c>
      <c r="I5576">
        <v>0</v>
      </c>
      <c r="J5576">
        <v>0.26</v>
      </c>
      <c r="K5576" t="s">
        <v>16</v>
      </c>
      <c r="L5576">
        <v>6</v>
      </c>
    </row>
    <row r="5577" spans="1:12" x14ac:dyDescent="0.3">
      <c r="A5577">
        <v>29</v>
      </c>
      <c r="B5577">
        <v>88000</v>
      </c>
      <c r="C5577" t="s">
        <v>13</v>
      </c>
      <c r="D5577">
        <v>9</v>
      </c>
      <c r="E5577" t="s">
        <v>20</v>
      </c>
      <c r="F5577" t="s">
        <v>30</v>
      </c>
      <c r="G5577">
        <v>25000</v>
      </c>
      <c r="H5577">
        <v>14.46</v>
      </c>
      <c r="I5577">
        <v>1</v>
      </c>
      <c r="J5577">
        <v>0.28000000000000003</v>
      </c>
      <c r="K5577" t="s">
        <v>17</v>
      </c>
      <c r="L5577">
        <v>10</v>
      </c>
    </row>
    <row r="5578" spans="1:12" x14ac:dyDescent="0.3">
      <c r="A5578">
        <v>33</v>
      </c>
      <c r="B5578">
        <v>100000</v>
      </c>
      <c r="C5578" t="s">
        <v>13</v>
      </c>
      <c r="D5578">
        <v>1</v>
      </c>
      <c r="E5578" t="s">
        <v>28</v>
      </c>
      <c r="F5578" t="s">
        <v>15</v>
      </c>
      <c r="G5578">
        <v>25000</v>
      </c>
      <c r="H5578">
        <v>11.66</v>
      </c>
      <c r="I5578">
        <v>0</v>
      </c>
      <c r="J5578">
        <v>0.25</v>
      </c>
      <c r="K5578" t="s">
        <v>16</v>
      </c>
      <c r="L5578">
        <v>9</v>
      </c>
    </row>
    <row r="5579" spans="1:12" x14ac:dyDescent="0.3">
      <c r="A5579">
        <v>30</v>
      </c>
      <c r="B5579">
        <v>102000</v>
      </c>
      <c r="C5579" t="s">
        <v>13</v>
      </c>
      <c r="D5579">
        <v>2</v>
      </c>
      <c r="E5579" t="s">
        <v>27</v>
      </c>
      <c r="F5579" t="s">
        <v>19</v>
      </c>
      <c r="G5579">
        <v>25000</v>
      </c>
      <c r="H5579">
        <v>9.6199999999999992</v>
      </c>
      <c r="I5579">
        <v>0</v>
      </c>
      <c r="J5579">
        <v>0.25</v>
      </c>
      <c r="K5579" t="s">
        <v>16</v>
      </c>
      <c r="L5579">
        <v>8</v>
      </c>
    </row>
    <row r="5580" spans="1:12" x14ac:dyDescent="0.3">
      <c r="A5580">
        <v>29</v>
      </c>
      <c r="B5580">
        <v>105996</v>
      </c>
      <c r="C5580" t="s">
        <v>13</v>
      </c>
      <c r="D5580">
        <v>13</v>
      </c>
      <c r="E5580" t="s">
        <v>28</v>
      </c>
      <c r="F5580" t="s">
        <v>30</v>
      </c>
      <c r="G5580">
        <v>25000</v>
      </c>
      <c r="H5580">
        <v>14.83</v>
      </c>
      <c r="I5580">
        <v>0</v>
      </c>
      <c r="J5580">
        <v>0.24</v>
      </c>
      <c r="K5580" t="s">
        <v>16</v>
      </c>
      <c r="L5580">
        <v>9</v>
      </c>
    </row>
    <row r="5581" spans="1:12" x14ac:dyDescent="0.3">
      <c r="A5581">
        <v>27</v>
      </c>
      <c r="B5581">
        <v>96000</v>
      </c>
      <c r="C5581" t="s">
        <v>13</v>
      </c>
      <c r="D5581">
        <v>1</v>
      </c>
      <c r="E5581" t="s">
        <v>27</v>
      </c>
      <c r="F5581" t="s">
        <v>30</v>
      </c>
      <c r="G5581">
        <v>25000</v>
      </c>
      <c r="H5581">
        <v>16.89</v>
      </c>
      <c r="I5581">
        <v>1</v>
      </c>
      <c r="J5581">
        <v>0.26</v>
      </c>
      <c r="K5581" t="s">
        <v>17</v>
      </c>
      <c r="L5581">
        <v>10</v>
      </c>
    </row>
    <row r="5582" spans="1:12" x14ac:dyDescent="0.3">
      <c r="A5582">
        <v>34</v>
      </c>
      <c r="B5582">
        <v>170000</v>
      </c>
      <c r="C5582" t="s">
        <v>26</v>
      </c>
      <c r="D5582">
        <v>9</v>
      </c>
      <c r="E5582" t="s">
        <v>27</v>
      </c>
      <c r="F5582" t="s">
        <v>30</v>
      </c>
      <c r="G5582">
        <v>7500</v>
      </c>
      <c r="H5582">
        <v>15.99</v>
      </c>
      <c r="I5582">
        <v>0</v>
      </c>
      <c r="J5582">
        <v>0.04</v>
      </c>
      <c r="K5582" t="s">
        <v>16</v>
      </c>
      <c r="L5582">
        <v>10</v>
      </c>
    </row>
    <row r="5583" spans="1:12" x14ac:dyDescent="0.3">
      <c r="A5583">
        <v>29</v>
      </c>
      <c r="B5583">
        <v>170000</v>
      </c>
      <c r="C5583" t="s">
        <v>26</v>
      </c>
      <c r="D5583">
        <v>7</v>
      </c>
      <c r="E5583" t="s">
        <v>20</v>
      </c>
      <c r="F5583" t="s">
        <v>15</v>
      </c>
      <c r="G5583">
        <v>35000</v>
      </c>
      <c r="H5583">
        <v>12.99</v>
      </c>
      <c r="I5583">
        <v>0</v>
      </c>
      <c r="J5583">
        <v>0.21</v>
      </c>
      <c r="K5583" t="s">
        <v>17</v>
      </c>
      <c r="L5583">
        <v>5</v>
      </c>
    </row>
    <row r="5584" spans="1:12" x14ac:dyDescent="0.3">
      <c r="A5584">
        <v>31</v>
      </c>
      <c r="B5584">
        <v>170000</v>
      </c>
      <c r="C5584" t="s">
        <v>26</v>
      </c>
      <c r="D5584">
        <v>15</v>
      </c>
      <c r="E5584" t="s">
        <v>20</v>
      </c>
      <c r="F5584" t="s">
        <v>15</v>
      </c>
      <c r="G5584">
        <v>10000</v>
      </c>
      <c r="H5584">
        <v>13.49</v>
      </c>
      <c r="I5584">
        <v>0</v>
      </c>
      <c r="J5584">
        <v>0.06</v>
      </c>
      <c r="K5584" t="s">
        <v>17</v>
      </c>
      <c r="L5584">
        <v>8</v>
      </c>
    </row>
    <row r="5585" spans="1:12" x14ac:dyDescent="0.3">
      <c r="A5585">
        <v>32</v>
      </c>
      <c r="B5585">
        <v>106000</v>
      </c>
      <c r="C5585" t="s">
        <v>13</v>
      </c>
      <c r="D5585">
        <v>14</v>
      </c>
      <c r="E5585" t="s">
        <v>25</v>
      </c>
      <c r="F5585" t="s">
        <v>29</v>
      </c>
      <c r="G5585">
        <v>25000</v>
      </c>
      <c r="H5585">
        <v>16.63</v>
      </c>
      <c r="I5585">
        <v>1</v>
      </c>
      <c r="J5585">
        <v>0.24</v>
      </c>
      <c r="K5585" t="s">
        <v>17</v>
      </c>
      <c r="L5585">
        <v>7</v>
      </c>
    </row>
    <row r="5586" spans="1:12" x14ac:dyDescent="0.3">
      <c r="A5586">
        <v>33</v>
      </c>
      <c r="B5586">
        <v>15600</v>
      </c>
      <c r="C5586" t="s">
        <v>23</v>
      </c>
      <c r="D5586">
        <v>1</v>
      </c>
      <c r="E5586" t="s">
        <v>27</v>
      </c>
      <c r="F5586" t="s">
        <v>21</v>
      </c>
      <c r="G5586">
        <v>5900</v>
      </c>
      <c r="I5586">
        <v>1</v>
      </c>
      <c r="J5586">
        <v>0.38</v>
      </c>
      <c r="K5586" t="s">
        <v>16</v>
      </c>
      <c r="L5586">
        <v>7</v>
      </c>
    </row>
    <row r="5587" spans="1:12" x14ac:dyDescent="0.3">
      <c r="A5587">
        <v>32</v>
      </c>
      <c r="B5587">
        <v>150000</v>
      </c>
      <c r="C5587" t="s">
        <v>13</v>
      </c>
      <c r="D5587">
        <v>7</v>
      </c>
      <c r="E5587" t="s">
        <v>25</v>
      </c>
      <c r="F5587" t="s">
        <v>21</v>
      </c>
      <c r="G5587">
        <v>25000</v>
      </c>
      <c r="H5587">
        <v>8.49</v>
      </c>
      <c r="I5587">
        <v>0</v>
      </c>
      <c r="J5587">
        <v>0.17</v>
      </c>
      <c r="K5587" t="s">
        <v>16</v>
      </c>
      <c r="L5587">
        <v>7</v>
      </c>
    </row>
    <row r="5588" spans="1:12" x14ac:dyDescent="0.3">
      <c r="A5588">
        <v>30</v>
      </c>
      <c r="B5588">
        <v>150000</v>
      </c>
      <c r="C5588" t="s">
        <v>13</v>
      </c>
      <c r="D5588">
        <v>5</v>
      </c>
      <c r="E5588" t="s">
        <v>25</v>
      </c>
      <c r="F5588" t="s">
        <v>15</v>
      </c>
      <c r="G5588">
        <v>25000</v>
      </c>
      <c r="H5588">
        <v>12.53</v>
      </c>
      <c r="I5588">
        <v>0</v>
      </c>
      <c r="J5588">
        <v>0.17</v>
      </c>
      <c r="K5588" t="s">
        <v>16</v>
      </c>
      <c r="L5588">
        <v>6</v>
      </c>
    </row>
    <row r="5589" spans="1:12" x14ac:dyDescent="0.3">
      <c r="A5589">
        <v>33</v>
      </c>
      <c r="B5589">
        <v>16000</v>
      </c>
      <c r="C5589" t="s">
        <v>26</v>
      </c>
      <c r="D5589">
        <v>0</v>
      </c>
      <c r="E5589" t="s">
        <v>14</v>
      </c>
      <c r="F5589" t="s">
        <v>21</v>
      </c>
      <c r="G5589">
        <v>6000</v>
      </c>
      <c r="H5589">
        <v>7.14</v>
      </c>
      <c r="I5589">
        <v>1</v>
      </c>
      <c r="J5589">
        <v>0.38</v>
      </c>
      <c r="K5589" t="s">
        <v>16</v>
      </c>
      <c r="L5589">
        <v>5</v>
      </c>
    </row>
    <row r="5590" spans="1:12" x14ac:dyDescent="0.3">
      <c r="A5590">
        <v>32</v>
      </c>
      <c r="B5590">
        <v>162000</v>
      </c>
      <c r="C5590" t="s">
        <v>13</v>
      </c>
      <c r="D5590">
        <v>5</v>
      </c>
      <c r="E5590" t="s">
        <v>27</v>
      </c>
      <c r="F5590" t="s">
        <v>21</v>
      </c>
      <c r="G5590">
        <v>20000</v>
      </c>
      <c r="H5590">
        <v>6.99</v>
      </c>
      <c r="I5590">
        <v>0</v>
      </c>
      <c r="J5590">
        <v>0.12</v>
      </c>
      <c r="K5590" t="s">
        <v>16</v>
      </c>
      <c r="L5590">
        <v>9</v>
      </c>
    </row>
    <row r="5591" spans="1:12" x14ac:dyDescent="0.3">
      <c r="A5591">
        <v>33</v>
      </c>
      <c r="B5591">
        <v>16620</v>
      </c>
      <c r="C5591" t="s">
        <v>23</v>
      </c>
      <c r="E5591" t="s">
        <v>28</v>
      </c>
      <c r="F5591" t="s">
        <v>21</v>
      </c>
      <c r="G5591">
        <v>3000</v>
      </c>
      <c r="H5591">
        <v>5.99</v>
      </c>
      <c r="I5591">
        <v>1</v>
      </c>
      <c r="J5591">
        <v>0.18</v>
      </c>
      <c r="K5591" t="s">
        <v>16</v>
      </c>
      <c r="L5591">
        <v>6</v>
      </c>
    </row>
    <row r="5592" spans="1:12" x14ac:dyDescent="0.3">
      <c r="A5592">
        <v>32</v>
      </c>
      <c r="B5592">
        <v>160000</v>
      </c>
      <c r="C5592" t="s">
        <v>26</v>
      </c>
      <c r="D5592">
        <v>2</v>
      </c>
      <c r="E5592" t="s">
        <v>14</v>
      </c>
      <c r="F5592" t="s">
        <v>19</v>
      </c>
      <c r="G5592">
        <v>3200</v>
      </c>
      <c r="I5592">
        <v>0</v>
      </c>
      <c r="J5592">
        <v>0.02</v>
      </c>
      <c r="K5592" t="s">
        <v>16</v>
      </c>
      <c r="L5592">
        <v>5</v>
      </c>
    </row>
    <row r="5593" spans="1:12" x14ac:dyDescent="0.3">
      <c r="A5593">
        <v>29</v>
      </c>
      <c r="B5593">
        <v>160000</v>
      </c>
      <c r="C5593" t="s">
        <v>26</v>
      </c>
      <c r="D5593">
        <v>8</v>
      </c>
      <c r="E5593" t="s">
        <v>18</v>
      </c>
      <c r="F5593" t="s">
        <v>21</v>
      </c>
      <c r="G5593">
        <v>7000</v>
      </c>
      <c r="I5593">
        <v>0</v>
      </c>
      <c r="J5593">
        <v>0.04</v>
      </c>
      <c r="K5593" t="s">
        <v>16</v>
      </c>
      <c r="L5593">
        <v>8</v>
      </c>
    </row>
    <row r="5594" spans="1:12" x14ac:dyDescent="0.3">
      <c r="A5594">
        <v>27</v>
      </c>
      <c r="B5594">
        <v>160000</v>
      </c>
      <c r="C5594" t="s">
        <v>26</v>
      </c>
      <c r="D5594">
        <v>12</v>
      </c>
      <c r="E5594" t="s">
        <v>25</v>
      </c>
      <c r="F5594" t="s">
        <v>15</v>
      </c>
      <c r="G5594">
        <v>7000</v>
      </c>
      <c r="H5594">
        <v>12.23</v>
      </c>
      <c r="I5594">
        <v>0</v>
      </c>
      <c r="J5594">
        <v>0.04</v>
      </c>
      <c r="K5594" t="s">
        <v>17</v>
      </c>
      <c r="L5594">
        <v>6</v>
      </c>
    </row>
    <row r="5595" spans="1:12" x14ac:dyDescent="0.3">
      <c r="A5595">
        <v>34</v>
      </c>
      <c r="B5595">
        <v>16800</v>
      </c>
      <c r="C5595" t="s">
        <v>23</v>
      </c>
      <c r="D5595">
        <v>0</v>
      </c>
      <c r="E5595" t="s">
        <v>20</v>
      </c>
      <c r="F5595" t="s">
        <v>15</v>
      </c>
      <c r="G5595">
        <v>1600</v>
      </c>
      <c r="H5595">
        <v>13.72</v>
      </c>
      <c r="I5595">
        <v>0</v>
      </c>
      <c r="J5595">
        <v>0.1</v>
      </c>
      <c r="K5595" t="s">
        <v>17</v>
      </c>
      <c r="L5595">
        <v>5</v>
      </c>
    </row>
    <row r="5596" spans="1:12" x14ac:dyDescent="0.3">
      <c r="A5596">
        <v>27</v>
      </c>
      <c r="B5596">
        <v>160000</v>
      </c>
      <c r="C5596" t="s">
        <v>26</v>
      </c>
      <c r="D5596">
        <v>12</v>
      </c>
      <c r="E5596" t="s">
        <v>14</v>
      </c>
      <c r="F5596" t="s">
        <v>15</v>
      </c>
      <c r="G5596">
        <v>1500</v>
      </c>
      <c r="H5596">
        <v>11.78</v>
      </c>
      <c r="I5596">
        <v>0</v>
      </c>
      <c r="J5596">
        <v>0.01</v>
      </c>
      <c r="K5596" t="s">
        <v>17</v>
      </c>
      <c r="L5596">
        <v>6</v>
      </c>
    </row>
    <row r="5597" spans="1:12" x14ac:dyDescent="0.3">
      <c r="A5597">
        <v>29</v>
      </c>
      <c r="B5597">
        <v>160000</v>
      </c>
      <c r="C5597" t="s">
        <v>13</v>
      </c>
      <c r="D5597">
        <v>0</v>
      </c>
      <c r="E5597" t="s">
        <v>25</v>
      </c>
      <c r="F5597" t="s">
        <v>15</v>
      </c>
      <c r="G5597">
        <v>15000</v>
      </c>
      <c r="H5597">
        <v>13.04</v>
      </c>
      <c r="I5597">
        <v>0</v>
      </c>
      <c r="J5597">
        <v>0.09</v>
      </c>
      <c r="K5597" t="s">
        <v>16</v>
      </c>
      <c r="L5597">
        <v>5</v>
      </c>
    </row>
    <row r="5598" spans="1:12" x14ac:dyDescent="0.3">
      <c r="A5598">
        <v>31</v>
      </c>
      <c r="B5598">
        <v>118320</v>
      </c>
      <c r="C5598" t="s">
        <v>13</v>
      </c>
      <c r="D5598">
        <v>1</v>
      </c>
      <c r="E5598" t="s">
        <v>28</v>
      </c>
      <c r="F5598" t="s">
        <v>19</v>
      </c>
      <c r="G5598">
        <v>24250</v>
      </c>
      <c r="H5598">
        <v>12.53</v>
      </c>
      <c r="I5598">
        <v>0</v>
      </c>
      <c r="J5598">
        <v>0.2</v>
      </c>
      <c r="K5598" t="s">
        <v>16</v>
      </c>
      <c r="L5598">
        <v>5</v>
      </c>
    </row>
    <row r="5599" spans="1:12" x14ac:dyDescent="0.3">
      <c r="A5599">
        <v>31</v>
      </c>
      <c r="B5599">
        <v>105400</v>
      </c>
      <c r="C5599" t="s">
        <v>13</v>
      </c>
      <c r="D5599">
        <v>2</v>
      </c>
      <c r="E5599" t="s">
        <v>14</v>
      </c>
      <c r="F5599" t="s">
        <v>30</v>
      </c>
      <c r="G5599">
        <v>24250</v>
      </c>
      <c r="H5599">
        <v>15.31</v>
      </c>
      <c r="I5599">
        <v>1</v>
      </c>
      <c r="J5599">
        <v>0.2</v>
      </c>
      <c r="K5599" t="s">
        <v>16</v>
      </c>
      <c r="L5599">
        <v>5</v>
      </c>
    </row>
    <row r="5600" spans="1:12" x14ac:dyDescent="0.3">
      <c r="A5600">
        <v>29</v>
      </c>
      <c r="B5600">
        <v>148716</v>
      </c>
      <c r="C5600" t="s">
        <v>13</v>
      </c>
      <c r="D5600">
        <v>4</v>
      </c>
      <c r="E5600" t="s">
        <v>20</v>
      </c>
      <c r="F5600" t="s">
        <v>15</v>
      </c>
      <c r="G5600">
        <v>24250</v>
      </c>
      <c r="H5600">
        <v>13.23</v>
      </c>
      <c r="I5600">
        <v>0</v>
      </c>
      <c r="J5600">
        <v>0.16</v>
      </c>
      <c r="K5600" t="s">
        <v>17</v>
      </c>
      <c r="L5600">
        <v>9</v>
      </c>
    </row>
    <row r="5601" spans="1:12" x14ac:dyDescent="0.3">
      <c r="A5601">
        <v>30</v>
      </c>
      <c r="B5601">
        <v>17280</v>
      </c>
      <c r="C5601" t="s">
        <v>26</v>
      </c>
      <c r="D5601">
        <v>0</v>
      </c>
      <c r="E5601" t="s">
        <v>20</v>
      </c>
      <c r="F5601" t="s">
        <v>15</v>
      </c>
      <c r="G5601">
        <v>2000</v>
      </c>
      <c r="I5601">
        <v>0</v>
      </c>
      <c r="J5601">
        <v>0.12</v>
      </c>
      <c r="K5601" t="s">
        <v>16</v>
      </c>
      <c r="L5601">
        <v>7</v>
      </c>
    </row>
    <row r="5602" spans="1:12" x14ac:dyDescent="0.3">
      <c r="A5602">
        <v>27</v>
      </c>
      <c r="B5602">
        <v>47000</v>
      </c>
      <c r="C5602" t="s">
        <v>13</v>
      </c>
      <c r="D5602">
        <v>0</v>
      </c>
      <c r="E5602" t="s">
        <v>25</v>
      </c>
      <c r="F5602" t="s">
        <v>29</v>
      </c>
      <c r="G5602">
        <v>24000</v>
      </c>
      <c r="H5602">
        <v>17.14</v>
      </c>
      <c r="I5602">
        <v>1</v>
      </c>
      <c r="J5602">
        <v>0.51</v>
      </c>
      <c r="K5602" t="s">
        <v>16</v>
      </c>
      <c r="L5602">
        <v>5</v>
      </c>
    </row>
    <row r="5603" spans="1:12" x14ac:dyDescent="0.3">
      <c r="A5603">
        <v>35</v>
      </c>
      <c r="B5603">
        <v>17640</v>
      </c>
      <c r="C5603" t="s">
        <v>23</v>
      </c>
      <c r="E5603" t="s">
        <v>14</v>
      </c>
      <c r="F5603" t="s">
        <v>30</v>
      </c>
      <c r="G5603">
        <v>4000</v>
      </c>
      <c r="H5603">
        <v>16.29</v>
      </c>
      <c r="I5603">
        <v>1</v>
      </c>
      <c r="J5603">
        <v>0.23</v>
      </c>
      <c r="K5603" t="s">
        <v>16</v>
      </c>
      <c r="L5603">
        <v>7</v>
      </c>
    </row>
    <row r="5604" spans="1:12" x14ac:dyDescent="0.3">
      <c r="A5604">
        <v>30</v>
      </c>
      <c r="B5604">
        <v>65000</v>
      </c>
      <c r="C5604" t="s">
        <v>13</v>
      </c>
      <c r="D5604">
        <v>4</v>
      </c>
      <c r="E5604" t="s">
        <v>28</v>
      </c>
      <c r="F5604" t="s">
        <v>21</v>
      </c>
      <c r="G5604">
        <v>24000</v>
      </c>
      <c r="H5604">
        <v>7.9</v>
      </c>
      <c r="I5604">
        <v>1</v>
      </c>
      <c r="J5604">
        <v>0.37</v>
      </c>
      <c r="K5604" t="s">
        <v>16</v>
      </c>
      <c r="L5604">
        <v>5</v>
      </c>
    </row>
    <row r="5605" spans="1:12" x14ac:dyDescent="0.3">
      <c r="A5605">
        <v>27</v>
      </c>
      <c r="B5605">
        <v>18000</v>
      </c>
      <c r="C5605" t="s">
        <v>23</v>
      </c>
      <c r="D5605">
        <v>4</v>
      </c>
      <c r="E5605" t="s">
        <v>18</v>
      </c>
      <c r="F5605" t="s">
        <v>21</v>
      </c>
      <c r="G5605">
        <v>5000</v>
      </c>
      <c r="H5605">
        <v>7.9</v>
      </c>
      <c r="I5605">
        <v>1</v>
      </c>
      <c r="J5605">
        <v>0.28000000000000003</v>
      </c>
      <c r="K5605" t="s">
        <v>16</v>
      </c>
      <c r="L5605">
        <v>9</v>
      </c>
    </row>
    <row r="5606" spans="1:12" x14ac:dyDescent="0.3">
      <c r="A5606">
        <v>27</v>
      </c>
      <c r="B5606">
        <v>75860</v>
      </c>
      <c r="C5606" t="s">
        <v>13</v>
      </c>
      <c r="D5606">
        <v>9</v>
      </c>
      <c r="E5606" t="s">
        <v>14</v>
      </c>
      <c r="F5606" t="s">
        <v>19</v>
      </c>
      <c r="G5606">
        <v>24000</v>
      </c>
      <c r="H5606">
        <v>10.99</v>
      </c>
      <c r="I5606">
        <v>1</v>
      </c>
      <c r="J5606">
        <v>0.32</v>
      </c>
      <c r="K5606" t="s">
        <v>16</v>
      </c>
      <c r="L5606">
        <v>5</v>
      </c>
    </row>
    <row r="5607" spans="1:12" x14ac:dyDescent="0.3">
      <c r="A5607">
        <v>27</v>
      </c>
      <c r="B5607">
        <v>78000</v>
      </c>
      <c r="C5607" t="s">
        <v>13</v>
      </c>
      <c r="D5607">
        <v>4</v>
      </c>
      <c r="E5607" t="s">
        <v>20</v>
      </c>
      <c r="F5607" t="s">
        <v>19</v>
      </c>
      <c r="G5607">
        <v>24000</v>
      </c>
      <c r="H5607">
        <v>10.99</v>
      </c>
      <c r="I5607">
        <v>1</v>
      </c>
      <c r="J5607">
        <v>0.31</v>
      </c>
      <c r="K5607" t="s">
        <v>16</v>
      </c>
      <c r="L5607">
        <v>10</v>
      </c>
    </row>
    <row r="5608" spans="1:12" x14ac:dyDescent="0.3">
      <c r="A5608">
        <v>30</v>
      </c>
      <c r="B5608">
        <v>90000</v>
      </c>
      <c r="C5608" t="s">
        <v>13</v>
      </c>
      <c r="D5608">
        <v>3</v>
      </c>
      <c r="E5608" t="s">
        <v>14</v>
      </c>
      <c r="F5608" t="s">
        <v>19</v>
      </c>
      <c r="G5608">
        <v>24000</v>
      </c>
      <c r="H5608">
        <v>11.49</v>
      </c>
      <c r="I5608">
        <v>0</v>
      </c>
      <c r="J5608">
        <v>0.27</v>
      </c>
      <c r="K5608" t="s">
        <v>16</v>
      </c>
      <c r="L5608">
        <v>6</v>
      </c>
    </row>
    <row r="5609" spans="1:12" x14ac:dyDescent="0.3">
      <c r="A5609">
        <v>31</v>
      </c>
      <c r="B5609">
        <v>95000</v>
      </c>
      <c r="C5609" t="s">
        <v>13</v>
      </c>
      <c r="D5609">
        <v>3</v>
      </c>
      <c r="E5609" t="s">
        <v>28</v>
      </c>
      <c r="F5609" t="s">
        <v>30</v>
      </c>
      <c r="G5609">
        <v>24000</v>
      </c>
      <c r="H5609">
        <v>13.67</v>
      </c>
      <c r="I5609">
        <v>0</v>
      </c>
      <c r="J5609">
        <v>0.25</v>
      </c>
      <c r="K5609" t="s">
        <v>17</v>
      </c>
      <c r="L5609">
        <v>10</v>
      </c>
    </row>
    <row r="5610" spans="1:12" x14ac:dyDescent="0.3">
      <c r="A5610">
        <v>28</v>
      </c>
      <c r="B5610">
        <v>103832</v>
      </c>
      <c r="C5610" t="s">
        <v>13</v>
      </c>
      <c r="D5610">
        <v>12</v>
      </c>
      <c r="E5610" t="s">
        <v>18</v>
      </c>
      <c r="F5610" t="s">
        <v>29</v>
      </c>
      <c r="G5610">
        <v>24000</v>
      </c>
      <c r="H5610">
        <v>16.690000000000001</v>
      </c>
      <c r="I5610">
        <v>0</v>
      </c>
      <c r="J5610">
        <v>0.23</v>
      </c>
      <c r="K5610" t="s">
        <v>16</v>
      </c>
      <c r="L5610">
        <v>5</v>
      </c>
    </row>
    <row r="5611" spans="1:12" x14ac:dyDescent="0.3">
      <c r="A5611">
        <v>28</v>
      </c>
      <c r="B5611">
        <v>58704</v>
      </c>
      <c r="C5611" t="s">
        <v>13</v>
      </c>
      <c r="D5611">
        <v>5</v>
      </c>
      <c r="E5611" t="s">
        <v>25</v>
      </c>
      <c r="F5611" t="s">
        <v>15</v>
      </c>
      <c r="G5611">
        <v>23500</v>
      </c>
      <c r="H5611">
        <v>14.72</v>
      </c>
      <c r="I5611">
        <v>1</v>
      </c>
      <c r="J5611">
        <v>0.4</v>
      </c>
      <c r="K5611" t="s">
        <v>16</v>
      </c>
      <c r="L5611">
        <v>7</v>
      </c>
    </row>
    <row r="5612" spans="1:12" x14ac:dyDescent="0.3">
      <c r="A5612">
        <v>29</v>
      </c>
      <c r="B5612">
        <v>78200</v>
      </c>
      <c r="C5612" t="s">
        <v>13</v>
      </c>
      <c r="D5612">
        <v>5</v>
      </c>
      <c r="E5612" t="s">
        <v>14</v>
      </c>
      <c r="F5612" t="s">
        <v>19</v>
      </c>
      <c r="G5612">
        <v>23500</v>
      </c>
      <c r="H5612">
        <v>11.36</v>
      </c>
      <c r="I5612">
        <v>0</v>
      </c>
      <c r="J5612">
        <v>0.3</v>
      </c>
      <c r="K5612" t="s">
        <v>16</v>
      </c>
      <c r="L5612">
        <v>8</v>
      </c>
    </row>
    <row r="5613" spans="1:12" x14ac:dyDescent="0.3">
      <c r="A5613">
        <v>29</v>
      </c>
      <c r="B5613">
        <v>91440</v>
      </c>
      <c r="C5613" t="s">
        <v>13</v>
      </c>
      <c r="D5613">
        <v>13</v>
      </c>
      <c r="E5613" t="s">
        <v>28</v>
      </c>
      <c r="F5613" t="s">
        <v>21</v>
      </c>
      <c r="G5613">
        <v>23000</v>
      </c>
      <c r="H5613">
        <v>6.54</v>
      </c>
      <c r="I5613">
        <v>0</v>
      </c>
      <c r="J5613">
        <v>0.25</v>
      </c>
      <c r="K5613" t="s">
        <v>16</v>
      </c>
      <c r="L5613">
        <v>7</v>
      </c>
    </row>
    <row r="5614" spans="1:12" x14ac:dyDescent="0.3">
      <c r="A5614">
        <v>34</v>
      </c>
      <c r="B5614">
        <v>39000</v>
      </c>
      <c r="C5614" t="s">
        <v>13</v>
      </c>
      <c r="D5614">
        <v>0</v>
      </c>
      <c r="E5614" t="s">
        <v>28</v>
      </c>
      <c r="F5614" t="s">
        <v>15</v>
      </c>
      <c r="G5614">
        <v>22400</v>
      </c>
      <c r="I5614">
        <v>1</v>
      </c>
      <c r="J5614">
        <v>0.56999999999999995</v>
      </c>
      <c r="K5614" t="s">
        <v>17</v>
      </c>
      <c r="L5614">
        <v>9</v>
      </c>
    </row>
    <row r="5615" spans="1:12" x14ac:dyDescent="0.3">
      <c r="A5615">
        <v>32</v>
      </c>
      <c r="B5615">
        <v>73000</v>
      </c>
      <c r="C5615" t="s">
        <v>13</v>
      </c>
      <c r="D5615">
        <v>0</v>
      </c>
      <c r="E5615" t="s">
        <v>18</v>
      </c>
      <c r="F5615" t="s">
        <v>19</v>
      </c>
      <c r="G5615">
        <v>22400</v>
      </c>
      <c r="H5615">
        <v>12.69</v>
      </c>
      <c r="I5615">
        <v>1</v>
      </c>
      <c r="J5615">
        <v>0.31</v>
      </c>
      <c r="K5615" t="s">
        <v>16</v>
      </c>
      <c r="L5615">
        <v>5</v>
      </c>
    </row>
    <row r="5616" spans="1:12" x14ac:dyDescent="0.3">
      <c r="A5616">
        <v>29</v>
      </c>
      <c r="B5616">
        <v>58500</v>
      </c>
      <c r="C5616" t="s">
        <v>13</v>
      </c>
      <c r="D5616">
        <v>1</v>
      </c>
      <c r="E5616" t="s">
        <v>14</v>
      </c>
      <c r="F5616" t="s">
        <v>30</v>
      </c>
      <c r="G5616">
        <v>22000</v>
      </c>
      <c r="H5616">
        <v>13.67</v>
      </c>
      <c r="I5616">
        <v>1</v>
      </c>
      <c r="J5616">
        <v>0.38</v>
      </c>
      <c r="K5616" t="s">
        <v>16</v>
      </c>
      <c r="L5616">
        <v>6</v>
      </c>
    </row>
    <row r="5617" spans="1:12" x14ac:dyDescent="0.3">
      <c r="A5617">
        <v>31</v>
      </c>
      <c r="B5617">
        <v>69000</v>
      </c>
      <c r="C5617" t="s">
        <v>13</v>
      </c>
      <c r="D5617">
        <v>1</v>
      </c>
      <c r="E5617" t="s">
        <v>25</v>
      </c>
      <c r="F5617" t="s">
        <v>30</v>
      </c>
      <c r="G5617">
        <v>22000</v>
      </c>
      <c r="H5617">
        <v>13.67</v>
      </c>
      <c r="I5617">
        <v>1</v>
      </c>
      <c r="J5617">
        <v>0.32</v>
      </c>
      <c r="K5617" t="s">
        <v>17</v>
      </c>
      <c r="L5617">
        <v>7</v>
      </c>
    </row>
    <row r="5618" spans="1:12" x14ac:dyDescent="0.3">
      <c r="A5618">
        <v>31</v>
      </c>
      <c r="B5618">
        <v>85000</v>
      </c>
      <c r="C5618" t="s">
        <v>13</v>
      </c>
      <c r="D5618">
        <v>6</v>
      </c>
      <c r="E5618" t="s">
        <v>14</v>
      </c>
      <c r="F5618" t="s">
        <v>19</v>
      </c>
      <c r="G5618">
        <v>22000</v>
      </c>
      <c r="H5618">
        <v>11.58</v>
      </c>
      <c r="I5618">
        <v>0</v>
      </c>
      <c r="J5618">
        <v>0.26</v>
      </c>
      <c r="K5618" t="s">
        <v>16</v>
      </c>
      <c r="L5618">
        <v>5</v>
      </c>
    </row>
    <row r="5619" spans="1:12" x14ac:dyDescent="0.3">
      <c r="A5619">
        <v>27</v>
      </c>
      <c r="B5619">
        <v>19200</v>
      </c>
      <c r="C5619" t="s">
        <v>26</v>
      </c>
      <c r="D5619">
        <v>3</v>
      </c>
      <c r="E5619" t="s">
        <v>27</v>
      </c>
      <c r="F5619" t="s">
        <v>30</v>
      </c>
      <c r="G5619">
        <v>1400</v>
      </c>
      <c r="H5619">
        <v>16.77</v>
      </c>
      <c r="I5619">
        <v>0</v>
      </c>
      <c r="J5619">
        <v>7.0000000000000007E-2</v>
      </c>
      <c r="K5619" t="s">
        <v>16</v>
      </c>
      <c r="L5619">
        <v>6</v>
      </c>
    </row>
    <row r="5620" spans="1:12" x14ac:dyDescent="0.3">
      <c r="A5620">
        <v>28</v>
      </c>
      <c r="B5620">
        <v>83004</v>
      </c>
      <c r="C5620" t="s">
        <v>13</v>
      </c>
      <c r="D5620">
        <v>13</v>
      </c>
      <c r="E5620" t="s">
        <v>14</v>
      </c>
      <c r="F5620" t="s">
        <v>21</v>
      </c>
      <c r="G5620">
        <v>21600</v>
      </c>
      <c r="H5620">
        <v>6.91</v>
      </c>
      <c r="I5620">
        <v>0</v>
      </c>
      <c r="J5620">
        <v>0.26</v>
      </c>
      <c r="K5620" t="s">
        <v>16</v>
      </c>
      <c r="L5620">
        <v>10</v>
      </c>
    </row>
    <row r="5621" spans="1:12" x14ac:dyDescent="0.3">
      <c r="A5621">
        <v>33</v>
      </c>
      <c r="B5621">
        <v>80001</v>
      </c>
      <c r="C5621" t="s">
        <v>13</v>
      </c>
      <c r="D5621">
        <v>6</v>
      </c>
      <c r="E5621" t="s">
        <v>18</v>
      </c>
      <c r="F5621" t="s">
        <v>29</v>
      </c>
      <c r="G5621">
        <v>21600</v>
      </c>
      <c r="H5621">
        <v>18.64</v>
      </c>
      <c r="I5621">
        <v>1</v>
      </c>
      <c r="J5621">
        <v>0.27</v>
      </c>
      <c r="K5621" t="s">
        <v>16</v>
      </c>
      <c r="L5621">
        <v>10</v>
      </c>
    </row>
    <row r="5622" spans="1:12" x14ac:dyDescent="0.3">
      <c r="A5622">
        <v>30</v>
      </c>
      <c r="B5622">
        <v>19200</v>
      </c>
      <c r="C5622" t="s">
        <v>26</v>
      </c>
      <c r="D5622">
        <v>2</v>
      </c>
      <c r="E5622" t="s">
        <v>28</v>
      </c>
      <c r="F5622" t="s">
        <v>15</v>
      </c>
      <c r="G5622">
        <v>4750</v>
      </c>
      <c r="H5622">
        <v>13.61</v>
      </c>
      <c r="I5622">
        <v>1</v>
      </c>
      <c r="J5622">
        <v>0.25</v>
      </c>
      <c r="K5622" t="s">
        <v>17</v>
      </c>
      <c r="L5622">
        <v>8</v>
      </c>
    </row>
    <row r="5623" spans="1:12" x14ac:dyDescent="0.3">
      <c r="A5623">
        <v>31</v>
      </c>
      <c r="B5623">
        <v>66000</v>
      </c>
      <c r="C5623" t="s">
        <v>13</v>
      </c>
      <c r="D5623">
        <v>3</v>
      </c>
      <c r="E5623" t="s">
        <v>20</v>
      </c>
      <c r="F5623" t="s">
        <v>19</v>
      </c>
      <c r="G5623">
        <v>21000</v>
      </c>
      <c r="H5623">
        <v>10.37</v>
      </c>
      <c r="I5623">
        <v>1</v>
      </c>
      <c r="J5623">
        <v>0.32</v>
      </c>
      <c r="K5623" t="s">
        <v>16</v>
      </c>
      <c r="L5623">
        <v>10</v>
      </c>
    </row>
    <row r="5624" spans="1:12" x14ac:dyDescent="0.3">
      <c r="A5624">
        <v>28</v>
      </c>
      <c r="B5624">
        <v>71250</v>
      </c>
      <c r="C5624" t="s">
        <v>13</v>
      </c>
      <c r="D5624">
        <v>2</v>
      </c>
      <c r="E5624" t="s">
        <v>20</v>
      </c>
      <c r="F5624" t="s">
        <v>22</v>
      </c>
      <c r="G5624">
        <v>21000</v>
      </c>
      <c r="I5624">
        <v>1</v>
      </c>
      <c r="J5624">
        <v>0.28999999999999998</v>
      </c>
      <c r="K5624" t="s">
        <v>17</v>
      </c>
      <c r="L5624">
        <v>9</v>
      </c>
    </row>
    <row r="5625" spans="1:12" x14ac:dyDescent="0.3">
      <c r="A5625">
        <v>31</v>
      </c>
      <c r="B5625">
        <v>72000</v>
      </c>
      <c r="C5625" t="s">
        <v>13</v>
      </c>
      <c r="D5625">
        <v>6</v>
      </c>
      <c r="E5625" t="s">
        <v>25</v>
      </c>
      <c r="F5625" t="s">
        <v>19</v>
      </c>
      <c r="G5625">
        <v>21000</v>
      </c>
      <c r="H5625">
        <v>11.99</v>
      </c>
      <c r="I5625">
        <v>1</v>
      </c>
      <c r="J5625">
        <v>0.28999999999999998</v>
      </c>
      <c r="K5625" t="s">
        <v>16</v>
      </c>
      <c r="L5625">
        <v>6</v>
      </c>
    </row>
    <row r="5626" spans="1:12" x14ac:dyDescent="0.3">
      <c r="A5626">
        <v>29</v>
      </c>
      <c r="B5626">
        <v>80000</v>
      </c>
      <c r="C5626" t="s">
        <v>13</v>
      </c>
      <c r="D5626">
        <v>3</v>
      </c>
      <c r="E5626" t="s">
        <v>20</v>
      </c>
      <c r="F5626" t="s">
        <v>19</v>
      </c>
      <c r="G5626">
        <v>21000</v>
      </c>
      <c r="H5626">
        <v>10.99</v>
      </c>
      <c r="I5626">
        <v>0</v>
      </c>
      <c r="J5626">
        <v>0.26</v>
      </c>
      <c r="K5626" t="s">
        <v>16</v>
      </c>
      <c r="L5626">
        <v>6</v>
      </c>
    </row>
    <row r="5627" spans="1:12" x14ac:dyDescent="0.3">
      <c r="A5627">
        <v>33</v>
      </c>
      <c r="B5627">
        <v>83000</v>
      </c>
      <c r="C5627" t="s">
        <v>13</v>
      </c>
      <c r="D5627">
        <v>0</v>
      </c>
      <c r="E5627" t="s">
        <v>25</v>
      </c>
      <c r="F5627" t="s">
        <v>19</v>
      </c>
      <c r="G5627">
        <v>21000</v>
      </c>
      <c r="H5627">
        <v>11.71</v>
      </c>
      <c r="I5627">
        <v>1</v>
      </c>
      <c r="J5627">
        <v>0.25</v>
      </c>
      <c r="K5627" t="s">
        <v>16</v>
      </c>
      <c r="L5627">
        <v>7</v>
      </c>
    </row>
    <row r="5628" spans="1:12" x14ac:dyDescent="0.3">
      <c r="A5628">
        <v>32</v>
      </c>
      <c r="B5628">
        <v>36500</v>
      </c>
      <c r="C5628" t="s">
        <v>13</v>
      </c>
      <c r="D5628">
        <v>2</v>
      </c>
      <c r="E5628" t="s">
        <v>25</v>
      </c>
      <c r="F5628" t="s">
        <v>29</v>
      </c>
      <c r="G5628">
        <v>20000</v>
      </c>
      <c r="I5628">
        <v>1</v>
      </c>
      <c r="J5628">
        <v>0.55000000000000004</v>
      </c>
      <c r="K5628" t="s">
        <v>17</v>
      </c>
      <c r="L5628">
        <v>8</v>
      </c>
    </row>
    <row r="5629" spans="1:12" x14ac:dyDescent="0.3">
      <c r="A5629">
        <v>30</v>
      </c>
      <c r="B5629">
        <v>45000</v>
      </c>
      <c r="C5629" t="s">
        <v>13</v>
      </c>
      <c r="D5629">
        <v>3</v>
      </c>
      <c r="E5629" t="s">
        <v>27</v>
      </c>
      <c r="F5629" t="s">
        <v>19</v>
      </c>
      <c r="G5629">
        <v>20000</v>
      </c>
      <c r="H5629">
        <v>11.86</v>
      </c>
      <c r="I5629">
        <v>1</v>
      </c>
      <c r="J5629">
        <v>0.44</v>
      </c>
      <c r="K5629" t="s">
        <v>16</v>
      </c>
      <c r="L5629">
        <v>7</v>
      </c>
    </row>
    <row r="5630" spans="1:12" x14ac:dyDescent="0.3">
      <c r="A5630">
        <v>31</v>
      </c>
      <c r="B5630">
        <v>20000</v>
      </c>
      <c r="C5630" t="s">
        <v>23</v>
      </c>
      <c r="D5630">
        <v>3</v>
      </c>
      <c r="E5630" t="s">
        <v>27</v>
      </c>
      <c r="F5630" t="s">
        <v>21</v>
      </c>
      <c r="G5630">
        <v>6400</v>
      </c>
      <c r="H5630">
        <v>5.42</v>
      </c>
      <c r="I5630">
        <v>0</v>
      </c>
      <c r="J5630">
        <v>0.32</v>
      </c>
      <c r="K5630" t="s">
        <v>16</v>
      </c>
      <c r="L5630">
        <v>6</v>
      </c>
    </row>
    <row r="5631" spans="1:12" x14ac:dyDescent="0.3">
      <c r="A5631">
        <v>29</v>
      </c>
      <c r="B5631">
        <v>20000</v>
      </c>
      <c r="C5631" t="s">
        <v>23</v>
      </c>
      <c r="D5631">
        <v>1</v>
      </c>
      <c r="E5631" t="s">
        <v>18</v>
      </c>
      <c r="F5631" t="s">
        <v>21</v>
      </c>
      <c r="G5631">
        <v>5000</v>
      </c>
      <c r="H5631">
        <v>5.79</v>
      </c>
      <c r="I5631">
        <v>0</v>
      </c>
      <c r="J5631">
        <v>0.25</v>
      </c>
      <c r="K5631" t="s">
        <v>16</v>
      </c>
      <c r="L5631">
        <v>7</v>
      </c>
    </row>
    <row r="5632" spans="1:12" x14ac:dyDescent="0.3">
      <c r="A5632">
        <v>27</v>
      </c>
      <c r="B5632">
        <v>50004</v>
      </c>
      <c r="C5632" t="s">
        <v>13</v>
      </c>
      <c r="D5632">
        <v>5</v>
      </c>
      <c r="E5632" t="s">
        <v>25</v>
      </c>
      <c r="F5632" t="s">
        <v>19</v>
      </c>
      <c r="G5632">
        <v>20000</v>
      </c>
      <c r="I5632">
        <v>1</v>
      </c>
      <c r="J5632">
        <v>0.4</v>
      </c>
      <c r="K5632" t="s">
        <v>16</v>
      </c>
      <c r="L5632">
        <v>9</v>
      </c>
    </row>
    <row r="5633" spans="1:12" x14ac:dyDescent="0.3">
      <c r="A5633">
        <v>28</v>
      </c>
      <c r="B5633">
        <v>20000</v>
      </c>
      <c r="C5633" t="s">
        <v>23</v>
      </c>
      <c r="D5633">
        <v>0</v>
      </c>
      <c r="E5633" t="s">
        <v>14</v>
      </c>
      <c r="F5633" t="s">
        <v>29</v>
      </c>
      <c r="G5633">
        <v>10000</v>
      </c>
      <c r="I5633">
        <v>1</v>
      </c>
      <c r="J5633">
        <v>0.5</v>
      </c>
      <c r="K5633" t="s">
        <v>16</v>
      </c>
      <c r="L5633">
        <v>7</v>
      </c>
    </row>
    <row r="5634" spans="1:12" x14ac:dyDescent="0.3">
      <c r="A5634">
        <v>31</v>
      </c>
      <c r="B5634">
        <v>20000</v>
      </c>
      <c r="C5634" t="s">
        <v>23</v>
      </c>
      <c r="D5634">
        <v>3</v>
      </c>
      <c r="E5634" t="s">
        <v>27</v>
      </c>
      <c r="F5634" t="s">
        <v>19</v>
      </c>
      <c r="G5634">
        <v>5000</v>
      </c>
      <c r="H5634">
        <v>11.83</v>
      </c>
      <c r="I5634">
        <v>0</v>
      </c>
      <c r="J5634">
        <v>0.25</v>
      </c>
      <c r="K5634" t="s">
        <v>16</v>
      </c>
      <c r="L5634">
        <v>7</v>
      </c>
    </row>
    <row r="5635" spans="1:12" x14ac:dyDescent="0.3">
      <c r="A5635">
        <v>28</v>
      </c>
      <c r="B5635">
        <v>20000</v>
      </c>
      <c r="C5635" t="s">
        <v>26</v>
      </c>
      <c r="D5635">
        <v>0</v>
      </c>
      <c r="E5635" t="s">
        <v>28</v>
      </c>
      <c r="F5635" t="s">
        <v>21</v>
      </c>
      <c r="G5635">
        <v>5000</v>
      </c>
      <c r="H5635">
        <v>8.59</v>
      </c>
      <c r="I5635">
        <v>0</v>
      </c>
      <c r="J5635">
        <v>0.25</v>
      </c>
      <c r="K5635" t="s">
        <v>16</v>
      </c>
      <c r="L5635">
        <v>7</v>
      </c>
    </row>
    <row r="5636" spans="1:12" x14ac:dyDescent="0.3">
      <c r="A5636">
        <v>30</v>
      </c>
      <c r="B5636">
        <v>52500</v>
      </c>
      <c r="C5636" t="s">
        <v>13</v>
      </c>
      <c r="D5636">
        <v>2</v>
      </c>
      <c r="E5636" t="s">
        <v>28</v>
      </c>
      <c r="F5636" t="s">
        <v>19</v>
      </c>
      <c r="G5636">
        <v>20000</v>
      </c>
      <c r="H5636">
        <v>10.37</v>
      </c>
      <c r="I5636">
        <v>1</v>
      </c>
      <c r="J5636">
        <v>0.38</v>
      </c>
      <c r="K5636" t="s">
        <v>16</v>
      </c>
      <c r="L5636">
        <v>7</v>
      </c>
    </row>
    <row r="5637" spans="1:12" x14ac:dyDescent="0.3">
      <c r="A5637">
        <v>33</v>
      </c>
      <c r="B5637">
        <v>53004</v>
      </c>
      <c r="C5637" t="s">
        <v>13</v>
      </c>
      <c r="D5637">
        <v>0</v>
      </c>
      <c r="E5637" t="s">
        <v>20</v>
      </c>
      <c r="F5637" t="s">
        <v>15</v>
      </c>
      <c r="G5637">
        <v>20000</v>
      </c>
      <c r="H5637">
        <v>13.04</v>
      </c>
      <c r="I5637">
        <v>1</v>
      </c>
      <c r="J5637">
        <v>0.38</v>
      </c>
      <c r="K5637" t="s">
        <v>16</v>
      </c>
      <c r="L5637">
        <v>10</v>
      </c>
    </row>
    <row r="5638" spans="1:12" x14ac:dyDescent="0.3">
      <c r="A5638">
        <v>28</v>
      </c>
      <c r="B5638">
        <v>54000</v>
      </c>
      <c r="C5638" t="s">
        <v>13</v>
      </c>
      <c r="D5638">
        <v>2</v>
      </c>
      <c r="E5638" t="s">
        <v>14</v>
      </c>
      <c r="F5638" t="s">
        <v>21</v>
      </c>
      <c r="G5638">
        <v>20000</v>
      </c>
      <c r="H5638">
        <v>7.9</v>
      </c>
      <c r="I5638">
        <v>1</v>
      </c>
      <c r="J5638">
        <v>0.37</v>
      </c>
      <c r="K5638" t="s">
        <v>16</v>
      </c>
      <c r="L5638">
        <v>8</v>
      </c>
    </row>
    <row r="5639" spans="1:12" x14ac:dyDescent="0.3">
      <c r="A5639">
        <v>32</v>
      </c>
      <c r="B5639">
        <v>55000</v>
      </c>
      <c r="C5639" t="s">
        <v>13</v>
      </c>
      <c r="D5639">
        <v>2</v>
      </c>
      <c r="E5639" t="s">
        <v>27</v>
      </c>
      <c r="F5639" t="s">
        <v>19</v>
      </c>
      <c r="G5639">
        <v>20000</v>
      </c>
      <c r="H5639">
        <v>11.83</v>
      </c>
      <c r="I5639">
        <v>1</v>
      </c>
      <c r="J5639">
        <v>0.36</v>
      </c>
      <c r="K5639" t="s">
        <v>16</v>
      </c>
      <c r="L5639">
        <v>7</v>
      </c>
    </row>
    <row r="5640" spans="1:12" x14ac:dyDescent="0.3">
      <c r="A5640">
        <v>27</v>
      </c>
      <c r="B5640">
        <v>56000</v>
      </c>
      <c r="C5640" t="s">
        <v>13</v>
      </c>
      <c r="D5640">
        <v>5</v>
      </c>
      <c r="E5640" t="s">
        <v>28</v>
      </c>
      <c r="F5640" t="s">
        <v>19</v>
      </c>
      <c r="G5640">
        <v>20000</v>
      </c>
      <c r="H5640">
        <v>12.18</v>
      </c>
      <c r="I5640">
        <v>1</v>
      </c>
      <c r="J5640">
        <v>0.36</v>
      </c>
      <c r="K5640" t="s">
        <v>16</v>
      </c>
      <c r="L5640">
        <v>10</v>
      </c>
    </row>
    <row r="5641" spans="1:12" x14ac:dyDescent="0.3">
      <c r="A5641">
        <v>30</v>
      </c>
      <c r="B5641">
        <v>58000</v>
      </c>
      <c r="C5641" t="s">
        <v>13</v>
      </c>
      <c r="D5641">
        <v>3</v>
      </c>
      <c r="E5641" t="s">
        <v>20</v>
      </c>
      <c r="F5641" t="s">
        <v>15</v>
      </c>
      <c r="G5641">
        <v>20000</v>
      </c>
      <c r="H5641">
        <v>14.72</v>
      </c>
      <c r="I5641">
        <v>1</v>
      </c>
      <c r="J5641">
        <v>0.34</v>
      </c>
      <c r="K5641" t="s">
        <v>16</v>
      </c>
      <c r="L5641">
        <v>5</v>
      </c>
    </row>
    <row r="5642" spans="1:12" x14ac:dyDescent="0.3">
      <c r="A5642">
        <v>28</v>
      </c>
      <c r="B5642">
        <v>60000</v>
      </c>
      <c r="C5642" t="s">
        <v>13</v>
      </c>
      <c r="D5642">
        <v>12</v>
      </c>
      <c r="E5642" t="s">
        <v>20</v>
      </c>
      <c r="F5642" t="s">
        <v>19</v>
      </c>
      <c r="G5642">
        <v>20000</v>
      </c>
      <c r="H5642">
        <v>10.99</v>
      </c>
      <c r="I5642">
        <v>1</v>
      </c>
      <c r="J5642">
        <v>0.33</v>
      </c>
      <c r="K5642" t="s">
        <v>16</v>
      </c>
      <c r="L5642">
        <v>10</v>
      </c>
    </row>
    <row r="5643" spans="1:12" x14ac:dyDescent="0.3">
      <c r="A5643">
        <v>27</v>
      </c>
      <c r="B5643">
        <v>54000</v>
      </c>
      <c r="C5643" t="s">
        <v>13</v>
      </c>
      <c r="D5643">
        <v>2</v>
      </c>
      <c r="E5643" t="s">
        <v>20</v>
      </c>
      <c r="F5643" t="s">
        <v>30</v>
      </c>
      <c r="G5643">
        <v>20000</v>
      </c>
      <c r="H5643">
        <v>16</v>
      </c>
      <c r="I5643">
        <v>1</v>
      </c>
      <c r="J5643">
        <v>0.37</v>
      </c>
      <c r="K5643" t="s">
        <v>16</v>
      </c>
      <c r="L5643">
        <v>6</v>
      </c>
    </row>
    <row r="5644" spans="1:12" x14ac:dyDescent="0.3">
      <c r="A5644">
        <v>28</v>
      </c>
      <c r="B5644">
        <v>56000</v>
      </c>
      <c r="C5644" t="s">
        <v>13</v>
      </c>
      <c r="D5644">
        <v>0</v>
      </c>
      <c r="E5644" t="s">
        <v>14</v>
      </c>
      <c r="F5644" t="s">
        <v>22</v>
      </c>
      <c r="G5644">
        <v>20000</v>
      </c>
      <c r="H5644">
        <v>18.62</v>
      </c>
      <c r="I5644">
        <v>1</v>
      </c>
      <c r="J5644">
        <v>0.36</v>
      </c>
      <c r="K5644" t="s">
        <v>16</v>
      </c>
      <c r="L5644">
        <v>7</v>
      </c>
    </row>
    <row r="5645" spans="1:12" x14ac:dyDescent="0.3">
      <c r="A5645">
        <v>31</v>
      </c>
      <c r="B5645">
        <v>20400</v>
      </c>
      <c r="C5645" t="s">
        <v>23</v>
      </c>
      <c r="D5645">
        <v>0</v>
      </c>
      <c r="E5645" t="s">
        <v>14</v>
      </c>
      <c r="F5645" t="s">
        <v>15</v>
      </c>
      <c r="G5645">
        <v>11000</v>
      </c>
      <c r="H5645">
        <v>11.03</v>
      </c>
      <c r="I5645">
        <v>0</v>
      </c>
      <c r="J5645">
        <v>0.54</v>
      </c>
      <c r="K5645" t="s">
        <v>17</v>
      </c>
      <c r="L5645">
        <v>10</v>
      </c>
    </row>
    <row r="5646" spans="1:12" x14ac:dyDescent="0.3">
      <c r="A5646">
        <v>28</v>
      </c>
      <c r="B5646">
        <v>63000</v>
      </c>
      <c r="C5646" t="s">
        <v>13</v>
      </c>
      <c r="D5646">
        <v>4</v>
      </c>
      <c r="E5646" t="s">
        <v>27</v>
      </c>
      <c r="F5646" t="s">
        <v>30</v>
      </c>
      <c r="G5646">
        <v>20000</v>
      </c>
      <c r="H5646">
        <v>14.61</v>
      </c>
      <c r="I5646">
        <v>1</v>
      </c>
      <c r="J5646">
        <v>0.32</v>
      </c>
      <c r="K5646" t="s">
        <v>17</v>
      </c>
      <c r="L5646">
        <v>9</v>
      </c>
    </row>
    <row r="5647" spans="1:12" x14ac:dyDescent="0.3">
      <c r="A5647">
        <v>35</v>
      </c>
      <c r="B5647">
        <v>20800</v>
      </c>
      <c r="C5647" t="s">
        <v>23</v>
      </c>
      <c r="D5647">
        <v>2</v>
      </c>
      <c r="E5647" t="s">
        <v>14</v>
      </c>
      <c r="F5647" t="s">
        <v>19</v>
      </c>
      <c r="G5647">
        <v>7000</v>
      </c>
      <c r="H5647">
        <v>10.62</v>
      </c>
      <c r="I5647">
        <v>0</v>
      </c>
      <c r="J5647">
        <v>0.34</v>
      </c>
      <c r="K5647" t="s">
        <v>16</v>
      </c>
      <c r="L5647">
        <v>8</v>
      </c>
    </row>
    <row r="5648" spans="1:12" x14ac:dyDescent="0.3">
      <c r="A5648">
        <v>32</v>
      </c>
      <c r="B5648">
        <v>65000</v>
      </c>
      <c r="C5648" t="s">
        <v>13</v>
      </c>
      <c r="D5648">
        <v>4</v>
      </c>
      <c r="E5648" t="s">
        <v>27</v>
      </c>
      <c r="F5648" t="s">
        <v>15</v>
      </c>
      <c r="G5648">
        <v>20000</v>
      </c>
      <c r="H5648">
        <v>13.8</v>
      </c>
      <c r="I5648">
        <v>1</v>
      </c>
      <c r="J5648">
        <v>0.31</v>
      </c>
      <c r="K5648" t="s">
        <v>17</v>
      </c>
      <c r="L5648">
        <v>6</v>
      </c>
    </row>
    <row r="5649" spans="1:12" x14ac:dyDescent="0.3">
      <c r="A5649">
        <v>34</v>
      </c>
      <c r="B5649">
        <v>67000</v>
      </c>
      <c r="C5649" t="s">
        <v>13</v>
      </c>
      <c r="D5649">
        <v>7</v>
      </c>
      <c r="E5649" t="s">
        <v>18</v>
      </c>
      <c r="F5649" t="s">
        <v>19</v>
      </c>
      <c r="G5649">
        <v>20000</v>
      </c>
      <c r="H5649">
        <v>11.71</v>
      </c>
      <c r="I5649">
        <v>0</v>
      </c>
      <c r="J5649">
        <v>0.3</v>
      </c>
      <c r="K5649" t="s">
        <v>16</v>
      </c>
      <c r="L5649">
        <v>9</v>
      </c>
    </row>
    <row r="5650" spans="1:12" x14ac:dyDescent="0.3">
      <c r="A5650">
        <v>28</v>
      </c>
      <c r="B5650">
        <v>71874</v>
      </c>
      <c r="C5650" t="s">
        <v>13</v>
      </c>
      <c r="D5650">
        <v>6</v>
      </c>
      <c r="E5650" t="s">
        <v>25</v>
      </c>
      <c r="F5650" t="s">
        <v>19</v>
      </c>
      <c r="G5650">
        <v>20000</v>
      </c>
      <c r="H5650">
        <v>11.48</v>
      </c>
      <c r="I5650">
        <v>0</v>
      </c>
      <c r="J5650">
        <v>0.28000000000000003</v>
      </c>
      <c r="K5650" t="s">
        <v>16</v>
      </c>
      <c r="L5650">
        <v>6</v>
      </c>
    </row>
    <row r="5651" spans="1:12" x14ac:dyDescent="0.3">
      <c r="A5651">
        <v>27</v>
      </c>
      <c r="B5651">
        <v>72000</v>
      </c>
      <c r="C5651" t="s">
        <v>13</v>
      </c>
      <c r="D5651">
        <v>4</v>
      </c>
      <c r="E5651" t="s">
        <v>28</v>
      </c>
      <c r="F5651" t="s">
        <v>19</v>
      </c>
      <c r="G5651">
        <v>20000</v>
      </c>
      <c r="H5651">
        <v>9.25</v>
      </c>
      <c r="I5651">
        <v>0</v>
      </c>
      <c r="J5651">
        <v>0.28000000000000003</v>
      </c>
      <c r="K5651" t="s">
        <v>16</v>
      </c>
      <c r="L5651">
        <v>10</v>
      </c>
    </row>
    <row r="5652" spans="1:12" x14ac:dyDescent="0.3">
      <c r="A5652">
        <v>28</v>
      </c>
      <c r="B5652">
        <v>56100</v>
      </c>
      <c r="C5652" t="s">
        <v>13</v>
      </c>
      <c r="D5652">
        <v>9</v>
      </c>
      <c r="E5652" t="s">
        <v>14</v>
      </c>
      <c r="F5652" t="s">
        <v>30</v>
      </c>
      <c r="G5652">
        <v>20000</v>
      </c>
      <c r="H5652">
        <v>14.59</v>
      </c>
      <c r="I5652">
        <v>1</v>
      </c>
      <c r="J5652">
        <v>0.3</v>
      </c>
      <c r="K5652" t="s">
        <v>17</v>
      </c>
      <c r="L5652">
        <v>5</v>
      </c>
    </row>
    <row r="5653" spans="1:12" x14ac:dyDescent="0.3">
      <c r="A5653">
        <v>27</v>
      </c>
      <c r="B5653">
        <v>66000</v>
      </c>
      <c r="C5653" t="s">
        <v>13</v>
      </c>
      <c r="D5653">
        <v>11</v>
      </c>
      <c r="E5653" t="s">
        <v>20</v>
      </c>
      <c r="F5653" t="s">
        <v>19</v>
      </c>
      <c r="G5653">
        <v>20000</v>
      </c>
      <c r="H5653">
        <v>12.21</v>
      </c>
      <c r="I5653">
        <v>1</v>
      </c>
      <c r="J5653">
        <v>0.3</v>
      </c>
      <c r="K5653" t="s">
        <v>16</v>
      </c>
      <c r="L5653">
        <v>5</v>
      </c>
    </row>
    <row r="5654" spans="1:12" x14ac:dyDescent="0.3">
      <c r="A5654">
        <v>28</v>
      </c>
      <c r="B5654">
        <v>75000</v>
      </c>
      <c r="C5654" t="s">
        <v>13</v>
      </c>
      <c r="D5654">
        <v>6</v>
      </c>
      <c r="E5654" t="s">
        <v>28</v>
      </c>
      <c r="F5654" t="s">
        <v>15</v>
      </c>
      <c r="G5654">
        <v>20000</v>
      </c>
      <c r="H5654">
        <v>13.49</v>
      </c>
      <c r="I5654">
        <v>0</v>
      </c>
      <c r="J5654">
        <v>0.27</v>
      </c>
      <c r="K5654" t="s">
        <v>16</v>
      </c>
      <c r="L5654">
        <v>5</v>
      </c>
    </row>
    <row r="5655" spans="1:12" x14ac:dyDescent="0.3">
      <c r="A5655">
        <v>27</v>
      </c>
      <c r="B5655">
        <v>75000</v>
      </c>
      <c r="C5655" t="s">
        <v>13</v>
      </c>
      <c r="D5655">
        <v>0</v>
      </c>
      <c r="E5655" t="s">
        <v>25</v>
      </c>
      <c r="F5655" t="s">
        <v>15</v>
      </c>
      <c r="G5655">
        <v>20000</v>
      </c>
      <c r="H5655">
        <v>13.49</v>
      </c>
      <c r="I5655">
        <v>0</v>
      </c>
      <c r="J5655">
        <v>0.27</v>
      </c>
      <c r="K5655" t="s">
        <v>16</v>
      </c>
      <c r="L5655">
        <v>7</v>
      </c>
    </row>
    <row r="5656" spans="1:12" x14ac:dyDescent="0.3">
      <c r="A5656">
        <v>29</v>
      </c>
      <c r="B5656">
        <v>75000</v>
      </c>
      <c r="C5656" t="s">
        <v>13</v>
      </c>
      <c r="D5656">
        <v>1</v>
      </c>
      <c r="E5656" t="s">
        <v>27</v>
      </c>
      <c r="F5656" t="s">
        <v>21</v>
      </c>
      <c r="G5656">
        <v>20000</v>
      </c>
      <c r="H5656">
        <v>6.54</v>
      </c>
      <c r="I5656">
        <v>0</v>
      </c>
      <c r="J5656">
        <v>0.27</v>
      </c>
      <c r="K5656" t="s">
        <v>16</v>
      </c>
      <c r="L5656">
        <v>9</v>
      </c>
    </row>
    <row r="5657" spans="1:12" x14ac:dyDescent="0.3">
      <c r="A5657">
        <v>29</v>
      </c>
      <c r="B5657">
        <v>21424</v>
      </c>
      <c r="C5657" t="s">
        <v>26</v>
      </c>
      <c r="D5657">
        <v>1</v>
      </c>
      <c r="E5657" t="s">
        <v>18</v>
      </c>
      <c r="F5657" t="s">
        <v>21</v>
      </c>
      <c r="G5657">
        <v>7750</v>
      </c>
      <c r="H5657">
        <v>7.51</v>
      </c>
      <c r="I5657">
        <v>1</v>
      </c>
      <c r="J5657">
        <v>0.36</v>
      </c>
      <c r="K5657" t="s">
        <v>16</v>
      </c>
      <c r="L5657">
        <v>10</v>
      </c>
    </row>
    <row r="5658" spans="1:12" x14ac:dyDescent="0.3">
      <c r="A5658">
        <v>28</v>
      </c>
      <c r="B5658">
        <v>21600</v>
      </c>
      <c r="C5658" t="s">
        <v>23</v>
      </c>
      <c r="D5658">
        <v>11</v>
      </c>
      <c r="E5658" t="s">
        <v>28</v>
      </c>
      <c r="F5658" t="s">
        <v>19</v>
      </c>
      <c r="G5658">
        <v>8000</v>
      </c>
      <c r="H5658">
        <v>11.49</v>
      </c>
      <c r="I5658">
        <v>0</v>
      </c>
      <c r="J5658">
        <v>0.37</v>
      </c>
      <c r="K5658" t="s">
        <v>16</v>
      </c>
      <c r="L5658">
        <v>5</v>
      </c>
    </row>
    <row r="5659" spans="1:12" x14ac:dyDescent="0.3">
      <c r="A5659">
        <v>31</v>
      </c>
      <c r="B5659">
        <v>73000</v>
      </c>
      <c r="C5659" t="s">
        <v>13</v>
      </c>
      <c r="D5659">
        <v>1</v>
      </c>
      <c r="E5659" t="s">
        <v>28</v>
      </c>
      <c r="F5659" t="s">
        <v>30</v>
      </c>
      <c r="G5659">
        <v>20000</v>
      </c>
      <c r="H5659">
        <v>15.05</v>
      </c>
      <c r="I5659">
        <v>1</v>
      </c>
      <c r="J5659">
        <v>0.27</v>
      </c>
      <c r="K5659" t="s">
        <v>17</v>
      </c>
      <c r="L5659">
        <v>5</v>
      </c>
    </row>
    <row r="5660" spans="1:12" x14ac:dyDescent="0.3">
      <c r="A5660">
        <v>32</v>
      </c>
      <c r="B5660">
        <v>83000</v>
      </c>
      <c r="C5660" t="s">
        <v>13</v>
      </c>
      <c r="D5660">
        <v>6</v>
      </c>
      <c r="E5660" t="s">
        <v>20</v>
      </c>
      <c r="F5660" t="s">
        <v>29</v>
      </c>
      <c r="G5660">
        <v>20000</v>
      </c>
      <c r="H5660">
        <v>14.38</v>
      </c>
      <c r="I5660">
        <v>0</v>
      </c>
      <c r="J5660">
        <v>0.24</v>
      </c>
      <c r="K5660" t="s">
        <v>16</v>
      </c>
      <c r="L5660">
        <v>10</v>
      </c>
    </row>
    <row r="5661" spans="1:12" x14ac:dyDescent="0.3">
      <c r="A5661">
        <v>27</v>
      </c>
      <c r="B5661">
        <v>21600</v>
      </c>
      <c r="C5661" t="s">
        <v>23</v>
      </c>
      <c r="D5661">
        <v>11</v>
      </c>
      <c r="E5661" t="s">
        <v>28</v>
      </c>
      <c r="F5661" t="s">
        <v>19</v>
      </c>
      <c r="G5661">
        <v>4000</v>
      </c>
      <c r="H5661">
        <v>10.62</v>
      </c>
      <c r="I5661">
        <v>0</v>
      </c>
      <c r="J5661">
        <v>0.19</v>
      </c>
      <c r="K5661" t="s">
        <v>16</v>
      </c>
      <c r="L5661">
        <v>9</v>
      </c>
    </row>
    <row r="5662" spans="1:12" x14ac:dyDescent="0.3">
      <c r="A5662">
        <v>28</v>
      </c>
      <c r="B5662">
        <v>84996</v>
      </c>
      <c r="C5662" t="s">
        <v>13</v>
      </c>
      <c r="D5662">
        <v>8</v>
      </c>
      <c r="E5662" t="s">
        <v>28</v>
      </c>
      <c r="F5662" t="s">
        <v>15</v>
      </c>
      <c r="G5662">
        <v>20000</v>
      </c>
      <c r="H5662">
        <v>13.92</v>
      </c>
      <c r="I5662">
        <v>0</v>
      </c>
      <c r="J5662">
        <v>0.24</v>
      </c>
      <c r="K5662" t="s">
        <v>16</v>
      </c>
      <c r="L5662">
        <v>9</v>
      </c>
    </row>
    <row r="5663" spans="1:12" x14ac:dyDescent="0.3">
      <c r="A5663">
        <v>33</v>
      </c>
      <c r="B5663">
        <v>85000</v>
      </c>
      <c r="C5663" t="s">
        <v>13</v>
      </c>
      <c r="D5663">
        <v>16</v>
      </c>
      <c r="E5663" t="s">
        <v>25</v>
      </c>
      <c r="F5663" t="s">
        <v>15</v>
      </c>
      <c r="G5663">
        <v>20000</v>
      </c>
      <c r="H5663">
        <v>15.27</v>
      </c>
      <c r="I5663">
        <v>0</v>
      </c>
      <c r="J5663">
        <v>0.24</v>
      </c>
      <c r="K5663" t="s">
        <v>16</v>
      </c>
      <c r="L5663">
        <v>10</v>
      </c>
    </row>
    <row r="5664" spans="1:12" x14ac:dyDescent="0.3">
      <c r="A5664">
        <v>27</v>
      </c>
      <c r="B5664">
        <v>88000</v>
      </c>
      <c r="C5664" t="s">
        <v>13</v>
      </c>
      <c r="D5664">
        <v>4</v>
      </c>
      <c r="E5664" t="s">
        <v>25</v>
      </c>
      <c r="F5664" t="s">
        <v>19</v>
      </c>
      <c r="G5664">
        <v>20000</v>
      </c>
      <c r="H5664">
        <v>10.38</v>
      </c>
      <c r="I5664">
        <v>0</v>
      </c>
      <c r="J5664">
        <v>0.23</v>
      </c>
      <c r="K5664" t="s">
        <v>16</v>
      </c>
      <c r="L5664">
        <v>7</v>
      </c>
    </row>
    <row r="5665" spans="1:12" x14ac:dyDescent="0.3">
      <c r="A5665">
        <v>32</v>
      </c>
      <c r="B5665">
        <v>90000</v>
      </c>
      <c r="C5665" t="s">
        <v>13</v>
      </c>
      <c r="D5665">
        <v>11</v>
      </c>
      <c r="E5665" t="s">
        <v>20</v>
      </c>
      <c r="F5665" t="s">
        <v>15</v>
      </c>
      <c r="G5665">
        <v>20000</v>
      </c>
      <c r="H5665">
        <v>13.22</v>
      </c>
      <c r="I5665">
        <v>0</v>
      </c>
      <c r="J5665">
        <v>0.22</v>
      </c>
      <c r="K5665" t="s">
        <v>17</v>
      </c>
      <c r="L5665">
        <v>6</v>
      </c>
    </row>
    <row r="5666" spans="1:12" x14ac:dyDescent="0.3">
      <c r="A5666">
        <v>27</v>
      </c>
      <c r="B5666">
        <v>81500</v>
      </c>
      <c r="C5666" t="s">
        <v>13</v>
      </c>
      <c r="D5666">
        <v>2</v>
      </c>
      <c r="E5666" t="s">
        <v>28</v>
      </c>
      <c r="F5666" t="s">
        <v>29</v>
      </c>
      <c r="G5666">
        <v>20000</v>
      </c>
      <c r="H5666">
        <v>17.510000000000002</v>
      </c>
      <c r="I5666">
        <v>1</v>
      </c>
      <c r="J5666">
        <v>0.25</v>
      </c>
      <c r="K5666" t="s">
        <v>17</v>
      </c>
      <c r="L5666">
        <v>8</v>
      </c>
    </row>
    <row r="5667" spans="1:12" x14ac:dyDescent="0.3">
      <c r="A5667">
        <v>33</v>
      </c>
      <c r="B5667">
        <v>96000</v>
      </c>
      <c r="C5667" t="s">
        <v>13</v>
      </c>
      <c r="D5667">
        <v>14</v>
      </c>
      <c r="E5667" t="s">
        <v>27</v>
      </c>
      <c r="F5667" t="s">
        <v>21</v>
      </c>
      <c r="G5667">
        <v>20000</v>
      </c>
      <c r="H5667">
        <v>7.88</v>
      </c>
      <c r="I5667">
        <v>0</v>
      </c>
      <c r="J5667">
        <v>0.21</v>
      </c>
      <c r="K5667" t="s">
        <v>16</v>
      </c>
      <c r="L5667">
        <v>10</v>
      </c>
    </row>
    <row r="5668" spans="1:12" x14ac:dyDescent="0.3">
      <c r="A5668">
        <v>30</v>
      </c>
      <c r="B5668">
        <v>22000</v>
      </c>
      <c r="C5668" t="s">
        <v>26</v>
      </c>
      <c r="D5668">
        <v>1</v>
      </c>
      <c r="E5668" t="s">
        <v>18</v>
      </c>
      <c r="F5668" t="s">
        <v>19</v>
      </c>
      <c r="G5668">
        <v>5375</v>
      </c>
      <c r="H5668">
        <v>12.21</v>
      </c>
      <c r="I5668">
        <v>0</v>
      </c>
      <c r="J5668">
        <v>0.24</v>
      </c>
      <c r="K5668" t="s">
        <v>16</v>
      </c>
      <c r="L5668">
        <v>9</v>
      </c>
    </row>
    <row r="5669" spans="1:12" x14ac:dyDescent="0.3">
      <c r="A5669">
        <v>29</v>
      </c>
      <c r="B5669">
        <v>100000</v>
      </c>
      <c r="C5669" t="s">
        <v>13</v>
      </c>
      <c r="D5669">
        <v>0</v>
      </c>
      <c r="E5669" t="s">
        <v>20</v>
      </c>
      <c r="F5669" t="s">
        <v>15</v>
      </c>
      <c r="G5669">
        <v>20000</v>
      </c>
      <c r="H5669">
        <v>13.98</v>
      </c>
      <c r="I5669">
        <v>0</v>
      </c>
      <c r="J5669">
        <v>0.2</v>
      </c>
      <c r="K5669" t="s">
        <v>17</v>
      </c>
      <c r="L5669">
        <v>6</v>
      </c>
    </row>
    <row r="5670" spans="1:12" x14ac:dyDescent="0.3">
      <c r="A5670">
        <v>33</v>
      </c>
      <c r="B5670">
        <v>89004</v>
      </c>
      <c r="C5670" t="s">
        <v>13</v>
      </c>
      <c r="D5670">
        <v>2</v>
      </c>
      <c r="E5670" t="s">
        <v>20</v>
      </c>
      <c r="F5670" t="s">
        <v>22</v>
      </c>
      <c r="G5670">
        <v>20000</v>
      </c>
      <c r="H5670">
        <v>17.579999999999998</v>
      </c>
      <c r="I5670">
        <v>1</v>
      </c>
      <c r="J5670">
        <v>0.22</v>
      </c>
      <c r="K5670" t="s">
        <v>17</v>
      </c>
      <c r="L5670">
        <v>6</v>
      </c>
    </row>
    <row r="5671" spans="1:12" x14ac:dyDescent="0.3">
      <c r="A5671">
        <v>35</v>
      </c>
      <c r="B5671">
        <v>102000</v>
      </c>
      <c r="C5671" t="s">
        <v>13</v>
      </c>
      <c r="D5671">
        <v>3</v>
      </c>
      <c r="E5671" t="s">
        <v>28</v>
      </c>
      <c r="F5671" t="s">
        <v>15</v>
      </c>
      <c r="G5671">
        <v>20000</v>
      </c>
      <c r="H5671">
        <v>13.85</v>
      </c>
      <c r="I5671">
        <v>0</v>
      </c>
      <c r="J5671">
        <v>0.2</v>
      </c>
      <c r="K5671" t="s">
        <v>16</v>
      </c>
      <c r="L5671">
        <v>10</v>
      </c>
    </row>
    <row r="5672" spans="1:12" x14ac:dyDescent="0.3">
      <c r="A5672">
        <v>27</v>
      </c>
      <c r="B5672">
        <v>98000</v>
      </c>
      <c r="C5672" t="s">
        <v>13</v>
      </c>
      <c r="D5672">
        <v>11</v>
      </c>
      <c r="E5672" t="s">
        <v>28</v>
      </c>
      <c r="F5672" t="s">
        <v>30</v>
      </c>
      <c r="G5672">
        <v>20000</v>
      </c>
      <c r="H5672">
        <v>16</v>
      </c>
      <c r="I5672">
        <v>1</v>
      </c>
      <c r="J5672">
        <v>0.2</v>
      </c>
      <c r="K5672" t="s">
        <v>16</v>
      </c>
      <c r="L5672">
        <v>8</v>
      </c>
    </row>
    <row r="5673" spans="1:12" x14ac:dyDescent="0.3">
      <c r="A5673">
        <v>30</v>
      </c>
      <c r="B5673">
        <v>110000</v>
      </c>
      <c r="C5673" t="s">
        <v>13</v>
      </c>
      <c r="D5673">
        <v>5</v>
      </c>
      <c r="E5673" t="s">
        <v>27</v>
      </c>
      <c r="F5673" t="s">
        <v>30</v>
      </c>
      <c r="G5673">
        <v>20000</v>
      </c>
      <c r="H5673">
        <v>14.11</v>
      </c>
      <c r="I5673">
        <v>0</v>
      </c>
      <c r="J5673">
        <v>0.18</v>
      </c>
      <c r="K5673" t="s">
        <v>17</v>
      </c>
      <c r="L5673">
        <v>5</v>
      </c>
    </row>
    <row r="5674" spans="1:12" x14ac:dyDescent="0.3">
      <c r="A5674">
        <v>29</v>
      </c>
      <c r="B5674">
        <v>99855</v>
      </c>
      <c r="C5674" t="s">
        <v>13</v>
      </c>
      <c r="D5674">
        <v>2</v>
      </c>
      <c r="E5674" t="s">
        <v>27</v>
      </c>
      <c r="F5674" t="s">
        <v>29</v>
      </c>
      <c r="G5674">
        <v>20000</v>
      </c>
      <c r="H5674">
        <v>17.059999999999999</v>
      </c>
      <c r="I5674">
        <v>1</v>
      </c>
      <c r="J5674">
        <v>0.2</v>
      </c>
      <c r="K5674" t="s">
        <v>16</v>
      </c>
      <c r="L5674">
        <v>8</v>
      </c>
    </row>
    <row r="5675" spans="1:12" x14ac:dyDescent="0.3">
      <c r="A5675">
        <v>30</v>
      </c>
      <c r="B5675">
        <v>115000</v>
      </c>
      <c r="C5675" t="s">
        <v>13</v>
      </c>
      <c r="D5675">
        <v>3</v>
      </c>
      <c r="E5675" t="s">
        <v>25</v>
      </c>
      <c r="F5675" t="s">
        <v>19</v>
      </c>
      <c r="G5675">
        <v>20000</v>
      </c>
      <c r="H5675">
        <v>11.11</v>
      </c>
      <c r="I5675">
        <v>0</v>
      </c>
      <c r="J5675">
        <v>0.17</v>
      </c>
      <c r="K5675" t="s">
        <v>16</v>
      </c>
      <c r="L5675">
        <v>7</v>
      </c>
    </row>
    <row r="5676" spans="1:12" x14ac:dyDescent="0.3">
      <c r="A5676">
        <v>27</v>
      </c>
      <c r="B5676">
        <v>22800</v>
      </c>
      <c r="C5676" t="s">
        <v>26</v>
      </c>
      <c r="D5676">
        <v>11</v>
      </c>
      <c r="E5676" t="s">
        <v>14</v>
      </c>
      <c r="F5676" t="s">
        <v>19</v>
      </c>
      <c r="G5676">
        <v>2500</v>
      </c>
      <c r="H5676">
        <v>10.99</v>
      </c>
      <c r="I5676">
        <v>0</v>
      </c>
      <c r="J5676">
        <v>0.11</v>
      </c>
      <c r="K5676" t="s">
        <v>16</v>
      </c>
      <c r="L5676">
        <v>10</v>
      </c>
    </row>
    <row r="5677" spans="1:12" x14ac:dyDescent="0.3">
      <c r="A5677">
        <v>31</v>
      </c>
      <c r="B5677">
        <v>103000</v>
      </c>
      <c r="C5677" t="s">
        <v>13</v>
      </c>
      <c r="D5677">
        <v>2</v>
      </c>
      <c r="E5677" t="s">
        <v>27</v>
      </c>
      <c r="F5677" t="s">
        <v>22</v>
      </c>
      <c r="G5677">
        <v>20000</v>
      </c>
      <c r="H5677">
        <v>18.170000000000002</v>
      </c>
      <c r="I5677">
        <v>1</v>
      </c>
      <c r="J5677">
        <v>0.19</v>
      </c>
      <c r="K5677" t="s">
        <v>16</v>
      </c>
      <c r="L5677">
        <v>5</v>
      </c>
    </row>
    <row r="5678" spans="1:12" x14ac:dyDescent="0.3">
      <c r="A5678">
        <v>27</v>
      </c>
      <c r="B5678">
        <v>120000</v>
      </c>
      <c r="C5678" t="s">
        <v>13</v>
      </c>
      <c r="D5678">
        <v>1</v>
      </c>
      <c r="E5678" t="s">
        <v>25</v>
      </c>
      <c r="F5678" t="s">
        <v>21</v>
      </c>
      <c r="G5678">
        <v>20000</v>
      </c>
      <c r="H5678">
        <v>6.54</v>
      </c>
      <c r="I5678">
        <v>0</v>
      </c>
      <c r="J5678">
        <v>0.17</v>
      </c>
      <c r="K5678" t="s">
        <v>16</v>
      </c>
      <c r="L5678">
        <v>9</v>
      </c>
    </row>
    <row r="5679" spans="1:12" x14ac:dyDescent="0.3">
      <c r="A5679">
        <v>28</v>
      </c>
      <c r="B5679">
        <v>108000</v>
      </c>
      <c r="C5679" t="s">
        <v>13</v>
      </c>
      <c r="D5679">
        <v>2</v>
      </c>
      <c r="E5679" t="s">
        <v>20</v>
      </c>
      <c r="F5679" t="s">
        <v>30</v>
      </c>
      <c r="G5679">
        <v>20000</v>
      </c>
      <c r="H5679">
        <v>15.31</v>
      </c>
      <c r="I5679">
        <v>1</v>
      </c>
      <c r="J5679">
        <v>0.19</v>
      </c>
      <c r="K5679" t="s">
        <v>16</v>
      </c>
      <c r="L5679">
        <v>7</v>
      </c>
    </row>
    <row r="5680" spans="1:12" x14ac:dyDescent="0.3">
      <c r="A5680">
        <v>29</v>
      </c>
      <c r="B5680">
        <v>140000</v>
      </c>
      <c r="C5680" t="s">
        <v>13</v>
      </c>
      <c r="D5680">
        <v>5</v>
      </c>
      <c r="E5680" t="s">
        <v>25</v>
      </c>
      <c r="F5680" t="s">
        <v>15</v>
      </c>
      <c r="G5680">
        <v>20000</v>
      </c>
      <c r="H5680">
        <v>13.49</v>
      </c>
      <c r="I5680">
        <v>0</v>
      </c>
      <c r="J5680">
        <v>0.14000000000000001</v>
      </c>
      <c r="K5680" t="s">
        <v>17</v>
      </c>
      <c r="L5680">
        <v>8</v>
      </c>
    </row>
    <row r="5681" spans="1:12" x14ac:dyDescent="0.3">
      <c r="A5681">
        <v>31</v>
      </c>
      <c r="B5681">
        <v>155000</v>
      </c>
      <c r="C5681" t="s">
        <v>13</v>
      </c>
      <c r="D5681">
        <v>3</v>
      </c>
      <c r="E5681" t="s">
        <v>28</v>
      </c>
      <c r="F5681" t="s">
        <v>19</v>
      </c>
      <c r="G5681">
        <v>20000</v>
      </c>
      <c r="H5681">
        <v>10.74</v>
      </c>
      <c r="I5681">
        <v>0</v>
      </c>
      <c r="J5681">
        <v>0.13</v>
      </c>
      <c r="K5681" t="s">
        <v>16</v>
      </c>
      <c r="L5681">
        <v>6</v>
      </c>
    </row>
    <row r="5682" spans="1:12" x14ac:dyDescent="0.3">
      <c r="A5682">
        <v>30</v>
      </c>
      <c r="B5682">
        <v>156000</v>
      </c>
      <c r="C5682" t="s">
        <v>13</v>
      </c>
      <c r="D5682">
        <v>0</v>
      </c>
      <c r="E5682" t="s">
        <v>18</v>
      </c>
      <c r="F5682" t="s">
        <v>21</v>
      </c>
      <c r="G5682">
        <v>20000</v>
      </c>
      <c r="H5682">
        <v>6.54</v>
      </c>
      <c r="I5682">
        <v>0</v>
      </c>
      <c r="J5682">
        <v>0.13</v>
      </c>
      <c r="K5682" t="s">
        <v>16</v>
      </c>
      <c r="L5682">
        <v>8</v>
      </c>
    </row>
    <row r="5683" spans="1:12" x14ac:dyDescent="0.3">
      <c r="A5683">
        <v>32</v>
      </c>
      <c r="B5683">
        <v>175000</v>
      </c>
      <c r="C5683" t="s">
        <v>13</v>
      </c>
      <c r="D5683">
        <v>3</v>
      </c>
      <c r="E5683" t="s">
        <v>25</v>
      </c>
      <c r="F5683" t="s">
        <v>15</v>
      </c>
      <c r="G5683">
        <v>20000</v>
      </c>
      <c r="H5683">
        <v>13.49</v>
      </c>
      <c r="I5683">
        <v>0</v>
      </c>
      <c r="J5683">
        <v>0.11</v>
      </c>
      <c r="K5683" t="s">
        <v>17</v>
      </c>
      <c r="L5683">
        <v>8</v>
      </c>
    </row>
    <row r="5684" spans="1:12" x14ac:dyDescent="0.3">
      <c r="A5684">
        <v>30</v>
      </c>
      <c r="B5684">
        <v>180000</v>
      </c>
      <c r="C5684" t="s">
        <v>13</v>
      </c>
      <c r="D5684">
        <v>1</v>
      </c>
      <c r="E5684" t="s">
        <v>18</v>
      </c>
      <c r="F5684" t="s">
        <v>15</v>
      </c>
      <c r="G5684">
        <v>20000</v>
      </c>
      <c r="H5684">
        <v>14.22</v>
      </c>
      <c r="I5684">
        <v>0</v>
      </c>
      <c r="J5684">
        <v>0.11</v>
      </c>
      <c r="K5684" t="s">
        <v>16</v>
      </c>
      <c r="L5684">
        <v>10</v>
      </c>
    </row>
    <row r="5685" spans="1:12" x14ac:dyDescent="0.3">
      <c r="A5685">
        <v>29</v>
      </c>
      <c r="B5685">
        <v>53313</v>
      </c>
      <c r="C5685" t="s">
        <v>13</v>
      </c>
      <c r="D5685">
        <v>13</v>
      </c>
      <c r="E5685" t="s">
        <v>14</v>
      </c>
      <c r="F5685" t="s">
        <v>19</v>
      </c>
      <c r="G5685">
        <v>19850</v>
      </c>
      <c r="I5685">
        <v>1</v>
      </c>
      <c r="J5685">
        <v>0.37</v>
      </c>
      <c r="K5685" t="s">
        <v>16</v>
      </c>
      <c r="L5685">
        <v>7</v>
      </c>
    </row>
    <row r="5686" spans="1:12" x14ac:dyDescent="0.3">
      <c r="A5686">
        <v>30</v>
      </c>
      <c r="B5686">
        <v>49110</v>
      </c>
      <c r="C5686" t="s">
        <v>13</v>
      </c>
      <c r="D5686">
        <v>2</v>
      </c>
      <c r="E5686" t="s">
        <v>18</v>
      </c>
      <c r="F5686" t="s">
        <v>19</v>
      </c>
      <c r="G5686">
        <v>19775</v>
      </c>
      <c r="H5686">
        <v>12.42</v>
      </c>
      <c r="I5686">
        <v>1</v>
      </c>
      <c r="J5686">
        <v>0.4</v>
      </c>
      <c r="K5686" t="s">
        <v>16</v>
      </c>
      <c r="L5686">
        <v>10</v>
      </c>
    </row>
    <row r="5687" spans="1:12" x14ac:dyDescent="0.3">
      <c r="A5687">
        <v>33</v>
      </c>
      <c r="B5687">
        <v>18000</v>
      </c>
      <c r="C5687" t="s">
        <v>13</v>
      </c>
      <c r="D5687">
        <v>0</v>
      </c>
      <c r="E5687" t="s">
        <v>25</v>
      </c>
      <c r="F5687" t="s">
        <v>21</v>
      </c>
      <c r="G5687">
        <v>500</v>
      </c>
      <c r="I5687">
        <v>0</v>
      </c>
      <c r="J5687">
        <v>0.03</v>
      </c>
      <c r="K5687" t="s">
        <v>16</v>
      </c>
      <c r="L5687">
        <v>6</v>
      </c>
    </row>
    <row r="5688" spans="1:12" x14ac:dyDescent="0.3">
      <c r="A5688">
        <v>30</v>
      </c>
      <c r="B5688">
        <v>23000</v>
      </c>
      <c r="C5688" t="s">
        <v>13</v>
      </c>
      <c r="D5688">
        <v>1</v>
      </c>
      <c r="E5688" t="s">
        <v>14</v>
      </c>
      <c r="F5688" t="s">
        <v>19</v>
      </c>
      <c r="G5688">
        <v>950</v>
      </c>
      <c r="I5688">
        <v>0</v>
      </c>
      <c r="J5688">
        <v>0.04</v>
      </c>
      <c r="K5688" t="s">
        <v>16</v>
      </c>
      <c r="L5688">
        <v>6</v>
      </c>
    </row>
    <row r="5689" spans="1:12" x14ac:dyDescent="0.3">
      <c r="A5689">
        <v>31</v>
      </c>
      <c r="B5689">
        <v>10200</v>
      </c>
      <c r="C5689" t="s">
        <v>13</v>
      </c>
      <c r="E5689" t="s">
        <v>14</v>
      </c>
      <c r="F5689" t="s">
        <v>30</v>
      </c>
      <c r="G5689">
        <v>1000</v>
      </c>
      <c r="I5689">
        <v>1</v>
      </c>
      <c r="J5689">
        <v>0.1</v>
      </c>
      <c r="K5689" t="s">
        <v>17</v>
      </c>
      <c r="L5689">
        <v>10</v>
      </c>
    </row>
    <row r="5690" spans="1:12" x14ac:dyDescent="0.3">
      <c r="A5690">
        <v>33</v>
      </c>
      <c r="B5690">
        <v>12000</v>
      </c>
      <c r="C5690" t="s">
        <v>13</v>
      </c>
      <c r="E5690" t="s">
        <v>18</v>
      </c>
      <c r="F5690" t="s">
        <v>21</v>
      </c>
      <c r="G5690">
        <v>1000</v>
      </c>
      <c r="H5690">
        <v>7.88</v>
      </c>
      <c r="I5690">
        <v>1</v>
      </c>
      <c r="J5690">
        <v>0.08</v>
      </c>
      <c r="K5690" t="s">
        <v>16</v>
      </c>
      <c r="L5690">
        <v>7</v>
      </c>
    </row>
    <row r="5691" spans="1:12" x14ac:dyDescent="0.3">
      <c r="A5691">
        <v>29</v>
      </c>
      <c r="B5691">
        <v>12480</v>
      </c>
      <c r="C5691" t="s">
        <v>13</v>
      </c>
      <c r="E5691" t="s">
        <v>18</v>
      </c>
      <c r="F5691" t="s">
        <v>21</v>
      </c>
      <c r="G5691">
        <v>1000</v>
      </c>
      <c r="H5691">
        <v>8.9</v>
      </c>
      <c r="I5691">
        <v>0</v>
      </c>
      <c r="J5691">
        <v>0.08</v>
      </c>
      <c r="K5691" t="s">
        <v>16</v>
      </c>
      <c r="L5691">
        <v>9</v>
      </c>
    </row>
    <row r="5692" spans="1:12" x14ac:dyDescent="0.3">
      <c r="A5692">
        <v>29</v>
      </c>
      <c r="B5692">
        <v>14400</v>
      </c>
      <c r="C5692" t="s">
        <v>13</v>
      </c>
      <c r="D5692">
        <v>3</v>
      </c>
      <c r="E5692" t="s">
        <v>18</v>
      </c>
      <c r="F5692" t="s">
        <v>30</v>
      </c>
      <c r="G5692">
        <v>1000</v>
      </c>
      <c r="H5692">
        <v>16.32</v>
      </c>
      <c r="I5692">
        <v>1</v>
      </c>
      <c r="J5692">
        <v>7.0000000000000007E-2</v>
      </c>
      <c r="K5692" t="s">
        <v>17</v>
      </c>
      <c r="L5692">
        <v>8</v>
      </c>
    </row>
    <row r="5693" spans="1:12" x14ac:dyDescent="0.3">
      <c r="A5693">
        <v>27</v>
      </c>
      <c r="B5693">
        <v>17000</v>
      </c>
      <c r="C5693" t="s">
        <v>13</v>
      </c>
      <c r="D5693">
        <v>1</v>
      </c>
      <c r="E5693" t="s">
        <v>27</v>
      </c>
      <c r="F5693" t="s">
        <v>21</v>
      </c>
      <c r="G5693">
        <v>1000</v>
      </c>
      <c r="H5693">
        <v>7.29</v>
      </c>
      <c r="I5693">
        <v>0</v>
      </c>
      <c r="J5693">
        <v>0.06</v>
      </c>
      <c r="K5693" t="s">
        <v>16</v>
      </c>
      <c r="L5693">
        <v>5</v>
      </c>
    </row>
    <row r="5694" spans="1:12" x14ac:dyDescent="0.3">
      <c r="A5694">
        <v>30</v>
      </c>
      <c r="B5694">
        <v>60000</v>
      </c>
      <c r="C5694" t="s">
        <v>13</v>
      </c>
      <c r="D5694">
        <v>7</v>
      </c>
      <c r="E5694" t="s">
        <v>20</v>
      </c>
      <c r="F5694" t="s">
        <v>15</v>
      </c>
      <c r="G5694">
        <v>18950</v>
      </c>
      <c r="H5694">
        <v>15.96</v>
      </c>
      <c r="I5694">
        <v>1</v>
      </c>
      <c r="J5694">
        <v>0.32</v>
      </c>
      <c r="K5694" t="s">
        <v>17</v>
      </c>
      <c r="L5694">
        <v>6</v>
      </c>
    </row>
    <row r="5695" spans="1:12" x14ac:dyDescent="0.3">
      <c r="A5695">
        <v>32</v>
      </c>
      <c r="B5695">
        <v>60000</v>
      </c>
      <c r="C5695" t="s">
        <v>13</v>
      </c>
      <c r="D5695">
        <v>5</v>
      </c>
      <c r="E5695" t="s">
        <v>27</v>
      </c>
      <c r="F5695" t="s">
        <v>19</v>
      </c>
      <c r="G5695">
        <v>18800</v>
      </c>
      <c r="H5695">
        <v>9.99</v>
      </c>
      <c r="I5695">
        <v>1</v>
      </c>
      <c r="J5695">
        <v>0.31</v>
      </c>
      <c r="K5695" t="s">
        <v>16</v>
      </c>
      <c r="L5695">
        <v>7</v>
      </c>
    </row>
    <row r="5696" spans="1:12" x14ac:dyDescent="0.3">
      <c r="A5696">
        <v>34</v>
      </c>
      <c r="B5696">
        <v>95000</v>
      </c>
      <c r="C5696" t="s">
        <v>13</v>
      </c>
      <c r="D5696">
        <v>5</v>
      </c>
      <c r="E5696" t="s">
        <v>27</v>
      </c>
      <c r="F5696" t="s">
        <v>15</v>
      </c>
      <c r="G5696">
        <v>18600</v>
      </c>
      <c r="H5696">
        <v>13.57</v>
      </c>
      <c r="I5696">
        <v>0</v>
      </c>
      <c r="J5696">
        <v>0.2</v>
      </c>
      <c r="K5696" t="s">
        <v>17</v>
      </c>
      <c r="L5696">
        <v>7</v>
      </c>
    </row>
    <row r="5697" spans="1:12" x14ac:dyDescent="0.3">
      <c r="A5697">
        <v>27</v>
      </c>
      <c r="B5697">
        <v>24000</v>
      </c>
      <c r="C5697" t="s">
        <v>23</v>
      </c>
      <c r="D5697">
        <v>1</v>
      </c>
      <c r="E5697" t="s">
        <v>20</v>
      </c>
      <c r="F5697" t="s">
        <v>21</v>
      </c>
      <c r="G5697">
        <v>6000</v>
      </c>
      <c r="H5697">
        <v>8.9</v>
      </c>
      <c r="I5697">
        <v>0</v>
      </c>
      <c r="J5697">
        <v>0.25</v>
      </c>
      <c r="K5697" t="s">
        <v>16</v>
      </c>
      <c r="L5697">
        <v>10</v>
      </c>
    </row>
    <row r="5698" spans="1:12" x14ac:dyDescent="0.3">
      <c r="A5698">
        <v>32</v>
      </c>
      <c r="B5698">
        <v>24000</v>
      </c>
      <c r="C5698" t="s">
        <v>23</v>
      </c>
      <c r="D5698">
        <v>2</v>
      </c>
      <c r="E5698" t="s">
        <v>20</v>
      </c>
      <c r="F5698" t="s">
        <v>30</v>
      </c>
      <c r="G5698">
        <v>5000</v>
      </c>
      <c r="H5698">
        <v>16.29</v>
      </c>
      <c r="I5698">
        <v>0</v>
      </c>
      <c r="J5698">
        <v>0.21</v>
      </c>
      <c r="K5698" t="s">
        <v>16</v>
      </c>
      <c r="L5698">
        <v>9</v>
      </c>
    </row>
    <row r="5699" spans="1:12" x14ac:dyDescent="0.3">
      <c r="A5699">
        <v>30</v>
      </c>
      <c r="B5699">
        <v>60000</v>
      </c>
      <c r="C5699" t="s">
        <v>13</v>
      </c>
      <c r="D5699">
        <v>14</v>
      </c>
      <c r="E5699" t="s">
        <v>14</v>
      </c>
      <c r="F5699" t="s">
        <v>15</v>
      </c>
      <c r="G5699">
        <v>18500</v>
      </c>
      <c r="H5699">
        <v>12.99</v>
      </c>
      <c r="I5699">
        <v>1</v>
      </c>
      <c r="J5699">
        <v>0.31</v>
      </c>
      <c r="K5699" t="s">
        <v>16</v>
      </c>
      <c r="L5699">
        <v>5</v>
      </c>
    </row>
    <row r="5700" spans="1:12" x14ac:dyDescent="0.3">
      <c r="A5700">
        <v>33</v>
      </c>
      <c r="B5700">
        <v>62004</v>
      </c>
      <c r="C5700" t="s">
        <v>13</v>
      </c>
      <c r="D5700">
        <v>3</v>
      </c>
      <c r="E5700" t="s">
        <v>18</v>
      </c>
      <c r="F5700" t="s">
        <v>15</v>
      </c>
      <c r="G5700">
        <v>18500</v>
      </c>
      <c r="H5700">
        <v>12.87</v>
      </c>
      <c r="I5700">
        <v>0</v>
      </c>
      <c r="J5700">
        <v>0.3</v>
      </c>
      <c r="K5700" t="s">
        <v>16</v>
      </c>
      <c r="L5700">
        <v>9</v>
      </c>
    </row>
    <row r="5701" spans="1:12" x14ac:dyDescent="0.3">
      <c r="A5701">
        <v>33</v>
      </c>
      <c r="B5701">
        <v>62500</v>
      </c>
      <c r="C5701" t="s">
        <v>13</v>
      </c>
      <c r="D5701">
        <v>3</v>
      </c>
      <c r="E5701" t="s">
        <v>25</v>
      </c>
      <c r="F5701" t="s">
        <v>19</v>
      </c>
      <c r="G5701">
        <v>18400</v>
      </c>
      <c r="H5701">
        <v>9.91</v>
      </c>
      <c r="I5701">
        <v>0</v>
      </c>
      <c r="J5701">
        <v>0.28999999999999998</v>
      </c>
      <c r="K5701" t="s">
        <v>16</v>
      </c>
      <c r="L5701">
        <v>7</v>
      </c>
    </row>
    <row r="5702" spans="1:12" x14ac:dyDescent="0.3">
      <c r="A5702">
        <v>29</v>
      </c>
      <c r="B5702">
        <v>45000</v>
      </c>
      <c r="C5702" t="s">
        <v>13</v>
      </c>
      <c r="D5702">
        <v>8</v>
      </c>
      <c r="E5702" t="s">
        <v>14</v>
      </c>
      <c r="F5702" t="s">
        <v>15</v>
      </c>
      <c r="G5702">
        <v>18250</v>
      </c>
      <c r="H5702">
        <v>14.27</v>
      </c>
      <c r="I5702">
        <v>1</v>
      </c>
      <c r="J5702">
        <v>0.41</v>
      </c>
      <c r="K5702" t="s">
        <v>16</v>
      </c>
      <c r="L5702">
        <v>6</v>
      </c>
    </row>
    <row r="5703" spans="1:12" x14ac:dyDescent="0.3">
      <c r="A5703">
        <v>29</v>
      </c>
      <c r="B5703">
        <v>42000</v>
      </c>
      <c r="C5703" t="s">
        <v>13</v>
      </c>
      <c r="D5703">
        <v>6</v>
      </c>
      <c r="E5703" t="s">
        <v>20</v>
      </c>
      <c r="F5703" t="s">
        <v>15</v>
      </c>
      <c r="G5703">
        <v>18000</v>
      </c>
      <c r="H5703">
        <v>14.65</v>
      </c>
      <c r="I5703">
        <v>1</v>
      </c>
      <c r="J5703">
        <v>0.43</v>
      </c>
      <c r="K5703" t="s">
        <v>16</v>
      </c>
      <c r="L5703">
        <v>7</v>
      </c>
    </row>
    <row r="5704" spans="1:12" x14ac:dyDescent="0.3">
      <c r="A5704">
        <v>31</v>
      </c>
      <c r="B5704">
        <v>24000</v>
      </c>
      <c r="C5704" t="s">
        <v>26</v>
      </c>
      <c r="D5704">
        <v>3</v>
      </c>
      <c r="E5704" t="s">
        <v>27</v>
      </c>
      <c r="F5704" t="s">
        <v>21</v>
      </c>
      <c r="G5704">
        <v>3000</v>
      </c>
      <c r="H5704">
        <v>7.49</v>
      </c>
      <c r="I5704">
        <v>0</v>
      </c>
      <c r="J5704">
        <v>0.13</v>
      </c>
      <c r="K5704" t="s">
        <v>16</v>
      </c>
      <c r="L5704">
        <v>10</v>
      </c>
    </row>
    <row r="5705" spans="1:12" x14ac:dyDescent="0.3">
      <c r="A5705">
        <v>27</v>
      </c>
      <c r="B5705">
        <v>45150</v>
      </c>
      <c r="C5705" t="s">
        <v>13</v>
      </c>
      <c r="D5705">
        <v>1</v>
      </c>
      <c r="E5705" t="s">
        <v>20</v>
      </c>
      <c r="F5705" t="s">
        <v>15</v>
      </c>
      <c r="G5705">
        <v>18000</v>
      </c>
      <c r="H5705">
        <v>13.16</v>
      </c>
      <c r="I5705">
        <v>1</v>
      </c>
      <c r="J5705">
        <v>0.4</v>
      </c>
      <c r="K5705" t="s">
        <v>16</v>
      </c>
      <c r="L5705">
        <v>7</v>
      </c>
    </row>
    <row r="5706" spans="1:12" x14ac:dyDescent="0.3">
      <c r="A5706">
        <v>27</v>
      </c>
      <c r="B5706">
        <v>51200</v>
      </c>
      <c r="C5706" t="s">
        <v>13</v>
      </c>
      <c r="D5706">
        <v>11</v>
      </c>
      <c r="E5706" t="s">
        <v>18</v>
      </c>
      <c r="F5706" t="s">
        <v>30</v>
      </c>
      <c r="G5706">
        <v>18000</v>
      </c>
      <c r="H5706">
        <v>14.96</v>
      </c>
      <c r="I5706">
        <v>1</v>
      </c>
      <c r="J5706">
        <v>0.35</v>
      </c>
      <c r="K5706" t="s">
        <v>17</v>
      </c>
      <c r="L5706">
        <v>8</v>
      </c>
    </row>
    <row r="5707" spans="1:12" x14ac:dyDescent="0.3">
      <c r="A5707">
        <v>34</v>
      </c>
      <c r="B5707">
        <v>51312</v>
      </c>
      <c r="C5707" t="s">
        <v>13</v>
      </c>
      <c r="D5707">
        <v>0</v>
      </c>
      <c r="E5707" t="s">
        <v>28</v>
      </c>
      <c r="F5707" t="s">
        <v>15</v>
      </c>
      <c r="G5707">
        <v>18000</v>
      </c>
      <c r="H5707">
        <v>13.85</v>
      </c>
      <c r="I5707">
        <v>1</v>
      </c>
      <c r="J5707">
        <v>0.35</v>
      </c>
      <c r="K5707" t="s">
        <v>16</v>
      </c>
      <c r="L5707">
        <v>10</v>
      </c>
    </row>
    <row r="5708" spans="1:12" x14ac:dyDescent="0.3">
      <c r="A5708">
        <v>29</v>
      </c>
      <c r="B5708">
        <v>54000</v>
      </c>
      <c r="C5708" t="s">
        <v>13</v>
      </c>
      <c r="D5708">
        <v>0</v>
      </c>
      <c r="E5708" t="s">
        <v>18</v>
      </c>
      <c r="F5708" t="s">
        <v>19</v>
      </c>
      <c r="G5708">
        <v>18000</v>
      </c>
      <c r="H5708">
        <v>10.99</v>
      </c>
      <c r="I5708">
        <v>1</v>
      </c>
      <c r="J5708">
        <v>0.33</v>
      </c>
      <c r="K5708" t="s">
        <v>16</v>
      </c>
      <c r="L5708">
        <v>6</v>
      </c>
    </row>
    <row r="5709" spans="1:12" x14ac:dyDescent="0.3">
      <c r="A5709">
        <v>28</v>
      </c>
      <c r="B5709">
        <v>63000</v>
      </c>
      <c r="C5709" t="s">
        <v>13</v>
      </c>
      <c r="D5709">
        <v>12</v>
      </c>
      <c r="E5709" t="s">
        <v>28</v>
      </c>
      <c r="F5709" t="s">
        <v>19</v>
      </c>
      <c r="G5709">
        <v>18000</v>
      </c>
      <c r="H5709">
        <v>10.65</v>
      </c>
      <c r="I5709">
        <v>0</v>
      </c>
      <c r="J5709">
        <v>0.28999999999999998</v>
      </c>
      <c r="K5709" t="s">
        <v>16</v>
      </c>
      <c r="L5709">
        <v>9</v>
      </c>
    </row>
    <row r="5710" spans="1:12" x14ac:dyDescent="0.3">
      <c r="A5710">
        <v>35</v>
      </c>
      <c r="B5710">
        <v>66000</v>
      </c>
      <c r="C5710" t="s">
        <v>13</v>
      </c>
      <c r="D5710">
        <v>0</v>
      </c>
      <c r="E5710" t="s">
        <v>28</v>
      </c>
      <c r="F5710" t="s">
        <v>19</v>
      </c>
      <c r="G5710">
        <v>18000</v>
      </c>
      <c r="H5710">
        <v>9.99</v>
      </c>
      <c r="I5710">
        <v>0</v>
      </c>
      <c r="J5710">
        <v>0.27</v>
      </c>
      <c r="K5710" t="s">
        <v>16</v>
      </c>
      <c r="L5710">
        <v>8</v>
      </c>
    </row>
    <row r="5711" spans="1:12" x14ac:dyDescent="0.3">
      <c r="A5711">
        <v>27</v>
      </c>
      <c r="B5711">
        <v>69790</v>
      </c>
      <c r="C5711" t="s">
        <v>13</v>
      </c>
      <c r="D5711">
        <v>6</v>
      </c>
      <c r="E5711" t="s">
        <v>25</v>
      </c>
      <c r="F5711" t="s">
        <v>19</v>
      </c>
      <c r="G5711">
        <v>18000</v>
      </c>
      <c r="H5711">
        <v>10.25</v>
      </c>
      <c r="I5711">
        <v>0</v>
      </c>
      <c r="J5711">
        <v>0.26</v>
      </c>
      <c r="K5711" t="s">
        <v>16</v>
      </c>
      <c r="L5711">
        <v>9</v>
      </c>
    </row>
    <row r="5712" spans="1:12" x14ac:dyDescent="0.3">
      <c r="A5712">
        <v>28</v>
      </c>
      <c r="B5712">
        <v>24000</v>
      </c>
      <c r="C5712" t="s">
        <v>26</v>
      </c>
      <c r="D5712">
        <v>2</v>
      </c>
      <c r="E5712" t="s">
        <v>18</v>
      </c>
      <c r="F5712" t="s">
        <v>21</v>
      </c>
      <c r="G5712">
        <v>1500</v>
      </c>
      <c r="H5712">
        <v>7.14</v>
      </c>
      <c r="I5712">
        <v>0</v>
      </c>
      <c r="J5712">
        <v>0.06</v>
      </c>
      <c r="K5712" t="s">
        <v>16</v>
      </c>
      <c r="L5712">
        <v>10</v>
      </c>
    </row>
    <row r="5713" spans="1:12" x14ac:dyDescent="0.3">
      <c r="A5713">
        <v>28</v>
      </c>
      <c r="B5713">
        <v>64000</v>
      </c>
      <c r="C5713" t="s">
        <v>13</v>
      </c>
      <c r="D5713">
        <v>1</v>
      </c>
      <c r="E5713" t="s">
        <v>25</v>
      </c>
      <c r="F5713" t="s">
        <v>19</v>
      </c>
      <c r="G5713">
        <v>18000</v>
      </c>
      <c r="H5713">
        <v>11.58</v>
      </c>
      <c r="I5713">
        <v>1</v>
      </c>
      <c r="J5713">
        <v>0.28000000000000003</v>
      </c>
      <c r="K5713" t="s">
        <v>16</v>
      </c>
      <c r="L5713">
        <v>6</v>
      </c>
    </row>
    <row r="5714" spans="1:12" x14ac:dyDescent="0.3">
      <c r="A5714">
        <v>34</v>
      </c>
      <c r="B5714">
        <v>78000</v>
      </c>
      <c r="C5714" t="s">
        <v>13</v>
      </c>
      <c r="D5714">
        <v>5</v>
      </c>
      <c r="E5714" t="s">
        <v>18</v>
      </c>
      <c r="F5714" t="s">
        <v>21</v>
      </c>
      <c r="G5714">
        <v>18000</v>
      </c>
      <c r="H5714">
        <v>8.9</v>
      </c>
      <c r="I5714">
        <v>0</v>
      </c>
      <c r="J5714">
        <v>0.23</v>
      </c>
      <c r="K5714" t="s">
        <v>16</v>
      </c>
      <c r="L5714">
        <v>9</v>
      </c>
    </row>
    <row r="5715" spans="1:12" x14ac:dyDescent="0.3">
      <c r="A5715">
        <v>30</v>
      </c>
      <c r="B5715">
        <v>24000</v>
      </c>
      <c r="C5715" t="s">
        <v>23</v>
      </c>
      <c r="E5715" t="s">
        <v>14</v>
      </c>
      <c r="F5715" t="s">
        <v>21</v>
      </c>
      <c r="G5715">
        <v>7500</v>
      </c>
      <c r="H5715">
        <v>7.88</v>
      </c>
      <c r="I5715">
        <v>0</v>
      </c>
      <c r="J5715">
        <v>0.31</v>
      </c>
      <c r="K5715" t="s">
        <v>16</v>
      </c>
      <c r="L5715">
        <v>9</v>
      </c>
    </row>
    <row r="5716" spans="1:12" x14ac:dyDescent="0.3">
      <c r="A5716">
        <v>28</v>
      </c>
      <c r="B5716">
        <v>80000</v>
      </c>
      <c r="C5716" t="s">
        <v>13</v>
      </c>
      <c r="D5716">
        <v>8</v>
      </c>
      <c r="E5716" t="s">
        <v>28</v>
      </c>
      <c r="F5716" t="s">
        <v>19</v>
      </c>
      <c r="G5716">
        <v>18000</v>
      </c>
      <c r="H5716">
        <v>10.59</v>
      </c>
      <c r="I5716">
        <v>0</v>
      </c>
      <c r="J5716">
        <v>0.23</v>
      </c>
      <c r="K5716" t="s">
        <v>16</v>
      </c>
      <c r="L5716">
        <v>10</v>
      </c>
    </row>
    <row r="5717" spans="1:12" x14ac:dyDescent="0.3">
      <c r="A5717">
        <v>28</v>
      </c>
      <c r="B5717">
        <v>80000</v>
      </c>
      <c r="C5717" t="s">
        <v>13</v>
      </c>
      <c r="D5717">
        <v>9</v>
      </c>
      <c r="E5717" t="s">
        <v>20</v>
      </c>
      <c r="F5717" t="s">
        <v>19</v>
      </c>
      <c r="G5717">
        <v>18000</v>
      </c>
      <c r="H5717">
        <v>11.49</v>
      </c>
      <c r="I5717">
        <v>0</v>
      </c>
      <c r="J5717">
        <v>0.23</v>
      </c>
      <c r="K5717" t="s">
        <v>16</v>
      </c>
      <c r="L5717">
        <v>6</v>
      </c>
    </row>
    <row r="5718" spans="1:12" x14ac:dyDescent="0.3">
      <c r="A5718">
        <v>33</v>
      </c>
      <c r="B5718">
        <v>24000</v>
      </c>
      <c r="C5718" t="s">
        <v>26</v>
      </c>
      <c r="D5718">
        <v>2</v>
      </c>
      <c r="E5718" t="s">
        <v>25</v>
      </c>
      <c r="F5718" t="s">
        <v>19</v>
      </c>
      <c r="G5718">
        <v>6000</v>
      </c>
      <c r="H5718">
        <v>10.25</v>
      </c>
      <c r="I5718">
        <v>0</v>
      </c>
      <c r="J5718">
        <v>0.25</v>
      </c>
      <c r="K5718" t="s">
        <v>16</v>
      </c>
      <c r="L5718">
        <v>6</v>
      </c>
    </row>
    <row r="5719" spans="1:12" x14ac:dyDescent="0.3">
      <c r="A5719">
        <v>28</v>
      </c>
      <c r="B5719">
        <v>89004</v>
      </c>
      <c r="C5719" t="s">
        <v>13</v>
      </c>
      <c r="D5719">
        <v>3</v>
      </c>
      <c r="E5719" t="s">
        <v>20</v>
      </c>
      <c r="F5719" t="s">
        <v>21</v>
      </c>
      <c r="G5719">
        <v>18000</v>
      </c>
      <c r="H5719">
        <v>7.49</v>
      </c>
      <c r="I5719">
        <v>0</v>
      </c>
      <c r="J5719">
        <v>0.2</v>
      </c>
      <c r="K5719" t="s">
        <v>16</v>
      </c>
      <c r="L5719">
        <v>10</v>
      </c>
    </row>
    <row r="5720" spans="1:12" x14ac:dyDescent="0.3">
      <c r="A5720">
        <v>27</v>
      </c>
      <c r="B5720">
        <v>100000</v>
      </c>
      <c r="C5720" t="s">
        <v>13</v>
      </c>
      <c r="D5720">
        <v>0</v>
      </c>
      <c r="E5720" t="s">
        <v>27</v>
      </c>
      <c r="F5720" t="s">
        <v>21</v>
      </c>
      <c r="G5720">
        <v>18000</v>
      </c>
      <c r="H5720">
        <v>7.88</v>
      </c>
      <c r="I5720">
        <v>0</v>
      </c>
      <c r="J5720">
        <v>0.18</v>
      </c>
      <c r="K5720" t="s">
        <v>16</v>
      </c>
      <c r="L5720">
        <v>5</v>
      </c>
    </row>
    <row r="5721" spans="1:12" x14ac:dyDescent="0.3">
      <c r="A5721">
        <v>31</v>
      </c>
      <c r="B5721">
        <v>24000</v>
      </c>
      <c r="C5721" t="s">
        <v>23</v>
      </c>
      <c r="D5721">
        <v>1</v>
      </c>
      <c r="E5721" t="s">
        <v>28</v>
      </c>
      <c r="F5721" t="s">
        <v>21</v>
      </c>
      <c r="G5721">
        <v>1200</v>
      </c>
      <c r="H5721">
        <v>8.94</v>
      </c>
      <c r="I5721">
        <v>0</v>
      </c>
      <c r="J5721">
        <v>0.05</v>
      </c>
      <c r="K5721" t="s">
        <v>16</v>
      </c>
      <c r="L5721">
        <v>5</v>
      </c>
    </row>
    <row r="5722" spans="1:12" x14ac:dyDescent="0.3">
      <c r="A5722">
        <v>30</v>
      </c>
      <c r="B5722">
        <v>168000</v>
      </c>
      <c r="C5722" t="s">
        <v>13</v>
      </c>
      <c r="D5722">
        <v>1</v>
      </c>
      <c r="E5722" t="s">
        <v>25</v>
      </c>
      <c r="F5722" t="s">
        <v>30</v>
      </c>
      <c r="G5722">
        <v>18000</v>
      </c>
      <c r="H5722">
        <v>14.46</v>
      </c>
      <c r="I5722">
        <v>1</v>
      </c>
      <c r="J5722">
        <v>0.11</v>
      </c>
      <c r="K5722" t="s">
        <v>17</v>
      </c>
      <c r="L5722">
        <v>9</v>
      </c>
    </row>
    <row r="5723" spans="1:12" x14ac:dyDescent="0.3">
      <c r="A5723">
        <v>33</v>
      </c>
      <c r="B5723">
        <v>30000</v>
      </c>
      <c r="C5723" t="s">
        <v>13</v>
      </c>
      <c r="D5723">
        <v>2</v>
      </c>
      <c r="E5723" t="s">
        <v>25</v>
      </c>
      <c r="F5723" t="s">
        <v>21</v>
      </c>
      <c r="G5723">
        <v>17975</v>
      </c>
      <c r="H5723">
        <v>8.49</v>
      </c>
      <c r="I5723">
        <v>1</v>
      </c>
      <c r="J5723">
        <v>0.6</v>
      </c>
      <c r="K5723" t="s">
        <v>16</v>
      </c>
      <c r="L5723">
        <v>8</v>
      </c>
    </row>
    <row r="5724" spans="1:12" x14ac:dyDescent="0.3">
      <c r="A5724">
        <v>34</v>
      </c>
      <c r="B5724">
        <v>65000</v>
      </c>
      <c r="C5724" t="s">
        <v>13</v>
      </c>
      <c r="D5724">
        <v>0</v>
      </c>
      <c r="E5724" t="s">
        <v>18</v>
      </c>
      <c r="F5724" t="s">
        <v>21</v>
      </c>
      <c r="G5724">
        <v>17900</v>
      </c>
      <c r="H5724">
        <v>7.9</v>
      </c>
      <c r="I5724">
        <v>0</v>
      </c>
      <c r="J5724">
        <v>0.28000000000000003</v>
      </c>
      <c r="K5724" t="s">
        <v>16</v>
      </c>
      <c r="L5724">
        <v>8</v>
      </c>
    </row>
    <row r="5725" spans="1:12" x14ac:dyDescent="0.3">
      <c r="A5725">
        <v>28</v>
      </c>
      <c r="B5725">
        <v>24000</v>
      </c>
      <c r="C5725" t="s">
        <v>26</v>
      </c>
      <c r="D5725">
        <v>12</v>
      </c>
      <c r="E5725" t="s">
        <v>25</v>
      </c>
      <c r="F5725" t="s">
        <v>21</v>
      </c>
      <c r="G5725">
        <v>5000</v>
      </c>
      <c r="H5725">
        <v>9.32</v>
      </c>
      <c r="I5725">
        <v>0</v>
      </c>
      <c r="J5725">
        <v>0.21</v>
      </c>
      <c r="K5725" t="s">
        <v>16</v>
      </c>
      <c r="L5725">
        <v>10</v>
      </c>
    </row>
    <row r="5726" spans="1:12" x14ac:dyDescent="0.3">
      <c r="A5726">
        <v>29</v>
      </c>
      <c r="B5726">
        <v>153000</v>
      </c>
      <c r="C5726" t="s">
        <v>13</v>
      </c>
      <c r="D5726">
        <v>1</v>
      </c>
      <c r="E5726" t="s">
        <v>27</v>
      </c>
      <c r="F5726" t="s">
        <v>19</v>
      </c>
      <c r="G5726">
        <v>17600</v>
      </c>
      <c r="H5726">
        <v>8.6999999999999993</v>
      </c>
      <c r="I5726">
        <v>0</v>
      </c>
      <c r="J5726">
        <v>0.12</v>
      </c>
      <c r="K5726" t="s">
        <v>16</v>
      </c>
      <c r="L5726">
        <v>8</v>
      </c>
    </row>
    <row r="5727" spans="1:12" x14ac:dyDescent="0.3">
      <c r="A5727">
        <v>32</v>
      </c>
      <c r="B5727">
        <v>24600</v>
      </c>
      <c r="C5727" t="s">
        <v>26</v>
      </c>
      <c r="D5727">
        <v>6</v>
      </c>
      <c r="E5727" t="s">
        <v>14</v>
      </c>
      <c r="F5727" t="s">
        <v>21</v>
      </c>
      <c r="G5727">
        <v>4800</v>
      </c>
      <c r="H5727">
        <v>8.9</v>
      </c>
      <c r="I5727">
        <v>1</v>
      </c>
      <c r="J5727">
        <v>0.2</v>
      </c>
      <c r="K5727" t="s">
        <v>16</v>
      </c>
      <c r="L5727">
        <v>7</v>
      </c>
    </row>
    <row r="5728" spans="1:12" x14ac:dyDescent="0.3">
      <c r="A5728">
        <v>33</v>
      </c>
      <c r="B5728">
        <v>92500</v>
      </c>
      <c r="C5728" t="s">
        <v>13</v>
      </c>
      <c r="D5728">
        <v>4</v>
      </c>
      <c r="E5728" t="s">
        <v>27</v>
      </c>
      <c r="F5728" t="s">
        <v>30</v>
      </c>
      <c r="G5728">
        <v>17500</v>
      </c>
      <c r="H5728">
        <v>15.28</v>
      </c>
      <c r="I5728">
        <v>0</v>
      </c>
      <c r="J5728">
        <v>0.19</v>
      </c>
      <c r="K5728" t="s">
        <v>16</v>
      </c>
      <c r="L5728">
        <v>6</v>
      </c>
    </row>
    <row r="5729" spans="1:12" x14ac:dyDescent="0.3">
      <c r="A5729">
        <v>31</v>
      </c>
      <c r="B5729">
        <v>114237</v>
      </c>
      <c r="C5729" t="s">
        <v>13</v>
      </c>
      <c r="D5729">
        <v>15</v>
      </c>
      <c r="E5729" t="s">
        <v>28</v>
      </c>
      <c r="F5729" t="s">
        <v>15</v>
      </c>
      <c r="G5729">
        <v>17500</v>
      </c>
      <c r="H5729">
        <v>14.72</v>
      </c>
      <c r="I5729">
        <v>0</v>
      </c>
      <c r="J5729">
        <v>0.15</v>
      </c>
      <c r="K5729" t="s">
        <v>17</v>
      </c>
      <c r="L5729">
        <v>6</v>
      </c>
    </row>
    <row r="5730" spans="1:12" x14ac:dyDescent="0.3">
      <c r="A5730">
        <v>27</v>
      </c>
      <c r="B5730">
        <v>45000</v>
      </c>
      <c r="C5730" t="s">
        <v>13</v>
      </c>
      <c r="D5730">
        <v>1</v>
      </c>
      <c r="E5730" t="s">
        <v>25</v>
      </c>
      <c r="F5730" t="s">
        <v>19</v>
      </c>
      <c r="G5730">
        <v>17475</v>
      </c>
      <c r="H5730">
        <v>11.99</v>
      </c>
      <c r="I5730">
        <v>1</v>
      </c>
      <c r="J5730">
        <v>0.39</v>
      </c>
      <c r="K5730" t="s">
        <v>16</v>
      </c>
      <c r="L5730">
        <v>8</v>
      </c>
    </row>
    <row r="5731" spans="1:12" x14ac:dyDescent="0.3">
      <c r="A5731">
        <v>32</v>
      </c>
      <c r="B5731">
        <v>58650</v>
      </c>
      <c r="C5731" t="s">
        <v>13</v>
      </c>
      <c r="D5731">
        <v>6</v>
      </c>
      <c r="E5731" t="s">
        <v>14</v>
      </c>
      <c r="F5731" t="s">
        <v>30</v>
      </c>
      <c r="G5731">
        <v>17400</v>
      </c>
      <c r="H5731">
        <v>15.05</v>
      </c>
      <c r="I5731">
        <v>1</v>
      </c>
      <c r="J5731">
        <v>0.25</v>
      </c>
      <c r="K5731" t="s">
        <v>16</v>
      </c>
      <c r="L5731">
        <v>6</v>
      </c>
    </row>
    <row r="5732" spans="1:12" x14ac:dyDescent="0.3">
      <c r="A5732">
        <v>35</v>
      </c>
      <c r="B5732">
        <v>54000</v>
      </c>
      <c r="C5732" t="s">
        <v>13</v>
      </c>
      <c r="D5732">
        <v>4</v>
      </c>
      <c r="E5732" t="s">
        <v>25</v>
      </c>
      <c r="F5732" t="s">
        <v>29</v>
      </c>
      <c r="G5732">
        <v>17250</v>
      </c>
      <c r="H5732">
        <v>19.420000000000002</v>
      </c>
      <c r="I5732">
        <v>1</v>
      </c>
      <c r="J5732">
        <v>0.32</v>
      </c>
      <c r="K5732" t="s">
        <v>16</v>
      </c>
      <c r="L5732">
        <v>10</v>
      </c>
    </row>
    <row r="5733" spans="1:12" x14ac:dyDescent="0.3">
      <c r="A5733">
        <v>35</v>
      </c>
      <c r="B5733">
        <v>48000</v>
      </c>
      <c r="C5733" t="s">
        <v>13</v>
      </c>
      <c r="D5733">
        <v>6</v>
      </c>
      <c r="E5733" t="s">
        <v>14</v>
      </c>
      <c r="F5733" t="s">
        <v>21</v>
      </c>
      <c r="G5733">
        <v>17000</v>
      </c>
      <c r="H5733">
        <v>7.88</v>
      </c>
      <c r="I5733">
        <v>1</v>
      </c>
      <c r="J5733">
        <v>0.35</v>
      </c>
      <c r="K5733" t="s">
        <v>16</v>
      </c>
      <c r="L5733">
        <v>6</v>
      </c>
    </row>
    <row r="5734" spans="1:12" x14ac:dyDescent="0.3">
      <c r="A5734">
        <v>30</v>
      </c>
      <c r="B5734">
        <v>55000</v>
      </c>
      <c r="C5734" t="s">
        <v>13</v>
      </c>
      <c r="D5734">
        <v>6</v>
      </c>
      <c r="E5734" t="s">
        <v>18</v>
      </c>
      <c r="F5734" t="s">
        <v>19</v>
      </c>
      <c r="G5734">
        <v>17000</v>
      </c>
      <c r="I5734">
        <v>1</v>
      </c>
      <c r="J5734">
        <v>0.31</v>
      </c>
      <c r="K5734" t="s">
        <v>16</v>
      </c>
      <c r="L5734">
        <v>9</v>
      </c>
    </row>
    <row r="5735" spans="1:12" x14ac:dyDescent="0.3">
      <c r="A5735">
        <v>27</v>
      </c>
      <c r="B5735">
        <v>60000</v>
      </c>
      <c r="C5735" t="s">
        <v>13</v>
      </c>
      <c r="D5735">
        <v>11</v>
      </c>
      <c r="E5735" t="s">
        <v>14</v>
      </c>
      <c r="F5735" t="s">
        <v>15</v>
      </c>
      <c r="G5735">
        <v>17000</v>
      </c>
      <c r="I5735">
        <v>0</v>
      </c>
      <c r="J5735">
        <v>0.28000000000000003</v>
      </c>
      <c r="K5735" t="s">
        <v>16</v>
      </c>
      <c r="L5735">
        <v>10</v>
      </c>
    </row>
    <row r="5736" spans="1:12" x14ac:dyDescent="0.3">
      <c r="A5736">
        <v>35</v>
      </c>
      <c r="B5736">
        <v>84996</v>
      </c>
      <c r="C5736" t="s">
        <v>13</v>
      </c>
      <c r="D5736">
        <v>12</v>
      </c>
      <c r="E5736" t="s">
        <v>20</v>
      </c>
      <c r="F5736" t="s">
        <v>21</v>
      </c>
      <c r="G5736">
        <v>17000</v>
      </c>
      <c r="H5736">
        <v>7.88</v>
      </c>
      <c r="I5736">
        <v>0</v>
      </c>
      <c r="J5736">
        <v>0.2</v>
      </c>
      <c r="K5736" t="s">
        <v>16</v>
      </c>
      <c r="L5736">
        <v>6</v>
      </c>
    </row>
    <row r="5737" spans="1:12" x14ac:dyDescent="0.3">
      <c r="A5737">
        <v>33</v>
      </c>
      <c r="B5737">
        <v>25000</v>
      </c>
      <c r="C5737" t="s">
        <v>26</v>
      </c>
      <c r="D5737">
        <v>8</v>
      </c>
      <c r="E5737" t="s">
        <v>25</v>
      </c>
      <c r="F5737" t="s">
        <v>21</v>
      </c>
      <c r="G5737">
        <v>6000</v>
      </c>
      <c r="H5737">
        <v>6.62</v>
      </c>
      <c r="I5737">
        <v>0</v>
      </c>
      <c r="J5737">
        <v>0.24</v>
      </c>
      <c r="K5737" t="s">
        <v>16</v>
      </c>
      <c r="L5737">
        <v>8</v>
      </c>
    </row>
    <row r="5738" spans="1:12" x14ac:dyDescent="0.3">
      <c r="A5738">
        <v>27</v>
      </c>
      <c r="B5738">
        <v>25000</v>
      </c>
      <c r="C5738" t="s">
        <v>23</v>
      </c>
      <c r="D5738">
        <v>0</v>
      </c>
      <c r="E5738" t="s">
        <v>18</v>
      </c>
      <c r="F5738" t="s">
        <v>19</v>
      </c>
      <c r="G5738">
        <v>5000</v>
      </c>
      <c r="H5738">
        <v>10.99</v>
      </c>
      <c r="I5738">
        <v>0</v>
      </c>
      <c r="J5738">
        <v>0.2</v>
      </c>
      <c r="K5738" t="s">
        <v>16</v>
      </c>
      <c r="L5738">
        <v>7</v>
      </c>
    </row>
    <row r="5739" spans="1:12" x14ac:dyDescent="0.3">
      <c r="A5739">
        <v>28</v>
      </c>
      <c r="B5739">
        <v>24000</v>
      </c>
      <c r="C5739" t="s">
        <v>13</v>
      </c>
      <c r="D5739">
        <v>5</v>
      </c>
      <c r="E5739" t="s">
        <v>14</v>
      </c>
      <c r="F5739" t="s">
        <v>30</v>
      </c>
      <c r="G5739">
        <v>16750</v>
      </c>
      <c r="H5739">
        <v>14.96</v>
      </c>
      <c r="I5739">
        <v>1</v>
      </c>
      <c r="J5739">
        <v>0.7</v>
      </c>
      <c r="K5739" t="s">
        <v>17</v>
      </c>
      <c r="L5739">
        <v>10</v>
      </c>
    </row>
    <row r="5740" spans="1:12" x14ac:dyDescent="0.3">
      <c r="A5740">
        <v>34</v>
      </c>
      <c r="B5740">
        <v>39672</v>
      </c>
      <c r="C5740" t="s">
        <v>13</v>
      </c>
      <c r="D5740">
        <v>18</v>
      </c>
      <c r="E5740" t="s">
        <v>18</v>
      </c>
      <c r="F5740" t="s">
        <v>15</v>
      </c>
      <c r="G5740">
        <v>16750</v>
      </c>
      <c r="H5740">
        <v>13.98</v>
      </c>
      <c r="I5740">
        <v>1</v>
      </c>
      <c r="J5740">
        <v>0.42</v>
      </c>
      <c r="K5740" t="s">
        <v>16</v>
      </c>
      <c r="L5740">
        <v>9</v>
      </c>
    </row>
    <row r="5741" spans="1:12" x14ac:dyDescent="0.3">
      <c r="A5741">
        <v>30</v>
      </c>
      <c r="B5741">
        <v>96600</v>
      </c>
      <c r="C5741" t="s">
        <v>13</v>
      </c>
      <c r="D5741">
        <v>3</v>
      </c>
      <c r="E5741" t="s">
        <v>27</v>
      </c>
      <c r="F5741" t="s">
        <v>19</v>
      </c>
      <c r="G5741">
        <v>16750</v>
      </c>
      <c r="H5741">
        <v>10.62</v>
      </c>
      <c r="I5741">
        <v>0</v>
      </c>
      <c r="J5741">
        <v>0.17</v>
      </c>
      <c r="K5741" t="s">
        <v>16</v>
      </c>
      <c r="L5741">
        <v>5</v>
      </c>
    </row>
    <row r="5742" spans="1:12" x14ac:dyDescent="0.3">
      <c r="A5742">
        <v>35</v>
      </c>
      <c r="B5742">
        <v>57721</v>
      </c>
      <c r="C5742" t="s">
        <v>13</v>
      </c>
      <c r="D5742">
        <v>3</v>
      </c>
      <c r="E5742" t="s">
        <v>25</v>
      </c>
      <c r="F5742" t="s">
        <v>19</v>
      </c>
      <c r="G5742">
        <v>16500</v>
      </c>
      <c r="I5742">
        <v>0</v>
      </c>
      <c r="J5742">
        <v>0.28999999999999998</v>
      </c>
      <c r="K5742" t="s">
        <v>16</v>
      </c>
      <c r="L5742">
        <v>6</v>
      </c>
    </row>
    <row r="5743" spans="1:12" x14ac:dyDescent="0.3">
      <c r="A5743">
        <v>28</v>
      </c>
      <c r="B5743">
        <v>25000</v>
      </c>
      <c r="C5743" t="s">
        <v>26</v>
      </c>
      <c r="D5743">
        <v>5</v>
      </c>
      <c r="E5743" t="s">
        <v>28</v>
      </c>
      <c r="F5743" t="s">
        <v>15</v>
      </c>
      <c r="G5743">
        <v>6000</v>
      </c>
      <c r="H5743">
        <v>14.72</v>
      </c>
      <c r="I5743">
        <v>0</v>
      </c>
      <c r="J5743">
        <v>0.24</v>
      </c>
      <c r="K5743" t="s">
        <v>16</v>
      </c>
      <c r="L5743">
        <v>10</v>
      </c>
    </row>
    <row r="5744" spans="1:12" x14ac:dyDescent="0.3">
      <c r="A5744">
        <v>27</v>
      </c>
      <c r="B5744">
        <v>68000</v>
      </c>
      <c r="C5744" t="s">
        <v>13</v>
      </c>
      <c r="D5744">
        <v>10</v>
      </c>
      <c r="E5744" t="s">
        <v>25</v>
      </c>
      <c r="F5744" t="s">
        <v>21</v>
      </c>
      <c r="G5744">
        <v>16500</v>
      </c>
      <c r="H5744">
        <v>7.88</v>
      </c>
      <c r="I5744">
        <v>0</v>
      </c>
      <c r="J5744">
        <v>0.24</v>
      </c>
      <c r="K5744" t="s">
        <v>16</v>
      </c>
      <c r="L5744">
        <v>7</v>
      </c>
    </row>
    <row r="5745" spans="1:12" x14ac:dyDescent="0.3">
      <c r="A5745">
        <v>28</v>
      </c>
      <c r="B5745">
        <v>50000</v>
      </c>
      <c r="C5745" t="s">
        <v>13</v>
      </c>
      <c r="D5745">
        <v>1</v>
      </c>
      <c r="E5745" t="s">
        <v>14</v>
      </c>
      <c r="F5745" t="s">
        <v>15</v>
      </c>
      <c r="G5745">
        <v>16200</v>
      </c>
      <c r="H5745">
        <v>13.99</v>
      </c>
      <c r="I5745">
        <v>1</v>
      </c>
      <c r="J5745">
        <v>0.32</v>
      </c>
      <c r="K5745" t="s">
        <v>17</v>
      </c>
      <c r="L5745">
        <v>5</v>
      </c>
    </row>
    <row r="5746" spans="1:12" x14ac:dyDescent="0.3">
      <c r="A5746">
        <v>30</v>
      </c>
      <c r="B5746">
        <v>25000</v>
      </c>
      <c r="C5746" t="s">
        <v>26</v>
      </c>
      <c r="D5746">
        <v>10</v>
      </c>
      <c r="E5746" t="s">
        <v>20</v>
      </c>
      <c r="F5746" t="s">
        <v>21</v>
      </c>
      <c r="G5746">
        <v>6400</v>
      </c>
      <c r="H5746">
        <v>7.51</v>
      </c>
      <c r="I5746">
        <v>0</v>
      </c>
      <c r="J5746">
        <v>0.26</v>
      </c>
      <c r="K5746" t="s">
        <v>16</v>
      </c>
      <c r="L5746">
        <v>8</v>
      </c>
    </row>
    <row r="5747" spans="1:12" x14ac:dyDescent="0.3">
      <c r="A5747">
        <v>27</v>
      </c>
      <c r="B5747">
        <v>30000</v>
      </c>
      <c r="C5747" t="s">
        <v>13</v>
      </c>
      <c r="D5747">
        <v>12</v>
      </c>
      <c r="E5747" t="s">
        <v>25</v>
      </c>
      <c r="F5747" t="s">
        <v>19</v>
      </c>
      <c r="G5747">
        <v>16000</v>
      </c>
      <c r="H5747">
        <v>10.99</v>
      </c>
      <c r="I5747">
        <v>1</v>
      </c>
      <c r="J5747">
        <v>0.53</v>
      </c>
      <c r="K5747" t="s">
        <v>16</v>
      </c>
      <c r="L5747">
        <v>6</v>
      </c>
    </row>
    <row r="5748" spans="1:12" x14ac:dyDescent="0.3">
      <c r="A5748">
        <v>30</v>
      </c>
      <c r="B5748">
        <v>40000</v>
      </c>
      <c r="C5748" t="s">
        <v>13</v>
      </c>
      <c r="D5748">
        <v>8</v>
      </c>
      <c r="E5748" t="s">
        <v>25</v>
      </c>
      <c r="F5748" t="s">
        <v>19</v>
      </c>
      <c r="G5748">
        <v>16000</v>
      </c>
      <c r="H5748">
        <v>11.48</v>
      </c>
      <c r="I5748">
        <v>1</v>
      </c>
      <c r="J5748">
        <v>0.4</v>
      </c>
      <c r="K5748" t="s">
        <v>16</v>
      </c>
      <c r="L5748">
        <v>8</v>
      </c>
    </row>
    <row r="5749" spans="1:12" x14ac:dyDescent="0.3">
      <c r="A5749">
        <v>34</v>
      </c>
      <c r="B5749">
        <v>37000</v>
      </c>
      <c r="C5749" t="s">
        <v>13</v>
      </c>
      <c r="D5749">
        <v>2</v>
      </c>
      <c r="E5749" t="s">
        <v>14</v>
      </c>
      <c r="F5749" t="s">
        <v>30</v>
      </c>
      <c r="G5749">
        <v>16000</v>
      </c>
      <c r="H5749">
        <v>12.99</v>
      </c>
      <c r="I5749">
        <v>1</v>
      </c>
      <c r="J5749">
        <v>0.43</v>
      </c>
      <c r="K5749" t="s">
        <v>17</v>
      </c>
      <c r="L5749">
        <v>9</v>
      </c>
    </row>
    <row r="5750" spans="1:12" x14ac:dyDescent="0.3">
      <c r="A5750">
        <v>35</v>
      </c>
      <c r="B5750">
        <v>45000</v>
      </c>
      <c r="C5750" t="s">
        <v>13</v>
      </c>
      <c r="D5750">
        <v>2</v>
      </c>
      <c r="E5750" t="s">
        <v>27</v>
      </c>
      <c r="F5750" t="s">
        <v>19</v>
      </c>
      <c r="G5750">
        <v>16000</v>
      </c>
      <c r="H5750">
        <v>10</v>
      </c>
      <c r="I5750">
        <v>1</v>
      </c>
      <c r="J5750">
        <v>0.36</v>
      </c>
      <c r="K5750" t="s">
        <v>16</v>
      </c>
      <c r="L5750">
        <v>10</v>
      </c>
    </row>
    <row r="5751" spans="1:12" x14ac:dyDescent="0.3">
      <c r="A5751">
        <v>28</v>
      </c>
      <c r="B5751">
        <v>47831</v>
      </c>
      <c r="C5751" t="s">
        <v>13</v>
      </c>
      <c r="D5751">
        <v>8</v>
      </c>
      <c r="E5751" t="s">
        <v>25</v>
      </c>
      <c r="F5751" t="s">
        <v>15</v>
      </c>
      <c r="G5751">
        <v>16000</v>
      </c>
      <c r="H5751">
        <v>13.85</v>
      </c>
      <c r="I5751">
        <v>1</v>
      </c>
      <c r="J5751">
        <v>0.33</v>
      </c>
      <c r="K5751" t="s">
        <v>16</v>
      </c>
      <c r="L5751">
        <v>7</v>
      </c>
    </row>
    <row r="5752" spans="1:12" x14ac:dyDescent="0.3">
      <c r="A5752">
        <v>30</v>
      </c>
      <c r="B5752">
        <v>50000</v>
      </c>
      <c r="C5752" t="s">
        <v>13</v>
      </c>
      <c r="D5752">
        <v>4</v>
      </c>
      <c r="E5752" t="s">
        <v>28</v>
      </c>
      <c r="F5752" t="s">
        <v>29</v>
      </c>
      <c r="G5752">
        <v>16000</v>
      </c>
      <c r="H5752">
        <v>16.77</v>
      </c>
      <c r="I5752">
        <v>1</v>
      </c>
      <c r="J5752">
        <v>0.32</v>
      </c>
      <c r="K5752" t="s">
        <v>16</v>
      </c>
      <c r="L5752">
        <v>5</v>
      </c>
    </row>
    <row r="5753" spans="1:12" x14ac:dyDescent="0.3">
      <c r="A5753">
        <v>32</v>
      </c>
      <c r="B5753">
        <v>25200</v>
      </c>
      <c r="C5753" t="s">
        <v>23</v>
      </c>
      <c r="D5753">
        <v>17</v>
      </c>
      <c r="E5753" t="s">
        <v>14</v>
      </c>
      <c r="F5753" t="s">
        <v>21</v>
      </c>
      <c r="G5753">
        <v>4000</v>
      </c>
      <c r="H5753">
        <v>6.54</v>
      </c>
      <c r="I5753">
        <v>0</v>
      </c>
      <c r="J5753">
        <v>0.16</v>
      </c>
      <c r="K5753" t="s">
        <v>16</v>
      </c>
      <c r="L5753">
        <v>6</v>
      </c>
    </row>
    <row r="5754" spans="1:12" x14ac:dyDescent="0.3">
      <c r="A5754">
        <v>28</v>
      </c>
      <c r="B5754">
        <v>44000</v>
      </c>
      <c r="C5754" t="s">
        <v>13</v>
      </c>
      <c r="D5754">
        <v>5</v>
      </c>
      <c r="E5754" t="s">
        <v>20</v>
      </c>
      <c r="F5754" t="s">
        <v>15</v>
      </c>
      <c r="G5754">
        <v>16000</v>
      </c>
      <c r="H5754">
        <v>13.48</v>
      </c>
      <c r="I5754">
        <v>1</v>
      </c>
      <c r="J5754">
        <v>0.36</v>
      </c>
      <c r="K5754" t="s">
        <v>16</v>
      </c>
      <c r="L5754">
        <v>6</v>
      </c>
    </row>
    <row r="5755" spans="1:12" x14ac:dyDescent="0.3">
      <c r="A5755">
        <v>28</v>
      </c>
      <c r="B5755">
        <v>51000</v>
      </c>
      <c r="C5755" t="s">
        <v>13</v>
      </c>
      <c r="D5755">
        <v>2</v>
      </c>
      <c r="E5755" t="s">
        <v>18</v>
      </c>
      <c r="F5755" t="s">
        <v>29</v>
      </c>
      <c r="G5755">
        <v>16000</v>
      </c>
      <c r="H5755">
        <v>16.32</v>
      </c>
      <c r="I5755">
        <v>1</v>
      </c>
      <c r="J5755">
        <v>0.31</v>
      </c>
      <c r="K5755" t="s">
        <v>17</v>
      </c>
      <c r="L5755">
        <v>9</v>
      </c>
    </row>
    <row r="5756" spans="1:12" x14ac:dyDescent="0.3">
      <c r="A5756">
        <v>27</v>
      </c>
      <c r="B5756">
        <v>25440</v>
      </c>
      <c r="C5756" t="s">
        <v>26</v>
      </c>
      <c r="D5756">
        <v>5</v>
      </c>
      <c r="E5756" t="s">
        <v>18</v>
      </c>
      <c r="F5756" t="s">
        <v>30</v>
      </c>
      <c r="G5756">
        <v>1200</v>
      </c>
      <c r="I5756">
        <v>0</v>
      </c>
      <c r="J5756">
        <v>0.05</v>
      </c>
      <c r="K5756" t="s">
        <v>16</v>
      </c>
      <c r="L5756">
        <v>10</v>
      </c>
    </row>
    <row r="5757" spans="1:12" x14ac:dyDescent="0.3">
      <c r="A5757">
        <v>30</v>
      </c>
      <c r="B5757">
        <v>65000</v>
      </c>
      <c r="C5757" t="s">
        <v>13</v>
      </c>
      <c r="D5757">
        <v>0</v>
      </c>
      <c r="E5757" t="s">
        <v>14</v>
      </c>
      <c r="F5757" t="s">
        <v>15</v>
      </c>
      <c r="G5757">
        <v>16000</v>
      </c>
      <c r="H5757">
        <v>13.06</v>
      </c>
      <c r="I5757">
        <v>0</v>
      </c>
      <c r="J5757">
        <v>0.25</v>
      </c>
      <c r="K5757" t="s">
        <v>16</v>
      </c>
      <c r="L5757">
        <v>8</v>
      </c>
    </row>
    <row r="5758" spans="1:12" x14ac:dyDescent="0.3">
      <c r="A5758">
        <v>35</v>
      </c>
      <c r="B5758">
        <v>67600</v>
      </c>
      <c r="C5758" t="s">
        <v>13</v>
      </c>
      <c r="D5758">
        <v>7</v>
      </c>
      <c r="E5758" t="s">
        <v>20</v>
      </c>
      <c r="F5758" t="s">
        <v>19</v>
      </c>
      <c r="G5758">
        <v>16000</v>
      </c>
      <c r="H5758">
        <v>11.58</v>
      </c>
      <c r="I5758">
        <v>0</v>
      </c>
      <c r="J5758">
        <v>0.24</v>
      </c>
      <c r="K5758" t="s">
        <v>16</v>
      </c>
      <c r="L5758">
        <v>5</v>
      </c>
    </row>
    <row r="5759" spans="1:12" x14ac:dyDescent="0.3">
      <c r="A5759">
        <v>30</v>
      </c>
      <c r="B5759">
        <v>26000</v>
      </c>
      <c r="C5759" t="s">
        <v>23</v>
      </c>
      <c r="D5759">
        <v>4</v>
      </c>
      <c r="E5759" t="s">
        <v>20</v>
      </c>
      <c r="F5759" t="s">
        <v>19</v>
      </c>
      <c r="G5759">
        <v>1200</v>
      </c>
      <c r="H5759">
        <v>10.99</v>
      </c>
      <c r="I5759">
        <v>0</v>
      </c>
      <c r="J5759">
        <v>0.05</v>
      </c>
      <c r="K5759" t="s">
        <v>16</v>
      </c>
      <c r="L5759">
        <v>6</v>
      </c>
    </row>
    <row r="5760" spans="1:12" x14ac:dyDescent="0.3">
      <c r="A5760">
        <v>33</v>
      </c>
      <c r="B5760">
        <v>26400</v>
      </c>
      <c r="C5760" t="s">
        <v>13</v>
      </c>
      <c r="D5760">
        <v>3</v>
      </c>
      <c r="E5760" t="s">
        <v>14</v>
      </c>
      <c r="F5760" t="s">
        <v>19</v>
      </c>
      <c r="G5760">
        <v>1000</v>
      </c>
      <c r="H5760">
        <v>10.99</v>
      </c>
      <c r="I5760">
        <v>0</v>
      </c>
      <c r="J5760">
        <v>0.04</v>
      </c>
      <c r="K5760" t="s">
        <v>16</v>
      </c>
      <c r="L5760">
        <v>7</v>
      </c>
    </row>
    <row r="5761" spans="1:12" x14ac:dyDescent="0.3">
      <c r="A5761">
        <v>33</v>
      </c>
      <c r="B5761">
        <v>26000</v>
      </c>
      <c r="C5761" t="s">
        <v>26</v>
      </c>
      <c r="D5761">
        <v>1</v>
      </c>
      <c r="E5761" t="s">
        <v>25</v>
      </c>
      <c r="F5761" t="s">
        <v>19</v>
      </c>
      <c r="G5761">
        <v>15000</v>
      </c>
      <c r="H5761">
        <v>9.76</v>
      </c>
      <c r="I5761">
        <v>1</v>
      </c>
      <c r="J5761">
        <v>0.57999999999999996</v>
      </c>
      <c r="K5761" t="s">
        <v>16</v>
      </c>
      <c r="L5761">
        <v>6</v>
      </c>
    </row>
    <row r="5762" spans="1:12" x14ac:dyDescent="0.3">
      <c r="A5762">
        <v>30</v>
      </c>
      <c r="B5762">
        <v>33000</v>
      </c>
      <c r="C5762" t="s">
        <v>13</v>
      </c>
      <c r="D5762">
        <v>4</v>
      </c>
      <c r="E5762" t="s">
        <v>14</v>
      </c>
      <c r="F5762" t="s">
        <v>15</v>
      </c>
      <c r="G5762">
        <v>1000</v>
      </c>
      <c r="H5762">
        <v>14.79</v>
      </c>
      <c r="I5762">
        <v>0</v>
      </c>
      <c r="J5762">
        <v>0.03</v>
      </c>
      <c r="K5762" t="s">
        <v>16</v>
      </c>
      <c r="L5762">
        <v>10</v>
      </c>
    </row>
    <row r="5763" spans="1:12" x14ac:dyDescent="0.3">
      <c r="A5763">
        <v>30</v>
      </c>
      <c r="B5763">
        <v>35000</v>
      </c>
      <c r="C5763" t="s">
        <v>13</v>
      </c>
      <c r="D5763">
        <v>5</v>
      </c>
      <c r="E5763" t="s">
        <v>20</v>
      </c>
      <c r="F5763" t="s">
        <v>19</v>
      </c>
      <c r="G5763">
        <v>1000</v>
      </c>
      <c r="H5763">
        <v>10.36</v>
      </c>
      <c r="I5763">
        <v>0</v>
      </c>
      <c r="J5763">
        <v>0.03</v>
      </c>
      <c r="K5763" t="s">
        <v>16</v>
      </c>
      <c r="L5763">
        <v>6</v>
      </c>
    </row>
    <row r="5764" spans="1:12" x14ac:dyDescent="0.3">
      <c r="A5764">
        <v>30</v>
      </c>
      <c r="B5764">
        <v>30000</v>
      </c>
      <c r="C5764" t="s">
        <v>13</v>
      </c>
      <c r="D5764">
        <v>11</v>
      </c>
      <c r="E5764" t="s">
        <v>14</v>
      </c>
      <c r="F5764" t="s">
        <v>19</v>
      </c>
      <c r="G5764">
        <v>1000</v>
      </c>
      <c r="I5764">
        <v>1</v>
      </c>
      <c r="J5764">
        <v>0.03</v>
      </c>
      <c r="K5764" t="s">
        <v>16</v>
      </c>
      <c r="L5764">
        <v>10</v>
      </c>
    </row>
    <row r="5765" spans="1:12" x14ac:dyDescent="0.3">
      <c r="A5765">
        <v>28</v>
      </c>
      <c r="B5765">
        <v>40000</v>
      </c>
      <c r="C5765" t="s">
        <v>13</v>
      </c>
      <c r="D5765">
        <v>12</v>
      </c>
      <c r="E5765" t="s">
        <v>20</v>
      </c>
      <c r="F5765" t="s">
        <v>19</v>
      </c>
      <c r="G5765">
        <v>1000</v>
      </c>
      <c r="H5765">
        <v>9.8800000000000008</v>
      </c>
      <c r="I5765">
        <v>0</v>
      </c>
      <c r="J5765">
        <v>0.03</v>
      </c>
      <c r="K5765" t="s">
        <v>16</v>
      </c>
      <c r="L5765">
        <v>9</v>
      </c>
    </row>
    <row r="5766" spans="1:12" x14ac:dyDescent="0.3">
      <c r="A5766">
        <v>35</v>
      </c>
      <c r="B5766">
        <v>42000</v>
      </c>
      <c r="C5766" t="s">
        <v>13</v>
      </c>
      <c r="D5766">
        <v>7</v>
      </c>
      <c r="E5766" t="s">
        <v>14</v>
      </c>
      <c r="F5766" t="s">
        <v>19</v>
      </c>
      <c r="G5766">
        <v>1000</v>
      </c>
      <c r="H5766">
        <v>11.12</v>
      </c>
      <c r="I5766">
        <v>0</v>
      </c>
      <c r="J5766">
        <v>0.02</v>
      </c>
      <c r="K5766" t="s">
        <v>16</v>
      </c>
      <c r="L5766">
        <v>5</v>
      </c>
    </row>
    <row r="5767" spans="1:12" x14ac:dyDescent="0.3">
      <c r="A5767">
        <v>27</v>
      </c>
      <c r="B5767">
        <v>26400</v>
      </c>
      <c r="C5767" t="s">
        <v>26</v>
      </c>
      <c r="D5767">
        <v>6</v>
      </c>
      <c r="E5767" t="s">
        <v>14</v>
      </c>
      <c r="F5767" t="s">
        <v>21</v>
      </c>
      <c r="G5767">
        <v>6000</v>
      </c>
      <c r="H5767">
        <v>6.91</v>
      </c>
      <c r="I5767">
        <v>1</v>
      </c>
      <c r="J5767">
        <v>0.23</v>
      </c>
      <c r="K5767" t="s">
        <v>16</v>
      </c>
      <c r="L5767">
        <v>9</v>
      </c>
    </row>
    <row r="5768" spans="1:12" x14ac:dyDescent="0.3">
      <c r="A5768">
        <v>27</v>
      </c>
      <c r="B5768">
        <v>51298</v>
      </c>
      <c r="C5768" t="s">
        <v>13</v>
      </c>
      <c r="D5768">
        <v>11</v>
      </c>
      <c r="E5768" t="s">
        <v>25</v>
      </c>
      <c r="F5768" t="s">
        <v>19</v>
      </c>
      <c r="G5768">
        <v>1000</v>
      </c>
      <c r="H5768">
        <v>10.37</v>
      </c>
      <c r="I5768">
        <v>0</v>
      </c>
      <c r="J5768">
        <v>0.02</v>
      </c>
      <c r="K5768" t="s">
        <v>16</v>
      </c>
      <c r="L5768">
        <v>7</v>
      </c>
    </row>
    <row r="5769" spans="1:12" x14ac:dyDescent="0.3">
      <c r="A5769">
        <v>34</v>
      </c>
      <c r="B5769">
        <v>26400</v>
      </c>
      <c r="C5769" t="s">
        <v>26</v>
      </c>
      <c r="D5769">
        <v>0</v>
      </c>
      <c r="E5769" t="s">
        <v>14</v>
      </c>
      <c r="F5769" t="s">
        <v>19</v>
      </c>
      <c r="G5769">
        <v>3600</v>
      </c>
      <c r="H5769">
        <v>9.8800000000000008</v>
      </c>
      <c r="I5769">
        <v>0</v>
      </c>
      <c r="J5769">
        <v>0.14000000000000001</v>
      </c>
      <c r="K5769" t="s">
        <v>16</v>
      </c>
      <c r="L5769">
        <v>9</v>
      </c>
    </row>
    <row r="5770" spans="1:12" x14ac:dyDescent="0.3">
      <c r="A5770">
        <v>29</v>
      </c>
      <c r="B5770">
        <v>64548</v>
      </c>
      <c r="C5770" t="s">
        <v>13</v>
      </c>
      <c r="D5770">
        <v>1</v>
      </c>
      <c r="E5770" t="s">
        <v>20</v>
      </c>
      <c r="F5770" t="s">
        <v>15</v>
      </c>
      <c r="G5770">
        <v>1000</v>
      </c>
      <c r="H5770">
        <v>14.27</v>
      </c>
      <c r="I5770">
        <v>0</v>
      </c>
      <c r="J5770">
        <v>0.02</v>
      </c>
      <c r="K5770" t="s">
        <v>17</v>
      </c>
      <c r="L5770">
        <v>5</v>
      </c>
    </row>
    <row r="5771" spans="1:12" x14ac:dyDescent="0.3">
      <c r="A5771">
        <v>33</v>
      </c>
      <c r="B5771">
        <v>65000</v>
      </c>
      <c r="C5771" t="s">
        <v>13</v>
      </c>
      <c r="D5771">
        <v>4</v>
      </c>
      <c r="E5771" t="s">
        <v>27</v>
      </c>
      <c r="F5771" t="s">
        <v>21</v>
      </c>
      <c r="G5771">
        <v>1000</v>
      </c>
      <c r="I5771">
        <v>0</v>
      </c>
      <c r="J5771">
        <v>0.02</v>
      </c>
      <c r="K5771" t="s">
        <v>16</v>
      </c>
      <c r="L5771">
        <v>9</v>
      </c>
    </row>
    <row r="5772" spans="1:12" x14ac:dyDescent="0.3">
      <c r="A5772">
        <v>30</v>
      </c>
      <c r="B5772">
        <v>69000</v>
      </c>
      <c r="C5772" t="s">
        <v>13</v>
      </c>
      <c r="D5772">
        <v>0</v>
      </c>
      <c r="E5772" t="s">
        <v>28</v>
      </c>
      <c r="F5772" t="s">
        <v>21</v>
      </c>
      <c r="G5772">
        <v>1000</v>
      </c>
      <c r="H5772">
        <v>8.59</v>
      </c>
      <c r="I5772">
        <v>1</v>
      </c>
      <c r="J5772">
        <v>0.01</v>
      </c>
      <c r="K5772" t="s">
        <v>16</v>
      </c>
      <c r="L5772">
        <v>5</v>
      </c>
    </row>
    <row r="5773" spans="1:12" x14ac:dyDescent="0.3">
      <c r="A5773">
        <v>30</v>
      </c>
      <c r="B5773">
        <v>14800</v>
      </c>
      <c r="C5773" t="s">
        <v>13</v>
      </c>
      <c r="D5773">
        <v>5</v>
      </c>
      <c r="E5773" t="s">
        <v>25</v>
      </c>
      <c r="F5773" t="s">
        <v>21</v>
      </c>
      <c r="G5773">
        <v>1200</v>
      </c>
      <c r="H5773">
        <v>8</v>
      </c>
      <c r="I5773">
        <v>0</v>
      </c>
      <c r="J5773">
        <v>0.08</v>
      </c>
      <c r="K5773" t="s">
        <v>16</v>
      </c>
      <c r="L5773">
        <v>9</v>
      </c>
    </row>
    <row r="5774" spans="1:12" x14ac:dyDescent="0.3">
      <c r="A5774">
        <v>28</v>
      </c>
      <c r="B5774">
        <v>27000</v>
      </c>
      <c r="C5774" t="s">
        <v>23</v>
      </c>
      <c r="D5774">
        <v>5</v>
      </c>
      <c r="E5774" t="s">
        <v>18</v>
      </c>
      <c r="F5774" t="s">
        <v>21</v>
      </c>
      <c r="G5774">
        <v>5600</v>
      </c>
      <c r="H5774">
        <v>5.42</v>
      </c>
      <c r="I5774">
        <v>0</v>
      </c>
      <c r="J5774">
        <v>0.21</v>
      </c>
      <c r="K5774" t="s">
        <v>16</v>
      </c>
      <c r="L5774">
        <v>8</v>
      </c>
    </row>
    <row r="5775" spans="1:12" x14ac:dyDescent="0.3">
      <c r="A5775">
        <v>33</v>
      </c>
      <c r="B5775">
        <v>30000</v>
      </c>
      <c r="C5775" t="s">
        <v>13</v>
      </c>
      <c r="D5775">
        <v>3</v>
      </c>
      <c r="E5775" t="s">
        <v>14</v>
      </c>
      <c r="F5775" t="s">
        <v>21</v>
      </c>
      <c r="G5775">
        <v>1200</v>
      </c>
      <c r="H5775">
        <v>6.76</v>
      </c>
      <c r="I5775">
        <v>0</v>
      </c>
      <c r="J5775">
        <v>0.04</v>
      </c>
      <c r="K5775" t="s">
        <v>16</v>
      </c>
      <c r="L5775">
        <v>10</v>
      </c>
    </row>
    <row r="5776" spans="1:12" x14ac:dyDescent="0.3">
      <c r="A5776">
        <v>27</v>
      </c>
      <c r="B5776">
        <v>44000</v>
      </c>
      <c r="C5776" t="s">
        <v>13</v>
      </c>
      <c r="D5776">
        <v>3</v>
      </c>
      <c r="E5776" t="s">
        <v>14</v>
      </c>
      <c r="F5776" t="s">
        <v>15</v>
      </c>
      <c r="G5776">
        <v>1200</v>
      </c>
      <c r="H5776">
        <v>15.23</v>
      </c>
      <c r="I5776">
        <v>0</v>
      </c>
      <c r="J5776">
        <v>0.03</v>
      </c>
      <c r="K5776" t="s">
        <v>16</v>
      </c>
      <c r="L5776">
        <v>5</v>
      </c>
    </row>
    <row r="5777" spans="1:12" x14ac:dyDescent="0.3">
      <c r="A5777">
        <v>29</v>
      </c>
      <c r="B5777">
        <v>55000</v>
      </c>
      <c r="C5777" t="s">
        <v>13</v>
      </c>
      <c r="D5777">
        <v>3</v>
      </c>
      <c r="E5777" t="s">
        <v>20</v>
      </c>
      <c r="F5777" t="s">
        <v>19</v>
      </c>
      <c r="G5777">
        <v>1200</v>
      </c>
      <c r="H5777">
        <v>9.99</v>
      </c>
      <c r="I5777">
        <v>0</v>
      </c>
      <c r="J5777">
        <v>0.02</v>
      </c>
      <c r="K5777" t="s">
        <v>16</v>
      </c>
      <c r="L5777">
        <v>6</v>
      </c>
    </row>
    <row r="5778" spans="1:12" x14ac:dyDescent="0.3">
      <c r="A5778">
        <v>31</v>
      </c>
      <c r="B5778">
        <v>75000</v>
      </c>
      <c r="C5778" t="s">
        <v>13</v>
      </c>
      <c r="D5778">
        <v>1</v>
      </c>
      <c r="E5778" t="s">
        <v>20</v>
      </c>
      <c r="F5778" t="s">
        <v>21</v>
      </c>
      <c r="G5778">
        <v>1200</v>
      </c>
      <c r="H5778">
        <v>6.54</v>
      </c>
      <c r="I5778">
        <v>0</v>
      </c>
      <c r="J5778">
        <v>0.02</v>
      </c>
      <c r="K5778" t="s">
        <v>16</v>
      </c>
      <c r="L5778">
        <v>5</v>
      </c>
    </row>
    <row r="5779" spans="1:12" x14ac:dyDescent="0.3">
      <c r="A5779">
        <v>35</v>
      </c>
      <c r="B5779">
        <v>27204</v>
      </c>
      <c r="C5779" t="s">
        <v>26</v>
      </c>
      <c r="D5779">
        <v>16</v>
      </c>
      <c r="E5779" t="s">
        <v>20</v>
      </c>
      <c r="F5779" t="s">
        <v>21</v>
      </c>
      <c r="G5779">
        <v>1800</v>
      </c>
      <c r="H5779">
        <v>7.74</v>
      </c>
      <c r="I5779">
        <v>0</v>
      </c>
      <c r="J5779">
        <v>7.0000000000000007E-2</v>
      </c>
      <c r="K5779" t="s">
        <v>16</v>
      </c>
      <c r="L5779">
        <v>7</v>
      </c>
    </row>
    <row r="5780" spans="1:12" x14ac:dyDescent="0.3">
      <c r="A5780">
        <v>27</v>
      </c>
      <c r="B5780">
        <v>18576</v>
      </c>
      <c r="C5780" t="s">
        <v>13</v>
      </c>
      <c r="D5780">
        <v>4</v>
      </c>
      <c r="E5780" t="s">
        <v>14</v>
      </c>
      <c r="F5780" t="s">
        <v>19</v>
      </c>
      <c r="G5780">
        <v>1400</v>
      </c>
      <c r="H5780">
        <v>9.99</v>
      </c>
      <c r="I5780">
        <v>0</v>
      </c>
      <c r="J5780">
        <v>0.08</v>
      </c>
      <c r="K5780" t="s">
        <v>16</v>
      </c>
      <c r="L5780">
        <v>6</v>
      </c>
    </row>
    <row r="5781" spans="1:12" x14ac:dyDescent="0.3">
      <c r="A5781">
        <v>31</v>
      </c>
      <c r="B5781">
        <v>22000</v>
      </c>
      <c r="C5781" t="s">
        <v>13</v>
      </c>
      <c r="D5781">
        <v>5</v>
      </c>
      <c r="E5781" t="s">
        <v>27</v>
      </c>
      <c r="F5781" t="s">
        <v>22</v>
      </c>
      <c r="G5781">
        <v>1400</v>
      </c>
      <c r="H5781">
        <v>22.06</v>
      </c>
      <c r="I5781">
        <v>0</v>
      </c>
      <c r="J5781">
        <v>0.06</v>
      </c>
      <c r="K5781" t="s">
        <v>17</v>
      </c>
      <c r="L5781">
        <v>7</v>
      </c>
    </row>
    <row r="5782" spans="1:12" x14ac:dyDescent="0.3">
      <c r="A5782">
        <v>31</v>
      </c>
      <c r="B5782">
        <v>25200</v>
      </c>
      <c r="C5782" t="s">
        <v>13</v>
      </c>
      <c r="D5782">
        <v>0</v>
      </c>
      <c r="E5782" t="s">
        <v>20</v>
      </c>
      <c r="F5782" t="s">
        <v>21</v>
      </c>
      <c r="G5782">
        <v>1400</v>
      </c>
      <c r="H5782">
        <v>6.99</v>
      </c>
      <c r="I5782">
        <v>0</v>
      </c>
      <c r="J5782">
        <v>0.06</v>
      </c>
      <c r="K5782" t="s">
        <v>16</v>
      </c>
      <c r="L5782">
        <v>6</v>
      </c>
    </row>
    <row r="5783" spans="1:12" x14ac:dyDescent="0.3">
      <c r="A5783">
        <v>29</v>
      </c>
      <c r="B5783">
        <v>28800</v>
      </c>
      <c r="C5783" t="s">
        <v>13</v>
      </c>
      <c r="D5783">
        <v>1</v>
      </c>
      <c r="E5783" t="s">
        <v>27</v>
      </c>
      <c r="F5783" t="s">
        <v>21</v>
      </c>
      <c r="G5783">
        <v>1400</v>
      </c>
      <c r="H5783">
        <v>7.9</v>
      </c>
      <c r="I5783">
        <v>0</v>
      </c>
      <c r="J5783">
        <v>0.05</v>
      </c>
      <c r="K5783" t="s">
        <v>16</v>
      </c>
      <c r="L5783">
        <v>5</v>
      </c>
    </row>
    <row r="5784" spans="1:12" x14ac:dyDescent="0.3">
      <c r="A5784">
        <v>31</v>
      </c>
      <c r="B5784">
        <v>54000</v>
      </c>
      <c r="C5784" t="s">
        <v>13</v>
      </c>
      <c r="D5784">
        <v>2</v>
      </c>
      <c r="E5784" t="s">
        <v>25</v>
      </c>
      <c r="F5784" t="s">
        <v>21</v>
      </c>
      <c r="G5784">
        <v>1400</v>
      </c>
      <c r="I5784">
        <v>0</v>
      </c>
      <c r="J5784">
        <v>0.03</v>
      </c>
      <c r="K5784" t="s">
        <v>16</v>
      </c>
      <c r="L5784">
        <v>8</v>
      </c>
    </row>
    <row r="5785" spans="1:12" x14ac:dyDescent="0.3">
      <c r="A5785">
        <v>27</v>
      </c>
      <c r="B5785">
        <v>58000</v>
      </c>
      <c r="C5785" t="s">
        <v>13</v>
      </c>
      <c r="D5785">
        <v>3</v>
      </c>
      <c r="E5785" t="s">
        <v>14</v>
      </c>
      <c r="F5785" t="s">
        <v>15</v>
      </c>
      <c r="G5785">
        <v>1400</v>
      </c>
      <c r="H5785">
        <v>15.27</v>
      </c>
      <c r="I5785">
        <v>0</v>
      </c>
      <c r="J5785">
        <v>0.02</v>
      </c>
      <c r="K5785" t="s">
        <v>17</v>
      </c>
      <c r="L5785">
        <v>7</v>
      </c>
    </row>
    <row r="5786" spans="1:12" x14ac:dyDescent="0.3">
      <c r="A5786">
        <v>31</v>
      </c>
      <c r="B5786">
        <v>78411</v>
      </c>
      <c r="C5786" t="s">
        <v>13</v>
      </c>
      <c r="D5786">
        <v>9</v>
      </c>
      <c r="E5786" t="s">
        <v>25</v>
      </c>
      <c r="F5786" t="s">
        <v>21</v>
      </c>
      <c r="G5786">
        <v>1400</v>
      </c>
      <c r="I5786">
        <v>0</v>
      </c>
      <c r="J5786">
        <v>0.02</v>
      </c>
      <c r="K5786" t="s">
        <v>16</v>
      </c>
      <c r="L5786">
        <v>6</v>
      </c>
    </row>
    <row r="5787" spans="1:12" x14ac:dyDescent="0.3">
      <c r="A5787">
        <v>29</v>
      </c>
      <c r="B5787">
        <v>17000</v>
      </c>
      <c r="C5787" t="s">
        <v>13</v>
      </c>
      <c r="D5787">
        <v>0</v>
      </c>
      <c r="E5787" t="s">
        <v>18</v>
      </c>
      <c r="F5787" t="s">
        <v>15</v>
      </c>
      <c r="G5787">
        <v>1450</v>
      </c>
      <c r="I5787">
        <v>0</v>
      </c>
      <c r="J5787">
        <v>0.09</v>
      </c>
      <c r="K5787" t="s">
        <v>16</v>
      </c>
      <c r="L5787">
        <v>6</v>
      </c>
    </row>
    <row r="5788" spans="1:12" x14ac:dyDescent="0.3">
      <c r="A5788">
        <v>27</v>
      </c>
      <c r="B5788">
        <v>24000</v>
      </c>
      <c r="C5788" t="s">
        <v>13</v>
      </c>
      <c r="D5788">
        <v>2</v>
      </c>
      <c r="E5788" t="s">
        <v>14</v>
      </c>
      <c r="F5788" t="s">
        <v>21</v>
      </c>
      <c r="G5788">
        <v>1450</v>
      </c>
      <c r="I5788">
        <v>0</v>
      </c>
      <c r="J5788">
        <v>0.06</v>
      </c>
      <c r="K5788" t="s">
        <v>16</v>
      </c>
      <c r="L5788">
        <v>9</v>
      </c>
    </row>
    <row r="5789" spans="1:12" x14ac:dyDescent="0.3">
      <c r="A5789">
        <v>27</v>
      </c>
      <c r="B5789">
        <v>27600</v>
      </c>
      <c r="C5789" t="s">
        <v>26</v>
      </c>
      <c r="D5789">
        <v>2</v>
      </c>
      <c r="E5789" t="s">
        <v>18</v>
      </c>
      <c r="F5789" t="s">
        <v>21</v>
      </c>
      <c r="G5789">
        <v>3500</v>
      </c>
      <c r="H5789">
        <v>6.99</v>
      </c>
      <c r="I5789">
        <v>0</v>
      </c>
      <c r="J5789">
        <v>0.13</v>
      </c>
      <c r="K5789" t="s">
        <v>16</v>
      </c>
      <c r="L5789">
        <v>9</v>
      </c>
    </row>
    <row r="5790" spans="1:12" x14ac:dyDescent="0.3">
      <c r="A5790">
        <v>35</v>
      </c>
      <c r="B5790">
        <v>30000</v>
      </c>
      <c r="C5790" t="s">
        <v>13</v>
      </c>
      <c r="D5790">
        <v>5</v>
      </c>
      <c r="E5790" t="s">
        <v>14</v>
      </c>
      <c r="F5790" t="s">
        <v>21</v>
      </c>
      <c r="G5790">
        <v>1500</v>
      </c>
      <c r="H5790">
        <v>7.29</v>
      </c>
      <c r="I5790">
        <v>1</v>
      </c>
      <c r="J5790">
        <v>0.05</v>
      </c>
      <c r="K5790" t="s">
        <v>16</v>
      </c>
      <c r="L5790">
        <v>8</v>
      </c>
    </row>
    <row r="5791" spans="1:12" x14ac:dyDescent="0.3">
      <c r="A5791">
        <v>27</v>
      </c>
      <c r="B5791">
        <v>30000</v>
      </c>
      <c r="C5791" t="s">
        <v>13</v>
      </c>
      <c r="D5791">
        <v>0</v>
      </c>
      <c r="E5791" t="s">
        <v>18</v>
      </c>
      <c r="F5791" t="s">
        <v>15</v>
      </c>
      <c r="G5791">
        <v>1500</v>
      </c>
      <c r="I5791">
        <v>0</v>
      </c>
      <c r="J5791">
        <v>0.05</v>
      </c>
      <c r="K5791" t="s">
        <v>16</v>
      </c>
      <c r="L5791">
        <v>6</v>
      </c>
    </row>
    <row r="5792" spans="1:12" x14ac:dyDescent="0.3">
      <c r="A5792">
        <v>34</v>
      </c>
      <c r="B5792">
        <v>27852</v>
      </c>
      <c r="C5792" t="s">
        <v>23</v>
      </c>
      <c r="D5792">
        <v>0</v>
      </c>
      <c r="E5792" t="s">
        <v>20</v>
      </c>
      <c r="F5792" t="s">
        <v>15</v>
      </c>
      <c r="G5792">
        <v>4200</v>
      </c>
      <c r="H5792">
        <v>12.84</v>
      </c>
      <c r="I5792">
        <v>0</v>
      </c>
      <c r="J5792">
        <v>0.15</v>
      </c>
      <c r="K5792" t="s">
        <v>16</v>
      </c>
      <c r="L5792">
        <v>8</v>
      </c>
    </row>
    <row r="5793" spans="1:12" x14ac:dyDescent="0.3">
      <c r="A5793">
        <v>35</v>
      </c>
      <c r="B5793">
        <v>32004</v>
      </c>
      <c r="C5793" t="s">
        <v>13</v>
      </c>
      <c r="D5793">
        <v>2</v>
      </c>
      <c r="E5793" t="s">
        <v>14</v>
      </c>
      <c r="F5793" t="s">
        <v>21</v>
      </c>
      <c r="G5793">
        <v>1500</v>
      </c>
      <c r="H5793">
        <v>8.49</v>
      </c>
      <c r="I5793">
        <v>0</v>
      </c>
      <c r="J5793">
        <v>0.05</v>
      </c>
      <c r="K5793" t="s">
        <v>16</v>
      </c>
      <c r="L5793">
        <v>7</v>
      </c>
    </row>
    <row r="5794" spans="1:12" x14ac:dyDescent="0.3">
      <c r="A5794">
        <v>29</v>
      </c>
      <c r="B5794">
        <v>29780</v>
      </c>
      <c r="C5794" t="s">
        <v>13</v>
      </c>
      <c r="D5794">
        <v>2</v>
      </c>
      <c r="E5794" t="s">
        <v>20</v>
      </c>
      <c r="F5794" t="s">
        <v>30</v>
      </c>
      <c r="G5794">
        <v>1500</v>
      </c>
      <c r="H5794">
        <v>12.86</v>
      </c>
      <c r="I5794">
        <v>1</v>
      </c>
      <c r="J5794">
        <v>0.05</v>
      </c>
      <c r="K5794" t="s">
        <v>17</v>
      </c>
      <c r="L5794">
        <v>10</v>
      </c>
    </row>
    <row r="5795" spans="1:12" x14ac:dyDescent="0.3">
      <c r="A5795">
        <v>32</v>
      </c>
      <c r="B5795">
        <v>28000</v>
      </c>
      <c r="C5795" t="s">
        <v>26</v>
      </c>
      <c r="D5795">
        <v>5</v>
      </c>
      <c r="E5795" t="s">
        <v>28</v>
      </c>
      <c r="F5795" t="s">
        <v>19</v>
      </c>
      <c r="G5795">
        <v>7500</v>
      </c>
      <c r="H5795">
        <v>10.99</v>
      </c>
      <c r="I5795">
        <v>0</v>
      </c>
      <c r="J5795">
        <v>0.27</v>
      </c>
      <c r="K5795" t="s">
        <v>16</v>
      </c>
      <c r="L5795">
        <v>6</v>
      </c>
    </row>
    <row r="5796" spans="1:12" x14ac:dyDescent="0.3">
      <c r="A5796">
        <v>28</v>
      </c>
      <c r="B5796">
        <v>39600</v>
      </c>
      <c r="C5796" t="s">
        <v>13</v>
      </c>
      <c r="D5796">
        <v>11</v>
      </c>
      <c r="E5796" t="s">
        <v>18</v>
      </c>
      <c r="F5796" t="s">
        <v>19</v>
      </c>
      <c r="G5796">
        <v>1500</v>
      </c>
      <c r="H5796">
        <v>12.69</v>
      </c>
      <c r="I5796">
        <v>0</v>
      </c>
      <c r="J5796">
        <v>0.04</v>
      </c>
      <c r="K5796" t="s">
        <v>16</v>
      </c>
      <c r="L5796">
        <v>5</v>
      </c>
    </row>
    <row r="5797" spans="1:12" x14ac:dyDescent="0.3">
      <c r="A5797">
        <v>30</v>
      </c>
      <c r="B5797">
        <v>28000</v>
      </c>
      <c r="C5797" t="s">
        <v>23</v>
      </c>
      <c r="D5797">
        <v>5</v>
      </c>
      <c r="E5797" t="s">
        <v>20</v>
      </c>
      <c r="F5797" t="s">
        <v>19</v>
      </c>
      <c r="G5797">
        <v>6300</v>
      </c>
      <c r="H5797">
        <v>11.99</v>
      </c>
      <c r="I5797">
        <v>0</v>
      </c>
      <c r="J5797">
        <v>0.23</v>
      </c>
      <c r="K5797" t="s">
        <v>16</v>
      </c>
      <c r="L5797">
        <v>9</v>
      </c>
    </row>
    <row r="5798" spans="1:12" x14ac:dyDescent="0.3">
      <c r="A5798">
        <v>30</v>
      </c>
      <c r="B5798">
        <v>34000</v>
      </c>
      <c r="C5798" t="s">
        <v>13</v>
      </c>
      <c r="D5798">
        <v>2</v>
      </c>
      <c r="E5798" t="s">
        <v>25</v>
      </c>
      <c r="F5798" t="s">
        <v>30</v>
      </c>
      <c r="G5798">
        <v>1500</v>
      </c>
      <c r="H5798">
        <v>14.61</v>
      </c>
      <c r="I5798">
        <v>1</v>
      </c>
      <c r="J5798">
        <v>0.04</v>
      </c>
      <c r="K5798" t="s">
        <v>17</v>
      </c>
      <c r="L5798">
        <v>5</v>
      </c>
    </row>
    <row r="5799" spans="1:12" x14ac:dyDescent="0.3">
      <c r="A5799">
        <v>33</v>
      </c>
      <c r="B5799">
        <v>28000</v>
      </c>
      <c r="C5799" t="s">
        <v>23</v>
      </c>
      <c r="D5799">
        <v>3</v>
      </c>
      <c r="E5799" t="s">
        <v>27</v>
      </c>
      <c r="F5799" t="s">
        <v>21</v>
      </c>
      <c r="G5799">
        <v>4800</v>
      </c>
      <c r="H5799">
        <v>7.49</v>
      </c>
      <c r="I5799">
        <v>0</v>
      </c>
      <c r="J5799">
        <v>0.17</v>
      </c>
      <c r="K5799" t="s">
        <v>16</v>
      </c>
      <c r="L5799">
        <v>10</v>
      </c>
    </row>
    <row r="5800" spans="1:12" x14ac:dyDescent="0.3">
      <c r="A5800">
        <v>28</v>
      </c>
      <c r="B5800">
        <v>41000</v>
      </c>
      <c r="C5800" t="s">
        <v>13</v>
      </c>
      <c r="D5800">
        <v>10</v>
      </c>
      <c r="E5800" t="s">
        <v>25</v>
      </c>
      <c r="F5800" t="s">
        <v>15</v>
      </c>
      <c r="G5800">
        <v>1500</v>
      </c>
      <c r="H5800">
        <v>14.79</v>
      </c>
      <c r="I5800">
        <v>0</v>
      </c>
      <c r="J5800">
        <v>0.04</v>
      </c>
      <c r="K5800" t="s">
        <v>17</v>
      </c>
      <c r="L5800">
        <v>6</v>
      </c>
    </row>
    <row r="5801" spans="1:12" x14ac:dyDescent="0.3">
      <c r="A5801">
        <v>29</v>
      </c>
      <c r="B5801">
        <v>38004</v>
      </c>
      <c r="C5801" t="s">
        <v>13</v>
      </c>
      <c r="D5801">
        <v>2</v>
      </c>
      <c r="E5801" t="s">
        <v>20</v>
      </c>
      <c r="F5801" t="s">
        <v>15</v>
      </c>
      <c r="G5801">
        <v>1500</v>
      </c>
      <c r="H5801">
        <v>12.53</v>
      </c>
      <c r="I5801">
        <v>1</v>
      </c>
      <c r="J5801">
        <v>0.04</v>
      </c>
      <c r="K5801" t="s">
        <v>17</v>
      </c>
      <c r="L5801">
        <v>7</v>
      </c>
    </row>
    <row r="5802" spans="1:12" x14ac:dyDescent="0.3">
      <c r="A5802">
        <v>33</v>
      </c>
      <c r="B5802">
        <v>48000</v>
      </c>
      <c r="C5802" t="s">
        <v>13</v>
      </c>
      <c r="D5802">
        <v>2</v>
      </c>
      <c r="E5802" t="s">
        <v>27</v>
      </c>
      <c r="F5802" t="s">
        <v>19</v>
      </c>
      <c r="G5802">
        <v>1500</v>
      </c>
      <c r="H5802">
        <v>11.89</v>
      </c>
      <c r="I5802">
        <v>0</v>
      </c>
      <c r="J5802">
        <v>0.03</v>
      </c>
      <c r="K5802" t="s">
        <v>16</v>
      </c>
      <c r="L5802">
        <v>6</v>
      </c>
    </row>
    <row r="5803" spans="1:12" x14ac:dyDescent="0.3">
      <c r="A5803">
        <v>34</v>
      </c>
      <c r="B5803">
        <v>50000</v>
      </c>
      <c r="C5803" t="s">
        <v>13</v>
      </c>
      <c r="D5803">
        <v>5</v>
      </c>
      <c r="E5803" t="s">
        <v>27</v>
      </c>
      <c r="F5803" t="s">
        <v>15</v>
      </c>
      <c r="G5803">
        <v>1500</v>
      </c>
      <c r="H5803">
        <v>13.92</v>
      </c>
      <c r="I5803">
        <v>0</v>
      </c>
      <c r="J5803">
        <v>0.03</v>
      </c>
      <c r="K5803" t="s">
        <v>16</v>
      </c>
      <c r="L5803">
        <v>5</v>
      </c>
    </row>
    <row r="5804" spans="1:12" x14ac:dyDescent="0.3">
      <c r="A5804">
        <v>29</v>
      </c>
      <c r="B5804">
        <v>60000</v>
      </c>
      <c r="C5804" t="s">
        <v>13</v>
      </c>
      <c r="D5804">
        <v>3</v>
      </c>
      <c r="E5804" t="s">
        <v>18</v>
      </c>
      <c r="F5804" t="s">
        <v>15</v>
      </c>
      <c r="G5804">
        <v>1500</v>
      </c>
      <c r="H5804">
        <v>12.87</v>
      </c>
      <c r="I5804">
        <v>0</v>
      </c>
      <c r="J5804">
        <v>0.03</v>
      </c>
      <c r="K5804" t="s">
        <v>16</v>
      </c>
      <c r="L5804">
        <v>9</v>
      </c>
    </row>
    <row r="5805" spans="1:12" x14ac:dyDescent="0.3">
      <c r="A5805">
        <v>29</v>
      </c>
      <c r="B5805">
        <v>80000</v>
      </c>
      <c r="C5805" t="s">
        <v>13</v>
      </c>
      <c r="D5805">
        <v>0</v>
      </c>
      <c r="E5805" t="s">
        <v>20</v>
      </c>
      <c r="F5805" t="s">
        <v>19</v>
      </c>
      <c r="G5805">
        <v>1500</v>
      </c>
      <c r="H5805">
        <v>12.42</v>
      </c>
      <c r="I5805">
        <v>0</v>
      </c>
      <c r="J5805">
        <v>0.02</v>
      </c>
      <c r="K5805" t="s">
        <v>16</v>
      </c>
      <c r="L5805">
        <v>9</v>
      </c>
    </row>
    <row r="5806" spans="1:12" x14ac:dyDescent="0.3">
      <c r="A5806">
        <v>32</v>
      </c>
      <c r="B5806">
        <v>28672</v>
      </c>
      <c r="C5806" t="s">
        <v>23</v>
      </c>
      <c r="D5806">
        <v>5</v>
      </c>
      <c r="E5806" t="s">
        <v>18</v>
      </c>
      <c r="F5806" t="s">
        <v>15</v>
      </c>
      <c r="G5806">
        <v>4650</v>
      </c>
      <c r="H5806">
        <v>13.22</v>
      </c>
      <c r="I5806">
        <v>0</v>
      </c>
      <c r="J5806">
        <v>0.16</v>
      </c>
      <c r="K5806" t="s">
        <v>17</v>
      </c>
      <c r="L5806">
        <v>5</v>
      </c>
    </row>
    <row r="5807" spans="1:12" x14ac:dyDescent="0.3">
      <c r="A5807">
        <v>30</v>
      </c>
      <c r="B5807">
        <v>12000</v>
      </c>
      <c r="C5807" t="s">
        <v>13</v>
      </c>
      <c r="E5807" t="s">
        <v>14</v>
      </c>
      <c r="F5807" t="s">
        <v>15</v>
      </c>
      <c r="G5807">
        <v>1800</v>
      </c>
      <c r="H5807">
        <v>14.35</v>
      </c>
      <c r="I5807">
        <v>0</v>
      </c>
      <c r="J5807">
        <v>0.15</v>
      </c>
      <c r="K5807" t="s">
        <v>17</v>
      </c>
      <c r="L5807">
        <v>5</v>
      </c>
    </row>
    <row r="5808" spans="1:12" x14ac:dyDescent="0.3">
      <c r="A5808">
        <v>28</v>
      </c>
      <c r="B5808">
        <v>15000</v>
      </c>
      <c r="C5808" t="s">
        <v>13</v>
      </c>
      <c r="D5808">
        <v>0</v>
      </c>
      <c r="E5808" t="s">
        <v>14</v>
      </c>
      <c r="F5808" t="s">
        <v>19</v>
      </c>
      <c r="G5808">
        <v>1800</v>
      </c>
      <c r="H5808">
        <v>11.49</v>
      </c>
      <c r="I5808">
        <v>0</v>
      </c>
      <c r="J5808">
        <v>0.12</v>
      </c>
      <c r="K5808" t="s">
        <v>16</v>
      </c>
      <c r="L5808">
        <v>7</v>
      </c>
    </row>
    <row r="5809" spans="1:12" x14ac:dyDescent="0.3">
      <c r="A5809">
        <v>31</v>
      </c>
      <c r="B5809">
        <v>23766</v>
      </c>
      <c r="C5809" t="s">
        <v>13</v>
      </c>
      <c r="D5809">
        <v>1</v>
      </c>
      <c r="E5809" t="s">
        <v>14</v>
      </c>
      <c r="F5809" t="s">
        <v>15</v>
      </c>
      <c r="G5809">
        <v>1800</v>
      </c>
      <c r="H5809">
        <v>13.06</v>
      </c>
      <c r="I5809">
        <v>0</v>
      </c>
      <c r="J5809">
        <v>0.08</v>
      </c>
      <c r="K5809" t="s">
        <v>16</v>
      </c>
      <c r="L5809">
        <v>7</v>
      </c>
    </row>
    <row r="5810" spans="1:12" x14ac:dyDescent="0.3">
      <c r="A5810">
        <v>31</v>
      </c>
      <c r="B5810">
        <v>24000</v>
      </c>
      <c r="C5810" t="s">
        <v>13</v>
      </c>
      <c r="D5810">
        <v>2</v>
      </c>
      <c r="E5810" t="s">
        <v>14</v>
      </c>
      <c r="F5810" t="s">
        <v>21</v>
      </c>
      <c r="G5810">
        <v>1800</v>
      </c>
      <c r="H5810">
        <v>8.59</v>
      </c>
      <c r="I5810">
        <v>0</v>
      </c>
      <c r="J5810">
        <v>7.0000000000000007E-2</v>
      </c>
      <c r="K5810" t="s">
        <v>16</v>
      </c>
      <c r="L5810">
        <v>6</v>
      </c>
    </row>
    <row r="5811" spans="1:12" x14ac:dyDescent="0.3">
      <c r="A5811">
        <v>32</v>
      </c>
      <c r="B5811">
        <v>28800</v>
      </c>
      <c r="C5811" t="s">
        <v>26</v>
      </c>
      <c r="D5811">
        <v>7</v>
      </c>
      <c r="E5811" t="s">
        <v>27</v>
      </c>
      <c r="F5811" t="s">
        <v>15</v>
      </c>
      <c r="G5811">
        <v>7500</v>
      </c>
      <c r="H5811">
        <v>13.43</v>
      </c>
      <c r="I5811">
        <v>0</v>
      </c>
      <c r="J5811">
        <v>0.26</v>
      </c>
      <c r="K5811" t="s">
        <v>17</v>
      </c>
      <c r="L5811">
        <v>7</v>
      </c>
    </row>
    <row r="5812" spans="1:12" x14ac:dyDescent="0.3">
      <c r="A5812">
        <v>28</v>
      </c>
      <c r="B5812">
        <v>53544</v>
      </c>
      <c r="C5812" t="s">
        <v>13</v>
      </c>
      <c r="D5812">
        <v>12</v>
      </c>
      <c r="E5812" t="s">
        <v>28</v>
      </c>
      <c r="F5812" t="s">
        <v>15</v>
      </c>
      <c r="G5812">
        <v>1800</v>
      </c>
      <c r="I5812">
        <v>0</v>
      </c>
      <c r="J5812">
        <v>0.03</v>
      </c>
      <c r="K5812" t="s">
        <v>17</v>
      </c>
      <c r="L5812">
        <v>7</v>
      </c>
    </row>
    <row r="5813" spans="1:12" x14ac:dyDescent="0.3">
      <c r="A5813">
        <v>31</v>
      </c>
      <c r="B5813">
        <v>15204</v>
      </c>
      <c r="C5813" t="s">
        <v>13</v>
      </c>
      <c r="E5813" t="s">
        <v>18</v>
      </c>
      <c r="F5813" t="s">
        <v>21</v>
      </c>
      <c r="G5813">
        <v>1875</v>
      </c>
      <c r="H5813">
        <v>8.49</v>
      </c>
      <c r="I5813">
        <v>1</v>
      </c>
      <c r="J5813">
        <v>0.12</v>
      </c>
      <c r="K5813" t="s">
        <v>16</v>
      </c>
      <c r="L5813">
        <v>7</v>
      </c>
    </row>
    <row r="5814" spans="1:12" x14ac:dyDescent="0.3">
      <c r="A5814">
        <v>30</v>
      </c>
      <c r="B5814">
        <v>31200</v>
      </c>
      <c r="C5814" t="s">
        <v>13</v>
      </c>
      <c r="D5814">
        <v>4</v>
      </c>
      <c r="E5814" t="s">
        <v>14</v>
      </c>
      <c r="F5814" t="s">
        <v>21</v>
      </c>
      <c r="G5814">
        <v>1900</v>
      </c>
      <c r="H5814">
        <v>5.79</v>
      </c>
      <c r="I5814">
        <v>0</v>
      </c>
      <c r="J5814">
        <v>0.06</v>
      </c>
      <c r="K5814" t="s">
        <v>16</v>
      </c>
      <c r="L5814">
        <v>10</v>
      </c>
    </row>
    <row r="5815" spans="1:12" x14ac:dyDescent="0.3">
      <c r="A5815">
        <v>33</v>
      </c>
      <c r="B5815">
        <v>72000</v>
      </c>
      <c r="C5815" t="s">
        <v>13</v>
      </c>
      <c r="D5815">
        <v>6</v>
      </c>
      <c r="E5815" t="s">
        <v>27</v>
      </c>
      <c r="F5815" t="s">
        <v>15</v>
      </c>
      <c r="G5815">
        <v>1925</v>
      </c>
      <c r="H5815">
        <v>14.35</v>
      </c>
      <c r="I5815">
        <v>1</v>
      </c>
      <c r="J5815">
        <v>0.03</v>
      </c>
      <c r="K5815" t="s">
        <v>17</v>
      </c>
      <c r="L5815">
        <v>10</v>
      </c>
    </row>
    <row r="5816" spans="1:12" x14ac:dyDescent="0.3">
      <c r="A5816">
        <v>31</v>
      </c>
      <c r="B5816">
        <v>29000</v>
      </c>
      <c r="C5816" t="s">
        <v>26</v>
      </c>
      <c r="D5816">
        <v>6</v>
      </c>
      <c r="E5816" t="s">
        <v>20</v>
      </c>
      <c r="F5816" t="s">
        <v>30</v>
      </c>
      <c r="G5816">
        <v>5000</v>
      </c>
      <c r="H5816">
        <v>15.99</v>
      </c>
      <c r="I5816">
        <v>0</v>
      </c>
      <c r="J5816">
        <v>0.17</v>
      </c>
      <c r="K5816" t="s">
        <v>16</v>
      </c>
      <c r="L5816">
        <v>7</v>
      </c>
    </row>
    <row r="5817" spans="1:12" x14ac:dyDescent="0.3">
      <c r="A5817">
        <v>31</v>
      </c>
      <c r="B5817">
        <v>29000</v>
      </c>
      <c r="C5817" t="s">
        <v>26</v>
      </c>
      <c r="D5817">
        <v>3</v>
      </c>
      <c r="E5817" t="s">
        <v>18</v>
      </c>
      <c r="F5817" t="s">
        <v>19</v>
      </c>
      <c r="G5817">
        <v>3500</v>
      </c>
      <c r="H5817">
        <v>12.53</v>
      </c>
      <c r="I5817">
        <v>0</v>
      </c>
      <c r="J5817">
        <v>0.12</v>
      </c>
      <c r="K5817" t="s">
        <v>16</v>
      </c>
      <c r="L5817">
        <v>5</v>
      </c>
    </row>
    <row r="5818" spans="1:12" x14ac:dyDescent="0.3">
      <c r="A5818">
        <v>29</v>
      </c>
      <c r="B5818">
        <v>19200</v>
      </c>
      <c r="C5818" t="s">
        <v>13</v>
      </c>
      <c r="D5818">
        <v>1</v>
      </c>
      <c r="E5818" t="s">
        <v>20</v>
      </c>
      <c r="F5818" t="s">
        <v>21</v>
      </c>
      <c r="G5818">
        <v>2000</v>
      </c>
      <c r="H5818">
        <v>5.99</v>
      </c>
      <c r="I5818">
        <v>1</v>
      </c>
      <c r="J5818">
        <v>0.1</v>
      </c>
      <c r="K5818" t="s">
        <v>16</v>
      </c>
      <c r="L5818">
        <v>7</v>
      </c>
    </row>
    <row r="5819" spans="1:12" x14ac:dyDescent="0.3">
      <c r="A5819">
        <v>29</v>
      </c>
      <c r="B5819">
        <v>20000</v>
      </c>
      <c r="C5819" t="s">
        <v>13</v>
      </c>
      <c r="E5819" t="s">
        <v>28</v>
      </c>
      <c r="F5819" t="s">
        <v>22</v>
      </c>
      <c r="G5819">
        <v>2000</v>
      </c>
      <c r="H5819">
        <v>18.3</v>
      </c>
      <c r="I5819">
        <v>1</v>
      </c>
      <c r="J5819">
        <v>0.1</v>
      </c>
      <c r="K5819" t="s">
        <v>16</v>
      </c>
      <c r="L5819">
        <v>9</v>
      </c>
    </row>
    <row r="5820" spans="1:12" x14ac:dyDescent="0.3">
      <c r="A5820">
        <v>31</v>
      </c>
      <c r="B5820">
        <v>20928</v>
      </c>
      <c r="C5820" t="s">
        <v>13</v>
      </c>
      <c r="D5820">
        <v>0</v>
      </c>
      <c r="E5820" t="s">
        <v>25</v>
      </c>
      <c r="F5820" t="s">
        <v>15</v>
      </c>
      <c r="G5820">
        <v>2000</v>
      </c>
      <c r="H5820">
        <v>13.48</v>
      </c>
      <c r="I5820">
        <v>0</v>
      </c>
      <c r="J5820">
        <v>0.1</v>
      </c>
      <c r="K5820" t="s">
        <v>17</v>
      </c>
      <c r="L5820">
        <v>6</v>
      </c>
    </row>
    <row r="5821" spans="1:12" x14ac:dyDescent="0.3">
      <c r="A5821">
        <v>30</v>
      </c>
      <c r="B5821">
        <v>29004</v>
      </c>
      <c r="C5821" t="s">
        <v>23</v>
      </c>
      <c r="D5821">
        <v>6</v>
      </c>
      <c r="E5821" t="s">
        <v>28</v>
      </c>
      <c r="F5821" t="s">
        <v>15</v>
      </c>
      <c r="G5821">
        <v>6250</v>
      </c>
      <c r="I5821">
        <v>0</v>
      </c>
      <c r="J5821">
        <v>0.22</v>
      </c>
      <c r="K5821" t="s">
        <v>16</v>
      </c>
      <c r="L5821">
        <v>8</v>
      </c>
    </row>
    <row r="5822" spans="1:12" x14ac:dyDescent="0.3">
      <c r="A5822">
        <v>27</v>
      </c>
      <c r="B5822">
        <v>29160</v>
      </c>
      <c r="C5822" t="s">
        <v>26</v>
      </c>
      <c r="D5822">
        <v>2</v>
      </c>
      <c r="E5822" t="s">
        <v>27</v>
      </c>
      <c r="F5822" t="s">
        <v>21</v>
      </c>
      <c r="G5822">
        <v>8000</v>
      </c>
      <c r="H5822">
        <v>7.51</v>
      </c>
      <c r="I5822">
        <v>0</v>
      </c>
      <c r="J5822">
        <v>0.27</v>
      </c>
      <c r="K5822" t="s">
        <v>16</v>
      </c>
      <c r="L5822">
        <v>7</v>
      </c>
    </row>
    <row r="5823" spans="1:12" x14ac:dyDescent="0.3">
      <c r="A5823">
        <v>32</v>
      </c>
      <c r="B5823">
        <v>29500</v>
      </c>
      <c r="C5823" t="s">
        <v>26</v>
      </c>
      <c r="D5823">
        <v>4</v>
      </c>
      <c r="E5823" t="s">
        <v>25</v>
      </c>
      <c r="F5823" t="s">
        <v>19</v>
      </c>
      <c r="G5823">
        <v>7000</v>
      </c>
      <c r="H5823">
        <v>10</v>
      </c>
      <c r="I5823">
        <v>1</v>
      </c>
      <c r="J5823">
        <v>0.24</v>
      </c>
      <c r="K5823" t="s">
        <v>16</v>
      </c>
      <c r="L5823">
        <v>9</v>
      </c>
    </row>
    <row r="5824" spans="1:12" x14ac:dyDescent="0.3">
      <c r="A5824">
        <v>30</v>
      </c>
      <c r="B5824">
        <v>28800</v>
      </c>
      <c r="C5824" t="s">
        <v>13</v>
      </c>
      <c r="D5824">
        <v>9</v>
      </c>
      <c r="E5824" t="s">
        <v>14</v>
      </c>
      <c r="F5824" t="s">
        <v>19</v>
      </c>
      <c r="G5824">
        <v>2000</v>
      </c>
      <c r="H5824">
        <v>11.48</v>
      </c>
      <c r="I5824">
        <v>0</v>
      </c>
      <c r="J5824">
        <v>7.0000000000000007E-2</v>
      </c>
      <c r="K5824" t="s">
        <v>16</v>
      </c>
      <c r="L5824">
        <v>10</v>
      </c>
    </row>
    <row r="5825" spans="1:12" x14ac:dyDescent="0.3">
      <c r="A5825">
        <v>28</v>
      </c>
      <c r="B5825">
        <v>30000</v>
      </c>
      <c r="C5825" t="s">
        <v>13</v>
      </c>
      <c r="D5825">
        <v>12</v>
      </c>
      <c r="E5825" t="s">
        <v>18</v>
      </c>
      <c r="F5825" t="s">
        <v>21</v>
      </c>
      <c r="G5825">
        <v>2000</v>
      </c>
      <c r="H5825">
        <v>5.42</v>
      </c>
      <c r="I5825">
        <v>0</v>
      </c>
      <c r="J5825">
        <v>7.0000000000000007E-2</v>
      </c>
      <c r="K5825" t="s">
        <v>16</v>
      </c>
      <c r="L5825">
        <v>5</v>
      </c>
    </row>
    <row r="5826" spans="1:12" x14ac:dyDescent="0.3">
      <c r="A5826">
        <v>31</v>
      </c>
      <c r="B5826">
        <v>81000</v>
      </c>
      <c r="C5826" t="s">
        <v>13</v>
      </c>
      <c r="D5826">
        <v>1</v>
      </c>
      <c r="E5826" t="s">
        <v>20</v>
      </c>
      <c r="F5826" t="s">
        <v>30</v>
      </c>
      <c r="G5826">
        <v>15000</v>
      </c>
      <c r="H5826">
        <v>14.42</v>
      </c>
      <c r="I5826">
        <v>1</v>
      </c>
      <c r="J5826">
        <v>0.19</v>
      </c>
      <c r="K5826" t="s">
        <v>16</v>
      </c>
      <c r="L5826">
        <v>6</v>
      </c>
    </row>
    <row r="5827" spans="1:12" x14ac:dyDescent="0.3">
      <c r="A5827">
        <v>28</v>
      </c>
      <c r="B5827">
        <v>30000</v>
      </c>
      <c r="C5827" t="s">
        <v>26</v>
      </c>
      <c r="D5827">
        <v>5</v>
      </c>
      <c r="E5827" t="s">
        <v>27</v>
      </c>
      <c r="F5827" t="s">
        <v>21</v>
      </c>
      <c r="G5827">
        <v>15000</v>
      </c>
      <c r="I5827">
        <v>0</v>
      </c>
      <c r="J5827">
        <v>0.5</v>
      </c>
      <c r="K5827" t="s">
        <v>16</v>
      </c>
      <c r="L5827">
        <v>9</v>
      </c>
    </row>
    <row r="5828" spans="1:12" x14ac:dyDescent="0.3">
      <c r="A5828">
        <v>28</v>
      </c>
      <c r="B5828">
        <v>102000</v>
      </c>
      <c r="C5828" t="s">
        <v>13</v>
      </c>
      <c r="D5828">
        <v>12</v>
      </c>
      <c r="E5828" t="s">
        <v>25</v>
      </c>
      <c r="F5828" t="s">
        <v>19</v>
      </c>
      <c r="G5828">
        <v>15000</v>
      </c>
      <c r="H5828">
        <v>11.46</v>
      </c>
      <c r="I5828">
        <v>0</v>
      </c>
      <c r="J5828">
        <v>0.15</v>
      </c>
      <c r="K5828" t="s">
        <v>16</v>
      </c>
      <c r="L5828">
        <v>7</v>
      </c>
    </row>
    <row r="5829" spans="1:12" x14ac:dyDescent="0.3">
      <c r="A5829">
        <v>31</v>
      </c>
      <c r="B5829">
        <v>105000</v>
      </c>
      <c r="C5829" t="s">
        <v>13</v>
      </c>
      <c r="D5829">
        <v>9</v>
      </c>
      <c r="E5829" t="s">
        <v>28</v>
      </c>
      <c r="F5829" t="s">
        <v>19</v>
      </c>
      <c r="G5829">
        <v>15000</v>
      </c>
      <c r="H5829">
        <v>10.59</v>
      </c>
      <c r="I5829">
        <v>0</v>
      </c>
      <c r="J5829">
        <v>0.14000000000000001</v>
      </c>
      <c r="K5829" t="s">
        <v>16</v>
      </c>
      <c r="L5829">
        <v>8</v>
      </c>
    </row>
    <row r="5830" spans="1:12" x14ac:dyDescent="0.3">
      <c r="A5830">
        <v>27</v>
      </c>
      <c r="B5830">
        <v>106000</v>
      </c>
      <c r="C5830" t="s">
        <v>13</v>
      </c>
      <c r="D5830">
        <v>5</v>
      </c>
      <c r="E5830" t="s">
        <v>25</v>
      </c>
      <c r="F5830" t="s">
        <v>19</v>
      </c>
      <c r="G5830">
        <v>15000</v>
      </c>
      <c r="H5830">
        <v>10.75</v>
      </c>
      <c r="I5830">
        <v>0</v>
      </c>
      <c r="J5830">
        <v>0.14000000000000001</v>
      </c>
      <c r="K5830" t="s">
        <v>16</v>
      </c>
      <c r="L5830">
        <v>6</v>
      </c>
    </row>
    <row r="5831" spans="1:12" x14ac:dyDescent="0.3">
      <c r="A5831">
        <v>30</v>
      </c>
      <c r="B5831">
        <v>30000</v>
      </c>
      <c r="C5831" t="s">
        <v>26</v>
      </c>
      <c r="D5831">
        <v>6</v>
      </c>
      <c r="E5831" t="s">
        <v>18</v>
      </c>
      <c r="F5831" t="s">
        <v>19</v>
      </c>
      <c r="G5831">
        <v>10000</v>
      </c>
      <c r="H5831">
        <v>9.91</v>
      </c>
      <c r="I5831">
        <v>0</v>
      </c>
      <c r="J5831">
        <v>0.33</v>
      </c>
      <c r="K5831" t="s">
        <v>16</v>
      </c>
      <c r="L5831">
        <v>10</v>
      </c>
    </row>
    <row r="5832" spans="1:12" x14ac:dyDescent="0.3">
      <c r="A5832">
        <v>33</v>
      </c>
      <c r="B5832">
        <v>110000</v>
      </c>
      <c r="C5832" t="s">
        <v>13</v>
      </c>
      <c r="D5832">
        <v>3</v>
      </c>
      <c r="E5832" t="s">
        <v>18</v>
      </c>
      <c r="F5832" t="s">
        <v>30</v>
      </c>
      <c r="G5832">
        <v>15000</v>
      </c>
      <c r="H5832">
        <v>14.42</v>
      </c>
      <c r="I5832">
        <v>0</v>
      </c>
      <c r="J5832">
        <v>0.14000000000000001</v>
      </c>
      <c r="K5832" t="s">
        <v>17</v>
      </c>
      <c r="L5832">
        <v>9</v>
      </c>
    </row>
    <row r="5833" spans="1:12" x14ac:dyDescent="0.3">
      <c r="A5833">
        <v>29</v>
      </c>
      <c r="B5833">
        <v>120000</v>
      </c>
      <c r="C5833" t="s">
        <v>13</v>
      </c>
      <c r="D5833">
        <v>3</v>
      </c>
      <c r="E5833" t="s">
        <v>18</v>
      </c>
      <c r="F5833" t="s">
        <v>21</v>
      </c>
      <c r="G5833">
        <v>15000</v>
      </c>
      <c r="H5833">
        <v>6.91</v>
      </c>
      <c r="I5833">
        <v>0</v>
      </c>
      <c r="J5833">
        <v>0.13</v>
      </c>
      <c r="K5833" t="s">
        <v>16</v>
      </c>
      <c r="L5833">
        <v>7</v>
      </c>
    </row>
    <row r="5834" spans="1:12" x14ac:dyDescent="0.3">
      <c r="A5834">
        <v>28</v>
      </c>
      <c r="B5834">
        <v>30000</v>
      </c>
      <c r="C5834" t="s">
        <v>26</v>
      </c>
      <c r="E5834" t="s">
        <v>14</v>
      </c>
      <c r="F5834" t="s">
        <v>21</v>
      </c>
      <c r="G5834">
        <v>4750</v>
      </c>
      <c r="H5834">
        <v>7.9</v>
      </c>
      <c r="I5834">
        <v>0</v>
      </c>
      <c r="J5834">
        <v>0.16</v>
      </c>
      <c r="K5834" t="s">
        <v>16</v>
      </c>
      <c r="L5834">
        <v>7</v>
      </c>
    </row>
    <row r="5835" spans="1:12" x14ac:dyDescent="0.3">
      <c r="A5835">
        <v>29</v>
      </c>
      <c r="B5835">
        <v>128000</v>
      </c>
      <c r="C5835" t="s">
        <v>13</v>
      </c>
      <c r="D5835">
        <v>0</v>
      </c>
      <c r="E5835" t="s">
        <v>18</v>
      </c>
      <c r="F5835" t="s">
        <v>21</v>
      </c>
      <c r="G5835">
        <v>15000</v>
      </c>
      <c r="H5835">
        <v>9.6300000000000008</v>
      </c>
      <c r="I5835">
        <v>1</v>
      </c>
      <c r="J5835">
        <v>0.12</v>
      </c>
      <c r="K5835" t="s">
        <v>16</v>
      </c>
      <c r="L5835">
        <v>9</v>
      </c>
    </row>
    <row r="5836" spans="1:12" x14ac:dyDescent="0.3">
      <c r="A5836">
        <v>28</v>
      </c>
      <c r="B5836">
        <v>140000</v>
      </c>
      <c r="C5836" t="s">
        <v>13</v>
      </c>
      <c r="D5836">
        <v>0</v>
      </c>
      <c r="E5836" t="s">
        <v>25</v>
      </c>
      <c r="F5836" t="s">
        <v>19</v>
      </c>
      <c r="G5836">
        <v>15000</v>
      </c>
      <c r="H5836">
        <v>11.26</v>
      </c>
      <c r="I5836">
        <v>0</v>
      </c>
      <c r="J5836">
        <v>0.11</v>
      </c>
      <c r="K5836" t="s">
        <v>16</v>
      </c>
      <c r="L5836">
        <v>5</v>
      </c>
    </row>
    <row r="5837" spans="1:12" x14ac:dyDescent="0.3">
      <c r="A5837">
        <v>34</v>
      </c>
      <c r="B5837">
        <v>147000</v>
      </c>
      <c r="C5837" t="s">
        <v>13</v>
      </c>
      <c r="D5837">
        <v>1</v>
      </c>
      <c r="E5837" t="s">
        <v>18</v>
      </c>
      <c r="F5837" t="s">
        <v>21</v>
      </c>
      <c r="G5837">
        <v>15000</v>
      </c>
      <c r="H5837">
        <v>8.94</v>
      </c>
      <c r="I5837">
        <v>0</v>
      </c>
      <c r="J5837">
        <v>0.1</v>
      </c>
      <c r="K5837" t="s">
        <v>16</v>
      </c>
      <c r="L5837">
        <v>5</v>
      </c>
    </row>
    <row r="5838" spans="1:12" x14ac:dyDescent="0.3">
      <c r="A5838">
        <v>29</v>
      </c>
      <c r="B5838">
        <v>150000</v>
      </c>
      <c r="C5838" t="s">
        <v>13</v>
      </c>
      <c r="D5838">
        <v>9</v>
      </c>
      <c r="E5838" t="s">
        <v>20</v>
      </c>
      <c r="F5838" t="s">
        <v>29</v>
      </c>
      <c r="G5838">
        <v>15000</v>
      </c>
      <c r="H5838">
        <v>16.32</v>
      </c>
      <c r="I5838">
        <v>0</v>
      </c>
      <c r="J5838">
        <v>0.1</v>
      </c>
      <c r="K5838" t="s">
        <v>16</v>
      </c>
      <c r="L5838">
        <v>9</v>
      </c>
    </row>
    <row r="5839" spans="1:12" x14ac:dyDescent="0.3">
      <c r="A5839">
        <v>30</v>
      </c>
      <c r="B5839">
        <v>165000</v>
      </c>
      <c r="C5839" t="s">
        <v>13</v>
      </c>
      <c r="D5839">
        <v>3</v>
      </c>
      <c r="E5839" t="s">
        <v>27</v>
      </c>
      <c r="F5839" t="s">
        <v>15</v>
      </c>
      <c r="G5839">
        <v>15000</v>
      </c>
      <c r="H5839">
        <v>13.92</v>
      </c>
      <c r="I5839">
        <v>0</v>
      </c>
      <c r="J5839">
        <v>0.09</v>
      </c>
      <c r="K5839" t="s">
        <v>17</v>
      </c>
      <c r="L5839">
        <v>9</v>
      </c>
    </row>
    <row r="5840" spans="1:12" x14ac:dyDescent="0.3">
      <c r="A5840">
        <v>31</v>
      </c>
      <c r="B5840">
        <v>200000</v>
      </c>
      <c r="C5840" t="s">
        <v>13</v>
      </c>
      <c r="D5840">
        <v>5</v>
      </c>
      <c r="E5840" t="s">
        <v>28</v>
      </c>
      <c r="F5840" t="s">
        <v>19</v>
      </c>
      <c r="G5840">
        <v>15000</v>
      </c>
      <c r="H5840">
        <v>11.36</v>
      </c>
      <c r="I5840">
        <v>0</v>
      </c>
      <c r="J5840">
        <v>7.0000000000000007E-2</v>
      </c>
      <c r="K5840" t="s">
        <v>16</v>
      </c>
      <c r="L5840">
        <v>8</v>
      </c>
    </row>
    <row r="5841" spans="1:12" x14ac:dyDescent="0.3">
      <c r="A5841">
        <v>33</v>
      </c>
      <c r="B5841">
        <v>30000</v>
      </c>
      <c r="C5841" t="s">
        <v>26</v>
      </c>
      <c r="D5841">
        <v>1</v>
      </c>
      <c r="E5841" t="s">
        <v>14</v>
      </c>
      <c r="F5841" t="s">
        <v>21</v>
      </c>
      <c r="G5841">
        <v>5000</v>
      </c>
      <c r="I5841">
        <v>0</v>
      </c>
      <c r="J5841">
        <v>0.17</v>
      </c>
      <c r="K5841" t="s">
        <v>16</v>
      </c>
      <c r="L5841">
        <v>9</v>
      </c>
    </row>
    <row r="5842" spans="1:12" x14ac:dyDescent="0.3">
      <c r="A5842">
        <v>34</v>
      </c>
      <c r="B5842">
        <v>30000</v>
      </c>
      <c r="C5842" t="s">
        <v>13</v>
      </c>
      <c r="D5842">
        <v>2</v>
      </c>
      <c r="E5842" t="s">
        <v>28</v>
      </c>
      <c r="F5842" t="s">
        <v>19</v>
      </c>
      <c r="G5842">
        <v>14975</v>
      </c>
      <c r="H5842">
        <v>12.53</v>
      </c>
      <c r="I5842">
        <v>1</v>
      </c>
      <c r="J5842">
        <v>0.5</v>
      </c>
      <c r="K5842" t="s">
        <v>16</v>
      </c>
      <c r="L5842">
        <v>10</v>
      </c>
    </row>
    <row r="5843" spans="1:12" x14ac:dyDescent="0.3">
      <c r="A5843">
        <v>30</v>
      </c>
      <c r="B5843">
        <v>30000</v>
      </c>
      <c r="C5843" t="s">
        <v>26</v>
      </c>
      <c r="D5843">
        <v>3</v>
      </c>
      <c r="E5843" t="s">
        <v>18</v>
      </c>
      <c r="F5843" t="s">
        <v>21</v>
      </c>
      <c r="G5843">
        <v>5100</v>
      </c>
      <c r="H5843">
        <v>7.9</v>
      </c>
      <c r="I5843">
        <v>0</v>
      </c>
      <c r="J5843">
        <v>0.17</v>
      </c>
      <c r="K5843" t="s">
        <v>16</v>
      </c>
      <c r="L5843">
        <v>8</v>
      </c>
    </row>
    <row r="5844" spans="1:12" x14ac:dyDescent="0.3">
      <c r="A5844">
        <v>34</v>
      </c>
      <c r="B5844">
        <v>30000</v>
      </c>
      <c r="C5844" t="s">
        <v>26</v>
      </c>
      <c r="D5844">
        <v>4</v>
      </c>
      <c r="E5844" t="s">
        <v>25</v>
      </c>
      <c r="F5844" t="s">
        <v>21</v>
      </c>
      <c r="G5844">
        <v>4300</v>
      </c>
      <c r="H5844">
        <v>7.9</v>
      </c>
      <c r="I5844">
        <v>0</v>
      </c>
      <c r="J5844">
        <v>0.14000000000000001</v>
      </c>
      <c r="K5844" t="s">
        <v>16</v>
      </c>
      <c r="L5844">
        <v>5</v>
      </c>
    </row>
    <row r="5845" spans="1:12" x14ac:dyDescent="0.3">
      <c r="A5845">
        <v>30</v>
      </c>
      <c r="B5845">
        <v>33000</v>
      </c>
      <c r="C5845" t="s">
        <v>13</v>
      </c>
      <c r="D5845">
        <v>2</v>
      </c>
      <c r="E5845" t="s">
        <v>27</v>
      </c>
      <c r="F5845" t="s">
        <v>19</v>
      </c>
      <c r="G5845">
        <v>2000</v>
      </c>
      <c r="I5845">
        <v>0</v>
      </c>
      <c r="J5845">
        <v>0.06</v>
      </c>
      <c r="K5845" t="s">
        <v>16</v>
      </c>
      <c r="L5845">
        <v>8</v>
      </c>
    </row>
    <row r="5846" spans="1:12" x14ac:dyDescent="0.3">
      <c r="A5846">
        <v>31</v>
      </c>
      <c r="B5846">
        <v>40000</v>
      </c>
      <c r="C5846" t="s">
        <v>13</v>
      </c>
      <c r="D5846">
        <v>3</v>
      </c>
      <c r="E5846" t="s">
        <v>14</v>
      </c>
      <c r="F5846" t="s">
        <v>19</v>
      </c>
      <c r="G5846">
        <v>2000</v>
      </c>
      <c r="H5846">
        <v>10.37</v>
      </c>
      <c r="I5846">
        <v>0</v>
      </c>
      <c r="J5846">
        <v>0.05</v>
      </c>
      <c r="K5846" t="s">
        <v>16</v>
      </c>
      <c r="L5846">
        <v>7</v>
      </c>
    </row>
    <row r="5847" spans="1:12" x14ac:dyDescent="0.3">
      <c r="A5847">
        <v>29</v>
      </c>
      <c r="B5847">
        <v>51996</v>
      </c>
      <c r="C5847" t="s">
        <v>13</v>
      </c>
      <c r="D5847">
        <v>2</v>
      </c>
      <c r="E5847" t="s">
        <v>25</v>
      </c>
      <c r="F5847" t="s">
        <v>15</v>
      </c>
      <c r="G5847">
        <v>2000</v>
      </c>
      <c r="H5847">
        <v>13.72</v>
      </c>
      <c r="I5847">
        <v>0</v>
      </c>
      <c r="J5847">
        <v>0.04</v>
      </c>
      <c r="K5847" t="s">
        <v>17</v>
      </c>
      <c r="L5847">
        <v>6</v>
      </c>
    </row>
    <row r="5848" spans="1:12" x14ac:dyDescent="0.3">
      <c r="A5848">
        <v>29</v>
      </c>
      <c r="B5848">
        <v>54000</v>
      </c>
      <c r="C5848" t="s">
        <v>13</v>
      </c>
      <c r="D5848">
        <v>1</v>
      </c>
      <c r="E5848" t="s">
        <v>28</v>
      </c>
      <c r="F5848" t="s">
        <v>19</v>
      </c>
      <c r="G5848">
        <v>2000</v>
      </c>
      <c r="H5848">
        <v>10.01</v>
      </c>
      <c r="I5848">
        <v>0</v>
      </c>
      <c r="J5848">
        <v>0.04</v>
      </c>
      <c r="K5848" t="s">
        <v>16</v>
      </c>
      <c r="L5848">
        <v>7</v>
      </c>
    </row>
    <row r="5849" spans="1:12" x14ac:dyDescent="0.3">
      <c r="A5849">
        <v>31</v>
      </c>
      <c r="B5849">
        <v>50000</v>
      </c>
      <c r="C5849" t="s">
        <v>13</v>
      </c>
      <c r="D5849">
        <v>15</v>
      </c>
      <c r="E5849" t="s">
        <v>20</v>
      </c>
      <c r="F5849" t="s">
        <v>21</v>
      </c>
      <c r="G5849">
        <v>2000</v>
      </c>
      <c r="H5849">
        <v>5.42</v>
      </c>
      <c r="I5849">
        <v>1</v>
      </c>
      <c r="J5849">
        <v>0.04</v>
      </c>
      <c r="K5849" t="s">
        <v>16</v>
      </c>
      <c r="L5849">
        <v>8</v>
      </c>
    </row>
    <row r="5850" spans="1:12" x14ac:dyDescent="0.3">
      <c r="A5850">
        <v>33</v>
      </c>
      <c r="B5850">
        <v>57500</v>
      </c>
      <c r="C5850" t="s">
        <v>13</v>
      </c>
      <c r="D5850">
        <v>2</v>
      </c>
      <c r="E5850" t="s">
        <v>25</v>
      </c>
      <c r="F5850" t="s">
        <v>19</v>
      </c>
      <c r="G5850">
        <v>2000</v>
      </c>
      <c r="I5850">
        <v>0</v>
      </c>
      <c r="J5850">
        <v>0.03</v>
      </c>
      <c r="K5850" t="s">
        <v>16</v>
      </c>
      <c r="L5850">
        <v>5</v>
      </c>
    </row>
    <row r="5851" spans="1:12" x14ac:dyDescent="0.3">
      <c r="A5851">
        <v>28</v>
      </c>
      <c r="B5851">
        <v>54000</v>
      </c>
      <c r="C5851" t="s">
        <v>13</v>
      </c>
      <c r="D5851">
        <v>1</v>
      </c>
      <c r="E5851" t="s">
        <v>14</v>
      </c>
      <c r="F5851" t="s">
        <v>30</v>
      </c>
      <c r="G5851">
        <v>2000</v>
      </c>
      <c r="H5851">
        <v>14.42</v>
      </c>
      <c r="I5851">
        <v>1</v>
      </c>
      <c r="J5851">
        <v>0.04</v>
      </c>
      <c r="K5851" t="s">
        <v>16</v>
      </c>
      <c r="L5851">
        <v>7</v>
      </c>
    </row>
    <row r="5852" spans="1:12" x14ac:dyDescent="0.3">
      <c r="A5852">
        <v>29</v>
      </c>
      <c r="B5852">
        <v>30000</v>
      </c>
      <c r="C5852" t="s">
        <v>26</v>
      </c>
      <c r="D5852">
        <v>3</v>
      </c>
      <c r="E5852" t="s">
        <v>18</v>
      </c>
      <c r="F5852" t="s">
        <v>19</v>
      </c>
      <c r="G5852">
        <v>4000</v>
      </c>
      <c r="I5852">
        <v>0</v>
      </c>
      <c r="J5852">
        <v>0.13</v>
      </c>
      <c r="K5852" t="s">
        <v>16</v>
      </c>
      <c r="L5852">
        <v>6</v>
      </c>
    </row>
    <row r="5853" spans="1:12" x14ac:dyDescent="0.3">
      <c r="A5853">
        <v>30</v>
      </c>
      <c r="B5853">
        <v>68803</v>
      </c>
      <c r="C5853" t="s">
        <v>13</v>
      </c>
      <c r="D5853">
        <v>3</v>
      </c>
      <c r="E5853" t="s">
        <v>14</v>
      </c>
      <c r="F5853" t="s">
        <v>21</v>
      </c>
      <c r="G5853">
        <v>2000</v>
      </c>
      <c r="H5853">
        <v>6.17</v>
      </c>
      <c r="I5853">
        <v>0</v>
      </c>
      <c r="J5853">
        <v>0.03</v>
      </c>
      <c r="K5853" t="s">
        <v>16</v>
      </c>
      <c r="L5853">
        <v>10</v>
      </c>
    </row>
    <row r="5854" spans="1:12" x14ac:dyDescent="0.3">
      <c r="A5854">
        <v>32</v>
      </c>
      <c r="B5854">
        <v>30000</v>
      </c>
      <c r="C5854" t="s">
        <v>26</v>
      </c>
      <c r="D5854">
        <v>16</v>
      </c>
      <c r="E5854" t="s">
        <v>18</v>
      </c>
      <c r="F5854" t="s">
        <v>21</v>
      </c>
      <c r="G5854">
        <v>7000</v>
      </c>
      <c r="H5854">
        <v>6.99</v>
      </c>
      <c r="I5854">
        <v>0</v>
      </c>
      <c r="J5854">
        <v>0.23</v>
      </c>
      <c r="K5854" t="s">
        <v>16</v>
      </c>
      <c r="L5854">
        <v>6</v>
      </c>
    </row>
    <row r="5855" spans="1:12" x14ac:dyDescent="0.3">
      <c r="A5855">
        <v>30</v>
      </c>
      <c r="B5855">
        <v>69996</v>
      </c>
      <c r="C5855" t="s">
        <v>13</v>
      </c>
      <c r="D5855">
        <v>0</v>
      </c>
      <c r="E5855" t="s">
        <v>18</v>
      </c>
      <c r="F5855" t="s">
        <v>19</v>
      </c>
      <c r="G5855">
        <v>2000</v>
      </c>
      <c r="H5855">
        <v>10.65</v>
      </c>
      <c r="I5855">
        <v>0</v>
      </c>
      <c r="J5855">
        <v>0.03</v>
      </c>
      <c r="K5855" t="s">
        <v>16</v>
      </c>
      <c r="L5855">
        <v>9</v>
      </c>
    </row>
    <row r="5856" spans="1:12" x14ac:dyDescent="0.3">
      <c r="A5856">
        <v>35</v>
      </c>
      <c r="B5856">
        <v>70000</v>
      </c>
      <c r="C5856" t="s">
        <v>13</v>
      </c>
      <c r="D5856">
        <v>2</v>
      </c>
      <c r="E5856" t="s">
        <v>18</v>
      </c>
      <c r="F5856" t="s">
        <v>15</v>
      </c>
      <c r="G5856">
        <v>2000</v>
      </c>
      <c r="H5856">
        <v>13.72</v>
      </c>
      <c r="I5856">
        <v>0</v>
      </c>
      <c r="J5856">
        <v>0.03</v>
      </c>
      <c r="K5856" t="s">
        <v>16</v>
      </c>
      <c r="L5856">
        <v>7</v>
      </c>
    </row>
    <row r="5857" spans="1:12" x14ac:dyDescent="0.3">
      <c r="A5857">
        <v>35</v>
      </c>
      <c r="B5857">
        <v>80000</v>
      </c>
      <c r="C5857" t="s">
        <v>13</v>
      </c>
      <c r="D5857">
        <v>7</v>
      </c>
      <c r="E5857" t="s">
        <v>27</v>
      </c>
      <c r="F5857" t="s">
        <v>15</v>
      </c>
      <c r="G5857">
        <v>2000</v>
      </c>
      <c r="H5857">
        <v>12.99</v>
      </c>
      <c r="I5857">
        <v>0</v>
      </c>
      <c r="J5857">
        <v>0.03</v>
      </c>
      <c r="K5857" t="s">
        <v>17</v>
      </c>
      <c r="L5857">
        <v>9</v>
      </c>
    </row>
    <row r="5858" spans="1:12" x14ac:dyDescent="0.3">
      <c r="A5858">
        <v>27</v>
      </c>
      <c r="B5858">
        <v>85000</v>
      </c>
      <c r="C5858" t="s">
        <v>13</v>
      </c>
      <c r="D5858">
        <v>0</v>
      </c>
      <c r="E5858" t="s">
        <v>25</v>
      </c>
      <c r="F5858" t="s">
        <v>15</v>
      </c>
      <c r="G5858">
        <v>2000</v>
      </c>
      <c r="H5858">
        <v>14.22</v>
      </c>
      <c r="I5858">
        <v>0</v>
      </c>
      <c r="J5858">
        <v>0.02</v>
      </c>
      <c r="K5858" t="s">
        <v>17</v>
      </c>
      <c r="L5858">
        <v>9</v>
      </c>
    </row>
    <row r="5859" spans="1:12" x14ac:dyDescent="0.3">
      <c r="A5859">
        <v>35</v>
      </c>
      <c r="B5859">
        <v>30000</v>
      </c>
      <c r="C5859" t="s">
        <v>26</v>
      </c>
      <c r="D5859">
        <v>3</v>
      </c>
      <c r="E5859" t="s">
        <v>28</v>
      </c>
      <c r="F5859" t="s">
        <v>15</v>
      </c>
      <c r="G5859">
        <v>10000</v>
      </c>
      <c r="H5859">
        <v>13.43</v>
      </c>
      <c r="I5859">
        <v>1</v>
      </c>
      <c r="J5859">
        <v>0.33</v>
      </c>
      <c r="K5859" t="s">
        <v>16</v>
      </c>
      <c r="L5859">
        <v>7</v>
      </c>
    </row>
    <row r="5860" spans="1:12" x14ac:dyDescent="0.3">
      <c r="A5860">
        <v>29</v>
      </c>
      <c r="B5860">
        <v>60000</v>
      </c>
      <c r="C5860" t="s">
        <v>13</v>
      </c>
      <c r="D5860">
        <v>13</v>
      </c>
      <c r="E5860" t="s">
        <v>20</v>
      </c>
      <c r="F5860" t="s">
        <v>15</v>
      </c>
      <c r="G5860">
        <v>2075</v>
      </c>
      <c r="H5860">
        <v>15.23</v>
      </c>
      <c r="I5860">
        <v>0</v>
      </c>
      <c r="J5860">
        <v>0.03</v>
      </c>
      <c r="K5860" t="s">
        <v>16</v>
      </c>
      <c r="L5860">
        <v>7</v>
      </c>
    </row>
    <row r="5861" spans="1:12" x14ac:dyDescent="0.3">
      <c r="A5861">
        <v>30</v>
      </c>
      <c r="B5861">
        <v>11292</v>
      </c>
      <c r="C5861" t="s">
        <v>13</v>
      </c>
      <c r="E5861" t="s">
        <v>14</v>
      </c>
      <c r="F5861" t="s">
        <v>21</v>
      </c>
      <c r="G5861">
        <v>2100</v>
      </c>
      <c r="H5861">
        <v>6.76</v>
      </c>
      <c r="I5861">
        <v>1</v>
      </c>
      <c r="J5861">
        <v>0.19</v>
      </c>
      <c r="K5861" t="s">
        <v>16</v>
      </c>
      <c r="L5861">
        <v>6</v>
      </c>
    </row>
    <row r="5862" spans="1:12" x14ac:dyDescent="0.3">
      <c r="A5862">
        <v>30</v>
      </c>
      <c r="B5862">
        <v>12500</v>
      </c>
      <c r="C5862" t="s">
        <v>13</v>
      </c>
      <c r="D5862">
        <v>0</v>
      </c>
      <c r="E5862" t="s">
        <v>20</v>
      </c>
      <c r="F5862" t="s">
        <v>30</v>
      </c>
      <c r="G5862">
        <v>2100</v>
      </c>
      <c r="H5862">
        <v>12.49</v>
      </c>
      <c r="I5862">
        <v>1</v>
      </c>
      <c r="J5862">
        <v>0.17</v>
      </c>
      <c r="K5862" t="s">
        <v>17</v>
      </c>
      <c r="L5862">
        <v>7</v>
      </c>
    </row>
    <row r="5863" spans="1:12" x14ac:dyDescent="0.3">
      <c r="A5863">
        <v>32</v>
      </c>
      <c r="B5863">
        <v>51996</v>
      </c>
      <c r="C5863" t="s">
        <v>13</v>
      </c>
      <c r="D5863">
        <v>6</v>
      </c>
      <c r="E5863" t="s">
        <v>14</v>
      </c>
      <c r="F5863" t="s">
        <v>15</v>
      </c>
      <c r="G5863">
        <v>2100</v>
      </c>
      <c r="I5863">
        <v>0</v>
      </c>
      <c r="J5863">
        <v>0.04</v>
      </c>
      <c r="K5863" t="s">
        <v>17</v>
      </c>
      <c r="L5863">
        <v>7</v>
      </c>
    </row>
    <row r="5864" spans="1:12" x14ac:dyDescent="0.3">
      <c r="A5864">
        <v>28</v>
      </c>
      <c r="B5864">
        <v>30000</v>
      </c>
      <c r="C5864" t="s">
        <v>26</v>
      </c>
      <c r="D5864">
        <v>8</v>
      </c>
      <c r="E5864" t="s">
        <v>25</v>
      </c>
      <c r="F5864" t="s">
        <v>21</v>
      </c>
      <c r="G5864">
        <v>3000</v>
      </c>
      <c r="H5864">
        <v>7.29</v>
      </c>
      <c r="I5864">
        <v>0</v>
      </c>
      <c r="J5864">
        <v>0.1</v>
      </c>
      <c r="K5864" t="s">
        <v>16</v>
      </c>
      <c r="L5864">
        <v>5</v>
      </c>
    </row>
    <row r="5865" spans="1:12" x14ac:dyDescent="0.3">
      <c r="A5865">
        <v>27</v>
      </c>
      <c r="B5865">
        <v>24000</v>
      </c>
      <c r="C5865" t="s">
        <v>13</v>
      </c>
      <c r="D5865">
        <v>1</v>
      </c>
      <c r="E5865" t="s">
        <v>14</v>
      </c>
      <c r="F5865" t="s">
        <v>15</v>
      </c>
      <c r="G5865">
        <v>2150</v>
      </c>
      <c r="H5865">
        <v>14.72</v>
      </c>
      <c r="I5865">
        <v>0</v>
      </c>
      <c r="J5865">
        <v>0.09</v>
      </c>
      <c r="K5865" t="s">
        <v>16</v>
      </c>
      <c r="L5865">
        <v>7</v>
      </c>
    </row>
    <row r="5866" spans="1:12" x14ac:dyDescent="0.3">
      <c r="A5866">
        <v>34</v>
      </c>
      <c r="B5866">
        <v>30000</v>
      </c>
      <c r="C5866" t="s">
        <v>13</v>
      </c>
      <c r="D5866">
        <v>3</v>
      </c>
      <c r="E5866" t="s">
        <v>20</v>
      </c>
      <c r="F5866" t="s">
        <v>21</v>
      </c>
      <c r="G5866">
        <v>14000</v>
      </c>
      <c r="H5866">
        <v>8.9</v>
      </c>
      <c r="I5866">
        <v>1</v>
      </c>
      <c r="J5866">
        <v>0.47</v>
      </c>
      <c r="K5866" t="s">
        <v>16</v>
      </c>
      <c r="L5866">
        <v>7</v>
      </c>
    </row>
    <row r="5867" spans="1:12" x14ac:dyDescent="0.3">
      <c r="A5867">
        <v>27</v>
      </c>
      <c r="B5867">
        <v>30548</v>
      </c>
      <c r="C5867" t="s">
        <v>13</v>
      </c>
      <c r="D5867">
        <v>0</v>
      </c>
      <c r="E5867" t="s">
        <v>20</v>
      </c>
      <c r="F5867" t="s">
        <v>21</v>
      </c>
      <c r="G5867">
        <v>14000</v>
      </c>
      <c r="H5867">
        <v>7.88</v>
      </c>
      <c r="I5867">
        <v>1</v>
      </c>
      <c r="J5867">
        <v>0.46</v>
      </c>
      <c r="K5867" t="s">
        <v>16</v>
      </c>
      <c r="L5867">
        <v>5</v>
      </c>
    </row>
    <row r="5868" spans="1:12" x14ac:dyDescent="0.3">
      <c r="A5868">
        <v>28</v>
      </c>
      <c r="B5868">
        <v>40000</v>
      </c>
      <c r="C5868" t="s">
        <v>13</v>
      </c>
      <c r="D5868">
        <v>2</v>
      </c>
      <c r="E5868" t="s">
        <v>20</v>
      </c>
      <c r="F5868" t="s">
        <v>19</v>
      </c>
      <c r="G5868">
        <v>14000</v>
      </c>
      <c r="H5868">
        <v>11.89</v>
      </c>
      <c r="I5868">
        <v>1</v>
      </c>
      <c r="J5868">
        <v>0.35</v>
      </c>
      <c r="K5868" t="s">
        <v>16</v>
      </c>
      <c r="L5868">
        <v>5</v>
      </c>
    </row>
    <row r="5869" spans="1:12" x14ac:dyDescent="0.3">
      <c r="A5869">
        <v>32</v>
      </c>
      <c r="B5869">
        <v>44004</v>
      </c>
      <c r="C5869" t="s">
        <v>13</v>
      </c>
      <c r="D5869">
        <v>5</v>
      </c>
      <c r="E5869" t="s">
        <v>14</v>
      </c>
      <c r="F5869" t="s">
        <v>30</v>
      </c>
      <c r="G5869">
        <v>2200</v>
      </c>
      <c r="H5869">
        <v>15.65</v>
      </c>
      <c r="I5869">
        <v>1</v>
      </c>
      <c r="J5869">
        <v>0.05</v>
      </c>
      <c r="K5869" t="s">
        <v>16</v>
      </c>
      <c r="L5869">
        <v>5</v>
      </c>
    </row>
    <row r="5870" spans="1:12" x14ac:dyDescent="0.3">
      <c r="A5870">
        <v>30</v>
      </c>
      <c r="B5870">
        <v>52416</v>
      </c>
      <c r="C5870" t="s">
        <v>13</v>
      </c>
      <c r="D5870">
        <v>13</v>
      </c>
      <c r="E5870" t="s">
        <v>14</v>
      </c>
      <c r="F5870" t="s">
        <v>19</v>
      </c>
      <c r="G5870">
        <v>2200</v>
      </c>
      <c r="H5870">
        <v>10.99</v>
      </c>
      <c r="I5870">
        <v>0</v>
      </c>
      <c r="J5870">
        <v>0.04</v>
      </c>
      <c r="K5870" t="s">
        <v>16</v>
      </c>
      <c r="L5870">
        <v>8</v>
      </c>
    </row>
    <row r="5871" spans="1:12" x14ac:dyDescent="0.3">
      <c r="A5871">
        <v>27</v>
      </c>
      <c r="B5871">
        <v>70000</v>
      </c>
      <c r="C5871" t="s">
        <v>13</v>
      </c>
      <c r="D5871">
        <v>8</v>
      </c>
      <c r="E5871" t="s">
        <v>28</v>
      </c>
      <c r="F5871" t="s">
        <v>19</v>
      </c>
      <c r="G5871">
        <v>2200</v>
      </c>
      <c r="H5871">
        <v>10.74</v>
      </c>
      <c r="I5871">
        <v>0</v>
      </c>
      <c r="J5871">
        <v>0.03</v>
      </c>
      <c r="K5871" t="s">
        <v>16</v>
      </c>
      <c r="L5871">
        <v>8</v>
      </c>
    </row>
    <row r="5872" spans="1:12" x14ac:dyDescent="0.3">
      <c r="A5872">
        <v>30</v>
      </c>
      <c r="B5872">
        <v>30000</v>
      </c>
      <c r="C5872" t="s">
        <v>23</v>
      </c>
      <c r="D5872">
        <v>14</v>
      </c>
      <c r="E5872" t="s">
        <v>20</v>
      </c>
      <c r="F5872" t="s">
        <v>21</v>
      </c>
      <c r="G5872">
        <v>5000</v>
      </c>
      <c r="H5872">
        <v>7.14</v>
      </c>
      <c r="I5872">
        <v>0</v>
      </c>
      <c r="J5872">
        <v>0.17</v>
      </c>
      <c r="K5872" t="s">
        <v>16</v>
      </c>
      <c r="L5872">
        <v>7</v>
      </c>
    </row>
    <row r="5873" spans="1:12" x14ac:dyDescent="0.3">
      <c r="A5873">
        <v>28</v>
      </c>
      <c r="B5873">
        <v>80000</v>
      </c>
      <c r="C5873" t="s">
        <v>13</v>
      </c>
      <c r="D5873">
        <v>5</v>
      </c>
      <c r="E5873" t="s">
        <v>25</v>
      </c>
      <c r="F5873" t="s">
        <v>19</v>
      </c>
      <c r="G5873">
        <v>2200</v>
      </c>
      <c r="H5873">
        <v>9.99</v>
      </c>
      <c r="I5873">
        <v>0</v>
      </c>
      <c r="J5873">
        <v>0.03</v>
      </c>
      <c r="K5873" t="s">
        <v>16</v>
      </c>
      <c r="L5873">
        <v>6</v>
      </c>
    </row>
    <row r="5874" spans="1:12" x14ac:dyDescent="0.3">
      <c r="A5874">
        <v>29</v>
      </c>
      <c r="B5874">
        <v>62000</v>
      </c>
      <c r="C5874" t="s">
        <v>13</v>
      </c>
      <c r="D5874">
        <v>4</v>
      </c>
      <c r="E5874" t="s">
        <v>25</v>
      </c>
      <c r="F5874" t="s">
        <v>15</v>
      </c>
      <c r="G5874">
        <v>2300</v>
      </c>
      <c r="H5874">
        <v>13.43</v>
      </c>
      <c r="I5874">
        <v>1</v>
      </c>
      <c r="J5874">
        <v>0.04</v>
      </c>
      <c r="K5874" t="s">
        <v>17</v>
      </c>
      <c r="L5874">
        <v>6</v>
      </c>
    </row>
    <row r="5875" spans="1:12" x14ac:dyDescent="0.3">
      <c r="A5875">
        <v>27</v>
      </c>
      <c r="B5875">
        <v>18000</v>
      </c>
      <c r="C5875" t="s">
        <v>13</v>
      </c>
      <c r="D5875">
        <v>2</v>
      </c>
      <c r="E5875" t="s">
        <v>14</v>
      </c>
      <c r="F5875" t="s">
        <v>19</v>
      </c>
      <c r="G5875">
        <v>2400</v>
      </c>
      <c r="H5875">
        <v>10.65</v>
      </c>
      <c r="I5875">
        <v>0</v>
      </c>
      <c r="J5875">
        <v>0.13</v>
      </c>
      <c r="K5875" t="s">
        <v>16</v>
      </c>
      <c r="L5875">
        <v>6</v>
      </c>
    </row>
    <row r="5876" spans="1:12" x14ac:dyDescent="0.3">
      <c r="A5876">
        <v>29</v>
      </c>
      <c r="B5876">
        <v>23520</v>
      </c>
      <c r="C5876" t="s">
        <v>13</v>
      </c>
      <c r="D5876">
        <v>0</v>
      </c>
      <c r="E5876" t="s">
        <v>20</v>
      </c>
      <c r="F5876" t="s">
        <v>19</v>
      </c>
      <c r="G5876">
        <v>2400</v>
      </c>
      <c r="H5876">
        <v>10.36</v>
      </c>
      <c r="I5876">
        <v>0</v>
      </c>
      <c r="J5876">
        <v>0.1</v>
      </c>
      <c r="K5876" t="s">
        <v>16</v>
      </c>
      <c r="L5876">
        <v>6</v>
      </c>
    </row>
    <row r="5877" spans="1:12" x14ac:dyDescent="0.3">
      <c r="A5877">
        <v>32</v>
      </c>
      <c r="B5877">
        <v>30000</v>
      </c>
      <c r="C5877" t="s">
        <v>26</v>
      </c>
      <c r="D5877">
        <v>2</v>
      </c>
      <c r="E5877" t="s">
        <v>18</v>
      </c>
      <c r="F5877" t="s">
        <v>30</v>
      </c>
      <c r="G5877">
        <v>6000</v>
      </c>
      <c r="H5877">
        <v>15.31</v>
      </c>
      <c r="I5877">
        <v>0</v>
      </c>
      <c r="J5877">
        <v>0.2</v>
      </c>
      <c r="K5877" t="s">
        <v>17</v>
      </c>
      <c r="L5877">
        <v>8</v>
      </c>
    </row>
    <row r="5878" spans="1:12" x14ac:dyDescent="0.3">
      <c r="A5878">
        <v>29</v>
      </c>
      <c r="B5878">
        <v>30000</v>
      </c>
      <c r="C5878" t="s">
        <v>26</v>
      </c>
      <c r="D5878">
        <v>2</v>
      </c>
      <c r="E5878" t="s">
        <v>14</v>
      </c>
      <c r="F5878" t="s">
        <v>21</v>
      </c>
      <c r="G5878">
        <v>6500</v>
      </c>
      <c r="H5878">
        <v>8.59</v>
      </c>
      <c r="I5878">
        <v>0</v>
      </c>
      <c r="J5878">
        <v>0.22</v>
      </c>
      <c r="K5878" t="s">
        <v>16</v>
      </c>
      <c r="L5878">
        <v>10</v>
      </c>
    </row>
    <row r="5879" spans="1:12" x14ac:dyDescent="0.3">
      <c r="A5879">
        <v>28</v>
      </c>
      <c r="B5879">
        <v>31000</v>
      </c>
      <c r="C5879" t="s">
        <v>13</v>
      </c>
      <c r="D5879">
        <v>6</v>
      </c>
      <c r="E5879" t="s">
        <v>20</v>
      </c>
      <c r="F5879" t="s">
        <v>19</v>
      </c>
      <c r="G5879">
        <v>2400</v>
      </c>
      <c r="H5879">
        <v>11.49</v>
      </c>
      <c r="I5879">
        <v>0</v>
      </c>
      <c r="J5879">
        <v>0.08</v>
      </c>
      <c r="K5879" t="s">
        <v>16</v>
      </c>
      <c r="L5879">
        <v>6</v>
      </c>
    </row>
    <row r="5880" spans="1:12" x14ac:dyDescent="0.3">
      <c r="A5880">
        <v>33</v>
      </c>
      <c r="B5880">
        <v>34000</v>
      </c>
      <c r="C5880" t="s">
        <v>13</v>
      </c>
      <c r="D5880">
        <v>5</v>
      </c>
      <c r="E5880" t="s">
        <v>27</v>
      </c>
      <c r="F5880" t="s">
        <v>19</v>
      </c>
      <c r="G5880">
        <v>2400</v>
      </c>
      <c r="H5880">
        <v>11.99</v>
      </c>
      <c r="I5880">
        <v>0</v>
      </c>
      <c r="J5880">
        <v>7.0000000000000007E-2</v>
      </c>
      <c r="K5880" t="s">
        <v>16</v>
      </c>
      <c r="L5880">
        <v>9</v>
      </c>
    </row>
    <row r="5881" spans="1:12" x14ac:dyDescent="0.3">
      <c r="A5881">
        <v>31</v>
      </c>
      <c r="B5881">
        <v>34000</v>
      </c>
      <c r="C5881" t="s">
        <v>13</v>
      </c>
      <c r="D5881">
        <v>2</v>
      </c>
      <c r="E5881" t="s">
        <v>14</v>
      </c>
      <c r="F5881" t="s">
        <v>19</v>
      </c>
      <c r="G5881">
        <v>2400</v>
      </c>
      <c r="H5881">
        <v>12.21</v>
      </c>
      <c r="I5881">
        <v>0</v>
      </c>
      <c r="J5881">
        <v>7.0000000000000007E-2</v>
      </c>
      <c r="K5881" t="s">
        <v>16</v>
      </c>
      <c r="L5881">
        <v>5</v>
      </c>
    </row>
    <row r="5882" spans="1:12" x14ac:dyDescent="0.3">
      <c r="A5882">
        <v>30</v>
      </c>
      <c r="B5882">
        <v>29004</v>
      </c>
      <c r="C5882" t="s">
        <v>13</v>
      </c>
      <c r="D5882">
        <v>13</v>
      </c>
      <c r="E5882" t="s">
        <v>14</v>
      </c>
      <c r="F5882" t="s">
        <v>29</v>
      </c>
      <c r="G5882">
        <v>2400</v>
      </c>
      <c r="H5882">
        <v>17.93</v>
      </c>
      <c r="I5882">
        <v>1</v>
      </c>
      <c r="J5882">
        <v>0.08</v>
      </c>
      <c r="K5882" t="s">
        <v>17</v>
      </c>
      <c r="L5882">
        <v>7</v>
      </c>
    </row>
    <row r="5883" spans="1:12" x14ac:dyDescent="0.3">
      <c r="A5883">
        <v>28</v>
      </c>
      <c r="B5883">
        <v>37500</v>
      </c>
      <c r="C5883" t="s">
        <v>13</v>
      </c>
      <c r="D5883">
        <v>10</v>
      </c>
      <c r="E5883" t="s">
        <v>20</v>
      </c>
      <c r="F5883" t="s">
        <v>21</v>
      </c>
      <c r="G5883">
        <v>2400</v>
      </c>
      <c r="H5883">
        <v>7.66</v>
      </c>
      <c r="I5883">
        <v>0</v>
      </c>
      <c r="J5883">
        <v>0.06</v>
      </c>
      <c r="K5883" t="s">
        <v>16</v>
      </c>
      <c r="L5883">
        <v>5</v>
      </c>
    </row>
    <row r="5884" spans="1:12" x14ac:dyDescent="0.3">
      <c r="A5884">
        <v>27</v>
      </c>
      <c r="B5884">
        <v>38400</v>
      </c>
      <c r="C5884" t="s">
        <v>13</v>
      </c>
      <c r="D5884">
        <v>6</v>
      </c>
      <c r="E5884" t="s">
        <v>14</v>
      </c>
      <c r="F5884" t="s">
        <v>19</v>
      </c>
      <c r="G5884">
        <v>2400</v>
      </c>
      <c r="H5884">
        <v>10.65</v>
      </c>
      <c r="I5884">
        <v>0</v>
      </c>
      <c r="J5884">
        <v>0.06</v>
      </c>
      <c r="K5884" t="s">
        <v>16</v>
      </c>
      <c r="L5884">
        <v>6</v>
      </c>
    </row>
    <row r="5885" spans="1:12" x14ac:dyDescent="0.3">
      <c r="A5885">
        <v>35</v>
      </c>
      <c r="B5885">
        <v>39800</v>
      </c>
      <c r="C5885" t="s">
        <v>13</v>
      </c>
      <c r="D5885">
        <v>5</v>
      </c>
      <c r="E5885" t="s">
        <v>25</v>
      </c>
      <c r="F5885" t="s">
        <v>19</v>
      </c>
      <c r="G5885">
        <v>2400</v>
      </c>
      <c r="H5885">
        <v>11.71</v>
      </c>
      <c r="I5885">
        <v>0</v>
      </c>
      <c r="J5885">
        <v>0.06</v>
      </c>
      <c r="K5885" t="s">
        <v>16</v>
      </c>
      <c r="L5885">
        <v>10</v>
      </c>
    </row>
    <row r="5886" spans="1:12" x14ac:dyDescent="0.3">
      <c r="A5886">
        <v>28</v>
      </c>
      <c r="B5886">
        <v>35000</v>
      </c>
      <c r="C5886" t="s">
        <v>13</v>
      </c>
      <c r="D5886">
        <v>4</v>
      </c>
      <c r="E5886" t="s">
        <v>25</v>
      </c>
      <c r="F5886" t="s">
        <v>21</v>
      </c>
      <c r="G5886">
        <v>2400</v>
      </c>
      <c r="H5886">
        <v>7.29</v>
      </c>
      <c r="I5886">
        <v>1</v>
      </c>
      <c r="J5886">
        <v>7.0000000000000007E-2</v>
      </c>
      <c r="K5886" t="s">
        <v>16</v>
      </c>
      <c r="L5886">
        <v>9</v>
      </c>
    </row>
    <row r="5887" spans="1:12" x14ac:dyDescent="0.3">
      <c r="A5887">
        <v>31</v>
      </c>
      <c r="B5887">
        <v>43812</v>
      </c>
      <c r="C5887" t="s">
        <v>13</v>
      </c>
      <c r="D5887">
        <v>2</v>
      </c>
      <c r="E5887" t="s">
        <v>14</v>
      </c>
      <c r="F5887" t="s">
        <v>15</v>
      </c>
      <c r="G5887">
        <v>2400</v>
      </c>
      <c r="H5887">
        <v>14.35</v>
      </c>
      <c r="I5887">
        <v>0</v>
      </c>
      <c r="J5887">
        <v>0.05</v>
      </c>
      <c r="K5887" t="s">
        <v>16</v>
      </c>
      <c r="L5887">
        <v>5</v>
      </c>
    </row>
    <row r="5888" spans="1:12" x14ac:dyDescent="0.3">
      <c r="A5888">
        <v>29</v>
      </c>
      <c r="B5888">
        <v>45000</v>
      </c>
      <c r="C5888" t="s">
        <v>13</v>
      </c>
      <c r="D5888">
        <v>5</v>
      </c>
      <c r="E5888" t="s">
        <v>14</v>
      </c>
      <c r="F5888" t="s">
        <v>15</v>
      </c>
      <c r="G5888">
        <v>2400</v>
      </c>
      <c r="I5888">
        <v>0</v>
      </c>
      <c r="J5888">
        <v>0.05</v>
      </c>
      <c r="K5888" t="s">
        <v>16</v>
      </c>
      <c r="L5888">
        <v>6</v>
      </c>
    </row>
    <row r="5889" spans="1:12" x14ac:dyDescent="0.3">
      <c r="A5889">
        <v>28</v>
      </c>
      <c r="B5889">
        <v>30000</v>
      </c>
      <c r="C5889" t="s">
        <v>26</v>
      </c>
      <c r="D5889">
        <v>4</v>
      </c>
      <c r="E5889" t="s">
        <v>25</v>
      </c>
      <c r="F5889" t="s">
        <v>15</v>
      </c>
      <c r="G5889">
        <v>7500</v>
      </c>
      <c r="H5889">
        <v>11.78</v>
      </c>
      <c r="I5889">
        <v>0</v>
      </c>
      <c r="J5889">
        <v>0.25</v>
      </c>
      <c r="K5889" t="s">
        <v>16</v>
      </c>
      <c r="L5889">
        <v>7</v>
      </c>
    </row>
    <row r="5890" spans="1:12" x14ac:dyDescent="0.3">
      <c r="A5890">
        <v>34</v>
      </c>
      <c r="B5890">
        <v>70000</v>
      </c>
      <c r="C5890" t="s">
        <v>13</v>
      </c>
      <c r="D5890">
        <v>19</v>
      </c>
      <c r="E5890" t="s">
        <v>14</v>
      </c>
      <c r="F5890" t="s">
        <v>19</v>
      </c>
      <c r="G5890">
        <v>2400</v>
      </c>
      <c r="H5890">
        <v>11.99</v>
      </c>
      <c r="I5890">
        <v>0</v>
      </c>
      <c r="J5890">
        <v>0.03</v>
      </c>
      <c r="K5890" t="s">
        <v>16</v>
      </c>
      <c r="L5890">
        <v>7</v>
      </c>
    </row>
    <row r="5891" spans="1:12" x14ac:dyDescent="0.3">
      <c r="A5891">
        <v>34</v>
      </c>
      <c r="B5891">
        <v>72000</v>
      </c>
      <c r="C5891" t="s">
        <v>13</v>
      </c>
      <c r="D5891">
        <v>17</v>
      </c>
      <c r="E5891" t="s">
        <v>14</v>
      </c>
      <c r="F5891" t="s">
        <v>15</v>
      </c>
      <c r="G5891">
        <v>2400</v>
      </c>
      <c r="H5891">
        <v>13.16</v>
      </c>
      <c r="I5891">
        <v>0</v>
      </c>
      <c r="J5891">
        <v>0.03</v>
      </c>
      <c r="K5891" t="s">
        <v>16</v>
      </c>
      <c r="L5891">
        <v>8</v>
      </c>
    </row>
    <row r="5892" spans="1:12" x14ac:dyDescent="0.3">
      <c r="A5892">
        <v>27</v>
      </c>
      <c r="B5892">
        <v>77700</v>
      </c>
      <c r="C5892" t="s">
        <v>13</v>
      </c>
      <c r="D5892">
        <v>5</v>
      </c>
      <c r="E5892" t="s">
        <v>14</v>
      </c>
      <c r="F5892" t="s">
        <v>15</v>
      </c>
      <c r="G5892">
        <v>2400</v>
      </c>
      <c r="I5892">
        <v>0</v>
      </c>
      <c r="J5892">
        <v>0.03</v>
      </c>
      <c r="K5892" t="s">
        <v>17</v>
      </c>
      <c r="L5892">
        <v>5</v>
      </c>
    </row>
    <row r="5893" spans="1:12" x14ac:dyDescent="0.3">
      <c r="A5893">
        <v>27</v>
      </c>
      <c r="B5893">
        <v>75800</v>
      </c>
      <c r="C5893" t="s">
        <v>13</v>
      </c>
      <c r="D5893">
        <v>0</v>
      </c>
      <c r="E5893" t="s">
        <v>18</v>
      </c>
      <c r="F5893" t="s">
        <v>21</v>
      </c>
      <c r="G5893">
        <v>2475</v>
      </c>
      <c r="H5893">
        <v>6.54</v>
      </c>
      <c r="I5893">
        <v>0</v>
      </c>
      <c r="J5893">
        <v>0.03</v>
      </c>
      <c r="K5893" t="s">
        <v>16</v>
      </c>
      <c r="L5893">
        <v>8</v>
      </c>
    </row>
    <row r="5894" spans="1:12" x14ac:dyDescent="0.3">
      <c r="A5894">
        <v>29</v>
      </c>
      <c r="B5894">
        <v>30108</v>
      </c>
      <c r="C5894" t="s">
        <v>26</v>
      </c>
      <c r="E5894" t="s">
        <v>18</v>
      </c>
      <c r="F5894" t="s">
        <v>21</v>
      </c>
      <c r="G5894">
        <v>1400</v>
      </c>
      <c r="H5894">
        <v>8.9</v>
      </c>
      <c r="I5894">
        <v>1</v>
      </c>
      <c r="J5894">
        <v>0.05</v>
      </c>
      <c r="K5894" t="s">
        <v>16</v>
      </c>
      <c r="L5894">
        <v>9</v>
      </c>
    </row>
    <row r="5895" spans="1:12" x14ac:dyDescent="0.3">
      <c r="A5895">
        <v>27</v>
      </c>
      <c r="B5895">
        <v>37200</v>
      </c>
      <c r="C5895" t="s">
        <v>13</v>
      </c>
      <c r="D5895">
        <v>0</v>
      </c>
      <c r="E5895" t="s">
        <v>14</v>
      </c>
      <c r="F5895" t="s">
        <v>15</v>
      </c>
      <c r="G5895">
        <v>13500</v>
      </c>
      <c r="H5895">
        <v>10.78</v>
      </c>
      <c r="I5895">
        <v>1</v>
      </c>
      <c r="J5895">
        <v>0.36</v>
      </c>
      <c r="K5895" t="s">
        <v>16</v>
      </c>
      <c r="L5895">
        <v>6</v>
      </c>
    </row>
    <row r="5896" spans="1:12" x14ac:dyDescent="0.3">
      <c r="A5896">
        <v>29</v>
      </c>
      <c r="B5896">
        <v>30156</v>
      </c>
      <c r="C5896" t="s">
        <v>23</v>
      </c>
      <c r="E5896" t="s">
        <v>27</v>
      </c>
      <c r="F5896" t="s">
        <v>21</v>
      </c>
      <c r="G5896">
        <v>7000</v>
      </c>
      <c r="H5896">
        <v>6.99</v>
      </c>
      <c r="I5896">
        <v>0</v>
      </c>
      <c r="J5896">
        <v>0.23</v>
      </c>
      <c r="K5896" t="s">
        <v>16</v>
      </c>
      <c r="L5896">
        <v>10</v>
      </c>
    </row>
    <row r="5897" spans="1:12" x14ac:dyDescent="0.3">
      <c r="A5897">
        <v>28</v>
      </c>
      <c r="B5897">
        <v>30422</v>
      </c>
      <c r="C5897" t="s">
        <v>23</v>
      </c>
      <c r="D5897">
        <v>12</v>
      </c>
      <c r="E5897" t="s">
        <v>20</v>
      </c>
      <c r="F5897" t="s">
        <v>21</v>
      </c>
      <c r="G5897">
        <v>5000</v>
      </c>
      <c r="H5897">
        <v>8.49</v>
      </c>
      <c r="I5897">
        <v>0</v>
      </c>
      <c r="J5897">
        <v>0.16</v>
      </c>
      <c r="K5897" t="s">
        <v>16</v>
      </c>
      <c r="L5897">
        <v>9</v>
      </c>
    </row>
    <row r="5898" spans="1:12" x14ac:dyDescent="0.3">
      <c r="A5898">
        <v>29</v>
      </c>
      <c r="B5898">
        <v>64402</v>
      </c>
      <c r="C5898" t="s">
        <v>13</v>
      </c>
      <c r="D5898">
        <v>1</v>
      </c>
      <c r="E5898" t="s">
        <v>25</v>
      </c>
      <c r="F5898" t="s">
        <v>21</v>
      </c>
      <c r="G5898">
        <v>13500</v>
      </c>
      <c r="H5898">
        <v>7.49</v>
      </c>
      <c r="I5898">
        <v>0</v>
      </c>
      <c r="J5898">
        <v>0.21</v>
      </c>
      <c r="K5898" t="s">
        <v>16</v>
      </c>
      <c r="L5898">
        <v>8</v>
      </c>
    </row>
    <row r="5899" spans="1:12" x14ac:dyDescent="0.3">
      <c r="A5899">
        <v>28</v>
      </c>
      <c r="B5899">
        <v>62040</v>
      </c>
      <c r="C5899" t="s">
        <v>13</v>
      </c>
      <c r="D5899">
        <v>0</v>
      </c>
      <c r="E5899" t="s">
        <v>20</v>
      </c>
      <c r="F5899" t="s">
        <v>15</v>
      </c>
      <c r="G5899">
        <v>13400</v>
      </c>
      <c r="H5899">
        <v>13.06</v>
      </c>
      <c r="I5899">
        <v>0</v>
      </c>
      <c r="J5899">
        <v>0.22</v>
      </c>
      <c r="K5899" t="s">
        <v>17</v>
      </c>
      <c r="L5899">
        <v>6</v>
      </c>
    </row>
    <row r="5900" spans="1:12" x14ac:dyDescent="0.3">
      <c r="A5900">
        <v>29</v>
      </c>
      <c r="B5900">
        <v>30992</v>
      </c>
      <c r="C5900" t="s">
        <v>26</v>
      </c>
      <c r="D5900">
        <v>3</v>
      </c>
      <c r="E5900" t="s">
        <v>18</v>
      </c>
      <c r="F5900" t="s">
        <v>19</v>
      </c>
      <c r="G5900">
        <v>8000</v>
      </c>
      <c r="H5900">
        <v>11.58</v>
      </c>
      <c r="I5900">
        <v>1</v>
      </c>
      <c r="J5900">
        <v>0.26</v>
      </c>
      <c r="K5900" t="s">
        <v>16</v>
      </c>
      <c r="L5900">
        <v>9</v>
      </c>
    </row>
    <row r="5901" spans="1:12" x14ac:dyDescent="0.3">
      <c r="A5901">
        <v>32</v>
      </c>
      <c r="B5901">
        <v>30996</v>
      </c>
      <c r="C5901" t="s">
        <v>26</v>
      </c>
      <c r="D5901">
        <v>1</v>
      </c>
      <c r="E5901" t="s">
        <v>18</v>
      </c>
      <c r="F5901" t="s">
        <v>15</v>
      </c>
      <c r="G5901">
        <v>2400</v>
      </c>
      <c r="H5901">
        <v>13.8</v>
      </c>
      <c r="I5901">
        <v>0</v>
      </c>
      <c r="J5901">
        <v>0.08</v>
      </c>
      <c r="K5901" t="s">
        <v>17</v>
      </c>
      <c r="L5901">
        <v>7</v>
      </c>
    </row>
    <row r="5902" spans="1:12" x14ac:dyDescent="0.3">
      <c r="A5902">
        <v>31</v>
      </c>
      <c r="B5902">
        <v>88000</v>
      </c>
      <c r="C5902" t="s">
        <v>13</v>
      </c>
      <c r="D5902">
        <v>1</v>
      </c>
      <c r="E5902" t="s">
        <v>25</v>
      </c>
      <c r="F5902" t="s">
        <v>19</v>
      </c>
      <c r="G5902">
        <v>13225</v>
      </c>
      <c r="H5902">
        <v>12.42</v>
      </c>
      <c r="I5902">
        <v>0</v>
      </c>
      <c r="J5902">
        <v>0.15</v>
      </c>
      <c r="K5902" t="s">
        <v>16</v>
      </c>
      <c r="L5902">
        <v>7</v>
      </c>
    </row>
    <row r="5903" spans="1:12" x14ac:dyDescent="0.3">
      <c r="A5903">
        <v>27</v>
      </c>
      <c r="B5903">
        <v>31000</v>
      </c>
      <c r="C5903" t="s">
        <v>23</v>
      </c>
      <c r="D5903">
        <v>3</v>
      </c>
      <c r="E5903" t="s">
        <v>28</v>
      </c>
      <c r="F5903" t="s">
        <v>19</v>
      </c>
      <c r="G5903">
        <v>5500</v>
      </c>
      <c r="H5903">
        <v>10.65</v>
      </c>
      <c r="I5903">
        <v>0</v>
      </c>
      <c r="J5903">
        <v>0.18</v>
      </c>
      <c r="K5903" t="s">
        <v>16</v>
      </c>
      <c r="L5903">
        <v>7</v>
      </c>
    </row>
    <row r="5904" spans="1:12" x14ac:dyDescent="0.3">
      <c r="A5904">
        <v>32</v>
      </c>
      <c r="B5904">
        <v>70000</v>
      </c>
      <c r="C5904" t="s">
        <v>13</v>
      </c>
      <c r="D5904">
        <v>6</v>
      </c>
      <c r="E5904" t="s">
        <v>14</v>
      </c>
      <c r="F5904" t="s">
        <v>15</v>
      </c>
      <c r="G5904">
        <v>13200</v>
      </c>
      <c r="H5904">
        <v>13.49</v>
      </c>
      <c r="I5904">
        <v>0</v>
      </c>
      <c r="J5904">
        <v>0.19</v>
      </c>
      <c r="K5904" t="s">
        <v>16</v>
      </c>
      <c r="L5904">
        <v>6</v>
      </c>
    </row>
    <row r="5905" spans="1:12" x14ac:dyDescent="0.3">
      <c r="A5905">
        <v>29</v>
      </c>
      <c r="B5905">
        <v>31000</v>
      </c>
      <c r="C5905" t="s">
        <v>26</v>
      </c>
      <c r="D5905">
        <v>1</v>
      </c>
      <c r="E5905" t="s">
        <v>25</v>
      </c>
      <c r="F5905" t="s">
        <v>21</v>
      </c>
      <c r="G5905">
        <v>9950</v>
      </c>
      <c r="H5905">
        <v>7.9</v>
      </c>
      <c r="I5905">
        <v>0</v>
      </c>
      <c r="J5905">
        <v>0.32</v>
      </c>
      <c r="K5905" t="s">
        <v>16</v>
      </c>
      <c r="L5905">
        <v>6</v>
      </c>
    </row>
    <row r="5906" spans="1:12" x14ac:dyDescent="0.3">
      <c r="A5906">
        <v>33</v>
      </c>
      <c r="B5906">
        <v>51200</v>
      </c>
      <c r="C5906" t="s">
        <v>13</v>
      </c>
      <c r="D5906">
        <v>1</v>
      </c>
      <c r="E5906" t="s">
        <v>27</v>
      </c>
      <c r="F5906" t="s">
        <v>29</v>
      </c>
      <c r="G5906">
        <v>13075</v>
      </c>
      <c r="H5906">
        <v>16.7</v>
      </c>
      <c r="I5906">
        <v>1</v>
      </c>
      <c r="J5906">
        <v>0.26</v>
      </c>
      <c r="K5906" t="s">
        <v>17</v>
      </c>
      <c r="L5906">
        <v>8</v>
      </c>
    </row>
    <row r="5907" spans="1:12" x14ac:dyDescent="0.3">
      <c r="A5907">
        <v>27</v>
      </c>
      <c r="B5907">
        <v>30000</v>
      </c>
      <c r="C5907" t="s">
        <v>13</v>
      </c>
      <c r="D5907">
        <v>3</v>
      </c>
      <c r="E5907" t="s">
        <v>20</v>
      </c>
      <c r="F5907" t="s">
        <v>21</v>
      </c>
      <c r="G5907">
        <v>13000</v>
      </c>
      <c r="H5907">
        <v>7.88</v>
      </c>
      <c r="I5907">
        <v>1</v>
      </c>
      <c r="J5907">
        <v>0.43</v>
      </c>
      <c r="K5907" t="s">
        <v>16</v>
      </c>
      <c r="L5907">
        <v>10</v>
      </c>
    </row>
    <row r="5908" spans="1:12" x14ac:dyDescent="0.3">
      <c r="A5908">
        <v>35</v>
      </c>
      <c r="B5908">
        <v>31000</v>
      </c>
      <c r="C5908" t="s">
        <v>26</v>
      </c>
      <c r="D5908">
        <v>9</v>
      </c>
      <c r="E5908" t="s">
        <v>18</v>
      </c>
      <c r="F5908" t="s">
        <v>15</v>
      </c>
      <c r="G5908">
        <v>15000</v>
      </c>
      <c r="H5908">
        <v>13.16</v>
      </c>
      <c r="I5908">
        <v>0</v>
      </c>
      <c r="J5908">
        <v>0.48</v>
      </c>
      <c r="K5908" t="s">
        <v>16</v>
      </c>
      <c r="L5908">
        <v>9</v>
      </c>
    </row>
    <row r="5909" spans="1:12" x14ac:dyDescent="0.3">
      <c r="A5909">
        <v>27</v>
      </c>
      <c r="B5909">
        <v>37000</v>
      </c>
      <c r="C5909" t="s">
        <v>13</v>
      </c>
      <c r="D5909">
        <v>1</v>
      </c>
      <c r="E5909" t="s">
        <v>18</v>
      </c>
      <c r="F5909" t="s">
        <v>19</v>
      </c>
      <c r="G5909">
        <v>13000</v>
      </c>
      <c r="H5909">
        <v>9.91</v>
      </c>
      <c r="I5909">
        <v>1</v>
      </c>
      <c r="J5909">
        <v>0.35</v>
      </c>
      <c r="K5909" t="s">
        <v>16</v>
      </c>
      <c r="L5909">
        <v>10</v>
      </c>
    </row>
    <row r="5910" spans="1:12" x14ac:dyDescent="0.3">
      <c r="A5910">
        <v>27</v>
      </c>
      <c r="B5910">
        <v>37800</v>
      </c>
      <c r="C5910" t="s">
        <v>13</v>
      </c>
      <c r="D5910">
        <v>1</v>
      </c>
      <c r="E5910" t="s">
        <v>25</v>
      </c>
      <c r="F5910" t="s">
        <v>19</v>
      </c>
      <c r="G5910">
        <v>13000</v>
      </c>
      <c r="H5910">
        <v>11.83</v>
      </c>
      <c r="I5910">
        <v>1</v>
      </c>
      <c r="J5910">
        <v>0.34</v>
      </c>
      <c r="K5910" t="s">
        <v>16</v>
      </c>
      <c r="L5910">
        <v>5</v>
      </c>
    </row>
    <row r="5911" spans="1:12" x14ac:dyDescent="0.3">
      <c r="A5911">
        <v>31</v>
      </c>
      <c r="B5911">
        <v>36000</v>
      </c>
      <c r="C5911" t="s">
        <v>13</v>
      </c>
      <c r="D5911">
        <v>5</v>
      </c>
      <c r="E5911" t="s">
        <v>28</v>
      </c>
      <c r="F5911" t="s">
        <v>29</v>
      </c>
      <c r="G5911">
        <v>13000</v>
      </c>
      <c r="H5911">
        <v>20.3</v>
      </c>
      <c r="I5911">
        <v>1</v>
      </c>
      <c r="J5911">
        <v>0.36</v>
      </c>
      <c r="K5911" t="s">
        <v>17</v>
      </c>
      <c r="L5911">
        <v>5</v>
      </c>
    </row>
    <row r="5912" spans="1:12" x14ac:dyDescent="0.3">
      <c r="A5912">
        <v>27</v>
      </c>
      <c r="B5912">
        <v>46000</v>
      </c>
      <c r="C5912" t="s">
        <v>13</v>
      </c>
      <c r="D5912">
        <v>5</v>
      </c>
      <c r="E5912" t="s">
        <v>18</v>
      </c>
      <c r="F5912" t="s">
        <v>30</v>
      </c>
      <c r="G5912">
        <v>13000</v>
      </c>
      <c r="H5912">
        <v>14.59</v>
      </c>
      <c r="I5912">
        <v>0</v>
      </c>
      <c r="J5912">
        <v>0.28000000000000003</v>
      </c>
      <c r="K5912" t="s">
        <v>17</v>
      </c>
      <c r="L5912">
        <v>10</v>
      </c>
    </row>
    <row r="5913" spans="1:12" x14ac:dyDescent="0.3">
      <c r="A5913">
        <v>27</v>
      </c>
      <c r="B5913">
        <v>31200</v>
      </c>
      <c r="C5913" t="s">
        <v>23</v>
      </c>
      <c r="D5913">
        <v>0</v>
      </c>
      <c r="E5913" t="s">
        <v>14</v>
      </c>
      <c r="F5913" t="s">
        <v>22</v>
      </c>
      <c r="G5913">
        <v>14000</v>
      </c>
      <c r="H5913">
        <v>18.09</v>
      </c>
      <c r="I5913">
        <v>1</v>
      </c>
      <c r="J5913">
        <v>0.45</v>
      </c>
      <c r="K5913" t="s">
        <v>17</v>
      </c>
      <c r="L5913">
        <v>6</v>
      </c>
    </row>
    <row r="5914" spans="1:12" x14ac:dyDescent="0.3">
      <c r="A5914">
        <v>32</v>
      </c>
      <c r="B5914">
        <v>24000</v>
      </c>
      <c r="C5914" t="s">
        <v>13</v>
      </c>
      <c r="D5914">
        <v>2</v>
      </c>
      <c r="E5914" t="s">
        <v>14</v>
      </c>
      <c r="F5914" t="s">
        <v>21</v>
      </c>
      <c r="G5914">
        <v>2500</v>
      </c>
      <c r="H5914">
        <v>7.74</v>
      </c>
      <c r="I5914">
        <v>0</v>
      </c>
      <c r="J5914">
        <v>0.1</v>
      </c>
      <c r="K5914" t="s">
        <v>16</v>
      </c>
      <c r="L5914">
        <v>9</v>
      </c>
    </row>
    <row r="5915" spans="1:12" x14ac:dyDescent="0.3">
      <c r="A5915">
        <v>27</v>
      </c>
      <c r="B5915">
        <v>25800</v>
      </c>
      <c r="C5915" t="s">
        <v>13</v>
      </c>
      <c r="D5915">
        <v>11</v>
      </c>
      <c r="E5915" t="s">
        <v>18</v>
      </c>
      <c r="F5915" t="s">
        <v>15</v>
      </c>
      <c r="G5915">
        <v>2500</v>
      </c>
      <c r="I5915">
        <v>0</v>
      </c>
      <c r="J5915">
        <v>0.1</v>
      </c>
      <c r="K5915" t="s">
        <v>17</v>
      </c>
      <c r="L5915">
        <v>5</v>
      </c>
    </row>
    <row r="5916" spans="1:12" x14ac:dyDescent="0.3">
      <c r="A5916">
        <v>27</v>
      </c>
      <c r="B5916">
        <v>31416</v>
      </c>
      <c r="C5916" t="s">
        <v>23</v>
      </c>
      <c r="D5916">
        <v>0</v>
      </c>
      <c r="E5916" t="s">
        <v>27</v>
      </c>
      <c r="F5916" t="s">
        <v>19</v>
      </c>
      <c r="G5916">
        <v>8000</v>
      </c>
      <c r="H5916">
        <v>11.12</v>
      </c>
      <c r="I5916">
        <v>0</v>
      </c>
      <c r="J5916">
        <v>0.25</v>
      </c>
      <c r="K5916" t="s">
        <v>16</v>
      </c>
      <c r="L5916">
        <v>5</v>
      </c>
    </row>
    <row r="5917" spans="1:12" x14ac:dyDescent="0.3">
      <c r="A5917">
        <v>34</v>
      </c>
      <c r="B5917">
        <v>31500</v>
      </c>
      <c r="C5917" t="s">
        <v>26</v>
      </c>
      <c r="D5917">
        <v>16</v>
      </c>
      <c r="E5917" t="s">
        <v>20</v>
      </c>
      <c r="F5917" t="s">
        <v>19</v>
      </c>
      <c r="G5917">
        <v>6000</v>
      </c>
      <c r="I5917">
        <v>0</v>
      </c>
      <c r="J5917">
        <v>0.19</v>
      </c>
      <c r="K5917" t="s">
        <v>16</v>
      </c>
      <c r="L5917">
        <v>8</v>
      </c>
    </row>
    <row r="5918" spans="1:12" x14ac:dyDescent="0.3">
      <c r="A5918">
        <v>34</v>
      </c>
      <c r="B5918">
        <v>28800</v>
      </c>
      <c r="C5918" t="s">
        <v>13</v>
      </c>
      <c r="D5918">
        <v>0</v>
      </c>
      <c r="E5918" t="s">
        <v>20</v>
      </c>
      <c r="F5918" t="s">
        <v>22</v>
      </c>
      <c r="G5918">
        <v>2500</v>
      </c>
      <c r="H5918">
        <v>21.36</v>
      </c>
      <c r="I5918">
        <v>1</v>
      </c>
      <c r="J5918">
        <v>0.09</v>
      </c>
      <c r="K5918" t="s">
        <v>16</v>
      </c>
      <c r="L5918">
        <v>9</v>
      </c>
    </row>
    <row r="5919" spans="1:12" x14ac:dyDescent="0.3">
      <c r="A5919">
        <v>27</v>
      </c>
      <c r="B5919">
        <v>30000</v>
      </c>
      <c r="C5919" t="s">
        <v>13</v>
      </c>
      <c r="D5919">
        <v>3</v>
      </c>
      <c r="E5919" t="s">
        <v>14</v>
      </c>
      <c r="F5919" t="s">
        <v>19</v>
      </c>
      <c r="G5919">
        <v>2500</v>
      </c>
      <c r="H5919">
        <v>11.14</v>
      </c>
      <c r="I5919">
        <v>0</v>
      </c>
      <c r="J5919">
        <v>0.08</v>
      </c>
      <c r="K5919" t="s">
        <v>16</v>
      </c>
      <c r="L5919">
        <v>5</v>
      </c>
    </row>
    <row r="5920" spans="1:12" x14ac:dyDescent="0.3">
      <c r="A5920">
        <v>30</v>
      </c>
      <c r="B5920">
        <v>40000</v>
      </c>
      <c r="C5920" t="s">
        <v>13</v>
      </c>
      <c r="D5920">
        <v>8</v>
      </c>
      <c r="E5920" t="s">
        <v>27</v>
      </c>
      <c r="F5920" t="s">
        <v>21</v>
      </c>
      <c r="G5920">
        <v>2500</v>
      </c>
      <c r="H5920">
        <v>5.79</v>
      </c>
      <c r="I5920">
        <v>0</v>
      </c>
      <c r="J5920">
        <v>0.06</v>
      </c>
      <c r="K5920" t="s">
        <v>16</v>
      </c>
      <c r="L5920">
        <v>10</v>
      </c>
    </row>
    <row r="5921" spans="1:12" x14ac:dyDescent="0.3">
      <c r="A5921">
        <v>31</v>
      </c>
      <c r="B5921">
        <v>40000</v>
      </c>
      <c r="C5921" t="s">
        <v>13</v>
      </c>
      <c r="D5921">
        <v>5</v>
      </c>
      <c r="E5921" t="s">
        <v>14</v>
      </c>
      <c r="F5921" t="s">
        <v>15</v>
      </c>
      <c r="G5921">
        <v>2500</v>
      </c>
      <c r="H5921">
        <v>13.23</v>
      </c>
      <c r="I5921">
        <v>0</v>
      </c>
      <c r="J5921">
        <v>0.06</v>
      </c>
      <c r="K5921" t="s">
        <v>17</v>
      </c>
      <c r="L5921">
        <v>5</v>
      </c>
    </row>
    <row r="5922" spans="1:12" x14ac:dyDescent="0.3">
      <c r="A5922">
        <v>28</v>
      </c>
      <c r="B5922">
        <v>32000</v>
      </c>
      <c r="C5922" t="s">
        <v>26</v>
      </c>
      <c r="D5922">
        <v>4</v>
      </c>
      <c r="E5922" t="s">
        <v>18</v>
      </c>
      <c r="F5922" t="s">
        <v>19</v>
      </c>
      <c r="G5922">
        <v>12000</v>
      </c>
      <c r="H5922">
        <v>12.69</v>
      </c>
      <c r="I5922">
        <v>1</v>
      </c>
      <c r="J5922">
        <v>0.38</v>
      </c>
      <c r="K5922" t="s">
        <v>16</v>
      </c>
      <c r="L5922">
        <v>10</v>
      </c>
    </row>
    <row r="5923" spans="1:12" x14ac:dyDescent="0.3">
      <c r="A5923">
        <v>27</v>
      </c>
      <c r="B5923">
        <v>32000</v>
      </c>
      <c r="C5923" t="s">
        <v>26</v>
      </c>
      <c r="D5923">
        <v>11</v>
      </c>
      <c r="E5923" t="s">
        <v>25</v>
      </c>
      <c r="F5923" t="s">
        <v>30</v>
      </c>
      <c r="G5923">
        <v>1000</v>
      </c>
      <c r="H5923">
        <v>16.29</v>
      </c>
      <c r="I5923">
        <v>1</v>
      </c>
      <c r="J5923">
        <v>0.03</v>
      </c>
      <c r="K5923" t="s">
        <v>17</v>
      </c>
      <c r="L5923">
        <v>10</v>
      </c>
    </row>
    <row r="5924" spans="1:12" x14ac:dyDescent="0.3">
      <c r="A5924">
        <v>30</v>
      </c>
      <c r="B5924">
        <v>39300</v>
      </c>
      <c r="C5924" t="s">
        <v>13</v>
      </c>
      <c r="D5924">
        <v>5</v>
      </c>
      <c r="E5924" t="s">
        <v>25</v>
      </c>
      <c r="F5924" t="s">
        <v>30</v>
      </c>
      <c r="G5924">
        <v>2500</v>
      </c>
      <c r="H5924">
        <v>16.29</v>
      </c>
      <c r="I5924">
        <v>1</v>
      </c>
      <c r="J5924">
        <v>0.06</v>
      </c>
      <c r="K5924" t="s">
        <v>17</v>
      </c>
      <c r="L5924">
        <v>10</v>
      </c>
    </row>
    <row r="5925" spans="1:12" x14ac:dyDescent="0.3">
      <c r="A5925">
        <v>32</v>
      </c>
      <c r="B5925">
        <v>50000</v>
      </c>
      <c r="C5925" t="s">
        <v>13</v>
      </c>
      <c r="D5925">
        <v>3</v>
      </c>
      <c r="E5925" t="s">
        <v>20</v>
      </c>
      <c r="F5925" t="s">
        <v>15</v>
      </c>
      <c r="G5925">
        <v>2500</v>
      </c>
      <c r="H5925">
        <v>13.49</v>
      </c>
      <c r="I5925">
        <v>0</v>
      </c>
      <c r="J5925">
        <v>0.05</v>
      </c>
      <c r="K5925" t="s">
        <v>16</v>
      </c>
      <c r="L5925">
        <v>7</v>
      </c>
    </row>
    <row r="5926" spans="1:12" x14ac:dyDescent="0.3">
      <c r="A5926">
        <v>31</v>
      </c>
      <c r="B5926">
        <v>50000</v>
      </c>
      <c r="C5926" t="s">
        <v>13</v>
      </c>
      <c r="D5926">
        <v>5</v>
      </c>
      <c r="E5926" t="s">
        <v>28</v>
      </c>
      <c r="F5926" t="s">
        <v>29</v>
      </c>
      <c r="G5926">
        <v>2500</v>
      </c>
      <c r="H5926">
        <v>17.04</v>
      </c>
      <c r="I5926">
        <v>0</v>
      </c>
      <c r="J5926">
        <v>0.05</v>
      </c>
      <c r="K5926" t="s">
        <v>17</v>
      </c>
      <c r="L5926">
        <v>10</v>
      </c>
    </row>
    <row r="5927" spans="1:12" x14ac:dyDescent="0.3">
      <c r="A5927">
        <v>30</v>
      </c>
      <c r="B5927">
        <v>32000</v>
      </c>
      <c r="C5927" t="s">
        <v>26</v>
      </c>
      <c r="D5927">
        <v>4</v>
      </c>
      <c r="E5927" t="s">
        <v>28</v>
      </c>
      <c r="F5927" t="s">
        <v>15</v>
      </c>
      <c r="G5927">
        <v>6625</v>
      </c>
      <c r="H5927">
        <v>14.79</v>
      </c>
      <c r="I5927">
        <v>0</v>
      </c>
      <c r="J5927">
        <v>0.21</v>
      </c>
      <c r="K5927" t="s">
        <v>16</v>
      </c>
      <c r="L5927">
        <v>10</v>
      </c>
    </row>
    <row r="5928" spans="1:12" x14ac:dyDescent="0.3">
      <c r="A5928">
        <v>33</v>
      </c>
      <c r="B5928">
        <v>53000</v>
      </c>
      <c r="C5928" t="s">
        <v>13</v>
      </c>
      <c r="D5928">
        <v>6</v>
      </c>
      <c r="E5928" t="s">
        <v>28</v>
      </c>
      <c r="F5928" t="s">
        <v>19</v>
      </c>
      <c r="G5928">
        <v>2500</v>
      </c>
      <c r="H5928">
        <v>9.99</v>
      </c>
      <c r="I5928">
        <v>0</v>
      </c>
      <c r="J5928">
        <v>0.05</v>
      </c>
      <c r="K5928" t="s">
        <v>16</v>
      </c>
      <c r="L5928">
        <v>7</v>
      </c>
    </row>
    <row r="5929" spans="1:12" x14ac:dyDescent="0.3">
      <c r="A5929">
        <v>34</v>
      </c>
      <c r="B5929">
        <v>32000</v>
      </c>
      <c r="C5929" t="s">
        <v>26</v>
      </c>
      <c r="D5929">
        <v>12</v>
      </c>
      <c r="E5929" t="s">
        <v>28</v>
      </c>
      <c r="F5929" t="s">
        <v>21</v>
      </c>
      <c r="G5929">
        <v>2275</v>
      </c>
      <c r="H5929">
        <v>6.17</v>
      </c>
      <c r="I5929">
        <v>0</v>
      </c>
      <c r="J5929">
        <v>7.0000000000000007E-2</v>
      </c>
      <c r="K5929" t="s">
        <v>16</v>
      </c>
      <c r="L5929">
        <v>6</v>
      </c>
    </row>
    <row r="5930" spans="1:12" x14ac:dyDescent="0.3">
      <c r="A5930">
        <v>27</v>
      </c>
      <c r="B5930">
        <v>56000</v>
      </c>
      <c r="C5930" t="s">
        <v>13</v>
      </c>
      <c r="D5930">
        <v>1</v>
      </c>
      <c r="E5930" t="s">
        <v>25</v>
      </c>
      <c r="F5930" t="s">
        <v>15</v>
      </c>
      <c r="G5930">
        <v>2500</v>
      </c>
      <c r="H5930">
        <v>11.72</v>
      </c>
      <c r="I5930">
        <v>1</v>
      </c>
      <c r="J5930">
        <v>0.04</v>
      </c>
      <c r="K5930" t="s">
        <v>16</v>
      </c>
      <c r="L5930">
        <v>5</v>
      </c>
    </row>
    <row r="5931" spans="1:12" x14ac:dyDescent="0.3">
      <c r="A5931">
        <v>31</v>
      </c>
      <c r="B5931">
        <v>32000</v>
      </c>
      <c r="C5931" t="s">
        <v>26</v>
      </c>
      <c r="D5931">
        <v>0</v>
      </c>
      <c r="E5931" t="s">
        <v>14</v>
      </c>
      <c r="F5931" t="s">
        <v>15</v>
      </c>
      <c r="G5931">
        <v>2000</v>
      </c>
      <c r="H5931">
        <v>13.61</v>
      </c>
      <c r="I5931">
        <v>0</v>
      </c>
      <c r="J5931">
        <v>0.06</v>
      </c>
      <c r="K5931" t="s">
        <v>17</v>
      </c>
      <c r="L5931">
        <v>6</v>
      </c>
    </row>
    <row r="5932" spans="1:12" x14ac:dyDescent="0.3">
      <c r="A5932">
        <v>27</v>
      </c>
      <c r="B5932">
        <v>69000</v>
      </c>
      <c r="C5932" t="s">
        <v>13</v>
      </c>
      <c r="D5932">
        <v>11</v>
      </c>
      <c r="E5932" t="s">
        <v>27</v>
      </c>
      <c r="F5932" t="s">
        <v>21</v>
      </c>
      <c r="G5932">
        <v>2500</v>
      </c>
      <c r="H5932">
        <v>7.14</v>
      </c>
      <c r="I5932">
        <v>0</v>
      </c>
      <c r="J5932">
        <v>0.04</v>
      </c>
      <c r="K5932" t="s">
        <v>16</v>
      </c>
      <c r="L5932">
        <v>8</v>
      </c>
    </row>
    <row r="5933" spans="1:12" x14ac:dyDescent="0.3">
      <c r="A5933">
        <v>27</v>
      </c>
      <c r="B5933">
        <v>72000</v>
      </c>
      <c r="C5933" t="s">
        <v>13</v>
      </c>
      <c r="D5933">
        <v>11</v>
      </c>
      <c r="E5933" t="s">
        <v>27</v>
      </c>
      <c r="F5933" t="s">
        <v>15</v>
      </c>
      <c r="G5933">
        <v>2500</v>
      </c>
      <c r="H5933">
        <v>14.35</v>
      </c>
      <c r="I5933">
        <v>0</v>
      </c>
      <c r="J5933">
        <v>0.03</v>
      </c>
      <c r="K5933" t="s">
        <v>16</v>
      </c>
      <c r="L5933">
        <v>6</v>
      </c>
    </row>
    <row r="5934" spans="1:12" x14ac:dyDescent="0.3">
      <c r="A5934">
        <v>28</v>
      </c>
      <c r="B5934">
        <v>75000</v>
      </c>
      <c r="C5934" t="s">
        <v>13</v>
      </c>
      <c r="D5934">
        <v>12</v>
      </c>
      <c r="E5934" t="s">
        <v>14</v>
      </c>
      <c r="F5934" t="s">
        <v>19</v>
      </c>
      <c r="G5934">
        <v>2500</v>
      </c>
      <c r="H5934">
        <v>11.99</v>
      </c>
      <c r="I5934">
        <v>0</v>
      </c>
      <c r="J5934">
        <v>0.03</v>
      </c>
      <c r="K5934" t="s">
        <v>16</v>
      </c>
      <c r="L5934">
        <v>9</v>
      </c>
    </row>
    <row r="5935" spans="1:12" x14ac:dyDescent="0.3">
      <c r="A5935">
        <v>27</v>
      </c>
      <c r="B5935">
        <v>95800</v>
      </c>
      <c r="C5935" t="s">
        <v>13</v>
      </c>
      <c r="D5935">
        <v>1</v>
      </c>
      <c r="E5935" t="s">
        <v>25</v>
      </c>
      <c r="F5935" t="s">
        <v>19</v>
      </c>
      <c r="G5935">
        <v>2500</v>
      </c>
      <c r="H5935">
        <v>11.58</v>
      </c>
      <c r="I5935">
        <v>0</v>
      </c>
      <c r="J5935">
        <v>0.03</v>
      </c>
      <c r="K5935" t="s">
        <v>16</v>
      </c>
      <c r="L5935">
        <v>9</v>
      </c>
    </row>
    <row r="5936" spans="1:12" x14ac:dyDescent="0.3">
      <c r="A5936">
        <v>27</v>
      </c>
      <c r="B5936">
        <v>84000</v>
      </c>
      <c r="C5936" t="s">
        <v>13</v>
      </c>
      <c r="D5936">
        <v>0</v>
      </c>
      <c r="E5936" t="s">
        <v>27</v>
      </c>
      <c r="F5936" t="s">
        <v>30</v>
      </c>
      <c r="G5936">
        <v>2500</v>
      </c>
      <c r="H5936">
        <v>14.59</v>
      </c>
      <c r="I5936">
        <v>1</v>
      </c>
      <c r="J5936">
        <v>0.03</v>
      </c>
      <c r="K5936" t="s">
        <v>16</v>
      </c>
      <c r="L5936">
        <v>9</v>
      </c>
    </row>
    <row r="5937" spans="1:12" x14ac:dyDescent="0.3">
      <c r="A5937">
        <v>32</v>
      </c>
      <c r="B5937">
        <v>115000</v>
      </c>
      <c r="C5937" t="s">
        <v>13</v>
      </c>
      <c r="D5937">
        <v>1</v>
      </c>
      <c r="E5937" t="s">
        <v>28</v>
      </c>
      <c r="F5937" t="s">
        <v>19</v>
      </c>
      <c r="G5937">
        <v>2500</v>
      </c>
      <c r="H5937">
        <v>11.89</v>
      </c>
      <c r="I5937">
        <v>0</v>
      </c>
      <c r="J5937">
        <v>0.02</v>
      </c>
      <c r="K5937" t="s">
        <v>16</v>
      </c>
      <c r="L5937">
        <v>6</v>
      </c>
    </row>
    <row r="5938" spans="1:12" x14ac:dyDescent="0.3">
      <c r="A5938">
        <v>32</v>
      </c>
      <c r="B5938">
        <v>119004</v>
      </c>
      <c r="C5938" t="s">
        <v>13</v>
      </c>
      <c r="D5938">
        <v>0</v>
      </c>
      <c r="E5938" t="s">
        <v>28</v>
      </c>
      <c r="F5938" t="s">
        <v>21</v>
      </c>
      <c r="G5938">
        <v>2500</v>
      </c>
      <c r="I5938">
        <v>0</v>
      </c>
      <c r="J5938">
        <v>0.02</v>
      </c>
      <c r="K5938" t="s">
        <v>16</v>
      </c>
      <c r="L5938">
        <v>10</v>
      </c>
    </row>
    <row r="5939" spans="1:12" x14ac:dyDescent="0.3">
      <c r="A5939">
        <v>27</v>
      </c>
      <c r="B5939">
        <v>32000</v>
      </c>
      <c r="C5939" t="s">
        <v>26</v>
      </c>
      <c r="D5939">
        <v>0</v>
      </c>
      <c r="E5939" t="s">
        <v>27</v>
      </c>
      <c r="F5939" t="s">
        <v>21</v>
      </c>
      <c r="G5939">
        <v>9850</v>
      </c>
      <c r="H5939">
        <v>8.94</v>
      </c>
      <c r="I5939">
        <v>0</v>
      </c>
      <c r="J5939">
        <v>0.31</v>
      </c>
      <c r="K5939" t="s">
        <v>16</v>
      </c>
      <c r="L5939">
        <v>5</v>
      </c>
    </row>
    <row r="5940" spans="1:12" x14ac:dyDescent="0.3">
      <c r="A5940">
        <v>27</v>
      </c>
      <c r="B5940">
        <v>15600</v>
      </c>
      <c r="C5940" t="s">
        <v>13</v>
      </c>
      <c r="D5940">
        <v>11</v>
      </c>
      <c r="E5940" t="s">
        <v>28</v>
      </c>
      <c r="F5940" t="s">
        <v>19</v>
      </c>
      <c r="G5940">
        <v>2800</v>
      </c>
      <c r="H5940">
        <v>10.65</v>
      </c>
      <c r="I5940">
        <v>1</v>
      </c>
      <c r="J5940">
        <v>0.18</v>
      </c>
      <c r="K5940" t="s">
        <v>16</v>
      </c>
      <c r="L5940">
        <v>5</v>
      </c>
    </row>
    <row r="5941" spans="1:12" x14ac:dyDescent="0.3">
      <c r="A5941">
        <v>31</v>
      </c>
      <c r="B5941">
        <v>32400</v>
      </c>
      <c r="C5941" t="s">
        <v>26</v>
      </c>
      <c r="D5941">
        <v>14</v>
      </c>
      <c r="E5941" t="s">
        <v>28</v>
      </c>
      <c r="F5941" t="s">
        <v>21</v>
      </c>
      <c r="G5941">
        <v>3000</v>
      </c>
      <c r="H5941">
        <v>7.49</v>
      </c>
      <c r="I5941">
        <v>0</v>
      </c>
      <c r="J5941">
        <v>0.09</v>
      </c>
      <c r="K5941" t="s">
        <v>16</v>
      </c>
      <c r="L5941">
        <v>10</v>
      </c>
    </row>
    <row r="5942" spans="1:12" x14ac:dyDescent="0.3">
      <c r="A5942">
        <v>27</v>
      </c>
      <c r="B5942">
        <v>15000</v>
      </c>
      <c r="C5942" t="s">
        <v>13</v>
      </c>
      <c r="D5942">
        <v>2</v>
      </c>
      <c r="E5942" t="s">
        <v>18</v>
      </c>
      <c r="F5942" t="s">
        <v>15</v>
      </c>
      <c r="G5942">
        <v>3000</v>
      </c>
      <c r="H5942">
        <v>13.23</v>
      </c>
      <c r="I5942">
        <v>1</v>
      </c>
      <c r="J5942">
        <v>0.2</v>
      </c>
      <c r="K5942" t="s">
        <v>16</v>
      </c>
      <c r="L5942">
        <v>7</v>
      </c>
    </row>
    <row r="5943" spans="1:12" x14ac:dyDescent="0.3">
      <c r="A5943">
        <v>33</v>
      </c>
      <c r="B5943">
        <v>15500</v>
      </c>
      <c r="C5943" t="s">
        <v>13</v>
      </c>
      <c r="D5943">
        <v>1</v>
      </c>
      <c r="E5943" t="s">
        <v>14</v>
      </c>
      <c r="F5943" t="s">
        <v>21</v>
      </c>
      <c r="G5943">
        <v>3000</v>
      </c>
      <c r="H5943">
        <v>7.51</v>
      </c>
      <c r="I5943">
        <v>1</v>
      </c>
      <c r="J5943">
        <v>0.19</v>
      </c>
      <c r="K5943" t="s">
        <v>16</v>
      </c>
      <c r="L5943">
        <v>5</v>
      </c>
    </row>
    <row r="5944" spans="1:12" x14ac:dyDescent="0.3">
      <c r="A5944">
        <v>31</v>
      </c>
      <c r="B5944">
        <v>16000</v>
      </c>
      <c r="C5944" t="s">
        <v>13</v>
      </c>
      <c r="D5944">
        <v>1</v>
      </c>
      <c r="E5944" t="s">
        <v>18</v>
      </c>
      <c r="F5944" t="s">
        <v>15</v>
      </c>
      <c r="G5944">
        <v>3000</v>
      </c>
      <c r="H5944">
        <v>13.85</v>
      </c>
      <c r="I5944">
        <v>1</v>
      </c>
      <c r="J5944">
        <v>0.19</v>
      </c>
      <c r="K5944" t="s">
        <v>17</v>
      </c>
      <c r="L5944">
        <v>6</v>
      </c>
    </row>
    <row r="5945" spans="1:12" x14ac:dyDescent="0.3">
      <c r="A5945">
        <v>35</v>
      </c>
      <c r="B5945">
        <v>16800</v>
      </c>
      <c r="C5945" t="s">
        <v>13</v>
      </c>
      <c r="D5945">
        <v>0</v>
      </c>
      <c r="E5945" t="s">
        <v>28</v>
      </c>
      <c r="F5945" t="s">
        <v>21</v>
      </c>
      <c r="G5945">
        <v>3000</v>
      </c>
      <c r="H5945">
        <v>5.42</v>
      </c>
      <c r="I5945">
        <v>1</v>
      </c>
      <c r="J5945">
        <v>0.18</v>
      </c>
      <c r="K5945" t="s">
        <v>16</v>
      </c>
      <c r="L5945">
        <v>7</v>
      </c>
    </row>
    <row r="5946" spans="1:12" x14ac:dyDescent="0.3">
      <c r="A5946">
        <v>28</v>
      </c>
      <c r="B5946">
        <v>17573</v>
      </c>
      <c r="C5946" t="s">
        <v>13</v>
      </c>
      <c r="D5946">
        <v>1</v>
      </c>
      <c r="E5946" t="s">
        <v>14</v>
      </c>
      <c r="F5946" t="s">
        <v>21</v>
      </c>
      <c r="G5946">
        <v>3000</v>
      </c>
      <c r="H5946">
        <v>7.37</v>
      </c>
      <c r="I5946">
        <v>1</v>
      </c>
      <c r="J5946">
        <v>0.17</v>
      </c>
      <c r="K5946" t="s">
        <v>16</v>
      </c>
      <c r="L5946">
        <v>8</v>
      </c>
    </row>
    <row r="5947" spans="1:12" x14ac:dyDescent="0.3">
      <c r="A5947">
        <v>32</v>
      </c>
      <c r="B5947">
        <v>32678</v>
      </c>
      <c r="C5947" t="s">
        <v>26</v>
      </c>
      <c r="D5947">
        <v>10</v>
      </c>
      <c r="E5947" t="s">
        <v>25</v>
      </c>
      <c r="F5947" t="s">
        <v>15</v>
      </c>
      <c r="G5947">
        <v>3075</v>
      </c>
      <c r="H5947">
        <v>15.23</v>
      </c>
      <c r="I5947">
        <v>0</v>
      </c>
      <c r="J5947">
        <v>0.09</v>
      </c>
      <c r="K5947" t="s">
        <v>16</v>
      </c>
      <c r="L5947">
        <v>6</v>
      </c>
    </row>
    <row r="5948" spans="1:12" x14ac:dyDescent="0.3">
      <c r="A5948">
        <v>31</v>
      </c>
      <c r="B5948">
        <v>32904</v>
      </c>
      <c r="C5948" t="s">
        <v>26</v>
      </c>
      <c r="D5948">
        <v>15</v>
      </c>
      <c r="E5948" t="s">
        <v>27</v>
      </c>
      <c r="F5948" t="s">
        <v>15</v>
      </c>
      <c r="G5948">
        <v>3000</v>
      </c>
      <c r="I5948">
        <v>0</v>
      </c>
      <c r="J5948">
        <v>0.09</v>
      </c>
      <c r="K5948" t="s">
        <v>16</v>
      </c>
      <c r="L5948">
        <v>5</v>
      </c>
    </row>
    <row r="5949" spans="1:12" x14ac:dyDescent="0.3">
      <c r="A5949">
        <v>29</v>
      </c>
      <c r="B5949">
        <v>33000</v>
      </c>
      <c r="C5949" t="s">
        <v>26</v>
      </c>
      <c r="D5949">
        <v>1</v>
      </c>
      <c r="E5949" t="s">
        <v>27</v>
      </c>
      <c r="F5949" t="s">
        <v>30</v>
      </c>
      <c r="G5949">
        <v>7100</v>
      </c>
      <c r="H5949">
        <v>16.77</v>
      </c>
      <c r="I5949">
        <v>0</v>
      </c>
      <c r="J5949">
        <v>0.22</v>
      </c>
      <c r="K5949" t="s">
        <v>16</v>
      </c>
      <c r="L5949">
        <v>7</v>
      </c>
    </row>
    <row r="5950" spans="1:12" x14ac:dyDescent="0.3">
      <c r="A5950">
        <v>33</v>
      </c>
      <c r="B5950">
        <v>23004</v>
      </c>
      <c r="C5950" t="s">
        <v>13</v>
      </c>
      <c r="D5950">
        <v>6</v>
      </c>
      <c r="E5950" t="s">
        <v>20</v>
      </c>
      <c r="F5950" t="s">
        <v>15</v>
      </c>
      <c r="G5950">
        <v>3000</v>
      </c>
      <c r="H5950">
        <v>13.43</v>
      </c>
      <c r="I5950">
        <v>0</v>
      </c>
      <c r="J5950">
        <v>0.13</v>
      </c>
      <c r="K5950" t="s">
        <v>17</v>
      </c>
      <c r="L5950">
        <v>5</v>
      </c>
    </row>
    <row r="5951" spans="1:12" x14ac:dyDescent="0.3">
      <c r="A5951">
        <v>32</v>
      </c>
      <c r="B5951">
        <v>30000</v>
      </c>
      <c r="C5951" t="s">
        <v>13</v>
      </c>
      <c r="D5951">
        <v>4</v>
      </c>
      <c r="E5951" t="s">
        <v>20</v>
      </c>
      <c r="F5951" t="s">
        <v>15</v>
      </c>
      <c r="G5951">
        <v>3000</v>
      </c>
      <c r="H5951">
        <v>13.49</v>
      </c>
      <c r="I5951">
        <v>0</v>
      </c>
      <c r="J5951">
        <v>0.1</v>
      </c>
      <c r="K5951" t="s">
        <v>17</v>
      </c>
      <c r="L5951">
        <v>6</v>
      </c>
    </row>
    <row r="5952" spans="1:12" x14ac:dyDescent="0.3">
      <c r="A5952">
        <v>33</v>
      </c>
      <c r="B5952">
        <v>33000</v>
      </c>
      <c r="C5952" t="s">
        <v>26</v>
      </c>
      <c r="D5952">
        <v>6</v>
      </c>
      <c r="E5952" t="s">
        <v>28</v>
      </c>
      <c r="F5952" t="s">
        <v>21</v>
      </c>
      <c r="G5952">
        <v>6000</v>
      </c>
      <c r="H5952">
        <v>6.03</v>
      </c>
      <c r="I5952">
        <v>0</v>
      </c>
      <c r="J5952">
        <v>0.18</v>
      </c>
      <c r="K5952" t="s">
        <v>16</v>
      </c>
      <c r="L5952">
        <v>5</v>
      </c>
    </row>
    <row r="5953" spans="1:12" x14ac:dyDescent="0.3">
      <c r="A5953">
        <v>35</v>
      </c>
      <c r="B5953">
        <v>30000</v>
      </c>
      <c r="C5953" t="s">
        <v>13</v>
      </c>
      <c r="D5953">
        <v>2</v>
      </c>
      <c r="E5953" t="s">
        <v>18</v>
      </c>
      <c r="F5953" t="s">
        <v>15</v>
      </c>
      <c r="G5953">
        <v>3000</v>
      </c>
      <c r="H5953">
        <v>12.53</v>
      </c>
      <c r="I5953">
        <v>0</v>
      </c>
      <c r="J5953">
        <v>0.1</v>
      </c>
      <c r="K5953" t="s">
        <v>17</v>
      </c>
      <c r="L5953">
        <v>5</v>
      </c>
    </row>
    <row r="5954" spans="1:12" x14ac:dyDescent="0.3">
      <c r="A5954">
        <v>28</v>
      </c>
      <c r="B5954">
        <v>30500</v>
      </c>
      <c r="C5954" t="s">
        <v>13</v>
      </c>
      <c r="D5954">
        <v>4</v>
      </c>
      <c r="E5954" t="s">
        <v>14</v>
      </c>
      <c r="F5954" t="s">
        <v>21</v>
      </c>
      <c r="G5954">
        <v>3000</v>
      </c>
      <c r="H5954">
        <v>9.6300000000000008</v>
      </c>
      <c r="I5954">
        <v>0</v>
      </c>
      <c r="J5954">
        <v>0.1</v>
      </c>
      <c r="K5954" t="s">
        <v>16</v>
      </c>
      <c r="L5954">
        <v>8</v>
      </c>
    </row>
    <row r="5955" spans="1:12" x14ac:dyDescent="0.3">
      <c r="A5955">
        <v>30</v>
      </c>
      <c r="B5955">
        <v>33000</v>
      </c>
      <c r="C5955" t="s">
        <v>26</v>
      </c>
      <c r="D5955">
        <v>3</v>
      </c>
      <c r="E5955" t="s">
        <v>18</v>
      </c>
      <c r="F5955" t="s">
        <v>19</v>
      </c>
      <c r="G5955">
        <v>5600</v>
      </c>
      <c r="H5955">
        <v>10.59</v>
      </c>
      <c r="I5955">
        <v>0</v>
      </c>
      <c r="J5955">
        <v>0.17</v>
      </c>
      <c r="K5955" t="s">
        <v>16</v>
      </c>
      <c r="L5955">
        <v>9</v>
      </c>
    </row>
    <row r="5956" spans="1:12" x14ac:dyDescent="0.3">
      <c r="A5956">
        <v>33</v>
      </c>
      <c r="B5956">
        <v>34320</v>
      </c>
      <c r="C5956" t="s">
        <v>13</v>
      </c>
      <c r="D5956">
        <v>1</v>
      </c>
      <c r="E5956" t="s">
        <v>25</v>
      </c>
      <c r="F5956" t="s">
        <v>30</v>
      </c>
      <c r="G5956">
        <v>3000</v>
      </c>
      <c r="H5956">
        <v>14.11</v>
      </c>
      <c r="I5956">
        <v>1</v>
      </c>
      <c r="J5956">
        <v>0.09</v>
      </c>
      <c r="K5956" t="s">
        <v>16</v>
      </c>
      <c r="L5956">
        <v>5</v>
      </c>
    </row>
    <row r="5957" spans="1:12" x14ac:dyDescent="0.3">
      <c r="A5957">
        <v>31</v>
      </c>
      <c r="B5957">
        <v>34580</v>
      </c>
      <c r="C5957" t="s">
        <v>13</v>
      </c>
      <c r="D5957">
        <v>3</v>
      </c>
      <c r="E5957" t="s">
        <v>20</v>
      </c>
      <c r="F5957" t="s">
        <v>19</v>
      </c>
      <c r="G5957">
        <v>3000</v>
      </c>
      <c r="H5957">
        <v>11.49</v>
      </c>
      <c r="I5957">
        <v>1</v>
      </c>
      <c r="J5957">
        <v>0.09</v>
      </c>
      <c r="K5957" t="s">
        <v>16</v>
      </c>
      <c r="L5957">
        <v>6</v>
      </c>
    </row>
    <row r="5958" spans="1:12" x14ac:dyDescent="0.3">
      <c r="A5958">
        <v>32</v>
      </c>
      <c r="B5958">
        <v>33000</v>
      </c>
      <c r="C5958" t="s">
        <v>26</v>
      </c>
      <c r="D5958">
        <v>2</v>
      </c>
      <c r="E5958" t="s">
        <v>14</v>
      </c>
      <c r="F5958" t="s">
        <v>21</v>
      </c>
      <c r="G5958">
        <v>5000</v>
      </c>
      <c r="H5958">
        <v>6.17</v>
      </c>
      <c r="I5958">
        <v>0</v>
      </c>
      <c r="J5958">
        <v>0.15</v>
      </c>
      <c r="K5958" t="s">
        <v>16</v>
      </c>
      <c r="L5958">
        <v>7</v>
      </c>
    </row>
    <row r="5959" spans="1:12" x14ac:dyDescent="0.3">
      <c r="A5959">
        <v>27</v>
      </c>
      <c r="B5959">
        <v>33000</v>
      </c>
      <c r="C5959" t="s">
        <v>26</v>
      </c>
      <c r="D5959">
        <v>6</v>
      </c>
      <c r="E5959" t="s">
        <v>27</v>
      </c>
      <c r="F5959" t="s">
        <v>21</v>
      </c>
      <c r="G5959">
        <v>12000</v>
      </c>
      <c r="H5959">
        <v>7.51</v>
      </c>
      <c r="I5959">
        <v>0</v>
      </c>
      <c r="J5959">
        <v>0.36</v>
      </c>
      <c r="K5959" t="s">
        <v>16</v>
      </c>
      <c r="L5959">
        <v>7</v>
      </c>
    </row>
    <row r="5960" spans="1:12" x14ac:dyDescent="0.3">
      <c r="A5960">
        <v>29</v>
      </c>
      <c r="B5960">
        <v>36000</v>
      </c>
      <c r="C5960" t="s">
        <v>13</v>
      </c>
      <c r="D5960">
        <v>7</v>
      </c>
      <c r="E5960" t="s">
        <v>25</v>
      </c>
      <c r="F5960" t="s">
        <v>19</v>
      </c>
      <c r="G5960">
        <v>3000</v>
      </c>
      <c r="H5960">
        <v>10.99</v>
      </c>
      <c r="I5960">
        <v>0</v>
      </c>
      <c r="J5960">
        <v>0.08</v>
      </c>
      <c r="K5960" t="s">
        <v>16</v>
      </c>
      <c r="L5960">
        <v>10</v>
      </c>
    </row>
    <row r="5961" spans="1:12" x14ac:dyDescent="0.3">
      <c r="A5961">
        <v>29</v>
      </c>
      <c r="B5961">
        <v>37440</v>
      </c>
      <c r="C5961" t="s">
        <v>13</v>
      </c>
      <c r="D5961">
        <v>2</v>
      </c>
      <c r="E5961" t="s">
        <v>14</v>
      </c>
      <c r="F5961" t="s">
        <v>21</v>
      </c>
      <c r="G5961">
        <v>3000</v>
      </c>
      <c r="H5961">
        <v>5.42</v>
      </c>
      <c r="I5961">
        <v>0</v>
      </c>
      <c r="J5961">
        <v>0.08</v>
      </c>
      <c r="K5961" t="s">
        <v>16</v>
      </c>
      <c r="L5961">
        <v>8</v>
      </c>
    </row>
    <row r="5962" spans="1:12" x14ac:dyDescent="0.3">
      <c r="A5962">
        <v>29</v>
      </c>
      <c r="B5962">
        <v>31440</v>
      </c>
      <c r="C5962" t="s">
        <v>13</v>
      </c>
      <c r="D5962">
        <v>0</v>
      </c>
      <c r="E5962" t="s">
        <v>20</v>
      </c>
      <c r="F5962" t="s">
        <v>15</v>
      </c>
      <c r="G5962">
        <v>3000</v>
      </c>
      <c r="H5962">
        <v>11.34</v>
      </c>
      <c r="I5962">
        <v>1</v>
      </c>
      <c r="J5962">
        <v>0.1</v>
      </c>
      <c r="K5962" t="s">
        <v>17</v>
      </c>
      <c r="L5962">
        <v>6</v>
      </c>
    </row>
    <row r="5963" spans="1:12" x14ac:dyDescent="0.3">
      <c r="A5963">
        <v>31</v>
      </c>
      <c r="B5963">
        <v>31800</v>
      </c>
      <c r="C5963" t="s">
        <v>13</v>
      </c>
      <c r="D5963">
        <v>6</v>
      </c>
      <c r="E5963" t="s">
        <v>25</v>
      </c>
      <c r="F5963" t="s">
        <v>30</v>
      </c>
      <c r="G5963">
        <v>3000</v>
      </c>
      <c r="H5963">
        <v>15.62</v>
      </c>
      <c r="I5963">
        <v>1</v>
      </c>
      <c r="J5963">
        <v>0.09</v>
      </c>
      <c r="K5963" t="s">
        <v>17</v>
      </c>
      <c r="L5963">
        <v>9</v>
      </c>
    </row>
    <row r="5964" spans="1:12" x14ac:dyDescent="0.3">
      <c r="A5964">
        <v>27</v>
      </c>
      <c r="B5964">
        <v>33600</v>
      </c>
      <c r="C5964" t="s">
        <v>13</v>
      </c>
      <c r="E5964" t="s">
        <v>14</v>
      </c>
      <c r="F5964" t="s">
        <v>30</v>
      </c>
      <c r="G5964">
        <v>3000</v>
      </c>
      <c r="H5964">
        <v>16.89</v>
      </c>
      <c r="I5964">
        <v>1</v>
      </c>
      <c r="J5964">
        <v>0.09</v>
      </c>
      <c r="K5964" t="s">
        <v>16</v>
      </c>
      <c r="L5964">
        <v>8</v>
      </c>
    </row>
    <row r="5965" spans="1:12" x14ac:dyDescent="0.3">
      <c r="A5965">
        <v>33</v>
      </c>
      <c r="B5965">
        <v>40000</v>
      </c>
      <c r="C5965" t="s">
        <v>13</v>
      </c>
      <c r="D5965">
        <v>6</v>
      </c>
      <c r="E5965" t="s">
        <v>27</v>
      </c>
      <c r="F5965" t="s">
        <v>21</v>
      </c>
      <c r="G5965">
        <v>3000</v>
      </c>
      <c r="H5965">
        <v>5.42</v>
      </c>
      <c r="I5965">
        <v>0</v>
      </c>
      <c r="J5965">
        <v>7.0000000000000007E-2</v>
      </c>
      <c r="K5965" t="s">
        <v>16</v>
      </c>
      <c r="L5965">
        <v>10</v>
      </c>
    </row>
    <row r="5966" spans="1:12" x14ac:dyDescent="0.3">
      <c r="A5966">
        <v>28</v>
      </c>
      <c r="B5966">
        <v>34000</v>
      </c>
      <c r="C5966" t="s">
        <v>13</v>
      </c>
      <c r="D5966">
        <v>3</v>
      </c>
      <c r="E5966" t="s">
        <v>14</v>
      </c>
      <c r="F5966" t="s">
        <v>19</v>
      </c>
      <c r="G5966">
        <v>3000</v>
      </c>
      <c r="H5966">
        <v>10.37</v>
      </c>
      <c r="I5966">
        <v>1</v>
      </c>
      <c r="J5966">
        <v>0.09</v>
      </c>
      <c r="K5966" t="s">
        <v>16</v>
      </c>
      <c r="L5966">
        <v>10</v>
      </c>
    </row>
    <row r="5967" spans="1:12" x14ac:dyDescent="0.3">
      <c r="A5967">
        <v>30</v>
      </c>
      <c r="B5967">
        <v>40000</v>
      </c>
      <c r="C5967" t="s">
        <v>13</v>
      </c>
      <c r="D5967">
        <v>5</v>
      </c>
      <c r="E5967" t="s">
        <v>14</v>
      </c>
      <c r="F5967" t="s">
        <v>21</v>
      </c>
      <c r="G5967">
        <v>3000</v>
      </c>
      <c r="H5967">
        <v>7.14</v>
      </c>
      <c r="I5967">
        <v>0</v>
      </c>
      <c r="J5967">
        <v>7.0000000000000007E-2</v>
      </c>
      <c r="K5967" t="s">
        <v>16</v>
      </c>
      <c r="L5967">
        <v>7</v>
      </c>
    </row>
    <row r="5968" spans="1:12" x14ac:dyDescent="0.3">
      <c r="A5968">
        <v>28</v>
      </c>
      <c r="B5968">
        <v>34000</v>
      </c>
      <c r="C5968" t="s">
        <v>13</v>
      </c>
      <c r="D5968">
        <v>1</v>
      </c>
      <c r="E5968" t="s">
        <v>20</v>
      </c>
      <c r="F5968" t="s">
        <v>30</v>
      </c>
      <c r="G5968">
        <v>3000</v>
      </c>
      <c r="H5968">
        <v>15.7</v>
      </c>
      <c r="I5968">
        <v>1</v>
      </c>
      <c r="J5968">
        <v>0.09</v>
      </c>
      <c r="K5968" t="s">
        <v>17</v>
      </c>
      <c r="L5968">
        <v>10</v>
      </c>
    </row>
    <row r="5969" spans="1:12" x14ac:dyDescent="0.3">
      <c r="A5969">
        <v>32</v>
      </c>
      <c r="B5969">
        <v>33280</v>
      </c>
      <c r="C5969" t="s">
        <v>26</v>
      </c>
      <c r="D5969">
        <v>6</v>
      </c>
      <c r="E5969" t="s">
        <v>28</v>
      </c>
      <c r="F5969" t="s">
        <v>19</v>
      </c>
      <c r="G5969">
        <v>2400</v>
      </c>
      <c r="H5969">
        <v>10.59</v>
      </c>
      <c r="I5969">
        <v>0</v>
      </c>
      <c r="J5969">
        <v>7.0000000000000007E-2</v>
      </c>
      <c r="K5969" t="s">
        <v>16</v>
      </c>
      <c r="L5969">
        <v>10</v>
      </c>
    </row>
    <row r="5970" spans="1:12" x14ac:dyDescent="0.3">
      <c r="A5970">
        <v>30</v>
      </c>
      <c r="B5970">
        <v>43500</v>
      </c>
      <c r="C5970" t="s">
        <v>13</v>
      </c>
      <c r="D5970">
        <v>0</v>
      </c>
      <c r="E5970" t="s">
        <v>18</v>
      </c>
      <c r="F5970" t="s">
        <v>19</v>
      </c>
      <c r="G5970">
        <v>3000</v>
      </c>
      <c r="H5970">
        <v>12.42</v>
      </c>
      <c r="I5970">
        <v>0</v>
      </c>
      <c r="J5970">
        <v>7.0000000000000007E-2</v>
      </c>
      <c r="K5970" t="s">
        <v>16</v>
      </c>
      <c r="L5970">
        <v>10</v>
      </c>
    </row>
    <row r="5971" spans="1:12" x14ac:dyDescent="0.3">
      <c r="A5971">
        <v>27</v>
      </c>
      <c r="B5971">
        <v>44000</v>
      </c>
      <c r="C5971" t="s">
        <v>13</v>
      </c>
      <c r="D5971">
        <v>11</v>
      </c>
      <c r="E5971" t="s">
        <v>27</v>
      </c>
      <c r="F5971" t="s">
        <v>29</v>
      </c>
      <c r="G5971">
        <v>3000</v>
      </c>
      <c r="H5971">
        <v>18.39</v>
      </c>
      <c r="I5971">
        <v>0</v>
      </c>
      <c r="J5971">
        <v>7.0000000000000007E-2</v>
      </c>
      <c r="K5971" t="s">
        <v>17</v>
      </c>
      <c r="L5971">
        <v>7</v>
      </c>
    </row>
    <row r="5972" spans="1:12" x14ac:dyDescent="0.3">
      <c r="A5972">
        <v>30</v>
      </c>
      <c r="B5972">
        <v>33300</v>
      </c>
      <c r="C5972" t="s">
        <v>26</v>
      </c>
      <c r="D5972">
        <v>2</v>
      </c>
      <c r="E5972" t="s">
        <v>14</v>
      </c>
      <c r="F5972" t="s">
        <v>21</v>
      </c>
      <c r="G5972">
        <v>1600</v>
      </c>
      <c r="H5972">
        <v>7.4</v>
      </c>
      <c r="I5972">
        <v>0</v>
      </c>
      <c r="J5972">
        <v>0.05</v>
      </c>
      <c r="K5972" t="s">
        <v>16</v>
      </c>
      <c r="L5972">
        <v>5</v>
      </c>
    </row>
    <row r="5973" spans="1:12" x14ac:dyDescent="0.3">
      <c r="A5973">
        <v>32</v>
      </c>
      <c r="B5973">
        <v>45000</v>
      </c>
      <c r="C5973" t="s">
        <v>13</v>
      </c>
      <c r="D5973">
        <v>3</v>
      </c>
      <c r="E5973" t="s">
        <v>20</v>
      </c>
      <c r="F5973" t="s">
        <v>15</v>
      </c>
      <c r="G5973">
        <v>3000</v>
      </c>
      <c r="H5973">
        <v>12.61</v>
      </c>
      <c r="I5973">
        <v>0</v>
      </c>
      <c r="J5973">
        <v>7.0000000000000007E-2</v>
      </c>
      <c r="K5973" t="s">
        <v>16</v>
      </c>
      <c r="L5973">
        <v>7</v>
      </c>
    </row>
    <row r="5974" spans="1:12" x14ac:dyDescent="0.3">
      <c r="A5974">
        <v>33</v>
      </c>
      <c r="B5974">
        <v>33600</v>
      </c>
      <c r="C5974" t="s">
        <v>26</v>
      </c>
      <c r="E5974" t="s">
        <v>20</v>
      </c>
      <c r="F5974" t="s">
        <v>15</v>
      </c>
      <c r="G5974">
        <v>2500</v>
      </c>
      <c r="H5974">
        <v>14.65</v>
      </c>
      <c r="I5974">
        <v>0</v>
      </c>
      <c r="J5974">
        <v>7.0000000000000007E-2</v>
      </c>
      <c r="K5974" t="s">
        <v>16</v>
      </c>
      <c r="L5974">
        <v>8</v>
      </c>
    </row>
    <row r="5975" spans="1:12" x14ac:dyDescent="0.3">
      <c r="A5975">
        <v>34</v>
      </c>
      <c r="B5975">
        <v>33600</v>
      </c>
      <c r="C5975" t="s">
        <v>26</v>
      </c>
      <c r="D5975">
        <v>4</v>
      </c>
      <c r="E5975" t="s">
        <v>18</v>
      </c>
      <c r="F5975" t="s">
        <v>19</v>
      </c>
      <c r="G5975">
        <v>6000</v>
      </c>
      <c r="H5975">
        <v>10.99</v>
      </c>
      <c r="I5975">
        <v>0</v>
      </c>
      <c r="J5975">
        <v>0.18</v>
      </c>
      <c r="K5975" t="s">
        <v>16</v>
      </c>
      <c r="L5975">
        <v>6</v>
      </c>
    </row>
    <row r="5976" spans="1:12" x14ac:dyDescent="0.3">
      <c r="A5976">
        <v>33</v>
      </c>
      <c r="B5976">
        <v>41277</v>
      </c>
      <c r="C5976" t="s">
        <v>13</v>
      </c>
      <c r="D5976">
        <v>3</v>
      </c>
      <c r="E5976" t="s">
        <v>18</v>
      </c>
      <c r="F5976" t="s">
        <v>19</v>
      </c>
      <c r="G5976">
        <v>3000</v>
      </c>
      <c r="H5976">
        <v>10</v>
      </c>
      <c r="I5976">
        <v>1</v>
      </c>
      <c r="J5976">
        <v>7.0000000000000007E-2</v>
      </c>
      <c r="K5976" t="s">
        <v>16</v>
      </c>
      <c r="L5976">
        <v>8</v>
      </c>
    </row>
    <row r="5977" spans="1:12" x14ac:dyDescent="0.3">
      <c r="A5977">
        <v>28</v>
      </c>
      <c r="B5977">
        <v>33600</v>
      </c>
      <c r="C5977" t="s">
        <v>26</v>
      </c>
      <c r="D5977">
        <v>12</v>
      </c>
      <c r="E5977" t="s">
        <v>14</v>
      </c>
      <c r="F5977" t="s">
        <v>21</v>
      </c>
      <c r="G5977">
        <v>3000</v>
      </c>
      <c r="H5977">
        <v>5.42</v>
      </c>
      <c r="I5977">
        <v>0</v>
      </c>
      <c r="J5977">
        <v>0.09</v>
      </c>
      <c r="K5977" t="s">
        <v>16</v>
      </c>
      <c r="L5977">
        <v>5</v>
      </c>
    </row>
    <row r="5978" spans="1:12" x14ac:dyDescent="0.3">
      <c r="A5978">
        <v>27</v>
      </c>
      <c r="B5978">
        <v>33600</v>
      </c>
      <c r="C5978" t="s">
        <v>23</v>
      </c>
      <c r="D5978">
        <v>5</v>
      </c>
      <c r="E5978" t="s">
        <v>18</v>
      </c>
      <c r="F5978" t="s">
        <v>21</v>
      </c>
      <c r="G5978">
        <v>5400</v>
      </c>
      <c r="H5978">
        <v>5.42</v>
      </c>
      <c r="I5978">
        <v>0</v>
      </c>
      <c r="J5978">
        <v>0.16</v>
      </c>
      <c r="K5978" t="s">
        <v>16</v>
      </c>
      <c r="L5978">
        <v>6</v>
      </c>
    </row>
    <row r="5979" spans="1:12" x14ac:dyDescent="0.3">
      <c r="A5979">
        <v>27</v>
      </c>
      <c r="B5979">
        <v>49000</v>
      </c>
      <c r="C5979" t="s">
        <v>13</v>
      </c>
      <c r="D5979">
        <v>3</v>
      </c>
      <c r="E5979" t="s">
        <v>20</v>
      </c>
      <c r="F5979" t="s">
        <v>30</v>
      </c>
      <c r="G5979">
        <v>3000</v>
      </c>
      <c r="H5979">
        <v>14.96</v>
      </c>
      <c r="I5979">
        <v>0</v>
      </c>
      <c r="J5979">
        <v>0.06</v>
      </c>
      <c r="K5979" t="s">
        <v>17</v>
      </c>
      <c r="L5979">
        <v>8</v>
      </c>
    </row>
    <row r="5980" spans="1:12" x14ac:dyDescent="0.3">
      <c r="A5980">
        <v>29</v>
      </c>
      <c r="B5980">
        <v>50000</v>
      </c>
      <c r="C5980" t="s">
        <v>13</v>
      </c>
      <c r="D5980">
        <v>6</v>
      </c>
      <c r="E5980" t="s">
        <v>14</v>
      </c>
      <c r="F5980" t="s">
        <v>21</v>
      </c>
      <c r="G5980">
        <v>3000</v>
      </c>
      <c r="H5980">
        <v>7.29</v>
      </c>
      <c r="I5980">
        <v>0</v>
      </c>
      <c r="J5980">
        <v>0.06</v>
      </c>
      <c r="K5980" t="s">
        <v>16</v>
      </c>
      <c r="L5980">
        <v>6</v>
      </c>
    </row>
    <row r="5981" spans="1:12" x14ac:dyDescent="0.3">
      <c r="A5981">
        <v>31</v>
      </c>
      <c r="B5981">
        <v>33600</v>
      </c>
      <c r="C5981" t="s">
        <v>26</v>
      </c>
      <c r="D5981">
        <v>3</v>
      </c>
      <c r="E5981" t="s">
        <v>27</v>
      </c>
      <c r="F5981" t="s">
        <v>21</v>
      </c>
      <c r="G5981">
        <v>7000</v>
      </c>
      <c r="H5981">
        <v>7.14</v>
      </c>
      <c r="I5981">
        <v>0</v>
      </c>
      <c r="J5981">
        <v>0.21</v>
      </c>
      <c r="K5981" t="s">
        <v>16</v>
      </c>
      <c r="L5981">
        <v>9</v>
      </c>
    </row>
    <row r="5982" spans="1:12" x14ac:dyDescent="0.3">
      <c r="A5982">
        <v>31</v>
      </c>
      <c r="B5982">
        <v>33600</v>
      </c>
      <c r="C5982" t="s">
        <v>26</v>
      </c>
      <c r="D5982">
        <v>15</v>
      </c>
      <c r="E5982" t="s">
        <v>20</v>
      </c>
      <c r="F5982" t="s">
        <v>21</v>
      </c>
      <c r="G5982">
        <v>6500</v>
      </c>
      <c r="H5982">
        <v>7.14</v>
      </c>
      <c r="I5982">
        <v>0</v>
      </c>
      <c r="J5982">
        <v>0.19</v>
      </c>
      <c r="K5982" t="s">
        <v>16</v>
      </c>
      <c r="L5982">
        <v>8</v>
      </c>
    </row>
    <row r="5983" spans="1:12" x14ac:dyDescent="0.3">
      <c r="A5983">
        <v>32</v>
      </c>
      <c r="B5983">
        <v>46000</v>
      </c>
      <c r="C5983" t="s">
        <v>13</v>
      </c>
      <c r="D5983">
        <v>0</v>
      </c>
      <c r="E5983" t="s">
        <v>28</v>
      </c>
      <c r="F5983" t="s">
        <v>30</v>
      </c>
      <c r="G5983">
        <v>3000</v>
      </c>
      <c r="H5983">
        <v>16.29</v>
      </c>
      <c r="I5983">
        <v>1</v>
      </c>
      <c r="J5983">
        <v>7.0000000000000007E-2</v>
      </c>
      <c r="K5983" t="s">
        <v>16</v>
      </c>
      <c r="L5983">
        <v>9</v>
      </c>
    </row>
    <row r="5984" spans="1:12" x14ac:dyDescent="0.3">
      <c r="A5984">
        <v>28</v>
      </c>
      <c r="B5984">
        <v>48715</v>
      </c>
      <c r="C5984" t="s">
        <v>13</v>
      </c>
      <c r="D5984">
        <v>2</v>
      </c>
      <c r="E5984" t="s">
        <v>27</v>
      </c>
      <c r="F5984" t="s">
        <v>15</v>
      </c>
      <c r="G5984">
        <v>12000</v>
      </c>
      <c r="H5984">
        <v>12.87</v>
      </c>
      <c r="I5984">
        <v>0</v>
      </c>
      <c r="J5984">
        <v>0.25</v>
      </c>
      <c r="K5984" t="s">
        <v>16</v>
      </c>
      <c r="L5984">
        <v>10</v>
      </c>
    </row>
    <row r="5985" spans="1:12" x14ac:dyDescent="0.3">
      <c r="A5985">
        <v>29</v>
      </c>
      <c r="B5985">
        <v>44000</v>
      </c>
      <c r="C5985" t="s">
        <v>13</v>
      </c>
      <c r="D5985">
        <v>4</v>
      </c>
      <c r="E5985" t="s">
        <v>25</v>
      </c>
      <c r="F5985" t="s">
        <v>15</v>
      </c>
      <c r="G5985">
        <v>12000</v>
      </c>
      <c r="H5985">
        <v>15.96</v>
      </c>
      <c r="I5985">
        <v>1</v>
      </c>
      <c r="J5985">
        <v>0.27</v>
      </c>
      <c r="K5985" t="s">
        <v>17</v>
      </c>
      <c r="L5985">
        <v>7</v>
      </c>
    </row>
    <row r="5986" spans="1:12" x14ac:dyDescent="0.3">
      <c r="A5986">
        <v>31</v>
      </c>
      <c r="B5986">
        <v>50000</v>
      </c>
      <c r="C5986" t="s">
        <v>13</v>
      </c>
      <c r="D5986">
        <v>9</v>
      </c>
      <c r="E5986" t="s">
        <v>25</v>
      </c>
      <c r="F5986" t="s">
        <v>21</v>
      </c>
      <c r="G5986">
        <v>12000</v>
      </c>
      <c r="H5986">
        <v>6.03</v>
      </c>
      <c r="I5986">
        <v>0</v>
      </c>
      <c r="J5986">
        <v>0.24</v>
      </c>
      <c r="K5986" t="s">
        <v>16</v>
      </c>
      <c r="L5986">
        <v>6</v>
      </c>
    </row>
    <row r="5987" spans="1:12" x14ac:dyDescent="0.3">
      <c r="A5987">
        <v>33</v>
      </c>
      <c r="B5987">
        <v>50000</v>
      </c>
      <c r="C5987" t="s">
        <v>13</v>
      </c>
      <c r="D5987">
        <v>0</v>
      </c>
      <c r="E5987" t="s">
        <v>27</v>
      </c>
      <c r="F5987" t="s">
        <v>15</v>
      </c>
      <c r="G5987">
        <v>12000</v>
      </c>
      <c r="H5987">
        <v>13.49</v>
      </c>
      <c r="I5987">
        <v>0</v>
      </c>
      <c r="J5987">
        <v>0.24</v>
      </c>
      <c r="K5987" t="s">
        <v>16</v>
      </c>
      <c r="L5987">
        <v>7</v>
      </c>
    </row>
    <row r="5988" spans="1:12" x14ac:dyDescent="0.3">
      <c r="A5988">
        <v>27</v>
      </c>
      <c r="B5988">
        <v>50000</v>
      </c>
      <c r="C5988" t="s">
        <v>13</v>
      </c>
      <c r="D5988">
        <v>5</v>
      </c>
      <c r="E5988" t="s">
        <v>27</v>
      </c>
      <c r="F5988" t="s">
        <v>19</v>
      </c>
      <c r="G5988">
        <v>12000</v>
      </c>
      <c r="H5988">
        <v>10.37</v>
      </c>
      <c r="I5988">
        <v>0</v>
      </c>
      <c r="J5988">
        <v>0.24</v>
      </c>
      <c r="K5988" t="s">
        <v>16</v>
      </c>
      <c r="L5988">
        <v>9</v>
      </c>
    </row>
    <row r="5989" spans="1:12" x14ac:dyDescent="0.3">
      <c r="A5989">
        <v>29</v>
      </c>
      <c r="B5989">
        <v>50700</v>
      </c>
      <c r="C5989" t="s">
        <v>13</v>
      </c>
      <c r="D5989">
        <v>5</v>
      </c>
      <c r="E5989" t="s">
        <v>28</v>
      </c>
      <c r="F5989" t="s">
        <v>19</v>
      </c>
      <c r="G5989">
        <v>12000</v>
      </c>
      <c r="H5989">
        <v>12.42</v>
      </c>
      <c r="I5989">
        <v>0</v>
      </c>
      <c r="J5989">
        <v>0.24</v>
      </c>
      <c r="K5989" t="s">
        <v>16</v>
      </c>
      <c r="L5989">
        <v>6</v>
      </c>
    </row>
    <row r="5990" spans="1:12" x14ac:dyDescent="0.3">
      <c r="A5990">
        <v>32</v>
      </c>
      <c r="B5990">
        <v>34000</v>
      </c>
      <c r="C5990" t="s">
        <v>26</v>
      </c>
      <c r="D5990">
        <v>5</v>
      </c>
      <c r="E5990" t="s">
        <v>25</v>
      </c>
      <c r="F5990" t="s">
        <v>21</v>
      </c>
      <c r="G5990">
        <v>4000</v>
      </c>
      <c r="H5990">
        <v>7.49</v>
      </c>
      <c r="I5990">
        <v>0</v>
      </c>
      <c r="J5990">
        <v>0.12</v>
      </c>
      <c r="K5990" t="s">
        <v>16</v>
      </c>
      <c r="L5990">
        <v>9</v>
      </c>
    </row>
    <row r="5991" spans="1:12" x14ac:dyDescent="0.3">
      <c r="A5991">
        <v>29</v>
      </c>
      <c r="B5991">
        <v>52000</v>
      </c>
      <c r="C5991" t="s">
        <v>13</v>
      </c>
      <c r="D5991">
        <v>2</v>
      </c>
      <c r="E5991" t="s">
        <v>18</v>
      </c>
      <c r="F5991" t="s">
        <v>21</v>
      </c>
      <c r="G5991">
        <v>12000</v>
      </c>
      <c r="H5991">
        <v>7.9</v>
      </c>
      <c r="I5991">
        <v>0</v>
      </c>
      <c r="J5991">
        <v>0.23</v>
      </c>
      <c r="K5991" t="s">
        <v>16</v>
      </c>
      <c r="L5991">
        <v>7</v>
      </c>
    </row>
    <row r="5992" spans="1:12" x14ac:dyDescent="0.3">
      <c r="A5992">
        <v>32</v>
      </c>
      <c r="B5992">
        <v>52000</v>
      </c>
      <c r="C5992" t="s">
        <v>13</v>
      </c>
      <c r="D5992">
        <v>3</v>
      </c>
      <c r="E5992" t="s">
        <v>18</v>
      </c>
      <c r="F5992" t="s">
        <v>21</v>
      </c>
      <c r="G5992">
        <v>12000</v>
      </c>
      <c r="H5992">
        <v>7.29</v>
      </c>
      <c r="I5992">
        <v>0</v>
      </c>
      <c r="J5992">
        <v>0.23</v>
      </c>
      <c r="K5992" t="s">
        <v>16</v>
      </c>
      <c r="L5992">
        <v>6</v>
      </c>
    </row>
    <row r="5993" spans="1:12" x14ac:dyDescent="0.3">
      <c r="A5993">
        <v>33</v>
      </c>
      <c r="B5993">
        <v>53000</v>
      </c>
      <c r="C5993" t="s">
        <v>13</v>
      </c>
      <c r="D5993">
        <v>1</v>
      </c>
      <c r="E5993" t="s">
        <v>28</v>
      </c>
      <c r="F5993" t="s">
        <v>15</v>
      </c>
      <c r="G5993">
        <v>12000</v>
      </c>
      <c r="H5993">
        <v>12.84</v>
      </c>
      <c r="I5993">
        <v>0</v>
      </c>
      <c r="J5993">
        <v>0.23</v>
      </c>
      <c r="K5993" t="s">
        <v>16</v>
      </c>
      <c r="L5993">
        <v>5</v>
      </c>
    </row>
    <row r="5994" spans="1:12" x14ac:dyDescent="0.3">
      <c r="A5994">
        <v>32</v>
      </c>
      <c r="B5994">
        <v>47004</v>
      </c>
      <c r="C5994" t="s">
        <v>13</v>
      </c>
      <c r="D5994">
        <v>7</v>
      </c>
      <c r="E5994" t="s">
        <v>28</v>
      </c>
      <c r="F5994" t="s">
        <v>15</v>
      </c>
      <c r="G5994">
        <v>12000</v>
      </c>
      <c r="H5994">
        <v>12.53</v>
      </c>
      <c r="I5994">
        <v>1</v>
      </c>
      <c r="J5994">
        <v>0.26</v>
      </c>
      <c r="K5994" t="s">
        <v>16</v>
      </c>
      <c r="L5994">
        <v>5</v>
      </c>
    </row>
    <row r="5995" spans="1:12" x14ac:dyDescent="0.3">
      <c r="A5995">
        <v>28</v>
      </c>
      <c r="B5995">
        <v>55000</v>
      </c>
      <c r="C5995" t="s">
        <v>13</v>
      </c>
      <c r="D5995">
        <v>6</v>
      </c>
      <c r="E5995" t="s">
        <v>14</v>
      </c>
      <c r="F5995" t="s">
        <v>15</v>
      </c>
      <c r="G5995">
        <v>12000</v>
      </c>
      <c r="H5995">
        <v>14.27</v>
      </c>
      <c r="I5995">
        <v>0</v>
      </c>
      <c r="J5995">
        <v>0.22</v>
      </c>
      <c r="K5995" t="s">
        <v>17</v>
      </c>
      <c r="L5995">
        <v>10</v>
      </c>
    </row>
    <row r="5996" spans="1:12" x14ac:dyDescent="0.3">
      <c r="A5996">
        <v>31</v>
      </c>
      <c r="B5996">
        <v>55000</v>
      </c>
      <c r="C5996" t="s">
        <v>13</v>
      </c>
      <c r="D5996">
        <v>3</v>
      </c>
      <c r="E5996" t="s">
        <v>28</v>
      </c>
      <c r="F5996" t="s">
        <v>15</v>
      </c>
      <c r="G5996">
        <v>12000</v>
      </c>
      <c r="H5996">
        <v>13.23</v>
      </c>
      <c r="I5996">
        <v>0</v>
      </c>
      <c r="J5996">
        <v>0.22</v>
      </c>
      <c r="K5996" t="s">
        <v>16</v>
      </c>
      <c r="L5996">
        <v>10</v>
      </c>
    </row>
    <row r="5997" spans="1:12" x14ac:dyDescent="0.3">
      <c r="A5997">
        <v>28</v>
      </c>
      <c r="B5997">
        <v>34320</v>
      </c>
      <c r="C5997" t="s">
        <v>26</v>
      </c>
      <c r="D5997">
        <v>5</v>
      </c>
      <c r="E5997" t="s">
        <v>25</v>
      </c>
      <c r="F5997" t="s">
        <v>19</v>
      </c>
      <c r="G5997">
        <v>16000</v>
      </c>
      <c r="H5997">
        <v>12.69</v>
      </c>
      <c r="I5997">
        <v>0</v>
      </c>
      <c r="J5997">
        <v>0.47</v>
      </c>
      <c r="K5997" t="s">
        <v>16</v>
      </c>
      <c r="L5997">
        <v>7</v>
      </c>
    </row>
    <row r="5998" spans="1:12" x14ac:dyDescent="0.3">
      <c r="A5998">
        <v>27</v>
      </c>
      <c r="B5998">
        <v>34400</v>
      </c>
      <c r="C5998" t="s">
        <v>26</v>
      </c>
      <c r="E5998" t="s">
        <v>27</v>
      </c>
      <c r="F5998" t="s">
        <v>15</v>
      </c>
      <c r="G5998">
        <v>7500</v>
      </c>
      <c r="I5998">
        <v>0</v>
      </c>
      <c r="J5998">
        <v>0.22</v>
      </c>
      <c r="K5998" t="s">
        <v>17</v>
      </c>
      <c r="L5998">
        <v>9</v>
      </c>
    </row>
    <row r="5999" spans="1:12" x14ac:dyDescent="0.3">
      <c r="A5999">
        <v>32</v>
      </c>
      <c r="B5999">
        <v>58000</v>
      </c>
      <c r="C5999" t="s">
        <v>13</v>
      </c>
      <c r="D5999">
        <v>4</v>
      </c>
      <c r="E5999" t="s">
        <v>20</v>
      </c>
      <c r="F5999" t="s">
        <v>19</v>
      </c>
      <c r="G5999">
        <v>12000</v>
      </c>
      <c r="H5999">
        <v>11.26</v>
      </c>
      <c r="I5999">
        <v>0</v>
      </c>
      <c r="J5999">
        <v>0.21</v>
      </c>
      <c r="K5999" t="s">
        <v>16</v>
      </c>
      <c r="L5999">
        <v>10</v>
      </c>
    </row>
    <row r="6000" spans="1:12" x14ac:dyDescent="0.3">
      <c r="A6000">
        <v>27</v>
      </c>
      <c r="B6000">
        <v>34500</v>
      </c>
      <c r="C6000" t="s">
        <v>26</v>
      </c>
      <c r="D6000">
        <v>2</v>
      </c>
      <c r="E6000" t="s">
        <v>25</v>
      </c>
      <c r="F6000" t="s">
        <v>19</v>
      </c>
      <c r="G6000">
        <v>5000</v>
      </c>
      <c r="H6000">
        <v>9.76</v>
      </c>
      <c r="I6000">
        <v>0</v>
      </c>
      <c r="J6000">
        <v>0.14000000000000001</v>
      </c>
      <c r="K6000" t="s">
        <v>16</v>
      </c>
      <c r="L6000">
        <v>7</v>
      </c>
    </row>
    <row r="6001" spans="1:12" x14ac:dyDescent="0.3">
      <c r="A6001">
        <v>27</v>
      </c>
      <c r="B6001">
        <v>34560</v>
      </c>
      <c r="C6001" t="s">
        <v>26</v>
      </c>
      <c r="D6001">
        <v>8</v>
      </c>
      <c r="E6001" t="s">
        <v>28</v>
      </c>
      <c r="F6001" t="s">
        <v>29</v>
      </c>
      <c r="G6001">
        <v>10625</v>
      </c>
      <c r="H6001">
        <v>16.399999999999999</v>
      </c>
      <c r="I6001">
        <v>0</v>
      </c>
      <c r="J6001">
        <v>0.31</v>
      </c>
      <c r="K6001" t="s">
        <v>16</v>
      </c>
      <c r="L6001">
        <v>7</v>
      </c>
    </row>
    <row r="6002" spans="1:12" x14ac:dyDescent="0.3">
      <c r="A6002">
        <v>32</v>
      </c>
      <c r="B6002">
        <v>34900</v>
      </c>
      <c r="C6002" t="s">
        <v>26</v>
      </c>
      <c r="D6002">
        <v>0</v>
      </c>
      <c r="E6002" t="s">
        <v>20</v>
      </c>
      <c r="F6002" t="s">
        <v>19</v>
      </c>
      <c r="G6002">
        <v>12000</v>
      </c>
      <c r="H6002">
        <v>10.25</v>
      </c>
      <c r="I6002">
        <v>0</v>
      </c>
      <c r="J6002">
        <v>0.34</v>
      </c>
      <c r="K6002" t="s">
        <v>16</v>
      </c>
      <c r="L6002">
        <v>9</v>
      </c>
    </row>
    <row r="6003" spans="1:12" x14ac:dyDescent="0.3">
      <c r="A6003">
        <v>33</v>
      </c>
      <c r="B6003">
        <v>56312</v>
      </c>
      <c r="C6003" t="s">
        <v>13</v>
      </c>
      <c r="D6003">
        <v>2</v>
      </c>
      <c r="E6003" t="s">
        <v>28</v>
      </c>
      <c r="F6003" t="s">
        <v>19</v>
      </c>
      <c r="G6003">
        <v>3000</v>
      </c>
      <c r="H6003">
        <v>11.71</v>
      </c>
      <c r="I6003">
        <v>0</v>
      </c>
      <c r="J6003">
        <v>0.05</v>
      </c>
      <c r="K6003" t="s">
        <v>16</v>
      </c>
      <c r="L6003">
        <v>9</v>
      </c>
    </row>
    <row r="6004" spans="1:12" x14ac:dyDescent="0.3">
      <c r="A6004">
        <v>35</v>
      </c>
      <c r="B6004">
        <v>35000</v>
      </c>
      <c r="C6004" t="s">
        <v>26</v>
      </c>
      <c r="D6004">
        <v>5</v>
      </c>
      <c r="E6004" t="s">
        <v>18</v>
      </c>
      <c r="F6004" t="s">
        <v>19</v>
      </c>
      <c r="G6004">
        <v>8000</v>
      </c>
      <c r="H6004">
        <v>12.69</v>
      </c>
      <c r="I6004">
        <v>0</v>
      </c>
      <c r="J6004">
        <v>0.23</v>
      </c>
      <c r="K6004" t="s">
        <v>16</v>
      </c>
      <c r="L6004">
        <v>6</v>
      </c>
    </row>
    <row r="6005" spans="1:12" x14ac:dyDescent="0.3">
      <c r="A6005">
        <v>33</v>
      </c>
      <c r="B6005">
        <v>58800</v>
      </c>
      <c r="C6005" t="s">
        <v>13</v>
      </c>
      <c r="D6005">
        <v>10</v>
      </c>
      <c r="E6005" t="s">
        <v>14</v>
      </c>
      <c r="F6005" t="s">
        <v>19</v>
      </c>
      <c r="G6005">
        <v>3000</v>
      </c>
      <c r="H6005">
        <v>11.49</v>
      </c>
      <c r="I6005">
        <v>0</v>
      </c>
      <c r="J6005">
        <v>0.05</v>
      </c>
      <c r="K6005" t="s">
        <v>16</v>
      </c>
      <c r="L6005">
        <v>9</v>
      </c>
    </row>
    <row r="6006" spans="1:12" x14ac:dyDescent="0.3">
      <c r="A6006">
        <v>28</v>
      </c>
      <c r="B6006">
        <v>53100</v>
      </c>
      <c r="C6006" t="s">
        <v>13</v>
      </c>
      <c r="D6006">
        <v>4</v>
      </c>
      <c r="E6006" t="s">
        <v>14</v>
      </c>
      <c r="F6006" t="s">
        <v>30</v>
      </c>
      <c r="G6006">
        <v>3000</v>
      </c>
      <c r="I6006">
        <v>1</v>
      </c>
      <c r="J6006">
        <v>0.06</v>
      </c>
      <c r="K6006" t="s">
        <v>16</v>
      </c>
      <c r="L6006">
        <v>9</v>
      </c>
    </row>
    <row r="6007" spans="1:12" x14ac:dyDescent="0.3">
      <c r="A6007">
        <v>28</v>
      </c>
      <c r="B6007">
        <v>60000</v>
      </c>
      <c r="C6007" t="s">
        <v>13</v>
      </c>
      <c r="D6007">
        <v>2</v>
      </c>
      <c r="E6007" t="s">
        <v>25</v>
      </c>
      <c r="F6007" t="s">
        <v>19</v>
      </c>
      <c r="G6007">
        <v>3000</v>
      </c>
      <c r="H6007">
        <v>11.49</v>
      </c>
      <c r="I6007">
        <v>0</v>
      </c>
      <c r="J6007">
        <v>0.05</v>
      </c>
      <c r="K6007" t="s">
        <v>16</v>
      </c>
      <c r="L6007">
        <v>5</v>
      </c>
    </row>
    <row r="6008" spans="1:12" x14ac:dyDescent="0.3">
      <c r="A6008">
        <v>28</v>
      </c>
      <c r="B6008">
        <v>35000</v>
      </c>
      <c r="C6008" t="s">
        <v>23</v>
      </c>
      <c r="D6008">
        <v>2</v>
      </c>
      <c r="E6008" t="s">
        <v>27</v>
      </c>
      <c r="F6008" t="s">
        <v>19</v>
      </c>
      <c r="G6008">
        <v>15000</v>
      </c>
      <c r="I6008">
        <v>0</v>
      </c>
      <c r="J6008">
        <v>0.43</v>
      </c>
      <c r="K6008" t="s">
        <v>16</v>
      </c>
      <c r="L6008">
        <v>7</v>
      </c>
    </row>
    <row r="6009" spans="1:12" x14ac:dyDescent="0.3">
      <c r="A6009">
        <v>34</v>
      </c>
      <c r="B6009">
        <v>54000</v>
      </c>
      <c r="C6009" t="s">
        <v>13</v>
      </c>
      <c r="D6009">
        <v>5</v>
      </c>
      <c r="E6009" t="s">
        <v>14</v>
      </c>
      <c r="F6009" t="s">
        <v>30</v>
      </c>
      <c r="G6009">
        <v>3000</v>
      </c>
      <c r="H6009">
        <v>15.37</v>
      </c>
      <c r="I6009">
        <v>1</v>
      </c>
      <c r="J6009">
        <v>0.06</v>
      </c>
      <c r="K6009" t="s">
        <v>17</v>
      </c>
      <c r="L6009">
        <v>6</v>
      </c>
    </row>
    <row r="6010" spans="1:12" x14ac:dyDescent="0.3">
      <c r="A6010">
        <v>29</v>
      </c>
      <c r="B6010">
        <v>60500</v>
      </c>
      <c r="C6010" t="s">
        <v>13</v>
      </c>
      <c r="D6010">
        <v>13</v>
      </c>
      <c r="E6010" t="s">
        <v>27</v>
      </c>
      <c r="F6010" t="s">
        <v>15</v>
      </c>
      <c r="G6010">
        <v>3000</v>
      </c>
      <c r="H6010">
        <v>13.61</v>
      </c>
      <c r="I6010">
        <v>0</v>
      </c>
      <c r="J6010">
        <v>0.05</v>
      </c>
      <c r="K6010" t="s">
        <v>16</v>
      </c>
      <c r="L6010">
        <v>9</v>
      </c>
    </row>
    <row r="6011" spans="1:12" x14ac:dyDescent="0.3">
      <c r="A6011">
        <v>33</v>
      </c>
      <c r="B6011">
        <v>62000</v>
      </c>
      <c r="C6011" t="s">
        <v>13</v>
      </c>
      <c r="D6011">
        <v>1</v>
      </c>
      <c r="E6011" t="s">
        <v>20</v>
      </c>
      <c r="F6011" t="s">
        <v>21</v>
      </c>
      <c r="G6011">
        <v>3000</v>
      </c>
      <c r="H6011">
        <v>6.99</v>
      </c>
      <c r="I6011">
        <v>0</v>
      </c>
      <c r="J6011">
        <v>0.05</v>
      </c>
      <c r="K6011" t="s">
        <v>16</v>
      </c>
      <c r="L6011">
        <v>9</v>
      </c>
    </row>
    <row r="6012" spans="1:12" x14ac:dyDescent="0.3">
      <c r="A6012">
        <v>30</v>
      </c>
      <c r="B6012">
        <v>35000</v>
      </c>
      <c r="C6012" t="s">
        <v>26</v>
      </c>
      <c r="D6012">
        <v>14</v>
      </c>
      <c r="E6012" t="s">
        <v>14</v>
      </c>
      <c r="F6012" t="s">
        <v>21</v>
      </c>
      <c r="G6012">
        <v>2000</v>
      </c>
      <c r="H6012">
        <v>5.42</v>
      </c>
      <c r="I6012">
        <v>0</v>
      </c>
      <c r="J6012">
        <v>0.06</v>
      </c>
      <c r="K6012" t="s">
        <v>16</v>
      </c>
      <c r="L6012">
        <v>9</v>
      </c>
    </row>
    <row r="6013" spans="1:12" x14ac:dyDescent="0.3">
      <c r="A6013">
        <v>33</v>
      </c>
      <c r="B6013">
        <v>35000</v>
      </c>
      <c r="C6013" t="s">
        <v>26</v>
      </c>
      <c r="D6013">
        <v>3</v>
      </c>
      <c r="E6013" t="s">
        <v>28</v>
      </c>
      <c r="F6013" t="s">
        <v>19</v>
      </c>
      <c r="G6013">
        <v>10000</v>
      </c>
      <c r="H6013">
        <v>10.99</v>
      </c>
      <c r="I6013">
        <v>0</v>
      </c>
      <c r="J6013">
        <v>0.28999999999999998</v>
      </c>
      <c r="K6013" t="s">
        <v>16</v>
      </c>
      <c r="L6013">
        <v>5</v>
      </c>
    </row>
    <row r="6014" spans="1:12" x14ac:dyDescent="0.3">
      <c r="A6014">
        <v>30</v>
      </c>
      <c r="B6014">
        <v>72000</v>
      </c>
      <c r="C6014" t="s">
        <v>13</v>
      </c>
      <c r="D6014">
        <v>2</v>
      </c>
      <c r="E6014" t="s">
        <v>28</v>
      </c>
      <c r="F6014" t="s">
        <v>19</v>
      </c>
      <c r="G6014">
        <v>3000</v>
      </c>
      <c r="H6014">
        <v>11.83</v>
      </c>
      <c r="I6014">
        <v>0</v>
      </c>
      <c r="J6014">
        <v>0.04</v>
      </c>
      <c r="K6014" t="s">
        <v>16</v>
      </c>
      <c r="L6014">
        <v>5</v>
      </c>
    </row>
    <row r="6015" spans="1:12" x14ac:dyDescent="0.3">
      <c r="A6015">
        <v>30</v>
      </c>
      <c r="B6015">
        <v>78000</v>
      </c>
      <c r="C6015" t="s">
        <v>13</v>
      </c>
      <c r="D6015">
        <v>14</v>
      </c>
      <c r="E6015" t="s">
        <v>27</v>
      </c>
      <c r="F6015" t="s">
        <v>15</v>
      </c>
      <c r="G6015">
        <v>3000</v>
      </c>
      <c r="H6015">
        <v>11.97</v>
      </c>
      <c r="I6015">
        <v>0</v>
      </c>
      <c r="J6015">
        <v>0.04</v>
      </c>
      <c r="K6015" t="s">
        <v>16</v>
      </c>
      <c r="L6015">
        <v>6</v>
      </c>
    </row>
    <row r="6016" spans="1:12" x14ac:dyDescent="0.3">
      <c r="A6016">
        <v>35</v>
      </c>
      <c r="B6016">
        <v>35000</v>
      </c>
      <c r="C6016" t="s">
        <v>26</v>
      </c>
      <c r="D6016">
        <v>5</v>
      </c>
      <c r="E6016" t="s">
        <v>18</v>
      </c>
      <c r="F6016" t="s">
        <v>19</v>
      </c>
      <c r="G6016">
        <v>5600</v>
      </c>
      <c r="H6016">
        <v>11.49</v>
      </c>
      <c r="I6016">
        <v>0</v>
      </c>
      <c r="J6016">
        <v>0.16</v>
      </c>
      <c r="K6016" t="s">
        <v>16</v>
      </c>
      <c r="L6016">
        <v>6</v>
      </c>
    </row>
    <row r="6017" spans="1:12" x14ac:dyDescent="0.3">
      <c r="A6017">
        <v>33</v>
      </c>
      <c r="B6017">
        <v>35000</v>
      </c>
      <c r="C6017" t="s">
        <v>23</v>
      </c>
      <c r="D6017">
        <v>4</v>
      </c>
      <c r="E6017" t="s">
        <v>27</v>
      </c>
      <c r="F6017" t="s">
        <v>21</v>
      </c>
      <c r="G6017">
        <v>10000</v>
      </c>
      <c r="H6017">
        <v>8.49</v>
      </c>
      <c r="I6017">
        <v>0</v>
      </c>
      <c r="J6017">
        <v>0.28999999999999998</v>
      </c>
      <c r="K6017" t="s">
        <v>16</v>
      </c>
      <c r="L6017">
        <v>5</v>
      </c>
    </row>
    <row r="6018" spans="1:12" x14ac:dyDescent="0.3">
      <c r="A6018">
        <v>28</v>
      </c>
      <c r="B6018">
        <v>35000</v>
      </c>
      <c r="C6018" t="s">
        <v>26</v>
      </c>
      <c r="D6018">
        <v>1</v>
      </c>
      <c r="E6018" t="s">
        <v>27</v>
      </c>
      <c r="F6018" t="s">
        <v>19</v>
      </c>
      <c r="G6018">
        <v>4000</v>
      </c>
      <c r="H6018">
        <v>10.99</v>
      </c>
      <c r="I6018">
        <v>0</v>
      </c>
      <c r="J6018">
        <v>0.11</v>
      </c>
      <c r="K6018" t="s">
        <v>16</v>
      </c>
      <c r="L6018">
        <v>6</v>
      </c>
    </row>
    <row r="6019" spans="1:12" x14ac:dyDescent="0.3">
      <c r="A6019">
        <v>33</v>
      </c>
      <c r="B6019">
        <v>35000</v>
      </c>
      <c r="C6019" t="s">
        <v>26</v>
      </c>
      <c r="D6019">
        <v>2</v>
      </c>
      <c r="E6019" t="s">
        <v>20</v>
      </c>
      <c r="F6019" t="s">
        <v>21</v>
      </c>
      <c r="G6019">
        <v>6000</v>
      </c>
      <c r="H6019">
        <v>5.42</v>
      </c>
      <c r="I6019">
        <v>0</v>
      </c>
      <c r="J6019">
        <v>0.17</v>
      </c>
      <c r="K6019" t="s">
        <v>16</v>
      </c>
      <c r="L6019">
        <v>6</v>
      </c>
    </row>
    <row r="6020" spans="1:12" x14ac:dyDescent="0.3">
      <c r="A6020">
        <v>28</v>
      </c>
      <c r="B6020">
        <v>80000</v>
      </c>
      <c r="C6020" t="s">
        <v>13</v>
      </c>
      <c r="D6020">
        <v>7</v>
      </c>
      <c r="E6020" t="s">
        <v>27</v>
      </c>
      <c r="F6020" t="s">
        <v>19</v>
      </c>
      <c r="G6020">
        <v>3025</v>
      </c>
      <c r="H6020">
        <v>9.99</v>
      </c>
      <c r="I6020">
        <v>0</v>
      </c>
      <c r="J6020">
        <v>0.04</v>
      </c>
      <c r="K6020" t="s">
        <v>16</v>
      </c>
      <c r="L6020">
        <v>8</v>
      </c>
    </row>
    <row r="6021" spans="1:12" x14ac:dyDescent="0.3">
      <c r="A6021">
        <v>32</v>
      </c>
      <c r="B6021">
        <v>90000</v>
      </c>
      <c r="C6021" t="s">
        <v>13</v>
      </c>
      <c r="D6021">
        <v>0</v>
      </c>
      <c r="E6021" t="s">
        <v>27</v>
      </c>
      <c r="F6021" t="s">
        <v>15</v>
      </c>
      <c r="G6021">
        <v>3025</v>
      </c>
      <c r="I6021">
        <v>0</v>
      </c>
      <c r="J6021">
        <v>0.03</v>
      </c>
      <c r="K6021" t="s">
        <v>17</v>
      </c>
      <c r="L6021">
        <v>5</v>
      </c>
    </row>
    <row r="6022" spans="1:12" x14ac:dyDescent="0.3">
      <c r="A6022">
        <v>27</v>
      </c>
      <c r="B6022">
        <v>15120</v>
      </c>
      <c r="C6022" t="s">
        <v>13</v>
      </c>
      <c r="D6022">
        <v>6</v>
      </c>
      <c r="E6022" t="s">
        <v>20</v>
      </c>
      <c r="F6022" t="s">
        <v>19</v>
      </c>
      <c r="G6022">
        <v>3050</v>
      </c>
      <c r="H6022">
        <v>10.38</v>
      </c>
      <c r="I6022">
        <v>1</v>
      </c>
      <c r="J6022">
        <v>0.2</v>
      </c>
      <c r="K6022" t="s">
        <v>16</v>
      </c>
      <c r="L6022">
        <v>5</v>
      </c>
    </row>
    <row r="6023" spans="1:12" x14ac:dyDescent="0.3">
      <c r="A6023">
        <v>29</v>
      </c>
      <c r="B6023">
        <v>36000</v>
      </c>
      <c r="C6023" t="s">
        <v>13</v>
      </c>
      <c r="D6023">
        <v>5</v>
      </c>
      <c r="E6023" t="s">
        <v>14</v>
      </c>
      <c r="F6023" t="s">
        <v>21</v>
      </c>
      <c r="G6023">
        <v>3075</v>
      </c>
      <c r="H6023">
        <v>5.42</v>
      </c>
      <c r="I6023">
        <v>0</v>
      </c>
      <c r="J6023">
        <v>0.09</v>
      </c>
      <c r="K6023" t="s">
        <v>16</v>
      </c>
      <c r="L6023">
        <v>5</v>
      </c>
    </row>
    <row r="6024" spans="1:12" x14ac:dyDescent="0.3">
      <c r="A6024">
        <v>31</v>
      </c>
      <c r="B6024">
        <v>30892</v>
      </c>
      <c r="C6024" t="s">
        <v>13</v>
      </c>
      <c r="D6024">
        <v>3</v>
      </c>
      <c r="E6024" t="s">
        <v>14</v>
      </c>
      <c r="F6024" t="s">
        <v>19</v>
      </c>
      <c r="G6024">
        <v>3100</v>
      </c>
      <c r="H6024">
        <v>10.59</v>
      </c>
      <c r="I6024">
        <v>1</v>
      </c>
      <c r="J6024">
        <v>0.1</v>
      </c>
      <c r="K6024" t="s">
        <v>16</v>
      </c>
      <c r="L6024">
        <v>9</v>
      </c>
    </row>
    <row r="6025" spans="1:12" x14ac:dyDescent="0.3">
      <c r="A6025">
        <v>30</v>
      </c>
      <c r="B6025">
        <v>31200</v>
      </c>
      <c r="C6025" t="s">
        <v>13</v>
      </c>
      <c r="D6025">
        <v>0</v>
      </c>
      <c r="E6025" t="s">
        <v>18</v>
      </c>
      <c r="F6025" t="s">
        <v>15</v>
      </c>
      <c r="G6025">
        <v>3100</v>
      </c>
      <c r="H6025">
        <v>13.35</v>
      </c>
      <c r="I6025">
        <v>0</v>
      </c>
      <c r="J6025">
        <v>0.1</v>
      </c>
      <c r="K6025" t="s">
        <v>16</v>
      </c>
      <c r="L6025">
        <v>10</v>
      </c>
    </row>
    <row r="6026" spans="1:12" x14ac:dyDescent="0.3">
      <c r="A6026">
        <v>31</v>
      </c>
      <c r="B6026">
        <v>18240</v>
      </c>
      <c r="C6026" t="s">
        <v>13</v>
      </c>
      <c r="D6026">
        <v>0</v>
      </c>
      <c r="E6026" t="s">
        <v>28</v>
      </c>
      <c r="F6026" t="s">
        <v>21</v>
      </c>
      <c r="G6026">
        <v>3200</v>
      </c>
      <c r="H6026">
        <v>9.6300000000000008</v>
      </c>
      <c r="I6026">
        <v>1</v>
      </c>
      <c r="J6026">
        <v>0.18</v>
      </c>
      <c r="K6026" t="s">
        <v>16</v>
      </c>
      <c r="L6026">
        <v>8</v>
      </c>
    </row>
    <row r="6027" spans="1:12" x14ac:dyDescent="0.3">
      <c r="A6027">
        <v>27</v>
      </c>
      <c r="B6027">
        <v>33600</v>
      </c>
      <c r="C6027" t="s">
        <v>13</v>
      </c>
      <c r="D6027">
        <v>4</v>
      </c>
      <c r="E6027" t="s">
        <v>20</v>
      </c>
      <c r="F6027" t="s">
        <v>19</v>
      </c>
      <c r="G6027">
        <v>3200</v>
      </c>
      <c r="H6027">
        <v>11.99</v>
      </c>
      <c r="I6027">
        <v>0</v>
      </c>
      <c r="J6027">
        <v>0.1</v>
      </c>
      <c r="K6027" t="s">
        <v>16</v>
      </c>
      <c r="L6027">
        <v>9</v>
      </c>
    </row>
    <row r="6028" spans="1:12" x14ac:dyDescent="0.3">
      <c r="A6028">
        <v>29</v>
      </c>
      <c r="B6028">
        <v>35000</v>
      </c>
      <c r="C6028" t="s">
        <v>13</v>
      </c>
      <c r="D6028">
        <v>0</v>
      </c>
      <c r="E6028" t="s">
        <v>27</v>
      </c>
      <c r="F6028" t="s">
        <v>21</v>
      </c>
      <c r="G6028">
        <v>3200</v>
      </c>
      <c r="H6028">
        <v>7.49</v>
      </c>
      <c r="I6028">
        <v>0</v>
      </c>
      <c r="J6028">
        <v>0.09</v>
      </c>
      <c r="K6028" t="s">
        <v>16</v>
      </c>
      <c r="L6028">
        <v>6</v>
      </c>
    </row>
    <row r="6029" spans="1:12" x14ac:dyDescent="0.3">
      <c r="A6029">
        <v>28</v>
      </c>
      <c r="B6029">
        <v>35000</v>
      </c>
      <c r="C6029" t="s">
        <v>13</v>
      </c>
      <c r="D6029">
        <v>12</v>
      </c>
      <c r="E6029" t="s">
        <v>18</v>
      </c>
      <c r="F6029" t="s">
        <v>30</v>
      </c>
      <c r="G6029">
        <v>3200</v>
      </c>
      <c r="H6029">
        <v>15.21</v>
      </c>
      <c r="I6029">
        <v>0</v>
      </c>
      <c r="J6029">
        <v>0.09</v>
      </c>
      <c r="K6029" t="s">
        <v>16</v>
      </c>
      <c r="L6029">
        <v>6</v>
      </c>
    </row>
    <row r="6030" spans="1:12" x14ac:dyDescent="0.3">
      <c r="A6030">
        <v>27</v>
      </c>
      <c r="B6030">
        <v>38000</v>
      </c>
      <c r="C6030" t="s">
        <v>13</v>
      </c>
      <c r="D6030">
        <v>11</v>
      </c>
      <c r="E6030" t="s">
        <v>18</v>
      </c>
      <c r="F6030" t="s">
        <v>19</v>
      </c>
      <c r="G6030">
        <v>3200</v>
      </c>
      <c r="H6030">
        <v>12.42</v>
      </c>
      <c r="I6030">
        <v>0</v>
      </c>
      <c r="J6030">
        <v>0.08</v>
      </c>
      <c r="K6030" t="s">
        <v>16</v>
      </c>
      <c r="L6030">
        <v>5</v>
      </c>
    </row>
    <row r="6031" spans="1:12" x14ac:dyDescent="0.3">
      <c r="A6031">
        <v>28</v>
      </c>
      <c r="B6031">
        <v>38000</v>
      </c>
      <c r="C6031" t="s">
        <v>13</v>
      </c>
      <c r="D6031">
        <v>12</v>
      </c>
      <c r="E6031" t="s">
        <v>20</v>
      </c>
      <c r="F6031" t="s">
        <v>21</v>
      </c>
      <c r="G6031">
        <v>3200</v>
      </c>
      <c r="H6031">
        <v>9.6300000000000008</v>
      </c>
      <c r="I6031">
        <v>0</v>
      </c>
      <c r="J6031">
        <v>0.08</v>
      </c>
      <c r="K6031" t="s">
        <v>16</v>
      </c>
      <c r="L6031">
        <v>6</v>
      </c>
    </row>
    <row r="6032" spans="1:12" x14ac:dyDescent="0.3">
      <c r="A6032">
        <v>35</v>
      </c>
      <c r="B6032">
        <v>42000</v>
      </c>
      <c r="C6032" t="s">
        <v>13</v>
      </c>
      <c r="D6032">
        <v>3</v>
      </c>
      <c r="E6032" t="s">
        <v>20</v>
      </c>
      <c r="F6032" t="s">
        <v>30</v>
      </c>
      <c r="G6032">
        <v>3200</v>
      </c>
      <c r="H6032">
        <v>15.62</v>
      </c>
      <c r="I6032">
        <v>0</v>
      </c>
      <c r="J6032">
        <v>0.08</v>
      </c>
      <c r="K6032" t="s">
        <v>16</v>
      </c>
      <c r="L6032">
        <v>5</v>
      </c>
    </row>
    <row r="6033" spans="1:12" x14ac:dyDescent="0.3">
      <c r="A6033">
        <v>30</v>
      </c>
      <c r="B6033">
        <v>43000</v>
      </c>
      <c r="C6033" t="s">
        <v>13</v>
      </c>
      <c r="D6033">
        <v>1</v>
      </c>
      <c r="E6033" t="s">
        <v>14</v>
      </c>
      <c r="F6033" t="s">
        <v>21</v>
      </c>
      <c r="G6033">
        <v>3200</v>
      </c>
      <c r="H6033">
        <v>8</v>
      </c>
      <c r="I6033">
        <v>0</v>
      </c>
      <c r="J6033">
        <v>7.0000000000000007E-2</v>
      </c>
      <c r="K6033" t="s">
        <v>16</v>
      </c>
      <c r="L6033">
        <v>5</v>
      </c>
    </row>
    <row r="6034" spans="1:12" x14ac:dyDescent="0.3">
      <c r="A6034">
        <v>29</v>
      </c>
      <c r="B6034">
        <v>57504</v>
      </c>
      <c r="C6034" t="s">
        <v>13</v>
      </c>
      <c r="D6034">
        <v>2</v>
      </c>
      <c r="E6034" t="s">
        <v>27</v>
      </c>
      <c r="F6034" t="s">
        <v>21</v>
      </c>
      <c r="G6034">
        <v>3200</v>
      </c>
      <c r="H6034">
        <v>7.68</v>
      </c>
      <c r="I6034">
        <v>0</v>
      </c>
      <c r="J6034">
        <v>0.06</v>
      </c>
      <c r="K6034" t="s">
        <v>16</v>
      </c>
      <c r="L6034">
        <v>9</v>
      </c>
    </row>
    <row r="6035" spans="1:12" x14ac:dyDescent="0.3">
      <c r="A6035">
        <v>28</v>
      </c>
      <c r="B6035">
        <v>35000</v>
      </c>
      <c r="C6035" t="s">
        <v>26</v>
      </c>
      <c r="D6035">
        <v>5</v>
      </c>
      <c r="E6035" t="s">
        <v>20</v>
      </c>
      <c r="F6035" t="s">
        <v>15</v>
      </c>
      <c r="G6035">
        <v>9600</v>
      </c>
      <c r="H6035">
        <v>13.16</v>
      </c>
      <c r="I6035">
        <v>0</v>
      </c>
      <c r="J6035">
        <v>0.27</v>
      </c>
      <c r="K6035" t="s">
        <v>16</v>
      </c>
      <c r="L6035">
        <v>8</v>
      </c>
    </row>
    <row r="6036" spans="1:12" x14ac:dyDescent="0.3">
      <c r="A6036">
        <v>28</v>
      </c>
      <c r="B6036">
        <v>29000</v>
      </c>
      <c r="C6036" t="s">
        <v>26</v>
      </c>
      <c r="D6036">
        <v>6</v>
      </c>
      <c r="E6036" t="s">
        <v>25</v>
      </c>
      <c r="F6036" t="s">
        <v>15</v>
      </c>
      <c r="G6036">
        <v>5600</v>
      </c>
      <c r="I6036">
        <v>1</v>
      </c>
      <c r="J6036">
        <v>0.19</v>
      </c>
      <c r="K6036" t="s">
        <v>16</v>
      </c>
      <c r="L6036">
        <v>5</v>
      </c>
    </row>
    <row r="6037" spans="1:12" x14ac:dyDescent="0.3">
      <c r="A6037">
        <v>28</v>
      </c>
      <c r="B6037">
        <v>71000</v>
      </c>
      <c r="C6037" t="s">
        <v>13</v>
      </c>
      <c r="D6037">
        <v>0</v>
      </c>
      <c r="E6037" t="s">
        <v>28</v>
      </c>
      <c r="F6037" t="s">
        <v>30</v>
      </c>
      <c r="G6037">
        <v>3200</v>
      </c>
      <c r="H6037">
        <v>14.61</v>
      </c>
      <c r="I6037">
        <v>1</v>
      </c>
      <c r="J6037">
        <v>0.05</v>
      </c>
      <c r="K6037" t="s">
        <v>17</v>
      </c>
      <c r="L6037">
        <v>5</v>
      </c>
    </row>
    <row r="6038" spans="1:12" x14ac:dyDescent="0.3">
      <c r="A6038">
        <v>29</v>
      </c>
      <c r="B6038">
        <v>35000</v>
      </c>
      <c r="C6038" t="s">
        <v>26</v>
      </c>
      <c r="D6038">
        <v>1</v>
      </c>
      <c r="E6038" t="s">
        <v>20</v>
      </c>
      <c r="F6038" t="s">
        <v>21</v>
      </c>
      <c r="G6038">
        <v>3600</v>
      </c>
      <c r="H6038">
        <v>8</v>
      </c>
      <c r="I6038">
        <v>0</v>
      </c>
      <c r="J6038">
        <v>0.1</v>
      </c>
      <c r="K6038" t="s">
        <v>16</v>
      </c>
      <c r="L6038">
        <v>9</v>
      </c>
    </row>
    <row r="6039" spans="1:12" x14ac:dyDescent="0.3">
      <c r="A6039">
        <v>27</v>
      </c>
      <c r="B6039">
        <v>35000</v>
      </c>
      <c r="C6039" t="s">
        <v>23</v>
      </c>
      <c r="D6039">
        <v>4</v>
      </c>
      <c r="E6039" t="s">
        <v>27</v>
      </c>
      <c r="F6039" t="s">
        <v>15</v>
      </c>
      <c r="G6039">
        <v>7500</v>
      </c>
      <c r="H6039">
        <v>11.34</v>
      </c>
      <c r="I6039">
        <v>0</v>
      </c>
      <c r="J6039">
        <v>0.21</v>
      </c>
      <c r="K6039" t="s">
        <v>16</v>
      </c>
      <c r="L6039">
        <v>9</v>
      </c>
    </row>
    <row r="6040" spans="1:12" x14ac:dyDescent="0.3">
      <c r="A6040">
        <v>35</v>
      </c>
      <c r="B6040">
        <v>110000</v>
      </c>
      <c r="C6040" t="s">
        <v>13</v>
      </c>
      <c r="D6040">
        <v>1</v>
      </c>
      <c r="E6040" t="s">
        <v>20</v>
      </c>
      <c r="F6040" t="s">
        <v>19</v>
      </c>
      <c r="G6040">
        <v>3200</v>
      </c>
      <c r="H6040">
        <v>11.48</v>
      </c>
      <c r="I6040">
        <v>0</v>
      </c>
      <c r="J6040">
        <v>0.03</v>
      </c>
      <c r="K6040" t="s">
        <v>16</v>
      </c>
      <c r="L6040">
        <v>9</v>
      </c>
    </row>
    <row r="6041" spans="1:12" x14ac:dyDescent="0.3">
      <c r="A6041">
        <v>30</v>
      </c>
      <c r="B6041">
        <v>35004</v>
      </c>
      <c r="C6041" t="s">
        <v>26</v>
      </c>
      <c r="D6041">
        <v>3</v>
      </c>
      <c r="E6041" t="s">
        <v>28</v>
      </c>
      <c r="F6041" t="s">
        <v>19</v>
      </c>
      <c r="G6041">
        <v>9500</v>
      </c>
      <c r="H6041">
        <v>11.99</v>
      </c>
      <c r="I6041">
        <v>0</v>
      </c>
      <c r="J6041">
        <v>0.27</v>
      </c>
      <c r="K6041" t="s">
        <v>16</v>
      </c>
      <c r="L6041">
        <v>8</v>
      </c>
    </row>
    <row r="6042" spans="1:12" x14ac:dyDescent="0.3">
      <c r="A6042">
        <v>30</v>
      </c>
      <c r="B6042">
        <v>26400</v>
      </c>
      <c r="C6042" t="s">
        <v>13</v>
      </c>
      <c r="D6042">
        <v>14</v>
      </c>
      <c r="E6042" t="s">
        <v>25</v>
      </c>
      <c r="F6042" t="s">
        <v>15</v>
      </c>
      <c r="G6042">
        <v>3250</v>
      </c>
      <c r="H6042">
        <v>14.35</v>
      </c>
      <c r="I6042">
        <v>1</v>
      </c>
      <c r="J6042">
        <v>0.12</v>
      </c>
      <c r="K6042" t="s">
        <v>16</v>
      </c>
      <c r="L6042">
        <v>9</v>
      </c>
    </row>
    <row r="6043" spans="1:12" x14ac:dyDescent="0.3">
      <c r="A6043">
        <v>28</v>
      </c>
      <c r="B6043">
        <v>35004</v>
      </c>
      <c r="C6043" t="s">
        <v>23</v>
      </c>
      <c r="D6043">
        <v>7</v>
      </c>
      <c r="E6043" t="s">
        <v>18</v>
      </c>
      <c r="F6043" t="s">
        <v>19</v>
      </c>
      <c r="G6043">
        <v>4000</v>
      </c>
      <c r="H6043">
        <v>11.49</v>
      </c>
      <c r="I6043">
        <v>0</v>
      </c>
      <c r="J6043">
        <v>0.11</v>
      </c>
      <c r="K6043" t="s">
        <v>16</v>
      </c>
      <c r="L6043">
        <v>10</v>
      </c>
    </row>
    <row r="6044" spans="1:12" x14ac:dyDescent="0.3">
      <c r="A6044">
        <v>30</v>
      </c>
      <c r="B6044">
        <v>44760</v>
      </c>
      <c r="C6044" t="s">
        <v>13</v>
      </c>
      <c r="D6044">
        <v>1</v>
      </c>
      <c r="E6044" t="s">
        <v>18</v>
      </c>
      <c r="F6044" t="s">
        <v>19</v>
      </c>
      <c r="G6044">
        <v>3300</v>
      </c>
      <c r="H6044">
        <v>11.71</v>
      </c>
      <c r="I6044">
        <v>0</v>
      </c>
      <c r="J6044">
        <v>7.0000000000000007E-2</v>
      </c>
      <c r="K6044" t="s">
        <v>16</v>
      </c>
      <c r="L6044">
        <v>8</v>
      </c>
    </row>
    <row r="6045" spans="1:12" x14ac:dyDescent="0.3">
      <c r="A6045">
        <v>27</v>
      </c>
      <c r="B6045">
        <v>69000</v>
      </c>
      <c r="C6045" t="s">
        <v>13</v>
      </c>
      <c r="D6045">
        <v>0</v>
      </c>
      <c r="E6045" t="s">
        <v>20</v>
      </c>
      <c r="F6045" t="s">
        <v>30</v>
      </c>
      <c r="G6045">
        <v>3325</v>
      </c>
      <c r="H6045">
        <v>16.32</v>
      </c>
      <c r="I6045">
        <v>1</v>
      </c>
      <c r="J6045">
        <v>0.05</v>
      </c>
      <c r="K6045" t="s">
        <v>17</v>
      </c>
      <c r="L6045">
        <v>7</v>
      </c>
    </row>
    <row r="6046" spans="1:12" x14ac:dyDescent="0.3">
      <c r="A6046">
        <v>34</v>
      </c>
      <c r="B6046">
        <v>30000</v>
      </c>
      <c r="C6046" t="s">
        <v>13</v>
      </c>
      <c r="D6046">
        <v>4</v>
      </c>
      <c r="E6046" t="s">
        <v>27</v>
      </c>
      <c r="F6046" t="s">
        <v>19</v>
      </c>
      <c r="G6046">
        <v>3350</v>
      </c>
      <c r="H6046">
        <v>10.99</v>
      </c>
      <c r="I6046">
        <v>0</v>
      </c>
      <c r="J6046">
        <v>0.11</v>
      </c>
      <c r="K6046" t="s">
        <v>16</v>
      </c>
      <c r="L6046">
        <v>10</v>
      </c>
    </row>
    <row r="6047" spans="1:12" x14ac:dyDescent="0.3">
      <c r="A6047">
        <v>32</v>
      </c>
      <c r="B6047">
        <v>37500</v>
      </c>
      <c r="C6047" t="s">
        <v>13</v>
      </c>
      <c r="D6047">
        <v>4</v>
      </c>
      <c r="E6047" t="s">
        <v>14</v>
      </c>
      <c r="F6047" t="s">
        <v>19</v>
      </c>
      <c r="G6047">
        <v>3400</v>
      </c>
      <c r="H6047">
        <v>9.8800000000000008</v>
      </c>
      <c r="I6047">
        <v>0</v>
      </c>
      <c r="J6047">
        <v>0.09</v>
      </c>
      <c r="K6047" t="s">
        <v>16</v>
      </c>
      <c r="L6047">
        <v>9</v>
      </c>
    </row>
    <row r="6048" spans="1:12" x14ac:dyDescent="0.3">
      <c r="A6048">
        <v>35</v>
      </c>
      <c r="B6048">
        <v>48000</v>
      </c>
      <c r="C6048" t="s">
        <v>13</v>
      </c>
      <c r="D6048">
        <v>0</v>
      </c>
      <c r="E6048" t="s">
        <v>25</v>
      </c>
      <c r="F6048" t="s">
        <v>15</v>
      </c>
      <c r="G6048">
        <v>3400</v>
      </c>
      <c r="H6048">
        <v>13.06</v>
      </c>
      <c r="I6048">
        <v>0</v>
      </c>
      <c r="J6048">
        <v>7.0000000000000007E-2</v>
      </c>
      <c r="K6048" t="s">
        <v>16</v>
      </c>
      <c r="L6048">
        <v>9</v>
      </c>
    </row>
    <row r="6049" spans="1:12" x14ac:dyDescent="0.3">
      <c r="A6049">
        <v>33</v>
      </c>
      <c r="B6049">
        <v>35360</v>
      </c>
      <c r="C6049" t="s">
        <v>26</v>
      </c>
      <c r="D6049">
        <v>7</v>
      </c>
      <c r="E6049" t="s">
        <v>14</v>
      </c>
      <c r="F6049" t="s">
        <v>21</v>
      </c>
      <c r="G6049">
        <v>6350</v>
      </c>
      <c r="H6049">
        <v>7.51</v>
      </c>
      <c r="I6049">
        <v>0</v>
      </c>
      <c r="J6049">
        <v>0.18</v>
      </c>
      <c r="K6049" t="s">
        <v>16</v>
      </c>
      <c r="L6049">
        <v>5</v>
      </c>
    </row>
    <row r="6050" spans="1:12" x14ac:dyDescent="0.3">
      <c r="A6050">
        <v>31</v>
      </c>
      <c r="B6050">
        <v>35000</v>
      </c>
      <c r="C6050" t="s">
        <v>13</v>
      </c>
      <c r="D6050">
        <v>4</v>
      </c>
      <c r="E6050" t="s">
        <v>27</v>
      </c>
      <c r="F6050" t="s">
        <v>15</v>
      </c>
      <c r="G6050">
        <v>3425</v>
      </c>
      <c r="H6050">
        <v>13.43</v>
      </c>
      <c r="I6050">
        <v>0</v>
      </c>
      <c r="J6050">
        <v>0.1</v>
      </c>
      <c r="K6050" t="s">
        <v>17</v>
      </c>
      <c r="L6050">
        <v>7</v>
      </c>
    </row>
    <row r="6051" spans="1:12" x14ac:dyDescent="0.3">
      <c r="A6051">
        <v>28</v>
      </c>
      <c r="B6051">
        <v>35376</v>
      </c>
      <c r="C6051" t="s">
        <v>26</v>
      </c>
      <c r="E6051" t="s">
        <v>20</v>
      </c>
      <c r="F6051" t="s">
        <v>21</v>
      </c>
      <c r="G6051">
        <v>1500</v>
      </c>
      <c r="H6051">
        <v>8.49</v>
      </c>
      <c r="I6051">
        <v>0</v>
      </c>
      <c r="J6051">
        <v>0.04</v>
      </c>
      <c r="K6051" t="s">
        <v>16</v>
      </c>
      <c r="L6051">
        <v>10</v>
      </c>
    </row>
    <row r="6052" spans="1:12" x14ac:dyDescent="0.3">
      <c r="A6052">
        <v>28</v>
      </c>
      <c r="B6052">
        <v>35496</v>
      </c>
      <c r="C6052" t="s">
        <v>26</v>
      </c>
      <c r="D6052">
        <v>5</v>
      </c>
      <c r="E6052" t="s">
        <v>25</v>
      </c>
      <c r="F6052" t="s">
        <v>19</v>
      </c>
      <c r="G6052">
        <v>5500</v>
      </c>
      <c r="H6052">
        <v>11.49</v>
      </c>
      <c r="I6052">
        <v>0</v>
      </c>
      <c r="J6052">
        <v>0.15</v>
      </c>
      <c r="K6052" t="s">
        <v>16</v>
      </c>
      <c r="L6052">
        <v>5</v>
      </c>
    </row>
    <row r="6053" spans="1:12" x14ac:dyDescent="0.3">
      <c r="A6053">
        <v>28</v>
      </c>
      <c r="B6053">
        <v>35500</v>
      </c>
      <c r="C6053" t="s">
        <v>26</v>
      </c>
      <c r="D6053">
        <v>12</v>
      </c>
      <c r="E6053" t="s">
        <v>27</v>
      </c>
      <c r="F6053" t="s">
        <v>21</v>
      </c>
      <c r="G6053">
        <v>9600</v>
      </c>
      <c r="H6053">
        <v>5.42</v>
      </c>
      <c r="I6053">
        <v>0</v>
      </c>
      <c r="J6053">
        <v>0.27</v>
      </c>
      <c r="K6053" t="s">
        <v>16</v>
      </c>
      <c r="L6053">
        <v>8</v>
      </c>
    </row>
    <row r="6054" spans="1:12" x14ac:dyDescent="0.3">
      <c r="A6054">
        <v>27</v>
      </c>
      <c r="B6054">
        <v>22800</v>
      </c>
      <c r="C6054" t="s">
        <v>13</v>
      </c>
      <c r="D6054">
        <v>5</v>
      </c>
      <c r="E6054" t="s">
        <v>20</v>
      </c>
      <c r="F6054" t="s">
        <v>15</v>
      </c>
      <c r="G6054">
        <v>3500</v>
      </c>
      <c r="H6054">
        <v>13.99</v>
      </c>
      <c r="I6054">
        <v>1</v>
      </c>
      <c r="J6054">
        <v>0.15</v>
      </c>
      <c r="K6054" t="s">
        <v>17</v>
      </c>
      <c r="L6054">
        <v>10</v>
      </c>
    </row>
    <row r="6055" spans="1:12" x14ac:dyDescent="0.3">
      <c r="A6055">
        <v>30</v>
      </c>
      <c r="B6055">
        <v>25000</v>
      </c>
      <c r="C6055" t="s">
        <v>13</v>
      </c>
      <c r="E6055" t="s">
        <v>20</v>
      </c>
      <c r="F6055" t="s">
        <v>19</v>
      </c>
      <c r="G6055">
        <v>3500</v>
      </c>
      <c r="H6055">
        <v>11.11</v>
      </c>
      <c r="I6055">
        <v>0</v>
      </c>
      <c r="J6055">
        <v>0.14000000000000001</v>
      </c>
      <c r="K6055" t="s">
        <v>16</v>
      </c>
      <c r="L6055">
        <v>5</v>
      </c>
    </row>
    <row r="6056" spans="1:12" x14ac:dyDescent="0.3">
      <c r="A6056">
        <v>30</v>
      </c>
      <c r="B6056">
        <v>36000</v>
      </c>
      <c r="C6056" t="s">
        <v>26</v>
      </c>
      <c r="D6056">
        <v>14</v>
      </c>
      <c r="E6056" t="s">
        <v>28</v>
      </c>
      <c r="F6056" t="s">
        <v>19</v>
      </c>
      <c r="G6056">
        <v>7000</v>
      </c>
      <c r="H6056">
        <v>10.65</v>
      </c>
      <c r="I6056">
        <v>0</v>
      </c>
      <c r="J6056">
        <v>0.19</v>
      </c>
      <c r="K6056" t="s">
        <v>16</v>
      </c>
      <c r="L6056">
        <v>5</v>
      </c>
    </row>
    <row r="6057" spans="1:12" x14ac:dyDescent="0.3">
      <c r="A6057">
        <v>27</v>
      </c>
      <c r="B6057">
        <v>31400</v>
      </c>
      <c r="C6057" t="s">
        <v>13</v>
      </c>
      <c r="D6057">
        <v>1</v>
      </c>
      <c r="E6057" t="s">
        <v>14</v>
      </c>
      <c r="F6057" t="s">
        <v>19</v>
      </c>
      <c r="G6057">
        <v>3500</v>
      </c>
      <c r="H6057">
        <v>11.71</v>
      </c>
      <c r="I6057">
        <v>0</v>
      </c>
      <c r="J6057">
        <v>0.11</v>
      </c>
      <c r="K6057" t="s">
        <v>16</v>
      </c>
      <c r="L6057">
        <v>8</v>
      </c>
    </row>
    <row r="6058" spans="1:12" x14ac:dyDescent="0.3">
      <c r="A6058">
        <v>30</v>
      </c>
      <c r="B6058">
        <v>36000</v>
      </c>
      <c r="C6058" t="s">
        <v>26</v>
      </c>
      <c r="D6058">
        <v>13</v>
      </c>
      <c r="E6058" t="s">
        <v>14</v>
      </c>
      <c r="F6058" t="s">
        <v>19</v>
      </c>
      <c r="G6058">
        <v>5000</v>
      </c>
      <c r="H6058">
        <v>10.65</v>
      </c>
      <c r="I6058">
        <v>0</v>
      </c>
      <c r="J6058">
        <v>0.14000000000000001</v>
      </c>
      <c r="K6058" t="s">
        <v>16</v>
      </c>
      <c r="L6058">
        <v>9</v>
      </c>
    </row>
    <row r="6059" spans="1:12" x14ac:dyDescent="0.3">
      <c r="A6059">
        <v>27</v>
      </c>
      <c r="B6059">
        <v>35000</v>
      </c>
      <c r="C6059" t="s">
        <v>13</v>
      </c>
      <c r="D6059">
        <v>1</v>
      </c>
      <c r="E6059" t="s">
        <v>27</v>
      </c>
      <c r="F6059" t="s">
        <v>21</v>
      </c>
      <c r="G6059">
        <v>3500</v>
      </c>
      <c r="H6059">
        <v>8.59</v>
      </c>
      <c r="I6059">
        <v>0</v>
      </c>
      <c r="J6059">
        <v>0.1</v>
      </c>
      <c r="K6059" t="s">
        <v>16</v>
      </c>
      <c r="L6059">
        <v>6</v>
      </c>
    </row>
    <row r="6060" spans="1:12" x14ac:dyDescent="0.3">
      <c r="A6060">
        <v>30</v>
      </c>
      <c r="B6060">
        <v>36000</v>
      </c>
      <c r="C6060" t="s">
        <v>26</v>
      </c>
      <c r="D6060">
        <v>11</v>
      </c>
      <c r="E6060" t="s">
        <v>28</v>
      </c>
      <c r="F6060" t="s">
        <v>19</v>
      </c>
      <c r="G6060">
        <v>6000</v>
      </c>
      <c r="I6060">
        <v>0</v>
      </c>
      <c r="J6060">
        <v>0.17</v>
      </c>
      <c r="K6060" t="s">
        <v>16</v>
      </c>
      <c r="L6060">
        <v>6</v>
      </c>
    </row>
    <row r="6061" spans="1:12" x14ac:dyDescent="0.3">
      <c r="A6061">
        <v>31</v>
      </c>
      <c r="B6061">
        <v>36000</v>
      </c>
      <c r="C6061" t="s">
        <v>13</v>
      </c>
      <c r="D6061">
        <v>2</v>
      </c>
      <c r="E6061" t="s">
        <v>14</v>
      </c>
      <c r="F6061" t="s">
        <v>15</v>
      </c>
      <c r="G6061">
        <v>3500</v>
      </c>
      <c r="H6061">
        <v>12.53</v>
      </c>
      <c r="I6061">
        <v>0</v>
      </c>
      <c r="J6061">
        <v>0.1</v>
      </c>
      <c r="K6061" t="s">
        <v>17</v>
      </c>
      <c r="L6061">
        <v>10</v>
      </c>
    </row>
    <row r="6062" spans="1:12" x14ac:dyDescent="0.3">
      <c r="A6062">
        <v>31</v>
      </c>
      <c r="B6062">
        <v>36000</v>
      </c>
      <c r="C6062" t="s">
        <v>26</v>
      </c>
      <c r="D6062">
        <v>2</v>
      </c>
      <c r="E6062" t="s">
        <v>28</v>
      </c>
      <c r="F6062" t="s">
        <v>21</v>
      </c>
      <c r="G6062">
        <v>4800</v>
      </c>
      <c r="H6062">
        <v>7.51</v>
      </c>
      <c r="I6062">
        <v>0</v>
      </c>
      <c r="J6062">
        <v>0.13</v>
      </c>
      <c r="K6062" t="s">
        <v>16</v>
      </c>
      <c r="L6062">
        <v>5</v>
      </c>
    </row>
    <row r="6063" spans="1:12" x14ac:dyDescent="0.3">
      <c r="A6063">
        <v>35</v>
      </c>
      <c r="B6063">
        <v>42756</v>
      </c>
      <c r="C6063" t="s">
        <v>13</v>
      </c>
      <c r="D6063">
        <v>0</v>
      </c>
      <c r="E6063" t="s">
        <v>20</v>
      </c>
      <c r="F6063" t="s">
        <v>21</v>
      </c>
      <c r="G6063">
        <v>3500</v>
      </c>
      <c r="H6063">
        <v>7.74</v>
      </c>
      <c r="I6063">
        <v>0</v>
      </c>
      <c r="J6063">
        <v>0.08</v>
      </c>
      <c r="K6063" t="s">
        <v>16</v>
      </c>
      <c r="L6063">
        <v>8</v>
      </c>
    </row>
    <row r="6064" spans="1:12" x14ac:dyDescent="0.3">
      <c r="A6064">
        <v>33</v>
      </c>
      <c r="B6064">
        <v>48000</v>
      </c>
      <c r="C6064" t="s">
        <v>13</v>
      </c>
      <c r="D6064">
        <v>17</v>
      </c>
      <c r="E6064" t="s">
        <v>25</v>
      </c>
      <c r="F6064" t="s">
        <v>19</v>
      </c>
      <c r="G6064">
        <v>3500</v>
      </c>
      <c r="H6064">
        <v>11.86</v>
      </c>
      <c r="I6064">
        <v>0</v>
      </c>
      <c r="J6064">
        <v>7.0000000000000007E-2</v>
      </c>
      <c r="K6064" t="s">
        <v>16</v>
      </c>
      <c r="L6064">
        <v>10</v>
      </c>
    </row>
    <row r="6065" spans="1:12" x14ac:dyDescent="0.3">
      <c r="A6065">
        <v>30</v>
      </c>
      <c r="B6065">
        <v>30000</v>
      </c>
      <c r="C6065" t="s">
        <v>26</v>
      </c>
      <c r="D6065">
        <v>3</v>
      </c>
      <c r="E6065" t="s">
        <v>28</v>
      </c>
      <c r="F6065" t="s">
        <v>19</v>
      </c>
      <c r="G6065">
        <v>4400</v>
      </c>
      <c r="H6065">
        <v>11.99</v>
      </c>
      <c r="I6065">
        <v>1</v>
      </c>
      <c r="J6065">
        <v>0.15</v>
      </c>
      <c r="K6065" t="s">
        <v>16</v>
      </c>
      <c r="L6065">
        <v>5</v>
      </c>
    </row>
    <row r="6066" spans="1:12" x14ac:dyDescent="0.3">
      <c r="A6066">
        <v>27</v>
      </c>
      <c r="B6066">
        <v>36000</v>
      </c>
      <c r="C6066" t="s">
        <v>26</v>
      </c>
      <c r="D6066">
        <v>2</v>
      </c>
      <c r="E6066" t="s">
        <v>27</v>
      </c>
      <c r="F6066" t="s">
        <v>21</v>
      </c>
      <c r="G6066">
        <v>4800</v>
      </c>
      <c r="H6066">
        <v>8.49</v>
      </c>
      <c r="I6066">
        <v>0</v>
      </c>
      <c r="J6066">
        <v>0.13</v>
      </c>
      <c r="K6066" t="s">
        <v>16</v>
      </c>
      <c r="L6066">
        <v>8</v>
      </c>
    </row>
    <row r="6067" spans="1:12" x14ac:dyDescent="0.3">
      <c r="A6067">
        <v>27</v>
      </c>
      <c r="B6067">
        <v>36000</v>
      </c>
      <c r="C6067" t="s">
        <v>26</v>
      </c>
      <c r="D6067">
        <v>6</v>
      </c>
      <c r="E6067" t="s">
        <v>27</v>
      </c>
      <c r="F6067" t="s">
        <v>19</v>
      </c>
      <c r="G6067">
        <v>4000</v>
      </c>
      <c r="H6067">
        <v>11.49</v>
      </c>
      <c r="I6067">
        <v>0</v>
      </c>
      <c r="J6067">
        <v>0.11</v>
      </c>
      <c r="K6067" t="s">
        <v>16</v>
      </c>
      <c r="L6067">
        <v>9</v>
      </c>
    </row>
    <row r="6068" spans="1:12" x14ac:dyDescent="0.3">
      <c r="A6068">
        <v>28</v>
      </c>
      <c r="B6068">
        <v>36000</v>
      </c>
      <c r="C6068" t="s">
        <v>23</v>
      </c>
      <c r="D6068">
        <v>0</v>
      </c>
      <c r="E6068" t="s">
        <v>20</v>
      </c>
      <c r="F6068" t="s">
        <v>30</v>
      </c>
      <c r="G6068">
        <v>2500</v>
      </c>
      <c r="H6068">
        <v>15.99</v>
      </c>
      <c r="I6068">
        <v>0</v>
      </c>
      <c r="J6068">
        <v>7.0000000000000007E-2</v>
      </c>
      <c r="K6068" t="s">
        <v>17</v>
      </c>
      <c r="L6068">
        <v>8</v>
      </c>
    </row>
    <row r="6069" spans="1:12" x14ac:dyDescent="0.3">
      <c r="A6069">
        <v>28</v>
      </c>
      <c r="B6069">
        <v>54263</v>
      </c>
      <c r="C6069" t="s">
        <v>13</v>
      </c>
      <c r="D6069">
        <v>0</v>
      </c>
      <c r="E6069" t="s">
        <v>28</v>
      </c>
      <c r="F6069" t="s">
        <v>15</v>
      </c>
      <c r="G6069">
        <v>3500</v>
      </c>
      <c r="H6069">
        <v>11.66</v>
      </c>
      <c r="I6069">
        <v>0</v>
      </c>
      <c r="J6069">
        <v>0.06</v>
      </c>
      <c r="K6069" t="s">
        <v>16</v>
      </c>
      <c r="L6069">
        <v>5</v>
      </c>
    </row>
    <row r="6070" spans="1:12" x14ac:dyDescent="0.3">
      <c r="A6070">
        <v>29</v>
      </c>
      <c r="B6070">
        <v>56000</v>
      </c>
      <c r="C6070" t="s">
        <v>13</v>
      </c>
      <c r="D6070">
        <v>7</v>
      </c>
      <c r="E6070" t="s">
        <v>25</v>
      </c>
      <c r="F6070" t="s">
        <v>19</v>
      </c>
      <c r="G6070">
        <v>3500</v>
      </c>
      <c r="H6070">
        <v>10.37</v>
      </c>
      <c r="I6070">
        <v>0</v>
      </c>
      <c r="J6070">
        <v>0.06</v>
      </c>
      <c r="K6070" t="s">
        <v>16</v>
      </c>
      <c r="L6070">
        <v>7</v>
      </c>
    </row>
    <row r="6071" spans="1:12" x14ac:dyDescent="0.3">
      <c r="A6071">
        <v>31</v>
      </c>
      <c r="B6071">
        <v>36000</v>
      </c>
      <c r="C6071" t="s">
        <v>26</v>
      </c>
      <c r="E6071" t="s">
        <v>18</v>
      </c>
      <c r="F6071" t="s">
        <v>19</v>
      </c>
      <c r="G6071">
        <v>1000</v>
      </c>
      <c r="H6071">
        <v>10.59</v>
      </c>
      <c r="I6071">
        <v>0</v>
      </c>
      <c r="J6071">
        <v>0.03</v>
      </c>
      <c r="K6071" t="s">
        <v>16</v>
      </c>
      <c r="L6071">
        <v>9</v>
      </c>
    </row>
    <row r="6072" spans="1:12" x14ac:dyDescent="0.3">
      <c r="A6072">
        <v>29</v>
      </c>
      <c r="B6072">
        <v>62400</v>
      </c>
      <c r="C6072" t="s">
        <v>13</v>
      </c>
      <c r="D6072">
        <v>0</v>
      </c>
      <c r="E6072" t="s">
        <v>28</v>
      </c>
      <c r="F6072" t="s">
        <v>19</v>
      </c>
      <c r="G6072">
        <v>3500</v>
      </c>
      <c r="H6072">
        <v>10.99</v>
      </c>
      <c r="I6072">
        <v>0</v>
      </c>
      <c r="J6072">
        <v>0.06</v>
      </c>
      <c r="K6072" t="s">
        <v>16</v>
      </c>
      <c r="L6072">
        <v>5</v>
      </c>
    </row>
    <row r="6073" spans="1:12" x14ac:dyDescent="0.3">
      <c r="A6073">
        <v>27</v>
      </c>
      <c r="B6073">
        <v>63945</v>
      </c>
      <c r="C6073" t="s">
        <v>13</v>
      </c>
      <c r="D6073">
        <v>6</v>
      </c>
      <c r="E6073" t="s">
        <v>27</v>
      </c>
      <c r="F6073" t="s">
        <v>21</v>
      </c>
      <c r="G6073">
        <v>3500</v>
      </c>
      <c r="H6073">
        <v>7.9</v>
      </c>
      <c r="I6073">
        <v>0</v>
      </c>
      <c r="J6073">
        <v>0.05</v>
      </c>
      <c r="K6073" t="s">
        <v>16</v>
      </c>
      <c r="L6073">
        <v>5</v>
      </c>
    </row>
    <row r="6074" spans="1:12" x14ac:dyDescent="0.3">
      <c r="A6074">
        <v>31</v>
      </c>
      <c r="B6074">
        <v>36000</v>
      </c>
      <c r="C6074" t="s">
        <v>26</v>
      </c>
      <c r="D6074">
        <v>5</v>
      </c>
      <c r="E6074" t="s">
        <v>27</v>
      </c>
      <c r="F6074" t="s">
        <v>21</v>
      </c>
      <c r="G6074">
        <v>6000</v>
      </c>
      <c r="H6074">
        <v>6.99</v>
      </c>
      <c r="I6074">
        <v>0</v>
      </c>
      <c r="J6074">
        <v>0.17</v>
      </c>
      <c r="K6074" t="s">
        <v>16</v>
      </c>
      <c r="L6074">
        <v>9</v>
      </c>
    </row>
    <row r="6075" spans="1:12" x14ac:dyDescent="0.3">
      <c r="A6075">
        <v>32</v>
      </c>
      <c r="B6075">
        <v>66504</v>
      </c>
      <c r="C6075" t="s">
        <v>13</v>
      </c>
      <c r="D6075">
        <v>11</v>
      </c>
      <c r="E6075" t="s">
        <v>28</v>
      </c>
      <c r="F6075" t="s">
        <v>19</v>
      </c>
      <c r="G6075">
        <v>3500</v>
      </c>
      <c r="H6075">
        <v>11.99</v>
      </c>
      <c r="I6075">
        <v>0</v>
      </c>
      <c r="J6075">
        <v>0.05</v>
      </c>
      <c r="K6075" t="s">
        <v>16</v>
      </c>
      <c r="L6075">
        <v>8</v>
      </c>
    </row>
    <row r="6076" spans="1:12" x14ac:dyDescent="0.3">
      <c r="A6076">
        <v>27</v>
      </c>
      <c r="B6076">
        <v>30000</v>
      </c>
      <c r="C6076" t="s">
        <v>26</v>
      </c>
      <c r="D6076">
        <v>3</v>
      </c>
      <c r="E6076" t="s">
        <v>20</v>
      </c>
      <c r="F6076" t="s">
        <v>15</v>
      </c>
      <c r="G6076">
        <v>5350</v>
      </c>
      <c r="H6076">
        <v>13.06</v>
      </c>
      <c r="I6076">
        <v>1</v>
      </c>
      <c r="J6076">
        <v>0.18</v>
      </c>
      <c r="K6076" t="s">
        <v>16</v>
      </c>
      <c r="L6076">
        <v>6</v>
      </c>
    </row>
    <row r="6077" spans="1:12" x14ac:dyDescent="0.3">
      <c r="A6077">
        <v>27</v>
      </c>
      <c r="B6077">
        <v>36000</v>
      </c>
      <c r="C6077" t="s">
        <v>26</v>
      </c>
      <c r="E6077" t="s">
        <v>25</v>
      </c>
      <c r="F6077" t="s">
        <v>21</v>
      </c>
      <c r="G6077">
        <v>6000</v>
      </c>
      <c r="H6077">
        <v>7.29</v>
      </c>
      <c r="I6077">
        <v>0</v>
      </c>
      <c r="J6077">
        <v>0.17</v>
      </c>
      <c r="K6077" t="s">
        <v>16</v>
      </c>
      <c r="L6077">
        <v>10</v>
      </c>
    </row>
    <row r="6078" spans="1:12" x14ac:dyDescent="0.3">
      <c r="A6078">
        <v>27</v>
      </c>
      <c r="B6078">
        <v>20000</v>
      </c>
      <c r="C6078" t="s">
        <v>13</v>
      </c>
      <c r="D6078">
        <v>2</v>
      </c>
      <c r="E6078" t="s">
        <v>14</v>
      </c>
      <c r="F6078" t="s">
        <v>19</v>
      </c>
      <c r="G6078">
        <v>3600</v>
      </c>
      <c r="H6078">
        <v>9.25</v>
      </c>
      <c r="I6078">
        <v>0</v>
      </c>
      <c r="J6078">
        <v>0.18</v>
      </c>
      <c r="K6078" t="s">
        <v>16</v>
      </c>
      <c r="L6078">
        <v>7</v>
      </c>
    </row>
    <row r="6079" spans="1:12" x14ac:dyDescent="0.3">
      <c r="A6079">
        <v>27</v>
      </c>
      <c r="B6079">
        <v>36000</v>
      </c>
      <c r="C6079" t="s">
        <v>26</v>
      </c>
      <c r="D6079">
        <v>6</v>
      </c>
      <c r="E6079" t="s">
        <v>28</v>
      </c>
      <c r="F6079" t="s">
        <v>19</v>
      </c>
      <c r="G6079">
        <v>13500</v>
      </c>
      <c r="H6079">
        <v>10</v>
      </c>
      <c r="I6079">
        <v>0</v>
      </c>
      <c r="J6079">
        <v>0.38</v>
      </c>
      <c r="K6079" t="s">
        <v>16</v>
      </c>
      <c r="L6079">
        <v>7</v>
      </c>
    </row>
    <row r="6080" spans="1:12" x14ac:dyDescent="0.3">
      <c r="A6080">
        <v>27</v>
      </c>
      <c r="B6080">
        <v>21112</v>
      </c>
      <c r="C6080" t="s">
        <v>13</v>
      </c>
      <c r="D6080">
        <v>0</v>
      </c>
      <c r="E6080" t="s">
        <v>20</v>
      </c>
      <c r="F6080" t="s">
        <v>30</v>
      </c>
      <c r="G6080">
        <v>3600</v>
      </c>
      <c r="H6080">
        <v>15.99</v>
      </c>
      <c r="I6080">
        <v>1</v>
      </c>
      <c r="J6080">
        <v>0.17</v>
      </c>
      <c r="K6080" t="s">
        <v>17</v>
      </c>
      <c r="L6080">
        <v>10</v>
      </c>
    </row>
    <row r="6081" spans="1:12" x14ac:dyDescent="0.3">
      <c r="A6081">
        <v>27</v>
      </c>
      <c r="B6081">
        <v>36000</v>
      </c>
      <c r="C6081" t="s">
        <v>26</v>
      </c>
      <c r="D6081">
        <v>5</v>
      </c>
      <c r="E6081" t="s">
        <v>20</v>
      </c>
      <c r="F6081" t="s">
        <v>21</v>
      </c>
      <c r="G6081">
        <v>5000</v>
      </c>
      <c r="I6081">
        <v>0</v>
      </c>
      <c r="J6081">
        <v>0.14000000000000001</v>
      </c>
      <c r="K6081" t="s">
        <v>16</v>
      </c>
      <c r="L6081">
        <v>10</v>
      </c>
    </row>
    <row r="6082" spans="1:12" x14ac:dyDescent="0.3">
      <c r="A6082">
        <v>32</v>
      </c>
      <c r="B6082">
        <v>30000</v>
      </c>
      <c r="C6082" t="s">
        <v>13</v>
      </c>
      <c r="D6082">
        <v>3</v>
      </c>
      <c r="E6082" t="s">
        <v>14</v>
      </c>
      <c r="F6082" t="s">
        <v>30</v>
      </c>
      <c r="G6082">
        <v>3600</v>
      </c>
      <c r="H6082">
        <v>14.11</v>
      </c>
      <c r="I6082">
        <v>1</v>
      </c>
      <c r="J6082">
        <v>0.12</v>
      </c>
      <c r="K6082" t="s">
        <v>17</v>
      </c>
      <c r="L6082">
        <v>9</v>
      </c>
    </row>
    <row r="6083" spans="1:12" x14ac:dyDescent="0.3">
      <c r="A6083">
        <v>30</v>
      </c>
      <c r="B6083">
        <v>30000</v>
      </c>
      <c r="C6083" t="s">
        <v>13</v>
      </c>
      <c r="D6083">
        <v>1</v>
      </c>
      <c r="E6083" t="s">
        <v>27</v>
      </c>
      <c r="F6083" t="s">
        <v>15</v>
      </c>
      <c r="G6083">
        <v>3600</v>
      </c>
      <c r="H6083">
        <v>10.28</v>
      </c>
      <c r="I6083">
        <v>0</v>
      </c>
      <c r="J6083">
        <v>0.12</v>
      </c>
      <c r="K6083" t="s">
        <v>17</v>
      </c>
      <c r="L6083">
        <v>10</v>
      </c>
    </row>
    <row r="6084" spans="1:12" x14ac:dyDescent="0.3">
      <c r="A6084">
        <v>27</v>
      </c>
      <c r="B6084">
        <v>36000</v>
      </c>
      <c r="C6084" t="s">
        <v>26</v>
      </c>
      <c r="D6084">
        <v>5</v>
      </c>
      <c r="E6084" t="s">
        <v>28</v>
      </c>
      <c r="F6084" t="s">
        <v>19</v>
      </c>
      <c r="G6084">
        <v>5500</v>
      </c>
      <c r="H6084">
        <v>10.36</v>
      </c>
      <c r="I6084">
        <v>0</v>
      </c>
      <c r="J6084">
        <v>0.15</v>
      </c>
      <c r="K6084" t="s">
        <v>16</v>
      </c>
      <c r="L6084">
        <v>5</v>
      </c>
    </row>
    <row r="6085" spans="1:12" x14ac:dyDescent="0.3">
      <c r="A6085">
        <v>28</v>
      </c>
      <c r="B6085">
        <v>36000</v>
      </c>
      <c r="C6085" t="s">
        <v>23</v>
      </c>
      <c r="E6085" t="s">
        <v>14</v>
      </c>
      <c r="F6085" t="s">
        <v>15</v>
      </c>
      <c r="G6085">
        <v>15250</v>
      </c>
      <c r="H6085">
        <v>12.98</v>
      </c>
      <c r="I6085">
        <v>0</v>
      </c>
      <c r="J6085">
        <v>0.42</v>
      </c>
      <c r="K6085" t="s">
        <v>17</v>
      </c>
      <c r="L6085">
        <v>10</v>
      </c>
    </row>
    <row r="6086" spans="1:12" x14ac:dyDescent="0.3">
      <c r="A6086">
        <v>28</v>
      </c>
      <c r="B6086">
        <v>36000</v>
      </c>
      <c r="C6086" t="s">
        <v>26</v>
      </c>
      <c r="D6086">
        <v>4</v>
      </c>
      <c r="E6086" t="s">
        <v>14</v>
      </c>
      <c r="F6086" t="s">
        <v>21</v>
      </c>
      <c r="G6086">
        <v>4000</v>
      </c>
      <c r="H6086">
        <v>6.91</v>
      </c>
      <c r="I6086">
        <v>0</v>
      </c>
      <c r="J6086">
        <v>0.11</v>
      </c>
      <c r="K6086" t="s">
        <v>16</v>
      </c>
      <c r="L6086">
        <v>8</v>
      </c>
    </row>
    <row r="6087" spans="1:12" x14ac:dyDescent="0.3">
      <c r="A6087">
        <v>30</v>
      </c>
      <c r="B6087">
        <v>35004</v>
      </c>
      <c r="C6087" t="s">
        <v>13</v>
      </c>
      <c r="D6087">
        <v>3</v>
      </c>
      <c r="E6087" t="s">
        <v>20</v>
      </c>
      <c r="F6087" t="s">
        <v>15</v>
      </c>
      <c r="G6087">
        <v>3600</v>
      </c>
      <c r="H6087">
        <v>12.73</v>
      </c>
      <c r="I6087">
        <v>0</v>
      </c>
      <c r="J6087">
        <v>0.1</v>
      </c>
      <c r="K6087" t="s">
        <v>17</v>
      </c>
      <c r="L6087">
        <v>6</v>
      </c>
    </row>
    <row r="6088" spans="1:12" x14ac:dyDescent="0.3">
      <c r="A6088">
        <v>27</v>
      </c>
      <c r="B6088">
        <v>36000</v>
      </c>
      <c r="C6088" t="s">
        <v>23</v>
      </c>
      <c r="D6088">
        <v>4</v>
      </c>
      <c r="E6088" t="s">
        <v>14</v>
      </c>
      <c r="F6088" t="s">
        <v>15</v>
      </c>
      <c r="G6088">
        <v>1050</v>
      </c>
      <c r="H6088">
        <v>14.72</v>
      </c>
      <c r="I6088">
        <v>0</v>
      </c>
      <c r="J6088">
        <v>0.03</v>
      </c>
      <c r="K6088" t="s">
        <v>17</v>
      </c>
      <c r="L6088">
        <v>5</v>
      </c>
    </row>
    <row r="6089" spans="1:12" x14ac:dyDescent="0.3">
      <c r="A6089">
        <v>34</v>
      </c>
      <c r="B6089">
        <v>36000</v>
      </c>
      <c r="C6089" t="s">
        <v>13</v>
      </c>
      <c r="D6089">
        <v>3</v>
      </c>
      <c r="E6089" t="s">
        <v>27</v>
      </c>
      <c r="F6089" t="s">
        <v>15</v>
      </c>
      <c r="G6089">
        <v>3600</v>
      </c>
      <c r="H6089">
        <v>13.49</v>
      </c>
      <c r="I6089">
        <v>0</v>
      </c>
      <c r="J6089">
        <v>0.1</v>
      </c>
      <c r="K6089" t="s">
        <v>17</v>
      </c>
      <c r="L6089">
        <v>7</v>
      </c>
    </row>
    <row r="6090" spans="1:12" x14ac:dyDescent="0.3">
      <c r="A6090">
        <v>30</v>
      </c>
      <c r="B6090">
        <v>36000</v>
      </c>
      <c r="C6090" t="s">
        <v>26</v>
      </c>
      <c r="D6090">
        <v>2</v>
      </c>
      <c r="E6090" t="s">
        <v>27</v>
      </c>
      <c r="F6090" t="s">
        <v>21</v>
      </c>
      <c r="G6090">
        <v>3000</v>
      </c>
      <c r="H6090">
        <v>6.39</v>
      </c>
      <c r="I6090">
        <v>0</v>
      </c>
      <c r="J6090">
        <v>0.08</v>
      </c>
      <c r="K6090" t="s">
        <v>16</v>
      </c>
      <c r="L6090">
        <v>10</v>
      </c>
    </row>
    <row r="6091" spans="1:12" x14ac:dyDescent="0.3">
      <c r="A6091">
        <v>27</v>
      </c>
      <c r="B6091">
        <v>36200</v>
      </c>
      <c r="C6091" t="s">
        <v>13</v>
      </c>
      <c r="D6091">
        <v>2</v>
      </c>
      <c r="E6091" t="s">
        <v>25</v>
      </c>
      <c r="F6091" t="s">
        <v>19</v>
      </c>
      <c r="G6091">
        <v>3600</v>
      </c>
      <c r="I6091">
        <v>0</v>
      </c>
      <c r="J6091">
        <v>0.1</v>
      </c>
      <c r="K6091" t="s">
        <v>16</v>
      </c>
      <c r="L6091">
        <v>10</v>
      </c>
    </row>
    <row r="6092" spans="1:12" x14ac:dyDescent="0.3">
      <c r="A6092">
        <v>28</v>
      </c>
      <c r="B6092">
        <v>37000</v>
      </c>
      <c r="C6092" t="s">
        <v>13</v>
      </c>
      <c r="D6092">
        <v>7</v>
      </c>
      <c r="E6092" t="s">
        <v>18</v>
      </c>
      <c r="F6092" t="s">
        <v>30</v>
      </c>
      <c r="G6092">
        <v>3600</v>
      </c>
      <c r="H6092">
        <v>14.11</v>
      </c>
      <c r="I6092">
        <v>0</v>
      </c>
      <c r="J6092">
        <v>0.1</v>
      </c>
      <c r="K6092" t="s">
        <v>16</v>
      </c>
      <c r="L6092">
        <v>7</v>
      </c>
    </row>
    <row r="6093" spans="1:12" x14ac:dyDescent="0.3">
      <c r="A6093">
        <v>28</v>
      </c>
      <c r="B6093">
        <v>39500</v>
      </c>
      <c r="C6093" t="s">
        <v>13</v>
      </c>
      <c r="D6093">
        <v>4</v>
      </c>
      <c r="E6093" t="s">
        <v>14</v>
      </c>
      <c r="F6093" t="s">
        <v>19</v>
      </c>
      <c r="G6093">
        <v>3600</v>
      </c>
      <c r="H6093">
        <v>11.99</v>
      </c>
      <c r="I6093">
        <v>0</v>
      </c>
      <c r="J6093">
        <v>0.09</v>
      </c>
      <c r="K6093" t="s">
        <v>16</v>
      </c>
      <c r="L6093">
        <v>9</v>
      </c>
    </row>
    <row r="6094" spans="1:12" x14ac:dyDescent="0.3">
      <c r="A6094">
        <v>33</v>
      </c>
      <c r="B6094">
        <v>42000</v>
      </c>
      <c r="C6094" t="s">
        <v>13</v>
      </c>
      <c r="D6094">
        <v>4</v>
      </c>
      <c r="E6094" t="s">
        <v>14</v>
      </c>
      <c r="F6094" t="s">
        <v>15</v>
      </c>
      <c r="G6094">
        <v>3600</v>
      </c>
      <c r="H6094">
        <v>12.68</v>
      </c>
      <c r="I6094">
        <v>0</v>
      </c>
      <c r="J6094">
        <v>0.09</v>
      </c>
      <c r="K6094" t="s">
        <v>17</v>
      </c>
      <c r="L6094">
        <v>5</v>
      </c>
    </row>
    <row r="6095" spans="1:12" x14ac:dyDescent="0.3">
      <c r="A6095">
        <v>27</v>
      </c>
      <c r="B6095">
        <v>39000</v>
      </c>
      <c r="C6095" t="s">
        <v>13</v>
      </c>
      <c r="D6095">
        <v>3</v>
      </c>
      <c r="E6095" t="s">
        <v>20</v>
      </c>
      <c r="F6095" t="s">
        <v>19</v>
      </c>
      <c r="G6095">
        <v>11000</v>
      </c>
      <c r="I6095">
        <v>0</v>
      </c>
      <c r="J6095">
        <v>0.28000000000000003</v>
      </c>
      <c r="K6095" t="s">
        <v>16</v>
      </c>
      <c r="L6095">
        <v>7</v>
      </c>
    </row>
    <row r="6096" spans="1:12" x14ac:dyDescent="0.3">
      <c r="A6096">
        <v>33</v>
      </c>
      <c r="B6096">
        <v>36000</v>
      </c>
      <c r="C6096" t="s">
        <v>26</v>
      </c>
      <c r="D6096">
        <v>3</v>
      </c>
      <c r="E6096" t="s">
        <v>20</v>
      </c>
      <c r="F6096" t="s">
        <v>21</v>
      </c>
      <c r="G6096">
        <v>7800</v>
      </c>
      <c r="H6096">
        <v>7.14</v>
      </c>
      <c r="I6096">
        <v>0</v>
      </c>
      <c r="J6096">
        <v>0.22</v>
      </c>
      <c r="K6096" t="s">
        <v>16</v>
      </c>
      <c r="L6096">
        <v>10</v>
      </c>
    </row>
    <row r="6097" spans="1:12" x14ac:dyDescent="0.3">
      <c r="A6097">
        <v>30</v>
      </c>
      <c r="B6097">
        <v>42000</v>
      </c>
      <c r="C6097" t="s">
        <v>13</v>
      </c>
      <c r="D6097">
        <v>5</v>
      </c>
      <c r="E6097" t="s">
        <v>14</v>
      </c>
      <c r="F6097" t="s">
        <v>19</v>
      </c>
      <c r="G6097">
        <v>11000</v>
      </c>
      <c r="H6097">
        <v>10.36</v>
      </c>
      <c r="I6097">
        <v>0</v>
      </c>
      <c r="J6097">
        <v>0.26</v>
      </c>
      <c r="K6097" t="s">
        <v>16</v>
      </c>
      <c r="L6097">
        <v>10</v>
      </c>
    </row>
    <row r="6098" spans="1:12" x14ac:dyDescent="0.3">
      <c r="A6098">
        <v>30</v>
      </c>
      <c r="B6098">
        <v>42000</v>
      </c>
      <c r="C6098" t="s">
        <v>13</v>
      </c>
      <c r="D6098">
        <v>2</v>
      </c>
      <c r="E6098" t="s">
        <v>18</v>
      </c>
      <c r="F6098" t="s">
        <v>19</v>
      </c>
      <c r="G6098">
        <v>11000</v>
      </c>
      <c r="H6098">
        <v>12.53</v>
      </c>
      <c r="I6098">
        <v>0</v>
      </c>
      <c r="J6098">
        <v>0.26</v>
      </c>
      <c r="K6098" t="s">
        <v>16</v>
      </c>
      <c r="L6098">
        <v>9</v>
      </c>
    </row>
    <row r="6099" spans="1:12" x14ac:dyDescent="0.3">
      <c r="A6099">
        <v>27</v>
      </c>
      <c r="B6099">
        <v>39000</v>
      </c>
      <c r="C6099" t="s">
        <v>13</v>
      </c>
      <c r="D6099">
        <v>0</v>
      </c>
      <c r="E6099" t="s">
        <v>14</v>
      </c>
      <c r="F6099" t="s">
        <v>30</v>
      </c>
      <c r="G6099">
        <v>11000</v>
      </c>
      <c r="H6099">
        <v>16.07</v>
      </c>
      <c r="I6099">
        <v>1</v>
      </c>
      <c r="J6099">
        <v>0.28000000000000003</v>
      </c>
      <c r="K6099" t="s">
        <v>17</v>
      </c>
      <c r="L6099">
        <v>9</v>
      </c>
    </row>
    <row r="6100" spans="1:12" x14ac:dyDescent="0.3">
      <c r="A6100">
        <v>27</v>
      </c>
      <c r="B6100">
        <v>41000</v>
      </c>
      <c r="C6100" t="s">
        <v>13</v>
      </c>
      <c r="D6100">
        <v>11</v>
      </c>
      <c r="E6100" t="s">
        <v>25</v>
      </c>
      <c r="F6100" t="s">
        <v>30</v>
      </c>
      <c r="G6100">
        <v>11000</v>
      </c>
      <c r="H6100">
        <v>15.33</v>
      </c>
      <c r="I6100">
        <v>1</v>
      </c>
      <c r="J6100">
        <v>0.27</v>
      </c>
      <c r="K6100" t="s">
        <v>17</v>
      </c>
      <c r="L6100">
        <v>7</v>
      </c>
    </row>
    <row r="6101" spans="1:12" x14ac:dyDescent="0.3">
      <c r="A6101">
        <v>28</v>
      </c>
      <c r="B6101">
        <v>41500</v>
      </c>
      <c r="C6101" t="s">
        <v>13</v>
      </c>
      <c r="D6101">
        <v>3</v>
      </c>
      <c r="E6101" t="s">
        <v>14</v>
      </c>
      <c r="F6101" t="s">
        <v>30</v>
      </c>
      <c r="G6101">
        <v>11000</v>
      </c>
      <c r="H6101">
        <v>15.33</v>
      </c>
      <c r="I6101">
        <v>1</v>
      </c>
      <c r="J6101">
        <v>0.27</v>
      </c>
      <c r="K6101" t="s">
        <v>17</v>
      </c>
      <c r="L6101">
        <v>5</v>
      </c>
    </row>
    <row r="6102" spans="1:12" x14ac:dyDescent="0.3">
      <c r="A6102">
        <v>27</v>
      </c>
      <c r="B6102">
        <v>49000</v>
      </c>
      <c r="C6102" t="s">
        <v>13</v>
      </c>
      <c r="D6102">
        <v>0</v>
      </c>
      <c r="E6102" t="s">
        <v>14</v>
      </c>
      <c r="F6102" t="s">
        <v>19</v>
      </c>
      <c r="G6102">
        <v>11000</v>
      </c>
      <c r="I6102">
        <v>0</v>
      </c>
      <c r="J6102">
        <v>0.22</v>
      </c>
      <c r="K6102" t="s">
        <v>16</v>
      </c>
      <c r="L6102">
        <v>10</v>
      </c>
    </row>
    <row r="6103" spans="1:12" x14ac:dyDescent="0.3">
      <c r="A6103">
        <v>30</v>
      </c>
      <c r="B6103">
        <v>36000</v>
      </c>
      <c r="C6103" t="s">
        <v>26</v>
      </c>
      <c r="D6103">
        <v>7</v>
      </c>
      <c r="E6103" t="s">
        <v>14</v>
      </c>
      <c r="F6103" t="s">
        <v>19</v>
      </c>
      <c r="G6103">
        <v>15000</v>
      </c>
      <c r="H6103">
        <v>11.83</v>
      </c>
      <c r="I6103">
        <v>0</v>
      </c>
      <c r="J6103">
        <v>0.42</v>
      </c>
      <c r="K6103" t="s">
        <v>16</v>
      </c>
      <c r="L6103">
        <v>5</v>
      </c>
    </row>
    <row r="6104" spans="1:12" x14ac:dyDescent="0.3">
      <c r="A6104">
        <v>28</v>
      </c>
      <c r="B6104">
        <v>45996</v>
      </c>
      <c r="C6104" t="s">
        <v>13</v>
      </c>
      <c r="D6104">
        <v>0</v>
      </c>
      <c r="E6104" t="s">
        <v>14</v>
      </c>
      <c r="F6104" t="s">
        <v>30</v>
      </c>
      <c r="G6104">
        <v>11000</v>
      </c>
      <c r="H6104">
        <v>14.74</v>
      </c>
      <c r="I6104">
        <v>1</v>
      </c>
      <c r="J6104">
        <v>0.24</v>
      </c>
      <c r="K6104" t="s">
        <v>17</v>
      </c>
      <c r="L6104">
        <v>7</v>
      </c>
    </row>
    <row r="6105" spans="1:12" x14ac:dyDescent="0.3">
      <c r="A6105">
        <v>30</v>
      </c>
      <c r="B6105">
        <v>53000</v>
      </c>
      <c r="C6105" t="s">
        <v>13</v>
      </c>
      <c r="D6105">
        <v>1</v>
      </c>
      <c r="E6105" t="s">
        <v>14</v>
      </c>
      <c r="F6105" t="s">
        <v>21</v>
      </c>
      <c r="G6105">
        <v>11000</v>
      </c>
      <c r="H6105">
        <v>6.62</v>
      </c>
      <c r="I6105">
        <v>0</v>
      </c>
      <c r="J6105">
        <v>0.21</v>
      </c>
      <c r="K6105" t="s">
        <v>16</v>
      </c>
      <c r="L6105">
        <v>9</v>
      </c>
    </row>
    <row r="6106" spans="1:12" x14ac:dyDescent="0.3">
      <c r="A6106">
        <v>27</v>
      </c>
      <c r="B6106">
        <v>36000</v>
      </c>
      <c r="C6106" t="s">
        <v>26</v>
      </c>
      <c r="D6106">
        <v>3</v>
      </c>
      <c r="E6106" t="s">
        <v>28</v>
      </c>
      <c r="F6106" t="s">
        <v>21</v>
      </c>
      <c r="G6106">
        <v>2500</v>
      </c>
      <c r="H6106">
        <v>9.6300000000000008</v>
      </c>
      <c r="I6106">
        <v>0</v>
      </c>
      <c r="J6106">
        <v>7.0000000000000007E-2</v>
      </c>
      <c r="K6106" t="s">
        <v>16</v>
      </c>
      <c r="L6106">
        <v>7</v>
      </c>
    </row>
    <row r="6107" spans="1:12" x14ac:dyDescent="0.3">
      <c r="A6107">
        <v>31</v>
      </c>
      <c r="B6107">
        <v>55000</v>
      </c>
      <c r="C6107" t="s">
        <v>13</v>
      </c>
      <c r="D6107">
        <v>6</v>
      </c>
      <c r="E6107" t="s">
        <v>27</v>
      </c>
      <c r="F6107" t="s">
        <v>30</v>
      </c>
      <c r="G6107">
        <v>11000</v>
      </c>
      <c r="I6107">
        <v>0</v>
      </c>
      <c r="J6107">
        <v>0.2</v>
      </c>
      <c r="K6107" t="s">
        <v>17</v>
      </c>
      <c r="L6107">
        <v>9</v>
      </c>
    </row>
    <row r="6108" spans="1:12" x14ac:dyDescent="0.3">
      <c r="A6108">
        <v>28</v>
      </c>
      <c r="B6108">
        <v>36000</v>
      </c>
      <c r="C6108" t="s">
        <v>26</v>
      </c>
      <c r="D6108">
        <v>4</v>
      </c>
      <c r="E6108" t="s">
        <v>27</v>
      </c>
      <c r="F6108" t="s">
        <v>19</v>
      </c>
      <c r="G6108">
        <v>2400</v>
      </c>
      <c r="H6108">
        <v>10.71</v>
      </c>
      <c r="I6108">
        <v>0</v>
      </c>
      <c r="J6108">
        <v>7.0000000000000007E-2</v>
      </c>
      <c r="K6108" t="s">
        <v>16</v>
      </c>
      <c r="L6108">
        <v>7</v>
      </c>
    </row>
    <row r="6109" spans="1:12" x14ac:dyDescent="0.3">
      <c r="A6109">
        <v>28</v>
      </c>
      <c r="B6109">
        <v>68000</v>
      </c>
      <c r="C6109" t="s">
        <v>13</v>
      </c>
      <c r="D6109">
        <v>4</v>
      </c>
      <c r="E6109" t="s">
        <v>27</v>
      </c>
      <c r="F6109" t="s">
        <v>19</v>
      </c>
      <c r="G6109">
        <v>11000</v>
      </c>
      <c r="H6109">
        <v>11.49</v>
      </c>
      <c r="I6109">
        <v>0</v>
      </c>
      <c r="J6109">
        <v>0.16</v>
      </c>
      <c r="K6109" t="s">
        <v>16</v>
      </c>
      <c r="L6109">
        <v>5</v>
      </c>
    </row>
    <row r="6110" spans="1:12" x14ac:dyDescent="0.3">
      <c r="A6110">
        <v>29</v>
      </c>
      <c r="B6110">
        <v>69000</v>
      </c>
      <c r="C6110" t="s">
        <v>13</v>
      </c>
      <c r="D6110">
        <v>5</v>
      </c>
      <c r="E6110" t="s">
        <v>20</v>
      </c>
      <c r="F6110" t="s">
        <v>30</v>
      </c>
      <c r="G6110">
        <v>11000</v>
      </c>
      <c r="H6110">
        <v>14.61</v>
      </c>
      <c r="I6110">
        <v>0</v>
      </c>
      <c r="J6110">
        <v>0.16</v>
      </c>
      <c r="K6110" t="s">
        <v>17</v>
      </c>
      <c r="L6110">
        <v>5</v>
      </c>
    </row>
    <row r="6111" spans="1:12" x14ac:dyDescent="0.3">
      <c r="A6111">
        <v>28</v>
      </c>
      <c r="B6111">
        <v>75000</v>
      </c>
      <c r="C6111" t="s">
        <v>13</v>
      </c>
      <c r="D6111">
        <v>5</v>
      </c>
      <c r="E6111" t="s">
        <v>20</v>
      </c>
      <c r="F6111" t="s">
        <v>21</v>
      </c>
      <c r="G6111">
        <v>11000</v>
      </c>
      <c r="H6111">
        <v>7.51</v>
      </c>
      <c r="I6111">
        <v>0</v>
      </c>
      <c r="J6111">
        <v>0.15</v>
      </c>
      <c r="K6111" t="s">
        <v>16</v>
      </c>
      <c r="L6111">
        <v>9</v>
      </c>
    </row>
    <row r="6112" spans="1:12" x14ac:dyDescent="0.3">
      <c r="A6112">
        <v>29</v>
      </c>
      <c r="B6112">
        <v>36100</v>
      </c>
      <c r="C6112" t="s">
        <v>26</v>
      </c>
      <c r="D6112">
        <v>2</v>
      </c>
      <c r="E6112" t="s">
        <v>20</v>
      </c>
      <c r="F6112" t="s">
        <v>15</v>
      </c>
      <c r="G6112">
        <v>14000</v>
      </c>
      <c r="H6112">
        <v>14.27</v>
      </c>
      <c r="I6112">
        <v>0</v>
      </c>
      <c r="J6112">
        <v>0.39</v>
      </c>
      <c r="K6112" t="s">
        <v>16</v>
      </c>
      <c r="L6112">
        <v>5</v>
      </c>
    </row>
    <row r="6113" spans="1:12" x14ac:dyDescent="0.3">
      <c r="A6113">
        <v>34</v>
      </c>
      <c r="B6113">
        <v>93000</v>
      </c>
      <c r="C6113" t="s">
        <v>13</v>
      </c>
      <c r="D6113">
        <v>11</v>
      </c>
      <c r="E6113" t="s">
        <v>28</v>
      </c>
      <c r="F6113" t="s">
        <v>15</v>
      </c>
      <c r="G6113">
        <v>11000</v>
      </c>
      <c r="H6113">
        <v>12.53</v>
      </c>
      <c r="I6113">
        <v>0</v>
      </c>
      <c r="J6113">
        <v>0.12</v>
      </c>
      <c r="K6113" t="s">
        <v>17</v>
      </c>
      <c r="L6113">
        <v>10</v>
      </c>
    </row>
    <row r="6114" spans="1:12" x14ac:dyDescent="0.3">
      <c r="A6114">
        <v>28</v>
      </c>
      <c r="B6114">
        <v>33288</v>
      </c>
      <c r="C6114" t="s">
        <v>13</v>
      </c>
      <c r="D6114">
        <v>2</v>
      </c>
      <c r="E6114" t="s">
        <v>18</v>
      </c>
      <c r="F6114" t="s">
        <v>15</v>
      </c>
      <c r="G6114">
        <v>10800</v>
      </c>
      <c r="H6114">
        <v>12.09</v>
      </c>
      <c r="I6114">
        <v>1</v>
      </c>
      <c r="J6114">
        <v>0.32</v>
      </c>
      <c r="K6114" t="s">
        <v>16</v>
      </c>
      <c r="L6114">
        <v>6</v>
      </c>
    </row>
    <row r="6115" spans="1:12" x14ac:dyDescent="0.3">
      <c r="A6115">
        <v>33</v>
      </c>
      <c r="B6115">
        <v>36500</v>
      </c>
      <c r="C6115" t="s">
        <v>26</v>
      </c>
      <c r="D6115">
        <v>17</v>
      </c>
      <c r="E6115" t="s">
        <v>28</v>
      </c>
      <c r="F6115" t="s">
        <v>21</v>
      </c>
      <c r="G6115">
        <v>3200</v>
      </c>
      <c r="H6115">
        <v>7.37</v>
      </c>
      <c r="I6115">
        <v>0</v>
      </c>
      <c r="J6115">
        <v>0.09</v>
      </c>
      <c r="K6115" t="s">
        <v>16</v>
      </c>
      <c r="L6115">
        <v>6</v>
      </c>
    </row>
    <row r="6116" spans="1:12" x14ac:dyDescent="0.3">
      <c r="A6116">
        <v>29</v>
      </c>
      <c r="B6116">
        <v>36538</v>
      </c>
      <c r="C6116" t="s">
        <v>26</v>
      </c>
      <c r="D6116">
        <v>2</v>
      </c>
      <c r="E6116" t="s">
        <v>20</v>
      </c>
      <c r="F6116" t="s">
        <v>21</v>
      </c>
      <c r="G6116">
        <v>2500</v>
      </c>
      <c r="H6116">
        <v>6.62</v>
      </c>
      <c r="I6116">
        <v>0</v>
      </c>
      <c r="J6116">
        <v>7.0000000000000007E-2</v>
      </c>
      <c r="K6116" t="s">
        <v>16</v>
      </c>
      <c r="L6116">
        <v>7</v>
      </c>
    </row>
    <row r="6117" spans="1:12" x14ac:dyDescent="0.3">
      <c r="A6117">
        <v>29</v>
      </c>
      <c r="B6117">
        <v>52000</v>
      </c>
      <c r="C6117" t="s">
        <v>13</v>
      </c>
      <c r="D6117">
        <v>3</v>
      </c>
      <c r="E6117" t="s">
        <v>25</v>
      </c>
      <c r="F6117" t="s">
        <v>15</v>
      </c>
      <c r="G6117">
        <v>10800</v>
      </c>
      <c r="H6117">
        <v>14.27</v>
      </c>
      <c r="I6117">
        <v>0</v>
      </c>
      <c r="J6117">
        <v>0.21</v>
      </c>
      <c r="K6117" t="s">
        <v>16</v>
      </c>
      <c r="L6117">
        <v>5</v>
      </c>
    </row>
    <row r="6118" spans="1:12" x14ac:dyDescent="0.3">
      <c r="A6118">
        <v>27</v>
      </c>
      <c r="B6118">
        <v>36789</v>
      </c>
      <c r="C6118" t="s">
        <v>26</v>
      </c>
      <c r="D6118">
        <v>1</v>
      </c>
      <c r="E6118" t="s">
        <v>25</v>
      </c>
      <c r="F6118" t="s">
        <v>15</v>
      </c>
      <c r="G6118">
        <v>5500</v>
      </c>
      <c r="H6118">
        <v>13.57</v>
      </c>
      <c r="I6118">
        <v>0</v>
      </c>
      <c r="J6118">
        <v>0.15</v>
      </c>
      <c r="K6118" t="s">
        <v>17</v>
      </c>
      <c r="L6118">
        <v>8</v>
      </c>
    </row>
    <row r="6119" spans="1:12" x14ac:dyDescent="0.3">
      <c r="A6119">
        <v>29</v>
      </c>
      <c r="B6119">
        <v>28800</v>
      </c>
      <c r="C6119" t="s">
        <v>13</v>
      </c>
      <c r="D6119">
        <v>4</v>
      </c>
      <c r="E6119" t="s">
        <v>25</v>
      </c>
      <c r="F6119" t="s">
        <v>21</v>
      </c>
      <c r="G6119">
        <v>10750</v>
      </c>
      <c r="H6119">
        <v>7.51</v>
      </c>
      <c r="I6119">
        <v>1</v>
      </c>
      <c r="J6119">
        <v>0.37</v>
      </c>
      <c r="K6119" t="s">
        <v>16</v>
      </c>
      <c r="L6119">
        <v>10</v>
      </c>
    </row>
    <row r="6120" spans="1:12" x14ac:dyDescent="0.3">
      <c r="A6120">
        <v>35</v>
      </c>
      <c r="B6120">
        <v>37000</v>
      </c>
      <c r="C6120" t="s">
        <v>23</v>
      </c>
      <c r="D6120">
        <v>1</v>
      </c>
      <c r="E6120" t="s">
        <v>18</v>
      </c>
      <c r="F6120" t="s">
        <v>21</v>
      </c>
      <c r="G6120">
        <v>4650</v>
      </c>
      <c r="H6120">
        <v>6.62</v>
      </c>
      <c r="I6120">
        <v>0</v>
      </c>
      <c r="J6120">
        <v>0.13</v>
      </c>
      <c r="K6120" t="s">
        <v>16</v>
      </c>
      <c r="L6120">
        <v>8</v>
      </c>
    </row>
    <row r="6121" spans="1:12" x14ac:dyDescent="0.3">
      <c r="A6121">
        <v>34</v>
      </c>
      <c r="B6121">
        <v>37000</v>
      </c>
      <c r="C6121" t="s">
        <v>23</v>
      </c>
      <c r="D6121">
        <v>17</v>
      </c>
      <c r="E6121" t="s">
        <v>18</v>
      </c>
      <c r="F6121" t="s">
        <v>21</v>
      </c>
      <c r="G6121">
        <v>5000</v>
      </c>
      <c r="H6121">
        <v>7.9</v>
      </c>
      <c r="I6121">
        <v>0</v>
      </c>
      <c r="J6121">
        <v>0.14000000000000001</v>
      </c>
      <c r="K6121" t="s">
        <v>16</v>
      </c>
      <c r="L6121">
        <v>10</v>
      </c>
    </row>
    <row r="6122" spans="1:12" x14ac:dyDescent="0.3">
      <c r="A6122">
        <v>32</v>
      </c>
      <c r="B6122">
        <v>31000</v>
      </c>
      <c r="C6122" t="s">
        <v>26</v>
      </c>
      <c r="D6122">
        <v>16</v>
      </c>
      <c r="E6122" t="s">
        <v>25</v>
      </c>
      <c r="F6122" t="s">
        <v>21</v>
      </c>
      <c r="G6122">
        <v>3000</v>
      </c>
      <c r="H6122">
        <v>7.51</v>
      </c>
      <c r="I6122">
        <v>1</v>
      </c>
      <c r="J6122">
        <v>0.1</v>
      </c>
      <c r="K6122" t="s">
        <v>16</v>
      </c>
      <c r="L6122">
        <v>7</v>
      </c>
    </row>
    <row r="6123" spans="1:12" x14ac:dyDescent="0.3">
      <c r="A6123">
        <v>32</v>
      </c>
      <c r="B6123">
        <v>37000</v>
      </c>
      <c r="C6123" t="s">
        <v>26</v>
      </c>
      <c r="D6123">
        <v>3</v>
      </c>
      <c r="E6123" t="s">
        <v>20</v>
      </c>
      <c r="F6123" t="s">
        <v>19</v>
      </c>
      <c r="G6123">
        <v>3000</v>
      </c>
      <c r="H6123">
        <v>11.49</v>
      </c>
      <c r="I6123">
        <v>0</v>
      </c>
      <c r="J6123">
        <v>0.08</v>
      </c>
      <c r="K6123" t="s">
        <v>16</v>
      </c>
      <c r="L6123">
        <v>7</v>
      </c>
    </row>
    <row r="6124" spans="1:12" x14ac:dyDescent="0.3">
      <c r="A6124">
        <v>35</v>
      </c>
      <c r="B6124">
        <v>31000</v>
      </c>
      <c r="C6124" t="s">
        <v>26</v>
      </c>
      <c r="D6124">
        <v>2</v>
      </c>
      <c r="E6124" t="s">
        <v>20</v>
      </c>
      <c r="F6124" t="s">
        <v>19</v>
      </c>
      <c r="G6124">
        <v>8875</v>
      </c>
      <c r="H6124">
        <v>11.99</v>
      </c>
      <c r="I6124">
        <v>1</v>
      </c>
      <c r="J6124">
        <v>0.28999999999999998</v>
      </c>
      <c r="K6124" t="s">
        <v>16</v>
      </c>
      <c r="L6124">
        <v>7</v>
      </c>
    </row>
    <row r="6125" spans="1:12" x14ac:dyDescent="0.3">
      <c r="A6125">
        <v>27</v>
      </c>
      <c r="B6125">
        <v>33000</v>
      </c>
      <c r="C6125" t="s">
        <v>13</v>
      </c>
      <c r="D6125">
        <v>4</v>
      </c>
      <c r="E6125" t="s">
        <v>14</v>
      </c>
      <c r="F6125" t="s">
        <v>21</v>
      </c>
      <c r="G6125">
        <v>10625</v>
      </c>
      <c r="H6125">
        <v>6.62</v>
      </c>
      <c r="I6125">
        <v>1</v>
      </c>
      <c r="J6125">
        <v>0.32</v>
      </c>
      <c r="K6125" t="s">
        <v>16</v>
      </c>
      <c r="L6125">
        <v>5</v>
      </c>
    </row>
    <row r="6126" spans="1:12" x14ac:dyDescent="0.3">
      <c r="A6126">
        <v>29</v>
      </c>
      <c r="B6126">
        <v>35000</v>
      </c>
      <c r="C6126" t="s">
        <v>13</v>
      </c>
      <c r="D6126">
        <v>1</v>
      </c>
      <c r="E6126" t="s">
        <v>25</v>
      </c>
      <c r="F6126" t="s">
        <v>21</v>
      </c>
      <c r="G6126">
        <v>10625</v>
      </c>
      <c r="H6126">
        <v>7.9</v>
      </c>
      <c r="I6126">
        <v>0</v>
      </c>
      <c r="J6126">
        <v>0.3</v>
      </c>
      <c r="K6126" t="s">
        <v>16</v>
      </c>
      <c r="L6126">
        <v>8</v>
      </c>
    </row>
    <row r="6127" spans="1:12" x14ac:dyDescent="0.3">
      <c r="A6127">
        <v>29</v>
      </c>
      <c r="B6127">
        <v>37000</v>
      </c>
      <c r="C6127" t="s">
        <v>23</v>
      </c>
      <c r="D6127">
        <v>2</v>
      </c>
      <c r="E6127" t="s">
        <v>18</v>
      </c>
      <c r="F6127" t="s">
        <v>21</v>
      </c>
      <c r="G6127">
        <v>2800</v>
      </c>
      <c r="H6127">
        <v>7.66</v>
      </c>
      <c r="I6127">
        <v>0</v>
      </c>
      <c r="J6127">
        <v>0.08</v>
      </c>
      <c r="K6127" t="s">
        <v>16</v>
      </c>
      <c r="L6127">
        <v>5</v>
      </c>
    </row>
    <row r="6128" spans="1:12" x14ac:dyDescent="0.3">
      <c r="A6128">
        <v>33</v>
      </c>
      <c r="B6128">
        <v>35000</v>
      </c>
      <c r="C6128" t="s">
        <v>13</v>
      </c>
      <c r="D6128">
        <v>12</v>
      </c>
      <c r="E6128" t="s">
        <v>14</v>
      </c>
      <c r="F6128" t="s">
        <v>21</v>
      </c>
      <c r="G6128">
        <v>10550</v>
      </c>
      <c r="I6128">
        <v>0</v>
      </c>
      <c r="J6128">
        <v>0.3</v>
      </c>
      <c r="K6128" t="s">
        <v>16</v>
      </c>
      <c r="L6128">
        <v>10</v>
      </c>
    </row>
    <row r="6129" spans="1:12" x14ac:dyDescent="0.3">
      <c r="A6129">
        <v>33</v>
      </c>
      <c r="B6129">
        <v>37000</v>
      </c>
      <c r="C6129" t="s">
        <v>26</v>
      </c>
      <c r="D6129">
        <v>2</v>
      </c>
      <c r="E6129" t="s">
        <v>20</v>
      </c>
      <c r="F6129" t="s">
        <v>19</v>
      </c>
      <c r="G6129">
        <v>13000</v>
      </c>
      <c r="H6129">
        <v>10.36</v>
      </c>
      <c r="I6129">
        <v>0</v>
      </c>
      <c r="J6129">
        <v>0.35</v>
      </c>
      <c r="K6129" t="s">
        <v>16</v>
      </c>
      <c r="L6129">
        <v>7</v>
      </c>
    </row>
    <row r="6130" spans="1:12" x14ac:dyDescent="0.3">
      <c r="A6130">
        <v>31</v>
      </c>
      <c r="B6130">
        <v>37000</v>
      </c>
      <c r="C6130" t="s">
        <v>26</v>
      </c>
      <c r="D6130">
        <v>12</v>
      </c>
      <c r="E6130" t="s">
        <v>25</v>
      </c>
      <c r="F6130" t="s">
        <v>15</v>
      </c>
      <c r="G6130">
        <v>22000</v>
      </c>
      <c r="H6130">
        <v>12.73</v>
      </c>
      <c r="I6130">
        <v>0</v>
      </c>
      <c r="J6130">
        <v>0.59</v>
      </c>
      <c r="K6130" t="s">
        <v>17</v>
      </c>
      <c r="L6130">
        <v>7</v>
      </c>
    </row>
    <row r="6131" spans="1:12" x14ac:dyDescent="0.3">
      <c r="A6131">
        <v>34</v>
      </c>
      <c r="B6131">
        <v>55500</v>
      </c>
      <c r="C6131" t="s">
        <v>13</v>
      </c>
      <c r="D6131">
        <v>2</v>
      </c>
      <c r="E6131" t="s">
        <v>20</v>
      </c>
      <c r="F6131" t="s">
        <v>21</v>
      </c>
      <c r="G6131">
        <v>10450</v>
      </c>
      <c r="H6131">
        <v>7.51</v>
      </c>
      <c r="I6131">
        <v>0</v>
      </c>
      <c r="J6131">
        <v>0.19</v>
      </c>
      <c r="K6131" t="s">
        <v>16</v>
      </c>
      <c r="L6131">
        <v>10</v>
      </c>
    </row>
    <row r="6132" spans="1:12" x14ac:dyDescent="0.3">
      <c r="A6132">
        <v>32</v>
      </c>
      <c r="B6132">
        <v>32004</v>
      </c>
      <c r="C6132" t="s">
        <v>13</v>
      </c>
      <c r="D6132">
        <v>10</v>
      </c>
      <c r="E6132" t="s">
        <v>25</v>
      </c>
      <c r="F6132" t="s">
        <v>15</v>
      </c>
      <c r="G6132">
        <v>10400</v>
      </c>
      <c r="H6132">
        <v>15.27</v>
      </c>
      <c r="I6132">
        <v>1</v>
      </c>
      <c r="J6132">
        <v>0.32</v>
      </c>
      <c r="K6132" t="s">
        <v>16</v>
      </c>
      <c r="L6132">
        <v>9</v>
      </c>
    </row>
    <row r="6133" spans="1:12" x14ac:dyDescent="0.3">
      <c r="A6133">
        <v>27</v>
      </c>
      <c r="B6133">
        <v>45000</v>
      </c>
      <c r="C6133" t="s">
        <v>13</v>
      </c>
      <c r="D6133">
        <v>12</v>
      </c>
      <c r="E6133" t="s">
        <v>25</v>
      </c>
      <c r="F6133" t="s">
        <v>15</v>
      </c>
      <c r="G6133">
        <v>10400</v>
      </c>
      <c r="H6133">
        <v>14.65</v>
      </c>
      <c r="I6133">
        <v>0</v>
      </c>
      <c r="J6133">
        <v>0.23</v>
      </c>
      <c r="K6133" t="s">
        <v>16</v>
      </c>
      <c r="L6133">
        <v>9</v>
      </c>
    </row>
    <row r="6134" spans="1:12" x14ac:dyDescent="0.3">
      <c r="A6134">
        <v>27</v>
      </c>
      <c r="B6134">
        <v>62000</v>
      </c>
      <c r="C6134" t="s">
        <v>13</v>
      </c>
      <c r="D6134">
        <v>9</v>
      </c>
      <c r="E6134" t="s">
        <v>18</v>
      </c>
      <c r="F6134" t="s">
        <v>15</v>
      </c>
      <c r="G6134">
        <v>10400</v>
      </c>
      <c r="H6134">
        <v>13.49</v>
      </c>
      <c r="I6134">
        <v>0</v>
      </c>
      <c r="J6134">
        <v>0.17</v>
      </c>
      <c r="K6134" t="s">
        <v>17</v>
      </c>
      <c r="L6134">
        <v>10</v>
      </c>
    </row>
    <row r="6135" spans="1:12" x14ac:dyDescent="0.3">
      <c r="A6135">
        <v>29</v>
      </c>
      <c r="B6135">
        <v>31100</v>
      </c>
      <c r="C6135" t="s">
        <v>26</v>
      </c>
      <c r="D6135">
        <v>9</v>
      </c>
      <c r="E6135" t="s">
        <v>25</v>
      </c>
      <c r="F6135" t="s">
        <v>29</v>
      </c>
      <c r="G6135">
        <v>3000</v>
      </c>
      <c r="H6135">
        <v>16.82</v>
      </c>
      <c r="I6135">
        <v>1</v>
      </c>
      <c r="J6135">
        <v>0.1</v>
      </c>
      <c r="K6135" t="s">
        <v>17</v>
      </c>
      <c r="L6135">
        <v>5</v>
      </c>
    </row>
    <row r="6136" spans="1:12" x14ac:dyDescent="0.3">
      <c r="A6136">
        <v>27</v>
      </c>
      <c r="B6136">
        <v>35000</v>
      </c>
      <c r="C6136" t="s">
        <v>13</v>
      </c>
      <c r="D6136">
        <v>5</v>
      </c>
      <c r="E6136" t="s">
        <v>14</v>
      </c>
      <c r="F6136" t="s">
        <v>15</v>
      </c>
      <c r="G6136">
        <v>10375</v>
      </c>
      <c r="H6136">
        <v>14.27</v>
      </c>
      <c r="I6136">
        <v>0</v>
      </c>
      <c r="J6136">
        <v>0.3</v>
      </c>
      <c r="K6136" t="s">
        <v>16</v>
      </c>
      <c r="L6136">
        <v>5</v>
      </c>
    </row>
    <row r="6137" spans="1:12" x14ac:dyDescent="0.3">
      <c r="A6137">
        <v>28</v>
      </c>
      <c r="B6137">
        <v>45000</v>
      </c>
      <c r="C6137" t="s">
        <v>13</v>
      </c>
      <c r="D6137">
        <v>6</v>
      </c>
      <c r="E6137" t="s">
        <v>14</v>
      </c>
      <c r="F6137" t="s">
        <v>30</v>
      </c>
      <c r="G6137">
        <v>3600</v>
      </c>
      <c r="H6137">
        <v>16.29</v>
      </c>
      <c r="I6137">
        <v>0</v>
      </c>
      <c r="J6137">
        <v>0.08</v>
      </c>
      <c r="K6137" t="s">
        <v>16</v>
      </c>
      <c r="L6137">
        <v>7</v>
      </c>
    </row>
    <row r="6138" spans="1:12" x14ac:dyDescent="0.3">
      <c r="A6138">
        <v>28</v>
      </c>
      <c r="B6138">
        <v>37290</v>
      </c>
      <c r="C6138" t="s">
        <v>26</v>
      </c>
      <c r="D6138">
        <v>7</v>
      </c>
      <c r="E6138" t="s">
        <v>20</v>
      </c>
      <c r="F6138" t="s">
        <v>21</v>
      </c>
      <c r="G6138">
        <v>5500</v>
      </c>
      <c r="H6138">
        <v>5.42</v>
      </c>
      <c r="I6138">
        <v>0</v>
      </c>
      <c r="J6138">
        <v>0.15</v>
      </c>
      <c r="K6138" t="s">
        <v>16</v>
      </c>
      <c r="L6138">
        <v>5</v>
      </c>
    </row>
    <row r="6139" spans="1:12" x14ac:dyDescent="0.3">
      <c r="A6139">
        <v>35</v>
      </c>
      <c r="B6139">
        <v>37400</v>
      </c>
      <c r="C6139" t="s">
        <v>26</v>
      </c>
      <c r="D6139">
        <v>3</v>
      </c>
      <c r="E6139" t="s">
        <v>27</v>
      </c>
      <c r="F6139" t="s">
        <v>30</v>
      </c>
      <c r="G6139">
        <v>10750</v>
      </c>
      <c r="H6139">
        <v>15.95</v>
      </c>
      <c r="I6139">
        <v>0</v>
      </c>
      <c r="J6139">
        <v>0.28999999999999998</v>
      </c>
      <c r="K6139" t="s">
        <v>16</v>
      </c>
      <c r="L6139">
        <v>5</v>
      </c>
    </row>
    <row r="6140" spans="1:12" x14ac:dyDescent="0.3">
      <c r="A6140">
        <v>34</v>
      </c>
      <c r="B6140">
        <v>50000</v>
      </c>
      <c r="C6140" t="s">
        <v>13</v>
      </c>
      <c r="D6140">
        <v>0</v>
      </c>
      <c r="E6140" t="s">
        <v>20</v>
      </c>
      <c r="F6140" t="s">
        <v>19</v>
      </c>
      <c r="G6140">
        <v>3600</v>
      </c>
      <c r="H6140">
        <v>11.99</v>
      </c>
      <c r="I6140">
        <v>0</v>
      </c>
      <c r="J6140">
        <v>7.0000000000000007E-2</v>
      </c>
      <c r="K6140" t="s">
        <v>16</v>
      </c>
      <c r="L6140">
        <v>7</v>
      </c>
    </row>
    <row r="6141" spans="1:12" x14ac:dyDescent="0.3">
      <c r="A6141">
        <v>29</v>
      </c>
      <c r="B6141">
        <v>54996</v>
      </c>
      <c r="C6141" t="s">
        <v>13</v>
      </c>
      <c r="D6141">
        <v>8</v>
      </c>
      <c r="E6141" t="s">
        <v>25</v>
      </c>
      <c r="F6141" t="s">
        <v>21</v>
      </c>
      <c r="G6141">
        <v>3600</v>
      </c>
      <c r="H6141">
        <v>9.6300000000000008</v>
      </c>
      <c r="I6141">
        <v>0</v>
      </c>
      <c r="J6141">
        <v>7.0000000000000007E-2</v>
      </c>
      <c r="K6141" t="s">
        <v>16</v>
      </c>
      <c r="L6141">
        <v>5</v>
      </c>
    </row>
    <row r="6142" spans="1:12" x14ac:dyDescent="0.3">
      <c r="A6142">
        <v>28</v>
      </c>
      <c r="B6142">
        <v>49000</v>
      </c>
      <c r="C6142" t="s">
        <v>13</v>
      </c>
      <c r="D6142">
        <v>2</v>
      </c>
      <c r="E6142" t="s">
        <v>27</v>
      </c>
      <c r="F6142" t="s">
        <v>15</v>
      </c>
      <c r="G6142">
        <v>3600</v>
      </c>
      <c r="H6142">
        <v>13.98</v>
      </c>
      <c r="I6142">
        <v>1</v>
      </c>
      <c r="J6142">
        <v>7.0000000000000007E-2</v>
      </c>
      <c r="K6142" t="s">
        <v>17</v>
      </c>
      <c r="L6142">
        <v>9</v>
      </c>
    </row>
    <row r="6143" spans="1:12" x14ac:dyDescent="0.3">
      <c r="A6143">
        <v>30</v>
      </c>
      <c r="B6143">
        <v>60000</v>
      </c>
      <c r="C6143" t="s">
        <v>13</v>
      </c>
      <c r="D6143">
        <v>1</v>
      </c>
      <c r="E6143" t="s">
        <v>25</v>
      </c>
      <c r="F6143" t="s">
        <v>21</v>
      </c>
      <c r="G6143">
        <v>3600</v>
      </c>
      <c r="H6143">
        <v>8.59</v>
      </c>
      <c r="I6143">
        <v>0</v>
      </c>
      <c r="J6143">
        <v>0.06</v>
      </c>
      <c r="K6143" t="s">
        <v>16</v>
      </c>
      <c r="L6143">
        <v>9</v>
      </c>
    </row>
    <row r="6144" spans="1:12" x14ac:dyDescent="0.3">
      <c r="A6144">
        <v>28</v>
      </c>
      <c r="B6144">
        <v>82300</v>
      </c>
      <c r="C6144" t="s">
        <v>13</v>
      </c>
      <c r="D6144">
        <v>3</v>
      </c>
      <c r="E6144" t="s">
        <v>27</v>
      </c>
      <c r="F6144" t="s">
        <v>21</v>
      </c>
      <c r="G6144">
        <v>3600</v>
      </c>
      <c r="H6144">
        <v>9.6300000000000008</v>
      </c>
      <c r="I6144">
        <v>0</v>
      </c>
      <c r="J6144">
        <v>0.04</v>
      </c>
      <c r="K6144" t="s">
        <v>16</v>
      </c>
      <c r="L6144">
        <v>8</v>
      </c>
    </row>
    <row r="6145" spans="1:12" x14ac:dyDescent="0.3">
      <c r="A6145">
        <v>35</v>
      </c>
      <c r="B6145">
        <v>85000</v>
      </c>
      <c r="C6145" t="s">
        <v>13</v>
      </c>
      <c r="D6145">
        <v>1</v>
      </c>
      <c r="E6145" t="s">
        <v>25</v>
      </c>
      <c r="F6145" t="s">
        <v>21</v>
      </c>
      <c r="G6145">
        <v>3600</v>
      </c>
      <c r="H6145">
        <v>7.51</v>
      </c>
      <c r="I6145">
        <v>0</v>
      </c>
      <c r="J6145">
        <v>0.04</v>
      </c>
      <c r="K6145" t="s">
        <v>16</v>
      </c>
      <c r="L6145">
        <v>6</v>
      </c>
    </row>
    <row r="6146" spans="1:12" x14ac:dyDescent="0.3">
      <c r="A6146">
        <v>27</v>
      </c>
      <c r="B6146">
        <v>106000</v>
      </c>
      <c r="C6146" t="s">
        <v>13</v>
      </c>
      <c r="D6146">
        <v>11</v>
      </c>
      <c r="E6146" t="s">
        <v>18</v>
      </c>
      <c r="F6146" t="s">
        <v>15</v>
      </c>
      <c r="G6146">
        <v>3600</v>
      </c>
      <c r="H6146">
        <v>14.27</v>
      </c>
      <c r="I6146">
        <v>0</v>
      </c>
      <c r="J6146">
        <v>0.03</v>
      </c>
      <c r="K6146" t="s">
        <v>16</v>
      </c>
      <c r="L6146">
        <v>5</v>
      </c>
    </row>
    <row r="6147" spans="1:12" x14ac:dyDescent="0.3">
      <c r="A6147">
        <v>30</v>
      </c>
      <c r="B6147">
        <v>110000</v>
      </c>
      <c r="C6147" t="s">
        <v>13</v>
      </c>
      <c r="D6147">
        <v>0</v>
      </c>
      <c r="E6147" t="s">
        <v>25</v>
      </c>
      <c r="F6147" t="s">
        <v>19</v>
      </c>
      <c r="G6147">
        <v>3600</v>
      </c>
      <c r="H6147">
        <v>10.71</v>
      </c>
      <c r="I6147">
        <v>0</v>
      </c>
      <c r="J6147">
        <v>0.03</v>
      </c>
      <c r="K6147" t="s">
        <v>16</v>
      </c>
      <c r="L6147">
        <v>8</v>
      </c>
    </row>
    <row r="6148" spans="1:12" x14ac:dyDescent="0.3">
      <c r="A6148">
        <v>35</v>
      </c>
      <c r="B6148">
        <v>19200</v>
      </c>
      <c r="C6148" t="s">
        <v>13</v>
      </c>
      <c r="D6148">
        <v>2</v>
      </c>
      <c r="E6148" t="s">
        <v>27</v>
      </c>
      <c r="F6148" t="s">
        <v>21</v>
      </c>
      <c r="G6148">
        <v>3675</v>
      </c>
      <c r="H6148">
        <v>8.49</v>
      </c>
      <c r="I6148">
        <v>1</v>
      </c>
      <c r="J6148">
        <v>0.19</v>
      </c>
      <c r="K6148" t="s">
        <v>16</v>
      </c>
      <c r="L6148">
        <v>7</v>
      </c>
    </row>
    <row r="6149" spans="1:12" x14ac:dyDescent="0.3">
      <c r="A6149">
        <v>32</v>
      </c>
      <c r="B6149">
        <v>25000</v>
      </c>
      <c r="C6149" t="s">
        <v>13</v>
      </c>
      <c r="D6149">
        <v>9</v>
      </c>
      <c r="E6149" t="s">
        <v>25</v>
      </c>
      <c r="F6149" t="s">
        <v>19</v>
      </c>
      <c r="G6149">
        <v>3700</v>
      </c>
      <c r="H6149">
        <v>9.91</v>
      </c>
      <c r="I6149">
        <v>0</v>
      </c>
      <c r="J6149">
        <v>0.15</v>
      </c>
      <c r="K6149" t="s">
        <v>16</v>
      </c>
      <c r="L6149">
        <v>6</v>
      </c>
    </row>
    <row r="6150" spans="1:12" x14ac:dyDescent="0.3">
      <c r="A6150">
        <v>31</v>
      </c>
      <c r="B6150">
        <v>38000</v>
      </c>
      <c r="C6150" t="s">
        <v>23</v>
      </c>
      <c r="D6150">
        <v>5</v>
      </c>
      <c r="E6150" t="s">
        <v>27</v>
      </c>
      <c r="F6150" t="s">
        <v>19</v>
      </c>
      <c r="G6150">
        <v>14000</v>
      </c>
      <c r="H6150">
        <v>9.91</v>
      </c>
      <c r="I6150">
        <v>0</v>
      </c>
      <c r="J6150">
        <v>0.37</v>
      </c>
      <c r="K6150" t="s">
        <v>16</v>
      </c>
      <c r="L6150">
        <v>5</v>
      </c>
    </row>
    <row r="6151" spans="1:12" x14ac:dyDescent="0.3">
      <c r="A6151">
        <v>27</v>
      </c>
      <c r="B6151">
        <v>70000</v>
      </c>
      <c r="C6151" t="s">
        <v>13</v>
      </c>
      <c r="D6151">
        <v>4</v>
      </c>
      <c r="E6151" t="s">
        <v>28</v>
      </c>
      <c r="F6151" t="s">
        <v>19</v>
      </c>
      <c r="G6151">
        <v>3700</v>
      </c>
      <c r="I6151">
        <v>1</v>
      </c>
      <c r="J6151">
        <v>0.05</v>
      </c>
      <c r="K6151" t="s">
        <v>16</v>
      </c>
      <c r="L6151">
        <v>5</v>
      </c>
    </row>
    <row r="6152" spans="1:12" x14ac:dyDescent="0.3">
      <c r="A6152">
        <v>28</v>
      </c>
      <c r="B6152">
        <v>94000</v>
      </c>
      <c r="C6152" t="s">
        <v>13</v>
      </c>
      <c r="D6152">
        <v>3</v>
      </c>
      <c r="E6152" t="s">
        <v>18</v>
      </c>
      <c r="F6152" t="s">
        <v>21</v>
      </c>
      <c r="G6152">
        <v>3700</v>
      </c>
      <c r="H6152">
        <v>7.9</v>
      </c>
      <c r="I6152">
        <v>0</v>
      </c>
      <c r="J6152">
        <v>0.04</v>
      </c>
      <c r="K6152" t="s">
        <v>16</v>
      </c>
      <c r="L6152">
        <v>9</v>
      </c>
    </row>
    <row r="6153" spans="1:12" x14ac:dyDescent="0.3">
      <c r="A6153">
        <v>34</v>
      </c>
      <c r="B6153">
        <v>25200</v>
      </c>
      <c r="C6153" t="s">
        <v>13</v>
      </c>
      <c r="D6153">
        <v>0</v>
      </c>
      <c r="E6153" t="s">
        <v>20</v>
      </c>
      <c r="F6153" t="s">
        <v>15</v>
      </c>
      <c r="G6153">
        <v>3750</v>
      </c>
      <c r="H6153">
        <v>12.99</v>
      </c>
      <c r="I6153">
        <v>0</v>
      </c>
      <c r="J6153">
        <v>0.15</v>
      </c>
      <c r="K6153" t="s">
        <v>17</v>
      </c>
      <c r="L6153">
        <v>6</v>
      </c>
    </row>
    <row r="6154" spans="1:12" x14ac:dyDescent="0.3">
      <c r="A6154">
        <v>28</v>
      </c>
      <c r="B6154">
        <v>38000</v>
      </c>
      <c r="C6154" t="s">
        <v>26</v>
      </c>
      <c r="D6154">
        <v>6</v>
      </c>
      <c r="E6154" t="s">
        <v>27</v>
      </c>
      <c r="F6154" t="s">
        <v>19</v>
      </c>
      <c r="G6154">
        <v>10200</v>
      </c>
      <c r="I6154">
        <v>0</v>
      </c>
      <c r="J6154">
        <v>0.27</v>
      </c>
      <c r="K6154" t="s">
        <v>16</v>
      </c>
      <c r="L6154">
        <v>10</v>
      </c>
    </row>
    <row r="6155" spans="1:12" x14ac:dyDescent="0.3">
      <c r="A6155">
        <v>32</v>
      </c>
      <c r="B6155">
        <v>68000</v>
      </c>
      <c r="C6155" t="s">
        <v>13</v>
      </c>
      <c r="D6155">
        <v>9</v>
      </c>
      <c r="E6155" t="s">
        <v>27</v>
      </c>
      <c r="F6155" t="s">
        <v>30</v>
      </c>
      <c r="G6155">
        <v>3800</v>
      </c>
      <c r="H6155">
        <v>16.89</v>
      </c>
      <c r="I6155">
        <v>0</v>
      </c>
      <c r="J6155">
        <v>0.06</v>
      </c>
      <c r="K6155" t="s">
        <v>17</v>
      </c>
      <c r="L6155">
        <v>8</v>
      </c>
    </row>
    <row r="6156" spans="1:12" x14ac:dyDescent="0.3">
      <c r="A6156">
        <v>35</v>
      </c>
      <c r="B6156">
        <v>38000</v>
      </c>
      <c r="C6156" t="s">
        <v>26</v>
      </c>
      <c r="D6156">
        <v>10</v>
      </c>
      <c r="E6156" t="s">
        <v>27</v>
      </c>
      <c r="F6156" t="s">
        <v>21</v>
      </c>
      <c r="G6156">
        <v>9600</v>
      </c>
      <c r="H6156">
        <v>7.49</v>
      </c>
      <c r="I6156">
        <v>0</v>
      </c>
      <c r="J6156">
        <v>0.25</v>
      </c>
      <c r="K6156" t="s">
        <v>16</v>
      </c>
      <c r="L6156">
        <v>9</v>
      </c>
    </row>
    <row r="6157" spans="1:12" x14ac:dyDescent="0.3">
      <c r="A6157">
        <v>28</v>
      </c>
      <c r="B6157">
        <v>55000</v>
      </c>
      <c r="C6157" t="s">
        <v>13</v>
      </c>
      <c r="D6157">
        <v>2</v>
      </c>
      <c r="E6157" t="s">
        <v>14</v>
      </c>
      <c r="F6157" t="s">
        <v>19</v>
      </c>
      <c r="G6157">
        <v>3900</v>
      </c>
      <c r="H6157">
        <v>11.99</v>
      </c>
      <c r="I6157">
        <v>0</v>
      </c>
      <c r="J6157">
        <v>7.0000000000000007E-2</v>
      </c>
      <c r="K6157" t="s">
        <v>16</v>
      </c>
      <c r="L6157">
        <v>10</v>
      </c>
    </row>
    <row r="6158" spans="1:12" x14ac:dyDescent="0.3">
      <c r="A6158">
        <v>27</v>
      </c>
      <c r="B6158">
        <v>12000</v>
      </c>
      <c r="C6158" t="s">
        <v>13</v>
      </c>
      <c r="D6158">
        <v>0</v>
      </c>
      <c r="E6158" t="s">
        <v>27</v>
      </c>
      <c r="F6158" t="s">
        <v>15</v>
      </c>
      <c r="G6158">
        <v>4000</v>
      </c>
      <c r="H6158">
        <v>14.22</v>
      </c>
      <c r="I6158">
        <v>1</v>
      </c>
      <c r="J6158">
        <v>0.33</v>
      </c>
      <c r="K6158" t="s">
        <v>17</v>
      </c>
      <c r="L6158">
        <v>7</v>
      </c>
    </row>
    <row r="6159" spans="1:12" x14ac:dyDescent="0.3">
      <c r="A6159">
        <v>28</v>
      </c>
      <c r="B6159">
        <v>38000</v>
      </c>
      <c r="C6159" t="s">
        <v>26</v>
      </c>
      <c r="D6159">
        <v>5</v>
      </c>
      <c r="E6159" t="s">
        <v>27</v>
      </c>
      <c r="F6159" t="s">
        <v>21</v>
      </c>
      <c r="G6159">
        <v>8400</v>
      </c>
      <c r="H6159">
        <v>7.51</v>
      </c>
      <c r="I6159">
        <v>0</v>
      </c>
      <c r="J6159">
        <v>0.22</v>
      </c>
      <c r="K6159" t="s">
        <v>16</v>
      </c>
      <c r="L6159">
        <v>7</v>
      </c>
    </row>
    <row r="6160" spans="1:12" x14ac:dyDescent="0.3">
      <c r="A6160">
        <v>29</v>
      </c>
      <c r="B6160">
        <v>38000</v>
      </c>
      <c r="C6160" t="s">
        <v>26</v>
      </c>
      <c r="D6160">
        <v>8</v>
      </c>
      <c r="E6160" t="s">
        <v>18</v>
      </c>
      <c r="F6160" t="s">
        <v>21</v>
      </c>
      <c r="G6160">
        <v>3600</v>
      </c>
      <c r="H6160">
        <v>7.14</v>
      </c>
      <c r="I6160">
        <v>0</v>
      </c>
      <c r="J6160">
        <v>0.09</v>
      </c>
      <c r="K6160" t="s">
        <v>16</v>
      </c>
      <c r="L6160">
        <v>9</v>
      </c>
    </row>
    <row r="6161" spans="1:12" x14ac:dyDescent="0.3">
      <c r="A6161">
        <v>30</v>
      </c>
      <c r="B6161">
        <v>16500</v>
      </c>
      <c r="C6161" t="s">
        <v>13</v>
      </c>
      <c r="D6161">
        <v>0</v>
      </c>
      <c r="E6161" t="s">
        <v>27</v>
      </c>
      <c r="F6161" t="s">
        <v>15</v>
      </c>
      <c r="G6161">
        <v>4000</v>
      </c>
      <c r="H6161">
        <v>14.22</v>
      </c>
      <c r="I6161">
        <v>1</v>
      </c>
      <c r="J6161">
        <v>0.24</v>
      </c>
      <c r="K6161" t="s">
        <v>17</v>
      </c>
      <c r="L6161">
        <v>7</v>
      </c>
    </row>
    <row r="6162" spans="1:12" x14ac:dyDescent="0.3">
      <c r="A6162">
        <v>29</v>
      </c>
      <c r="B6162">
        <v>38000</v>
      </c>
      <c r="C6162" t="s">
        <v>26</v>
      </c>
      <c r="D6162">
        <v>5</v>
      </c>
      <c r="E6162" t="s">
        <v>18</v>
      </c>
      <c r="F6162" t="s">
        <v>21</v>
      </c>
      <c r="G6162">
        <v>8000</v>
      </c>
      <c r="H6162">
        <v>8.59</v>
      </c>
      <c r="I6162">
        <v>0</v>
      </c>
      <c r="J6162">
        <v>0.21</v>
      </c>
      <c r="K6162" t="s">
        <v>16</v>
      </c>
      <c r="L6162">
        <v>6</v>
      </c>
    </row>
    <row r="6163" spans="1:12" x14ac:dyDescent="0.3">
      <c r="A6163">
        <v>28</v>
      </c>
      <c r="B6163">
        <v>19200</v>
      </c>
      <c r="C6163" t="s">
        <v>13</v>
      </c>
      <c r="D6163">
        <v>0</v>
      </c>
      <c r="E6163" t="s">
        <v>25</v>
      </c>
      <c r="F6163" t="s">
        <v>19</v>
      </c>
      <c r="G6163">
        <v>4000</v>
      </c>
      <c r="H6163">
        <v>12.69</v>
      </c>
      <c r="I6163">
        <v>1</v>
      </c>
      <c r="J6163">
        <v>0.21</v>
      </c>
      <c r="K6163" t="s">
        <v>16</v>
      </c>
      <c r="L6163">
        <v>8</v>
      </c>
    </row>
    <row r="6164" spans="1:12" x14ac:dyDescent="0.3">
      <c r="A6164">
        <v>35</v>
      </c>
      <c r="B6164">
        <v>19820</v>
      </c>
      <c r="C6164" t="s">
        <v>13</v>
      </c>
      <c r="D6164">
        <v>0</v>
      </c>
      <c r="E6164" t="s">
        <v>20</v>
      </c>
      <c r="F6164" t="s">
        <v>19</v>
      </c>
      <c r="G6164">
        <v>4000</v>
      </c>
      <c r="H6164">
        <v>11.12</v>
      </c>
      <c r="I6164">
        <v>1</v>
      </c>
      <c r="J6164">
        <v>0.2</v>
      </c>
      <c r="K6164" t="s">
        <v>16</v>
      </c>
      <c r="L6164">
        <v>10</v>
      </c>
    </row>
    <row r="6165" spans="1:12" x14ac:dyDescent="0.3">
      <c r="A6165">
        <v>27</v>
      </c>
      <c r="B6165">
        <v>32000</v>
      </c>
      <c r="C6165" t="s">
        <v>26</v>
      </c>
      <c r="D6165">
        <v>0</v>
      </c>
      <c r="E6165" t="s">
        <v>14</v>
      </c>
      <c r="F6165" t="s">
        <v>15</v>
      </c>
      <c r="G6165">
        <v>7500</v>
      </c>
      <c r="H6165">
        <v>11.59</v>
      </c>
      <c r="I6165">
        <v>1</v>
      </c>
      <c r="J6165">
        <v>0.23</v>
      </c>
      <c r="K6165" t="s">
        <v>17</v>
      </c>
      <c r="L6165">
        <v>9</v>
      </c>
    </row>
    <row r="6166" spans="1:12" x14ac:dyDescent="0.3">
      <c r="A6166">
        <v>27</v>
      </c>
      <c r="B6166">
        <v>38000</v>
      </c>
      <c r="C6166" t="s">
        <v>26</v>
      </c>
      <c r="D6166">
        <v>11</v>
      </c>
      <c r="E6166" t="s">
        <v>25</v>
      </c>
      <c r="F6166" t="s">
        <v>19</v>
      </c>
      <c r="G6166">
        <v>5000</v>
      </c>
      <c r="H6166">
        <v>9.76</v>
      </c>
      <c r="I6166">
        <v>0</v>
      </c>
      <c r="J6166">
        <v>0.13</v>
      </c>
      <c r="K6166" t="s">
        <v>16</v>
      </c>
      <c r="L6166">
        <v>5</v>
      </c>
    </row>
    <row r="6167" spans="1:12" x14ac:dyDescent="0.3">
      <c r="A6167">
        <v>29</v>
      </c>
      <c r="B6167">
        <v>38000</v>
      </c>
      <c r="C6167" t="s">
        <v>26</v>
      </c>
      <c r="D6167">
        <v>0</v>
      </c>
      <c r="E6167" t="s">
        <v>28</v>
      </c>
      <c r="F6167" t="s">
        <v>15</v>
      </c>
      <c r="G6167">
        <v>2450</v>
      </c>
      <c r="I6167">
        <v>0</v>
      </c>
      <c r="J6167">
        <v>0.06</v>
      </c>
      <c r="K6167" t="s">
        <v>17</v>
      </c>
      <c r="L6167">
        <v>6</v>
      </c>
    </row>
    <row r="6168" spans="1:12" x14ac:dyDescent="0.3">
      <c r="A6168">
        <v>27</v>
      </c>
      <c r="B6168">
        <v>21000</v>
      </c>
      <c r="C6168" t="s">
        <v>13</v>
      </c>
      <c r="D6168">
        <v>5</v>
      </c>
      <c r="E6168" t="s">
        <v>14</v>
      </c>
      <c r="F6168" t="s">
        <v>19</v>
      </c>
      <c r="G6168">
        <v>4000</v>
      </c>
      <c r="H6168">
        <v>11.49</v>
      </c>
      <c r="I6168">
        <v>0</v>
      </c>
      <c r="J6168">
        <v>0.19</v>
      </c>
      <c r="K6168" t="s">
        <v>16</v>
      </c>
      <c r="L6168">
        <v>9</v>
      </c>
    </row>
    <row r="6169" spans="1:12" x14ac:dyDescent="0.3">
      <c r="A6169">
        <v>27</v>
      </c>
      <c r="B6169">
        <v>22000</v>
      </c>
      <c r="C6169" t="s">
        <v>13</v>
      </c>
      <c r="D6169">
        <v>1</v>
      </c>
      <c r="E6169" t="s">
        <v>18</v>
      </c>
      <c r="F6169" t="s">
        <v>21</v>
      </c>
      <c r="G6169">
        <v>4000</v>
      </c>
      <c r="H6169">
        <v>6.39</v>
      </c>
      <c r="I6169">
        <v>0</v>
      </c>
      <c r="J6169">
        <v>0.18</v>
      </c>
      <c r="K6169" t="s">
        <v>16</v>
      </c>
      <c r="L6169">
        <v>10</v>
      </c>
    </row>
    <row r="6170" spans="1:12" x14ac:dyDescent="0.3">
      <c r="A6170">
        <v>27</v>
      </c>
      <c r="B6170">
        <v>23400</v>
      </c>
      <c r="C6170" t="s">
        <v>13</v>
      </c>
      <c r="D6170">
        <v>2</v>
      </c>
      <c r="E6170" t="s">
        <v>20</v>
      </c>
      <c r="F6170" t="s">
        <v>21</v>
      </c>
      <c r="G6170">
        <v>4000</v>
      </c>
      <c r="H6170">
        <v>7.49</v>
      </c>
      <c r="I6170">
        <v>0</v>
      </c>
      <c r="J6170">
        <v>0.17</v>
      </c>
      <c r="K6170" t="s">
        <v>16</v>
      </c>
      <c r="L6170">
        <v>6</v>
      </c>
    </row>
    <row r="6171" spans="1:12" x14ac:dyDescent="0.3">
      <c r="A6171">
        <v>31</v>
      </c>
      <c r="B6171">
        <v>24000</v>
      </c>
      <c r="C6171" t="s">
        <v>13</v>
      </c>
      <c r="D6171">
        <v>2</v>
      </c>
      <c r="E6171" t="s">
        <v>20</v>
      </c>
      <c r="F6171" t="s">
        <v>15</v>
      </c>
      <c r="G6171">
        <v>4000</v>
      </c>
      <c r="H6171">
        <v>13.48</v>
      </c>
      <c r="I6171">
        <v>0</v>
      </c>
      <c r="J6171">
        <v>0.17</v>
      </c>
      <c r="K6171" t="s">
        <v>17</v>
      </c>
      <c r="L6171">
        <v>6</v>
      </c>
    </row>
    <row r="6172" spans="1:12" x14ac:dyDescent="0.3">
      <c r="A6172">
        <v>27</v>
      </c>
      <c r="B6172">
        <v>24000</v>
      </c>
      <c r="C6172" t="s">
        <v>13</v>
      </c>
      <c r="D6172">
        <v>0</v>
      </c>
      <c r="E6172" t="s">
        <v>25</v>
      </c>
      <c r="F6172" t="s">
        <v>15</v>
      </c>
      <c r="G6172">
        <v>4000</v>
      </c>
      <c r="H6172">
        <v>12.87</v>
      </c>
      <c r="I6172">
        <v>0</v>
      </c>
      <c r="J6172">
        <v>0.17</v>
      </c>
      <c r="K6172" t="s">
        <v>16</v>
      </c>
      <c r="L6172">
        <v>10</v>
      </c>
    </row>
    <row r="6173" spans="1:12" x14ac:dyDescent="0.3">
      <c r="A6173">
        <v>28</v>
      </c>
      <c r="B6173">
        <v>38196</v>
      </c>
      <c r="C6173" t="s">
        <v>26</v>
      </c>
      <c r="D6173">
        <v>5</v>
      </c>
      <c r="E6173" t="s">
        <v>14</v>
      </c>
      <c r="F6173" t="s">
        <v>19</v>
      </c>
      <c r="G6173">
        <v>10750</v>
      </c>
      <c r="H6173">
        <v>10.75</v>
      </c>
      <c r="I6173">
        <v>0</v>
      </c>
      <c r="J6173">
        <v>0.28000000000000003</v>
      </c>
      <c r="K6173" t="s">
        <v>16</v>
      </c>
      <c r="L6173">
        <v>10</v>
      </c>
    </row>
    <row r="6174" spans="1:12" x14ac:dyDescent="0.3">
      <c r="A6174">
        <v>33</v>
      </c>
      <c r="B6174">
        <v>28800</v>
      </c>
      <c r="C6174" t="s">
        <v>13</v>
      </c>
      <c r="D6174">
        <v>5</v>
      </c>
      <c r="E6174" t="s">
        <v>14</v>
      </c>
      <c r="F6174" t="s">
        <v>19</v>
      </c>
      <c r="G6174">
        <v>4000</v>
      </c>
      <c r="H6174">
        <v>9.8800000000000008</v>
      </c>
      <c r="I6174">
        <v>0</v>
      </c>
      <c r="J6174">
        <v>0.14000000000000001</v>
      </c>
      <c r="K6174" t="s">
        <v>16</v>
      </c>
      <c r="L6174">
        <v>5</v>
      </c>
    </row>
    <row r="6175" spans="1:12" x14ac:dyDescent="0.3">
      <c r="A6175">
        <v>29</v>
      </c>
      <c r="B6175">
        <v>28800</v>
      </c>
      <c r="C6175" t="s">
        <v>13</v>
      </c>
      <c r="D6175">
        <v>1</v>
      </c>
      <c r="E6175" t="s">
        <v>27</v>
      </c>
      <c r="F6175" t="s">
        <v>15</v>
      </c>
      <c r="G6175">
        <v>4000</v>
      </c>
      <c r="H6175">
        <v>13.92</v>
      </c>
      <c r="I6175">
        <v>1</v>
      </c>
      <c r="J6175">
        <v>0.14000000000000001</v>
      </c>
      <c r="K6175" t="s">
        <v>16</v>
      </c>
      <c r="L6175">
        <v>10</v>
      </c>
    </row>
    <row r="6176" spans="1:12" x14ac:dyDescent="0.3">
      <c r="A6176">
        <v>27</v>
      </c>
      <c r="B6176">
        <v>29120</v>
      </c>
      <c r="C6176" t="s">
        <v>13</v>
      </c>
      <c r="D6176">
        <v>2</v>
      </c>
      <c r="E6176" t="s">
        <v>18</v>
      </c>
      <c r="F6176" t="s">
        <v>19</v>
      </c>
      <c r="G6176">
        <v>4000</v>
      </c>
      <c r="H6176">
        <v>10.75</v>
      </c>
      <c r="I6176">
        <v>0</v>
      </c>
      <c r="J6176">
        <v>0.14000000000000001</v>
      </c>
      <c r="K6176" t="s">
        <v>16</v>
      </c>
      <c r="L6176">
        <v>5</v>
      </c>
    </row>
    <row r="6177" spans="1:12" x14ac:dyDescent="0.3">
      <c r="A6177">
        <v>35</v>
      </c>
      <c r="B6177">
        <v>38400</v>
      </c>
      <c r="C6177" t="s">
        <v>26</v>
      </c>
      <c r="D6177">
        <v>0</v>
      </c>
      <c r="E6177" t="s">
        <v>18</v>
      </c>
      <c r="F6177" t="s">
        <v>21</v>
      </c>
      <c r="G6177">
        <v>5000</v>
      </c>
      <c r="I6177">
        <v>0</v>
      </c>
      <c r="J6177">
        <v>0.13</v>
      </c>
      <c r="K6177" t="s">
        <v>16</v>
      </c>
      <c r="L6177">
        <v>9</v>
      </c>
    </row>
    <row r="6178" spans="1:12" x14ac:dyDescent="0.3">
      <c r="A6178">
        <v>30</v>
      </c>
      <c r="B6178">
        <v>30000</v>
      </c>
      <c r="C6178" t="s">
        <v>13</v>
      </c>
      <c r="D6178">
        <v>1</v>
      </c>
      <c r="E6178" t="s">
        <v>14</v>
      </c>
      <c r="F6178" t="s">
        <v>15</v>
      </c>
      <c r="G6178">
        <v>4000</v>
      </c>
      <c r="H6178">
        <v>13.99</v>
      </c>
      <c r="I6178">
        <v>0</v>
      </c>
      <c r="J6178">
        <v>0.13</v>
      </c>
      <c r="K6178" t="s">
        <v>17</v>
      </c>
      <c r="L6178">
        <v>6</v>
      </c>
    </row>
    <row r="6179" spans="1:12" x14ac:dyDescent="0.3">
      <c r="A6179">
        <v>27</v>
      </c>
      <c r="B6179">
        <v>31000</v>
      </c>
      <c r="C6179" t="s">
        <v>13</v>
      </c>
      <c r="D6179">
        <v>0</v>
      </c>
      <c r="E6179" t="s">
        <v>14</v>
      </c>
      <c r="F6179" t="s">
        <v>19</v>
      </c>
      <c r="G6179">
        <v>4000</v>
      </c>
      <c r="H6179">
        <v>10.74</v>
      </c>
      <c r="I6179">
        <v>0</v>
      </c>
      <c r="J6179">
        <v>0.13</v>
      </c>
      <c r="K6179" t="s">
        <v>16</v>
      </c>
      <c r="L6179">
        <v>7</v>
      </c>
    </row>
    <row r="6180" spans="1:12" x14ac:dyDescent="0.3">
      <c r="A6180">
        <v>28</v>
      </c>
      <c r="B6180">
        <v>31150</v>
      </c>
      <c r="C6180" t="s">
        <v>13</v>
      </c>
      <c r="D6180">
        <v>4</v>
      </c>
      <c r="E6180" t="s">
        <v>14</v>
      </c>
      <c r="F6180" t="s">
        <v>19</v>
      </c>
      <c r="G6180">
        <v>4000</v>
      </c>
      <c r="H6180">
        <v>11.49</v>
      </c>
      <c r="I6180">
        <v>0</v>
      </c>
      <c r="J6180">
        <v>0.13</v>
      </c>
      <c r="K6180" t="s">
        <v>16</v>
      </c>
      <c r="L6180">
        <v>7</v>
      </c>
    </row>
    <row r="6181" spans="1:12" x14ac:dyDescent="0.3">
      <c r="A6181">
        <v>27</v>
      </c>
      <c r="B6181">
        <v>33000</v>
      </c>
      <c r="C6181" t="s">
        <v>13</v>
      </c>
      <c r="D6181">
        <v>5</v>
      </c>
      <c r="E6181" t="s">
        <v>14</v>
      </c>
      <c r="F6181" t="s">
        <v>21</v>
      </c>
      <c r="G6181">
        <v>4000</v>
      </c>
      <c r="H6181">
        <v>5.99</v>
      </c>
      <c r="I6181">
        <v>0</v>
      </c>
      <c r="J6181">
        <v>0.12</v>
      </c>
      <c r="K6181" t="s">
        <v>16</v>
      </c>
      <c r="L6181">
        <v>8</v>
      </c>
    </row>
    <row r="6182" spans="1:12" x14ac:dyDescent="0.3">
      <c r="A6182">
        <v>30</v>
      </c>
      <c r="B6182">
        <v>33280</v>
      </c>
      <c r="C6182" t="s">
        <v>13</v>
      </c>
      <c r="D6182">
        <v>1</v>
      </c>
      <c r="E6182" t="s">
        <v>14</v>
      </c>
      <c r="F6182" t="s">
        <v>15</v>
      </c>
      <c r="G6182">
        <v>4000</v>
      </c>
      <c r="H6182">
        <v>13.79</v>
      </c>
      <c r="I6182">
        <v>0</v>
      </c>
      <c r="J6182">
        <v>0.12</v>
      </c>
      <c r="K6182" t="s">
        <v>16</v>
      </c>
      <c r="L6182">
        <v>9</v>
      </c>
    </row>
    <row r="6183" spans="1:12" x14ac:dyDescent="0.3">
      <c r="A6183">
        <v>30</v>
      </c>
      <c r="B6183">
        <v>34000</v>
      </c>
      <c r="C6183" t="s">
        <v>13</v>
      </c>
      <c r="D6183">
        <v>0</v>
      </c>
      <c r="E6183" t="s">
        <v>27</v>
      </c>
      <c r="F6183" t="s">
        <v>19</v>
      </c>
      <c r="G6183">
        <v>4000</v>
      </c>
      <c r="H6183">
        <v>10.95</v>
      </c>
      <c r="I6183">
        <v>0</v>
      </c>
      <c r="J6183">
        <v>0.12</v>
      </c>
      <c r="K6183" t="s">
        <v>16</v>
      </c>
      <c r="L6183">
        <v>10</v>
      </c>
    </row>
    <row r="6184" spans="1:12" x14ac:dyDescent="0.3">
      <c r="A6184">
        <v>29</v>
      </c>
      <c r="B6184">
        <v>35000</v>
      </c>
      <c r="C6184" t="s">
        <v>13</v>
      </c>
      <c r="D6184">
        <v>6</v>
      </c>
      <c r="E6184" t="s">
        <v>18</v>
      </c>
      <c r="F6184" t="s">
        <v>15</v>
      </c>
      <c r="G6184">
        <v>4000</v>
      </c>
      <c r="H6184">
        <v>15.23</v>
      </c>
      <c r="I6184">
        <v>0</v>
      </c>
      <c r="J6184">
        <v>0.11</v>
      </c>
      <c r="K6184" t="s">
        <v>17</v>
      </c>
      <c r="L6184">
        <v>9</v>
      </c>
    </row>
    <row r="6185" spans="1:12" x14ac:dyDescent="0.3">
      <c r="A6185">
        <v>29</v>
      </c>
      <c r="B6185">
        <v>35000</v>
      </c>
      <c r="C6185" t="s">
        <v>13</v>
      </c>
      <c r="D6185">
        <v>1</v>
      </c>
      <c r="E6185" t="s">
        <v>14</v>
      </c>
      <c r="F6185" t="s">
        <v>21</v>
      </c>
      <c r="G6185">
        <v>4000</v>
      </c>
      <c r="H6185">
        <v>5.99</v>
      </c>
      <c r="I6185">
        <v>0</v>
      </c>
      <c r="J6185">
        <v>0.11</v>
      </c>
      <c r="K6185" t="s">
        <v>16</v>
      </c>
      <c r="L6185">
        <v>6</v>
      </c>
    </row>
    <row r="6186" spans="1:12" x14ac:dyDescent="0.3">
      <c r="A6186">
        <v>34</v>
      </c>
      <c r="B6186">
        <v>38769</v>
      </c>
      <c r="C6186" t="s">
        <v>26</v>
      </c>
      <c r="D6186">
        <v>3</v>
      </c>
      <c r="E6186" t="s">
        <v>25</v>
      </c>
      <c r="F6186" t="s">
        <v>21</v>
      </c>
      <c r="G6186">
        <v>2400</v>
      </c>
      <c r="H6186">
        <v>8.9</v>
      </c>
      <c r="I6186">
        <v>0</v>
      </c>
      <c r="J6186">
        <v>0.06</v>
      </c>
      <c r="K6186" t="s">
        <v>16</v>
      </c>
      <c r="L6186">
        <v>6</v>
      </c>
    </row>
    <row r="6187" spans="1:12" x14ac:dyDescent="0.3">
      <c r="A6187">
        <v>28</v>
      </c>
      <c r="B6187">
        <v>29004</v>
      </c>
      <c r="C6187" t="s">
        <v>13</v>
      </c>
      <c r="D6187">
        <v>0</v>
      </c>
      <c r="E6187" t="s">
        <v>20</v>
      </c>
      <c r="F6187" t="s">
        <v>29</v>
      </c>
      <c r="G6187">
        <v>4000</v>
      </c>
      <c r="H6187">
        <v>16.45</v>
      </c>
      <c r="I6187">
        <v>1</v>
      </c>
      <c r="J6187">
        <v>0.14000000000000001</v>
      </c>
      <c r="K6187" t="s">
        <v>16</v>
      </c>
      <c r="L6187">
        <v>10</v>
      </c>
    </row>
    <row r="6188" spans="1:12" x14ac:dyDescent="0.3">
      <c r="A6188">
        <v>27</v>
      </c>
      <c r="B6188">
        <v>36000</v>
      </c>
      <c r="C6188" t="s">
        <v>13</v>
      </c>
      <c r="D6188">
        <v>1</v>
      </c>
      <c r="E6188" t="s">
        <v>14</v>
      </c>
      <c r="F6188" t="s">
        <v>15</v>
      </c>
      <c r="G6188">
        <v>4000</v>
      </c>
      <c r="I6188">
        <v>0</v>
      </c>
      <c r="J6188">
        <v>0.11</v>
      </c>
      <c r="K6188" t="s">
        <v>16</v>
      </c>
      <c r="L6188">
        <v>10</v>
      </c>
    </row>
    <row r="6189" spans="1:12" x14ac:dyDescent="0.3">
      <c r="A6189">
        <v>31</v>
      </c>
      <c r="B6189">
        <v>36000</v>
      </c>
      <c r="C6189" t="s">
        <v>13</v>
      </c>
      <c r="D6189">
        <v>4</v>
      </c>
      <c r="E6189" t="s">
        <v>14</v>
      </c>
      <c r="F6189" t="s">
        <v>15</v>
      </c>
      <c r="G6189">
        <v>4000</v>
      </c>
      <c r="H6189">
        <v>13.8</v>
      </c>
      <c r="I6189">
        <v>0</v>
      </c>
      <c r="J6189">
        <v>0.11</v>
      </c>
      <c r="K6189" t="s">
        <v>17</v>
      </c>
      <c r="L6189">
        <v>9</v>
      </c>
    </row>
    <row r="6190" spans="1:12" x14ac:dyDescent="0.3">
      <c r="A6190">
        <v>34</v>
      </c>
      <c r="B6190">
        <v>33456</v>
      </c>
      <c r="C6190" t="s">
        <v>13</v>
      </c>
      <c r="D6190">
        <v>2</v>
      </c>
      <c r="E6190" t="s">
        <v>18</v>
      </c>
      <c r="F6190" t="s">
        <v>29</v>
      </c>
      <c r="G6190">
        <v>4000</v>
      </c>
      <c r="H6190">
        <v>16.45</v>
      </c>
      <c r="I6190">
        <v>1</v>
      </c>
      <c r="J6190">
        <v>0.12</v>
      </c>
      <c r="K6190" t="s">
        <v>16</v>
      </c>
      <c r="L6190">
        <v>5</v>
      </c>
    </row>
    <row r="6191" spans="1:12" x14ac:dyDescent="0.3">
      <c r="A6191">
        <v>30</v>
      </c>
      <c r="B6191">
        <v>39996</v>
      </c>
      <c r="C6191" t="s">
        <v>13</v>
      </c>
      <c r="D6191">
        <v>2</v>
      </c>
      <c r="E6191" t="s">
        <v>25</v>
      </c>
      <c r="F6191" t="s">
        <v>15</v>
      </c>
      <c r="G6191">
        <v>4000</v>
      </c>
      <c r="H6191">
        <v>12.99</v>
      </c>
      <c r="I6191">
        <v>0</v>
      </c>
      <c r="J6191">
        <v>0.1</v>
      </c>
      <c r="K6191" t="s">
        <v>17</v>
      </c>
      <c r="L6191">
        <v>9</v>
      </c>
    </row>
    <row r="6192" spans="1:12" x14ac:dyDescent="0.3">
      <c r="A6192">
        <v>32</v>
      </c>
      <c r="B6192">
        <v>39000</v>
      </c>
      <c r="C6192" t="s">
        <v>26</v>
      </c>
      <c r="D6192">
        <v>4</v>
      </c>
      <c r="E6192" t="s">
        <v>27</v>
      </c>
      <c r="F6192" t="s">
        <v>21</v>
      </c>
      <c r="G6192">
        <v>16700</v>
      </c>
      <c r="H6192">
        <v>7.51</v>
      </c>
      <c r="I6192">
        <v>0</v>
      </c>
      <c r="J6192">
        <v>0.43</v>
      </c>
      <c r="K6192" t="s">
        <v>16</v>
      </c>
      <c r="L6192">
        <v>8</v>
      </c>
    </row>
    <row r="6193" spans="1:12" x14ac:dyDescent="0.3">
      <c r="A6193">
        <v>30</v>
      </c>
      <c r="B6193">
        <v>34000</v>
      </c>
      <c r="C6193" t="s">
        <v>13</v>
      </c>
      <c r="D6193">
        <v>6</v>
      </c>
      <c r="E6193" t="s">
        <v>25</v>
      </c>
      <c r="F6193" t="s">
        <v>15</v>
      </c>
      <c r="G6193">
        <v>4000</v>
      </c>
      <c r="H6193">
        <v>13.49</v>
      </c>
      <c r="I6193">
        <v>1</v>
      </c>
      <c r="J6193">
        <v>0.12</v>
      </c>
      <c r="K6193" t="s">
        <v>16</v>
      </c>
      <c r="L6193">
        <v>5</v>
      </c>
    </row>
    <row r="6194" spans="1:12" x14ac:dyDescent="0.3">
      <c r="A6194">
        <v>33</v>
      </c>
      <c r="B6194">
        <v>40000</v>
      </c>
      <c r="C6194" t="s">
        <v>13</v>
      </c>
      <c r="D6194">
        <v>4</v>
      </c>
      <c r="E6194" t="s">
        <v>27</v>
      </c>
      <c r="F6194" t="s">
        <v>19</v>
      </c>
      <c r="G6194">
        <v>4000</v>
      </c>
      <c r="I6194">
        <v>0</v>
      </c>
      <c r="J6194">
        <v>0.1</v>
      </c>
      <c r="K6194" t="s">
        <v>16</v>
      </c>
      <c r="L6194">
        <v>7</v>
      </c>
    </row>
    <row r="6195" spans="1:12" x14ac:dyDescent="0.3">
      <c r="A6195">
        <v>27</v>
      </c>
      <c r="B6195">
        <v>34800</v>
      </c>
      <c r="C6195" t="s">
        <v>13</v>
      </c>
      <c r="D6195">
        <v>2</v>
      </c>
      <c r="E6195" t="s">
        <v>27</v>
      </c>
      <c r="F6195" t="s">
        <v>30</v>
      </c>
      <c r="G6195">
        <v>4000</v>
      </c>
      <c r="H6195">
        <v>14.54</v>
      </c>
      <c r="I6195">
        <v>1</v>
      </c>
      <c r="J6195">
        <v>0.11</v>
      </c>
      <c r="K6195" t="s">
        <v>17</v>
      </c>
      <c r="L6195">
        <v>7</v>
      </c>
    </row>
    <row r="6196" spans="1:12" x14ac:dyDescent="0.3">
      <c r="A6196">
        <v>31</v>
      </c>
      <c r="B6196">
        <v>40860</v>
      </c>
      <c r="C6196" t="s">
        <v>13</v>
      </c>
      <c r="D6196">
        <v>0</v>
      </c>
      <c r="E6196" t="s">
        <v>27</v>
      </c>
      <c r="F6196" t="s">
        <v>21</v>
      </c>
      <c r="G6196">
        <v>4000</v>
      </c>
      <c r="I6196">
        <v>0</v>
      </c>
      <c r="J6196">
        <v>0.1</v>
      </c>
      <c r="K6196" t="s">
        <v>16</v>
      </c>
      <c r="L6196">
        <v>7</v>
      </c>
    </row>
    <row r="6197" spans="1:12" x14ac:dyDescent="0.3">
      <c r="A6197">
        <v>31</v>
      </c>
      <c r="B6197">
        <v>41000</v>
      </c>
      <c r="C6197" t="s">
        <v>13</v>
      </c>
      <c r="D6197">
        <v>7</v>
      </c>
      <c r="E6197" t="s">
        <v>27</v>
      </c>
      <c r="F6197" t="s">
        <v>19</v>
      </c>
      <c r="G6197">
        <v>4000</v>
      </c>
      <c r="H6197">
        <v>10.99</v>
      </c>
      <c r="I6197">
        <v>0</v>
      </c>
      <c r="J6197">
        <v>0.1</v>
      </c>
      <c r="K6197" t="s">
        <v>16</v>
      </c>
      <c r="L6197">
        <v>8</v>
      </c>
    </row>
    <row r="6198" spans="1:12" x14ac:dyDescent="0.3">
      <c r="A6198">
        <v>29</v>
      </c>
      <c r="B6198">
        <v>39000</v>
      </c>
      <c r="C6198" t="s">
        <v>26</v>
      </c>
      <c r="D6198">
        <v>6</v>
      </c>
      <c r="E6198" t="s">
        <v>14</v>
      </c>
      <c r="F6198" t="s">
        <v>21</v>
      </c>
      <c r="G6198">
        <v>7100</v>
      </c>
      <c r="H6198">
        <v>8.32</v>
      </c>
      <c r="I6198">
        <v>0</v>
      </c>
      <c r="J6198">
        <v>0.18</v>
      </c>
      <c r="K6198" t="s">
        <v>16</v>
      </c>
      <c r="L6198">
        <v>5</v>
      </c>
    </row>
    <row r="6199" spans="1:12" x14ac:dyDescent="0.3">
      <c r="A6199">
        <v>27</v>
      </c>
      <c r="B6199">
        <v>33000</v>
      </c>
      <c r="C6199" t="s">
        <v>26</v>
      </c>
      <c r="D6199">
        <v>8</v>
      </c>
      <c r="E6199" t="s">
        <v>18</v>
      </c>
      <c r="F6199" t="s">
        <v>30</v>
      </c>
      <c r="G6199">
        <v>9000</v>
      </c>
      <c r="H6199">
        <v>12.49</v>
      </c>
      <c r="I6199">
        <v>1</v>
      </c>
      <c r="J6199">
        <v>0.27</v>
      </c>
      <c r="K6199" t="s">
        <v>17</v>
      </c>
      <c r="L6199">
        <v>8</v>
      </c>
    </row>
    <row r="6200" spans="1:12" x14ac:dyDescent="0.3">
      <c r="A6200">
        <v>29</v>
      </c>
      <c r="B6200">
        <v>46000</v>
      </c>
      <c r="C6200" t="s">
        <v>13</v>
      </c>
      <c r="D6200">
        <v>6</v>
      </c>
      <c r="E6200" t="s">
        <v>27</v>
      </c>
      <c r="F6200" t="s">
        <v>19</v>
      </c>
      <c r="G6200">
        <v>4000</v>
      </c>
      <c r="H6200">
        <v>9.99</v>
      </c>
      <c r="I6200">
        <v>0</v>
      </c>
      <c r="J6200">
        <v>0.09</v>
      </c>
      <c r="K6200" t="s">
        <v>16</v>
      </c>
      <c r="L6200">
        <v>9</v>
      </c>
    </row>
    <row r="6201" spans="1:12" x14ac:dyDescent="0.3">
      <c r="A6201">
        <v>30</v>
      </c>
      <c r="B6201">
        <v>48000</v>
      </c>
      <c r="C6201" t="s">
        <v>13</v>
      </c>
      <c r="D6201">
        <v>7</v>
      </c>
      <c r="E6201" t="s">
        <v>20</v>
      </c>
      <c r="F6201" t="s">
        <v>21</v>
      </c>
      <c r="G6201">
        <v>4000</v>
      </c>
      <c r="I6201">
        <v>0</v>
      </c>
      <c r="J6201">
        <v>0.08</v>
      </c>
      <c r="K6201" t="s">
        <v>16</v>
      </c>
      <c r="L6201">
        <v>5</v>
      </c>
    </row>
    <row r="6202" spans="1:12" x14ac:dyDescent="0.3">
      <c r="A6202">
        <v>34</v>
      </c>
      <c r="B6202">
        <v>39600</v>
      </c>
      <c r="C6202" t="s">
        <v>26</v>
      </c>
      <c r="D6202">
        <v>14</v>
      </c>
      <c r="E6202" t="s">
        <v>27</v>
      </c>
      <c r="F6202" t="s">
        <v>21</v>
      </c>
      <c r="G6202">
        <v>6000</v>
      </c>
      <c r="H6202">
        <v>5.99</v>
      </c>
      <c r="I6202">
        <v>0</v>
      </c>
      <c r="J6202">
        <v>0.15</v>
      </c>
      <c r="K6202" t="s">
        <v>16</v>
      </c>
      <c r="L6202">
        <v>5</v>
      </c>
    </row>
    <row r="6203" spans="1:12" x14ac:dyDescent="0.3">
      <c r="A6203">
        <v>27</v>
      </c>
      <c r="B6203">
        <v>39600</v>
      </c>
      <c r="C6203" t="s">
        <v>23</v>
      </c>
      <c r="D6203">
        <v>7</v>
      </c>
      <c r="E6203" t="s">
        <v>28</v>
      </c>
      <c r="F6203" t="s">
        <v>21</v>
      </c>
      <c r="G6203">
        <v>9900</v>
      </c>
      <c r="H6203">
        <v>6.54</v>
      </c>
      <c r="I6203">
        <v>0</v>
      </c>
      <c r="J6203">
        <v>0.25</v>
      </c>
      <c r="K6203" t="s">
        <v>16</v>
      </c>
      <c r="L6203">
        <v>5</v>
      </c>
    </row>
    <row r="6204" spans="1:12" x14ac:dyDescent="0.3">
      <c r="A6204">
        <v>27</v>
      </c>
      <c r="B6204">
        <v>48996</v>
      </c>
      <c r="C6204" t="s">
        <v>13</v>
      </c>
      <c r="D6204">
        <v>2</v>
      </c>
      <c r="E6204" t="s">
        <v>25</v>
      </c>
      <c r="F6204" t="s">
        <v>21</v>
      </c>
      <c r="G6204">
        <v>4000</v>
      </c>
      <c r="H6204">
        <v>9.32</v>
      </c>
      <c r="I6204">
        <v>0</v>
      </c>
      <c r="J6204">
        <v>0.08</v>
      </c>
      <c r="K6204" t="s">
        <v>16</v>
      </c>
      <c r="L6204">
        <v>9</v>
      </c>
    </row>
    <row r="6205" spans="1:12" x14ac:dyDescent="0.3">
      <c r="A6205">
        <v>27</v>
      </c>
      <c r="B6205">
        <v>49000</v>
      </c>
      <c r="C6205" t="s">
        <v>13</v>
      </c>
      <c r="D6205">
        <v>11</v>
      </c>
      <c r="E6205" t="s">
        <v>14</v>
      </c>
      <c r="F6205" t="s">
        <v>19</v>
      </c>
      <c r="G6205">
        <v>4000</v>
      </c>
      <c r="H6205">
        <v>10.59</v>
      </c>
      <c r="I6205">
        <v>0</v>
      </c>
      <c r="J6205">
        <v>0.08</v>
      </c>
      <c r="K6205" t="s">
        <v>16</v>
      </c>
      <c r="L6205">
        <v>8</v>
      </c>
    </row>
    <row r="6206" spans="1:12" x14ac:dyDescent="0.3">
      <c r="A6206">
        <v>31</v>
      </c>
      <c r="B6206">
        <v>50000</v>
      </c>
      <c r="C6206" t="s">
        <v>13</v>
      </c>
      <c r="D6206">
        <v>0</v>
      </c>
      <c r="E6206" t="s">
        <v>27</v>
      </c>
      <c r="F6206" t="s">
        <v>21</v>
      </c>
      <c r="G6206">
        <v>4000</v>
      </c>
      <c r="H6206">
        <v>6.62</v>
      </c>
      <c r="I6206">
        <v>0</v>
      </c>
      <c r="J6206">
        <v>0.08</v>
      </c>
      <c r="K6206" t="s">
        <v>16</v>
      </c>
      <c r="L6206">
        <v>8</v>
      </c>
    </row>
    <row r="6207" spans="1:12" x14ac:dyDescent="0.3">
      <c r="A6207">
        <v>30</v>
      </c>
      <c r="B6207">
        <v>39750</v>
      </c>
      <c r="C6207" t="s">
        <v>26</v>
      </c>
      <c r="D6207">
        <v>3</v>
      </c>
      <c r="E6207" t="s">
        <v>28</v>
      </c>
      <c r="F6207" t="s">
        <v>19</v>
      </c>
      <c r="G6207">
        <v>1425</v>
      </c>
      <c r="H6207">
        <v>10.37</v>
      </c>
      <c r="I6207">
        <v>0</v>
      </c>
      <c r="J6207">
        <v>0.04</v>
      </c>
      <c r="K6207" t="s">
        <v>16</v>
      </c>
      <c r="L6207">
        <v>5</v>
      </c>
    </row>
    <row r="6208" spans="1:12" x14ac:dyDescent="0.3">
      <c r="A6208">
        <v>35</v>
      </c>
      <c r="B6208">
        <v>50000</v>
      </c>
      <c r="C6208" t="s">
        <v>13</v>
      </c>
      <c r="D6208">
        <v>0</v>
      </c>
      <c r="E6208" t="s">
        <v>14</v>
      </c>
      <c r="F6208" t="s">
        <v>15</v>
      </c>
      <c r="G6208">
        <v>4000</v>
      </c>
      <c r="H6208">
        <v>13.22</v>
      </c>
      <c r="I6208">
        <v>0</v>
      </c>
      <c r="J6208">
        <v>0.08</v>
      </c>
      <c r="K6208" t="s">
        <v>17</v>
      </c>
      <c r="L6208">
        <v>5</v>
      </c>
    </row>
    <row r="6209" spans="1:12" x14ac:dyDescent="0.3">
      <c r="A6209">
        <v>28</v>
      </c>
      <c r="B6209">
        <v>33996</v>
      </c>
      <c r="C6209" t="s">
        <v>26</v>
      </c>
      <c r="D6209">
        <v>5</v>
      </c>
      <c r="E6209" t="s">
        <v>20</v>
      </c>
      <c r="F6209" t="s">
        <v>21</v>
      </c>
      <c r="G6209">
        <v>12000</v>
      </c>
      <c r="I6209">
        <v>1</v>
      </c>
      <c r="J6209">
        <v>0.35</v>
      </c>
      <c r="K6209" t="s">
        <v>16</v>
      </c>
      <c r="L6209">
        <v>8</v>
      </c>
    </row>
    <row r="6210" spans="1:12" x14ac:dyDescent="0.3">
      <c r="A6210">
        <v>29</v>
      </c>
      <c r="B6210">
        <v>55200</v>
      </c>
      <c r="C6210" t="s">
        <v>13</v>
      </c>
      <c r="D6210">
        <v>13</v>
      </c>
      <c r="E6210" t="s">
        <v>28</v>
      </c>
      <c r="F6210" t="s">
        <v>19</v>
      </c>
      <c r="G6210">
        <v>4000</v>
      </c>
      <c r="H6210">
        <v>10.59</v>
      </c>
      <c r="I6210">
        <v>0</v>
      </c>
      <c r="J6210">
        <v>7.0000000000000007E-2</v>
      </c>
      <c r="K6210" t="s">
        <v>16</v>
      </c>
      <c r="L6210">
        <v>10</v>
      </c>
    </row>
    <row r="6211" spans="1:12" x14ac:dyDescent="0.3">
      <c r="A6211">
        <v>31</v>
      </c>
      <c r="B6211">
        <v>56000</v>
      </c>
      <c r="C6211" t="s">
        <v>13</v>
      </c>
      <c r="D6211">
        <v>9</v>
      </c>
      <c r="E6211" t="s">
        <v>28</v>
      </c>
      <c r="F6211" t="s">
        <v>21</v>
      </c>
      <c r="G6211">
        <v>4000</v>
      </c>
      <c r="H6211">
        <v>5.79</v>
      </c>
      <c r="I6211">
        <v>0</v>
      </c>
      <c r="J6211">
        <v>7.0000000000000007E-2</v>
      </c>
      <c r="K6211" t="s">
        <v>16</v>
      </c>
      <c r="L6211">
        <v>9</v>
      </c>
    </row>
    <row r="6212" spans="1:12" x14ac:dyDescent="0.3">
      <c r="A6212">
        <v>32</v>
      </c>
      <c r="B6212">
        <v>60000</v>
      </c>
      <c r="C6212" t="s">
        <v>13</v>
      </c>
      <c r="D6212">
        <v>3</v>
      </c>
      <c r="E6212" t="s">
        <v>28</v>
      </c>
      <c r="F6212" t="s">
        <v>19</v>
      </c>
      <c r="G6212">
        <v>4000</v>
      </c>
      <c r="H6212">
        <v>10.99</v>
      </c>
      <c r="I6212">
        <v>0</v>
      </c>
      <c r="J6212">
        <v>7.0000000000000007E-2</v>
      </c>
      <c r="K6212" t="s">
        <v>16</v>
      </c>
      <c r="L6212">
        <v>10</v>
      </c>
    </row>
    <row r="6213" spans="1:12" x14ac:dyDescent="0.3">
      <c r="A6213">
        <v>29</v>
      </c>
      <c r="B6213">
        <v>60000</v>
      </c>
      <c r="C6213" t="s">
        <v>13</v>
      </c>
      <c r="D6213">
        <v>0</v>
      </c>
      <c r="E6213" t="s">
        <v>27</v>
      </c>
      <c r="F6213" t="s">
        <v>21</v>
      </c>
      <c r="G6213">
        <v>4000</v>
      </c>
      <c r="H6213">
        <v>7.88</v>
      </c>
      <c r="I6213">
        <v>0</v>
      </c>
      <c r="J6213">
        <v>7.0000000000000007E-2</v>
      </c>
      <c r="K6213" t="s">
        <v>16</v>
      </c>
      <c r="L6213">
        <v>5</v>
      </c>
    </row>
    <row r="6214" spans="1:12" x14ac:dyDescent="0.3">
      <c r="A6214">
        <v>35</v>
      </c>
      <c r="B6214">
        <v>63000</v>
      </c>
      <c r="C6214" t="s">
        <v>13</v>
      </c>
      <c r="D6214">
        <v>3</v>
      </c>
      <c r="E6214" t="s">
        <v>27</v>
      </c>
      <c r="F6214" t="s">
        <v>19</v>
      </c>
      <c r="G6214">
        <v>4000</v>
      </c>
      <c r="H6214">
        <v>11.14</v>
      </c>
      <c r="I6214">
        <v>0</v>
      </c>
      <c r="J6214">
        <v>0.06</v>
      </c>
      <c r="K6214" t="s">
        <v>16</v>
      </c>
      <c r="L6214">
        <v>8</v>
      </c>
    </row>
    <row r="6215" spans="1:12" x14ac:dyDescent="0.3">
      <c r="A6215">
        <v>33</v>
      </c>
      <c r="B6215">
        <v>57700</v>
      </c>
      <c r="C6215" t="s">
        <v>13</v>
      </c>
      <c r="D6215">
        <v>17</v>
      </c>
      <c r="E6215" t="s">
        <v>28</v>
      </c>
      <c r="F6215" t="s">
        <v>15</v>
      </c>
      <c r="G6215">
        <v>4000</v>
      </c>
      <c r="I6215">
        <v>1</v>
      </c>
      <c r="J6215">
        <v>7.0000000000000007E-2</v>
      </c>
      <c r="K6215" t="s">
        <v>17</v>
      </c>
      <c r="L6215">
        <v>7</v>
      </c>
    </row>
    <row r="6216" spans="1:12" x14ac:dyDescent="0.3">
      <c r="A6216">
        <v>33</v>
      </c>
      <c r="B6216">
        <v>65000</v>
      </c>
      <c r="C6216" t="s">
        <v>13</v>
      </c>
      <c r="D6216">
        <v>1</v>
      </c>
      <c r="E6216" t="s">
        <v>14</v>
      </c>
      <c r="F6216" t="s">
        <v>15</v>
      </c>
      <c r="G6216">
        <v>4000</v>
      </c>
      <c r="H6216">
        <v>12.87</v>
      </c>
      <c r="I6216">
        <v>0</v>
      </c>
      <c r="J6216">
        <v>0.06</v>
      </c>
      <c r="K6216" t="s">
        <v>16</v>
      </c>
      <c r="L6216">
        <v>7</v>
      </c>
    </row>
    <row r="6217" spans="1:12" x14ac:dyDescent="0.3">
      <c r="A6217">
        <v>28</v>
      </c>
      <c r="B6217">
        <v>40000</v>
      </c>
      <c r="C6217" t="s">
        <v>26</v>
      </c>
      <c r="D6217">
        <v>9</v>
      </c>
      <c r="E6217" t="s">
        <v>20</v>
      </c>
      <c r="F6217" t="s">
        <v>19</v>
      </c>
      <c r="G6217">
        <v>19200</v>
      </c>
      <c r="H6217">
        <v>9.91</v>
      </c>
      <c r="I6217">
        <v>0</v>
      </c>
      <c r="J6217">
        <v>0.48</v>
      </c>
      <c r="K6217" t="s">
        <v>16</v>
      </c>
      <c r="L6217">
        <v>9</v>
      </c>
    </row>
    <row r="6218" spans="1:12" x14ac:dyDescent="0.3">
      <c r="A6218">
        <v>31</v>
      </c>
      <c r="B6218">
        <v>72000</v>
      </c>
      <c r="C6218" t="s">
        <v>13</v>
      </c>
      <c r="D6218">
        <v>15</v>
      </c>
      <c r="E6218" t="s">
        <v>18</v>
      </c>
      <c r="F6218" t="s">
        <v>19</v>
      </c>
      <c r="G6218">
        <v>4000</v>
      </c>
      <c r="H6218">
        <v>9.99</v>
      </c>
      <c r="I6218">
        <v>0</v>
      </c>
      <c r="J6218">
        <v>0.06</v>
      </c>
      <c r="K6218" t="s">
        <v>16</v>
      </c>
      <c r="L6218">
        <v>5</v>
      </c>
    </row>
    <row r="6219" spans="1:12" x14ac:dyDescent="0.3">
      <c r="A6219">
        <v>29</v>
      </c>
      <c r="B6219">
        <v>75000</v>
      </c>
      <c r="C6219" t="s">
        <v>13</v>
      </c>
      <c r="D6219">
        <v>4</v>
      </c>
      <c r="E6219" t="s">
        <v>28</v>
      </c>
      <c r="F6219" t="s">
        <v>15</v>
      </c>
      <c r="G6219">
        <v>4000</v>
      </c>
      <c r="H6219">
        <v>12.68</v>
      </c>
      <c r="I6219">
        <v>0</v>
      </c>
      <c r="J6219">
        <v>0.05</v>
      </c>
      <c r="K6219" t="s">
        <v>16</v>
      </c>
      <c r="L6219">
        <v>5</v>
      </c>
    </row>
    <row r="6220" spans="1:12" x14ac:dyDescent="0.3">
      <c r="A6220">
        <v>30</v>
      </c>
      <c r="B6220">
        <v>40000</v>
      </c>
      <c r="C6220" t="s">
        <v>26</v>
      </c>
      <c r="D6220">
        <v>8</v>
      </c>
      <c r="E6220" t="s">
        <v>28</v>
      </c>
      <c r="F6220" t="s">
        <v>19</v>
      </c>
      <c r="G6220">
        <v>8600</v>
      </c>
      <c r="H6220">
        <v>10.65</v>
      </c>
      <c r="I6220">
        <v>0</v>
      </c>
      <c r="J6220">
        <v>0.21</v>
      </c>
      <c r="K6220" t="s">
        <v>16</v>
      </c>
      <c r="L6220">
        <v>6</v>
      </c>
    </row>
    <row r="6221" spans="1:12" x14ac:dyDescent="0.3">
      <c r="A6221">
        <v>32</v>
      </c>
      <c r="B6221">
        <v>75250</v>
      </c>
      <c r="C6221" t="s">
        <v>13</v>
      </c>
      <c r="D6221">
        <v>1</v>
      </c>
      <c r="E6221" t="s">
        <v>25</v>
      </c>
      <c r="F6221" t="s">
        <v>15</v>
      </c>
      <c r="G6221">
        <v>4000</v>
      </c>
      <c r="H6221">
        <v>12.99</v>
      </c>
      <c r="I6221">
        <v>0</v>
      </c>
      <c r="J6221">
        <v>0.05</v>
      </c>
      <c r="K6221" t="s">
        <v>16</v>
      </c>
      <c r="L6221">
        <v>7</v>
      </c>
    </row>
    <row r="6222" spans="1:12" x14ac:dyDescent="0.3">
      <c r="A6222">
        <v>33</v>
      </c>
      <c r="B6222">
        <v>78000</v>
      </c>
      <c r="C6222" t="s">
        <v>13</v>
      </c>
      <c r="D6222">
        <v>5</v>
      </c>
      <c r="E6222" t="s">
        <v>14</v>
      </c>
      <c r="F6222" t="s">
        <v>21</v>
      </c>
      <c r="G6222">
        <v>4000</v>
      </c>
      <c r="H6222">
        <v>7.14</v>
      </c>
      <c r="I6222">
        <v>0</v>
      </c>
      <c r="J6222">
        <v>0.05</v>
      </c>
      <c r="K6222" t="s">
        <v>16</v>
      </c>
      <c r="L6222">
        <v>7</v>
      </c>
    </row>
    <row r="6223" spans="1:12" x14ac:dyDescent="0.3">
      <c r="A6223">
        <v>27</v>
      </c>
      <c r="B6223">
        <v>80000</v>
      </c>
      <c r="C6223" t="s">
        <v>13</v>
      </c>
      <c r="D6223">
        <v>3</v>
      </c>
      <c r="E6223" t="s">
        <v>25</v>
      </c>
      <c r="F6223" t="s">
        <v>19</v>
      </c>
      <c r="G6223">
        <v>4000</v>
      </c>
      <c r="H6223">
        <v>12.69</v>
      </c>
      <c r="I6223">
        <v>0</v>
      </c>
      <c r="J6223">
        <v>0.05</v>
      </c>
      <c r="K6223" t="s">
        <v>16</v>
      </c>
      <c r="L6223">
        <v>8</v>
      </c>
    </row>
    <row r="6224" spans="1:12" x14ac:dyDescent="0.3">
      <c r="A6224">
        <v>28</v>
      </c>
      <c r="B6224">
        <v>34000</v>
      </c>
      <c r="C6224" t="s">
        <v>26</v>
      </c>
      <c r="D6224">
        <v>2</v>
      </c>
      <c r="E6224" t="s">
        <v>14</v>
      </c>
      <c r="F6224" t="s">
        <v>19</v>
      </c>
      <c r="G6224">
        <v>8000</v>
      </c>
      <c r="H6224">
        <v>12.69</v>
      </c>
      <c r="I6224">
        <v>1</v>
      </c>
      <c r="J6224">
        <v>0.24</v>
      </c>
      <c r="K6224" t="s">
        <v>16</v>
      </c>
      <c r="L6224">
        <v>9</v>
      </c>
    </row>
    <row r="6225" spans="1:12" x14ac:dyDescent="0.3">
      <c r="A6225">
        <v>29</v>
      </c>
      <c r="B6225">
        <v>34000</v>
      </c>
      <c r="C6225" t="s">
        <v>26</v>
      </c>
      <c r="D6225">
        <v>0</v>
      </c>
      <c r="E6225" t="s">
        <v>14</v>
      </c>
      <c r="F6225" t="s">
        <v>30</v>
      </c>
      <c r="G6225">
        <v>10200</v>
      </c>
      <c r="H6225">
        <v>17.27</v>
      </c>
      <c r="I6225">
        <v>1</v>
      </c>
      <c r="J6225">
        <v>0.3</v>
      </c>
      <c r="K6225" t="s">
        <v>17</v>
      </c>
      <c r="L6225">
        <v>5</v>
      </c>
    </row>
    <row r="6226" spans="1:12" x14ac:dyDescent="0.3">
      <c r="A6226">
        <v>33</v>
      </c>
      <c r="B6226">
        <v>84996</v>
      </c>
      <c r="C6226" t="s">
        <v>13</v>
      </c>
      <c r="D6226">
        <v>2</v>
      </c>
      <c r="E6226" t="s">
        <v>18</v>
      </c>
      <c r="F6226" t="s">
        <v>21</v>
      </c>
      <c r="G6226">
        <v>4000</v>
      </c>
      <c r="H6226">
        <v>8.59</v>
      </c>
      <c r="I6226">
        <v>0</v>
      </c>
      <c r="J6226">
        <v>0.05</v>
      </c>
      <c r="K6226" t="s">
        <v>16</v>
      </c>
      <c r="L6226">
        <v>6</v>
      </c>
    </row>
    <row r="6227" spans="1:12" x14ac:dyDescent="0.3">
      <c r="A6227">
        <v>27</v>
      </c>
      <c r="B6227">
        <v>34000</v>
      </c>
      <c r="C6227" t="s">
        <v>26</v>
      </c>
      <c r="D6227">
        <v>6</v>
      </c>
      <c r="E6227" t="s">
        <v>28</v>
      </c>
      <c r="F6227" t="s">
        <v>19</v>
      </c>
      <c r="G6227">
        <v>8875</v>
      </c>
      <c r="H6227">
        <v>10.65</v>
      </c>
      <c r="I6227">
        <v>1</v>
      </c>
      <c r="J6227">
        <v>0.26</v>
      </c>
      <c r="K6227" t="s">
        <v>16</v>
      </c>
      <c r="L6227">
        <v>9</v>
      </c>
    </row>
    <row r="6228" spans="1:12" x14ac:dyDescent="0.3">
      <c r="A6228">
        <v>28</v>
      </c>
      <c r="B6228">
        <v>110000</v>
      </c>
      <c r="C6228" t="s">
        <v>13</v>
      </c>
      <c r="D6228">
        <v>3</v>
      </c>
      <c r="E6228" t="s">
        <v>25</v>
      </c>
      <c r="F6228" t="s">
        <v>19</v>
      </c>
      <c r="G6228">
        <v>4000</v>
      </c>
      <c r="H6228">
        <v>12.18</v>
      </c>
      <c r="I6228">
        <v>0</v>
      </c>
      <c r="J6228">
        <v>0.04</v>
      </c>
      <c r="K6228" t="s">
        <v>16</v>
      </c>
      <c r="L6228">
        <v>9</v>
      </c>
    </row>
    <row r="6229" spans="1:12" x14ac:dyDescent="0.3">
      <c r="A6229">
        <v>30</v>
      </c>
      <c r="B6229">
        <v>34000</v>
      </c>
      <c r="C6229" t="s">
        <v>26</v>
      </c>
      <c r="D6229">
        <v>8</v>
      </c>
      <c r="E6229" t="s">
        <v>20</v>
      </c>
      <c r="F6229" t="s">
        <v>21</v>
      </c>
      <c r="G6229">
        <v>12000</v>
      </c>
      <c r="I6229">
        <v>1</v>
      </c>
      <c r="J6229">
        <v>0.35</v>
      </c>
      <c r="K6229" t="s">
        <v>16</v>
      </c>
      <c r="L6229">
        <v>10</v>
      </c>
    </row>
    <row r="6230" spans="1:12" x14ac:dyDescent="0.3">
      <c r="A6230">
        <v>32</v>
      </c>
      <c r="B6230">
        <v>42500</v>
      </c>
      <c r="C6230" t="s">
        <v>13</v>
      </c>
      <c r="D6230">
        <v>3</v>
      </c>
      <c r="E6230" t="s">
        <v>20</v>
      </c>
      <c r="F6230" t="s">
        <v>15</v>
      </c>
      <c r="G6230">
        <v>4375</v>
      </c>
      <c r="H6230">
        <v>12.23</v>
      </c>
      <c r="I6230">
        <v>0</v>
      </c>
      <c r="J6230">
        <v>0.1</v>
      </c>
      <c r="K6230" t="s">
        <v>17</v>
      </c>
      <c r="L6230">
        <v>5</v>
      </c>
    </row>
    <row r="6231" spans="1:12" x14ac:dyDescent="0.3">
      <c r="A6231">
        <v>35</v>
      </c>
      <c r="B6231">
        <v>130000</v>
      </c>
      <c r="C6231" t="s">
        <v>13</v>
      </c>
      <c r="D6231">
        <v>6</v>
      </c>
      <c r="E6231" t="s">
        <v>27</v>
      </c>
      <c r="F6231" t="s">
        <v>19</v>
      </c>
      <c r="G6231">
        <v>4375</v>
      </c>
      <c r="I6231">
        <v>0</v>
      </c>
      <c r="J6231">
        <v>0.03</v>
      </c>
      <c r="K6231" t="s">
        <v>16</v>
      </c>
      <c r="L6231">
        <v>7</v>
      </c>
    </row>
    <row r="6232" spans="1:12" x14ac:dyDescent="0.3">
      <c r="A6232">
        <v>31</v>
      </c>
      <c r="B6232">
        <v>24000</v>
      </c>
      <c r="C6232" t="s">
        <v>13</v>
      </c>
      <c r="D6232">
        <v>0</v>
      </c>
      <c r="E6232" t="s">
        <v>27</v>
      </c>
      <c r="F6232" t="s">
        <v>30</v>
      </c>
      <c r="G6232">
        <v>4400</v>
      </c>
      <c r="H6232">
        <v>15.62</v>
      </c>
      <c r="I6232">
        <v>1</v>
      </c>
      <c r="J6232">
        <v>0.18</v>
      </c>
      <c r="K6232" t="s">
        <v>17</v>
      </c>
      <c r="L6232">
        <v>8</v>
      </c>
    </row>
    <row r="6233" spans="1:12" x14ac:dyDescent="0.3">
      <c r="A6233">
        <v>31</v>
      </c>
      <c r="B6233">
        <v>30000</v>
      </c>
      <c r="C6233" t="s">
        <v>13</v>
      </c>
      <c r="D6233">
        <v>10</v>
      </c>
      <c r="E6233" t="s">
        <v>27</v>
      </c>
      <c r="F6233" t="s">
        <v>30</v>
      </c>
      <c r="G6233">
        <v>4400</v>
      </c>
      <c r="H6233">
        <v>15.62</v>
      </c>
      <c r="I6233">
        <v>0</v>
      </c>
      <c r="J6233">
        <v>0.15</v>
      </c>
      <c r="K6233" t="s">
        <v>16</v>
      </c>
      <c r="L6233">
        <v>8</v>
      </c>
    </row>
    <row r="6234" spans="1:12" x14ac:dyDescent="0.3">
      <c r="A6234">
        <v>29</v>
      </c>
      <c r="B6234">
        <v>30000</v>
      </c>
      <c r="C6234" t="s">
        <v>13</v>
      </c>
      <c r="D6234">
        <v>3</v>
      </c>
      <c r="E6234" t="s">
        <v>14</v>
      </c>
      <c r="F6234" t="s">
        <v>19</v>
      </c>
      <c r="G6234">
        <v>4400</v>
      </c>
      <c r="H6234">
        <v>11.49</v>
      </c>
      <c r="I6234">
        <v>0</v>
      </c>
      <c r="J6234">
        <v>0.15</v>
      </c>
      <c r="K6234" t="s">
        <v>16</v>
      </c>
      <c r="L6234">
        <v>6</v>
      </c>
    </row>
    <row r="6235" spans="1:12" x14ac:dyDescent="0.3">
      <c r="A6235">
        <v>32</v>
      </c>
      <c r="B6235">
        <v>52256</v>
      </c>
      <c r="C6235" t="s">
        <v>13</v>
      </c>
      <c r="D6235">
        <v>13</v>
      </c>
      <c r="E6235" t="s">
        <v>20</v>
      </c>
      <c r="F6235" t="s">
        <v>19</v>
      </c>
      <c r="G6235">
        <v>4400</v>
      </c>
      <c r="I6235">
        <v>0</v>
      </c>
      <c r="J6235">
        <v>0.08</v>
      </c>
      <c r="K6235" t="s">
        <v>16</v>
      </c>
      <c r="L6235">
        <v>5</v>
      </c>
    </row>
    <row r="6236" spans="1:12" x14ac:dyDescent="0.3">
      <c r="A6236">
        <v>32</v>
      </c>
      <c r="B6236">
        <v>40000</v>
      </c>
      <c r="C6236" t="s">
        <v>26</v>
      </c>
      <c r="D6236">
        <v>12</v>
      </c>
      <c r="E6236" t="s">
        <v>18</v>
      </c>
      <c r="F6236" t="s">
        <v>19</v>
      </c>
      <c r="G6236">
        <v>9000</v>
      </c>
      <c r="H6236">
        <v>10.59</v>
      </c>
      <c r="I6236">
        <v>0</v>
      </c>
      <c r="J6236">
        <v>0.23</v>
      </c>
      <c r="K6236" t="s">
        <v>16</v>
      </c>
      <c r="L6236">
        <v>7</v>
      </c>
    </row>
    <row r="6237" spans="1:12" x14ac:dyDescent="0.3">
      <c r="A6237">
        <v>28</v>
      </c>
      <c r="B6237">
        <v>40000</v>
      </c>
      <c r="C6237" t="s">
        <v>23</v>
      </c>
      <c r="D6237">
        <v>2</v>
      </c>
      <c r="E6237" t="s">
        <v>18</v>
      </c>
      <c r="F6237" t="s">
        <v>21</v>
      </c>
      <c r="G6237">
        <v>3600</v>
      </c>
      <c r="H6237">
        <v>6.99</v>
      </c>
      <c r="I6237">
        <v>0</v>
      </c>
      <c r="J6237">
        <v>0.09</v>
      </c>
      <c r="K6237" t="s">
        <v>16</v>
      </c>
      <c r="L6237">
        <v>10</v>
      </c>
    </row>
    <row r="6238" spans="1:12" x14ac:dyDescent="0.3">
      <c r="A6238">
        <v>28</v>
      </c>
      <c r="B6238">
        <v>43680</v>
      </c>
      <c r="C6238" t="s">
        <v>13</v>
      </c>
      <c r="D6238">
        <v>3</v>
      </c>
      <c r="E6238" t="s">
        <v>18</v>
      </c>
      <c r="F6238" t="s">
        <v>15</v>
      </c>
      <c r="G6238">
        <v>4475</v>
      </c>
      <c r="H6238">
        <v>15.27</v>
      </c>
      <c r="I6238">
        <v>0</v>
      </c>
      <c r="J6238">
        <v>0.1</v>
      </c>
      <c r="K6238" t="s">
        <v>16</v>
      </c>
      <c r="L6238">
        <v>8</v>
      </c>
    </row>
    <row r="6239" spans="1:12" x14ac:dyDescent="0.3">
      <c r="A6239">
        <v>33</v>
      </c>
      <c r="B6239">
        <v>40000</v>
      </c>
      <c r="C6239" t="s">
        <v>26</v>
      </c>
      <c r="D6239">
        <v>12</v>
      </c>
      <c r="E6239" t="s">
        <v>20</v>
      </c>
      <c r="F6239" t="s">
        <v>21</v>
      </c>
      <c r="G6239">
        <v>3200</v>
      </c>
      <c r="H6239">
        <v>5.42</v>
      </c>
      <c r="I6239">
        <v>0</v>
      </c>
      <c r="J6239">
        <v>0.08</v>
      </c>
      <c r="K6239" t="s">
        <v>16</v>
      </c>
      <c r="L6239">
        <v>8</v>
      </c>
    </row>
    <row r="6240" spans="1:12" x14ac:dyDescent="0.3">
      <c r="A6240">
        <v>28</v>
      </c>
      <c r="B6240">
        <v>40000</v>
      </c>
      <c r="C6240" t="s">
        <v>26</v>
      </c>
      <c r="D6240">
        <v>2</v>
      </c>
      <c r="E6240" t="s">
        <v>27</v>
      </c>
      <c r="F6240" t="s">
        <v>19</v>
      </c>
      <c r="G6240">
        <v>5000</v>
      </c>
      <c r="I6240">
        <v>0</v>
      </c>
      <c r="J6240">
        <v>0.13</v>
      </c>
      <c r="K6240" t="s">
        <v>16</v>
      </c>
      <c r="L6240">
        <v>10</v>
      </c>
    </row>
    <row r="6241" spans="1:12" x14ac:dyDescent="0.3">
      <c r="A6241">
        <v>33</v>
      </c>
      <c r="B6241">
        <v>40000</v>
      </c>
      <c r="C6241" t="s">
        <v>26</v>
      </c>
      <c r="D6241">
        <v>17</v>
      </c>
      <c r="E6241" t="s">
        <v>20</v>
      </c>
      <c r="F6241" t="s">
        <v>15</v>
      </c>
      <c r="G6241">
        <v>6000</v>
      </c>
      <c r="H6241">
        <v>12.68</v>
      </c>
      <c r="I6241">
        <v>0</v>
      </c>
      <c r="J6241">
        <v>0.15</v>
      </c>
      <c r="K6241" t="s">
        <v>17</v>
      </c>
      <c r="L6241">
        <v>9</v>
      </c>
    </row>
    <row r="6242" spans="1:12" x14ac:dyDescent="0.3">
      <c r="A6242">
        <v>32</v>
      </c>
      <c r="B6242">
        <v>27000</v>
      </c>
      <c r="C6242" t="s">
        <v>13</v>
      </c>
      <c r="D6242">
        <v>5</v>
      </c>
      <c r="E6242" t="s">
        <v>18</v>
      </c>
      <c r="F6242" t="s">
        <v>15</v>
      </c>
      <c r="G6242">
        <v>4500</v>
      </c>
      <c r="H6242">
        <v>13.11</v>
      </c>
      <c r="I6242">
        <v>0</v>
      </c>
      <c r="J6242">
        <v>0.17</v>
      </c>
      <c r="K6242" t="s">
        <v>17</v>
      </c>
      <c r="L6242">
        <v>5</v>
      </c>
    </row>
    <row r="6243" spans="1:12" x14ac:dyDescent="0.3">
      <c r="A6243">
        <v>29</v>
      </c>
      <c r="B6243">
        <v>28800</v>
      </c>
      <c r="C6243" t="s">
        <v>13</v>
      </c>
      <c r="D6243">
        <v>5</v>
      </c>
      <c r="E6243" t="s">
        <v>20</v>
      </c>
      <c r="F6243" t="s">
        <v>21</v>
      </c>
      <c r="G6243">
        <v>4500</v>
      </c>
      <c r="H6243">
        <v>7.88</v>
      </c>
      <c r="I6243">
        <v>0</v>
      </c>
      <c r="J6243">
        <v>0.16</v>
      </c>
      <c r="K6243" t="s">
        <v>16</v>
      </c>
      <c r="L6243">
        <v>5</v>
      </c>
    </row>
    <row r="6244" spans="1:12" x14ac:dyDescent="0.3">
      <c r="A6244">
        <v>28</v>
      </c>
      <c r="B6244">
        <v>29496</v>
      </c>
      <c r="C6244" t="s">
        <v>13</v>
      </c>
      <c r="D6244">
        <v>8</v>
      </c>
      <c r="E6244" t="s">
        <v>18</v>
      </c>
      <c r="F6244" t="s">
        <v>30</v>
      </c>
      <c r="G6244">
        <v>4500</v>
      </c>
      <c r="H6244">
        <v>14.11</v>
      </c>
      <c r="I6244">
        <v>0</v>
      </c>
      <c r="J6244">
        <v>0.15</v>
      </c>
      <c r="K6244" t="s">
        <v>17</v>
      </c>
      <c r="L6244">
        <v>7</v>
      </c>
    </row>
    <row r="6245" spans="1:12" x14ac:dyDescent="0.3">
      <c r="A6245">
        <v>30</v>
      </c>
      <c r="B6245">
        <v>30000</v>
      </c>
      <c r="C6245" t="s">
        <v>13</v>
      </c>
      <c r="D6245">
        <v>3</v>
      </c>
      <c r="E6245" t="s">
        <v>18</v>
      </c>
      <c r="F6245" t="s">
        <v>15</v>
      </c>
      <c r="G6245">
        <v>4500</v>
      </c>
      <c r="H6245">
        <v>13.92</v>
      </c>
      <c r="I6245">
        <v>0</v>
      </c>
      <c r="J6245">
        <v>0.15</v>
      </c>
      <c r="K6245" t="s">
        <v>16</v>
      </c>
      <c r="L6245">
        <v>8</v>
      </c>
    </row>
    <row r="6246" spans="1:12" x14ac:dyDescent="0.3">
      <c r="A6246">
        <v>35</v>
      </c>
      <c r="B6246">
        <v>30555</v>
      </c>
      <c r="C6246" t="s">
        <v>13</v>
      </c>
      <c r="D6246">
        <v>4</v>
      </c>
      <c r="E6246" t="s">
        <v>14</v>
      </c>
      <c r="F6246" t="s">
        <v>15</v>
      </c>
      <c r="G6246">
        <v>4500</v>
      </c>
      <c r="H6246">
        <v>13.22</v>
      </c>
      <c r="I6246">
        <v>0</v>
      </c>
      <c r="J6246">
        <v>0.15</v>
      </c>
      <c r="K6246" t="s">
        <v>16</v>
      </c>
      <c r="L6246">
        <v>10</v>
      </c>
    </row>
    <row r="6247" spans="1:12" x14ac:dyDescent="0.3">
      <c r="A6247">
        <v>28</v>
      </c>
      <c r="B6247">
        <v>32640</v>
      </c>
      <c r="C6247" t="s">
        <v>13</v>
      </c>
      <c r="D6247">
        <v>3</v>
      </c>
      <c r="E6247" t="s">
        <v>14</v>
      </c>
      <c r="F6247" t="s">
        <v>21</v>
      </c>
      <c r="G6247">
        <v>4500</v>
      </c>
      <c r="H6247">
        <v>7.14</v>
      </c>
      <c r="I6247">
        <v>0</v>
      </c>
      <c r="J6247">
        <v>0.14000000000000001</v>
      </c>
      <c r="K6247" t="s">
        <v>16</v>
      </c>
      <c r="L6247">
        <v>8</v>
      </c>
    </row>
    <row r="6248" spans="1:12" x14ac:dyDescent="0.3">
      <c r="A6248">
        <v>30</v>
      </c>
      <c r="B6248">
        <v>36000</v>
      </c>
      <c r="C6248" t="s">
        <v>13</v>
      </c>
      <c r="D6248">
        <v>6</v>
      </c>
      <c r="E6248" t="s">
        <v>25</v>
      </c>
      <c r="F6248" t="s">
        <v>15</v>
      </c>
      <c r="G6248">
        <v>4500</v>
      </c>
      <c r="H6248">
        <v>13.49</v>
      </c>
      <c r="I6248">
        <v>0</v>
      </c>
      <c r="J6248">
        <v>0.13</v>
      </c>
      <c r="K6248" t="s">
        <v>17</v>
      </c>
      <c r="L6248">
        <v>6</v>
      </c>
    </row>
    <row r="6249" spans="1:12" x14ac:dyDescent="0.3">
      <c r="A6249">
        <v>31</v>
      </c>
      <c r="B6249">
        <v>36000</v>
      </c>
      <c r="C6249" t="s">
        <v>13</v>
      </c>
      <c r="D6249">
        <v>7</v>
      </c>
      <c r="E6249" t="s">
        <v>18</v>
      </c>
      <c r="F6249" t="s">
        <v>19</v>
      </c>
      <c r="G6249">
        <v>4500</v>
      </c>
      <c r="H6249">
        <v>9.99</v>
      </c>
      <c r="I6249">
        <v>0</v>
      </c>
      <c r="J6249">
        <v>0.13</v>
      </c>
      <c r="K6249" t="s">
        <v>16</v>
      </c>
      <c r="L6249">
        <v>10</v>
      </c>
    </row>
    <row r="6250" spans="1:12" x14ac:dyDescent="0.3">
      <c r="A6250">
        <v>27</v>
      </c>
      <c r="B6250">
        <v>36000</v>
      </c>
      <c r="C6250" t="s">
        <v>13</v>
      </c>
      <c r="D6250">
        <v>11</v>
      </c>
      <c r="E6250" t="s">
        <v>27</v>
      </c>
      <c r="F6250" t="s">
        <v>21</v>
      </c>
      <c r="G6250">
        <v>4500</v>
      </c>
      <c r="H6250">
        <v>7.49</v>
      </c>
      <c r="I6250">
        <v>0</v>
      </c>
      <c r="J6250">
        <v>0.13</v>
      </c>
      <c r="K6250" t="s">
        <v>16</v>
      </c>
      <c r="L6250">
        <v>5</v>
      </c>
    </row>
    <row r="6251" spans="1:12" x14ac:dyDescent="0.3">
      <c r="A6251">
        <v>28</v>
      </c>
      <c r="B6251">
        <v>39600</v>
      </c>
      <c r="C6251" t="s">
        <v>13</v>
      </c>
      <c r="D6251">
        <v>6</v>
      </c>
      <c r="E6251" t="s">
        <v>27</v>
      </c>
      <c r="F6251" t="s">
        <v>19</v>
      </c>
      <c r="G6251">
        <v>4500</v>
      </c>
      <c r="H6251">
        <v>10.25</v>
      </c>
      <c r="I6251">
        <v>0</v>
      </c>
      <c r="J6251">
        <v>0.11</v>
      </c>
      <c r="K6251" t="s">
        <v>16</v>
      </c>
      <c r="L6251">
        <v>10</v>
      </c>
    </row>
    <row r="6252" spans="1:12" x14ac:dyDescent="0.3">
      <c r="A6252">
        <v>33</v>
      </c>
      <c r="B6252">
        <v>40000</v>
      </c>
      <c r="C6252" t="s">
        <v>23</v>
      </c>
      <c r="D6252">
        <v>2</v>
      </c>
      <c r="E6252" t="s">
        <v>14</v>
      </c>
      <c r="F6252" t="s">
        <v>21</v>
      </c>
      <c r="G6252">
        <v>14000</v>
      </c>
      <c r="H6252">
        <v>6.91</v>
      </c>
      <c r="I6252">
        <v>0</v>
      </c>
      <c r="J6252">
        <v>0.35</v>
      </c>
      <c r="K6252" t="s">
        <v>16</v>
      </c>
      <c r="L6252">
        <v>8</v>
      </c>
    </row>
    <row r="6253" spans="1:12" x14ac:dyDescent="0.3">
      <c r="A6253">
        <v>29</v>
      </c>
      <c r="B6253">
        <v>40000</v>
      </c>
      <c r="C6253" t="s">
        <v>23</v>
      </c>
      <c r="D6253">
        <v>0</v>
      </c>
      <c r="E6253" t="s">
        <v>14</v>
      </c>
      <c r="F6253" t="s">
        <v>21</v>
      </c>
      <c r="G6253">
        <v>5000</v>
      </c>
      <c r="H6253">
        <v>5.42</v>
      </c>
      <c r="I6253">
        <v>0</v>
      </c>
      <c r="J6253">
        <v>0.13</v>
      </c>
      <c r="K6253" t="s">
        <v>16</v>
      </c>
      <c r="L6253">
        <v>10</v>
      </c>
    </row>
    <row r="6254" spans="1:12" x14ac:dyDescent="0.3">
      <c r="A6254">
        <v>28</v>
      </c>
      <c r="B6254">
        <v>34000</v>
      </c>
      <c r="C6254" t="s">
        <v>26</v>
      </c>
      <c r="D6254">
        <v>7</v>
      </c>
      <c r="E6254" t="s">
        <v>28</v>
      </c>
      <c r="F6254" t="s">
        <v>15</v>
      </c>
      <c r="G6254">
        <v>2500</v>
      </c>
      <c r="H6254">
        <v>12.23</v>
      </c>
      <c r="I6254">
        <v>1</v>
      </c>
      <c r="J6254">
        <v>7.0000000000000007E-2</v>
      </c>
      <c r="K6254" t="s">
        <v>17</v>
      </c>
      <c r="L6254">
        <v>9</v>
      </c>
    </row>
    <row r="6255" spans="1:12" x14ac:dyDescent="0.3">
      <c r="A6255">
        <v>28</v>
      </c>
      <c r="B6255">
        <v>39000</v>
      </c>
      <c r="C6255" t="s">
        <v>13</v>
      </c>
      <c r="D6255">
        <v>8</v>
      </c>
      <c r="E6255" t="s">
        <v>18</v>
      </c>
      <c r="F6255" t="s">
        <v>15</v>
      </c>
      <c r="G6255">
        <v>4500</v>
      </c>
      <c r="H6255">
        <v>13.49</v>
      </c>
      <c r="I6255">
        <v>1</v>
      </c>
      <c r="J6255">
        <v>0.12</v>
      </c>
      <c r="K6255" t="s">
        <v>16</v>
      </c>
      <c r="L6255">
        <v>9</v>
      </c>
    </row>
    <row r="6256" spans="1:12" x14ac:dyDescent="0.3">
      <c r="A6256">
        <v>28</v>
      </c>
      <c r="B6256">
        <v>48000</v>
      </c>
      <c r="C6256" t="s">
        <v>13</v>
      </c>
      <c r="D6256">
        <v>4</v>
      </c>
      <c r="E6256" t="s">
        <v>20</v>
      </c>
      <c r="F6256" t="s">
        <v>19</v>
      </c>
      <c r="G6256">
        <v>4500</v>
      </c>
      <c r="H6256">
        <v>11.71</v>
      </c>
      <c r="I6256">
        <v>0</v>
      </c>
      <c r="J6256">
        <v>0.09</v>
      </c>
      <c r="K6256" t="s">
        <v>16</v>
      </c>
      <c r="L6256">
        <v>7</v>
      </c>
    </row>
    <row r="6257" spans="1:12" x14ac:dyDescent="0.3">
      <c r="A6257">
        <v>30</v>
      </c>
      <c r="B6257">
        <v>50000</v>
      </c>
      <c r="C6257" t="s">
        <v>13</v>
      </c>
      <c r="D6257">
        <v>3</v>
      </c>
      <c r="E6257" t="s">
        <v>27</v>
      </c>
      <c r="F6257" t="s">
        <v>15</v>
      </c>
      <c r="G6257">
        <v>4500</v>
      </c>
      <c r="H6257">
        <v>13.11</v>
      </c>
      <c r="I6257">
        <v>0</v>
      </c>
      <c r="J6257">
        <v>0.09</v>
      </c>
      <c r="K6257" t="s">
        <v>17</v>
      </c>
      <c r="L6257">
        <v>7</v>
      </c>
    </row>
    <row r="6258" spans="1:12" x14ac:dyDescent="0.3">
      <c r="A6258">
        <v>34</v>
      </c>
      <c r="B6258">
        <v>44400</v>
      </c>
      <c r="C6258" t="s">
        <v>13</v>
      </c>
      <c r="D6258">
        <v>0</v>
      </c>
      <c r="E6258" t="s">
        <v>18</v>
      </c>
      <c r="F6258" t="s">
        <v>30</v>
      </c>
      <c r="G6258">
        <v>4500</v>
      </c>
      <c r="H6258">
        <v>16.02</v>
      </c>
      <c r="I6258">
        <v>1</v>
      </c>
      <c r="J6258">
        <v>0.1</v>
      </c>
      <c r="K6258" t="s">
        <v>16</v>
      </c>
      <c r="L6258">
        <v>9</v>
      </c>
    </row>
    <row r="6259" spans="1:12" x14ac:dyDescent="0.3">
      <c r="A6259">
        <v>29</v>
      </c>
      <c r="B6259">
        <v>52000</v>
      </c>
      <c r="C6259" t="s">
        <v>13</v>
      </c>
      <c r="D6259">
        <v>11</v>
      </c>
      <c r="E6259" t="s">
        <v>20</v>
      </c>
      <c r="F6259" t="s">
        <v>19</v>
      </c>
      <c r="G6259">
        <v>4500</v>
      </c>
      <c r="H6259">
        <v>9.91</v>
      </c>
      <c r="I6259">
        <v>0</v>
      </c>
      <c r="J6259">
        <v>0.09</v>
      </c>
      <c r="K6259" t="s">
        <v>16</v>
      </c>
      <c r="L6259">
        <v>10</v>
      </c>
    </row>
    <row r="6260" spans="1:12" x14ac:dyDescent="0.3">
      <c r="A6260">
        <v>29</v>
      </c>
      <c r="B6260">
        <v>74100</v>
      </c>
      <c r="C6260" t="s">
        <v>13</v>
      </c>
      <c r="D6260">
        <v>3</v>
      </c>
      <c r="E6260" t="s">
        <v>28</v>
      </c>
      <c r="F6260" t="s">
        <v>15</v>
      </c>
      <c r="G6260">
        <v>4500</v>
      </c>
      <c r="H6260">
        <v>13.61</v>
      </c>
      <c r="I6260">
        <v>0</v>
      </c>
      <c r="J6260">
        <v>0.06</v>
      </c>
      <c r="K6260" t="s">
        <v>17</v>
      </c>
      <c r="L6260">
        <v>6</v>
      </c>
    </row>
    <row r="6261" spans="1:12" x14ac:dyDescent="0.3">
      <c r="A6261">
        <v>29</v>
      </c>
      <c r="B6261">
        <v>91500</v>
      </c>
      <c r="C6261" t="s">
        <v>13</v>
      </c>
      <c r="D6261">
        <v>2</v>
      </c>
      <c r="E6261" t="s">
        <v>14</v>
      </c>
      <c r="F6261" t="s">
        <v>19</v>
      </c>
      <c r="G6261">
        <v>4500</v>
      </c>
      <c r="H6261">
        <v>10.65</v>
      </c>
      <c r="I6261">
        <v>0</v>
      </c>
      <c r="J6261">
        <v>0.05</v>
      </c>
      <c r="K6261" t="s">
        <v>16</v>
      </c>
      <c r="L6261">
        <v>5</v>
      </c>
    </row>
    <row r="6262" spans="1:12" x14ac:dyDescent="0.3">
      <c r="A6262">
        <v>33</v>
      </c>
      <c r="B6262">
        <v>40000</v>
      </c>
      <c r="C6262" t="s">
        <v>26</v>
      </c>
      <c r="D6262">
        <v>4</v>
      </c>
      <c r="E6262" t="s">
        <v>18</v>
      </c>
      <c r="F6262" t="s">
        <v>21</v>
      </c>
      <c r="G6262">
        <v>5000</v>
      </c>
      <c r="H6262">
        <v>7.51</v>
      </c>
      <c r="I6262">
        <v>0</v>
      </c>
      <c r="J6262">
        <v>0.13</v>
      </c>
      <c r="K6262" t="s">
        <v>16</v>
      </c>
      <c r="L6262">
        <v>8</v>
      </c>
    </row>
    <row r="6263" spans="1:12" x14ac:dyDescent="0.3">
      <c r="A6263">
        <v>27</v>
      </c>
      <c r="B6263">
        <v>40000</v>
      </c>
      <c r="C6263" t="s">
        <v>26</v>
      </c>
      <c r="D6263">
        <v>7</v>
      </c>
      <c r="E6263" t="s">
        <v>27</v>
      </c>
      <c r="F6263" t="s">
        <v>21</v>
      </c>
      <c r="G6263">
        <v>13000</v>
      </c>
      <c r="H6263">
        <v>7.88</v>
      </c>
      <c r="I6263">
        <v>0</v>
      </c>
      <c r="J6263">
        <v>0.33</v>
      </c>
      <c r="K6263" t="s">
        <v>16</v>
      </c>
      <c r="L6263">
        <v>7</v>
      </c>
    </row>
    <row r="6264" spans="1:12" x14ac:dyDescent="0.3">
      <c r="A6264">
        <v>34</v>
      </c>
      <c r="B6264">
        <v>40000</v>
      </c>
      <c r="C6264" t="s">
        <v>23</v>
      </c>
      <c r="D6264">
        <v>18</v>
      </c>
      <c r="E6264" t="s">
        <v>14</v>
      </c>
      <c r="F6264" t="s">
        <v>19</v>
      </c>
      <c r="G6264">
        <v>8000</v>
      </c>
      <c r="H6264">
        <v>11.36</v>
      </c>
      <c r="I6264">
        <v>0</v>
      </c>
      <c r="J6264">
        <v>0.2</v>
      </c>
      <c r="K6264" t="s">
        <v>16</v>
      </c>
      <c r="L6264">
        <v>10</v>
      </c>
    </row>
    <row r="6265" spans="1:12" x14ac:dyDescent="0.3">
      <c r="A6265">
        <v>28</v>
      </c>
      <c r="B6265">
        <v>60000</v>
      </c>
      <c r="C6265" t="s">
        <v>13</v>
      </c>
      <c r="D6265">
        <v>12</v>
      </c>
      <c r="E6265" t="s">
        <v>25</v>
      </c>
      <c r="F6265" t="s">
        <v>21</v>
      </c>
      <c r="G6265">
        <v>4600</v>
      </c>
      <c r="H6265">
        <v>7.88</v>
      </c>
      <c r="I6265">
        <v>0</v>
      </c>
      <c r="J6265">
        <v>0.08</v>
      </c>
      <c r="K6265" t="s">
        <v>16</v>
      </c>
      <c r="L6265">
        <v>6</v>
      </c>
    </row>
    <row r="6266" spans="1:12" x14ac:dyDescent="0.3">
      <c r="A6266">
        <v>33</v>
      </c>
      <c r="B6266">
        <v>65000</v>
      </c>
      <c r="C6266" t="s">
        <v>13</v>
      </c>
      <c r="D6266">
        <v>1</v>
      </c>
      <c r="E6266" t="s">
        <v>18</v>
      </c>
      <c r="F6266" t="s">
        <v>19</v>
      </c>
      <c r="G6266">
        <v>4700</v>
      </c>
      <c r="H6266">
        <v>9.4499999999999993</v>
      </c>
      <c r="I6266">
        <v>0</v>
      </c>
      <c r="J6266">
        <v>7.0000000000000007E-2</v>
      </c>
      <c r="K6266" t="s">
        <v>16</v>
      </c>
      <c r="L6266">
        <v>7</v>
      </c>
    </row>
    <row r="6267" spans="1:12" x14ac:dyDescent="0.3">
      <c r="A6267">
        <v>33</v>
      </c>
      <c r="B6267">
        <v>40000</v>
      </c>
      <c r="C6267" t="s">
        <v>26</v>
      </c>
      <c r="D6267">
        <v>4</v>
      </c>
      <c r="E6267" t="s">
        <v>20</v>
      </c>
      <c r="F6267" t="s">
        <v>21</v>
      </c>
      <c r="G6267">
        <v>12000</v>
      </c>
      <c r="I6267">
        <v>0</v>
      </c>
      <c r="J6267">
        <v>0.3</v>
      </c>
      <c r="K6267" t="s">
        <v>16</v>
      </c>
      <c r="L6267">
        <v>5</v>
      </c>
    </row>
    <row r="6268" spans="1:12" x14ac:dyDescent="0.3">
      <c r="A6268">
        <v>33</v>
      </c>
      <c r="B6268">
        <v>86000</v>
      </c>
      <c r="C6268" t="s">
        <v>13</v>
      </c>
      <c r="D6268">
        <v>0</v>
      </c>
      <c r="E6268" t="s">
        <v>25</v>
      </c>
      <c r="F6268" t="s">
        <v>21</v>
      </c>
      <c r="G6268">
        <v>4700</v>
      </c>
      <c r="H6268">
        <v>9.6300000000000008</v>
      </c>
      <c r="I6268">
        <v>0</v>
      </c>
      <c r="J6268">
        <v>0.05</v>
      </c>
      <c r="K6268" t="s">
        <v>16</v>
      </c>
      <c r="L6268">
        <v>7</v>
      </c>
    </row>
    <row r="6269" spans="1:12" x14ac:dyDescent="0.3">
      <c r="A6269">
        <v>31</v>
      </c>
      <c r="B6269">
        <v>14400</v>
      </c>
      <c r="C6269" t="s">
        <v>13</v>
      </c>
      <c r="D6269">
        <v>3</v>
      </c>
      <c r="E6269" t="s">
        <v>28</v>
      </c>
      <c r="F6269" t="s">
        <v>30</v>
      </c>
      <c r="G6269">
        <v>4750</v>
      </c>
      <c r="H6269">
        <v>14.59</v>
      </c>
      <c r="I6269">
        <v>1</v>
      </c>
      <c r="J6269">
        <v>0.33</v>
      </c>
      <c r="K6269" t="s">
        <v>17</v>
      </c>
      <c r="L6269">
        <v>8</v>
      </c>
    </row>
    <row r="6270" spans="1:12" x14ac:dyDescent="0.3">
      <c r="A6270">
        <v>35</v>
      </c>
      <c r="B6270">
        <v>17000</v>
      </c>
      <c r="C6270" t="s">
        <v>13</v>
      </c>
      <c r="D6270">
        <v>0</v>
      </c>
      <c r="E6270" t="s">
        <v>14</v>
      </c>
      <c r="F6270" t="s">
        <v>21</v>
      </c>
      <c r="G6270">
        <v>4750</v>
      </c>
      <c r="H6270">
        <v>9.32</v>
      </c>
      <c r="I6270">
        <v>1</v>
      </c>
      <c r="J6270">
        <v>0.28000000000000003</v>
      </c>
      <c r="K6270" t="s">
        <v>16</v>
      </c>
      <c r="L6270">
        <v>6</v>
      </c>
    </row>
    <row r="6271" spans="1:12" x14ac:dyDescent="0.3">
      <c r="A6271">
        <v>28</v>
      </c>
      <c r="B6271">
        <v>27840</v>
      </c>
      <c r="C6271" t="s">
        <v>13</v>
      </c>
      <c r="D6271">
        <v>5</v>
      </c>
      <c r="E6271" t="s">
        <v>20</v>
      </c>
      <c r="F6271" t="s">
        <v>15</v>
      </c>
      <c r="G6271">
        <v>4750</v>
      </c>
      <c r="H6271">
        <v>13.57</v>
      </c>
      <c r="I6271">
        <v>0</v>
      </c>
      <c r="J6271">
        <v>0.17</v>
      </c>
      <c r="K6271" t="s">
        <v>16</v>
      </c>
      <c r="L6271">
        <v>5</v>
      </c>
    </row>
    <row r="6272" spans="1:12" x14ac:dyDescent="0.3">
      <c r="A6272">
        <v>30</v>
      </c>
      <c r="B6272">
        <v>31000</v>
      </c>
      <c r="C6272" t="s">
        <v>13</v>
      </c>
      <c r="D6272">
        <v>7</v>
      </c>
      <c r="E6272" t="s">
        <v>14</v>
      </c>
      <c r="F6272" t="s">
        <v>30</v>
      </c>
      <c r="G6272">
        <v>4750</v>
      </c>
      <c r="H6272">
        <v>14.84</v>
      </c>
      <c r="I6272">
        <v>1</v>
      </c>
      <c r="J6272">
        <v>0.15</v>
      </c>
      <c r="K6272" t="s">
        <v>16</v>
      </c>
      <c r="L6272">
        <v>9</v>
      </c>
    </row>
    <row r="6273" spans="1:12" x14ac:dyDescent="0.3">
      <c r="A6273">
        <v>34</v>
      </c>
      <c r="B6273">
        <v>39996</v>
      </c>
      <c r="C6273" t="s">
        <v>13</v>
      </c>
      <c r="D6273">
        <v>0</v>
      </c>
      <c r="E6273" t="s">
        <v>25</v>
      </c>
      <c r="F6273" t="s">
        <v>19</v>
      </c>
      <c r="G6273">
        <v>4750</v>
      </c>
      <c r="H6273">
        <v>9.25</v>
      </c>
      <c r="I6273">
        <v>0</v>
      </c>
      <c r="J6273">
        <v>0.12</v>
      </c>
      <c r="K6273" t="s">
        <v>16</v>
      </c>
      <c r="L6273">
        <v>10</v>
      </c>
    </row>
    <row r="6274" spans="1:12" x14ac:dyDescent="0.3">
      <c r="A6274">
        <v>31</v>
      </c>
      <c r="B6274">
        <v>60000</v>
      </c>
      <c r="C6274" t="s">
        <v>13</v>
      </c>
      <c r="D6274">
        <v>2</v>
      </c>
      <c r="E6274" t="s">
        <v>20</v>
      </c>
      <c r="F6274" t="s">
        <v>21</v>
      </c>
      <c r="G6274">
        <v>4750</v>
      </c>
      <c r="H6274">
        <v>5.99</v>
      </c>
      <c r="I6274">
        <v>0</v>
      </c>
      <c r="J6274">
        <v>0.08</v>
      </c>
      <c r="K6274" t="s">
        <v>16</v>
      </c>
      <c r="L6274">
        <v>5</v>
      </c>
    </row>
    <row r="6275" spans="1:12" x14ac:dyDescent="0.3">
      <c r="A6275">
        <v>28</v>
      </c>
      <c r="B6275">
        <v>14400</v>
      </c>
      <c r="C6275" t="s">
        <v>13</v>
      </c>
      <c r="D6275">
        <v>2</v>
      </c>
      <c r="E6275" t="s">
        <v>27</v>
      </c>
      <c r="F6275" t="s">
        <v>15</v>
      </c>
      <c r="G6275">
        <v>4800</v>
      </c>
      <c r="H6275">
        <v>14.65</v>
      </c>
      <c r="I6275">
        <v>1</v>
      </c>
      <c r="J6275">
        <v>0.33</v>
      </c>
      <c r="K6275" t="s">
        <v>17</v>
      </c>
      <c r="L6275">
        <v>9</v>
      </c>
    </row>
    <row r="6276" spans="1:12" x14ac:dyDescent="0.3">
      <c r="A6276">
        <v>28</v>
      </c>
      <c r="B6276">
        <v>15000</v>
      </c>
      <c r="C6276" t="s">
        <v>13</v>
      </c>
      <c r="D6276">
        <v>1</v>
      </c>
      <c r="E6276" t="s">
        <v>14</v>
      </c>
      <c r="F6276" t="s">
        <v>19</v>
      </c>
      <c r="G6276">
        <v>4800</v>
      </c>
      <c r="H6276">
        <v>10.99</v>
      </c>
      <c r="I6276">
        <v>1</v>
      </c>
      <c r="J6276">
        <v>0.32</v>
      </c>
      <c r="K6276" t="s">
        <v>16</v>
      </c>
      <c r="L6276">
        <v>8</v>
      </c>
    </row>
    <row r="6277" spans="1:12" x14ac:dyDescent="0.3">
      <c r="A6277">
        <v>28</v>
      </c>
      <c r="B6277">
        <v>19200</v>
      </c>
      <c r="C6277" t="s">
        <v>13</v>
      </c>
      <c r="D6277">
        <v>4</v>
      </c>
      <c r="E6277" t="s">
        <v>27</v>
      </c>
      <c r="F6277" t="s">
        <v>15</v>
      </c>
      <c r="G6277">
        <v>4800</v>
      </c>
      <c r="I6277">
        <v>1</v>
      </c>
      <c r="J6277">
        <v>0.25</v>
      </c>
      <c r="K6277" t="s">
        <v>16</v>
      </c>
      <c r="L6277">
        <v>6</v>
      </c>
    </row>
    <row r="6278" spans="1:12" x14ac:dyDescent="0.3">
      <c r="A6278">
        <v>29</v>
      </c>
      <c r="B6278">
        <v>40000</v>
      </c>
      <c r="C6278" t="s">
        <v>26</v>
      </c>
      <c r="D6278">
        <v>8</v>
      </c>
      <c r="E6278" t="s">
        <v>18</v>
      </c>
      <c r="F6278" t="s">
        <v>21</v>
      </c>
      <c r="G6278">
        <v>8000</v>
      </c>
      <c r="H6278">
        <v>8.59</v>
      </c>
      <c r="I6278">
        <v>0</v>
      </c>
      <c r="J6278">
        <v>0.2</v>
      </c>
      <c r="K6278" t="s">
        <v>16</v>
      </c>
      <c r="L6278">
        <v>10</v>
      </c>
    </row>
    <row r="6279" spans="1:12" x14ac:dyDescent="0.3">
      <c r="A6279">
        <v>33</v>
      </c>
      <c r="B6279">
        <v>34000</v>
      </c>
      <c r="C6279" t="s">
        <v>26</v>
      </c>
      <c r="D6279">
        <v>8</v>
      </c>
      <c r="E6279" t="s">
        <v>28</v>
      </c>
      <c r="F6279" t="s">
        <v>30</v>
      </c>
      <c r="G6279">
        <v>6000</v>
      </c>
      <c r="H6279">
        <v>14.11</v>
      </c>
      <c r="I6279">
        <v>1</v>
      </c>
      <c r="J6279">
        <v>0.18</v>
      </c>
      <c r="K6279" t="s">
        <v>16</v>
      </c>
      <c r="L6279">
        <v>9</v>
      </c>
    </row>
    <row r="6280" spans="1:12" x14ac:dyDescent="0.3">
      <c r="A6280">
        <v>29</v>
      </c>
      <c r="B6280">
        <v>40000</v>
      </c>
      <c r="C6280" t="s">
        <v>24</v>
      </c>
      <c r="D6280">
        <v>1</v>
      </c>
      <c r="E6280" t="s">
        <v>14</v>
      </c>
      <c r="F6280" t="s">
        <v>21</v>
      </c>
      <c r="G6280">
        <v>10000</v>
      </c>
      <c r="H6280">
        <v>8</v>
      </c>
      <c r="I6280">
        <v>0</v>
      </c>
      <c r="J6280">
        <v>0.25</v>
      </c>
      <c r="K6280" t="s">
        <v>16</v>
      </c>
      <c r="L6280">
        <v>10</v>
      </c>
    </row>
    <row r="6281" spans="1:12" x14ac:dyDescent="0.3">
      <c r="A6281">
        <v>28</v>
      </c>
      <c r="B6281">
        <v>30000</v>
      </c>
      <c r="C6281" t="s">
        <v>13</v>
      </c>
      <c r="D6281">
        <v>1</v>
      </c>
      <c r="E6281" t="s">
        <v>18</v>
      </c>
      <c r="F6281" t="s">
        <v>15</v>
      </c>
      <c r="G6281">
        <v>4800</v>
      </c>
      <c r="H6281">
        <v>13.47</v>
      </c>
      <c r="I6281">
        <v>0</v>
      </c>
      <c r="J6281">
        <v>0.16</v>
      </c>
      <c r="K6281" t="s">
        <v>16</v>
      </c>
      <c r="L6281">
        <v>8</v>
      </c>
    </row>
    <row r="6282" spans="1:12" x14ac:dyDescent="0.3">
      <c r="A6282">
        <v>31</v>
      </c>
      <c r="B6282">
        <v>40000</v>
      </c>
      <c r="C6282" t="s">
        <v>26</v>
      </c>
      <c r="D6282">
        <v>4</v>
      </c>
      <c r="E6282" t="s">
        <v>14</v>
      </c>
      <c r="F6282" t="s">
        <v>15</v>
      </c>
      <c r="G6282">
        <v>12650</v>
      </c>
      <c r="H6282">
        <v>11.34</v>
      </c>
      <c r="I6282">
        <v>0</v>
      </c>
      <c r="J6282">
        <v>0.32</v>
      </c>
      <c r="K6282" t="s">
        <v>16</v>
      </c>
      <c r="L6282">
        <v>9</v>
      </c>
    </row>
    <row r="6283" spans="1:12" x14ac:dyDescent="0.3">
      <c r="A6283">
        <v>29</v>
      </c>
      <c r="B6283">
        <v>33600</v>
      </c>
      <c r="C6283" t="s">
        <v>13</v>
      </c>
      <c r="D6283">
        <v>3</v>
      </c>
      <c r="E6283" t="s">
        <v>18</v>
      </c>
      <c r="F6283" t="s">
        <v>21</v>
      </c>
      <c r="G6283">
        <v>4800</v>
      </c>
      <c r="H6283">
        <v>5.79</v>
      </c>
      <c r="I6283">
        <v>0</v>
      </c>
      <c r="J6283">
        <v>0.14000000000000001</v>
      </c>
      <c r="K6283" t="s">
        <v>16</v>
      </c>
      <c r="L6283">
        <v>9</v>
      </c>
    </row>
    <row r="6284" spans="1:12" x14ac:dyDescent="0.3">
      <c r="A6284">
        <v>28</v>
      </c>
      <c r="B6284">
        <v>33763</v>
      </c>
      <c r="C6284" t="s">
        <v>13</v>
      </c>
      <c r="D6284">
        <v>5</v>
      </c>
      <c r="E6284" t="s">
        <v>14</v>
      </c>
      <c r="F6284" t="s">
        <v>21</v>
      </c>
      <c r="G6284">
        <v>4800</v>
      </c>
      <c r="H6284">
        <v>7.14</v>
      </c>
      <c r="I6284">
        <v>0</v>
      </c>
      <c r="J6284">
        <v>0.14000000000000001</v>
      </c>
      <c r="K6284" t="s">
        <v>16</v>
      </c>
      <c r="L6284">
        <v>5</v>
      </c>
    </row>
    <row r="6285" spans="1:12" x14ac:dyDescent="0.3">
      <c r="A6285">
        <v>28</v>
      </c>
      <c r="B6285">
        <v>34000</v>
      </c>
      <c r="C6285" t="s">
        <v>13</v>
      </c>
      <c r="D6285">
        <v>1</v>
      </c>
      <c r="E6285" t="s">
        <v>27</v>
      </c>
      <c r="F6285" t="s">
        <v>19</v>
      </c>
      <c r="G6285">
        <v>4800</v>
      </c>
      <c r="H6285">
        <v>11.49</v>
      </c>
      <c r="I6285">
        <v>0</v>
      </c>
      <c r="J6285">
        <v>0.14000000000000001</v>
      </c>
      <c r="K6285" t="s">
        <v>16</v>
      </c>
      <c r="L6285">
        <v>7</v>
      </c>
    </row>
    <row r="6286" spans="1:12" x14ac:dyDescent="0.3">
      <c r="A6286">
        <v>27</v>
      </c>
      <c r="B6286">
        <v>35000</v>
      </c>
      <c r="C6286" t="s">
        <v>13</v>
      </c>
      <c r="D6286">
        <v>3</v>
      </c>
      <c r="E6286" t="s">
        <v>14</v>
      </c>
      <c r="F6286" t="s">
        <v>19</v>
      </c>
      <c r="G6286">
        <v>4800</v>
      </c>
      <c r="H6286">
        <v>9.99</v>
      </c>
      <c r="I6286">
        <v>0</v>
      </c>
      <c r="J6286">
        <v>0.14000000000000001</v>
      </c>
      <c r="K6286" t="s">
        <v>16</v>
      </c>
      <c r="L6286">
        <v>8</v>
      </c>
    </row>
    <row r="6287" spans="1:12" x14ac:dyDescent="0.3">
      <c r="A6287">
        <v>28</v>
      </c>
      <c r="B6287">
        <v>36000</v>
      </c>
      <c r="C6287" t="s">
        <v>13</v>
      </c>
      <c r="D6287">
        <v>1</v>
      </c>
      <c r="E6287" t="s">
        <v>14</v>
      </c>
      <c r="F6287" t="s">
        <v>15</v>
      </c>
      <c r="G6287">
        <v>4800</v>
      </c>
      <c r="H6287">
        <v>12.61</v>
      </c>
      <c r="I6287">
        <v>0</v>
      </c>
      <c r="J6287">
        <v>0.13</v>
      </c>
      <c r="K6287" t="s">
        <v>16</v>
      </c>
      <c r="L6287">
        <v>9</v>
      </c>
    </row>
    <row r="6288" spans="1:12" x14ac:dyDescent="0.3">
      <c r="A6288">
        <v>28</v>
      </c>
      <c r="B6288">
        <v>34300</v>
      </c>
      <c r="C6288" t="s">
        <v>26</v>
      </c>
      <c r="D6288">
        <v>1</v>
      </c>
      <c r="E6288" t="s">
        <v>14</v>
      </c>
      <c r="F6288" t="s">
        <v>30</v>
      </c>
      <c r="G6288">
        <v>6125</v>
      </c>
      <c r="H6288">
        <v>16.89</v>
      </c>
      <c r="I6288">
        <v>1</v>
      </c>
      <c r="J6288">
        <v>0.18</v>
      </c>
      <c r="K6288" t="s">
        <v>16</v>
      </c>
      <c r="L6288">
        <v>10</v>
      </c>
    </row>
    <row r="6289" spans="1:12" x14ac:dyDescent="0.3">
      <c r="A6289">
        <v>32</v>
      </c>
      <c r="B6289">
        <v>32400</v>
      </c>
      <c r="C6289" t="s">
        <v>13</v>
      </c>
      <c r="D6289">
        <v>4</v>
      </c>
      <c r="E6289" t="s">
        <v>28</v>
      </c>
      <c r="F6289" t="s">
        <v>19</v>
      </c>
      <c r="G6289">
        <v>4800</v>
      </c>
      <c r="H6289">
        <v>9.99</v>
      </c>
      <c r="I6289">
        <v>1</v>
      </c>
      <c r="J6289">
        <v>0.15</v>
      </c>
      <c r="K6289" t="s">
        <v>16</v>
      </c>
      <c r="L6289">
        <v>6</v>
      </c>
    </row>
    <row r="6290" spans="1:12" x14ac:dyDescent="0.3">
      <c r="A6290">
        <v>27</v>
      </c>
      <c r="B6290">
        <v>40000</v>
      </c>
      <c r="C6290" t="s">
        <v>13</v>
      </c>
      <c r="D6290">
        <v>0</v>
      </c>
      <c r="E6290" t="s">
        <v>25</v>
      </c>
      <c r="F6290" t="s">
        <v>21</v>
      </c>
      <c r="G6290">
        <v>4800</v>
      </c>
      <c r="I6290">
        <v>0</v>
      </c>
      <c r="J6290">
        <v>0.12</v>
      </c>
      <c r="K6290" t="s">
        <v>16</v>
      </c>
      <c r="L6290">
        <v>8</v>
      </c>
    </row>
    <row r="6291" spans="1:12" x14ac:dyDescent="0.3">
      <c r="A6291">
        <v>27</v>
      </c>
      <c r="B6291">
        <v>40000</v>
      </c>
      <c r="C6291" t="s">
        <v>13</v>
      </c>
      <c r="D6291">
        <v>4</v>
      </c>
      <c r="E6291" t="s">
        <v>25</v>
      </c>
      <c r="F6291" t="s">
        <v>19</v>
      </c>
      <c r="G6291">
        <v>4800</v>
      </c>
      <c r="H6291">
        <v>11.71</v>
      </c>
      <c r="I6291">
        <v>0</v>
      </c>
      <c r="J6291">
        <v>0.12</v>
      </c>
      <c r="K6291" t="s">
        <v>16</v>
      </c>
      <c r="L6291">
        <v>8</v>
      </c>
    </row>
    <row r="6292" spans="1:12" x14ac:dyDescent="0.3">
      <c r="A6292">
        <v>27</v>
      </c>
      <c r="B6292">
        <v>44000</v>
      </c>
      <c r="C6292" t="s">
        <v>13</v>
      </c>
      <c r="D6292">
        <v>6</v>
      </c>
      <c r="E6292" t="s">
        <v>27</v>
      </c>
      <c r="F6292" t="s">
        <v>21</v>
      </c>
      <c r="G6292">
        <v>4800</v>
      </c>
      <c r="H6292">
        <v>7.51</v>
      </c>
      <c r="I6292">
        <v>0</v>
      </c>
      <c r="J6292">
        <v>0.11</v>
      </c>
      <c r="K6292" t="s">
        <v>16</v>
      </c>
      <c r="L6292">
        <v>10</v>
      </c>
    </row>
    <row r="6293" spans="1:12" x14ac:dyDescent="0.3">
      <c r="A6293">
        <v>28</v>
      </c>
      <c r="B6293">
        <v>38100</v>
      </c>
      <c r="C6293" t="s">
        <v>13</v>
      </c>
      <c r="D6293">
        <v>6</v>
      </c>
      <c r="E6293" t="s">
        <v>25</v>
      </c>
      <c r="F6293" t="s">
        <v>19</v>
      </c>
      <c r="G6293">
        <v>4800</v>
      </c>
      <c r="H6293">
        <v>9.6300000000000008</v>
      </c>
      <c r="I6293">
        <v>1</v>
      </c>
      <c r="J6293">
        <v>0.13</v>
      </c>
      <c r="K6293" t="s">
        <v>16</v>
      </c>
      <c r="L6293">
        <v>10</v>
      </c>
    </row>
    <row r="6294" spans="1:12" x14ac:dyDescent="0.3">
      <c r="A6294">
        <v>27</v>
      </c>
      <c r="B6294">
        <v>40700</v>
      </c>
      <c r="C6294" t="s">
        <v>26</v>
      </c>
      <c r="D6294">
        <v>8</v>
      </c>
      <c r="E6294" t="s">
        <v>18</v>
      </c>
      <c r="F6294" t="s">
        <v>30</v>
      </c>
      <c r="G6294">
        <v>20400</v>
      </c>
      <c r="I6294">
        <v>0</v>
      </c>
      <c r="J6294">
        <v>0.5</v>
      </c>
      <c r="K6294" t="s">
        <v>16</v>
      </c>
      <c r="L6294">
        <v>8</v>
      </c>
    </row>
    <row r="6295" spans="1:12" x14ac:dyDescent="0.3">
      <c r="A6295">
        <v>32</v>
      </c>
      <c r="B6295">
        <v>40704</v>
      </c>
      <c r="C6295" t="s">
        <v>26</v>
      </c>
      <c r="D6295">
        <v>9</v>
      </c>
      <c r="E6295" t="s">
        <v>28</v>
      </c>
      <c r="F6295" t="s">
        <v>19</v>
      </c>
      <c r="G6295">
        <v>10000</v>
      </c>
      <c r="H6295">
        <v>9.6300000000000008</v>
      </c>
      <c r="I6295">
        <v>0</v>
      </c>
      <c r="J6295">
        <v>0.25</v>
      </c>
      <c r="K6295" t="s">
        <v>16</v>
      </c>
      <c r="L6295">
        <v>7</v>
      </c>
    </row>
    <row r="6296" spans="1:12" x14ac:dyDescent="0.3">
      <c r="A6296">
        <v>27</v>
      </c>
      <c r="B6296">
        <v>40800</v>
      </c>
      <c r="C6296" t="s">
        <v>26</v>
      </c>
      <c r="D6296">
        <v>6</v>
      </c>
      <c r="E6296" t="s">
        <v>28</v>
      </c>
      <c r="F6296" t="s">
        <v>19</v>
      </c>
      <c r="G6296">
        <v>8000</v>
      </c>
      <c r="H6296">
        <v>12.69</v>
      </c>
      <c r="I6296">
        <v>0</v>
      </c>
      <c r="J6296">
        <v>0.2</v>
      </c>
      <c r="K6296" t="s">
        <v>16</v>
      </c>
      <c r="L6296">
        <v>6</v>
      </c>
    </row>
    <row r="6297" spans="1:12" x14ac:dyDescent="0.3">
      <c r="A6297">
        <v>27</v>
      </c>
      <c r="B6297">
        <v>40800</v>
      </c>
      <c r="C6297" t="s">
        <v>26</v>
      </c>
      <c r="D6297">
        <v>4</v>
      </c>
      <c r="E6297" t="s">
        <v>18</v>
      </c>
      <c r="F6297" t="s">
        <v>19</v>
      </c>
      <c r="G6297">
        <v>6000</v>
      </c>
      <c r="H6297">
        <v>11.49</v>
      </c>
      <c r="I6297">
        <v>0</v>
      </c>
      <c r="J6297">
        <v>0.15</v>
      </c>
      <c r="K6297" t="s">
        <v>16</v>
      </c>
      <c r="L6297">
        <v>10</v>
      </c>
    </row>
    <row r="6298" spans="1:12" x14ac:dyDescent="0.3">
      <c r="A6298">
        <v>29</v>
      </c>
      <c r="B6298">
        <v>40800</v>
      </c>
      <c r="C6298" t="s">
        <v>26</v>
      </c>
      <c r="D6298">
        <v>0</v>
      </c>
      <c r="E6298" t="s">
        <v>28</v>
      </c>
      <c r="F6298" t="s">
        <v>21</v>
      </c>
      <c r="G6298">
        <v>2000</v>
      </c>
      <c r="H6298">
        <v>7.74</v>
      </c>
      <c r="I6298">
        <v>0</v>
      </c>
      <c r="J6298">
        <v>0.05</v>
      </c>
      <c r="K6298" t="s">
        <v>16</v>
      </c>
      <c r="L6298">
        <v>8</v>
      </c>
    </row>
    <row r="6299" spans="1:12" x14ac:dyDescent="0.3">
      <c r="A6299">
        <v>30</v>
      </c>
      <c r="B6299">
        <v>49000</v>
      </c>
      <c r="C6299" t="s">
        <v>13</v>
      </c>
      <c r="D6299">
        <v>1</v>
      </c>
      <c r="E6299" t="s">
        <v>18</v>
      </c>
      <c r="F6299" t="s">
        <v>15</v>
      </c>
      <c r="G6299">
        <v>4800</v>
      </c>
      <c r="H6299">
        <v>13.79</v>
      </c>
      <c r="I6299">
        <v>0</v>
      </c>
      <c r="J6299">
        <v>0.1</v>
      </c>
      <c r="K6299" t="s">
        <v>17</v>
      </c>
      <c r="L6299">
        <v>9</v>
      </c>
    </row>
    <row r="6300" spans="1:12" x14ac:dyDescent="0.3">
      <c r="A6300">
        <v>34</v>
      </c>
      <c r="B6300">
        <v>50000</v>
      </c>
      <c r="C6300" t="s">
        <v>13</v>
      </c>
      <c r="D6300">
        <v>8</v>
      </c>
      <c r="E6300" t="s">
        <v>18</v>
      </c>
      <c r="F6300" t="s">
        <v>19</v>
      </c>
      <c r="G6300">
        <v>4800</v>
      </c>
      <c r="I6300">
        <v>0</v>
      </c>
      <c r="J6300">
        <v>0.1</v>
      </c>
      <c r="K6300" t="s">
        <v>16</v>
      </c>
      <c r="L6300">
        <v>10</v>
      </c>
    </row>
    <row r="6301" spans="1:12" x14ac:dyDescent="0.3">
      <c r="A6301">
        <v>29</v>
      </c>
      <c r="B6301">
        <v>34999</v>
      </c>
      <c r="C6301" t="s">
        <v>26</v>
      </c>
      <c r="D6301">
        <v>8</v>
      </c>
      <c r="E6301" t="s">
        <v>25</v>
      </c>
      <c r="F6301" t="s">
        <v>30</v>
      </c>
      <c r="G6301">
        <v>6250</v>
      </c>
      <c r="H6301">
        <v>15.95</v>
      </c>
      <c r="I6301">
        <v>1</v>
      </c>
      <c r="J6301">
        <v>0.18</v>
      </c>
      <c r="K6301" t="s">
        <v>17</v>
      </c>
      <c r="L6301">
        <v>9</v>
      </c>
    </row>
    <row r="6302" spans="1:12" x14ac:dyDescent="0.3">
      <c r="A6302">
        <v>31</v>
      </c>
      <c r="B6302">
        <v>54000</v>
      </c>
      <c r="C6302" t="s">
        <v>13</v>
      </c>
      <c r="D6302">
        <v>1</v>
      </c>
      <c r="E6302" t="s">
        <v>14</v>
      </c>
      <c r="F6302" t="s">
        <v>15</v>
      </c>
      <c r="G6302">
        <v>4800</v>
      </c>
      <c r="H6302">
        <v>12.99</v>
      </c>
      <c r="I6302">
        <v>0</v>
      </c>
      <c r="J6302">
        <v>0.09</v>
      </c>
      <c r="K6302" t="s">
        <v>17</v>
      </c>
      <c r="L6302">
        <v>10</v>
      </c>
    </row>
    <row r="6303" spans="1:12" x14ac:dyDescent="0.3">
      <c r="A6303">
        <v>29</v>
      </c>
      <c r="B6303">
        <v>56048</v>
      </c>
      <c r="C6303" t="s">
        <v>13</v>
      </c>
      <c r="D6303">
        <v>4</v>
      </c>
      <c r="E6303" t="s">
        <v>20</v>
      </c>
      <c r="F6303" t="s">
        <v>21</v>
      </c>
      <c r="G6303">
        <v>4800</v>
      </c>
      <c r="H6303">
        <v>6.39</v>
      </c>
      <c r="I6303">
        <v>0</v>
      </c>
      <c r="J6303">
        <v>0.09</v>
      </c>
      <c r="K6303" t="s">
        <v>16</v>
      </c>
      <c r="L6303">
        <v>6</v>
      </c>
    </row>
    <row r="6304" spans="1:12" x14ac:dyDescent="0.3">
      <c r="A6304">
        <v>27</v>
      </c>
      <c r="B6304">
        <v>60000</v>
      </c>
      <c r="C6304" t="s">
        <v>13</v>
      </c>
      <c r="D6304">
        <v>3</v>
      </c>
      <c r="E6304" t="s">
        <v>20</v>
      </c>
      <c r="F6304" t="s">
        <v>15</v>
      </c>
      <c r="G6304">
        <v>4800</v>
      </c>
      <c r="H6304">
        <v>13.35</v>
      </c>
      <c r="I6304">
        <v>0</v>
      </c>
      <c r="J6304">
        <v>0.08</v>
      </c>
      <c r="K6304" t="s">
        <v>17</v>
      </c>
      <c r="L6304">
        <v>9</v>
      </c>
    </row>
    <row r="6305" spans="1:12" x14ac:dyDescent="0.3">
      <c r="A6305">
        <v>30</v>
      </c>
      <c r="B6305">
        <v>61000</v>
      </c>
      <c r="C6305" t="s">
        <v>13</v>
      </c>
      <c r="D6305">
        <v>4</v>
      </c>
      <c r="E6305" t="s">
        <v>14</v>
      </c>
      <c r="F6305" t="s">
        <v>15</v>
      </c>
      <c r="G6305">
        <v>4800</v>
      </c>
      <c r="H6305">
        <v>14.79</v>
      </c>
      <c r="I6305">
        <v>0</v>
      </c>
      <c r="J6305">
        <v>0.08</v>
      </c>
      <c r="K6305" t="s">
        <v>16</v>
      </c>
      <c r="L6305">
        <v>10</v>
      </c>
    </row>
    <row r="6306" spans="1:12" x14ac:dyDescent="0.3">
      <c r="A6306">
        <v>28</v>
      </c>
      <c r="B6306">
        <v>56000</v>
      </c>
      <c r="C6306" t="s">
        <v>13</v>
      </c>
      <c r="D6306">
        <v>5</v>
      </c>
      <c r="E6306" t="s">
        <v>25</v>
      </c>
      <c r="F6306" t="s">
        <v>29</v>
      </c>
      <c r="G6306">
        <v>4800</v>
      </c>
      <c r="H6306">
        <v>16.45</v>
      </c>
      <c r="I6306">
        <v>1</v>
      </c>
      <c r="J6306">
        <v>0.09</v>
      </c>
      <c r="K6306" t="s">
        <v>16</v>
      </c>
      <c r="L6306">
        <v>7</v>
      </c>
    </row>
    <row r="6307" spans="1:12" x14ac:dyDescent="0.3">
      <c r="A6307">
        <v>29</v>
      </c>
      <c r="B6307">
        <v>41000</v>
      </c>
      <c r="C6307" t="s">
        <v>23</v>
      </c>
      <c r="D6307">
        <v>6</v>
      </c>
      <c r="E6307" t="s">
        <v>14</v>
      </c>
      <c r="F6307" t="s">
        <v>19</v>
      </c>
      <c r="G6307">
        <v>5000</v>
      </c>
      <c r="H6307">
        <v>11.99</v>
      </c>
      <c r="I6307">
        <v>0</v>
      </c>
      <c r="J6307">
        <v>0.12</v>
      </c>
      <c r="K6307" t="s">
        <v>16</v>
      </c>
      <c r="L6307">
        <v>5</v>
      </c>
    </row>
    <row r="6308" spans="1:12" x14ac:dyDescent="0.3">
      <c r="A6308">
        <v>33</v>
      </c>
      <c r="B6308">
        <v>41000</v>
      </c>
      <c r="C6308" t="s">
        <v>26</v>
      </c>
      <c r="D6308">
        <v>6</v>
      </c>
      <c r="E6308" t="s">
        <v>14</v>
      </c>
      <c r="F6308" t="s">
        <v>21</v>
      </c>
      <c r="G6308">
        <v>9000</v>
      </c>
      <c r="I6308">
        <v>0</v>
      </c>
      <c r="J6308">
        <v>0.22</v>
      </c>
      <c r="K6308" t="s">
        <v>16</v>
      </c>
      <c r="L6308">
        <v>9</v>
      </c>
    </row>
    <row r="6309" spans="1:12" x14ac:dyDescent="0.3">
      <c r="A6309">
        <v>30</v>
      </c>
      <c r="B6309">
        <v>120000</v>
      </c>
      <c r="C6309" t="s">
        <v>13</v>
      </c>
      <c r="D6309">
        <v>0</v>
      </c>
      <c r="E6309" t="s">
        <v>28</v>
      </c>
      <c r="F6309" t="s">
        <v>21</v>
      </c>
      <c r="G6309">
        <v>4800</v>
      </c>
      <c r="H6309">
        <v>7.4</v>
      </c>
      <c r="I6309">
        <v>0</v>
      </c>
      <c r="J6309">
        <v>0.04</v>
      </c>
      <c r="K6309" t="s">
        <v>16</v>
      </c>
      <c r="L6309">
        <v>8</v>
      </c>
    </row>
    <row r="6310" spans="1:12" x14ac:dyDescent="0.3">
      <c r="A6310">
        <v>32</v>
      </c>
      <c r="B6310">
        <v>41000</v>
      </c>
      <c r="C6310" t="s">
        <v>26</v>
      </c>
      <c r="D6310">
        <v>2</v>
      </c>
      <c r="E6310" t="s">
        <v>20</v>
      </c>
      <c r="F6310" t="s">
        <v>30</v>
      </c>
      <c r="G6310">
        <v>8000</v>
      </c>
      <c r="H6310">
        <v>15.05</v>
      </c>
      <c r="I6310">
        <v>0</v>
      </c>
      <c r="J6310">
        <v>0.2</v>
      </c>
      <c r="K6310" t="s">
        <v>16</v>
      </c>
      <c r="L6310">
        <v>9</v>
      </c>
    </row>
    <row r="6311" spans="1:12" x14ac:dyDescent="0.3">
      <c r="A6311">
        <v>35</v>
      </c>
      <c r="B6311">
        <v>41000</v>
      </c>
      <c r="C6311" t="s">
        <v>26</v>
      </c>
      <c r="D6311">
        <v>0</v>
      </c>
      <c r="E6311" t="s">
        <v>25</v>
      </c>
      <c r="F6311" t="s">
        <v>19</v>
      </c>
      <c r="G6311">
        <v>8000</v>
      </c>
      <c r="H6311">
        <v>10.83</v>
      </c>
      <c r="I6311">
        <v>0</v>
      </c>
      <c r="J6311">
        <v>0.2</v>
      </c>
      <c r="K6311" t="s">
        <v>16</v>
      </c>
      <c r="L6311">
        <v>6</v>
      </c>
    </row>
    <row r="6312" spans="1:12" x14ac:dyDescent="0.3">
      <c r="A6312">
        <v>32</v>
      </c>
      <c r="B6312">
        <v>64052</v>
      </c>
      <c r="C6312" t="s">
        <v>13</v>
      </c>
      <c r="D6312">
        <v>3</v>
      </c>
      <c r="E6312" t="s">
        <v>28</v>
      </c>
      <c r="F6312" t="s">
        <v>19</v>
      </c>
      <c r="G6312">
        <v>4875</v>
      </c>
      <c r="H6312">
        <v>10.74</v>
      </c>
      <c r="I6312">
        <v>0</v>
      </c>
      <c r="J6312">
        <v>0.08</v>
      </c>
      <c r="K6312" t="s">
        <v>16</v>
      </c>
      <c r="L6312">
        <v>9</v>
      </c>
    </row>
    <row r="6313" spans="1:12" x14ac:dyDescent="0.3">
      <c r="A6313">
        <v>30</v>
      </c>
      <c r="B6313">
        <v>41000</v>
      </c>
      <c r="C6313" t="s">
        <v>26</v>
      </c>
      <c r="D6313">
        <v>14</v>
      </c>
      <c r="E6313" t="s">
        <v>28</v>
      </c>
      <c r="F6313" t="s">
        <v>19</v>
      </c>
      <c r="G6313">
        <v>18000</v>
      </c>
      <c r="H6313">
        <v>9.01</v>
      </c>
      <c r="I6313">
        <v>0</v>
      </c>
      <c r="J6313">
        <v>0.44</v>
      </c>
      <c r="K6313" t="s">
        <v>16</v>
      </c>
      <c r="L6313">
        <v>7</v>
      </c>
    </row>
    <row r="6314" spans="1:12" x14ac:dyDescent="0.3">
      <c r="A6314">
        <v>27</v>
      </c>
      <c r="B6314">
        <v>96000</v>
      </c>
      <c r="C6314" t="s">
        <v>13</v>
      </c>
      <c r="D6314">
        <v>3</v>
      </c>
      <c r="E6314" t="s">
        <v>28</v>
      </c>
      <c r="F6314" t="s">
        <v>21</v>
      </c>
      <c r="G6314">
        <v>10000</v>
      </c>
      <c r="H6314">
        <v>7.88</v>
      </c>
      <c r="I6314">
        <v>0</v>
      </c>
      <c r="J6314">
        <v>0.1</v>
      </c>
      <c r="K6314" t="s">
        <v>16</v>
      </c>
      <c r="L6314">
        <v>10</v>
      </c>
    </row>
    <row r="6315" spans="1:12" x14ac:dyDescent="0.3">
      <c r="A6315">
        <v>29</v>
      </c>
      <c r="B6315">
        <v>96500</v>
      </c>
      <c r="C6315" t="s">
        <v>13</v>
      </c>
      <c r="D6315">
        <v>13</v>
      </c>
      <c r="E6315" t="s">
        <v>20</v>
      </c>
      <c r="F6315" t="s">
        <v>19</v>
      </c>
      <c r="G6315">
        <v>10000</v>
      </c>
      <c r="H6315">
        <v>8.8800000000000008</v>
      </c>
      <c r="I6315">
        <v>0</v>
      </c>
      <c r="J6315">
        <v>0.1</v>
      </c>
      <c r="K6315" t="s">
        <v>16</v>
      </c>
      <c r="L6315">
        <v>8</v>
      </c>
    </row>
    <row r="6316" spans="1:12" x14ac:dyDescent="0.3">
      <c r="A6316">
        <v>33</v>
      </c>
      <c r="B6316">
        <v>41196</v>
      </c>
      <c r="C6316" t="s">
        <v>23</v>
      </c>
      <c r="D6316">
        <v>0</v>
      </c>
      <c r="E6316" t="s">
        <v>27</v>
      </c>
      <c r="F6316" t="s">
        <v>15</v>
      </c>
      <c r="G6316">
        <v>3300</v>
      </c>
      <c r="H6316">
        <v>12.99</v>
      </c>
      <c r="I6316">
        <v>0</v>
      </c>
      <c r="J6316">
        <v>0.08</v>
      </c>
      <c r="K6316" t="s">
        <v>16</v>
      </c>
      <c r="L6316">
        <v>7</v>
      </c>
    </row>
    <row r="6317" spans="1:12" x14ac:dyDescent="0.3">
      <c r="A6317">
        <v>35</v>
      </c>
      <c r="B6317">
        <v>41235</v>
      </c>
      <c r="C6317" t="s">
        <v>23</v>
      </c>
      <c r="D6317">
        <v>7</v>
      </c>
      <c r="E6317" t="s">
        <v>14</v>
      </c>
      <c r="F6317" t="s">
        <v>21</v>
      </c>
      <c r="G6317">
        <v>3000</v>
      </c>
      <c r="H6317">
        <v>7.14</v>
      </c>
      <c r="I6317">
        <v>0</v>
      </c>
      <c r="J6317">
        <v>7.0000000000000007E-2</v>
      </c>
      <c r="K6317" t="s">
        <v>16</v>
      </c>
      <c r="L6317">
        <v>9</v>
      </c>
    </row>
    <row r="6318" spans="1:12" x14ac:dyDescent="0.3">
      <c r="A6318">
        <v>31</v>
      </c>
      <c r="B6318">
        <v>100000</v>
      </c>
      <c r="C6318" t="s">
        <v>13</v>
      </c>
      <c r="D6318">
        <v>5</v>
      </c>
      <c r="E6318" t="s">
        <v>27</v>
      </c>
      <c r="F6318" t="s">
        <v>21</v>
      </c>
      <c r="G6318">
        <v>10000</v>
      </c>
      <c r="I6318">
        <v>0</v>
      </c>
      <c r="J6318">
        <v>0.1</v>
      </c>
      <c r="K6318" t="s">
        <v>16</v>
      </c>
      <c r="L6318">
        <v>8</v>
      </c>
    </row>
    <row r="6319" spans="1:12" x14ac:dyDescent="0.3">
      <c r="A6319">
        <v>28</v>
      </c>
      <c r="B6319">
        <v>100000</v>
      </c>
      <c r="C6319" t="s">
        <v>13</v>
      </c>
      <c r="D6319">
        <v>1</v>
      </c>
      <c r="E6319" t="s">
        <v>18</v>
      </c>
      <c r="F6319" t="s">
        <v>21</v>
      </c>
      <c r="G6319">
        <v>10000</v>
      </c>
      <c r="H6319">
        <v>7.51</v>
      </c>
      <c r="I6319">
        <v>0</v>
      </c>
      <c r="J6319">
        <v>0.1</v>
      </c>
      <c r="K6319" t="s">
        <v>16</v>
      </c>
      <c r="L6319">
        <v>7</v>
      </c>
    </row>
    <row r="6320" spans="1:12" x14ac:dyDescent="0.3">
      <c r="A6320">
        <v>32</v>
      </c>
      <c r="B6320">
        <v>41464</v>
      </c>
      <c r="C6320" t="s">
        <v>26</v>
      </c>
      <c r="D6320">
        <v>16</v>
      </c>
      <c r="E6320" t="s">
        <v>25</v>
      </c>
      <c r="F6320" t="s">
        <v>21</v>
      </c>
      <c r="G6320">
        <v>3500</v>
      </c>
      <c r="H6320">
        <v>8.32</v>
      </c>
      <c r="I6320">
        <v>0</v>
      </c>
      <c r="J6320">
        <v>0.08</v>
      </c>
      <c r="K6320" t="s">
        <v>16</v>
      </c>
      <c r="L6320">
        <v>9</v>
      </c>
    </row>
    <row r="6321" spans="1:12" x14ac:dyDescent="0.3">
      <c r="A6321">
        <v>27</v>
      </c>
      <c r="B6321">
        <v>103000</v>
      </c>
      <c r="C6321" t="s">
        <v>13</v>
      </c>
      <c r="D6321">
        <v>9</v>
      </c>
      <c r="E6321" t="s">
        <v>28</v>
      </c>
      <c r="F6321" t="s">
        <v>21</v>
      </c>
      <c r="G6321">
        <v>10000</v>
      </c>
      <c r="H6321">
        <v>8.59</v>
      </c>
      <c r="I6321">
        <v>0</v>
      </c>
      <c r="J6321">
        <v>0.1</v>
      </c>
      <c r="K6321" t="s">
        <v>16</v>
      </c>
      <c r="L6321">
        <v>10</v>
      </c>
    </row>
    <row r="6322" spans="1:12" x14ac:dyDescent="0.3">
      <c r="A6322">
        <v>30</v>
      </c>
      <c r="B6322">
        <v>108000</v>
      </c>
      <c r="C6322" t="s">
        <v>13</v>
      </c>
      <c r="D6322">
        <v>2</v>
      </c>
      <c r="E6322" t="s">
        <v>20</v>
      </c>
      <c r="F6322" t="s">
        <v>19</v>
      </c>
      <c r="G6322">
        <v>10000</v>
      </c>
      <c r="H6322">
        <v>10.65</v>
      </c>
      <c r="I6322">
        <v>0</v>
      </c>
      <c r="J6322">
        <v>0.09</v>
      </c>
      <c r="K6322" t="s">
        <v>16</v>
      </c>
      <c r="L6322">
        <v>5</v>
      </c>
    </row>
    <row r="6323" spans="1:12" x14ac:dyDescent="0.3">
      <c r="A6323">
        <v>28</v>
      </c>
      <c r="B6323">
        <v>41700</v>
      </c>
      <c r="C6323" t="s">
        <v>26</v>
      </c>
      <c r="D6323">
        <v>7</v>
      </c>
      <c r="E6323" t="s">
        <v>27</v>
      </c>
      <c r="F6323" t="s">
        <v>19</v>
      </c>
      <c r="G6323">
        <v>7750</v>
      </c>
      <c r="H6323">
        <v>12.21</v>
      </c>
      <c r="I6323">
        <v>0</v>
      </c>
      <c r="J6323">
        <v>0.19</v>
      </c>
      <c r="K6323" t="s">
        <v>16</v>
      </c>
      <c r="L6323">
        <v>9</v>
      </c>
    </row>
    <row r="6324" spans="1:12" x14ac:dyDescent="0.3">
      <c r="A6324">
        <v>33</v>
      </c>
      <c r="B6324">
        <v>41916</v>
      </c>
      <c r="C6324" t="s">
        <v>26</v>
      </c>
      <c r="D6324">
        <v>2</v>
      </c>
      <c r="E6324" t="s">
        <v>27</v>
      </c>
      <c r="F6324" t="s">
        <v>19</v>
      </c>
      <c r="G6324">
        <v>7000</v>
      </c>
      <c r="H6324">
        <v>10.36</v>
      </c>
      <c r="I6324">
        <v>0</v>
      </c>
      <c r="J6324">
        <v>0.17</v>
      </c>
      <c r="K6324" t="s">
        <v>16</v>
      </c>
      <c r="L6324">
        <v>8</v>
      </c>
    </row>
    <row r="6325" spans="1:12" x14ac:dyDescent="0.3">
      <c r="A6325">
        <v>28</v>
      </c>
      <c r="B6325">
        <v>125000</v>
      </c>
      <c r="C6325" t="s">
        <v>13</v>
      </c>
      <c r="D6325">
        <v>5</v>
      </c>
      <c r="E6325" t="s">
        <v>18</v>
      </c>
      <c r="F6325" t="s">
        <v>19</v>
      </c>
      <c r="G6325">
        <v>10000</v>
      </c>
      <c r="H6325">
        <v>9.99</v>
      </c>
      <c r="I6325">
        <v>0</v>
      </c>
      <c r="J6325">
        <v>0.08</v>
      </c>
      <c r="K6325" t="s">
        <v>16</v>
      </c>
      <c r="L6325">
        <v>9</v>
      </c>
    </row>
    <row r="6326" spans="1:12" x14ac:dyDescent="0.3">
      <c r="A6326">
        <v>29</v>
      </c>
      <c r="B6326">
        <v>136000</v>
      </c>
      <c r="C6326" t="s">
        <v>13</v>
      </c>
      <c r="D6326">
        <v>0</v>
      </c>
      <c r="E6326" t="s">
        <v>25</v>
      </c>
      <c r="F6326" t="s">
        <v>21</v>
      </c>
      <c r="G6326">
        <v>10000</v>
      </c>
      <c r="H6326">
        <v>7.14</v>
      </c>
      <c r="I6326">
        <v>0</v>
      </c>
      <c r="J6326">
        <v>7.0000000000000007E-2</v>
      </c>
      <c r="K6326" t="s">
        <v>16</v>
      </c>
      <c r="L6326">
        <v>6</v>
      </c>
    </row>
    <row r="6327" spans="1:12" x14ac:dyDescent="0.3">
      <c r="A6327">
        <v>32</v>
      </c>
      <c r="B6327">
        <v>128000</v>
      </c>
      <c r="C6327" t="s">
        <v>13</v>
      </c>
      <c r="D6327">
        <v>11</v>
      </c>
      <c r="E6327" t="s">
        <v>27</v>
      </c>
      <c r="F6327" t="s">
        <v>15</v>
      </c>
      <c r="G6327">
        <v>10000</v>
      </c>
      <c r="H6327">
        <v>13.85</v>
      </c>
      <c r="I6327">
        <v>1</v>
      </c>
      <c r="J6327">
        <v>0.08</v>
      </c>
      <c r="K6327" t="s">
        <v>17</v>
      </c>
      <c r="L6327">
        <v>5</v>
      </c>
    </row>
    <row r="6328" spans="1:12" x14ac:dyDescent="0.3">
      <c r="A6328">
        <v>32</v>
      </c>
      <c r="B6328">
        <v>140900</v>
      </c>
      <c r="C6328" t="s">
        <v>13</v>
      </c>
      <c r="D6328">
        <v>1</v>
      </c>
      <c r="E6328" t="s">
        <v>20</v>
      </c>
      <c r="F6328" t="s">
        <v>15</v>
      </c>
      <c r="G6328">
        <v>10000</v>
      </c>
      <c r="H6328">
        <v>14.79</v>
      </c>
      <c r="I6328">
        <v>0</v>
      </c>
      <c r="J6328">
        <v>7.0000000000000007E-2</v>
      </c>
      <c r="K6328" t="s">
        <v>17</v>
      </c>
      <c r="L6328">
        <v>9</v>
      </c>
    </row>
    <row r="6329" spans="1:12" x14ac:dyDescent="0.3">
      <c r="A6329">
        <v>28</v>
      </c>
      <c r="B6329">
        <v>42000</v>
      </c>
      <c r="C6329" t="s">
        <v>26</v>
      </c>
      <c r="D6329">
        <v>12</v>
      </c>
      <c r="E6329" t="s">
        <v>27</v>
      </c>
      <c r="F6329" t="s">
        <v>21</v>
      </c>
      <c r="G6329">
        <v>7300</v>
      </c>
      <c r="I6329">
        <v>0</v>
      </c>
      <c r="J6329">
        <v>0.17</v>
      </c>
      <c r="K6329" t="s">
        <v>16</v>
      </c>
      <c r="L6329">
        <v>9</v>
      </c>
    </row>
    <row r="6330" spans="1:12" x14ac:dyDescent="0.3">
      <c r="A6330">
        <v>28</v>
      </c>
      <c r="B6330">
        <v>39000</v>
      </c>
      <c r="C6330" t="s">
        <v>13</v>
      </c>
      <c r="D6330">
        <v>3</v>
      </c>
      <c r="E6330" t="s">
        <v>27</v>
      </c>
      <c r="F6330" t="s">
        <v>19</v>
      </c>
      <c r="G6330">
        <v>9900</v>
      </c>
      <c r="H6330">
        <v>10.95</v>
      </c>
      <c r="I6330">
        <v>0</v>
      </c>
      <c r="J6330">
        <v>0.25</v>
      </c>
      <c r="K6330" t="s">
        <v>16</v>
      </c>
      <c r="L6330">
        <v>6</v>
      </c>
    </row>
    <row r="6331" spans="1:12" x14ac:dyDescent="0.3">
      <c r="A6331">
        <v>31</v>
      </c>
      <c r="B6331">
        <v>41303</v>
      </c>
      <c r="C6331" t="s">
        <v>13</v>
      </c>
      <c r="D6331">
        <v>4</v>
      </c>
      <c r="E6331" t="s">
        <v>20</v>
      </c>
      <c r="F6331" t="s">
        <v>19</v>
      </c>
      <c r="G6331">
        <v>9900</v>
      </c>
      <c r="H6331">
        <v>11.89</v>
      </c>
      <c r="I6331">
        <v>0</v>
      </c>
      <c r="J6331">
        <v>0.24</v>
      </c>
      <c r="K6331" t="s">
        <v>16</v>
      </c>
      <c r="L6331">
        <v>10</v>
      </c>
    </row>
    <row r="6332" spans="1:12" x14ac:dyDescent="0.3">
      <c r="A6332">
        <v>27</v>
      </c>
      <c r="B6332">
        <v>50000</v>
      </c>
      <c r="C6332" t="s">
        <v>13</v>
      </c>
      <c r="D6332">
        <v>1</v>
      </c>
      <c r="E6332" t="s">
        <v>20</v>
      </c>
      <c r="F6332" t="s">
        <v>15</v>
      </c>
      <c r="G6332">
        <v>9900</v>
      </c>
      <c r="H6332">
        <v>14.35</v>
      </c>
      <c r="I6332">
        <v>0</v>
      </c>
      <c r="J6332">
        <v>0.2</v>
      </c>
      <c r="K6332" t="s">
        <v>16</v>
      </c>
      <c r="L6332">
        <v>5</v>
      </c>
    </row>
    <row r="6333" spans="1:12" x14ac:dyDescent="0.3">
      <c r="A6333">
        <v>28</v>
      </c>
      <c r="B6333">
        <v>32400</v>
      </c>
      <c r="C6333" t="s">
        <v>13</v>
      </c>
      <c r="D6333">
        <v>3</v>
      </c>
      <c r="E6333" t="s">
        <v>14</v>
      </c>
      <c r="F6333" t="s">
        <v>30</v>
      </c>
      <c r="G6333">
        <v>4900</v>
      </c>
      <c r="H6333">
        <v>14.12</v>
      </c>
      <c r="I6333">
        <v>1</v>
      </c>
      <c r="J6333">
        <v>0.15</v>
      </c>
      <c r="K6333" t="s">
        <v>16</v>
      </c>
      <c r="L6333">
        <v>7</v>
      </c>
    </row>
    <row r="6334" spans="1:12" x14ac:dyDescent="0.3">
      <c r="A6334">
        <v>29</v>
      </c>
      <c r="B6334">
        <v>64000</v>
      </c>
      <c r="C6334" t="s">
        <v>13</v>
      </c>
      <c r="D6334">
        <v>13</v>
      </c>
      <c r="E6334" t="s">
        <v>20</v>
      </c>
      <c r="F6334" t="s">
        <v>15</v>
      </c>
      <c r="G6334">
        <v>4900</v>
      </c>
      <c r="I6334">
        <v>0</v>
      </c>
      <c r="J6334">
        <v>0.08</v>
      </c>
      <c r="K6334" t="s">
        <v>17</v>
      </c>
      <c r="L6334">
        <v>10</v>
      </c>
    </row>
    <row r="6335" spans="1:12" x14ac:dyDescent="0.3">
      <c r="A6335">
        <v>27</v>
      </c>
      <c r="B6335">
        <v>30000</v>
      </c>
      <c r="C6335" t="s">
        <v>13</v>
      </c>
      <c r="D6335">
        <v>5</v>
      </c>
      <c r="E6335" t="s">
        <v>20</v>
      </c>
      <c r="F6335" t="s">
        <v>19</v>
      </c>
      <c r="G6335">
        <v>4975</v>
      </c>
      <c r="H6335">
        <v>10.37</v>
      </c>
      <c r="I6335">
        <v>0</v>
      </c>
      <c r="J6335">
        <v>0.17</v>
      </c>
      <c r="K6335" t="s">
        <v>16</v>
      </c>
      <c r="L6335">
        <v>10</v>
      </c>
    </row>
    <row r="6336" spans="1:12" x14ac:dyDescent="0.3">
      <c r="A6336">
        <v>29</v>
      </c>
      <c r="B6336">
        <v>28140</v>
      </c>
      <c r="C6336" t="s">
        <v>13</v>
      </c>
      <c r="D6336">
        <v>0</v>
      </c>
      <c r="E6336" t="s">
        <v>14</v>
      </c>
      <c r="F6336" t="s">
        <v>21</v>
      </c>
      <c r="G6336">
        <v>5000</v>
      </c>
      <c r="H6336">
        <v>7.29</v>
      </c>
      <c r="I6336">
        <v>0</v>
      </c>
      <c r="J6336">
        <v>0.18</v>
      </c>
      <c r="K6336" t="s">
        <v>16</v>
      </c>
      <c r="L6336">
        <v>9</v>
      </c>
    </row>
    <row r="6337" spans="1:12" x14ac:dyDescent="0.3">
      <c r="A6337">
        <v>32</v>
      </c>
      <c r="B6337">
        <v>28800</v>
      </c>
      <c r="C6337" t="s">
        <v>13</v>
      </c>
      <c r="D6337">
        <v>16</v>
      </c>
      <c r="E6337" t="s">
        <v>14</v>
      </c>
      <c r="F6337" t="s">
        <v>19</v>
      </c>
      <c r="G6337">
        <v>5000</v>
      </c>
      <c r="H6337">
        <v>10.59</v>
      </c>
      <c r="I6337">
        <v>0</v>
      </c>
      <c r="J6337">
        <v>0.17</v>
      </c>
      <c r="K6337" t="s">
        <v>16</v>
      </c>
      <c r="L6337">
        <v>9</v>
      </c>
    </row>
    <row r="6338" spans="1:12" x14ac:dyDescent="0.3">
      <c r="A6338">
        <v>31</v>
      </c>
      <c r="B6338">
        <v>28800</v>
      </c>
      <c r="C6338" t="s">
        <v>13</v>
      </c>
      <c r="D6338">
        <v>1</v>
      </c>
      <c r="E6338" t="s">
        <v>27</v>
      </c>
      <c r="F6338" t="s">
        <v>19</v>
      </c>
      <c r="G6338">
        <v>5000</v>
      </c>
      <c r="H6338">
        <v>9.25</v>
      </c>
      <c r="I6338">
        <v>0</v>
      </c>
      <c r="J6338">
        <v>0.17</v>
      </c>
      <c r="K6338" t="s">
        <v>16</v>
      </c>
      <c r="L6338">
        <v>7</v>
      </c>
    </row>
    <row r="6339" spans="1:12" x14ac:dyDescent="0.3">
      <c r="A6339">
        <v>29</v>
      </c>
      <c r="B6339">
        <v>29000</v>
      </c>
      <c r="C6339" t="s">
        <v>13</v>
      </c>
      <c r="D6339">
        <v>3</v>
      </c>
      <c r="E6339" t="s">
        <v>27</v>
      </c>
      <c r="F6339" t="s">
        <v>15</v>
      </c>
      <c r="G6339">
        <v>5000</v>
      </c>
      <c r="H6339">
        <v>15.23</v>
      </c>
      <c r="I6339">
        <v>0</v>
      </c>
      <c r="J6339">
        <v>0.17</v>
      </c>
      <c r="K6339" t="s">
        <v>17</v>
      </c>
      <c r="L6339">
        <v>7</v>
      </c>
    </row>
    <row r="6340" spans="1:12" x14ac:dyDescent="0.3">
      <c r="A6340">
        <v>32</v>
      </c>
      <c r="B6340">
        <v>42000</v>
      </c>
      <c r="C6340" t="s">
        <v>26</v>
      </c>
      <c r="D6340">
        <v>16</v>
      </c>
      <c r="E6340" t="s">
        <v>25</v>
      </c>
      <c r="F6340" t="s">
        <v>21</v>
      </c>
      <c r="G6340">
        <v>10375</v>
      </c>
      <c r="H6340">
        <v>5.42</v>
      </c>
      <c r="I6340">
        <v>0</v>
      </c>
      <c r="J6340">
        <v>0.25</v>
      </c>
      <c r="K6340" t="s">
        <v>16</v>
      </c>
      <c r="L6340">
        <v>7</v>
      </c>
    </row>
    <row r="6341" spans="1:12" x14ac:dyDescent="0.3">
      <c r="A6341">
        <v>34</v>
      </c>
      <c r="B6341">
        <v>29152</v>
      </c>
      <c r="C6341" t="s">
        <v>13</v>
      </c>
      <c r="E6341" t="s">
        <v>27</v>
      </c>
      <c r="F6341" t="s">
        <v>19</v>
      </c>
      <c r="G6341">
        <v>5000</v>
      </c>
      <c r="H6341">
        <v>10.36</v>
      </c>
      <c r="I6341">
        <v>0</v>
      </c>
      <c r="J6341">
        <v>0.17</v>
      </c>
      <c r="K6341" t="s">
        <v>16</v>
      </c>
      <c r="L6341">
        <v>7</v>
      </c>
    </row>
    <row r="6342" spans="1:12" x14ac:dyDescent="0.3">
      <c r="A6342">
        <v>31</v>
      </c>
      <c r="B6342">
        <v>30000</v>
      </c>
      <c r="C6342" t="s">
        <v>13</v>
      </c>
      <c r="D6342">
        <v>4</v>
      </c>
      <c r="E6342" t="s">
        <v>28</v>
      </c>
      <c r="F6342" t="s">
        <v>19</v>
      </c>
      <c r="G6342">
        <v>5000</v>
      </c>
      <c r="H6342">
        <v>9.91</v>
      </c>
      <c r="I6342">
        <v>1</v>
      </c>
      <c r="J6342">
        <v>0.17</v>
      </c>
      <c r="K6342" t="s">
        <v>16</v>
      </c>
      <c r="L6342">
        <v>5</v>
      </c>
    </row>
    <row r="6343" spans="1:12" x14ac:dyDescent="0.3">
      <c r="A6343">
        <v>28</v>
      </c>
      <c r="B6343">
        <v>30000</v>
      </c>
      <c r="C6343" t="s">
        <v>13</v>
      </c>
      <c r="D6343">
        <v>3</v>
      </c>
      <c r="E6343" t="s">
        <v>14</v>
      </c>
      <c r="F6343" t="s">
        <v>19</v>
      </c>
      <c r="G6343">
        <v>5000</v>
      </c>
      <c r="H6343">
        <v>9.8800000000000008</v>
      </c>
      <c r="I6343">
        <v>0</v>
      </c>
      <c r="J6343">
        <v>0.17</v>
      </c>
      <c r="K6343" t="s">
        <v>16</v>
      </c>
      <c r="L6343">
        <v>8</v>
      </c>
    </row>
    <row r="6344" spans="1:12" x14ac:dyDescent="0.3">
      <c r="A6344">
        <v>28</v>
      </c>
      <c r="B6344">
        <v>42000</v>
      </c>
      <c r="C6344" t="s">
        <v>26</v>
      </c>
      <c r="D6344">
        <v>0</v>
      </c>
      <c r="E6344" t="s">
        <v>25</v>
      </c>
      <c r="F6344" t="s">
        <v>19</v>
      </c>
      <c r="G6344">
        <v>12000</v>
      </c>
      <c r="H6344">
        <v>9.6199999999999992</v>
      </c>
      <c r="I6344">
        <v>0</v>
      </c>
      <c r="J6344">
        <v>0.28999999999999998</v>
      </c>
      <c r="K6344" t="s">
        <v>16</v>
      </c>
      <c r="L6344">
        <v>7</v>
      </c>
    </row>
    <row r="6345" spans="1:12" x14ac:dyDescent="0.3">
      <c r="A6345">
        <v>34</v>
      </c>
      <c r="B6345">
        <v>42000</v>
      </c>
      <c r="C6345" t="s">
        <v>23</v>
      </c>
      <c r="D6345">
        <v>1</v>
      </c>
      <c r="E6345" t="s">
        <v>27</v>
      </c>
      <c r="F6345" t="s">
        <v>21</v>
      </c>
      <c r="G6345">
        <v>22750</v>
      </c>
      <c r="H6345">
        <v>6.91</v>
      </c>
      <c r="I6345">
        <v>0</v>
      </c>
      <c r="J6345">
        <v>0.54</v>
      </c>
      <c r="K6345" t="s">
        <v>16</v>
      </c>
      <c r="L6345">
        <v>10</v>
      </c>
    </row>
    <row r="6346" spans="1:12" x14ac:dyDescent="0.3">
      <c r="A6346">
        <v>31</v>
      </c>
      <c r="B6346">
        <v>42000</v>
      </c>
      <c r="C6346" t="s">
        <v>23</v>
      </c>
      <c r="D6346">
        <v>0</v>
      </c>
      <c r="E6346" t="s">
        <v>28</v>
      </c>
      <c r="F6346" t="s">
        <v>19</v>
      </c>
      <c r="G6346">
        <v>7200</v>
      </c>
      <c r="H6346">
        <v>9.99</v>
      </c>
      <c r="I6346">
        <v>0</v>
      </c>
      <c r="J6346">
        <v>0.17</v>
      </c>
      <c r="K6346" t="s">
        <v>16</v>
      </c>
      <c r="L6346">
        <v>8</v>
      </c>
    </row>
    <row r="6347" spans="1:12" x14ac:dyDescent="0.3">
      <c r="A6347">
        <v>28</v>
      </c>
      <c r="B6347">
        <v>32000</v>
      </c>
      <c r="C6347" t="s">
        <v>13</v>
      </c>
      <c r="D6347">
        <v>5</v>
      </c>
      <c r="E6347" t="s">
        <v>14</v>
      </c>
      <c r="F6347" t="s">
        <v>21</v>
      </c>
      <c r="G6347">
        <v>5000</v>
      </c>
      <c r="H6347">
        <v>6.99</v>
      </c>
      <c r="I6347">
        <v>0</v>
      </c>
      <c r="J6347">
        <v>0.16</v>
      </c>
      <c r="K6347" t="s">
        <v>16</v>
      </c>
      <c r="L6347">
        <v>7</v>
      </c>
    </row>
    <row r="6348" spans="1:12" x14ac:dyDescent="0.3">
      <c r="A6348">
        <v>27</v>
      </c>
      <c r="B6348">
        <v>42000</v>
      </c>
      <c r="C6348" t="s">
        <v>26</v>
      </c>
      <c r="D6348">
        <v>0</v>
      </c>
      <c r="E6348" t="s">
        <v>20</v>
      </c>
      <c r="F6348" t="s">
        <v>15</v>
      </c>
      <c r="G6348">
        <v>8000</v>
      </c>
      <c r="H6348">
        <v>13.61</v>
      </c>
      <c r="I6348">
        <v>0</v>
      </c>
      <c r="J6348">
        <v>0.19</v>
      </c>
      <c r="K6348" t="s">
        <v>17</v>
      </c>
      <c r="L6348">
        <v>9</v>
      </c>
    </row>
    <row r="6349" spans="1:12" x14ac:dyDescent="0.3">
      <c r="A6349">
        <v>27</v>
      </c>
      <c r="B6349">
        <v>32760</v>
      </c>
      <c r="C6349" t="s">
        <v>13</v>
      </c>
      <c r="D6349">
        <v>4</v>
      </c>
      <c r="E6349" t="s">
        <v>20</v>
      </c>
      <c r="F6349" t="s">
        <v>30</v>
      </c>
      <c r="G6349">
        <v>5000</v>
      </c>
      <c r="H6349">
        <v>15.21</v>
      </c>
      <c r="I6349">
        <v>0</v>
      </c>
      <c r="J6349">
        <v>0.15</v>
      </c>
      <c r="K6349" t="s">
        <v>17</v>
      </c>
      <c r="L6349">
        <v>9</v>
      </c>
    </row>
    <row r="6350" spans="1:12" x14ac:dyDescent="0.3">
      <c r="A6350">
        <v>31</v>
      </c>
      <c r="B6350">
        <v>34000</v>
      </c>
      <c r="C6350" t="s">
        <v>13</v>
      </c>
      <c r="D6350">
        <v>3</v>
      </c>
      <c r="E6350" t="s">
        <v>25</v>
      </c>
      <c r="F6350" t="s">
        <v>21</v>
      </c>
      <c r="G6350">
        <v>5000</v>
      </c>
      <c r="H6350">
        <v>5.42</v>
      </c>
      <c r="I6350">
        <v>0</v>
      </c>
      <c r="J6350">
        <v>0.15</v>
      </c>
      <c r="K6350" t="s">
        <v>16</v>
      </c>
      <c r="L6350">
        <v>7</v>
      </c>
    </row>
    <row r="6351" spans="1:12" x14ac:dyDescent="0.3">
      <c r="A6351">
        <v>28</v>
      </c>
      <c r="B6351">
        <v>42000</v>
      </c>
      <c r="C6351" t="s">
        <v>26</v>
      </c>
      <c r="D6351">
        <v>13</v>
      </c>
      <c r="E6351" t="s">
        <v>20</v>
      </c>
      <c r="F6351" t="s">
        <v>30</v>
      </c>
      <c r="G6351">
        <v>8500</v>
      </c>
      <c r="H6351">
        <v>14.96</v>
      </c>
      <c r="I6351">
        <v>0</v>
      </c>
      <c r="J6351">
        <v>0.2</v>
      </c>
      <c r="K6351" t="s">
        <v>16</v>
      </c>
      <c r="L6351">
        <v>10</v>
      </c>
    </row>
    <row r="6352" spans="1:12" x14ac:dyDescent="0.3">
      <c r="A6352">
        <v>31</v>
      </c>
      <c r="B6352">
        <v>35000</v>
      </c>
      <c r="C6352" t="s">
        <v>13</v>
      </c>
      <c r="D6352">
        <v>3</v>
      </c>
      <c r="E6352" t="s">
        <v>27</v>
      </c>
      <c r="F6352" t="s">
        <v>19</v>
      </c>
      <c r="G6352">
        <v>5000</v>
      </c>
      <c r="H6352">
        <v>10.65</v>
      </c>
      <c r="I6352">
        <v>0</v>
      </c>
      <c r="J6352">
        <v>0.14000000000000001</v>
      </c>
      <c r="K6352" t="s">
        <v>16</v>
      </c>
      <c r="L6352">
        <v>5</v>
      </c>
    </row>
    <row r="6353" spans="1:12" x14ac:dyDescent="0.3">
      <c r="A6353">
        <v>32</v>
      </c>
      <c r="B6353">
        <v>42000</v>
      </c>
      <c r="C6353" t="s">
        <v>23</v>
      </c>
      <c r="D6353">
        <v>0</v>
      </c>
      <c r="E6353" t="s">
        <v>20</v>
      </c>
      <c r="F6353" t="s">
        <v>19</v>
      </c>
      <c r="G6353">
        <v>10400</v>
      </c>
      <c r="H6353">
        <v>11.14</v>
      </c>
      <c r="I6353">
        <v>0</v>
      </c>
      <c r="J6353">
        <v>0.25</v>
      </c>
      <c r="K6353" t="s">
        <v>16</v>
      </c>
      <c r="L6353">
        <v>9</v>
      </c>
    </row>
    <row r="6354" spans="1:12" x14ac:dyDescent="0.3">
      <c r="A6354">
        <v>27</v>
      </c>
      <c r="B6354">
        <v>36000</v>
      </c>
      <c r="C6354" t="s">
        <v>13</v>
      </c>
      <c r="D6354">
        <v>5</v>
      </c>
      <c r="E6354" t="s">
        <v>18</v>
      </c>
      <c r="F6354" t="s">
        <v>19</v>
      </c>
      <c r="G6354">
        <v>5000</v>
      </c>
      <c r="H6354">
        <v>9.6300000000000008</v>
      </c>
      <c r="I6354">
        <v>0</v>
      </c>
      <c r="J6354">
        <v>0.14000000000000001</v>
      </c>
      <c r="K6354" t="s">
        <v>16</v>
      </c>
      <c r="L6354">
        <v>8</v>
      </c>
    </row>
    <row r="6355" spans="1:12" x14ac:dyDescent="0.3">
      <c r="A6355">
        <v>30</v>
      </c>
      <c r="B6355">
        <v>36000</v>
      </c>
      <c r="C6355" t="s">
        <v>13</v>
      </c>
      <c r="D6355">
        <v>2</v>
      </c>
      <c r="E6355" t="s">
        <v>27</v>
      </c>
      <c r="F6355" t="s">
        <v>19</v>
      </c>
      <c r="G6355">
        <v>5000</v>
      </c>
      <c r="H6355">
        <v>10.75</v>
      </c>
      <c r="I6355">
        <v>0</v>
      </c>
      <c r="J6355">
        <v>0.14000000000000001</v>
      </c>
      <c r="K6355" t="s">
        <v>16</v>
      </c>
      <c r="L6355">
        <v>5</v>
      </c>
    </row>
    <row r="6356" spans="1:12" x14ac:dyDescent="0.3">
      <c r="A6356">
        <v>32</v>
      </c>
      <c r="B6356">
        <v>36000</v>
      </c>
      <c r="C6356" t="s">
        <v>13</v>
      </c>
      <c r="D6356">
        <v>2</v>
      </c>
      <c r="E6356" t="s">
        <v>27</v>
      </c>
      <c r="F6356" t="s">
        <v>19</v>
      </c>
      <c r="G6356">
        <v>5000</v>
      </c>
      <c r="H6356">
        <v>11.83</v>
      </c>
      <c r="I6356">
        <v>0</v>
      </c>
      <c r="J6356">
        <v>0.14000000000000001</v>
      </c>
      <c r="K6356" t="s">
        <v>16</v>
      </c>
      <c r="L6356">
        <v>10</v>
      </c>
    </row>
    <row r="6357" spans="1:12" x14ac:dyDescent="0.3">
      <c r="A6357">
        <v>27</v>
      </c>
      <c r="B6357">
        <v>42000</v>
      </c>
      <c r="C6357" t="s">
        <v>26</v>
      </c>
      <c r="D6357">
        <v>2</v>
      </c>
      <c r="E6357" t="s">
        <v>27</v>
      </c>
      <c r="F6357" t="s">
        <v>15</v>
      </c>
      <c r="G6357">
        <v>20000</v>
      </c>
      <c r="H6357">
        <v>12.84</v>
      </c>
      <c r="I6357">
        <v>0</v>
      </c>
      <c r="J6357">
        <v>0.48</v>
      </c>
      <c r="K6357" t="s">
        <v>17</v>
      </c>
      <c r="L6357">
        <v>7</v>
      </c>
    </row>
    <row r="6358" spans="1:12" x14ac:dyDescent="0.3">
      <c r="A6358">
        <v>32</v>
      </c>
      <c r="B6358">
        <v>42000</v>
      </c>
      <c r="C6358" t="s">
        <v>23</v>
      </c>
      <c r="D6358">
        <v>15</v>
      </c>
      <c r="E6358" t="s">
        <v>14</v>
      </c>
      <c r="F6358" t="s">
        <v>19</v>
      </c>
      <c r="G6358">
        <v>1800</v>
      </c>
      <c r="H6358">
        <v>10.199999999999999</v>
      </c>
      <c r="I6358">
        <v>0</v>
      </c>
      <c r="J6358">
        <v>0.04</v>
      </c>
      <c r="K6358" t="s">
        <v>16</v>
      </c>
      <c r="L6358">
        <v>9</v>
      </c>
    </row>
    <row r="6359" spans="1:12" x14ac:dyDescent="0.3">
      <c r="A6359">
        <v>32</v>
      </c>
      <c r="B6359">
        <v>37000</v>
      </c>
      <c r="C6359" t="s">
        <v>13</v>
      </c>
      <c r="D6359">
        <v>3</v>
      </c>
      <c r="E6359" t="s">
        <v>18</v>
      </c>
      <c r="F6359" t="s">
        <v>19</v>
      </c>
      <c r="G6359">
        <v>5000</v>
      </c>
      <c r="H6359">
        <v>9.6199999999999992</v>
      </c>
      <c r="I6359">
        <v>0</v>
      </c>
      <c r="J6359">
        <v>0.14000000000000001</v>
      </c>
      <c r="K6359" t="s">
        <v>16</v>
      </c>
      <c r="L6359">
        <v>7</v>
      </c>
    </row>
    <row r="6360" spans="1:12" x14ac:dyDescent="0.3">
      <c r="A6360">
        <v>32</v>
      </c>
      <c r="B6360">
        <v>37300</v>
      </c>
      <c r="C6360" t="s">
        <v>13</v>
      </c>
      <c r="D6360">
        <v>2</v>
      </c>
      <c r="E6360" t="s">
        <v>27</v>
      </c>
      <c r="F6360" t="s">
        <v>19</v>
      </c>
      <c r="G6360">
        <v>5000</v>
      </c>
      <c r="H6360">
        <v>12.53</v>
      </c>
      <c r="I6360">
        <v>0</v>
      </c>
      <c r="J6360">
        <v>0.13</v>
      </c>
      <c r="K6360" t="s">
        <v>16</v>
      </c>
      <c r="L6360">
        <v>9</v>
      </c>
    </row>
    <row r="6361" spans="1:12" x14ac:dyDescent="0.3">
      <c r="A6361">
        <v>27</v>
      </c>
      <c r="B6361">
        <v>36082</v>
      </c>
      <c r="C6361" t="s">
        <v>26</v>
      </c>
      <c r="D6361">
        <v>5</v>
      </c>
      <c r="E6361" t="s">
        <v>18</v>
      </c>
      <c r="F6361" t="s">
        <v>21</v>
      </c>
      <c r="G6361">
        <v>5000</v>
      </c>
      <c r="H6361">
        <v>6.62</v>
      </c>
      <c r="I6361">
        <v>1</v>
      </c>
      <c r="J6361">
        <v>0.14000000000000001</v>
      </c>
      <c r="K6361" t="s">
        <v>16</v>
      </c>
      <c r="L6361">
        <v>9</v>
      </c>
    </row>
    <row r="6362" spans="1:12" x14ac:dyDescent="0.3">
      <c r="A6362">
        <v>27</v>
      </c>
      <c r="B6362">
        <v>42162</v>
      </c>
      <c r="C6362" t="s">
        <v>24</v>
      </c>
      <c r="D6362">
        <v>11</v>
      </c>
      <c r="E6362" t="s">
        <v>27</v>
      </c>
      <c r="F6362" t="s">
        <v>21</v>
      </c>
      <c r="G6362">
        <v>2400</v>
      </c>
      <c r="H6362">
        <v>7.74</v>
      </c>
      <c r="I6362">
        <v>0</v>
      </c>
      <c r="J6362">
        <v>0.06</v>
      </c>
      <c r="K6362" t="s">
        <v>16</v>
      </c>
      <c r="L6362">
        <v>8</v>
      </c>
    </row>
    <row r="6363" spans="1:12" x14ac:dyDescent="0.3">
      <c r="A6363">
        <v>28</v>
      </c>
      <c r="B6363">
        <v>42200</v>
      </c>
      <c r="C6363" t="s">
        <v>26</v>
      </c>
      <c r="D6363">
        <v>5</v>
      </c>
      <c r="E6363" t="s">
        <v>27</v>
      </c>
      <c r="F6363" t="s">
        <v>19</v>
      </c>
      <c r="G6363">
        <v>13200</v>
      </c>
      <c r="H6363">
        <v>11.48</v>
      </c>
      <c r="I6363">
        <v>0</v>
      </c>
      <c r="J6363">
        <v>0.31</v>
      </c>
      <c r="K6363" t="s">
        <v>16</v>
      </c>
      <c r="L6363">
        <v>8</v>
      </c>
    </row>
    <row r="6364" spans="1:12" x14ac:dyDescent="0.3">
      <c r="A6364">
        <v>27</v>
      </c>
      <c r="B6364">
        <v>38004</v>
      </c>
      <c r="C6364" t="s">
        <v>13</v>
      </c>
      <c r="D6364">
        <v>8</v>
      </c>
      <c r="E6364" t="s">
        <v>14</v>
      </c>
      <c r="F6364" t="s">
        <v>21</v>
      </c>
      <c r="G6364">
        <v>5000</v>
      </c>
      <c r="H6364">
        <v>9.6300000000000008</v>
      </c>
      <c r="I6364">
        <v>0</v>
      </c>
      <c r="J6364">
        <v>0.13</v>
      </c>
      <c r="K6364" t="s">
        <v>16</v>
      </c>
      <c r="L6364">
        <v>10</v>
      </c>
    </row>
    <row r="6365" spans="1:12" x14ac:dyDescent="0.3">
      <c r="A6365">
        <v>27</v>
      </c>
      <c r="B6365">
        <v>42500</v>
      </c>
      <c r="C6365" t="s">
        <v>26</v>
      </c>
      <c r="D6365">
        <v>4</v>
      </c>
      <c r="E6365" t="s">
        <v>25</v>
      </c>
      <c r="F6365" t="s">
        <v>15</v>
      </c>
      <c r="G6365">
        <v>8000</v>
      </c>
      <c r="H6365">
        <v>13.06</v>
      </c>
      <c r="I6365">
        <v>0</v>
      </c>
      <c r="J6365">
        <v>0.19</v>
      </c>
      <c r="K6365" t="s">
        <v>16</v>
      </c>
      <c r="L6365">
        <v>5</v>
      </c>
    </row>
    <row r="6366" spans="1:12" x14ac:dyDescent="0.3">
      <c r="A6366">
        <v>28</v>
      </c>
      <c r="B6366">
        <v>39516</v>
      </c>
      <c r="C6366" t="s">
        <v>13</v>
      </c>
      <c r="D6366">
        <v>0</v>
      </c>
      <c r="E6366" t="s">
        <v>18</v>
      </c>
      <c r="F6366" t="s">
        <v>15</v>
      </c>
      <c r="G6366">
        <v>5000</v>
      </c>
      <c r="H6366">
        <v>12.87</v>
      </c>
      <c r="I6366">
        <v>0</v>
      </c>
      <c r="J6366">
        <v>0.13</v>
      </c>
      <c r="K6366" t="s">
        <v>16</v>
      </c>
      <c r="L6366">
        <v>10</v>
      </c>
    </row>
    <row r="6367" spans="1:12" x14ac:dyDescent="0.3">
      <c r="A6367">
        <v>28</v>
      </c>
      <c r="B6367">
        <v>34000</v>
      </c>
      <c r="C6367" t="s">
        <v>13</v>
      </c>
      <c r="E6367" t="s">
        <v>20</v>
      </c>
      <c r="F6367" t="s">
        <v>21</v>
      </c>
      <c r="G6367">
        <v>5000</v>
      </c>
      <c r="H6367">
        <v>7.9</v>
      </c>
      <c r="I6367">
        <v>1</v>
      </c>
      <c r="J6367">
        <v>0.15</v>
      </c>
      <c r="K6367" t="s">
        <v>16</v>
      </c>
      <c r="L6367">
        <v>5</v>
      </c>
    </row>
    <row r="6368" spans="1:12" x14ac:dyDescent="0.3">
      <c r="A6368">
        <v>27</v>
      </c>
      <c r="B6368">
        <v>40000</v>
      </c>
      <c r="C6368" t="s">
        <v>13</v>
      </c>
      <c r="D6368">
        <v>9</v>
      </c>
      <c r="E6368" t="s">
        <v>20</v>
      </c>
      <c r="F6368" t="s">
        <v>21</v>
      </c>
      <c r="G6368">
        <v>5000</v>
      </c>
      <c r="H6368">
        <v>8.49</v>
      </c>
      <c r="I6368">
        <v>0</v>
      </c>
      <c r="J6368">
        <v>0.13</v>
      </c>
      <c r="K6368" t="s">
        <v>16</v>
      </c>
      <c r="L6368">
        <v>8</v>
      </c>
    </row>
    <row r="6369" spans="1:12" x14ac:dyDescent="0.3">
      <c r="A6369">
        <v>27</v>
      </c>
      <c r="B6369">
        <v>40000</v>
      </c>
      <c r="C6369" t="s">
        <v>13</v>
      </c>
      <c r="D6369">
        <v>1</v>
      </c>
      <c r="E6369" t="s">
        <v>14</v>
      </c>
      <c r="F6369" t="s">
        <v>19</v>
      </c>
      <c r="G6369">
        <v>5000</v>
      </c>
      <c r="H6369">
        <v>11.99</v>
      </c>
      <c r="I6369">
        <v>0</v>
      </c>
      <c r="J6369">
        <v>0.13</v>
      </c>
      <c r="K6369" t="s">
        <v>16</v>
      </c>
      <c r="L6369">
        <v>9</v>
      </c>
    </row>
    <row r="6370" spans="1:12" x14ac:dyDescent="0.3">
      <c r="A6370">
        <v>28</v>
      </c>
      <c r="B6370">
        <v>34000</v>
      </c>
      <c r="C6370" t="s">
        <v>13</v>
      </c>
      <c r="D6370">
        <v>1</v>
      </c>
      <c r="E6370" t="s">
        <v>27</v>
      </c>
      <c r="F6370" t="s">
        <v>15</v>
      </c>
      <c r="G6370">
        <v>5000</v>
      </c>
      <c r="H6370">
        <v>14.26</v>
      </c>
      <c r="I6370">
        <v>1</v>
      </c>
      <c r="J6370">
        <v>0.15</v>
      </c>
      <c r="K6370" t="s">
        <v>17</v>
      </c>
      <c r="L6370">
        <v>9</v>
      </c>
    </row>
    <row r="6371" spans="1:12" x14ac:dyDescent="0.3">
      <c r="A6371">
        <v>34</v>
      </c>
      <c r="B6371">
        <v>40000</v>
      </c>
      <c r="C6371" t="s">
        <v>13</v>
      </c>
      <c r="D6371">
        <v>2</v>
      </c>
      <c r="E6371" t="s">
        <v>27</v>
      </c>
      <c r="F6371" t="s">
        <v>19</v>
      </c>
      <c r="G6371">
        <v>5000</v>
      </c>
      <c r="H6371">
        <v>12.53</v>
      </c>
      <c r="I6371">
        <v>0</v>
      </c>
      <c r="J6371">
        <v>0.13</v>
      </c>
      <c r="K6371" t="s">
        <v>16</v>
      </c>
      <c r="L6371">
        <v>10</v>
      </c>
    </row>
    <row r="6372" spans="1:12" x14ac:dyDescent="0.3">
      <c r="A6372">
        <v>31</v>
      </c>
      <c r="B6372">
        <v>40000</v>
      </c>
      <c r="C6372" t="s">
        <v>13</v>
      </c>
      <c r="D6372">
        <v>0</v>
      </c>
      <c r="E6372" t="s">
        <v>27</v>
      </c>
      <c r="F6372" t="s">
        <v>19</v>
      </c>
      <c r="G6372">
        <v>5000</v>
      </c>
      <c r="H6372">
        <v>9.4499999999999993</v>
      </c>
      <c r="I6372">
        <v>0</v>
      </c>
      <c r="J6372">
        <v>0.13</v>
      </c>
      <c r="K6372" t="s">
        <v>16</v>
      </c>
      <c r="L6372">
        <v>10</v>
      </c>
    </row>
    <row r="6373" spans="1:12" x14ac:dyDescent="0.3">
      <c r="A6373">
        <v>35</v>
      </c>
      <c r="B6373">
        <v>40800</v>
      </c>
      <c r="C6373" t="s">
        <v>13</v>
      </c>
      <c r="D6373">
        <v>5</v>
      </c>
      <c r="E6373" t="s">
        <v>27</v>
      </c>
      <c r="F6373" t="s">
        <v>21</v>
      </c>
      <c r="G6373">
        <v>5000</v>
      </c>
      <c r="H6373">
        <v>6.54</v>
      </c>
      <c r="I6373">
        <v>0</v>
      </c>
      <c r="J6373">
        <v>0.12</v>
      </c>
      <c r="K6373" t="s">
        <v>16</v>
      </c>
      <c r="L6373">
        <v>5</v>
      </c>
    </row>
    <row r="6374" spans="1:12" x14ac:dyDescent="0.3">
      <c r="A6374">
        <v>27</v>
      </c>
      <c r="B6374">
        <v>34900</v>
      </c>
      <c r="C6374" t="s">
        <v>13</v>
      </c>
      <c r="D6374">
        <v>3</v>
      </c>
      <c r="E6374" t="s">
        <v>14</v>
      </c>
      <c r="F6374" t="s">
        <v>29</v>
      </c>
      <c r="G6374">
        <v>5000</v>
      </c>
      <c r="H6374">
        <v>16.7</v>
      </c>
      <c r="I6374">
        <v>1</v>
      </c>
      <c r="J6374">
        <v>0.14000000000000001</v>
      </c>
      <c r="K6374" t="s">
        <v>17</v>
      </c>
      <c r="L6374">
        <v>9</v>
      </c>
    </row>
    <row r="6375" spans="1:12" x14ac:dyDescent="0.3">
      <c r="A6375">
        <v>28</v>
      </c>
      <c r="B6375">
        <v>35000</v>
      </c>
      <c r="C6375" t="s">
        <v>13</v>
      </c>
      <c r="D6375">
        <v>0</v>
      </c>
      <c r="E6375" t="s">
        <v>28</v>
      </c>
      <c r="F6375" t="s">
        <v>21</v>
      </c>
      <c r="G6375">
        <v>5000</v>
      </c>
      <c r="H6375">
        <v>8.9</v>
      </c>
      <c r="I6375">
        <v>1</v>
      </c>
      <c r="J6375">
        <v>0.14000000000000001</v>
      </c>
      <c r="K6375" t="s">
        <v>16</v>
      </c>
      <c r="L6375">
        <v>9</v>
      </c>
    </row>
    <row r="6376" spans="1:12" x14ac:dyDescent="0.3">
      <c r="A6376">
        <v>31</v>
      </c>
      <c r="B6376">
        <v>41004</v>
      </c>
      <c r="C6376" t="s">
        <v>13</v>
      </c>
      <c r="D6376">
        <v>5</v>
      </c>
      <c r="E6376" t="s">
        <v>14</v>
      </c>
      <c r="F6376" t="s">
        <v>30</v>
      </c>
      <c r="G6376">
        <v>5000</v>
      </c>
      <c r="H6376">
        <v>15.28</v>
      </c>
      <c r="I6376">
        <v>0</v>
      </c>
      <c r="J6376">
        <v>0.12</v>
      </c>
      <c r="K6376" t="s">
        <v>16</v>
      </c>
      <c r="L6376">
        <v>10</v>
      </c>
    </row>
    <row r="6377" spans="1:12" x14ac:dyDescent="0.3">
      <c r="A6377">
        <v>29</v>
      </c>
      <c r="B6377">
        <v>42000</v>
      </c>
      <c r="C6377" t="s">
        <v>13</v>
      </c>
      <c r="D6377">
        <v>3</v>
      </c>
      <c r="E6377" t="s">
        <v>14</v>
      </c>
      <c r="F6377" t="s">
        <v>30</v>
      </c>
      <c r="G6377">
        <v>5000</v>
      </c>
      <c r="H6377">
        <v>15.99</v>
      </c>
      <c r="I6377">
        <v>0</v>
      </c>
      <c r="J6377">
        <v>0.12</v>
      </c>
      <c r="K6377" t="s">
        <v>17</v>
      </c>
      <c r="L6377">
        <v>6</v>
      </c>
    </row>
    <row r="6378" spans="1:12" x14ac:dyDescent="0.3">
      <c r="A6378">
        <v>27</v>
      </c>
      <c r="B6378">
        <v>42000</v>
      </c>
      <c r="C6378" t="s">
        <v>13</v>
      </c>
      <c r="D6378">
        <v>1</v>
      </c>
      <c r="E6378" t="s">
        <v>20</v>
      </c>
      <c r="F6378" t="s">
        <v>19</v>
      </c>
      <c r="G6378">
        <v>5000</v>
      </c>
      <c r="H6378">
        <v>10.99</v>
      </c>
      <c r="I6378">
        <v>0</v>
      </c>
      <c r="J6378">
        <v>0.12</v>
      </c>
      <c r="K6378" t="s">
        <v>16</v>
      </c>
      <c r="L6378">
        <v>10</v>
      </c>
    </row>
    <row r="6379" spans="1:12" x14ac:dyDescent="0.3">
      <c r="A6379">
        <v>28</v>
      </c>
      <c r="B6379">
        <v>43000</v>
      </c>
      <c r="C6379" t="s">
        <v>26</v>
      </c>
      <c r="D6379">
        <v>6</v>
      </c>
      <c r="E6379" t="s">
        <v>27</v>
      </c>
      <c r="F6379" t="s">
        <v>21</v>
      </c>
      <c r="G6379">
        <v>15000</v>
      </c>
      <c r="H6379">
        <v>6.03</v>
      </c>
      <c r="I6379">
        <v>0</v>
      </c>
      <c r="J6379">
        <v>0.35</v>
      </c>
      <c r="K6379" t="s">
        <v>16</v>
      </c>
      <c r="L6379">
        <v>5</v>
      </c>
    </row>
    <row r="6380" spans="1:12" x14ac:dyDescent="0.3">
      <c r="A6380">
        <v>27</v>
      </c>
      <c r="B6380">
        <v>42000</v>
      </c>
      <c r="C6380" t="s">
        <v>13</v>
      </c>
      <c r="D6380">
        <v>7</v>
      </c>
      <c r="E6380" t="s">
        <v>14</v>
      </c>
      <c r="F6380" t="s">
        <v>19</v>
      </c>
      <c r="G6380">
        <v>5000</v>
      </c>
      <c r="H6380">
        <v>11.11</v>
      </c>
      <c r="I6380">
        <v>0</v>
      </c>
      <c r="J6380">
        <v>0.12</v>
      </c>
      <c r="K6380" t="s">
        <v>16</v>
      </c>
      <c r="L6380">
        <v>9</v>
      </c>
    </row>
    <row r="6381" spans="1:12" x14ac:dyDescent="0.3">
      <c r="A6381">
        <v>31</v>
      </c>
      <c r="B6381">
        <v>42100</v>
      </c>
      <c r="C6381" t="s">
        <v>13</v>
      </c>
      <c r="D6381">
        <v>4</v>
      </c>
      <c r="E6381" t="s">
        <v>25</v>
      </c>
      <c r="F6381" t="s">
        <v>19</v>
      </c>
      <c r="G6381">
        <v>5000</v>
      </c>
      <c r="H6381">
        <v>10.36</v>
      </c>
      <c r="I6381">
        <v>0</v>
      </c>
      <c r="J6381">
        <v>0.12</v>
      </c>
      <c r="K6381" t="s">
        <v>16</v>
      </c>
      <c r="L6381">
        <v>9</v>
      </c>
    </row>
    <row r="6382" spans="1:12" x14ac:dyDescent="0.3">
      <c r="A6382">
        <v>32</v>
      </c>
      <c r="B6382">
        <v>36500</v>
      </c>
      <c r="C6382" t="s">
        <v>13</v>
      </c>
      <c r="D6382">
        <v>2</v>
      </c>
      <c r="E6382" t="s">
        <v>28</v>
      </c>
      <c r="F6382" t="s">
        <v>21</v>
      </c>
      <c r="G6382">
        <v>5000</v>
      </c>
      <c r="H6382">
        <v>6.91</v>
      </c>
      <c r="I6382">
        <v>1</v>
      </c>
      <c r="J6382">
        <v>0.14000000000000001</v>
      </c>
      <c r="K6382" t="s">
        <v>16</v>
      </c>
      <c r="L6382">
        <v>5</v>
      </c>
    </row>
    <row r="6383" spans="1:12" x14ac:dyDescent="0.3">
      <c r="A6383">
        <v>27</v>
      </c>
      <c r="B6383">
        <v>42996</v>
      </c>
      <c r="C6383" t="s">
        <v>13</v>
      </c>
      <c r="D6383">
        <v>1</v>
      </c>
      <c r="E6383" t="s">
        <v>14</v>
      </c>
      <c r="F6383" t="s">
        <v>15</v>
      </c>
      <c r="G6383">
        <v>5000</v>
      </c>
      <c r="H6383">
        <v>13.61</v>
      </c>
      <c r="I6383">
        <v>0</v>
      </c>
      <c r="J6383">
        <v>0.12</v>
      </c>
      <c r="K6383" t="s">
        <v>16</v>
      </c>
      <c r="L6383">
        <v>6</v>
      </c>
    </row>
    <row r="6384" spans="1:12" x14ac:dyDescent="0.3">
      <c r="A6384">
        <v>31</v>
      </c>
      <c r="B6384">
        <v>43000</v>
      </c>
      <c r="C6384" t="s">
        <v>13</v>
      </c>
      <c r="D6384">
        <v>1</v>
      </c>
      <c r="E6384" t="s">
        <v>14</v>
      </c>
      <c r="F6384" t="s">
        <v>19</v>
      </c>
      <c r="G6384">
        <v>5000</v>
      </c>
      <c r="H6384">
        <v>9.99</v>
      </c>
      <c r="I6384">
        <v>0</v>
      </c>
      <c r="J6384">
        <v>0.12</v>
      </c>
      <c r="K6384" t="s">
        <v>16</v>
      </c>
      <c r="L6384">
        <v>10</v>
      </c>
    </row>
    <row r="6385" spans="1:12" x14ac:dyDescent="0.3">
      <c r="A6385">
        <v>30</v>
      </c>
      <c r="B6385">
        <v>43000</v>
      </c>
      <c r="C6385" t="s">
        <v>13</v>
      </c>
      <c r="D6385">
        <v>0</v>
      </c>
      <c r="E6385" t="s">
        <v>27</v>
      </c>
      <c r="F6385" t="s">
        <v>19</v>
      </c>
      <c r="G6385">
        <v>5000</v>
      </c>
      <c r="H6385">
        <v>9.6199999999999992</v>
      </c>
      <c r="I6385">
        <v>0</v>
      </c>
      <c r="J6385">
        <v>0.12</v>
      </c>
      <c r="K6385" t="s">
        <v>16</v>
      </c>
      <c r="L6385">
        <v>9</v>
      </c>
    </row>
    <row r="6386" spans="1:12" x14ac:dyDescent="0.3">
      <c r="A6386">
        <v>33</v>
      </c>
      <c r="B6386">
        <v>43000</v>
      </c>
      <c r="C6386" t="s">
        <v>26</v>
      </c>
      <c r="D6386">
        <v>4</v>
      </c>
      <c r="E6386" t="s">
        <v>28</v>
      </c>
      <c r="F6386" t="s">
        <v>15</v>
      </c>
      <c r="G6386">
        <v>10000</v>
      </c>
      <c r="H6386">
        <v>13.35</v>
      </c>
      <c r="I6386">
        <v>0</v>
      </c>
      <c r="J6386">
        <v>0.23</v>
      </c>
      <c r="K6386" t="s">
        <v>17</v>
      </c>
      <c r="L6386">
        <v>10</v>
      </c>
    </row>
    <row r="6387" spans="1:12" x14ac:dyDescent="0.3">
      <c r="A6387">
        <v>32</v>
      </c>
      <c r="B6387">
        <v>43000</v>
      </c>
      <c r="C6387" t="s">
        <v>26</v>
      </c>
      <c r="D6387">
        <v>6</v>
      </c>
      <c r="E6387" t="s">
        <v>27</v>
      </c>
      <c r="F6387" t="s">
        <v>21</v>
      </c>
      <c r="G6387">
        <v>12000</v>
      </c>
      <c r="H6387">
        <v>7.88</v>
      </c>
      <c r="I6387">
        <v>0</v>
      </c>
      <c r="J6387">
        <v>0.28000000000000003</v>
      </c>
      <c r="K6387" t="s">
        <v>16</v>
      </c>
      <c r="L6387">
        <v>7</v>
      </c>
    </row>
    <row r="6388" spans="1:12" x14ac:dyDescent="0.3">
      <c r="A6388">
        <v>32</v>
      </c>
      <c r="B6388">
        <v>39000</v>
      </c>
      <c r="C6388" t="s">
        <v>13</v>
      </c>
      <c r="D6388">
        <v>5</v>
      </c>
      <c r="E6388" t="s">
        <v>14</v>
      </c>
      <c r="F6388" t="s">
        <v>30</v>
      </c>
      <c r="G6388">
        <v>5000</v>
      </c>
      <c r="H6388">
        <v>14.09</v>
      </c>
      <c r="I6388">
        <v>1</v>
      </c>
      <c r="J6388">
        <v>0.13</v>
      </c>
      <c r="K6388" t="s">
        <v>16</v>
      </c>
      <c r="L6388">
        <v>10</v>
      </c>
    </row>
    <row r="6389" spans="1:12" x14ac:dyDescent="0.3">
      <c r="A6389">
        <v>29</v>
      </c>
      <c r="B6389">
        <v>43000</v>
      </c>
      <c r="C6389" t="s">
        <v>26</v>
      </c>
      <c r="D6389">
        <v>13</v>
      </c>
      <c r="E6389" t="s">
        <v>14</v>
      </c>
      <c r="F6389" t="s">
        <v>21</v>
      </c>
      <c r="G6389">
        <v>10000</v>
      </c>
      <c r="H6389">
        <v>8</v>
      </c>
      <c r="I6389">
        <v>0</v>
      </c>
      <c r="J6389">
        <v>0.23</v>
      </c>
      <c r="K6389" t="s">
        <v>16</v>
      </c>
      <c r="L6389">
        <v>9</v>
      </c>
    </row>
    <row r="6390" spans="1:12" x14ac:dyDescent="0.3">
      <c r="A6390">
        <v>31</v>
      </c>
      <c r="B6390">
        <v>41000</v>
      </c>
      <c r="C6390" t="s">
        <v>13</v>
      </c>
      <c r="D6390">
        <v>1</v>
      </c>
      <c r="E6390" t="s">
        <v>18</v>
      </c>
      <c r="F6390" t="s">
        <v>30</v>
      </c>
      <c r="G6390">
        <v>5000</v>
      </c>
      <c r="H6390">
        <v>16.07</v>
      </c>
      <c r="I6390">
        <v>1</v>
      </c>
      <c r="J6390">
        <v>0.12</v>
      </c>
      <c r="K6390" t="s">
        <v>16</v>
      </c>
      <c r="L6390">
        <v>9</v>
      </c>
    </row>
    <row r="6391" spans="1:12" x14ac:dyDescent="0.3">
      <c r="A6391">
        <v>32</v>
      </c>
      <c r="B6391">
        <v>48000</v>
      </c>
      <c r="C6391" t="s">
        <v>13</v>
      </c>
      <c r="D6391">
        <v>5</v>
      </c>
      <c r="E6391" t="s">
        <v>25</v>
      </c>
      <c r="F6391" t="s">
        <v>19</v>
      </c>
      <c r="G6391">
        <v>5000</v>
      </c>
      <c r="H6391">
        <v>11.49</v>
      </c>
      <c r="I6391">
        <v>0</v>
      </c>
      <c r="J6391">
        <v>0.1</v>
      </c>
      <c r="K6391" t="s">
        <v>16</v>
      </c>
      <c r="L6391">
        <v>8</v>
      </c>
    </row>
    <row r="6392" spans="1:12" x14ac:dyDescent="0.3">
      <c r="A6392">
        <v>29</v>
      </c>
      <c r="B6392">
        <v>42000</v>
      </c>
      <c r="C6392" t="s">
        <v>13</v>
      </c>
      <c r="D6392">
        <v>0</v>
      </c>
      <c r="E6392" t="s">
        <v>28</v>
      </c>
      <c r="F6392" t="s">
        <v>30</v>
      </c>
      <c r="G6392">
        <v>5000</v>
      </c>
      <c r="H6392">
        <v>14.96</v>
      </c>
      <c r="I6392">
        <v>1</v>
      </c>
      <c r="J6392">
        <v>0.12</v>
      </c>
      <c r="K6392" t="s">
        <v>16</v>
      </c>
      <c r="L6392">
        <v>9</v>
      </c>
    </row>
    <row r="6393" spans="1:12" x14ac:dyDescent="0.3">
      <c r="A6393">
        <v>28</v>
      </c>
      <c r="B6393">
        <v>48879</v>
      </c>
      <c r="C6393" t="s">
        <v>13</v>
      </c>
      <c r="D6393">
        <v>4</v>
      </c>
      <c r="E6393" t="s">
        <v>20</v>
      </c>
      <c r="F6393" t="s">
        <v>19</v>
      </c>
      <c r="G6393">
        <v>5000</v>
      </c>
      <c r="H6393">
        <v>12.42</v>
      </c>
      <c r="I6393">
        <v>0</v>
      </c>
      <c r="J6393">
        <v>0.1</v>
      </c>
      <c r="K6393" t="s">
        <v>16</v>
      </c>
      <c r="L6393">
        <v>7</v>
      </c>
    </row>
    <row r="6394" spans="1:12" x14ac:dyDescent="0.3">
      <c r="A6394">
        <v>27</v>
      </c>
      <c r="B6394">
        <v>43495</v>
      </c>
      <c r="C6394" t="s">
        <v>26</v>
      </c>
      <c r="D6394">
        <v>3</v>
      </c>
      <c r="E6394" t="s">
        <v>18</v>
      </c>
      <c r="F6394" t="s">
        <v>19</v>
      </c>
      <c r="G6394">
        <v>10800</v>
      </c>
      <c r="H6394">
        <v>10.99</v>
      </c>
      <c r="I6394">
        <v>0</v>
      </c>
      <c r="J6394">
        <v>0.25</v>
      </c>
      <c r="K6394" t="s">
        <v>16</v>
      </c>
      <c r="L6394">
        <v>6</v>
      </c>
    </row>
    <row r="6395" spans="1:12" x14ac:dyDescent="0.3">
      <c r="A6395">
        <v>28</v>
      </c>
      <c r="B6395">
        <v>44000</v>
      </c>
      <c r="C6395" t="s">
        <v>13</v>
      </c>
      <c r="D6395">
        <v>0</v>
      </c>
      <c r="E6395" t="s">
        <v>28</v>
      </c>
      <c r="F6395" t="s">
        <v>15</v>
      </c>
      <c r="G6395">
        <v>5000</v>
      </c>
      <c r="H6395">
        <v>12.99</v>
      </c>
      <c r="I6395">
        <v>1</v>
      </c>
      <c r="J6395">
        <v>0.11</v>
      </c>
      <c r="K6395" t="s">
        <v>17</v>
      </c>
      <c r="L6395">
        <v>5</v>
      </c>
    </row>
    <row r="6396" spans="1:12" x14ac:dyDescent="0.3">
      <c r="A6396">
        <v>27</v>
      </c>
      <c r="B6396">
        <v>57057</v>
      </c>
      <c r="C6396" t="s">
        <v>13</v>
      </c>
      <c r="D6396">
        <v>3</v>
      </c>
      <c r="E6396" t="s">
        <v>27</v>
      </c>
      <c r="F6396" t="s">
        <v>15</v>
      </c>
      <c r="G6396">
        <v>9000</v>
      </c>
      <c r="H6396">
        <v>13.11</v>
      </c>
      <c r="I6396">
        <v>0</v>
      </c>
      <c r="J6396">
        <v>0.16</v>
      </c>
      <c r="K6396" t="s">
        <v>16</v>
      </c>
      <c r="L6396">
        <v>5</v>
      </c>
    </row>
    <row r="6397" spans="1:12" x14ac:dyDescent="0.3">
      <c r="A6397">
        <v>31</v>
      </c>
      <c r="B6397">
        <v>60000</v>
      </c>
      <c r="C6397" t="s">
        <v>13</v>
      </c>
      <c r="D6397">
        <v>3</v>
      </c>
      <c r="E6397" t="s">
        <v>14</v>
      </c>
      <c r="F6397" t="s">
        <v>15</v>
      </c>
      <c r="G6397">
        <v>9000</v>
      </c>
      <c r="H6397">
        <v>13.06</v>
      </c>
      <c r="I6397">
        <v>0</v>
      </c>
      <c r="J6397">
        <v>0.15</v>
      </c>
      <c r="K6397" t="s">
        <v>16</v>
      </c>
      <c r="L6397">
        <v>7</v>
      </c>
    </row>
    <row r="6398" spans="1:12" x14ac:dyDescent="0.3">
      <c r="A6398">
        <v>30</v>
      </c>
      <c r="B6398">
        <v>61000</v>
      </c>
      <c r="C6398" t="s">
        <v>13</v>
      </c>
      <c r="D6398">
        <v>1</v>
      </c>
      <c r="E6398" t="s">
        <v>20</v>
      </c>
      <c r="F6398" t="s">
        <v>19</v>
      </c>
      <c r="G6398">
        <v>9000</v>
      </c>
      <c r="H6398">
        <v>11.49</v>
      </c>
      <c r="I6398">
        <v>0</v>
      </c>
      <c r="J6398">
        <v>0.15</v>
      </c>
      <c r="K6398" t="s">
        <v>16</v>
      </c>
      <c r="L6398">
        <v>5</v>
      </c>
    </row>
    <row r="6399" spans="1:12" x14ac:dyDescent="0.3">
      <c r="A6399">
        <v>29</v>
      </c>
      <c r="B6399">
        <v>62000</v>
      </c>
      <c r="C6399" t="s">
        <v>13</v>
      </c>
      <c r="D6399">
        <v>13</v>
      </c>
      <c r="E6399" t="s">
        <v>18</v>
      </c>
      <c r="F6399" t="s">
        <v>15</v>
      </c>
      <c r="G6399">
        <v>9000</v>
      </c>
      <c r="I6399">
        <v>0</v>
      </c>
      <c r="J6399">
        <v>0.15</v>
      </c>
      <c r="K6399" t="s">
        <v>16</v>
      </c>
      <c r="L6399">
        <v>9</v>
      </c>
    </row>
    <row r="6400" spans="1:12" x14ac:dyDescent="0.3">
      <c r="A6400">
        <v>30</v>
      </c>
      <c r="B6400">
        <v>38000</v>
      </c>
      <c r="C6400" t="s">
        <v>26</v>
      </c>
      <c r="D6400">
        <v>5</v>
      </c>
      <c r="E6400" t="s">
        <v>18</v>
      </c>
      <c r="F6400" t="s">
        <v>29</v>
      </c>
      <c r="G6400">
        <v>10000</v>
      </c>
      <c r="H6400">
        <v>17.989999999999998</v>
      </c>
      <c r="I6400">
        <v>1</v>
      </c>
      <c r="J6400">
        <v>0.26</v>
      </c>
      <c r="K6400" t="s">
        <v>16</v>
      </c>
      <c r="L6400">
        <v>6</v>
      </c>
    </row>
    <row r="6401" spans="1:12" x14ac:dyDescent="0.3">
      <c r="A6401">
        <v>29</v>
      </c>
      <c r="B6401">
        <v>44000</v>
      </c>
      <c r="C6401" t="s">
        <v>26</v>
      </c>
      <c r="D6401">
        <v>3</v>
      </c>
      <c r="E6401" t="s">
        <v>18</v>
      </c>
      <c r="F6401" t="s">
        <v>19</v>
      </c>
      <c r="G6401">
        <v>5500</v>
      </c>
      <c r="H6401">
        <v>10.99</v>
      </c>
      <c r="I6401">
        <v>0</v>
      </c>
      <c r="J6401">
        <v>0.13</v>
      </c>
      <c r="K6401" t="s">
        <v>16</v>
      </c>
      <c r="L6401">
        <v>7</v>
      </c>
    </row>
    <row r="6402" spans="1:12" x14ac:dyDescent="0.3">
      <c r="A6402">
        <v>28</v>
      </c>
      <c r="B6402">
        <v>66000</v>
      </c>
      <c r="C6402" t="s">
        <v>13</v>
      </c>
      <c r="D6402">
        <v>11</v>
      </c>
      <c r="E6402" t="s">
        <v>25</v>
      </c>
      <c r="F6402" t="s">
        <v>15</v>
      </c>
      <c r="G6402">
        <v>9000</v>
      </c>
      <c r="H6402">
        <v>13.99</v>
      </c>
      <c r="I6402">
        <v>0</v>
      </c>
      <c r="J6402">
        <v>0.14000000000000001</v>
      </c>
      <c r="K6402" t="s">
        <v>16</v>
      </c>
      <c r="L6402">
        <v>7</v>
      </c>
    </row>
    <row r="6403" spans="1:12" x14ac:dyDescent="0.3">
      <c r="A6403">
        <v>32</v>
      </c>
      <c r="B6403">
        <v>44000</v>
      </c>
      <c r="C6403" t="s">
        <v>26</v>
      </c>
      <c r="D6403">
        <v>9</v>
      </c>
      <c r="E6403" t="s">
        <v>25</v>
      </c>
      <c r="F6403" t="s">
        <v>21</v>
      </c>
      <c r="G6403">
        <v>15600</v>
      </c>
      <c r="H6403">
        <v>6.17</v>
      </c>
      <c r="I6403">
        <v>0</v>
      </c>
      <c r="J6403">
        <v>0.35</v>
      </c>
      <c r="K6403" t="s">
        <v>16</v>
      </c>
      <c r="L6403">
        <v>5</v>
      </c>
    </row>
    <row r="6404" spans="1:12" x14ac:dyDescent="0.3">
      <c r="A6404">
        <v>29</v>
      </c>
      <c r="B6404">
        <v>44000</v>
      </c>
      <c r="C6404" t="s">
        <v>26</v>
      </c>
      <c r="D6404">
        <v>13</v>
      </c>
      <c r="E6404" t="s">
        <v>14</v>
      </c>
      <c r="F6404" t="s">
        <v>21</v>
      </c>
      <c r="G6404">
        <v>24000</v>
      </c>
      <c r="H6404">
        <v>6.91</v>
      </c>
      <c r="I6404">
        <v>0</v>
      </c>
      <c r="J6404">
        <v>0.55000000000000004</v>
      </c>
      <c r="K6404" t="s">
        <v>16</v>
      </c>
      <c r="L6404">
        <v>8</v>
      </c>
    </row>
    <row r="6405" spans="1:12" x14ac:dyDescent="0.3">
      <c r="A6405">
        <v>28</v>
      </c>
      <c r="B6405">
        <v>44000</v>
      </c>
      <c r="C6405" t="s">
        <v>23</v>
      </c>
      <c r="D6405">
        <v>10</v>
      </c>
      <c r="E6405" t="s">
        <v>20</v>
      </c>
      <c r="F6405" t="s">
        <v>30</v>
      </c>
      <c r="G6405">
        <v>7500</v>
      </c>
      <c r="H6405">
        <v>14.84</v>
      </c>
      <c r="I6405">
        <v>0</v>
      </c>
      <c r="J6405">
        <v>0.17</v>
      </c>
      <c r="K6405" t="s">
        <v>17</v>
      </c>
      <c r="L6405">
        <v>8</v>
      </c>
    </row>
    <row r="6406" spans="1:12" x14ac:dyDescent="0.3">
      <c r="A6406">
        <v>27</v>
      </c>
      <c r="B6406">
        <v>69000</v>
      </c>
      <c r="C6406" t="s">
        <v>13</v>
      </c>
      <c r="D6406">
        <v>0</v>
      </c>
      <c r="E6406" t="s">
        <v>20</v>
      </c>
      <c r="F6406" t="s">
        <v>30</v>
      </c>
      <c r="G6406">
        <v>9000</v>
      </c>
      <c r="H6406">
        <v>16.77</v>
      </c>
      <c r="I6406">
        <v>1</v>
      </c>
      <c r="J6406">
        <v>0.13</v>
      </c>
      <c r="K6406" t="s">
        <v>17</v>
      </c>
      <c r="L6406">
        <v>6</v>
      </c>
    </row>
    <row r="6407" spans="1:12" x14ac:dyDescent="0.3">
      <c r="A6407">
        <v>34</v>
      </c>
      <c r="B6407">
        <v>84000</v>
      </c>
      <c r="C6407" t="s">
        <v>13</v>
      </c>
      <c r="D6407">
        <v>3</v>
      </c>
      <c r="E6407" t="s">
        <v>20</v>
      </c>
      <c r="F6407" t="s">
        <v>21</v>
      </c>
      <c r="G6407">
        <v>9000</v>
      </c>
      <c r="H6407">
        <v>5.79</v>
      </c>
      <c r="I6407">
        <v>0</v>
      </c>
      <c r="J6407">
        <v>0.11</v>
      </c>
      <c r="K6407" t="s">
        <v>16</v>
      </c>
      <c r="L6407">
        <v>10</v>
      </c>
    </row>
    <row r="6408" spans="1:12" x14ac:dyDescent="0.3">
      <c r="A6408">
        <v>31</v>
      </c>
      <c r="B6408">
        <v>44000</v>
      </c>
      <c r="C6408" t="s">
        <v>23</v>
      </c>
      <c r="D6408">
        <v>6</v>
      </c>
      <c r="E6408" t="s">
        <v>28</v>
      </c>
      <c r="F6408" t="s">
        <v>30</v>
      </c>
      <c r="G6408">
        <v>17350</v>
      </c>
      <c r="H6408">
        <v>13.55</v>
      </c>
      <c r="I6408">
        <v>0</v>
      </c>
      <c r="J6408">
        <v>0.39</v>
      </c>
      <c r="K6408" t="s">
        <v>17</v>
      </c>
      <c r="L6408">
        <v>7</v>
      </c>
    </row>
    <row r="6409" spans="1:12" x14ac:dyDescent="0.3">
      <c r="A6409">
        <v>33</v>
      </c>
      <c r="B6409">
        <v>44004</v>
      </c>
      <c r="C6409" t="s">
        <v>26</v>
      </c>
      <c r="D6409">
        <v>4</v>
      </c>
      <c r="E6409" t="s">
        <v>18</v>
      </c>
      <c r="F6409" t="s">
        <v>21</v>
      </c>
      <c r="G6409">
        <v>9275</v>
      </c>
      <c r="H6409">
        <v>7.29</v>
      </c>
      <c r="I6409">
        <v>0</v>
      </c>
      <c r="J6409">
        <v>0.21</v>
      </c>
      <c r="K6409" t="s">
        <v>16</v>
      </c>
      <c r="L6409">
        <v>7</v>
      </c>
    </row>
    <row r="6410" spans="1:12" x14ac:dyDescent="0.3">
      <c r="A6410">
        <v>28</v>
      </c>
      <c r="B6410">
        <v>44004</v>
      </c>
      <c r="C6410" t="s">
        <v>26</v>
      </c>
      <c r="D6410">
        <v>5</v>
      </c>
      <c r="E6410" t="s">
        <v>14</v>
      </c>
      <c r="F6410" t="s">
        <v>15</v>
      </c>
      <c r="G6410">
        <v>6000</v>
      </c>
      <c r="H6410">
        <v>13.06</v>
      </c>
      <c r="I6410">
        <v>0</v>
      </c>
      <c r="J6410">
        <v>0.14000000000000001</v>
      </c>
      <c r="K6410" t="s">
        <v>17</v>
      </c>
      <c r="L6410">
        <v>10</v>
      </c>
    </row>
    <row r="6411" spans="1:12" x14ac:dyDescent="0.3">
      <c r="A6411">
        <v>27</v>
      </c>
      <c r="B6411">
        <v>85000</v>
      </c>
      <c r="C6411" t="s">
        <v>13</v>
      </c>
      <c r="D6411">
        <v>6</v>
      </c>
      <c r="E6411" t="s">
        <v>28</v>
      </c>
      <c r="F6411" t="s">
        <v>19</v>
      </c>
      <c r="G6411">
        <v>9000</v>
      </c>
      <c r="H6411">
        <v>10.36</v>
      </c>
      <c r="I6411">
        <v>0</v>
      </c>
      <c r="J6411">
        <v>0.11</v>
      </c>
      <c r="K6411" t="s">
        <v>16</v>
      </c>
      <c r="L6411">
        <v>5</v>
      </c>
    </row>
    <row r="6412" spans="1:12" x14ac:dyDescent="0.3">
      <c r="A6412">
        <v>27</v>
      </c>
      <c r="B6412">
        <v>73004</v>
      </c>
      <c r="C6412" t="s">
        <v>13</v>
      </c>
      <c r="D6412">
        <v>5</v>
      </c>
      <c r="E6412" t="s">
        <v>18</v>
      </c>
      <c r="F6412" t="s">
        <v>21</v>
      </c>
      <c r="G6412">
        <v>9000</v>
      </c>
      <c r="H6412">
        <v>9.6300000000000008</v>
      </c>
      <c r="I6412">
        <v>1</v>
      </c>
      <c r="J6412">
        <v>0.12</v>
      </c>
      <c r="K6412" t="s">
        <v>16</v>
      </c>
      <c r="L6412">
        <v>7</v>
      </c>
    </row>
    <row r="6413" spans="1:12" x14ac:dyDescent="0.3">
      <c r="A6413">
        <v>27</v>
      </c>
      <c r="B6413">
        <v>44200</v>
      </c>
      <c r="C6413" t="s">
        <v>26</v>
      </c>
      <c r="D6413">
        <v>11</v>
      </c>
      <c r="E6413" t="s">
        <v>14</v>
      </c>
      <c r="F6413" t="s">
        <v>15</v>
      </c>
      <c r="G6413">
        <v>11500</v>
      </c>
      <c r="H6413">
        <v>15.27</v>
      </c>
      <c r="I6413">
        <v>0</v>
      </c>
      <c r="J6413">
        <v>0.26</v>
      </c>
      <c r="K6413" t="s">
        <v>17</v>
      </c>
      <c r="L6413">
        <v>10</v>
      </c>
    </row>
    <row r="6414" spans="1:12" x14ac:dyDescent="0.3">
      <c r="A6414">
        <v>33</v>
      </c>
      <c r="B6414">
        <v>87550</v>
      </c>
      <c r="C6414" t="s">
        <v>13</v>
      </c>
      <c r="D6414">
        <v>0</v>
      </c>
      <c r="E6414" t="s">
        <v>14</v>
      </c>
      <c r="F6414" t="s">
        <v>15</v>
      </c>
      <c r="G6414">
        <v>9000</v>
      </c>
      <c r="H6414">
        <v>14.65</v>
      </c>
      <c r="I6414">
        <v>1</v>
      </c>
      <c r="J6414">
        <v>0.09</v>
      </c>
      <c r="K6414" t="s">
        <v>17</v>
      </c>
      <c r="L6414">
        <v>7</v>
      </c>
    </row>
    <row r="6415" spans="1:12" x14ac:dyDescent="0.3">
      <c r="A6415">
        <v>32</v>
      </c>
      <c r="B6415">
        <v>44400</v>
      </c>
      <c r="C6415" t="s">
        <v>26</v>
      </c>
      <c r="D6415">
        <v>5</v>
      </c>
      <c r="E6415" t="s">
        <v>28</v>
      </c>
      <c r="F6415" t="s">
        <v>30</v>
      </c>
      <c r="G6415">
        <v>6500</v>
      </c>
      <c r="H6415">
        <v>14.84</v>
      </c>
      <c r="I6415">
        <v>0</v>
      </c>
      <c r="J6415">
        <v>0.15</v>
      </c>
      <c r="K6415" t="s">
        <v>17</v>
      </c>
      <c r="L6415">
        <v>7</v>
      </c>
    </row>
    <row r="6416" spans="1:12" x14ac:dyDescent="0.3">
      <c r="A6416">
        <v>29</v>
      </c>
      <c r="B6416">
        <v>44400</v>
      </c>
      <c r="C6416" t="s">
        <v>26</v>
      </c>
      <c r="D6416">
        <v>13</v>
      </c>
      <c r="E6416" t="s">
        <v>28</v>
      </c>
      <c r="F6416" t="s">
        <v>19</v>
      </c>
      <c r="G6416">
        <v>21000</v>
      </c>
      <c r="H6416">
        <v>10.99</v>
      </c>
      <c r="I6416">
        <v>0</v>
      </c>
      <c r="J6416">
        <v>0.47</v>
      </c>
      <c r="K6416" t="s">
        <v>16</v>
      </c>
      <c r="L6416">
        <v>8</v>
      </c>
    </row>
    <row r="6417" spans="1:12" x14ac:dyDescent="0.3">
      <c r="A6417">
        <v>32</v>
      </c>
      <c r="B6417">
        <v>44500</v>
      </c>
      <c r="C6417" t="s">
        <v>26</v>
      </c>
      <c r="D6417">
        <v>16</v>
      </c>
      <c r="E6417" t="s">
        <v>27</v>
      </c>
      <c r="F6417" t="s">
        <v>21</v>
      </c>
      <c r="G6417">
        <v>6000</v>
      </c>
      <c r="H6417">
        <v>8.9</v>
      </c>
      <c r="I6417">
        <v>0</v>
      </c>
      <c r="J6417">
        <v>0.13</v>
      </c>
      <c r="K6417" t="s">
        <v>16</v>
      </c>
      <c r="L6417">
        <v>9</v>
      </c>
    </row>
    <row r="6418" spans="1:12" x14ac:dyDescent="0.3">
      <c r="A6418">
        <v>28</v>
      </c>
      <c r="B6418">
        <v>44500</v>
      </c>
      <c r="C6418" t="s">
        <v>26</v>
      </c>
      <c r="D6418">
        <v>4</v>
      </c>
      <c r="E6418" t="s">
        <v>27</v>
      </c>
      <c r="F6418" t="s">
        <v>21</v>
      </c>
      <c r="G6418">
        <v>6000</v>
      </c>
      <c r="H6418">
        <v>8</v>
      </c>
      <c r="I6418">
        <v>0</v>
      </c>
      <c r="J6418">
        <v>0.13</v>
      </c>
      <c r="K6418" t="s">
        <v>16</v>
      </c>
      <c r="L6418">
        <v>9</v>
      </c>
    </row>
    <row r="6419" spans="1:12" x14ac:dyDescent="0.3">
      <c r="A6419">
        <v>34</v>
      </c>
      <c r="B6419">
        <v>33000</v>
      </c>
      <c r="C6419" t="s">
        <v>13</v>
      </c>
      <c r="D6419">
        <v>3</v>
      </c>
      <c r="E6419" t="s">
        <v>14</v>
      </c>
      <c r="F6419" t="s">
        <v>21</v>
      </c>
      <c r="G6419">
        <v>8875</v>
      </c>
      <c r="H6419">
        <v>7.66</v>
      </c>
      <c r="I6419">
        <v>0</v>
      </c>
      <c r="J6419">
        <v>0.27</v>
      </c>
      <c r="K6419" t="s">
        <v>16</v>
      </c>
      <c r="L6419">
        <v>7</v>
      </c>
    </row>
    <row r="6420" spans="1:12" x14ac:dyDescent="0.3">
      <c r="A6420">
        <v>30</v>
      </c>
      <c r="B6420">
        <v>38000</v>
      </c>
      <c r="C6420" t="s">
        <v>13</v>
      </c>
      <c r="D6420">
        <v>3</v>
      </c>
      <c r="E6420" t="s">
        <v>20</v>
      </c>
      <c r="F6420" t="s">
        <v>30</v>
      </c>
      <c r="G6420">
        <v>8875</v>
      </c>
      <c r="H6420">
        <v>16.89</v>
      </c>
      <c r="I6420">
        <v>0</v>
      </c>
      <c r="J6420">
        <v>0.23</v>
      </c>
      <c r="K6420" t="s">
        <v>16</v>
      </c>
      <c r="L6420">
        <v>5</v>
      </c>
    </row>
    <row r="6421" spans="1:12" x14ac:dyDescent="0.3">
      <c r="A6421">
        <v>28</v>
      </c>
      <c r="B6421">
        <v>44894</v>
      </c>
      <c r="C6421" t="s">
        <v>23</v>
      </c>
      <c r="D6421">
        <v>8</v>
      </c>
      <c r="E6421" t="s">
        <v>18</v>
      </c>
      <c r="F6421" t="s">
        <v>21</v>
      </c>
      <c r="G6421">
        <v>3600</v>
      </c>
      <c r="H6421">
        <v>7.88</v>
      </c>
      <c r="I6421">
        <v>0</v>
      </c>
      <c r="J6421">
        <v>0.08</v>
      </c>
      <c r="K6421" t="s">
        <v>16</v>
      </c>
      <c r="L6421">
        <v>6</v>
      </c>
    </row>
    <row r="6422" spans="1:12" x14ac:dyDescent="0.3">
      <c r="A6422">
        <v>31</v>
      </c>
      <c r="B6422">
        <v>50000</v>
      </c>
      <c r="C6422" t="s">
        <v>13</v>
      </c>
      <c r="D6422">
        <v>5</v>
      </c>
      <c r="E6422" t="s">
        <v>14</v>
      </c>
      <c r="F6422" t="s">
        <v>21</v>
      </c>
      <c r="G6422">
        <v>8800</v>
      </c>
      <c r="H6422">
        <v>6.17</v>
      </c>
      <c r="I6422">
        <v>0</v>
      </c>
      <c r="J6422">
        <v>0.18</v>
      </c>
      <c r="K6422" t="s">
        <v>16</v>
      </c>
      <c r="L6422">
        <v>9</v>
      </c>
    </row>
    <row r="6423" spans="1:12" x14ac:dyDescent="0.3">
      <c r="A6423">
        <v>27</v>
      </c>
      <c r="B6423">
        <v>65000</v>
      </c>
      <c r="C6423" t="s">
        <v>13</v>
      </c>
      <c r="D6423">
        <v>8</v>
      </c>
      <c r="E6423" t="s">
        <v>18</v>
      </c>
      <c r="F6423" t="s">
        <v>21</v>
      </c>
      <c r="G6423">
        <v>8800</v>
      </c>
      <c r="H6423">
        <v>6.03</v>
      </c>
      <c r="I6423">
        <v>0</v>
      </c>
      <c r="J6423">
        <v>0.14000000000000001</v>
      </c>
      <c r="K6423" t="s">
        <v>16</v>
      </c>
      <c r="L6423">
        <v>9</v>
      </c>
    </row>
    <row r="6424" spans="1:12" x14ac:dyDescent="0.3">
      <c r="A6424">
        <v>28</v>
      </c>
      <c r="B6424">
        <v>93200</v>
      </c>
      <c r="C6424" t="s">
        <v>13</v>
      </c>
      <c r="D6424">
        <v>1</v>
      </c>
      <c r="E6424" t="s">
        <v>27</v>
      </c>
      <c r="F6424" t="s">
        <v>21</v>
      </c>
      <c r="G6424">
        <v>8800</v>
      </c>
      <c r="H6424">
        <v>7.88</v>
      </c>
      <c r="I6424">
        <v>0</v>
      </c>
      <c r="J6424">
        <v>0.09</v>
      </c>
      <c r="K6424" t="s">
        <v>16</v>
      </c>
      <c r="L6424">
        <v>7</v>
      </c>
    </row>
    <row r="6425" spans="1:12" x14ac:dyDescent="0.3">
      <c r="A6425">
        <v>27</v>
      </c>
      <c r="B6425">
        <v>44000</v>
      </c>
      <c r="C6425" t="s">
        <v>13</v>
      </c>
      <c r="D6425">
        <v>1</v>
      </c>
      <c r="E6425" t="s">
        <v>27</v>
      </c>
      <c r="F6425" t="s">
        <v>30</v>
      </c>
      <c r="G6425">
        <v>5000</v>
      </c>
      <c r="H6425">
        <v>16.89</v>
      </c>
      <c r="I6425">
        <v>1</v>
      </c>
      <c r="J6425">
        <v>0.11</v>
      </c>
      <c r="K6425" t="s">
        <v>17</v>
      </c>
      <c r="L6425">
        <v>10</v>
      </c>
    </row>
    <row r="6426" spans="1:12" x14ac:dyDescent="0.3">
      <c r="A6426">
        <v>31</v>
      </c>
      <c r="B6426">
        <v>50000</v>
      </c>
      <c r="C6426" t="s">
        <v>13</v>
      </c>
      <c r="D6426">
        <v>0</v>
      </c>
      <c r="E6426" t="s">
        <v>14</v>
      </c>
      <c r="F6426" t="s">
        <v>21</v>
      </c>
      <c r="G6426">
        <v>5000</v>
      </c>
      <c r="H6426">
        <v>6.91</v>
      </c>
      <c r="I6426">
        <v>0</v>
      </c>
      <c r="J6426">
        <v>0.1</v>
      </c>
      <c r="K6426" t="s">
        <v>16</v>
      </c>
      <c r="L6426">
        <v>7</v>
      </c>
    </row>
    <row r="6427" spans="1:12" x14ac:dyDescent="0.3">
      <c r="A6427">
        <v>32</v>
      </c>
      <c r="B6427">
        <v>44000</v>
      </c>
      <c r="C6427" t="s">
        <v>13</v>
      </c>
      <c r="D6427">
        <v>4</v>
      </c>
      <c r="E6427" t="s">
        <v>20</v>
      </c>
      <c r="F6427" t="s">
        <v>31</v>
      </c>
      <c r="G6427">
        <v>5000</v>
      </c>
      <c r="H6427">
        <v>20.170000000000002</v>
      </c>
      <c r="I6427">
        <v>1</v>
      </c>
      <c r="J6427">
        <v>0.11</v>
      </c>
      <c r="K6427" t="s">
        <v>16</v>
      </c>
      <c r="L6427">
        <v>10</v>
      </c>
    </row>
    <row r="6428" spans="1:12" x14ac:dyDescent="0.3">
      <c r="A6428">
        <v>27</v>
      </c>
      <c r="B6428">
        <v>44000</v>
      </c>
      <c r="C6428" t="s">
        <v>13</v>
      </c>
      <c r="D6428">
        <v>5</v>
      </c>
      <c r="E6428" t="s">
        <v>28</v>
      </c>
      <c r="F6428" t="s">
        <v>29</v>
      </c>
      <c r="G6428">
        <v>5000</v>
      </c>
      <c r="H6428">
        <v>16.350000000000001</v>
      </c>
      <c r="I6428">
        <v>1</v>
      </c>
      <c r="J6428">
        <v>0.11</v>
      </c>
      <c r="K6428" t="s">
        <v>17</v>
      </c>
      <c r="L6428">
        <v>6</v>
      </c>
    </row>
    <row r="6429" spans="1:12" x14ac:dyDescent="0.3">
      <c r="A6429">
        <v>35</v>
      </c>
      <c r="B6429">
        <v>44000</v>
      </c>
      <c r="C6429" t="s">
        <v>13</v>
      </c>
      <c r="D6429">
        <v>3</v>
      </c>
      <c r="E6429" t="s">
        <v>20</v>
      </c>
      <c r="F6429" t="s">
        <v>29</v>
      </c>
      <c r="G6429">
        <v>5000</v>
      </c>
      <c r="H6429">
        <v>16.95</v>
      </c>
      <c r="I6429">
        <v>1</v>
      </c>
      <c r="J6429">
        <v>0.11</v>
      </c>
      <c r="K6429" t="s">
        <v>17</v>
      </c>
      <c r="L6429">
        <v>9</v>
      </c>
    </row>
    <row r="6430" spans="1:12" x14ac:dyDescent="0.3">
      <c r="A6430">
        <v>28</v>
      </c>
      <c r="B6430">
        <v>51200</v>
      </c>
      <c r="C6430" t="s">
        <v>13</v>
      </c>
      <c r="D6430">
        <v>0</v>
      </c>
      <c r="E6430" t="s">
        <v>18</v>
      </c>
      <c r="F6430" t="s">
        <v>19</v>
      </c>
      <c r="G6430">
        <v>5000</v>
      </c>
      <c r="H6430">
        <v>11.14</v>
      </c>
      <c r="I6430">
        <v>0</v>
      </c>
      <c r="J6430">
        <v>0.1</v>
      </c>
      <c r="K6430" t="s">
        <v>16</v>
      </c>
      <c r="L6430">
        <v>10</v>
      </c>
    </row>
    <row r="6431" spans="1:12" x14ac:dyDescent="0.3">
      <c r="A6431">
        <v>27</v>
      </c>
      <c r="B6431">
        <v>45000</v>
      </c>
      <c r="C6431" t="s">
        <v>26</v>
      </c>
      <c r="D6431">
        <v>2</v>
      </c>
      <c r="E6431" t="s">
        <v>18</v>
      </c>
      <c r="F6431" t="s">
        <v>21</v>
      </c>
      <c r="G6431">
        <v>3000</v>
      </c>
      <c r="H6431">
        <v>6.62</v>
      </c>
      <c r="I6431">
        <v>0</v>
      </c>
      <c r="J6431">
        <v>7.0000000000000007E-2</v>
      </c>
      <c r="K6431" t="s">
        <v>16</v>
      </c>
      <c r="L6431">
        <v>10</v>
      </c>
    </row>
    <row r="6432" spans="1:12" x14ac:dyDescent="0.3">
      <c r="A6432">
        <v>28</v>
      </c>
      <c r="B6432">
        <v>51996</v>
      </c>
      <c r="C6432" t="s">
        <v>13</v>
      </c>
      <c r="D6432">
        <v>1</v>
      </c>
      <c r="E6432" t="s">
        <v>20</v>
      </c>
      <c r="F6432" t="s">
        <v>15</v>
      </c>
      <c r="G6432">
        <v>5000</v>
      </c>
      <c r="I6432">
        <v>0</v>
      </c>
      <c r="J6432">
        <v>0.1</v>
      </c>
      <c r="K6432" t="s">
        <v>16</v>
      </c>
      <c r="L6432">
        <v>6</v>
      </c>
    </row>
    <row r="6433" spans="1:12" x14ac:dyDescent="0.3">
      <c r="A6433">
        <v>32</v>
      </c>
      <c r="B6433">
        <v>45000</v>
      </c>
      <c r="C6433" t="s">
        <v>26</v>
      </c>
      <c r="D6433">
        <v>0</v>
      </c>
      <c r="E6433" t="s">
        <v>27</v>
      </c>
      <c r="F6433" t="s">
        <v>19</v>
      </c>
      <c r="G6433">
        <v>14000</v>
      </c>
      <c r="H6433">
        <v>12.69</v>
      </c>
      <c r="I6433">
        <v>0</v>
      </c>
      <c r="J6433">
        <v>0.31</v>
      </c>
      <c r="K6433" t="s">
        <v>16</v>
      </c>
      <c r="L6433">
        <v>9</v>
      </c>
    </row>
    <row r="6434" spans="1:12" x14ac:dyDescent="0.3">
      <c r="A6434">
        <v>33</v>
      </c>
      <c r="B6434">
        <v>25000</v>
      </c>
      <c r="C6434" t="s">
        <v>13</v>
      </c>
      <c r="E6434" t="s">
        <v>25</v>
      </c>
      <c r="F6434" t="s">
        <v>15</v>
      </c>
      <c r="G6434">
        <v>8500</v>
      </c>
      <c r="H6434">
        <v>13.43</v>
      </c>
      <c r="I6434">
        <v>1</v>
      </c>
      <c r="J6434">
        <v>0.34</v>
      </c>
      <c r="K6434" t="s">
        <v>16</v>
      </c>
      <c r="L6434">
        <v>6</v>
      </c>
    </row>
    <row r="6435" spans="1:12" x14ac:dyDescent="0.3">
      <c r="A6435">
        <v>27</v>
      </c>
      <c r="B6435">
        <v>45000</v>
      </c>
      <c r="C6435" t="s">
        <v>26</v>
      </c>
      <c r="D6435">
        <v>4</v>
      </c>
      <c r="E6435" t="s">
        <v>14</v>
      </c>
      <c r="F6435" t="s">
        <v>21</v>
      </c>
      <c r="G6435">
        <v>5000</v>
      </c>
      <c r="H6435">
        <v>6.03</v>
      </c>
      <c r="I6435">
        <v>0</v>
      </c>
      <c r="J6435">
        <v>0.11</v>
      </c>
      <c r="K6435" t="s">
        <v>16</v>
      </c>
      <c r="L6435">
        <v>9</v>
      </c>
    </row>
    <row r="6436" spans="1:12" x14ac:dyDescent="0.3">
      <c r="A6436">
        <v>28</v>
      </c>
      <c r="B6436">
        <v>27050</v>
      </c>
      <c r="C6436" t="s">
        <v>13</v>
      </c>
      <c r="E6436" t="s">
        <v>27</v>
      </c>
      <c r="F6436" t="s">
        <v>15</v>
      </c>
      <c r="G6436">
        <v>8500</v>
      </c>
      <c r="H6436">
        <v>15.96</v>
      </c>
      <c r="I6436">
        <v>1</v>
      </c>
      <c r="J6436">
        <v>0.31</v>
      </c>
      <c r="K6436" t="s">
        <v>17</v>
      </c>
      <c r="L6436">
        <v>10</v>
      </c>
    </row>
    <row r="6437" spans="1:12" x14ac:dyDescent="0.3">
      <c r="A6437">
        <v>28</v>
      </c>
      <c r="B6437">
        <v>45000</v>
      </c>
      <c r="C6437" t="s">
        <v>26</v>
      </c>
      <c r="D6437">
        <v>6</v>
      </c>
      <c r="E6437" t="s">
        <v>25</v>
      </c>
      <c r="F6437" t="s">
        <v>21</v>
      </c>
      <c r="G6437">
        <v>10000</v>
      </c>
      <c r="H6437">
        <v>5.99</v>
      </c>
      <c r="I6437">
        <v>0</v>
      </c>
      <c r="J6437">
        <v>0.22</v>
      </c>
      <c r="K6437" t="s">
        <v>16</v>
      </c>
      <c r="L6437">
        <v>10</v>
      </c>
    </row>
    <row r="6438" spans="1:12" x14ac:dyDescent="0.3">
      <c r="A6438">
        <v>32</v>
      </c>
      <c r="B6438">
        <v>45000</v>
      </c>
      <c r="C6438" t="s">
        <v>26</v>
      </c>
      <c r="D6438">
        <v>16</v>
      </c>
      <c r="E6438" t="s">
        <v>20</v>
      </c>
      <c r="F6438" t="s">
        <v>21</v>
      </c>
      <c r="G6438">
        <v>6000</v>
      </c>
      <c r="H6438">
        <v>7.49</v>
      </c>
      <c r="I6438">
        <v>0</v>
      </c>
      <c r="J6438">
        <v>0.13</v>
      </c>
      <c r="K6438" t="s">
        <v>16</v>
      </c>
      <c r="L6438">
        <v>6</v>
      </c>
    </row>
    <row r="6439" spans="1:12" x14ac:dyDescent="0.3">
      <c r="A6439">
        <v>30</v>
      </c>
      <c r="B6439">
        <v>40556</v>
      </c>
      <c r="C6439" t="s">
        <v>13</v>
      </c>
      <c r="D6439">
        <v>12</v>
      </c>
      <c r="E6439" t="s">
        <v>18</v>
      </c>
      <c r="F6439" t="s">
        <v>15</v>
      </c>
      <c r="G6439">
        <v>8500</v>
      </c>
      <c r="H6439">
        <v>12.87</v>
      </c>
      <c r="I6439">
        <v>0</v>
      </c>
      <c r="J6439">
        <v>0.21</v>
      </c>
      <c r="K6439" t="s">
        <v>17</v>
      </c>
      <c r="L6439">
        <v>7</v>
      </c>
    </row>
    <row r="6440" spans="1:12" x14ac:dyDescent="0.3">
      <c r="A6440">
        <v>32</v>
      </c>
      <c r="B6440">
        <v>45000</v>
      </c>
      <c r="C6440" t="s">
        <v>26</v>
      </c>
      <c r="D6440">
        <v>12</v>
      </c>
      <c r="E6440" t="s">
        <v>18</v>
      </c>
      <c r="F6440" t="s">
        <v>21</v>
      </c>
      <c r="G6440">
        <v>4800</v>
      </c>
      <c r="H6440">
        <v>7.49</v>
      </c>
      <c r="I6440">
        <v>0</v>
      </c>
      <c r="J6440">
        <v>0.11</v>
      </c>
      <c r="K6440" t="s">
        <v>16</v>
      </c>
      <c r="L6440">
        <v>7</v>
      </c>
    </row>
    <row r="6441" spans="1:12" x14ac:dyDescent="0.3">
      <c r="A6441">
        <v>27</v>
      </c>
      <c r="B6441">
        <v>42000</v>
      </c>
      <c r="C6441" t="s">
        <v>13</v>
      </c>
      <c r="D6441">
        <v>4</v>
      </c>
      <c r="E6441" t="s">
        <v>25</v>
      </c>
      <c r="F6441" t="s">
        <v>19</v>
      </c>
      <c r="G6441">
        <v>8500</v>
      </c>
      <c r="H6441">
        <v>9.99</v>
      </c>
      <c r="I6441">
        <v>0</v>
      </c>
      <c r="J6441">
        <v>0.2</v>
      </c>
      <c r="K6441" t="s">
        <v>16</v>
      </c>
      <c r="L6441">
        <v>8</v>
      </c>
    </row>
    <row r="6442" spans="1:12" x14ac:dyDescent="0.3">
      <c r="A6442">
        <v>28</v>
      </c>
      <c r="B6442">
        <v>45000</v>
      </c>
      <c r="C6442" t="s">
        <v>26</v>
      </c>
      <c r="D6442">
        <v>5</v>
      </c>
      <c r="E6442" t="s">
        <v>28</v>
      </c>
      <c r="F6442" t="s">
        <v>30</v>
      </c>
      <c r="G6442">
        <v>15000</v>
      </c>
      <c r="H6442">
        <v>15.99</v>
      </c>
      <c r="I6442">
        <v>0</v>
      </c>
      <c r="J6442">
        <v>0.33</v>
      </c>
      <c r="K6442" t="s">
        <v>17</v>
      </c>
      <c r="L6442">
        <v>8</v>
      </c>
    </row>
    <row r="6443" spans="1:12" x14ac:dyDescent="0.3">
      <c r="A6443">
        <v>30</v>
      </c>
      <c r="B6443">
        <v>44000</v>
      </c>
      <c r="C6443" t="s">
        <v>13</v>
      </c>
      <c r="D6443">
        <v>1</v>
      </c>
      <c r="E6443" t="s">
        <v>18</v>
      </c>
      <c r="F6443" t="s">
        <v>19</v>
      </c>
      <c r="G6443">
        <v>8500</v>
      </c>
      <c r="H6443">
        <v>11.36</v>
      </c>
      <c r="I6443">
        <v>0</v>
      </c>
      <c r="J6443">
        <v>0.19</v>
      </c>
      <c r="K6443" t="s">
        <v>16</v>
      </c>
      <c r="L6443">
        <v>7</v>
      </c>
    </row>
    <row r="6444" spans="1:12" x14ac:dyDescent="0.3">
      <c r="A6444">
        <v>33</v>
      </c>
      <c r="B6444">
        <v>45000</v>
      </c>
      <c r="C6444" t="s">
        <v>13</v>
      </c>
      <c r="D6444">
        <v>2</v>
      </c>
      <c r="E6444" t="s">
        <v>14</v>
      </c>
      <c r="F6444" t="s">
        <v>19</v>
      </c>
      <c r="G6444">
        <v>8500</v>
      </c>
      <c r="H6444">
        <v>10.62</v>
      </c>
      <c r="I6444">
        <v>0</v>
      </c>
      <c r="J6444">
        <v>0.19</v>
      </c>
      <c r="K6444" t="s">
        <v>16</v>
      </c>
      <c r="L6444">
        <v>6</v>
      </c>
    </row>
    <row r="6445" spans="1:12" x14ac:dyDescent="0.3">
      <c r="A6445">
        <v>28</v>
      </c>
      <c r="B6445">
        <v>53000</v>
      </c>
      <c r="C6445" t="s">
        <v>13</v>
      </c>
      <c r="D6445">
        <v>2</v>
      </c>
      <c r="E6445" t="s">
        <v>14</v>
      </c>
      <c r="F6445" t="s">
        <v>21</v>
      </c>
      <c r="G6445">
        <v>8500</v>
      </c>
      <c r="H6445">
        <v>5.79</v>
      </c>
      <c r="I6445">
        <v>0</v>
      </c>
      <c r="J6445">
        <v>0.16</v>
      </c>
      <c r="K6445" t="s">
        <v>16</v>
      </c>
      <c r="L6445">
        <v>9</v>
      </c>
    </row>
    <row r="6446" spans="1:12" x14ac:dyDescent="0.3">
      <c r="A6446">
        <v>27</v>
      </c>
      <c r="B6446">
        <v>58000</v>
      </c>
      <c r="C6446" t="s">
        <v>13</v>
      </c>
      <c r="D6446">
        <v>0</v>
      </c>
      <c r="E6446" t="s">
        <v>28</v>
      </c>
      <c r="F6446" t="s">
        <v>15</v>
      </c>
      <c r="G6446">
        <v>8500</v>
      </c>
      <c r="H6446">
        <v>13.49</v>
      </c>
      <c r="I6446">
        <v>0</v>
      </c>
      <c r="J6446">
        <v>0.15</v>
      </c>
      <c r="K6446" t="s">
        <v>17</v>
      </c>
      <c r="L6446">
        <v>6</v>
      </c>
    </row>
    <row r="6447" spans="1:12" x14ac:dyDescent="0.3">
      <c r="A6447">
        <v>28</v>
      </c>
      <c r="B6447">
        <v>76000</v>
      </c>
      <c r="C6447" t="s">
        <v>13</v>
      </c>
      <c r="D6447">
        <v>2</v>
      </c>
      <c r="E6447" t="s">
        <v>14</v>
      </c>
      <c r="F6447" t="s">
        <v>19</v>
      </c>
      <c r="G6447">
        <v>8500</v>
      </c>
      <c r="I6447">
        <v>0</v>
      </c>
      <c r="J6447">
        <v>0.11</v>
      </c>
      <c r="K6447" t="s">
        <v>16</v>
      </c>
      <c r="L6447">
        <v>5</v>
      </c>
    </row>
    <row r="6448" spans="1:12" x14ac:dyDescent="0.3">
      <c r="A6448">
        <v>31</v>
      </c>
      <c r="B6448">
        <v>45000</v>
      </c>
      <c r="C6448" t="s">
        <v>26</v>
      </c>
      <c r="D6448">
        <v>15</v>
      </c>
      <c r="E6448" t="s">
        <v>28</v>
      </c>
      <c r="F6448" t="s">
        <v>15</v>
      </c>
      <c r="G6448">
        <v>15000</v>
      </c>
      <c r="H6448">
        <v>13.06</v>
      </c>
      <c r="I6448">
        <v>0</v>
      </c>
      <c r="J6448">
        <v>0.33</v>
      </c>
      <c r="K6448" t="s">
        <v>17</v>
      </c>
      <c r="L6448">
        <v>5</v>
      </c>
    </row>
    <row r="6449" spans="1:12" x14ac:dyDescent="0.3">
      <c r="A6449">
        <v>29</v>
      </c>
      <c r="B6449">
        <v>28000</v>
      </c>
      <c r="C6449" t="s">
        <v>13</v>
      </c>
      <c r="D6449">
        <v>9</v>
      </c>
      <c r="E6449" t="s">
        <v>27</v>
      </c>
      <c r="F6449" t="s">
        <v>19</v>
      </c>
      <c r="G6449">
        <v>8400</v>
      </c>
      <c r="H6449">
        <v>11.48</v>
      </c>
      <c r="I6449">
        <v>0</v>
      </c>
      <c r="J6449">
        <v>0.3</v>
      </c>
      <c r="K6449" t="s">
        <v>16</v>
      </c>
      <c r="L6449">
        <v>6</v>
      </c>
    </row>
    <row r="6450" spans="1:12" x14ac:dyDescent="0.3">
      <c r="A6450">
        <v>34</v>
      </c>
      <c r="B6450">
        <v>52000</v>
      </c>
      <c r="C6450" t="s">
        <v>13</v>
      </c>
      <c r="D6450">
        <v>2</v>
      </c>
      <c r="E6450" t="s">
        <v>27</v>
      </c>
      <c r="F6450" t="s">
        <v>15</v>
      </c>
      <c r="G6450">
        <v>5000</v>
      </c>
      <c r="H6450">
        <v>13.99</v>
      </c>
      <c r="I6450">
        <v>0</v>
      </c>
      <c r="J6450">
        <v>0.1</v>
      </c>
      <c r="K6450" t="s">
        <v>17</v>
      </c>
      <c r="L6450">
        <v>8</v>
      </c>
    </row>
    <row r="6451" spans="1:12" x14ac:dyDescent="0.3">
      <c r="A6451">
        <v>28</v>
      </c>
      <c r="B6451">
        <v>52000</v>
      </c>
      <c r="C6451" t="s">
        <v>13</v>
      </c>
      <c r="D6451">
        <v>4</v>
      </c>
      <c r="E6451" t="s">
        <v>14</v>
      </c>
      <c r="F6451" t="s">
        <v>15</v>
      </c>
      <c r="G6451">
        <v>5000</v>
      </c>
      <c r="H6451">
        <v>12.23</v>
      </c>
      <c r="I6451">
        <v>0</v>
      </c>
      <c r="J6451">
        <v>0.1</v>
      </c>
      <c r="K6451" t="s">
        <v>17</v>
      </c>
      <c r="L6451">
        <v>9</v>
      </c>
    </row>
    <row r="6452" spans="1:12" x14ac:dyDescent="0.3">
      <c r="A6452">
        <v>28</v>
      </c>
      <c r="B6452">
        <v>52000</v>
      </c>
      <c r="C6452" t="s">
        <v>13</v>
      </c>
      <c r="D6452">
        <v>12</v>
      </c>
      <c r="E6452" t="s">
        <v>28</v>
      </c>
      <c r="F6452" t="s">
        <v>15</v>
      </c>
      <c r="G6452">
        <v>5000</v>
      </c>
      <c r="H6452">
        <v>13.48</v>
      </c>
      <c r="I6452">
        <v>0</v>
      </c>
      <c r="J6452">
        <v>0.1</v>
      </c>
      <c r="K6452" t="s">
        <v>17</v>
      </c>
      <c r="L6452">
        <v>7</v>
      </c>
    </row>
    <row r="6453" spans="1:12" x14ac:dyDescent="0.3">
      <c r="A6453">
        <v>29</v>
      </c>
      <c r="B6453">
        <v>52100</v>
      </c>
      <c r="C6453" t="s">
        <v>13</v>
      </c>
      <c r="D6453">
        <v>13</v>
      </c>
      <c r="E6453" t="s">
        <v>20</v>
      </c>
      <c r="F6453" t="s">
        <v>19</v>
      </c>
      <c r="G6453">
        <v>5000</v>
      </c>
      <c r="H6453">
        <v>10.99</v>
      </c>
      <c r="I6453">
        <v>0</v>
      </c>
      <c r="J6453">
        <v>0.1</v>
      </c>
      <c r="K6453" t="s">
        <v>16</v>
      </c>
      <c r="L6453">
        <v>9</v>
      </c>
    </row>
    <row r="6454" spans="1:12" x14ac:dyDescent="0.3">
      <c r="A6454">
        <v>27</v>
      </c>
      <c r="B6454">
        <v>45000</v>
      </c>
      <c r="C6454" t="s">
        <v>26</v>
      </c>
      <c r="D6454">
        <v>12</v>
      </c>
      <c r="E6454" t="s">
        <v>25</v>
      </c>
      <c r="F6454" t="s">
        <v>19</v>
      </c>
      <c r="G6454">
        <v>5000</v>
      </c>
      <c r="H6454">
        <v>9.25</v>
      </c>
      <c r="I6454">
        <v>0</v>
      </c>
      <c r="J6454">
        <v>0.11</v>
      </c>
      <c r="K6454" t="s">
        <v>16</v>
      </c>
      <c r="L6454">
        <v>10</v>
      </c>
    </row>
    <row r="6455" spans="1:12" x14ac:dyDescent="0.3">
      <c r="A6455">
        <v>28</v>
      </c>
      <c r="B6455">
        <v>39000</v>
      </c>
      <c r="C6455" t="s">
        <v>26</v>
      </c>
      <c r="D6455">
        <v>13</v>
      </c>
      <c r="E6455" t="s">
        <v>14</v>
      </c>
      <c r="F6455" t="s">
        <v>30</v>
      </c>
      <c r="G6455">
        <v>3375</v>
      </c>
      <c r="H6455">
        <v>14.83</v>
      </c>
      <c r="I6455">
        <v>1</v>
      </c>
      <c r="J6455">
        <v>0.09</v>
      </c>
      <c r="K6455" t="s">
        <v>16</v>
      </c>
      <c r="L6455">
        <v>8</v>
      </c>
    </row>
    <row r="6456" spans="1:12" x14ac:dyDescent="0.3">
      <c r="A6456">
        <v>32</v>
      </c>
      <c r="B6456">
        <v>54000</v>
      </c>
      <c r="C6456" t="s">
        <v>13</v>
      </c>
      <c r="D6456">
        <v>2</v>
      </c>
      <c r="E6456" t="s">
        <v>14</v>
      </c>
      <c r="F6456" t="s">
        <v>21</v>
      </c>
      <c r="G6456">
        <v>5000</v>
      </c>
      <c r="H6456">
        <v>7.9</v>
      </c>
      <c r="I6456">
        <v>0</v>
      </c>
      <c r="J6456">
        <v>0.09</v>
      </c>
      <c r="K6456" t="s">
        <v>16</v>
      </c>
      <c r="L6456">
        <v>7</v>
      </c>
    </row>
    <row r="6457" spans="1:12" x14ac:dyDescent="0.3">
      <c r="A6457">
        <v>29</v>
      </c>
      <c r="B6457">
        <v>45000</v>
      </c>
      <c r="C6457" t="s">
        <v>26</v>
      </c>
      <c r="D6457">
        <v>7</v>
      </c>
      <c r="E6457" t="s">
        <v>20</v>
      </c>
      <c r="F6457" t="s">
        <v>21</v>
      </c>
      <c r="G6457">
        <v>4000</v>
      </c>
      <c r="H6457">
        <v>6.17</v>
      </c>
      <c r="I6457">
        <v>0</v>
      </c>
      <c r="J6457">
        <v>0.09</v>
      </c>
      <c r="K6457" t="s">
        <v>16</v>
      </c>
      <c r="L6457">
        <v>9</v>
      </c>
    </row>
    <row r="6458" spans="1:12" x14ac:dyDescent="0.3">
      <c r="A6458">
        <v>31</v>
      </c>
      <c r="B6458">
        <v>54996</v>
      </c>
      <c r="C6458" t="s">
        <v>13</v>
      </c>
      <c r="D6458">
        <v>6</v>
      </c>
      <c r="E6458" t="s">
        <v>20</v>
      </c>
      <c r="F6458" t="s">
        <v>21</v>
      </c>
      <c r="G6458">
        <v>5000</v>
      </c>
      <c r="I6458">
        <v>0</v>
      </c>
      <c r="J6458">
        <v>0.09</v>
      </c>
      <c r="K6458" t="s">
        <v>16</v>
      </c>
      <c r="L6458">
        <v>10</v>
      </c>
    </row>
    <row r="6459" spans="1:12" x14ac:dyDescent="0.3">
      <c r="A6459">
        <v>31</v>
      </c>
      <c r="B6459">
        <v>54996</v>
      </c>
      <c r="C6459" t="s">
        <v>13</v>
      </c>
      <c r="D6459">
        <v>5</v>
      </c>
      <c r="E6459" t="s">
        <v>20</v>
      </c>
      <c r="F6459" t="s">
        <v>21</v>
      </c>
      <c r="G6459">
        <v>5000</v>
      </c>
      <c r="H6459">
        <v>8</v>
      </c>
      <c r="I6459">
        <v>0</v>
      </c>
      <c r="J6459">
        <v>0.09</v>
      </c>
      <c r="K6459" t="s">
        <v>16</v>
      </c>
      <c r="L6459">
        <v>9</v>
      </c>
    </row>
    <row r="6460" spans="1:12" x14ac:dyDescent="0.3">
      <c r="A6460">
        <v>30</v>
      </c>
      <c r="B6460">
        <v>45000</v>
      </c>
      <c r="C6460" t="s">
        <v>26</v>
      </c>
      <c r="D6460">
        <v>5</v>
      </c>
      <c r="E6460" t="s">
        <v>27</v>
      </c>
      <c r="F6460" t="s">
        <v>19</v>
      </c>
      <c r="G6460">
        <v>8000</v>
      </c>
      <c r="H6460">
        <v>10.36</v>
      </c>
      <c r="I6460">
        <v>0</v>
      </c>
      <c r="J6460">
        <v>0.18</v>
      </c>
      <c r="K6460" t="s">
        <v>16</v>
      </c>
      <c r="L6460">
        <v>9</v>
      </c>
    </row>
    <row r="6461" spans="1:12" x14ac:dyDescent="0.3">
      <c r="A6461">
        <v>30</v>
      </c>
      <c r="B6461">
        <v>49000</v>
      </c>
      <c r="C6461" t="s">
        <v>13</v>
      </c>
      <c r="D6461">
        <v>13</v>
      </c>
      <c r="E6461" t="s">
        <v>18</v>
      </c>
      <c r="F6461" t="s">
        <v>19</v>
      </c>
      <c r="G6461">
        <v>5000</v>
      </c>
      <c r="H6461">
        <v>10.74</v>
      </c>
      <c r="I6461">
        <v>1</v>
      </c>
      <c r="J6461">
        <v>0.1</v>
      </c>
      <c r="K6461" t="s">
        <v>16</v>
      </c>
      <c r="L6461">
        <v>10</v>
      </c>
    </row>
    <row r="6462" spans="1:12" x14ac:dyDescent="0.3">
      <c r="A6462">
        <v>30</v>
      </c>
      <c r="B6462">
        <v>49000</v>
      </c>
      <c r="C6462" t="s">
        <v>13</v>
      </c>
      <c r="D6462">
        <v>2</v>
      </c>
      <c r="E6462" t="s">
        <v>28</v>
      </c>
      <c r="F6462" t="s">
        <v>30</v>
      </c>
      <c r="G6462">
        <v>5000</v>
      </c>
      <c r="H6462">
        <v>15.31</v>
      </c>
      <c r="I6462">
        <v>1</v>
      </c>
      <c r="J6462">
        <v>0.1</v>
      </c>
      <c r="K6462" t="s">
        <v>17</v>
      </c>
      <c r="L6462">
        <v>10</v>
      </c>
    </row>
    <row r="6463" spans="1:12" x14ac:dyDescent="0.3">
      <c r="A6463">
        <v>31</v>
      </c>
      <c r="B6463">
        <v>55000</v>
      </c>
      <c r="C6463" t="s">
        <v>13</v>
      </c>
      <c r="D6463">
        <v>3</v>
      </c>
      <c r="E6463" t="s">
        <v>28</v>
      </c>
      <c r="F6463" t="s">
        <v>19</v>
      </c>
      <c r="G6463">
        <v>5000</v>
      </c>
      <c r="H6463">
        <v>12.18</v>
      </c>
      <c r="I6463">
        <v>0</v>
      </c>
      <c r="J6463">
        <v>0.09</v>
      </c>
      <c r="K6463" t="s">
        <v>16</v>
      </c>
      <c r="L6463">
        <v>8</v>
      </c>
    </row>
    <row r="6464" spans="1:12" x14ac:dyDescent="0.3">
      <c r="A6464">
        <v>29</v>
      </c>
      <c r="B6464">
        <v>45000</v>
      </c>
      <c r="C6464" t="s">
        <v>23</v>
      </c>
      <c r="D6464">
        <v>13</v>
      </c>
      <c r="E6464" t="s">
        <v>20</v>
      </c>
      <c r="F6464" t="s">
        <v>21</v>
      </c>
      <c r="G6464">
        <v>10000</v>
      </c>
      <c r="H6464">
        <v>7.88</v>
      </c>
      <c r="I6464">
        <v>0</v>
      </c>
      <c r="J6464">
        <v>0.22</v>
      </c>
      <c r="K6464" t="s">
        <v>16</v>
      </c>
      <c r="L6464">
        <v>10</v>
      </c>
    </row>
    <row r="6465" spans="1:12" x14ac:dyDescent="0.3">
      <c r="A6465">
        <v>34</v>
      </c>
      <c r="B6465">
        <v>56000</v>
      </c>
      <c r="C6465" t="s">
        <v>13</v>
      </c>
      <c r="D6465">
        <v>16</v>
      </c>
      <c r="E6465" t="s">
        <v>20</v>
      </c>
      <c r="F6465" t="s">
        <v>21</v>
      </c>
      <c r="G6465">
        <v>5000</v>
      </c>
      <c r="H6465">
        <v>8.9</v>
      </c>
      <c r="I6465">
        <v>0</v>
      </c>
      <c r="J6465">
        <v>0.09</v>
      </c>
      <c r="K6465" t="s">
        <v>16</v>
      </c>
      <c r="L6465">
        <v>8</v>
      </c>
    </row>
    <row r="6466" spans="1:12" x14ac:dyDescent="0.3">
      <c r="A6466">
        <v>27</v>
      </c>
      <c r="B6466">
        <v>57500</v>
      </c>
      <c r="C6466" t="s">
        <v>13</v>
      </c>
      <c r="D6466">
        <v>0</v>
      </c>
      <c r="E6466" t="s">
        <v>14</v>
      </c>
      <c r="F6466" t="s">
        <v>21</v>
      </c>
      <c r="G6466">
        <v>5000</v>
      </c>
      <c r="I6466">
        <v>0</v>
      </c>
      <c r="J6466">
        <v>0.09</v>
      </c>
      <c r="K6466" t="s">
        <v>16</v>
      </c>
      <c r="L6466">
        <v>6</v>
      </c>
    </row>
    <row r="6467" spans="1:12" x14ac:dyDescent="0.3">
      <c r="A6467">
        <v>34</v>
      </c>
      <c r="B6467">
        <v>45000</v>
      </c>
      <c r="C6467" t="s">
        <v>26</v>
      </c>
      <c r="D6467">
        <v>1</v>
      </c>
      <c r="E6467" t="s">
        <v>27</v>
      </c>
      <c r="F6467" t="s">
        <v>19</v>
      </c>
      <c r="G6467">
        <v>12000</v>
      </c>
      <c r="H6467">
        <v>11.86</v>
      </c>
      <c r="I6467">
        <v>0</v>
      </c>
      <c r="J6467">
        <v>0.27</v>
      </c>
      <c r="K6467" t="s">
        <v>16</v>
      </c>
      <c r="L6467">
        <v>9</v>
      </c>
    </row>
    <row r="6468" spans="1:12" x14ac:dyDescent="0.3">
      <c r="A6468">
        <v>33</v>
      </c>
      <c r="B6468">
        <v>58000</v>
      </c>
      <c r="C6468" t="s">
        <v>13</v>
      </c>
      <c r="D6468">
        <v>0</v>
      </c>
      <c r="E6468" t="s">
        <v>27</v>
      </c>
      <c r="F6468" t="s">
        <v>21</v>
      </c>
      <c r="G6468">
        <v>5000</v>
      </c>
      <c r="H6468">
        <v>7.51</v>
      </c>
      <c r="I6468">
        <v>0</v>
      </c>
      <c r="J6468">
        <v>0.09</v>
      </c>
      <c r="K6468" t="s">
        <v>16</v>
      </c>
      <c r="L6468">
        <v>7</v>
      </c>
    </row>
    <row r="6469" spans="1:12" x14ac:dyDescent="0.3">
      <c r="A6469">
        <v>29</v>
      </c>
      <c r="B6469">
        <v>45000</v>
      </c>
      <c r="C6469" t="s">
        <v>26</v>
      </c>
      <c r="D6469">
        <v>5</v>
      </c>
      <c r="E6469" t="s">
        <v>28</v>
      </c>
      <c r="F6469" t="s">
        <v>30</v>
      </c>
      <c r="G6469">
        <v>8000</v>
      </c>
      <c r="H6469">
        <v>15.58</v>
      </c>
      <c r="I6469">
        <v>0</v>
      </c>
      <c r="J6469">
        <v>0.18</v>
      </c>
      <c r="K6469" t="s">
        <v>16</v>
      </c>
      <c r="L6469">
        <v>9</v>
      </c>
    </row>
    <row r="6470" spans="1:12" x14ac:dyDescent="0.3">
      <c r="A6470">
        <v>30</v>
      </c>
      <c r="B6470">
        <v>45000</v>
      </c>
      <c r="C6470" t="s">
        <v>26</v>
      </c>
      <c r="D6470">
        <v>11</v>
      </c>
      <c r="E6470" t="s">
        <v>14</v>
      </c>
      <c r="F6470" t="s">
        <v>21</v>
      </c>
      <c r="G6470">
        <v>2500</v>
      </c>
      <c r="H6470">
        <v>6.76</v>
      </c>
      <c r="I6470">
        <v>0</v>
      </c>
      <c r="J6470">
        <v>0.06</v>
      </c>
      <c r="K6470" t="s">
        <v>16</v>
      </c>
      <c r="L6470">
        <v>10</v>
      </c>
    </row>
    <row r="6471" spans="1:12" x14ac:dyDescent="0.3">
      <c r="A6471">
        <v>31</v>
      </c>
      <c r="B6471">
        <v>45000</v>
      </c>
      <c r="C6471" t="s">
        <v>26</v>
      </c>
      <c r="D6471">
        <v>5</v>
      </c>
      <c r="E6471" t="s">
        <v>27</v>
      </c>
      <c r="F6471" t="s">
        <v>19</v>
      </c>
      <c r="G6471">
        <v>10000</v>
      </c>
      <c r="H6471">
        <v>9.8800000000000008</v>
      </c>
      <c r="I6471">
        <v>0</v>
      </c>
      <c r="J6471">
        <v>0.22</v>
      </c>
      <c r="K6471" t="s">
        <v>16</v>
      </c>
      <c r="L6471">
        <v>8</v>
      </c>
    </row>
    <row r="6472" spans="1:12" x14ac:dyDescent="0.3">
      <c r="A6472">
        <v>28</v>
      </c>
      <c r="B6472">
        <v>59600</v>
      </c>
      <c r="C6472" t="s">
        <v>13</v>
      </c>
      <c r="D6472">
        <v>2</v>
      </c>
      <c r="E6472" t="s">
        <v>28</v>
      </c>
      <c r="F6472" t="s">
        <v>21</v>
      </c>
      <c r="G6472">
        <v>5000</v>
      </c>
      <c r="H6472">
        <v>5.79</v>
      </c>
      <c r="I6472">
        <v>0</v>
      </c>
      <c r="J6472">
        <v>0.08</v>
      </c>
      <c r="K6472" t="s">
        <v>16</v>
      </c>
      <c r="L6472">
        <v>10</v>
      </c>
    </row>
    <row r="6473" spans="1:12" x14ac:dyDescent="0.3">
      <c r="A6473">
        <v>29</v>
      </c>
      <c r="B6473">
        <v>45000</v>
      </c>
      <c r="C6473" t="s">
        <v>26</v>
      </c>
      <c r="D6473">
        <v>4</v>
      </c>
      <c r="E6473" t="s">
        <v>28</v>
      </c>
      <c r="F6473" t="s">
        <v>15</v>
      </c>
      <c r="G6473">
        <v>14000</v>
      </c>
      <c r="H6473">
        <v>13.48</v>
      </c>
      <c r="I6473">
        <v>0</v>
      </c>
      <c r="J6473">
        <v>0.31</v>
      </c>
      <c r="K6473" t="s">
        <v>17</v>
      </c>
      <c r="L6473">
        <v>5</v>
      </c>
    </row>
    <row r="6474" spans="1:12" x14ac:dyDescent="0.3">
      <c r="A6474">
        <v>30</v>
      </c>
      <c r="B6474">
        <v>45000</v>
      </c>
      <c r="C6474" t="s">
        <v>26</v>
      </c>
      <c r="D6474">
        <v>5</v>
      </c>
      <c r="E6474" t="s">
        <v>18</v>
      </c>
      <c r="F6474" t="s">
        <v>19</v>
      </c>
      <c r="G6474">
        <v>3250</v>
      </c>
      <c r="H6474">
        <v>10.62</v>
      </c>
      <c r="I6474">
        <v>0</v>
      </c>
      <c r="J6474">
        <v>7.0000000000000007E-2</v>
      </c>
      <c r="K6474" t="s">
        <v>16</v>
      </c>
      <c r="L6474">
        <v>6</v>
      </c>
    </row>
    <row r="6475" spans="1:12" x14ac:dyDescent="0.3">
      <c r="A6475">
        <v>27</v>
      </c>
      <c r="B6475">
        <v>62000</v>
      </c>
      <c r="C6475" t="s">
        <v>13</v>
      </c>
      <c r="D6475">
        <v>7</v>
      </c>
      <c r="E6475" t="s">
        <v>25</v>
      </c>
      <c r="F6475" t="s">
        <v>21</v>
      </c>
      <c r="G6475">
        <v>5000</v>
      </c>
      <c r="I6475">
        <v>0</v>
      </c>
      <c r="J6475">
        <v>0.08</v>
      </c>
      <c r="K6475" t="s">
        <v>16</v>
      </c>
      <c r="L6475">
        <v>5</v>
      </c>
    </row>
    <row r="6476" spans="1:12" x14ac:dyDescent="0.3">
      <c r="A6476">
        <v>27</v>
      </c>
      <c r="B6476">
        <v>65000</v>
      </c>
      <c r="C6476" t="s">
        <v>13</v>
      </c>
      <c r="D6476">
        <v>12</v>
      </c>
      <c r="E6476" t="s">
        <v>25</v>
      </c>
      <c r="F6476" t="s">
        <v>15</v>
      </c>
      <c r="G6476">
        <v>5000</v>
      </c>
      <c r="H6476">
        <v>13.99</v>
      </c>
      <c r="I6476">
        <v>0</v>
      </c>
      <c r="J6476">
        <v>0.08</v>
      </c>
      <c r="K6476" t="s">
        <v>17</v>
      </c>
      <c r="L6476">
        <v>9</v>
      </c>
    </row>
    <row r="6477" spans="1:12" x14ac:dyDescent="0.3">
      <c r="A6477">
        <v>27</v>
      </c>
      <c r="B6477">
        <v>45000</v>
      </c>
      <c r="C6477" t="s">
        <v>26</v>
      </c>
      <c r="D6477">
        <v>1</v>
      </c>
      <c r="E6477" t="s">
        <v>27</v>
      </c>
      <c r="F6477" t="s">
        <v>21</v>
      </c>
      <c r="G6477">
        <v>4000</v>
      </c>
      <c r="I6477">
        <v>0</v>
      </c>
      <c r="J6477">
        <v>0.09</v>
      </c>
      <c r="K6477" t="s">
        <v>16</v>
      </c>
      <c r="L6477">
        <v>7</v>
      </c>
    </row>
    <row r="6478" spans="1:12" x14ac:dyDescent="0.3">
      <c r="A6478">
        <v>27</v>
      </c>
      <c r="B6478">
        <v>66000</v>
      </c>
      <c r="C6478" t="s">
        <v>13</v>
      </c>
      <c r="D6478">
        <v>10</v>
      </c>
      <c r="E6478" t="s">
        <v>14</v>
      </c>
      <c r="F6478" t="s">
        <v>15</v>
      </c>
      <c r="G6478">
        <v>5000</v>
      </c>
      <c r="H6478">
        <v>13.99</v>
      </c>
      <c r="I6478">
        <v>0</v>
      </c>
      <c r="J6478">
        <v>0.08</v>
      </c>
      <c r="K6478" t="s">
        <v>17</v>
      </c>
      <c r="L6478">
        <v>10</v>
      </c>
    </row>
    <row r="6479" spans="1:12" x14ac:dyDescent="0.3">
      <c r="A6479">
        <v>33</v>
      </c>
      <c r="B6479">
        <v>66000</v>
      </c>
      <c r="C6479" t="s">
        <v>13</v>
      </c>
      <c r="D6479">
        <v>17</v>
      </c>
      <c r="E6479" t="s">
        <v>18</v>
      </c>
      <c r="F6479" t="s">
        <v>21</v>
      </c>
      <c r="G6479">
        <v>5000</v>
      </c>
      <c r="H6479">
        <v>7.29</v>
      </c>
      <c r="I6479">
        <v>0</v>
      </c>
      <c r="J6479">
        <v>0.08</v>
      </c>
      <c r="K6479" t="s">
        <v>16</v>
      </c>
      <c r="L6479">
        <v>8</v>
      </c>
    </row>
    <row r="6480" spans="1:12" x14ac:dyDescent="0.3">
      <c r="A6480">
        <v>28</v>
      </c>
      <c r="B6480">
        <v>66920</v>
      </c>
      <c r="C6480" t="s">
        <v>13</v>
      </c>
      <c r="D6480">
        <v>12</v>
      </c>
      <c r="E6480" t="s">
        <v>25</v>
      </c>
      <c r="F6480" t="s">
        <v>15</v>
      </c>
      <c r="G6480">
        <v>5000</v>
      </c>
      <c r="H6480">
        <v>14.26</v>
      </c>
      <c r="I6480">
        <v>0</v>
      </c>
      <c r="J6480">
        <v>7.0000000000000007E-2</v>
      </c>
      <c r="K6480" t="s">
        <v>17</v>
      </c>
      <c r="L6480">
        <v>8</v>
      </c>
    </row>
    <row r="6481" spans="1:12" x14ac:dyDescent="0.3">
      <c r="A6481">
        <v>31</v>
      </c>
      <c r="B6481">
        <v>45000</v>
      </c>
      <c r="C6481" t="s">
        <v>26</v>
      </c>
      <c r="D6481">
        <v>12</v>
      </c>
      <c r="E6481" t="s">
        <v>20</v>
      </c>
      <c r="F6481" t="s">
        <v>21</v>
      </c>
      <c r="G6481">
        <v>6000</v>
      </c>
      <c r="H6481">
        <v>9.32</v>
      </c>
      <c r="I6481">
        <v>0</v>
      </c>
      <c r="J6481">
        <v>0.13</v>
      </c>
      <c r="K6481" t="s">
        <v>16</v>
      </c>
      <c r="L6481">
        <v>9</v>
      </c>
    </row>
    <row r="6482" spans="1:12" x14ac:dyDescent="0.3">
      <c r="A6482">
        <v>27</v>
      </c>
      <c r="B6482">
        <v>45000</v>
      </c>
      <c r="C6482" t="s">
        <v>23</v>
      </c>
      <c r="D6482">
        <v>4</v>
      </c>
      <c r="E6482" t="s">
        <v>27</v>
      </c>
      <c r="F6482" t="s">
        <v>15</v>
      </c>
      <c r="G6482">
        <v>20000</v>
      </c>
      <c r="H6482">
        <v>12.84</v>
      </c>
      <c r="I6482">
        <v>0</v>
      </c>
      <c r="J6482">
        <v>0.44</v>
      </c>
      <c r="K6482" t="s">
        <v>16</v>
      </c>
      <c r="L6482">
        <v>10</v>
      </c>
    </row>
    <row r="6483" spans="1:12" x14ac:dyDescent="0.3">
      <c r="A6483">
        <v>34</v>
      </c>
      <c r="B6483">
        <v>70000</v>
      </c>
      <c r="C6483" t="s">
        <v>13</v>
      </c>
      <c r="D6483">
        <v>0</v>
      </c>
      <c r="E6483" t="s">
        <v>25</v>
      </c>
      <c r="F6483" t="s">
        <v>19</v>
      </c>
      <c r="G6483">
        <v>5000</v>
      </c>
      <c r="H6483">
        <v>9.91</v>
      </c>
      <c r="I6483">
        <v>0</v>
      </c>
      <c r="J6483">
        <v>7.0000000000000007E-2</v>
      </c>
      <c r="K6483" t="s">
        <v>16</v>
      </c>
      <c r="L6483">
        <v>7</v>
      </c>
    </row>
    <row r="6484" spans="1:12" x14ac:dyDescent="0.3">
      <c r="A6484">
        <v>35</v>
      </c>
      <c r="B6484">
        <v>70000</v>
      </c>
      <c r="C6484" t="s">
        <v>13</v>
      </c>
      <c r="D6484">
        <v>9</v>
      </c>
      <c r="E6484" t="s">
        <v>27</v>
      </c>
      <c r="F6484" t="s">
        <v>21</v>
      </c>
      <c r="G6484">
        <v>5000</v>
      </c>
      <c r="H6484">
        <v>7.74</v>
      </c>
      <c r="I6484">
        <v>0</v>
      </c>
      <c r="J6484">
        <v>7.0000000000000007E-2</v>
      </c>
      <c r="K6484" t="s">
        <v>16</v>
      </c>
      <c r="L6484">
        <v>6</v>
      </c>
    </row>
    <row r="6485" spans="1:12" x14ac:dyDescent="0.3">
      <c r="A6485">
        <v>29</v>
      </c>
      <c r="B6485">
        <v>45000</v>
      </c>
      <c r="C6485" t="s">
        <v>26</v>
      </c>
      <c r="D6485">
        <v>13</v>
      </c>
      <c r="E6485" t="s">
        <v>18</v>
      </c>
      <c r="F6485" t="s">
        <v>21</v>
      </c>
      <c r="G6485">
        <v>13000</v>
      </c>
      <c r="H6485">
        <v>9.6300000000000008</v>
      </c>
      <c r="I6485">
        <v>0</v>
      </c>
      <c r="J6485">
        <v>0.28999999999999998</v>
      </c>
      <c r="K6485" t="s">
        <v>16</v>
      </c>
      <c r="L6485">
        <v>9</v>
      </c>
    </row>
    <row r="6486" spans="1:12" x14ac:dyDescent="0.3">
      <c r="A6486">
        <v>29</v>
      </c>
      <c r="B6486">
        <v>70000</v>
      </c>
      <c r="C6486" t="s">
        <v>13</v>
      </c>
      <c r="D6486">
        <v>4</v>
      </c>
      <c r="E6486" t="s">
        <v>18</v>
      </c>
      <c r="F6486" t="s">
        <v>29</v>
      </c>
      <c r="G6486">
        <v>5000</v>
      </c>
      <c r="I6486">
        <v>0</v>
      </c>
      <c r="J6486">
        <v>7.0000000000000007E-2</v>
      </c>
      <c r="K6486" t="s">
        <v>16</v>
      </c>
      <c r="L6486">
        <v>6</v>
      </c>
    </row>
    <row r="6487" spans="1:12" x14ac:dyDescent="0.3">
      <c r="A6487">
        <v>29</v>
      </c>
      <c r="B6487">
        <v>45000</v>
      </c>
      <c r="C6487" t="s">
        <v>23</v>
      </c>
      <c r="D6487">
        <v>8</v>
      </c>
      <c r="E6487" t="s">
        <v>14</v>
      </c>
      <c r="F6487" t="s">
        <v>19</v>
      </c>
      <c r="G6487">
        <v>8000</v>
      </c>
      <c r="H6487">
        <v>12.21</v>
      </c>
      <c r="I6487">
        <v>0</v>
      </c>
      <c r="J6487">
        <v>0.18</v>
      </c>
      <c r="K6487" t="s">
        <v>16</v>
      </c>
      <c r="L6487">
        <v>10</v>
      </c>
    </row>
    <row r="6488" spans="1:12" x14ac:dyDescent="0.3">
      <c r="A6488">
        <v>28</v>
      </c>
      <c r="B6488">
        <v>72467</v>
      </c>
      <c r="C6488" t="s">
        <v>13</v>
      </c>
      <c r="D6488">
        <v>2</v>
      </c>
      <c r="E6488" t="s">
        <v>14</v>
      </c>
      <c r="F6488" t="s">
        <v>19</v>
      </c>
      <c r="G6488">
        <v>5000</v>
      </c>
      <c r="H6488">
        <v>8.8800000000000008</v>
      </c>
      <c r="I6488">
        <v>0</v>
      </c>
      <c r="J6488">
        <v>7.0000000000000007E-2</v>
      </c>
      <c r="K6488" t="s">
        <v>16</v>
      </c>
      <c r="L6488">
        <v>7</v>
      </c>
    </row>
    <row r="6489" spans="1:12" x14ac:dyDescent="0.3">
      <c r="A6489">
        <v>27</v>
      </c>
      <c r="B6489">
        <v>45000</v>
      </c>
      <c r="C6489" t="s">
        <v>26</v>
      </c>
      <c r="D6489">
        <v>9</v>
      </c>
      <c r="E6489" t="s">
        <v>14</v>
      </c>
      <c r="F6489" t="s">
        <v>19</v>
      </c>
      <c r="G6489">
        <v>12000</v>
      </c>
      <c r="H6489">
        <v>9.76</v>
      </c>
      <c r="I6489">
        <v>0</v>
      </c>
      <c r="J6489">
        <v>0.27</v>
      </c>
      <c r="K6489" t="s">
        <v>16</v>
      </c>
      <c r="L6489">
        <v>6</v>
      </c>
    </row>
    <row r="6490" spans="1:12" x14ac:dyDescent="0.3">
      <c r="A6490">
        <v>28</v>
      </c>
      <c r="B6490">
        <v>45100</v>
      </c>
      <c r="C6490" t="s">
        <v>26</v>
      </c>
      <c r="D6490">
        <v>2</v>
      </c>
      <c r="E6490" t="s">
        <v>27</v>
      </c>
      <c r="F6490" t="s">
        <v>21</v>
      </c>
      <c r="G6490">
        <v>6000</v>
      </c>
      <c r="H6490">
        <v>5.42</v>
      </c>
      <c r="I6490">
        <v>0</v>
      </c>
      <c r="J6490">
        <v>0.13</v>
      </c>
      <c r="K6490" t="s">
        <v>16</v>
      </c>
      <c r="L6490">
        <v>9</v>
      </c>
    </row>
    <row r="6491" spans="1:12" x14ac:dyDescent="0.3">
      <c r="A6491">
        <v>28</v>
      </c>
      <c r="B6491">
        <v>78500</v>
      </c>
      <c r="C6491" t="s">
        <v>13</v>
      </c>
      <c r="D6491">
        <v>2</v>
      </c>
      <c r="E6491" t="s">
        <v>28</v>
      </c>
      <c r="F6491" t="s">
        <v>15</v>
      </c>
      <c r="G6491">
        <v>5000</v>
      </c>
      <c r="H6491">
        <v>14.27</v>
      </c>
      <c r="I6491">
        <v>0</v>
      </c>
      <c r="J6491">
        <v>0.06</v>
      </c>
      <c r="K6491" t="s">
        <v>17</v>
      </c>
      <c r="L6491">
        <v>6</v>
      </c>
    </row>
    <row r="6492" spans="1:12" x14ac:dyDescent="0.3">
      <c r="A6492">
        <v>34</v>
      </c>
      <c r="B6492">
        <v>45204</v>
      </c>
      <c r="C6492" t="s">
        <v>26</v>
      </c>
      <c r="D6492">
        <v>4</v>
      </c>
      <c r="E6492" t="s">
        <v>20</v>
      </c>
      <c r="F6492" t="s">
        <v>21</v>
      </c>
      <c r="G6492">
        <v>5000</v>
      </c>
      <c r="H6492">
        <v>9.6300000000000008</v>
      </c>
      <c r="I6492">
        <v>0</v>
      </c>
      <c r="J6492">
        <v>0.11</v>
      </c>
      <c r="K6492" t="s">
        <v>16</v>
      </c>
      <c r="L6492">
        <v>9</v>
      </c>
    </row>
    <row r="6493" spans="1:12" x14ac:dyDescent="0.3">
      <c r="A6493">
        <v>32</v>
      </c>
      <c r="B6493">
        <v>80000</v>
      </c>
      <c r="C6493" t="s">
        <v>13</v>
      </c>
      <c r="D6493">
        <v>0</v>
      </c>
      <c r="E6493" t="s">
        <v>25</v>
      </c>
      <c r="F6493" t="s">
        <v>15</v>
      </c>
      <c r="G6493">
        <v>5000</v>
      </c>
      <c r="I6493">
        <v>0</v>
      </c>
      <c r="J6493">
        <v>0.06</v>
      </c>
      <c r="K6493" t="s">
        <v>16</v>
      </c>
      <c r="L6493">
        <v>6</v>
      </c>
    </row>
    <row r="6494" spans="1:12" x14ac:dyDescent="0.3">
      <c r="A6494">
        <v>34</v>
      </c>
      <c r="B6494">
        <v>80000</v>
      </c>
      <c r="C6494" t="s">
        <v>13</v>
      </c>
      <c r="D6494">
        <v>4</v>
      </c>
      <c r="E6494" t="s">
        <v>28</v>
      </c>
      <c r="F6494" t="s">
        <v>21</v>
      </c>
      <c r="G6494">
        <v>5000</v>
      </c>
      <c r="H6494">
        <v>6.17</v>
      </c>
      <c r="I6494">
        <v>0</v>
      </c>
      <c r="J6494">
        <v>0.06</v>
      </c>
      <c r="K6494" t="s">
        <v>16</v>
      </c>
      <c r="L6494">
        <v>10</v>
      </c>
    </row>
    <row r="6495" spans="1:12" x14ac:dyDescent="0.3">
      <c r="A6495">
        <v>29</v>
      </c>
      <c r="B6495">
        <v>45324</v>
      </c>
      <c r="C6495" t="s">
        <v>26</v>
      </c>
      <c r="D6495">
        <v>4</v>
      </c>
      <c r="E6495" t="s">
        <v>20</v>
      </c>
      <c r="F6495" t="s">
        <v>30</v>
      </c>
      <c r="G6495">
        <v>15150</v>
      </c>
      <c r="H6495">
        <v>14.54</v>
      </c>
      <c r="I6495">
        <v>0</v>
      </c>
      <c r="J6495">
        <v>0.33</v>
      </c>
      <c r="K6495" t="s">
        <v>16</v>
      </c>
      <c r="L6495">
        <v>10</v>
      </c>
    </row>
    <row r="6496" spans="1:12" x14ac:dyDescent="0.3">
      <c r="A6496">
        <v>34</v>
      </c>
      <c r="B6496">
        <v>82000</v>
      </c>
      <c r="C6496" t="s">
        <v>13</v>
      </c>
      <c r="D6496">
        <v>3</v>
      </c>
      <c r="E6496" t="s">
        <v>28</v>
      </c>
      <c r="F6496" t="s">
        <v>21</v>
      </c>
      <c r="G6496">
        <v>5000</v>
      </c>
      <c r="H6496">
        <v>8.32</v>
      </c>
      <c r="I6496">
        <v>0</v>
      </c>
      <c r="J6496">
        <v>0.06</v>
      </c>
      <c r="K6496" t="s">
        <v>16</v>
      </c>
      <c r="L6496">
        <v>9</v>
      </c>
    </row>
    <row r="6497" spans="1:12" x14ac:dyDescent="0.3">
      <c r="A6497">
        <v>33</v>
      </c>
      <c r="B6497">
        <v>82150</v>
      </c>
      <c r="C6497" t="s">
        <v>13</v>
      </c>
      <c r="D6497">
        <v>4</v>
      </c>
      <c r="E6497" t="s">
        <v>28</v>
      </c>
      <c r="F6497" t="s">
        <v>21</v>
      </c>
      <c r="G6497">
        <v>5000</v>
      </c>
      <c r="H6497">
        <v>7.51</v>
      </c>
      <c r="I6497">
        <v>0</v>
      </c>
      <c r="J6497">
        <v>0.06</v>
      </c>
      <c r="K6497" t="s">
        <v>16</v>
      </c>
      <c r="L6497">
        <v>5</v>
      </c>
    </row>
    <row r="6498" spans="1:12" x14ac:dyDescent="0.3">
      <c r="A6498">
        <v>33</v>
      </c>
      <c r="B6498">
        <v>85000</v>
      </c>
      <c r="C6498" t="s">
        <v>13</v>
      </c>
      <c r="D6498">
        <v>11</v>
      </c>
      <c r="E6498" t="s">
        <v>18</v>
      </c>
      <c r="F6498" t="s">
        <v>21</v>
      </c>
      <c r="G6498">
        <v>5000</v>
      </c>
      <c r="H6498">
        <v>7.9</v>
      </c>
      <c r="I6498">
        <v>0</v>
      </c>
      <c r="J6498">
        <v>0.06</v>
      </c>
      <c r="K6498" t="s">
        <v>16</v>
      </c>
      <c r="L6498">
        <v>8</v>
      </c>
    </row>
    <row r="6499" spans="1:12" x14ac:dyDescent="0.3">
      <c r="A6499">
        <v>31</v>
      </c>
      <c r="B6499">
        <v>45500</v>
      </c>
      <c r="C6499" t="s">
        <v>26</v>
      </c>
      <c r="D6499">
        <v>5</v>
      </c>
      <c r="E6499" t="s">
        <v>27</v>
      </c>
      <c r="F6499" t="s">
        <v>19</v>
      </c>
      <c r="G6499">
        <v>7500</v>
      </c>
      <c r="H6499">
        <v>11.49</v>
      </c>
      <c r="I6499">
        <v>0</v>
      </c>
      <c r="J6499">
        <v>0.16</v>
      </c>
      <c r="K6499" t="s">
        <v>16</v>
      </c>
      <c r="L6499">
        <v>5</v>
      </c>
    </row>
    <row r="6500" spans="1:12" x14ac:dyDescent="0.3">
      <c r="A6500">
        <v>27</v>
      </c>
      <c r="B6500">
        <v>45500</v>
      </c>
      <c r="C6500" t="s">
        <v>23</v>
      </c>
      <c r="D6500">
        <v>11</v>
      </c>
      <c r="E6500" t="s">
        <v>27</v>
      </c>
      <c r="F6500" t="s">
        <v>15</v>
      </c>
      <c r="G6500">
        <v>14000</v>
      </c>
      <c r="H6500">
        <v>13.92</v>
      </c>
      <c r="I6500">
        <v>0</v>
      </c>
      <c r="J6500">
        <v>0.31</v>
      </c>
      <c r="K6500" t="s">
        <v>17</v>
      </c>
      <c r="L6500">
        <v>6</v>
      </c>
    </row>
    <row r="6501" spans="1:12" x14ac:dyDescent="0.3">
      <c r="A6501">
        <v>31</v>
      </c>
      <c r="B6501">
        <v>45504</v>
      </c>
      <c r="C6501" t="s">
        <v>26</v>
      </c>
      <c r="D6501">
        <v>3</v>
      </c>
      <c r="E6501" t="s">
        <v>18</v>
      </c>
      <c r="F6501" t="s">
        <v>19</v>
      </c>
      <c r="G6501">
        <v>7000</v>
      </c>
      <c r="H6501">
        <v>9.8800000000000008</v>
      </c>
      <c r="I6501">
        <v>0</v>
      </c>
      <c r="J6501">
        <v>0.15</v>
      </c>
      <c r="K6501" t="s">
        <v>16</v>
      </c>
      <c r="L6501">
        <v>8</v>
      </c>
    </row>
    <row r="6502" spans="1:12" x14ac:dyDescent="0.3">
      <c r="A6502">
        <v>30</v>
      </c>
      <c r="B6502">
        <v>85000</v>
      </c>
      <c r="C6502" t="s">
        <v>13</v>
      </c>
      <c r="D6502">
        <v>5</v>
      </c>
      <c r="E6502" t="s">
        <v>27</v>
      </c>
      <c r="F6502" t="s">
        <v>30</v>
      </c>
      <c r="G6502">
        <v>5000</v>
      </c>
      <c r="H6502">
        <v>15.05</v>
      </c>
      <c r="I6502">
        <v>0</v>
      </c>
      <c r="J6502">
        <v>0.06</v>
      </c>
      <c r="K6502" t="s">
        <v>16</v>
      </c>
      <c r="L6502">
        <v>9</v>
      </c>
    </row>
    <row r="6503" spans="1:12" x14ac:dyDescent="0.3">
      <c r="A6503">
        <v>27</v>
      </c>
      <c r="B6503">
        <v>45600</v>
      </c>
      <c r="C6503" t="s">
        <v>26</v>
      </c>
      <c r="D6503">
        <v>11</v>
      </c>
      <c r="E6503" t="s">
        <v>18</v>
      </c>
      <c r="F6503" t="s">
        <v>21</v>
      </c>
      <c r="G6503">
        <v>7500</v>
      </c>
      <c r="H6503">
        <v>5.42</v>
      </c>
      <c r="I6503">
        <v>0</v>
      </c>
      <c r="J6503">
        <v>0.16</v>
      </c>
      <c r="K6503" t="s">
        <v>16</v>
      </c>
      <c r="L6503">
        <v>5</v>
      </c>
    </row>
    <row r="6504" spans="1:12" x14ac:dyDescent="0.3">
      <c r="A6504">
        <v>30</v>
      </c>
      <c r="B6504">
        <v>45600</v>
      </c>
      <c r="C6504" t="s">
        <v>26</v>
      </c>
      <c r="D6504">
        <v>5</v>
      </c>
      <c r="E6504" t="s">
        <v>28</v>
      </c>
      <c r="F6504" t="s">
        <v>21</v>
      </c>
      <c r="G6504">
        <v>5000</v>
      </c>
      <c r="H6504">
        <v>7.29</v>
      </c>
      <c r="I6504">
        <v>0</v>
      </c>
      <c r="J6504">
        <v>0.11</v>
      </c>
      <c r="K6504" t="s">
        <v>16</v>
      </c>
      <c r="L6504">
        <v>8</v>
      </c>
    </row>
    <row r="6505" spans="1:12" x14ac:dyDescent="0.3">
      <c r="A6505">
        <v>27</v>
      </c>
      <c r="B6505">
        <v>39600</v>
      </c>
      <c r="C6505" t="s">
        <v>26</v>
      </c>
      <c r="D6505">
        <v>4</v>
      </c>
      <c r="E6505" t="s">
        <v>27</v>
      </c>
      <c r="F6505" t="s">
        <v>31</v>
      </c>
      <c r="G6505">
        <v>2500</v>
      </c>
      <c r="H6505">
        <v>20.86</v>
      </c>
      <c r="I6505">
        <v>1</v>
      </c>
      <c r="J6505">
        <v>0.06</v>
      </c>
      <c r="K6505" t="s">
        <v>17</v>
      </c>
      <c r="L6505">
        <v>8</v>
      </c>
    </row>
    <row r="6506" spans="1:12" x14ac:dyDescent="0.3">
      <c r="A6506">
        <v>27</v>
      </c>
      <c r="B6506">
        <v>45727</v>
      </c>
      <c r="C6506" t="s">
        <v>26</v>
      </c>
      <c r="D6506">
        <v>5</v>
      </c>
      <c r="E6506" t="s">
        <v>18</v>
      </c>
      <c r="F6506" t="s">
        <v>30</v>
      </c>
      <c r="G6506">
        <v>1000</v>
      </c>
      <c r="H6506">
        <v>16.29</v>
      </c>
      <c r="I6506">
        <v>0</v>
      </c>
      <c r="J6506">
        <v>0.02</v>
      </c>
      <c r="K6506" t="s">
        <v>17</v>
      </c>
      <c r="L6506">
        <v>9</v>
      </c>
    </row>
    <row r="6507" spans="1:12" x14ac:dyDescent="0.3">
      <c r="A6507">
        <v>27</v>
      </c>
      <c r="B6507">
        <v>100000</v>
      </c>
      <c r="C6507" t="s">
        <v>13</v>
      </c>
      <c r="D6507">
        <v>11</v>
      </c>
      <c r="E6507" t="s">
        <v>14</v>
      </c>
      <c r="F6507" t="s">
        <v>19</v>
      </c>
      <c r="G6507">
        <v>5000</v>
      </c>
      <c r="H6507">
        <v>12.42</v>
      </c>
      <c r="I6507">
        <v>0</v>
      </c>
      <c r="J6507">
        <v>0.05</v>
      </c>
      <c r="K6507" t="s">
        <v>16</v>
      </c>
      <c r="L6507">
        <v>8</v>
      </c>
    </row>
    <row r="6508" spans="1:12" x14ac:dyDescent="0.3">
      <c r="A6508">
        <v>32</v>
      </c>
      <c r="B6508">
        <v>100000</v>
      </c>
      <c r="C6508" t="s">
        <v>13</v>
      </c>
      <c r="D6508">
        <v>3</v>
      </c>
      <c r="E6508" t="s">
        <v>28</v>
      </c>
      <c r="F6508" t="s">
        <v>15</v>
      </c>
      <c r="G6508">
        <v>5000</v>
      </c>
      <c r="I6508">
        <v>0</v>
      </c>
      <c r="J6508">
        <v>0.05</v>
      </c>
      <c r="K6508" t="s">
        <v>16</v>
      </c>
      <c r="L6508">
        <v>6</v>
      </c>
    </row>
    <row r="6509" spans="1:12" x14ac:dyDescent="0.3">
      <c r="A6509">
        <v>29</v>
      </c>
      <c r="B6509">
        <v>100000</v>
      </c>
      <c r="C6509" t="s">
        <v>13</v>
      </c>
      <c r="D6509">
        <v>0</v>
      </c>
      <c r="E6509" t="s">
        <v>18</v>
      </c>
      <c r="F6509" t="s">
        <v>15</v>
      </c>
      <c r="G6509">
        <v>5000</v>
      </c>
      <c r="H6509">
        <v>12.23</v>
      </c>
      <c r="I6509">
        <v>0</v>
      </c>
      <c r="J6509">
        <v>0.05</v>
      </c>
      <c r="K6509" t="s">
        <v>16</v>
      </c>
      <c r="L6509">
        <v>8</v>
      </c>
    </row>
    <row r="6510" spans="1:12" x14ac:dyDescent="0.3">
      <c r="A6510">
        <v>35</v>
      </c>
      <c r="B6510">
        <v>100000</v>
      </c>
      <c r="C6510" t="s">
        <v>13</v>
      </c>
      <c r="D6510">
        <v>0</v>
      </c>
      <c r="E6510" t="s">
        <v>14</v>
      </c>
      <c r="F6510" t="s">
        <v>21</v>
      </c>
      <c r="G6510">
        <v>5000</v>
      </c>
      <c r="H6510">
        <v>7.74</v>
      </c>
      <c r="I6510">
        <v>0</v>
      </c>
      <c r="J6510">
        <v>0.05</v>
      </c>
      <c r="K6510" t="s">
        <v>16</v>
      </c>
      <c r="L6510">
        <v>7</v>
      </c>
    </row>
    <row r="6511" spans="1:12" x14ac:dyDescent="0.3">
      <c r="A6511">
        <v>28</v>
      </c>
      <c r="B6511">
        <v>39912</v>
      </c>
      <c r="C6511" t="s">
        <v>26</v>
      </c>
      <c r="D6511">
        <v>2</v>
      </c>
      <c r="E6511" t="s">
        <v>18</v>
      </c>
      <c r="F6511" t="s">
        <v>21</v>
      </c>
      <c r="G6511">
        <v>10000</v>
      </c>
      <c r="H6511">
        <v>8.49</v>
      </c>
      <c r="I6511">
        <v>1</v>
      </c>
      <c r="J6511">
        <v>0.25</v>
      </c>
      <c r="K6511" t="s">
        <v>16</v>
      </c>
      <c r="L6511">
        <v>8</v>
      </c>
    </row>
    <row r="6512" spans="1:12" x14ac:dyDescent="0.3">
      <c r="A6512">
        <v>30</v>
      </c>
      <c r="B6512">
        <v>144000</v>
      </c>
      <c r="C6512" t="s">
        <v>13</v>
      </c>
      <c r="D6512">
        <v>12</v>
      </c>
      <c r="E6512" t="s">
        <v>18</v>
      </c>
      <c r="F6512" t="s">
        <v>29</v>
      </c>
      <c r="G6512">
        <v>5000</v>
      </c>
      <c r="H6512">
        <v>16.32</v>
      </c>
      <c r="I6512">
        <v>0</v>
      </c>
      <c r="J6512">
        <v>0.03</v>
      </c>
      <c r="K6512" t="s">
        <v>17</v>
      </c>
      <c r="L6512">
        <v>7</v>
      </c>
    </row>
    <row r="6513" spans="1:12" x14ac:dyDescent="0.3">
      <c r="A6513">
        <v>27</v>
      </c>
      <c r="B6513">
        <v>46000</v>
      </c>
      <c r="C6513" t="s">
        <v>26</v>
      </c>
      <c r="D6513">
        <v>3</v>
      </c>
      <c r="E6513" t="s">
        <v>14</v>
      </c>
      <c r="F6513" t="s">
        <v>21</v>
      </c>
      <c r="G6513">
        <v>18000</v>
      </c>
      <c r="H6513">
        <v>7.9</v>
      </c>
      <c r="I6513">
        <v>0</v>
      </c>
      <c r="J6513">
        <v>0.39</v>
      </c>
      <c r="K6513" t="s">
        <v>16</v>
      </c>
      <c r="L6513">
        <v>8</v>
      </c>
    </row>
    <row r="6514" spans="1:12" x14ac:dyDescent="0.3">
      <c r="A6514">
        <v>34</v>
      </c>
      <c r="B6514">
        <v>46000</v>
      </c>
      <c r="C6514" t="s">
        <v>26</v>
      </c>
      <c r="D6514">
        <v>5</v>
      </c>
      <c r="E6514" t="s">
        <v>27</v>
      </c>
      <c r="F6514" t="s">
        <v>21</v>
      </c>
      <c r="G6514">
        <v>10000</v>
      </c>
      <c r="H6514">
        <v>6.62</v>
      </c>
      <c r="I6514">
        <v>0</v>
      </c>
      <c r="J6514">
        <v>0.22</v>
      </c>
      <c r="K6514" t="s">
        <v>16</v>
      </c>
      <c r="L6514">
        <v>6</v>
      </c>
    </row>
    <row r="6515" spans="1:12" x14ac:dyDescent="0.3">
      <c r="A6515">
        <v>35</v>
      </c>
      <c r="B6515">
        <v>200000</v>
      </c>
      <c r="C6515" t="s">
        <v>13</v>
      </c>
      <c r="D6515">
        <v>7</v>
      </c>
      <c r="E6515" t="s">
        <v>27</v>
      </c>
      <c r="F6515" t="s">
        <v>19</v>
      </c>
      <c r="G6515">
        <v>5000</v>
      </c>
      <c r="I6515">
        <v>0</v>
      </c>
      <c r="J6515">
        <v>0.03</v>
      </c>
      <c r="K6515" t="s">
        <v>16</v>
      </c>
      <c r="L6515">
        <v>10</v>
      </c>
    </row>
    <row r="6516" spans="1:12" x14ac:dyDescent="0.3">
      <c r="A6516">
        <v>27</v>
      </c>
      <c r="B6516">
        <v>46000</v>
      </c>
      <c r="C6516" t="s">
        <v>23</v>
      </c>
      <c r="E6516" t="s">
        <v>27</v>
      </c>
      <c r="F6516" t="s">
        <v>21</v>
      </c>
      <c r="G6516">
        <v>8000</v>
      </c>
      <c r="I6516">
        <v>0</v>
      </c>
      <c r="J6516">
        <v>0.17</v>
      </c>
      <c r="K6516" t="s">
        <v>16</v>
      </c>
      <c r="L6516">
        <v>9</v>
      </c>
    </row>
    <row r="6517" spans="1:12" x14ac:dyDescent="0.3">
      <c r="A6517">
        <v>27</v>
      </c>
      <c r="B6517">
        <v>48000</v>
      </c>
      <c r="C6517" t="s">
        <v>13</v>
      </c>
      <c r="D6517">
        <v>8</v>
      </c>
      <c r="E6517" t="s">
        <v>14</v>
      </c>
      <c r="F6517" t="s">
        <v>15</v>
      </c>
      <c r="G6517">
        <v>5250</v>
      </c>
      <c r="H6517">
        <v>15.27</v>
      </c>
      <c r="I6517">
        <v>0</v>
      </c>
      <c r="J6517">
        <v>0.11</v>
      </c>
      <c r="K6517" t="s">
        <v>17</v>
      </c>
      <c r="L6517">
        <v>6</v>
      </c>
    </row>
    <row r="6518" spans="1:12" x14ac:dyDescent="0.3">
      <c r="A6518">
        <v>29</v>
      </c>
      <c r="B6518">
        <v>15600</v>
      </c>
      <c r="C6518" t="s">
        <v>13</v>
      </c>
      <c r="D6518">
        <v>4</v>
      </c>
      <c r="E6518" t="s">
        <v>20</v>
      </c>
      <c r="F6518" t="s">
        <v>15</v>
      </c>
      <c r="G6518">
        <v>5275</v>
      </c>
      <c r="H6518">
        <v>14.72</v>
      </c>
      <c r="I6518">
        <v>1</v>
      </c>
      <c r="J6518">
        <v>0.34</v>
      </c>
      <c r="K6518" t="s">
        <v>17</v>
      </c>
      <c r="L6518">
        <v>8</v>
      </c>
    </row>
    <row r="6519" spans="1:12" x14ac:dyDescent="0.3">
      <c r="A6519">
        <v>29</v>
      </c>
      <c r="B6519">
        <v>46000</v>
      </c>
      <c r="C6519" t="s">
        <v>26</v>
      </c>
      <c r="D6519">
        <v>3</v>
      </c>
      <c r="E6519" t="s">
        <v>28</v>
      </c>
      <c r="F6519" t="s">
        <v>15</v>
      </c>
      <c r="G6519">
        <v>7500</v>
      </c>
      <c r="H6519">
        <v>14.35</v>
      </c>
      <c r="I6519">
        <v>0</v>
      </c>
      <c r="J6519">
        <v>0.16</v>
      </c>
      <c r="K6519" t="s">
        <v>17</v>
      </c>
      <c r="L6519">
        <v>5</v>
      </c>
    </row>
    <row r="6520" spans="1:12" x14ac:dyDescent="0.3">
      <c r="A6520">
        <v>29</v>
      </c>
      <c r="B6520">
        <v>46000</v>
      </c>
      <c r="C6520" t="s">
        <v>26</v>
      </c>
      <c r="D6520">
        <v>9</v>
      </c>
      <c r="E6520" t="s">
        <v>20</v>
      </c>
      <c r="F6520" t="s">
        <v>21</v>
      </c>
      <c r="G6520">
        <v>4000</v>
      </c>
      <c r="H6520">
        <v>6.76</v>
      </c>
      <c r="I6520">
        <v>0</v>
      </c>
      <c r="J6520">
        <v>0.09</v>
      </c>
      <c r="K6520" t="s">
        <v>16</v>
      </c>
      <c r="L6520">
        <v>9</v>
      </c>
    </row>
    <row r="6521" spans="1:12" x14ac:dyDescent="0.3">
      <c r="A6521">
        <v>32</v>
      </c>
      <c r="B6521">
        <v>36000</v>
      </c>
      <c r="C6521" t="s">
        <v>13</v>
      </c>
      <c r="D6521">
        <v>4</v>
      </c>
      <c r="E6521" t="s">
        <v>27</v>
      </c>
      <c r="F6521" t="s">
        <v>21</v>
      </c>
      <c r="G6521">
        <v>5300</v>
      </c>
      <c r="H6521">
        <v>8.9</v>
      </c>
      <c r="I6521">
        <v>0</v>
      </c>
      <c r="J6521">
        <v>0.15</v>
      </c>
      <c r="K6521" t="s">
        <v>16</v>
      </c>
      <c r="L6521">
        <v>6</v>
      </c>
    </row>
    <row r="6522" spans="1:12" x14ac:dyDescent="0.3">
      <c r="A6522">
        <v>27</v>
      </c>
      <c r="B6522">
        <v>43218</v>
      </c>
      <c r="C6522" t="s">
        <v>13</v>
      </c>
      <c r="D6522">
        <v>11</v>
      </c>
      <c r="E6522" t="s">
        <v>27</v>
      </c>
      <c r="F6522" t="s">
        <v>15</v>
      </c>
      <c r="G6522">
        <v>5300</v>
      </c>
      <c r="H6522">
        <v>14.65</v>
      </c>
      <c r="I6522">
        <v>0</v>
      </c>
      <c r="J6522">
        <v>0.12</v>
      </c>
      <c r="K6522" t="s">
        <v>17</v>
      </c>
      <c r="L6522">
        <v>10</v>
      </c>
    </row>
    <row r="6523" spans="1:12" x14ac:dyDescent="0.3">
      <c r="A6523">
        <v>29</v>
      </c>
      <c r="B6523">
        <v>18000</v>
      </c>
      <c r="C6523" t="s">
        <v>13</v>
      </c>
      <c r="D6523">
        <v>5</v>
      </c>
      <c r="E6523" t="s">
        <v>28</v>
      </c>
      <c r="F6523" t="s">
        <v>19</v>
      </c>
      <c r="G6523">
        <v>5375</v>
      </c>
      <c r="H6523">
        <v>12.69</v>
      </c>
      <c r="I6523">
        <v>1</v>
      </c>
      <c r="J6523">
        <v>0.3</v>
      </c>
      <c r="K6523" t="s">
        <v>16</v>
      </c>
      <c r="L6523">
        <v>9</v>
      </c>
    </row>
    <row r="6524" spans="1:12" x14ac:dyDescent="0.3">
      <c r="A6524">
        <v>27</v>
      </c>
      <c r="B6524">
        <v>46028</v>
      </c>
      <c r="C6524" t="s">
        <v>26</v>
      </c>
      <c r="D6524">
        <v>8</v>
      </c>
      <c r="E6524" t="s">
        <v>25</v>
      </c>
      <c r="F6524" t="s">
        <v>19</v>
      </c>
      <c r="G6524">
        <v>18000</v>
      </c>
      <c r="H6524">
        <v>10.74</v>
      </c>
      <c r="I6524">
        <v>0</v>
      </c>
      <c r="J6524">
        <v>0.39</v>
      </c>
      <c r="K6524" t="s">
        <v>16</v>
      </c>
      <c r="L6524">
        <v>9</v>
      </c>
    </row>
    <row r="6525" spans="1:12" x14ac:dyDescent="0.3">
      <c r="A6525">
        <v>32</v>
      </c>
      <c r="B6525">
        <v>40000</v>
      </c>
      <c r="C6525" t="s">
        <v>13</v>
      </c>
      <c r="D6525">
        <v>2</v>
      </c>
      <c r="E6525" t="s">
        <v>18</v>
      </c>
      <c r="F6525" t="s">
        <v>19</v>
      </c>
      <c r="G6525">
        <v>5400</v>
      </c>
      <c r="H6525">
        <v>11.11</v>
      </c>
      <c r="I6525">
        <v>0</v>
      </c>
      <c r="J6525">
        <v>0.14000000000000001</v>
      </c>
      <c r="K6525" t="s">
        <v>16</v>
      </c>
      <c r="L6525">
        <v>5</v>
      </c>
    </row>
    <row r="6526" spans="1:12" x14ac:dyDescent="0.3">
      <c r="A6526">
        <v>29</v>
      </c>
      <c r="B6526">
        <v>44000</v>
      </c>
      <c r="C6526" t="s">
        <v>13</v>
      </c>
      <c r="D6526">
        <v>2</v>
      </c>
      <c r="E6526" t="s">
        <v>20</v>
      </c>
      <c r="F6526" t="s">
        <v>30</v>
      </c>
      <c r="G6526">
        <v>5400</v>
      </c>
      <c r="H6526">
        <v>16</v>
      </c>
      <c r="I6526">
        <v>1</v>
      </c>
      <c r="J6526">
        <v>0.12</v>
      </c>
      <c r="K6526" t="s">
        <v>17</v>
      </c>
      <c r="L6526">
        <v>8</v>
      </c>
    </row>
    <row r="6527" spans="1:12" x14ac:dyDescent="0.3">
      <c r="A6527">
        <v>34</v>
      </c>
      <c r="B6527">
        <v>50725</v>
      </c>
      <c r="C6527" t="s">
        <v>13</v>
      </c>
      <c r="D6527">
        <v>1</v>
      </c>
      <c r="E6527" t="s">
        <v>20</v>
      </c>
      <c r="F6527" t="s">
        <v>15</v>
      </c>
      <c r="G6527">
        <v>5400</v>
      </c>
      <c r="H6527">
        <v>13.16</v>
      </c>
      <c r="I6527">
        <v>0</v>
      </c>
      <c r="J6527">
        <v>0.11</v>
      </c>
      <c r="K6527" t="s">
        <v>17</v>
      </c>
      <c r="L6527">
        <v>9</v>
      </c>
    </row>
    <row r="6528" spans="1:12" x14ac:dyDescent="0.3">
      <c r="A6528">
        <v>28</v>
      </c>
      <c r="B6528">
        <v>56461</v>
      </c>
      <c r="C6528" t="s">
        <v>13</v>
      </c>
      <c r="D6528">
        <v>5</v>
      </c>
      <c r="E6528" t="s">
        <v>18</v>
      </c>
      <c r="F6528" t="s">
        <v>29</v>
      </c>
      <c r="G6528">
        <v>5400</v>
      </c>
      <c r="H6528">
        <v>15.68</v>
      </c>
      <c r="I6528">
        <v>0</v>
      </c>
      <c r="J6528">
        <v>0.1</v>
      </c>
      <c r="K6528" t="s">
        <v>17</v>
      </c>
      <c r="L6528">
        <v>6</v>
      </c>
    </row>
    <row r="6529" spans="1:12" x14ac:dyDescent="0.3">
      <c r="A6529">
        <v>29</v>
      </c>
      <c r="B6529">
        <v>63533</v>
      </c>
      <c r="C6529" t="s">
        <v>13</v>
      </c>
      <c r="D6529">
        <v>0</v>
      </c>
      <c r="E6529" t="s">
        <v>20</v>
      </c>
      <c r="F6529" t="s">
        <v>21</v>
      </c>
      <c r="G6529">
        <v>5400</v>
      </c>
      <c r="H6529">
        <v>7.66</v>
      </c>
      <c r="I6529">
        <v>0</v>
      </c>
      <c r="J6529">
        <v>0.08</v>
      </c>
      <c r="K6529" t="s">
        <v>16</v>
      </c>
      <c r="L6529">
        <v>7</v>
      </c>
    </row>
    <row r="6530" spans="1:12" x14ac:dyDescent="0.3">
      <c r="A6530">
        <v>31</v>
      </c>
      <c r="B6530">
        <v>46500</v>
      </c>
      <c r="C6530" t="s">
        <v>26</v>
      </c>
      <c r="D6530">
        <v>2</v>
      </c>
      <c r="E6530" t="s">
        <v>25</v>
      </c>
      <c r="F6530" t="s">
        <v>21</v>
      </c>
      <c r="G6530">
        <v>6250</v>
      </c>
      <c r="H6530">
        <v>5.79</v>
      </c>
      <c r="I6530">
        <v>0</v>
      </c>
      <c r="J6530">
        <v>0.13</v>
      </c>
      <c r="K6530" t="s">
        <v>16</v>
      </c>
      <c r="L6530">
        <v>10</v>
      </c>
    </row>
    <row r="6531" spans="1:12" x14ac:dyDescent="0.3">
      <c r="A6531">
        <v>27</v>
      </c>
      <c r="B6531">
        <v>77200</v>
      </c>
      <c r="C6531" t="s">
        <v>13</v>
      </c>
      <c r="D6531">
        <v>0</v>
      </c>
      <c r="E6531" t="s">
        <v>25</v>
      </c>
      <c r="F6531" t="s">
        <v>19</v>
      </c>
      <c r="G6531">
        <v>5425</v>
      </c>
      <c r="H6531">
        <v>10.59</v>
      </c>
      <c r="I6531">
        <v>1</v>
      </c>
      <c r="J6531">
        <v>7.0000000000000007E-2</v>
      </c>
      <c r="K6531" t="s">
        <v>16</v>
      </c>
      <c r="L6531">
        <v>9</v>
      </c>
    </row>
    <row r="6532" spans="1:12" x14ac:dyDescent="0.3">
      <c r="A6532">
        <v>30</v>
      </c>
      <c r="B6532">
        <v>46500</v>
      </c>
      <c r="C6532" t="s">
        <v>26</v>
      </c>
      <c r="D6532">
        <v>8</v>
      </c>
      <c r="E6532" t="s">
        <v>27</v>
      </c>
      <c r="F6532" t="s">
        <v>21</v>
      </c>
      <c r="G6532">
        <v>6000</v>
      </c>
      <c r="H6532">
        <v>7.88</v>
      </c>
      <c r="I6532">
        <v>0</v>
      </c>
      <c r="J6532">
        <v>0.13</v>
      </c>
      <c r="K6532" t="s">
        <v>16</v>
      </c>
      <c r="L6532">
        <v>8</v>
      </c>
    </row>
    <row r="6533" spans="1:12" x14ac:dyDescent="0.3">
      <c r="A6533">
        <v>30</v>
      </c>
      <c r="B6533">
        <v>40525</v>
      </c>
      <c r="C6533" t="s">
        <v>26</v>
      </c>
      <c r="D6533">
        <v>8</v>
      </c>
      <c r="E6533" t="s">
        <v>28</v>
      </c>
      <c r="F6533" t="s">
        <v>15</v>
      </c>
      <c r="G6533">
        <v>4800</v>
      </c>
      <c r="H6533">
        <v>14.65</v>
      </c>
      <c r="I6533">
        <v>1</v>
      </c>
      <c r="J6533">
        <v>0.12</v>
      </c>
      <c r="K6533" t="s">
        <v>16</v>
      </c>
      <c r="L6533">
        <v>10</v>
      </c>
    </row>
    <row r="6534" spans="1:12" x14ac:dyDescent="0.3">
      <c r="A6534">
        <v>28</v>
      </c>
      <c r="B6534">
        <v>46551</v>
      </c>
      <c r="C6534" t="s">
        <v>26</v>
      </c>
      <c r="D6534">
        <v>12</v>
      </c>
      <c r="E6534" t="s">
        <v>27</v>
      </c>
      <c r="F6534" t="s">
        <v>21</v>
      </c>
      <c r="G6534">
        <v>5000</v>
      </c>
      <c r="I6534">
        <v>0</v>
      </c>
      <c r="J6534">
        <v>0.11</v>
      </c>
      <c r="K6534" t="s">
        <v>16</v>
      </c>
      <c r="L6534">
        <v>7</v>
      </c>
    </row>
    <row r="6535" spans="1:12" x14ac:dyDescent="0.3">
      <c r="A6535">
        <v>34</v>
      </c>
      <c r="B6535">
        <v>19200</v>
      </c>
      <c r="C6535" t="s">
        <v>13</v>
      </c>
      <c r="D6535">
        <v>1</v>
      </c>
      <c r="E6535" t="s">
        <v>20</v>
      </c>
      <c r="F6535" t="s">
        <v>15</v>
      </c>
      <c r="G6535">
        <v>5500</v>
      </c>
      <c r="H6535">
        <v>15.23</v>
      </c>
      <c r="I6535">
        <v>1</v>
      </c>
      <c r="J6535">
        <v>0.28999999999999998</v>
      </c>
      <c r="K6535" t="s">
        <v>17</v>
      </c>
      <c r="L6535">
        <v>8</v>
      </c>
    </row>
    <row r="6536" spans="1:12" x14ac:dyDescent="0.3">
      <c r="A6536">
        <v>27</v>
      </c>
      <c r="B6536">
        <v>46800</v>
      </c>
      <c r="C6536" t="s">
        <v>26</v>
      </c>
      <c r="D6536">
        <v>5</v>
      </c>
      <c r="E6536" t="s">
        <v>28</v>
      </c>
      <c r="F6536" t="s">
        <v>19</v>
      </c>
      <c r="G6536">
        <v>6000</v>
      </c>
      <c r="H6536">
        <v>9.99</v>
      </c>
      <c r="I6536">
        <v>0</v>
      </c>
      <c r="J6536">
        <v>0.13</v>
      </c>
      <c r="K6536" t="s">
        <v>16</v>
      </c>
      <c r="L6536">
        <v>7</v>
      </c>
    </row>
    <row r="6537" spans="1:12" x14ac:dyDescent="0.3">
      <c r="A6537">
        <v>32</v>
      </c>
      <c r="B6537">
        <v>21600</v>
      </c>
      <c r="C6537" t="s">
        <v>13</v>
      </c>
      <c r="E6537" t="s">
        <v>25</v>
      </c>
      <c r="F6537" t="s">
        <v>15</v>
      </c>
      <c r="G6537">
        <v>5500</v>
      </c>
      <c r="H6537">
        <v>14.72</v>
      </c>
      <c r="I6537">
        <v>0</v>
      </c>
      <c r="J6537">
        <v>0.25</v>
      </c>
      <c r="K6537" t="s">
        <v>17</v>
      </c>
      <c r="L6537">
        <v>7</v>
      </c>
    </row>
    <row r="6538" spans="1:12" x14ac:dyDescent="0.3">
      <c r="A6538">
        <v>31</v>
      </c>
      <c r="B6538">
        <v>46800</v>
      </c>
      <c r="C6538" t="s">
        <v>26</v>
      </c>
      <c r="D6538">
        <v>14</v>
      </c>
      <c r="E6538" t="s">
        <v>20</v>
      </c>
      <c r="F6538" t="s">
        <v>19</v>
      </c>
      <c r="G6538">
        <v>5500</v>
      </c>
      <c r="I6538">
        <v>0</v>
      </c>
      <c r="J6538">
        <v>0.12</v>
      </c>
      <c r="K6538" t="s">
        <v>16</v>
      </c>
      <c r="L6538">
        <v>10</v>
      </c>
    </row>
    <row r="6539" spans="1:12" x14ac:dyDescent="0.3">
      <c r="A6539">
        <v>33</v>
      </c>
      <c r="B6539">
        <v>25200</v>
      </c>
      <c r="C6539" t="s">
        <v>13</v>
      </c>
      <c r="D6539">
        <v>0</v>
      </c>
      <c r="E6539" t="s">
        <v>14</v>
      </c>
      <c r="F6539" t="s">
        <v>19</v>
      </c>
      <c r="G6539">
        <v>5500</v>
      </c>
      <c r="H6539">
        <v>9.8800000000000008</v>
      </c>
      <c r="I6539">
        <v>0</v>
      </c>
      <c r="J6539">
        <v>0.22</v>
      </c>
      <c r="K6539" t="s">
        <v>16</v>
      </c>
      <c r="L6539">
        <v>7</v>
      </c>
    </row>
    <row r="6540" spans="1:12" x14ac:dyDescent="0.3">
      <c r="A6540">
        <v>31</v>
      </c>
      <c r="B6540">
        <v>47000</v>
      </c>
      <c r="C6540" t="s">
        <v>26</v>
      </c>
      <c r="D6540">
        <v>6</v>
      </c>
      <c r="E6540" t="s">
        <v>14</v>
      </c>
      <c r="F6540" t="s">
        <v>15</v>
      </c>
      <c r="G6540">
        <v>20000</v>
      </c>
      <c r="H6540">
        <v>13.49</v>
      </c>
      <c r="I6540">
        <v>0</v>
      </c>
      <c r="J6540">
        <v>0.43</v>
      </c>
      <c r="K6540" t="s">
        <v>16</v>
      </c>
      <c r="L6540">
        <v>5</v>
      </c>
    </row>
    <row r="6541" spans="1:12" x14ac:dyDescent="0.3">
      <c r="A6541">
        <v>28</v>
      </c>
      <c r="B6541">
        <v>32000</v>
      </c>
      <c r="C6541" t="s">
        <v>13</v>
      </c>
      <c r="D6541">
        <v>0</v>
      </c>
      <c r="E6541" t="s">
        <v>25</v>
      </c>
      <c r="F6541" t="s">
        <v>15</v>
      </c>
      <c r="G6541">
        <v>5500</v>
      </c>
      <c r="H6541">
        <v>15.96</v>
      </c>
      <c r="I6541">
        <v>0</v>
      </c>
      <c r="J6541">
        <v>0.17</v>
      </c>
      <c r="K6541" t="s">
        <v>17</v>
      </c>
      <c r="L6541">
        <v>8</v>
      </c>
    </row>
    <row r="6542" spans="1:12" x14ac:dyDescent="0.3">
      <c r="A6542">
        <v>32</v>
      </c>
      <c r="B6542">
        <v>35000</v>
      </c>
      <c r="C6542" t="s">
        <v>13</v>
      </c>
      <c r="D6542">
        <v>2</v>
      </c>
      <c r="E6542" t="s">
        <v>20</v>
      </c>
      <c r="F6542" t="s">
        <v>19</v>
      </c>
      <c r="G6542">
        <v>5500</v>
      </c>
      <c r="H6542">
        <v>11.49</v>
      </c>
      <c r="I6542">
        <v>0</v>
      </c>
      <c r="J6542">
        <v>0.16</v>
      </c>
      <c r="K6542" t="s">
        <v>16</v>
      </c>
      <c r="L6542">
        <v>7</v>
      </c>
    </row>
    <row r="6543" spans="1:12" x14ac:dyDescent="0.3">
      <c r="A6543">
        <v>34</v>
      </c>
      <c r="B6543">
        <v>42000</v>
      </c>
      <c r="C6543" t="s">
        <v>13</v>
      </c>
      <c r="D6543">
        <v>5</v>
      </c>
      <c r="E6543" t="s">
        <v>25</v>
      </c>
      <c r="F6543" t="s">
        <v>21</v>
      </c>
      <c r="G6543">
        <v>5500</v>
      </c>
      <c r="H6543">
        <v>7.66</v>
      </c>
      <c r="I6543">
        <v>0</v>
      </c>
      <c r="J6543">
        <v>0.13</v>
      </c>
      <c r="K6543" t="s">
        <v>16</v>
      </c>
      <c r="L6543">
        <v>7</v>
      </c>
    </row>
    <row r="6544" spans="1:12" x14ac:dyDescent="0.3">
      <c r="A6544">
        <v>35</v>
      </c>
      <c r="B6544">
        <v>42300</v>
      </c>
      <c r="C6544" t="s">
        <v>13</v>
      </c>
      <c r="D6544">
        <v>3</v>
      </c>
      <c r="E6544" t="s">
        <v>20</v>
      </c>
      <c r="F6544" t="s">
        <v>15</v>
      </c>
      <c r="G6544">
        <v>5500</v>
      </c>
      <c r="H6544">
        <v>13.06</v>
      </c>
      <c r="I6544">
        <v>0</v>
      </c>
      <c r="J6544">
        <v>0.13</v>
      </c>
      <c r="K6544" t="s">
        <v>16</v>
      </c>
      <c r="L6544">
        <v>8</v>
      </c>
    </row>
    <row r="6545" spans="1:12" x14ac:dyDescent="0.3">
      <c r="A6545">
        <v>35</v>
      </c>
      <c r="B6545">
        <v>45000</v>
      </c>
      <c r="C6545" t="s">
        <v>13</v>
      </c>
      <c r="D6545">
        <v>3</v>
      </c>
      <c r="E6545" t="s">
        <v>14</v>
      </c>
      <c r="F6545" t="s">
        <v>21</v>
      </c>
      <c r="G6545">
        <v>5500</v>
      </c>
      <c r="H6545">
        <v>6.92</v>
      </c>
      <c r="I6545">
        <v>0</v>
      </c>
      <c r="J6545">
        <v>0.12</v>
      </c>
      <c r="K6545" t="s">
        <v>16</v>
      </c>
      <c r="L6545">
        <v>6</v>
      </c>
    </row>
    <row r="6546" spans="1:12" x14ac:dyDescent="0.3">
      <c r="A6546">
        <v>27</v>
      </c>
      <c r="B6546">
        <v>50000</v>
      </c>
      <c r="C6546" t="s">
        <v>13</v>
      </c>
      <c r="D6546">
        <v>11</v>
      </c>
      <c r="E6546" t="s">
        <v>28</v>
      </c>
      <c r="F6546" t="s">
        <v>15</v>
      </c>
      <c r="G6546">
        <v>5500</v>
      </c>
      <c r="H6546">
        <v>12.73</v>
      </c>
      <c r="I6546">
        <v>1</v>
      </c>
      <c r="J6546">
        <v>0.11</v>
      </c>
      <c r="K6546" t="s">
        <v>16</v>
      </c>
      <c r="L6546">
        <v>7</v>
      </c>
    </row>
    <row r="6547" spans="1:12" x14ac:dyDescent="0.3">
      <c r="A6547">
        <v>29</v>
      </c>
      <c r="B6547">
        <v>60000</v>
      </c>
      <c r="C6547" t="s">
        <v>13</v>
      </c>
      <c r="D6547">
        <v>4</v>
      </c>
      <c r="E6547" t="s">
        <v>28</v>
      </c>
      <c r="F6547" t="s">
        <v>19</v>
      </c>
      <c r="G6547">
        <v>5500</v>
      </c>
      <c r="H6547">
        <v>10.74</v>
      </c>
      <c r="I6547">
        <v>0</v>
      </c>
      <c r="J6547">
        <v>0.09</v>
      </c>
      <c r="K6547" t="s">
        <v>16</v>
      </c>
      <c r="L6547">
        <v>6</v>
      </c>
    </row>
    <row r="6548" spans="1:12" x14ac:dyDescent="0.3">
      <c r="A6548">
        <v>31</v>
      </c>
      <c r="B6548">
        <v>41000</v>
      </c>
      <c r="C6548" t="s">
        <v>26</v>
      </c>
      <c r="D6548">
        <v>6</v>
      </c>
      <c r="E6548" t="s">
        <v>14</v>
      </c>
      <c r="F6548" t="s">
        <v>15</v>
      </c>
      <c r="G6548">
        <v>3200</v>
      </c>
      <c r="H6548">
        <v>13.16</v>
      </c>
      <c r="I6548">
        <v>1</v>
      </c>
      <c r="J6548">
        <v>0.08</v>
      </c>
      <c r="K6548" t="s">
        <v>16</v>
      </c>
      <c r="L6548">
        <v>6</v>
      </c>
    </row>
    <row r="6549" spans="1:12" x14ac:dyDescent="0.3">
      <c r="A6549">
        <v>29</v>
      </c>
      <c r="B6549">
        <v>47000</v>
      </c>
      <c r="C6549" t="s">
        <v>26</v>
      </c>
      <c r="D6549">
        <v>1</v>
      </c>
      <c r="E6549" t="s">
        <v>25</v>
      </c>
      <c r="F6549" t="s">
        <v>19</v>
      </c>
      <c r="G6549">
        <v>5000</v>
      </c>
      <c r="H6549">
        <v>9.76</v>
      </c>
      <c r="I6549">
        <v>0</v>
      </c>
      <c r="J6549">
        <v>0.11</v>
      </c>
      <c r="K6549" t="s">
        <v>16</v>
      </c>
      <c r="L6549">
        <v>10</v>
      </c>
    </row>
    <row r="6550" spans="1:12" x14ac:dyDescent="0.3">
      <c r="A6550">
        <v>34</v>
      </c>
      <c r="B6550">
        <v>47125</v>
      </c>
      <c r="C6550" t="s">
        <v>26</v>
      </c>
      <c r="D6550">
        <v>12</v>
      </c>
      <c r="E6550" t="s">
        <v>27</v>
      </c>
      <c r="F6550" t="s">
        <v>19</v>
      </c>
      <c r="G6550">
        <v>3200</v>
      </c>
      <c r="H6550">
        <v>10.99</v>
      </c>
      <c r="I6550">
        <v>0</v>
      </c>
      <c r="J6550">
        <v>7.0000000000000007E-2</v>
      </c>
      <c r="K6550" t="s">
        <v>16</v>
      </c>
      <c r="L6550">
        <v>8</v>
      </c>
    </row>
    <row r="6551" spans="1:12" x14ac:dyDescent="0.3">
      <c r="A6551">
        <v>27</v>
      </c>
      <c r="B6551">
        <v>47232</v>
      </c>
      <c r="C6551" t="s">
        <v>23</v>
      </c>
      <c r="D6551">
        <v>10</v>
      </c>
      <c r="E6551" t="s">
        <v>14</v>
      </c>
      <c r="F6551" t="s">
        <v>21</v>
      </c>
      <c r="G6551">
        <v>8000</v>
      </c>
      <c r="H6551">
        <v>5.42</v>
      </c>
      <c r="I6551">
        <v>0</v>
      </c>
      <c r="J6551">
        <v>0.17</v>
      </c>
      <c r="K6551" t="s">
        <v>16</v>
      </c>
      <c r="L6551">
        <v>9</v>
      </c>
    </row>
    <row r="6552" spans="1:12" x14ac:dyDescent="0.3">
      <c r="A6552">
        <v>29</v>
      </c>
      <c r="B6552">
        <v>12000</v>
      </c>
      <c r="C6552" t="s">
        <v>13</v>
      </c>
      <c r="D6552">
        <v>0</v>
      </c>
      <c r="E6552" t="s">
        <v>20</v>
      </c>
      <c r="F6552" t="s">
        <v>19</v>
      </c>
      <c r="G6552">
        <v>5600</v>
      </c>
      <c r="H6552">
        <v>12.18</v>
      </c>
      <c r="I6552">
        <v>1</v>
      </c>
      <c r="J6552">
        <v>0.47</v>
      </c>
      <c r="K6552" t="s">
        <v>16</v>
      </c>
      <c r="L6552">
        <v>10</v>
      </c>
    </row>
    <row r="6553" spans="1:12" x14ac:dyDescent="0.3">
      <c r="A6553">
        <v>27</v>
      </c>
      <c r="B6553">
        <v>30000</v>
      </c>
      <c r="C6553" t="s">
        <v>13</v>
      </c>
      <c r="D6553">
        <v>8</v>
      </c>
      <c r="E6553" t="s">
        <v>14</v>
      </c>
      <c r="F6553" t="s">
        <v>21</v>
      </c>
      <c r="G6553">
        <v>5600</v>
      </c>
      <c r="I6553">
        <v>0</v>
      </c>
      <c r="J6553">
        <v>0.19</v>
      </c>
      <c r="K6553" t="s">
        <v>16</v>
      </c>
      <c r="L6553">
        <v>6</v>
      </c>
    </row>
    <row r="6554" spans="1:12" x14ac:dyDescent="0.3">
      <c r="A6554">
        <v>29</v>
      </c>
      <c r="B6554">
        <v>34444</v>
      </c>
      <c r="C6554" t="s">
        <v>13</v>
      </c>
      <c r="D6554">
        <v>5</v>
      </c>
      <c r="E6554" t="s">
        <v>18</v>
      </c>
      <c r="F6554" t="s">
        <v>15</v>
      </c>
      <c r="G6554">
        <v>5600</v>
      </c>
      <c r="H6554">
        <v>13.49</v>
      </c>
      <c r="I6554">
        <v>0</v>
      </c>
      <c r="J6554">
        <v>0.16</v>
      </c>
      <c r="K6554" t="s">
        <v>17</v>
      </c>
      <c r="L6554">
        <v>7</v>
      </c>
    </row>
    <row r="6555" spans="1:12" x14ac:dyDescent="0.3">
      <c r="A6555">
        <v>30</v>
      </c>
      <c r="B6555">
        <v>47600</v>
      </c>
      <c r="C6555" t="s">
        <v>26</v>
      </c>
      <c r="D6555">
        <v>6</v>
      </c>
      <c r="E6555" t="s">
        <v>18</v>
      </c>
      <c r="F6555" t="s">
        <v>19</v>
      </c>
      <c r="G6555">
        <v>23800</v>
      </c>
      <c r="H6555">
        <v>12.42</v>
      </c>
      <c r="I6555">
        <v>0</v>
      </c>
      <c r="J6555">
        <v>0.5</v>
      </c>
      <c r="K6555" t="s">
        <v>16</v>
      </c>
      <c r="L6555">
        <v>9</v>
      </c>
    </row>
    <row r="6556" spans="1:12" x14ac:dyDescent="0.3">
      <c r="A6556">
        <v>27</v>
      </c>
      <c r="B6556">
        <v>34000</v>
      </c>
      <c r="C6556" t="s">
        <v>13</v>
      </c>
      <c r="D6556">
        <v>0</v>
      </c>
      <c r="E6556" t="s">
        <v>25</v>
      </c>
      <c r="F6556" t="s">
        <v>15</v>
      </c>
      <c r="G6556">
        <v>5600</v>
      </c>
      <c r="H6556">
        <v>15.96</v>
      </c>
      <c r="I6556">
        <v>1</v>
      </c>
      <c r="J6556">
        <v>0.16</v>
      </c>
      <c r="K6556" t="s">
        <v>17</v>
      </c>
      <c r="L6556">
        <v>10</v>
      </c>
    </row>
    <row r="6557" spans="1:12" x14ac:dyDescent="0.3">
      <c r="A6557">
        <v>27</v>
      </c>
      <c r="B6557">
        <v>47900</v>
      </c>
      <c r="C6557" t="s">
        <v>23</v>
      </c>
      <c r="D6557">
        <v>1</v>
      </c>
      <c r="E6557" t="s">
        <v>27</v>
      </c>
      <c r="F6557" t="s">
        <v>15</v>
      </c>
      <c r="G6557">
        <v>7500</v>
      </c>
      <c r="H6557">
        <v>13.47</v>
      </c>
      <c r="I6557">
        <v>0</v>
      </c>
      <c r="J6557">
        <v>0.16</v>
      </c>
      <c r="K6557" t="s">
        <v>16</v>
      </c>
      <c r="L6557">
        <v>8</v>
      </c>
    </row>
    <row r="6558" spans="1:12" x14ac:dyDescent="0.3">
      <c r="A6558">
        <v>32</v>
      </c>
      <c r="B6558">
        <v>43000</v>
      </c>
      <c r="C6558" t="s">
        <v>13</v>
      </c>
      <c r="D6558">
        <v>16</v>
      </c>
      <c r="E6558" t="s">
        <v>25</v>
      </c>
      <c r="F6558" t="s">
        <v>21</v>
      </c>
      <c r="G6558">
        <v>5600</v>
      </c>
      <c r="H6558">
        <v>7.51</v>
      </c>
      <c r="I6558">
        <v>0</v>
      </c>
      <c r="J6558">
        <v>0.13</v>
      </c>
      <c r="K6558" t="s">
        <v>16</v>
      </c>
      <c r="L6558">
        <v>7</v>
      </c>
    </row>
    <row r="6559" spans="1:12" x14ac:dyDescent="0.3">
      <c r="A6559">
        <v>33</v>
      </c>
      <c r="B6559">
        <v>46000</v>
      </c>
      <c r="C6559" t="s">
        <v>13</v>
      </c>
      <c r="D6559">
        <v>13</v>
      </c>
      <c r="E6559" t="s">
        <v>20</v>
      </c>
      <c r="F6559" t="s">
        <v>15</v>
      </c>
      <c r="G6559">
        <v>5600</v>
      </c>
      <c r="H6559">
        <v>15.27</v>
      </c>
      <c r="I6559">
        <v>0</v>
      </c>
      <c r="J6559">
        <v>0.12</v>
      </c>
      <c r="K6559" t="s">
        <v>16</v>
      </c>
      <c r="L6559">
        <v>9</v>
      </c>
    </row>
    <row r="6560" spans="1:12" x14ac:dyDescent="0.3">
      <c r="A6560">
        <v>29</v>
      </c>
      <c r="B6560">
        <v>48000</v>
      </c>
      <c r="C6560" t="s">
        <v>13</v>
      </c>
      <c r="D6560">
        <v>9</v>
      </c>
      <c r="E6560" t="s">
        <v>25</v>
      </c>
      <c r="F6560" t="s">
        <v>15</v>
      </c>
      <c r="G6560">
        <v>5600</v>
      </c>
      <c r="H6560">
        <v>15.96</v>
      </c>
      <c r="I6560">
        <v>0</v>
      </c>
      <c r="J6560">
        <v>0.12</v>
      </c>
      <c r="K6560" t="s">
        <v>17</v>
      </c>
      <c r="L6560">
        <v>7</v>
      </c>
    </row>
    <row r="6561" spans="1:12" x14ac:dyDescent="0.3">
      <c r="A6561">
        <v>33</v>
      </c>
      <c r="B6561">
        <v>48000</v>
      </c>
      <c r="C6561" t="s">
        <v>23</v>
      </c>
      <c r="D6561">
        <v>5</v>
      </c>
      <c r="E6561" t="s">
        <v>27</v>
      </c>
      <c r="F6561" t="s">
        <v>19</v>
      </c>
      <c r="G6561">
        <v>14400</v>
      </c>
      <c r="H6561">
        <v>12.42</v>
      </c>
      <c r="I6561">
        <v>0</v>
      </c>
      <c r="J6561">
        <v>0.3</v>
      </c>
      <c r="K6561" t="s">
        <v>16</v>
      </c>
      <c r="L6561">
        <v>10</v>
      </c>
    </row>
    <row r="6562" spans="1:12" x14ac:dyDescent="0.3">
      <c r="A6562">
        <v>33</v>
      </c>
      <c r="B6562">
        <v>48000</v>
      </c>
      <c r="C6562" t="s">
        <v>23</v>
      </c>
      <c r="D6562">
        <v>2</v>
      </c>
      <c r="E6562" t="s">
        <v>28</v>
      </c>
      <c r="F6562" t="s">
        <v>21</v>
      </c>
      <c r="G6562">
        <v>4750</v>
      </c>
      <c r="I6562">
        <v>0</v>
      </c>
      <c r="J6562">
        <v>0.1</v>
      </c>
      <c r="K6562" t="s">
        <v>16</v>
      </c>
      <c r="L6562">
        <v>8</v>
      </c>
    </row>
    <row r="6563" spans="1:12" x14ac:dyDescent="0.3">
      <c r="A6563">
        <v>27</v>
      </c>
      <c r="B6563">
        <v>48000</v>
      </c>
      <c r="C6563" t="s">
        <v>26</v>
      </c>
      <c r="D6563">
        <v>5</v>
      </c>
      <c r="E6563" t="s">
        <v>25</v>
      </c>
      <c r="F6563" t="s">
        <v>19</v>
      </c>
      <c r="G6563">
        <v>4300</v>
      </c>
      <c r="H6563">
        <v>12.69</v>
      </c>
      <c r="I6563">
        <v>0</v>
      </c>
      <c r="J6563">
        <v>0.09</v>
      </c>
      <c r="K6563" t="s">
        <v>16</v>
      </c>
      <c r="L6563">
        <v>7</v>
      </c>
    </row>
    <row r="6564" spans="1:12" x14ac:dyDescent="0.3">
      <c r="A6564">
        <v>28</v>
      </c>
      <c r="B6564">
        <v>56056</v>
      </c>
      <c r="C6564" t="s">
        <v>13</v>
      </c>
      <c r="D6564">
        <v>3</v>
      </c>
      <c r="E6564" t="s">
        <v>25</v>
      </c>
      <c r="F6564" t="s">
        <v>19</v>
      </c>
      <c r="G6564">
        <v>5600</v>
      </c>
      <c r="H6564">
        <v>10.37</v>
      </c>
      <c r="I6564">
        <v>0</v>
      </c>
      <c r="J6564">
        <v>0.1</v>
      </c>
      <c r="K6564" t="s">
        <v>16</v>
      </c>
      <c r="L6564">
        <v>6</v>
      </c>
    </row>
    <row r="6565" spans="1:12" x14ac:dyDescent="0.3">
      <c r="A6565">
        <v>34</v>
      </c>
      <c r="B6565">
        <v>63000</v>
      </c>
      <c r="C6565" t="s">
        <v>13</v>
      </c>
      <c r="D6565">
        <v>3</v>
      </c>
      <c r="E6565" t="s">
        <v>18</v>
      </c>
      <c r="F6565" t="s">
        <v>19</v>
      </c>
      <c r="G6565">
        <v>5600</v>
      </c>
      <c r="H6565">
        <v>11.58</v>
      </c>
      <c r="I6565">
        <v>0</v>
      </c>
      <c r="J6565">
        <v>0.09</v>
      </c>
      <c r="K6565" t="s">
        <v>16</v>
      </c>
      <c r="L6565">
        <v>5</v>
      </c>
    </row>
    <row r="6566" spans="1:12" x14ac:dyDescent="0.3">
      <c r="A6566">
        <v>33</v>
      </c>
      <c r="B6566">
        <v>48000</v>
      </c>
      <c r="C6566" t="s">
        <v>26</v>
      </c>
      <c r="D6566">
        <v>7</v>
      </c>
      <c r="E6566" t="s">
        <v>14</v>
      </c>
      <c r="F6566" t="s">
        <v>21</v>
      </c>
      <c r="G6566">
        <v>13800</v>
      </c>
      <c r="H6566">
        <v>8.9</v>
      </c>
      <c r="I6566">
        <v>0</v>
      </c>
      <c r="J6566">
        <v>0.28999999999999998</v>
      </c>
      <c r="K6566" t="s">
        <v>16</v>
      </c>
      <c r="L6566">
        <v>6</v>
      </c>
    </row>
    <row r="6567" spans="1:12" x14ac:dyDescent="0.3">
      <c r="A6567">
        <v>28</v>
      </c>
      <c r="B6567">
        <v>48000</v>
      </c>
      <c r="C6567" t="s">
        <v>23</v>
      </c>
      <c r="E6567" t="s">
        <v>20</v>
      </c>
      <c r="F6567" t="s">
        <v>30</v>
      </c>
      <c r="G6567">
        <v>8000</v>
      </c>
      <c r="H6567">
        <v>16.77</v>
      </c>
      <c r="I6567">
        <v>0</v>
      </c>
      <c r="J6567">
        <v>0.17</v>
      </c>
      <c r="K6567" t="s">
        <v>17</v>
      </c>
      <c r="L6567">
        <v>9</v>
      </c>
    </row>
    <row r="6568" spans="1:12" x14ac:dyDescent="0.3">
      <c r="A6568">
        <v>29</v>
      </c>
      <c r="B6568">
        <v>69600</v>
      </c>
      <c r="C6568" t="s">
        <v>13</v>
      </c>
      <c r="D6568">
        <v>13</v>
      </c>
      <c r="E6568" t="s">
        <v>28</v>
      </c>
      <c r="F6568" t="s">
        <v>19</v>
      </c>
      <c r="G6568">
        <v>5600</v>
      </c>
      <c r="H6568">
        <v>11.99</v>
      </c>
      <c r="I6568">
        <v>0</v>
      </c>
      <c r="J6568">
        <v>0.08</v>
      </c>
      <c r="K6568" t="s">
        <v>16</v>
      </c>
      <c r="L6568">
        <v>6</v>
      </c>
    </row>
    <row r="6569" spans="1:12" x14ac:dyDescent="0.3">
      <c r="A6569">
        <v>34</v>
      </c>
      <c r="B6569">
        <v>48000</v>
      </c>
      <c r="C6569" t="s">
        <v>26</v>
      </c>
      <c r="D6569">
        <v>7</v>
      </c>
      <c r="E6569" t="s">
        <v>27</v>
      </c>
      <c r="F6569" t="s">
        <v>19</v>
      </c>
      <c r="G6569">
        <v>8400</v>
      </c>
      <c r="H6569">
        <v>11.71</v>
      </c>
      <c r="I6569">
        <v>0</v>
      </c>
      <c r="J6569">
        <v>0.17</v>
      </c>
      <c r="K6569" t="s">
        <v>16</v>
      </c>
      <c r="L6569">
        <v>8</v>
      </c>
    </row>
    <row r="6570" spans="1:12" x14ac:dyDescent="0.3">
      <c r="A6570">
        <v>31</v>
      </c>
      <c r="B6570">
        <v>75797</v>
      </c>
      <c r="C6570" t="s">
        <v>13</v>
      </c>
      <c r="D6570">
        <v>8</v>
      </c>
      <c r="E6570" t="s">
        <v>14</v>
      </c>
      <c r="F6570" t="s">
        <v>15</v>
      </c>
      <c r="G6570">
        <v>5600</v>
      </c>
      <c r="H6570">
        <v>13.22</v>
      </c>
      <c r="I6570">
        <v>0</v>
      </c>
      <c r="J6570">
        <v>7.0000000000000007E-2</v>
      </c>
      <c r="K6570" t="s">
        <v>17</v>
      </c>
      <c r="L6570">
        <v>8</v>
      </c>
    </row>
    <row r="6571" spans="1:12" x14ac:dyDescent="0.3">
      <c r="A6571">
        <v>31</v>
      </c>
      <c r="B6571">
        <v>48000</v>
      </c>
      <c r="C6571" t="s">
        <v>23</v>
      </c>
      <c r="D6571">
        <v>0</v>
      </c>
      <c r="E6571" t="s">
        <v>28</v>
      </c>
      <c r="F6571" t="s">
        <v>19</v>
      </c>
      <c r="G6571">
        <v>1600</v>
      </c>
      <c r="H6571">
        <v>9.99</v>
      </c>
      <c r="I6571">
        <v>0</v>
      </c>
      <c r="J6571">
        <v>0.03</v>
      </c>
      <c r="K6571" t="s">
        <v>16</v>
      </c>
      <c r="L6571">
        <v>8</v>
      </c>
    </row>
    <row r="6572" spans="1:12" x14ac:dyDescent="0.3">
      <c r="A6572">
        <v>31</v>
      </c>
      <c r="B6572">
        <v>109440</v>
      </c>
      <c r="C6572" t="s">
        <v>13</v>
      </c>
      <c r="D6572">
        <v>9</v>
      </c>
      <c r="E6572" t="s">
        <v>25</v>
      </c>
      <c r="F6572" t="s">
        <v>30</v>
      </c>
      <c r="G6572">
        <v>5600</v>
      </c>
      <c r="I6572">
        <v>1</v>
      </c>
      <c r="J6572">
        <v>0.05</v>
      </c>
      <c r="K6572" t="s">
        <v>16</v>
      </c>
      <c r="L6572">
        <v>10</v>
      </c>
    </row>
    <row r="6573" spans="1:12" x14ac:dyDescent="0.3">
      <c r="A6573">
        <v>28</v>
      </c>
      <c r="B6573">
        <v>75000</v>
      </c>
      <c r="C6573" t="s">
        <v>13</v>
      </c>
      <c r="D6573">
        <v>0</v>
      </c>
      <c r="E6573" t="s">
        <v>27</v>
      </c>
      <c r="F6573" t="s">
        <v>21</v>
      </c>
      <c r="G6573">
        <v>5625</v>
      </c>
      <c r="H6573">
        <v>6.91</v>
      </c>
      <c r="I6573">
        <v>0</v>
      </c>
      <c r="J6573">
        <v>7.0000000000000007E-2</v>
      </c>
      <c r="K6573" t="s">
        <v>16</v>
      </c>
      <c r="L6573">
        <v>5</v>
      </c>
    </row>
    <row r="6574" spans="1:12" x14ac:dyDescent="0.3">
      <c r="A6574">
        <v>31</v>
      </c>
      <c r="B6574">
        <v>99000</v>
      </c>
      <c r="C6574" t="s">
        <v>13</v>
      </c>
      <c r="D6574">
        <v>0</v>
      </c>
      <c r="E6574" t="s">
        <v>28</v>
      </c>
      <c r="F6574" t="s">
        <v>15</v>
      </c>
      <c r="G6574">
        <v>5675</v>
      </c>
      <c r="H6574">
        <v>13.23</v>
      </c>
      <c r="I6574">
        <v>0</v>
      </c>
      <c r="J6574">
        <v>0.06</v>
      </c>
      <c r="K6574" t="s">
        <v>17</v>
      </c>
      <c r="L6574">
        <v>8</v>
      </c>
    </row>
    <row r="6575" spans="1:12" x14ac:dyDescent="0.3">
      <c r="A6575">
        <v>30</v>
      </c>
      <c r="B6575">
        <v>48000</v>
      </c>
      <c r="C6575" t="s">
        <v>26</v>
      </c>
      <c r="D6575">
        <v>4</v>
      </c>
      <c r="E6575" t="s">
        <v>20</v>
      </c>
      <c r="F6575" t="s">
        <v>21</v>
      </c>
      <c r="G6575">
        <v>8500</v>
      </c>
      <c r="H6575">
        <v>7.49</v>
      </c>
      <c r="I6575">
        <v>0</v>
      </c>
      <c r="J6575">
        <v>0.18</v>
      </c>
      <c r="K6575" t="s">
        <v>16</v>
      </c>
      <c r="L6575">
        <v>8</v>
      </c>
    </row>
    <row r="6576" spans="1:12" x14ac:dyDescent="0.3">
      <c r="A6576">
        <v>27</v>
      </c>
      <c r="B6576">
        <v>48000</v>
      </c>
      <c r="C6576" t="s">
        <v>26</v>
      </c>
      <c r="D6576">
        <v>1</v>
      </c>
      <c r="E6576" t="s">
        <v>20</v>
      </c>
      <c r="F6576" t="s">
        <v>15</v>
      </c>
      <c r="G6576">
        <v>6000</v>
      </c>
      <c r="H6576">
        <v>13.49</v>
      </c>
      <c r="I6576">
        <v>0</v>
      </c>
      <c r="J6576">
        <v>0.13</v>
      </c>
      <c r="K6576" t="s">
        <v>16</v>
      </c>
      <c r="L6576">
        <v>7</v>
      </c>
    </row>
    <row r="6577" spans="1:12" x14ac:dyDescent="0.3">
      <c r="A6577">
        <v>27</v>
      </c>
      <c r="B6577">
        <v>36996</v>
      </c>
      <c r="C6577" t="s">
        <v>13</v>
      </c>
      <c r="D6577">
        <v>4</v>
      </c>
      <c r="E6577" t="s">
        <v>20</v>
      </c>
      <c r="F6577" t="s">
        <v>30</v>
      </c>
      <c r="G6577">
        <v>5775</v>
      </c>
      <c r="H6577">
        <v>14.91</v>
      </c>
      <c r="I6577">
        <v>0</v>
      </c>
      <c r="J6577">
        <v>0.16</v>
      </c>
      <c r="K6577" t="s">
        <v>16</v>
      </c>
      <c r="L6577">
        <v>7</v>
      </c>
    </row>
    <row r="6578" spans="1:12" x14ac:dyDescent="0.3">
      <c r="A6578">
        <v>34</v>
      </c>
      <c r="B6578">
        <v>69000</v>
      </c>
      <c r="C6578" t="s">
        <v>13</v>
      </c>
      <c r="D6578">
        <v>0</v>
      </c>
      <c r="E6578" t="s">
        <v>27</v>
      </c>
      <c r="F6578" t="s">
        <v>30</v>
      </c>
      <c r="G6578">
        <v>5800</v>
      </c>
      <c r="H6578">
        <v>14.59</v>
      </c>
      <c r="I6578">
        <v>1</v>
      </c>
      <c r="J6578">
        <v>0.08</v>
      </c>
      <c r="K6578" t="s">
        <v>17</v>
      </c>
      <c r="L6578">
        <v>5</v>
      </c>
    </row>
    <row r="6579" spans="1:12" x14ac:dyDescent="0.3">
      <c r="A6579">
        <v>27</v>
      </c>
      <c r="B6579">
        <v>38000</v>
      </c>
      <c r="C6579" t="s">
        <v>13</v>
      </c>
      <c r="D6579">
        <v>1</v>
      </c>
      <c r="E6579" t="s">
        <v>14</v>
      </c>
      <c r="F6579" t="s">
        <v>15</v>
      </c>
      <c r="G6579">
        <v>5850</v>
      </c>
      <c r="I6579">
        <v>0</v>
      </c>
      <c r="J6579">
        <v>0.15</v>
      </c>
      <c r="K6579" t="s">
        <v>16</v>
      </c>
      <c r="L6579">
        <v>5</v>
      </c>
    </row>
    <row r="6580" spans="1:12" x14ac:dyDescent="0.3">
      <c r="A6580">
        <v>27</v>
      </c>
      <c r="B6580">
        <v>48000</v>
      </c>
      <c r="C6580" t="s">
        <v>26</v>
      </c>
      <c r="D6580">
        <v>5</v>
      </c>
      <c r="E6580" t="s">
        <v>14</v>
      </c>
      <c r="F6580" t="s">
        <v>21</v>
      </c>
      <c r="G6580">
        <v>12000</v>
      </c>
      <c r="H6580">
        <v>7.66</v>
      </c>
      <c r="I6580">
        <v>0</v>
      </c>
      <c r="J6580">
        <v>0.25</v>
      </c>
      <c r="K6580" t="s">
        <v>16</v>
      </c>
      <c r="L6580">
        <v>10</v>
      </c>
    </row>
    <row r="6581" spans="1:12" x14ac:dyDescent="0.3">
      <c r="A6581">
        <v>27</v>
      </c>
      <c r="B6581">
        <v>42000</v>
      </c>
      <c r="C6581" t="s">
        <v>13</v>
      </c>
      <c r="D6581">
        <v>6</v>
      </c>
      <c r="E6581" t="s">
        <v>20</v>
      </c>
      <c r="F6581" t="s">
        <v>21</v>
      </c>
      <c r="G6581">
        <v>5950</v>
      </c>
      <c r="H6581">
        <v>5.99</v>
      </c>
      <c r="I6581">
        <v>0</v>
      </c>
      <c r="J6581">
        <v>0.14000000000000001</v>
      </c>
      <c r="K6581" t="s">
        <v>16</v>
      </c>
      <c r="L6581">
        <v>5</v>
      </c>
    </row>
    <row r="6582" spans="1:12" x14ac:dyDescent="0.3">
      <c r="A6582">
        <v>34</v>
      </c>
      <c r="B6582">
        <v>48000</v>
      </c>
      <c r="C6582" t="s">
        <v>26</v>
      </c>
      <c r="D6582">
        <v>5</v>
      </c>
      <c r="E6582" t="s">
        <v>27</v>
      </c>
      <c r="F6582" t="s">
        <v>19</v>
      </c>
      <c r="G6582">
        <v>3600</v>
      </c>
      <c r="H6582">
        <v>10.37</v>
      </c>
      <c r="I6582">
        <v>0</v>
      </c>
      <c r="J6582">
        <v>7.0000000000000007E-2</v>
      </c>
      <c r="K6582" t="s">
        <v>16</v>
      </c>
      <c r="L6582">
        <v>5</v>
      </c>
    </row>
    <row r="6583" spans="1:12" x14ac:dyDescent="0.3">
      <c r="A6583">
        <v>33</v>
      </c>
      <c r="B6583">
        <v>612000</v>
      </c>
      <c r="C6583" t="s">
        <v>13</v>
      </c>
      <c r="D6583">
        <v>3</v>
      </c>
      <c r="E6583" t="s">
        <v>25</v>
      </c>
      <c r="F6583" t="s">
        <v>15</v>
      </c>
      <c r="G6583">
        <v>5950</v>
      </c>
      <c r="H6583">
        <v>12.73</v>
      </c>
      <c r="I6583">
        <v>0</v>
      </c>
      <c r="J6583">
        <v>0.01</v>
      </c>
      <c r="K6583" t="s">
        <v>17</v>
      </c>
      <c r="L6583">
        <v>9</v>
      </c>
    </row>
    <row r="6584" spans="1:12" x14ac:dyDescent="0.3">
      <c r="A6584">
        <v>29</v>
      </c>
      <c r="B6584">
        <v>42000</v>
      </c>
      <c r="C6584" t="s">
        <v>26</v>
      </c>
      <c r="D6584">
        <v>6</v>
      </c>
      <c r="E6584" t="s">
        <v>18</v>
      </c>
      <c r="F6584" t="s">
        <v>21</v>
      </c>
      <c r="G6584">
        <v>5500</v>
      </c>
      <c r="H6584">
        <v>7.66</v>
      </c>
      <c r="I6584">
        <v>1</v>
      </c>
      <c r="J6584">
        <v>0.13</v>
      </c>
      <c r="K6584" t="s">
        <v>16</v>
      </c>
      <c r="L6584">
        <v>10</v>
      </c>
    </row>
    <row r="6585" spans="1:12" x14ac:dyDescent="0.3">
      <c r="A6585">
        <v>32</v>
      </c>
      <c r="B6585">
        <v>48000</v>
      </c>
      <c r="C6585" t="s">
        <v>23</v>
      </c>
      <c r="D6585">
        <v>4</v>
      </c>
      <c r="E6585" t="s">
        <v>18</v>
      </c>
      <c r="F6585" t="s">
        <v>21</v>
      </c>
      <c r="G6585">
        <v>8000</v>
      </c>
      <c r="H6585">
        <v>5.79</v>
      </c>
      <c r="I6585">
        <v>0</v>
      </c>
      <c r="J6585">
        <v>0.17</v>
      </c>
      <c r="K6585" t="s">
        <v>16</v>
      </c>
      <c r="L6585">
        <v>7</v>
      </c>
    </row>
    <row r="6586" spans="1:12" x14ac:dyDescent="0.3">
      <c r="A6586">
        <v>35</v>
      </c>
      <c r="B6586">
        <v>42000</v>
      </c>
      <c r="C6586" t="s">
        <v>26</v>
      </c>
      <c r="E6586" t="s">
        <v>18</v>
      </c>
      <c r="F6586" t="s">
        <v>15</v>
      </c>
      <c r="G6586">
        <v>5000</v>
      </c>
      <c r="H6586">
        <v>14.17</v>
      </c>
      <c r="I6586">
        <v>1</v>
      </c>
      <c r="J6586">
        <v>0.12</v>
      </c>
      <c r="K6586" t="s">
        <v>16</v>
      </c>
      <c r="L6586">
        <v>8</v>
      </c>
    </row>
    <row r="6587" spans="1:12" x14ac:dyDescent="0.3">
      <c r="A6587">
        <v>34</v>
      </c>
      <c r="B6587">
        <v>18000</v>
      </c>
      <c r="C6587" t="s">
        <v>13</v>
      </c>
      <c r="D6587">
        <v>0</v>
      </c>
      <c r="E6587" t="s">
        <v>27</v>
      </c>
      <c r="F6587" t="s">
        <v>19</v>
      </c>
      <c r="G6587">
        <v>6000</v>
      </c>
      <c r="I6587">
        <v>1</v>
      </c>
      <c r="J6587">
        <v>0.33</v>
      </c>
      <c r="K6587" t="s">
        <v>16</v>
      </c>
      <c r="L6587">
        <v>7</v>
      </c>
    </row>
    <row r="6588" spans="1:12" x14ac:dyDescent="0.3">
      <c r="A6588">
        <v>32</v>
      </c>
      <c r="B6588">
        <v>48000</v>
      </c>
      <c r="C6588" t="s">
        <v>26</v>
      </c>
      <c r="D6588">
        <v>8</v>
      </c>
      <c r="E6588" t="s">
        <v>28</v>
      </c>
      <c r="F6588" t="s">
        <v>21</v>
      </c>
      <c r="G6588">
        <v>5200</v>
      </c>
      <c r="H6588">
        <v>5.42</v>
      </c>
      <c r="I6588">
        <v>0</v>
      </c>
      <c r="J6588">
        <v>0.11</v>
      </c>
      <c r="K6588" t="s">
        <v>16</v>
      </c>
      <c r="L6588">
        <v>5</v>
      </c>
    </row>
    <row r="6589" spans="1:12" x14ac:dyDescent="0.3">
      <c r="A6589">
        <v>31</v>
      </c>
      <c r="B6589">
        <v>20800</v>
      </c>
      <c r="C6589" t="s">
        <v>13</v>
      </c>
      <c r="D6589">
        <v>0</v>
      </c>
      <c r="E6589" t="s">
        <v>25</v>
      </c>
      <c r="F6589" t="s">
        <v>15</v>
      </c>
      <c r="G6589">
        <v>6000</v>
      </c>
      <c r="H6589">
        <v>14.26</v>
      </c>
      <c r="I6589">
        <v>0</v>
      </c>
      <c r="J6589">
        <v>0.28999999999999998</v>
      </c>
      <c r="K6589" t="s">
        <v>16</v>
      </c>
      <c r="L6589">
        <v>8</v>
      </c>
    </row>
    <row r="6590" spans="1:12" x14ac:dyDescent="0.3">
      <c r="A6590">
        <v>29</v>
      </c>
      <c r="B6590">
        <v>21000</v>
      </c>
      <c r="C6590" t="s">
        <v>13</v>
      </c>
      <c r="D6590">
        <v>7</v>
      </c>
      <c r="E6590" t="s">
        <v>18</v>
      </c>
      <c r="F6590" t="s">
        <v>19</v>
      </c>
      <c r="G6590">
        <v>6000</v>
      </c>
      <c r="H6590">
        <v>12.42</v>
      </c>
      <c r="I6590">
        <v>0</v>
      </c>
      <c r="J6590">
        <v>0.28999999999999998</v>
      </c>
      <c r="K6590" t="s">
        <v>16</v>
      </c>
      <c r="L6590">
        <v>6</v>
      </c>
    </row>
    <row r="6591" spans="1:12" x14ac:dyDescent="0.3">
      <c r="A6591">
        <v>29</v>
      </c>
      <c r="B6591">
        <v>48000</v>
      </c>
      <c r="C6591" t="s">
        <v>26</v>
      </c>
      <c r="D6591">
        <v>13</v>
      </c>
      <c r="E6591" t="s">
        <v>20</v>
      </c>
      <c r="F6591" t="s">
        <v>19</v>
      </c>
      <c r="G6591">
        <v>20000</v>
      </c>
      <c r="I6591">
        <v>0</v>
      </c>
      <c r="J6591">
        <v>0.42</v>
      </c>
      <c r="K6591" t="s">
        <v>16</v>
      </c>
      <c r="L6591">
        <v>9</v>
      </c>
    </row>
    <row r="6592" spans="1:12" x14ac:dyDescent="0.3">
      <c r="A6592">
        <v>34</v>
      </c>
      <c r="B6592">
        <v>48000</v>
      </c>
      <c r="C6592" t="s">
        <v>26</v>
      </c>
      <c r="D6592">
        <v>10</v>
      </c>
      <c r="E6592" t="s">
        <v>25</v>
      </c>
      <c r="F6592" t="s">
        <v>21</v>
      </c>
      <c r="G6592">
        <v>9000</v>
      </c>
      <c r="H6592">
        <v>7.14</v>
      </c>
      <c r="I6592">
        <v>0</v>
      </c>
      <c r="J6592">
        <v>0.19</v>
      </c>
      <c r="K6592" t="s">
        <v>16</v>
      </c>
      <c r="L6592">
        <v>6</v>
      </c>
    </row>
    <row r="6593" spans="1:12" x14ac:dyDescent="0.3">
      <c r="A6593">
        <v>33</v>
      </c>
      <c r="B6593">
        <v>22356</v>
      </c>
      <c r="C6593" t="s">
        <v>13</v>
      </c>
      <c r="D6593">
        <v>2</v>
      </c>
      <c r="E6593" t="s">
        <v>14</v>
      </c>
      <c r="F6593" t="s">
        <v>21</v>
      </c>
      <c r="G6593">
        <v>6000</v>
      </c>
      <c r="H6593">
        <v>7.9</v>
      </c>
      <c r="I6593">
        <v>0</v>
      </c>
      <c r="J6593">
        <v>0.27</v>
      </c>
      <c r="K6593" t="s">
        <v>16</v>
      </c>
      <c r="L6593">
        <v>8</v>
      </c>
    </row>
    <row r="6594" spans="1:12" x14ac:dyDescent="0.3">
      <c r="A6594">
        <v>29</v>
      </c>
      <c r="B6594">
        <v>22500</v>
      </c>
      <c r="C6594" t="s">
        <v>13</v>
      </c>
      <c r="D6594">
        <v>1</v>
      </c>
      <c r="E6594" t="s">
        <v>18</v>
      </c>
      <c r="F6594" t="s">
        <v>19</v>
      </c>
      <c r="G6594">
        <v>6000</v>
      </c>
      <c r="H6594">
        <v>11.83</v>
      </c>
      <c r="I6594">
        <v>0</v>
      </c>
      <c r="J6594">
        <v>0.27</v>
      </c>
      <c r="K6594" t="s">
        <v>16</v>
      </c>
      <c r="L6594">
        <v>9</v>
      </c>
    </row>
    <row r="6595" spans="1:12" x14ac:dyDescent="0.3">
      <c r="A6595">
        <v>31</v>
      </c>
      <c r="B6595">
        <v>48000</v>
      </c>
      <c r="C6595" t="s">
        <v>26</v>
      </c>
      <c r="D6595">
        <v>14</v>
      </c>
      <c r="E6595" t="s">
        <v>14</v>
      </c>
      <c r="F6595" t="s">
        <v>21</v>
      </c>
      <c r="G6595">
        <v>6600</v>
      </c>
      <c r="H6595">
        <v>7.14</v>
      </c>
      <c r="I6595">
        <v>0</v>
      </c>
      <c r="J6595">
        <v>0.14000000000000001</v>
      </c>
      <c r="K6595" t="s">
        <v>16</v>
      </c>
      <c r="L6595">
        <v>5</v>
      </c>
    </row>
    <row r="6596" spans="1:12" x14ac:dyDescent="0.3">
      <c r="A6596">
        <v>31</v>
      </c>
      <c r="B6596">
        <v>24000</v>
      </c>
      <c r="C6596" t="s">
        <v>13</v>
      </c>
      <c r="D6596">
        <v>3</v>
      </c>
      <c r="E6596" t="s">
        <v>27</v>
      </c>
      <c r="F6596" t="s">
        <v>21</v>
      </c>
      <c r="G6596">
        <v>6000</v>
      </c>
      <c r="H6596">
        <v>8.49</v>
      </c>
      <c r="I6596">
        <v>0</v>
      </c>
      <c r="J6596">
        <v>0.25</v>
      </c>
      <c r="K6596" t="s">
        <v>16</v>
      </c>
      <c r="L6596">
        <v>9</v>
      </c>
    </row>
    <row r="6597" spans="1:12" x14ac:dyDescent="0.3">
      <c r="A6597">
        <v>29</v>
      </c>
      <c r="B6597">
        <v>48000</v>
      </c>
      <c r="C6597" t="s">
        <v>26</v>
      </c>
      <c r="D6597">
        <v>13</v>
      </c>
      <c r="E6597" t="s">
        <v>28</v>
      </c>
      <c r="F6597" t="s">
        <v>19</v>
      </c>
      <c r="G6597">
        <v>20000</v>
      </c>
      <c r="H6597">
        <v>11.36</v>
      </c>
      <c r="I6597">
        <v>0</v>
      </c>
      <c r="J6597">
        <v>0.42</v>
      </c>
      <c r="K6597" t="s">
        <v>16</v>
      </c>
      <c r="L6597">
        <v>10</v>
      </c>
    </row>
    <row r="6598" spans="1:12" x14ac:dyDescent="0.3">
      <c r="A6598">
        <v>31</v>
      </c>
      <c r="B6598">
        <v>48000</v>
      </c>
      <c r="C6598" t="s">
        <v>23</v>
      </c>
      <c r="D6598">
        <v>0</v>
      </c>
      <c r="E6598" t="s">
        <v>28</v>
      </c>
      <c r="F6598" t="s">
        <v>19</v>
      </c>
      <c r="G6598">
        <v>20000</v>
      </c>
      <c r="H6598">
        <v>10.62</v>
      </c>
      <c r="I6598">
        <v>0</v>
      </c>
      <c r="J6598">
        <v>0.42</v>
      </c>
      <c r="K6598" t="s">
        <v>16</v>
      </c>
      <c r="L6598">
        <v>7</v>
      </c>
    </row>
    <row r="6599" spans="1:12" x14ac:dyDescent="0.3">
      <c r="A6599">
        <v>27</v>
      </c>
      <c r="B6599">
        <v>42000</v>
      </c>
      <c r="C6599" t="s">
        <v>26</v>
      </c>
      <c r="D6599">
        <v>4</v>
      </c>
      <c r="E6599" t="s">
        <v>20</v>
      </c>
      <c r="F6599" t="s">
        <v>15</v>
      </c>
      <c r="G6599">
        <v>2850</v>
      </c>
      <c r="H6599">
        <v>13.48</v>
      </c>
      <c r="I6599">
        <v>1</v>
      </c>
      <c r="J6599">
        <v>7.0000000000000007E-2</v>
      </c>
      <c r="K6599" t="s">
        <v>16</v>
      </c>
      <c r="L6599">
        <v>7</v>
      </c>
    </row>
    <row r="6600" spans="1:12" x14ac:dyDescent="0.3">
      <c r="A6600">
        <v>27</v>
      </c>
      <c r="B6600">
        <v>25200</v>
      </c>
      <c r="C6600" t="s">
        <v>13</v>
      </c>
      <c r="D6600">
        <v>3</v>
      </c>
      <c r="E6600" t="s">
        <v>14</v>
      </c>
      <c r="F6600" t="s">
        <v>21</v>
      </c>
      <c r="G6600">
        <v>6000</v>
      </c>
      <c r="H6600">
        <v>7.9</v>
      </c>
      <c r="I6600">
        <v>0</v>
      </c>
      <c r="J6600">
        <v>0.24</v>
      </c>
      <c r="K6600" t="s">
        <v>16</v>
      </c>
      <c r="L6600">
        <v>5</v>
      </c>
    </row>
    <row r="6601" spans="1:12" x14ac:dyDescent="0.3">
      <c r="A6601">
        <v>33</v>
      </c>
      <c r="B6601">
        <v>48000</v>
      </c>
      <c r="C6601" t="s">
        <v>26</v>
      </c>
      <c r="D6601">
        <v>1</v>
      </c>
      <c r="E6601" t="s">
        <v>25</v>
      </c>
      <c r="F6601" t="s">
        <v>21</v>
      </c>
      <c r="G6601">
        <v>6000</v>
      </c>
      <c r="I6601">
        <v>0</v>
      </c>
      <c r="J6601">
        <v>0.13</v>
      </c>
      <c r="K6601" t="s">
        <v>16</v>
      </c>
      <c r="L6601">
        <v>10</v>
      </c>
    </row>
    <row r="6602" spans="1:12" x14ac:dyDescent="0.3">
      <c r="A6602">
        <v>32</v>
      </c>
      <c r="B6602">
        <v>25200</v>
      </c>
      <c r="C6602" t="s">
        <v>13</v>
      </c>
      <c r="E6602" t="s">
        <v>14</v>
      </c>
      <c r="F6602" t="s">
        <v>30</v>
      </c>
      <c r="G6602">
        <v>6000</v>
      </c>
      <c r="H6602">
        <v>16.489999999999998</v>
      </c>
      <c r="I6602">
        <v>1</v>
      </c>
      <c r="J6602">
        <v>0.24</v>
      </c>
      <c r="K6602" t="s">
        <v>17</v>
      </c>
      <c r="L6602">
        <v>5</v>
      </c>
    </row>
    <row r="6603" spans="1:12" x14ac:dyDescent="0.3">
      <c r="A6603">
        <v>35</v>
      </c>
      <c r="B6603">
        <v>26400</v>
      </c>
      <c r="C6603" t="s">
        <v>13</v>
      </c>
      <c r="D6603">
        <v>2</v>
      </c>
      <c r="E6603" t="s">
        <v>25</v>
      </c>
      <c r="F6603" t="s">
        <v>30</v>
      </c>
      <c r="G6603">
        <v>6000</v>
      </c>
      <c r="H6603">
        <v>16.29</v>
      </c>
      <c r="I6603">
        <v>1</v>
      </c>
      <c r="J6603">
        <v>0.23</v>
      </c>
      <c r="K6603" t="s">
        <v>17</v>
      </c>
      <c r="L6603">
        <v>8</v>
      </c>
    </row>
    <row r="6604" spans="1:12" x14ac:dyDescent="0.3">
      <c r="A6604">
        <v>27</v>
      </c>
      <c r="B6604">
        <v>48000</v>
      </c>
      <c r="C6604" t="s">
        <v>23</v>
      </c>
      <c r="D6604">
        <v>2</v>
      </c>
      <c r="E6604" t="s">
        <v>27</v>
      </c>
      <c r="F6604" t="s">
        <v>15</v>
      </c>
      <c r="G6604">
        <v>14000</v>
      </c>
      <c r="I6604">
        <v>0</v>
      </c>
      <c r="J6604">
        <v>0.28999999999999998</v>
      </c>
      <c r="K6604" t="s">
        <v>16</v>
      </c>
      <c r="L6604">
        <v>8</v>
      </c>
    </row>
    <row r="6605" spans="1:12" x14ac:dyDescent="0.3">
      <c r="A6605">
        <v>29</v>
      </c>
      <c r="B6605">
        <v>29496</v>
      </c>
      <c r="C6605" t="s">
        <v>13</v>
      </c>
      <c r="D6605">
        <v>5</v>
      </c>
      <c r="E6605" t="s">
        <v>27</v>
      </c>
      <c r="F6605" t="s">
        <v>21</v>
      </c>
      <c r="G6605">
        <v>6000</v>
      </c>
      <c r="H6605">
        <v>5.79</v>
      </c>
      <c r="I6605">
        <v>0</v>
      </c>
      <c r="J6605">
        <v>0.2</v>
      </c>
      <c r="K6605" t="s">
        <v>16</v>
      </c>
      <c r="L6605">
        <v>8</v>
      </c>
    </row>
    <row r="6606" spans="1:12" x14ac:dyDescent="0.3">
      <c r="A6606">
        <v>35</v>
      </c>
      <c r="B6606">
        <v>48000</v>
      </c>
      <c r="C6606" t="s">
        <v>26</v>
      </c>
      <c r="D6606">
        <v>8</v>
      </c>
      <c r="E6606" t="s">
        <v>28</v>
      </c>
      <c r="F6606" t="s">
        <v>15</v>
      </c>
      <c r="G6606">
        <v>2000</v>
      </c>
      <c r="H6606">
        <v>11.97</v>
      </c>
      <c r="I6606">
        <v>0</v>
      </c>
      <c r="J6606">
        <v>0.04</v>
      </c>
      <c r="K6606" t="s">
        <v>16</v>
      </c>
      <c r="L6606">
        <v>9</v>
      </c>
    </row>
    <row r="6607" spans="1:12" x14ac:dyDescent="0.3">
      <c r="A6607">
        <v>29</v>
      </c>
      <c r="B6607">
        <v>48000</v>
      </c>
      <c r="C6607" t="s">
        <v>26</v>
      </c>
      <c r="D6607">
        <v>2</v>
      </c>
      <c r="E6607" t="s">
        <v>27</v>
      </c>
      <c r="F6607" t="s">
        <v>15</v>
      </c>
      <c r="G6607">
        <v>5000</v>
      </c>
      <c r="H6607">
        <v>11.97</v>
      </c>
      <c r="I6607">
        <v>0</v>
      </c>
      <c r="J6607">
        <v>0.1</v>
      </c>
      <c r="K6607" t="s">
        <v>17</v>
      </c>
      <c r="L6607">
        <v>5</v>
      </c>
    </row>
    <row r="6608" spans="1:12" x14ac:dyDescent="0.3">
      <c r="A6608">
        <v>29</v>
      </c>
      <c r="B6608">
        <v>30000</v>
      </c>
      <c r="C6608" t="s">
        <v>13</v>
      </c>
      <c r="D6608">
        <v>1</v>
      </c>
      <c r="E6608" t="s">
        <v>28</v>
      </c>
      <c r="F6608" t="s">
        <v>29</v>
      </c>
      <c r="G6608">
        <v>6000</v>
      </c>
      <c r="H6608">
        <v>17.989999999999998</v>
      </c>
      <c r="I6608">
        <v>1</v>
      </c>
      <c r="J6608">
        <v>0.2</v>
      </c>
      <c r="K6608" t="s">
        <v>16</v>
      </c>
      <c r="L6608">
        <v>7</v>
      </c>
    </row>
    <row r="6609" spans="1:12" x14ac:dyDescent="0.3">
      <c r="A6609">
        <v>31</v>
      </c>
      <c r="B6609">
        <v>30000</v>
      </c>
      <c r="C6609" t="s">
        <v>13</v>
      </c>
      <c r="D6609">
        <v>5</v>
      </c>
      <c r="E6609" t="s">
        <v>18</v>
      </c>
      <c r="F6609" t="s">
        <v>21</v>
      </c>
      <c r="G6609">
        <v>6000</v>
      </c>
      <c r="H6609">
        <v>8.49</v>
      </c>
      <c r="I6609">
        <v>0</v>
      </c>
      <c r="J6609">
        <v>0.2</v>
      </c>
      <c r="K6609" t="s">
        <v>16</v>
      </c>
      <c r="L6609">
        <v>7</v>
      </c>
    </row>
    <row r="6610" spans="1:12" x14ac:dyDescent="0.3">
      <c r="A6610">
        <v>28</v>
      </c>
      <c r="B6610">
        <v>30784</v>
      </c>
      <c r="C6610" t="s">
        <v>13</v>
      </c>
      <c r="D6610">
        <v>0</v>
      </c>
      <c r="E6610" t="s">
        <v>20</v>
      </c>
      <c r="F6610" t="s">
        <v>21</v>
      </c>
      <c r="G6610">
        <v>6000</v>
      </c>
      <c r="H6610">
        <v>9.32</v>
      </c>
      <c r="I6610">
        <v>0</v>
      </c>
      <c r="J6610">
        <v>0.19</v>
      </c>
      <c r="K6610" t="s">
        <v>16</v>
      </c>
      <c r="L6610">
        <v>8</v>
      </c>
    </row>
    <row r="6611" spans="1:12" x14ac:dyDescent="0.3">
      <c r="A6611">
        <v>28</v>
      </c>
      <c r="B6611">
        <v>31000</v>
      </c>
      <c r="C6611" t="s">
        <v>13</v>
      </c>
      <c r="D6611">
        <v>3</v>
      </c>
      <c r="E6611" t="s">
        <v>20</v>
      </c>
      <c r="F6611" t="s">
        <v>30</v>
      </c>
      <c r="G6611">
        <v>6000</v>
      </c>
      <c r="H6611">
        <v>15.33</v>
      </c>
      <c r="I6611">
        <v>0</v>
      </c>
      <c r="J6611">
        <v>0.19</v>
      </c>
      <c r="K6611" t="s">
        <v>16</v>
      </c>
      <c r="L6611">
        <v>9</v>
      </c>
    </row>
    <row r="6612" spans="1:12" x14ac:dyDescent="0.3">
      <c r="A6612">
        <v>30</v>
      </c>
      <c r="B6612">
        <v>32000</v>
      </c>
      <c r="C6612" t="s">
        <v>13</v>
      </c>
      <c r="D6612">
        <v>0</v>
      </c>
      <c r="E6612" t="s">
        <v>14</v>
      </c>
      <c r="F6612" t="s">
        <v>19</v>
      </c>
      <c r="G6612">
        <v>6000</v>
      </c>
      <c r="I6612">
        <v>0</v>
      </c>
      <c r="J6612">
        <v>0.19</v>
      </c>
      <c r="K6612" t="s">
        <v>16</v>
      </c>
      <c r="L6612">
        <v>9</v>
      </c>
    </row>
    <row r="6613" spans="1:12" x14ac:dyDescent="0.3">
      <c r="A6613">
        <v>28</v>
      </c>
      <c r="B6613">
        <v>48528</v>
      </c>
      <c r="C6613" t="s">
        <v>26</v>
      </c>
      <c r="D6613">
        <v>12</v>
      </c>
      <c r="E6613" t="s">
        <v>18</v>
      </c>
      <c r="F6613" t="s">
        <v>21</v>
      </c>
      <c r="G6613">
        <v>10000</v>
      </c>
      <c r="H6613">
        <v>6.99</v>
      </c>
      <c r="I6613">
        <v>0</v>
      </c>
      <c r="J6613">
        <v>0.21</v>
      </c>
      <c r="K6613" t="s">
        <v>16</v>
      </c>
      <c r="L6613">
        <v>9</v>
      </c>
    </row>
    <row r="6614" spans="1:12" x14ac:dyDescent="0.3">
      <c r="A6614">
        <v>29</v>
      </c>
      <c r="B6614">
        <v>48712</v>
      </c>
      <c r="C6614" t="s">
        <v>26</v>
      </c>
      <c r="D6614">
        <v>13</v>
      </c>
      <c r="E6614" t="s">
        <v>27</v>
      </c>
      <c r="F6614" t="s">
        <v>21</v>
      </c>
      <c r="G6614">
        <v>11050</v>
      </c>
      <c r="H6614">
        <v>5.42</v>
      </c>
      <c r="I6614">
        <v>0</v>
      </c>
      <c r="J6614">
        <v>0.23</v>
      </c>
      <c r="K6614" t="s">
        <v>16</v>
      </c>
      <c r="L6614">
        <v>9</v>
      </c>
    </row>
    <row r="6615" spans="1:12" x14ac:dyDescent="0.3">
      <c r="A6615">
        <v>27</v>
      </c>
      <c r="B6615">
        <v>33600</v>
      </c>
      <c r="C6615" t="s">
        <v>13</v>
      </c>
      <c r="D6615">
        <v>2</v>
      </c>
      <c r="E6615" t="s">
        <v>20</v>
      </c>
      <c r="F6615" t="s">
        <v>30</v>
      </c>
      <c r="G6615">
        <v>6000</v>
      </c>
      <c r="H6615">
        <v>14.91</v>
      </c>
      <c r="I6615">
        <v>1</v>
      </c>
      <c r="J6615">
        <v>0.18</v>
      </c>
      <c r="K6615" t="s">
        <v>17</v>
      </c>
      <c r="L6615">
        <v>5</v>
      </c>
    </row>
    <row r="6616" spans="1:12" x14ac:dyDescent="0.3">
      <c r="A6616">
        <v>29</v>
      </c>
      <c r="B6616">
        <v>33864</v>
      </c>
      <c r="C6616" t="s">
        <v>13</v>
      </c>
      <c r="D6616">
        <v>2</v>
      </c>
      <c r="E6616" t="s">
        <v>27</v>
      </c>
      <c r="F6616" t="s">
        <v>30</v>
      </c>
      <c r="G6616">
        <v>6000</v>
      </c>
      <c r="H6616">
        <v>14.91</v>
      </c>
      <c r="I6616">
        <v>1</v>
      </c>
      <c r="J6616">
        <v>0.18</v>
      </c>
      <c r="K6616" t="s">
        <v>17</v>
      </c>
      <c r="L6616">
        <v>6</v>
      </c>
    </row>
    <row r="6617" spans="1:12" x14ac:dyDescent="0.3">
      <c r="A6617">
        <v>30</v>
      </c>
      <c r="B6617">
        <v>48996</v>
      </c>
      <c r="C6617" t="s">
        <v>26</v>
      </c>
      <c r="D6617">
        <v>5</v>
      </c>
      <c r="E6617" t="s">
        <v>14</v>
      </c>
      <c r="F6617" t="s">
        <v>15</v>
      </c>
      <c r="G6617">
        <v>5000</v>
      </c>
      <c r="H6617">
        <v>15.23</v>
      </c>
      <c r="I6617">
        <v>0</v>
      </c>
      <c r="J6617">
        <v>0.1</v>
      </c>
      <c r="K6617" t="s">
        <v>17</v>
      </c>
      <c r="L6617">
        <v>5</v>
      </c>
    </row>
    <row r="6618" spans="1:12" x14ac:dyDescent="0.3">
      <c r="A6618">
        <v>27</v>
      </c>
      <c r="B6618">
        <v>35000</v>
      </c>
      <c r="C6618" t="s">
        <v>13</v>
      </c>
      <c r="D6618">
        <v>3</v>
      </c>
      <c r="E6618" t="s">
        <v>14</v>
      </c>
      <c r="F6618" t="s">
        <v>21</v>
      </c>
      <c r="G6618">
        <v>6000</v>
      </c>
      <c r="H6618">
        <v>7.49</v>
      </c>
      <c r="I6618">
        <v>0</v>
      </c>
      <c r="J6618">
        <v>0.17</v>
      </c>
      <c r="K6618" t="s">
        <v>16</v>
      </c>
      <c r="L6618">
        <v>10</v>
      </c>
    </row>
    <row r="6619" spans="1:12" x14ac:dyDescent="0.3">
      <c r="A6619">
        <v>30</v>
      </c>
      <c r="B6619">
        <v>29000</v>
      </c>
      <c r="C6619" t="s">
        <v>13</v>
      </c>
      <c r="D6619">
        <v>2</v>
      </c>
      <c r="E6619" t="s">
        <v>20</v>
      </c>
      <c r="F6619" t="s">
        <v>30</v>
      </c>
      <c r="G6619">
        <v>6000</v>
      </c>
      <c r="H6619">
        <v>15.58</v>
      </c>
      <c r="I6619">
        <v>1</v>
      </c>
      <c r="J6619">
        <v>0.21</v>
      </c>
      <c r="K6619" t="s">
        <v>17</v>
      </c>
      <c r="L6619">
        <v>8</v>
      </c>
    </row>
    <row r="6620" spans="1:12" x14ac:dyDescent="0.3">
      <c r="A6620">
        <v>27</v>
      </c>
      <c r="B6620">
        <v>35000</v>
      </c>
      <c r="C6620" t="s">
        <v>13</v>
      </c>
      <c r="D6620">
        <v>2</v>
      </c>
      <c r="E6620" t="s">
        <v>14</v>
      </c>
      <c r="F6620" t="s">
        <v>21</v>
      </c>
      <c r="G6620">
        <v>6000</v>
      </c>
      <c r="H6620">
        <v>9.32</v>
      </c>
      <c r="I6620">
        <v>0</v>
      </c>
      <c r="J6620">
        <v>0.17</v>
      </c>
      <c r="K6620" t="s">
        <v>16</v>
      </c>
      <c r="L6620">
        <v>10</v>
      </c>
    </row>
    <row r="6621" spans="1:12" x14ac:dyDescent="0.3">
      <c r="A6621">
        <v>28</v>
      </c>
      <c r="B6621">
        <v>49000</v>
      </c>
      <c r="C6621" t="s">
        <v>23</v>
      </c>
      <c r="D6621">
        <v>6</v>
      </c>
      <c r="E6621" t="s">
        <v>18</v>
      </c>
      <c r="F6621" t="s">
        <v>19</v>
      </c>
      <c r="G6621">
        <v>19000</v>
      </c>
      <c r="H6621">
        <v>10.99</v>
      </c>
      <c r="I6621">
        <v>0</v>
      </c>
      <c r="J6621">
        <v>0.39</v>
      </c>
      <c r="K6621" t="s">
        <v>16</v>
      </c>
      <c r="L6621">
        <v>7</v>
      </c>
    </row>
    <row r="6622" spans="1:12" x14ac:dyDescent="0.3">
      <c r="A6622">
        <v>29</v>
      </c>
      <c r="B6622">
        <v>36000</v>
      </c>
      <c r="C6622" t="s">
        <v>13</v>
      </c>
      <c r="D6622">
        <v>4</v>
      </c>
      <c r="E6622" t="s">
        <v>18</v>
      </c>
      <c r="F6622" t="s">
        <v>21</v>
      </c>
      <c r="G6622">
        <v>6000</v>
      </c>
      <c r="H6622">
        <v>5.99</v>
      </c>
      <c r="I6622">
        <v>0</v>
      </c>
      <c r="J6622">
        <v>0.17</v>
      </c>
      <c r="K6622" t="s">
        <v>16</v>
      </c>
      <c r="L6622">
        <v>6</v>
      </c>
    </row>
    <row r="6623" spans="1:12" x14ac:dyDescent="0.3">
      <c r="A6623">
        <v>28</v>
      </c>
      <c r="B6623">
        <v>49000</v>
      </c>
      <c r="C6623" t="s">
        <v>26</v>
      </c>
      <c r="D6623">
        <v>4</v>
      </c>
      <c r="E6623" t="s">
        <v>14</v>
      </c>
      <c r="F6623" t="s">
        <v>21</v>
      </c>
      <c r="G6623">
        <v>7000</v>
      </c>
      <c r="H6623">
        <v>7.51</v>
      </c>
      <c r="I6623">
        <v>0</v>
      </c>
      <c r="J6623">
        <v>0.14000000000000001</v>
      </c>
      <c r="K6623" t="s">
        <v>16</v>
      </c>
      <c r="L6623">
        <v>8</v>
      </c>
    </row>
    <row r="6624" spans="1:12" x14ac:dyDescent="0.3">
      <c r="A6624">
        <v>27</v>
      </c>
      <c r="B6624">
        <v>49200</v>
      </c>
      <c r="C6624" t="s">
        <v>26</v>
      </c>
      <c r="D6624">
        <v>4</v>
      </c>
      <c r="E6624" t="s">
        <v>14</v>
      </c>
      <c r="F6624" t="s">
        <v>21</v>
      </c>
      <c r="G6624">
        <v>2500</v>
      </c>
      <c r="H6624">
        <v>5.42</v>
      </c>
      <c r="I6624">
        <v>0</v>
      </c>
      <c r="J6624">
        <v>0.05</v>
      </c>
      <c r="K6624" t="s">
        <v>16</v>
      </c>
      <c r="L6624">
        <v>10</v>
      </c>
    </row>
    <row r="6625" spans="1:12" x14ac:dyDescent="0.3">
      <c r="A6625">
        <v>27</v>
      </c>
      <c r="B6625">
        <v>49200</v>
      </c>
      <c r="C6625" t="s">
        <v>26</v>
      </c>
      <c r="D6625">
        <v>11</v>
      </c>
      <c r="E6625" t="s">
        <v>14</v>
      </c>
      <c r="F6625" t="s">
        <v>21</v>
      </c>
      <c r="G6625">
        <v>9600</v>
      </c>
      <c r="H6625">
        <v>5.42</v>
      </c>
      <c r="I6625">
        <v>0</v>
      </c>
      <c r="J6625">
        <v>0.2</v>
      </c>
      <c r="K6625" t="s">
        <v>16</v>
      </c>
      <c r="L6625">
        <v>6</v>
      </c>
    </row>
    <row r="6626" spans="1:12" x14ac:dyDescent="0.3">
      <c r="A6626">
        <v>27</v>
      </c>
      <c r="B6626">
        <v>49272</v>
      </c>
      <c r="C6626" t="s">
        <v>26</v>
      </c>
      <c r="D6626">
        <v>5</v>
      </c>
      <c r="E6626" t="s">
        <v>14</v>
      </c>
      <c r="F6626" t="s">
        <v>19</v>
      </c>
      <c r="G6626">
        <v>3250</v>
      </c>
      <c r="I6626">
        <v>0</v>
      </c>
      <c r="J6626">
        <v>7.0000000000000007E-2</v>
      </c>
      <c r="K6626" t="s">
        <v>16</v>
      </c>
      <c r="L6626">
        <v>6</v>
      </c>
    </row>
    <row r="6627" spans="1:12" x14ac:dyDescent="0.3">
      <c r="A6627">
        <v>31</v>
      </c>
      <c r="B6627">
        <v>49500</v>
      </c>
      <c r="C6627" t="s">
        <v>26</v>
      </c>
      <c r="D6627">
        <v>3</v>
      </c>
      <c r="E6627" t="s">
        <v>25</v>
      </c>
      <c r="F6627" t="s">
        <v>19</v>
      </c>
      <c r="G6627">
        <v>10000</v>
      </c>
      <c r="H6627">
        <v>10.75</v>
      </c>
      <c r="I6627">
        <v>0</v>
      </c>
      <c r="J6627">
        <v>0.2</v>
      </c>
      <c r="K6627" t="s">
        <v>16</v>
      </c>
      <c r="L6627">
        <v>6</v>
      </c>
    </row>
    <row r="6628" spans="1:12" x14ac:dyDescent="0.3">
      <c r="A6628">
        <v>27</v>
      </c>
      <c r="B6628">
        <v>49536</v>
      </c>
      <c r="C6628" t="s">
        <v>23</v>
      </c>
      <c r="D6628">
        <v>11</v>
      </c>
      <c r="E6628" t="s">
        <v>14</v>
      </c>
      <c r="F6628" t="s">
        <v>19</v>
      </c>
      <c r="G6628">
        <v>12000</v>
      </c>
      <c r="H6628">
        <v>10.38</v>
      </c>
      <c r="I6628">
        <v>0</v>
      </c>
      <c r="J6628">
        <v>0.24</v>
      </c>
      <c r="K6628" t="s">
        <v>16</v>
      </c>
      <c r="L6628">
        <v>10</v>
      </c>
    </row>
    <row r="6629" spans="1:12" x14ac:dyDescent="0.3">
      <c r="A6629">
        <v>30</v>
      </c>
      <c r="B6629">
        <v>49641</v>
      </c>
      <c r="C6629" t="s">
        <v>26</v>
      </c>
      <c r="D6629">
        <v>9</v>
      </c>
      <c r="E6629" t="s">
        <v>20</v>
      </c>
      <c r="F6629" t="s">
        <v>15</v>
      </c>
      <c r="G6629">
        <v>8400</v>
      </c>
      <c r="H6629">
        <v>13.11</v>
      </c>
      <c r="I6629">
        <v>0</v>
      </c>
      <c r="J6629">
        <v>0.17</v>
      </c>
      <c r="K6629" t="s">
        <v>17</v>
      </c>
      <c r="L6629">
        <v>6</v>
      </c>
    </row>
    <row r="6630" spans="1:12" x14ac:dyDescent="0.3">
      <c r="A6630">
        <v>28</v>
      </c>
      <c r="B6630">
        <v>39000</v>
      </c>
      <c r="C6630" t="s">
        <v>13</v>
      </c>
      <c r="D6630">
        <v>0</v>
      </c>
      <c r="E6630" t="s">
        <v>20</v>
      </c>
      <c r="F6630" t="s">
        <v>21</v>
      </c>
      <c r="G6630">
        <v>6000</v>
      </c>
      <c r="H6630">
        <v>8.6300000000000008</v>
      </c>
      <c r="I6630">
        <v>0</v>
      </c>
      <c r="J6630">
        <v>0.15</v>
      </c>
      <c r="K6630" t="s">
        <v>16</v>
      </c>
      <c r="L6630">
        <v>7</v>
      </c>
    </row>
    <row r="6631" spans="1:12" x14ac:dyDescent="0.3">
      <c r="A6631">
        <v>27</v>
      </c>
      <c r="B6631">
        <v>40000</v>
      </c>
      <c r="C6631" t="s">
        <v>13</v>
      </c>
      <c r="D6631">
        <v>2</v>
      </c>
      <c r="E6631" t="s">
        <v>20</v>
      </c>
      <c r="F6631" t="s">
        <v>19</v>
      </c>
      <c r="G6631">
        <v>6000</v>
      </c>
      <c r="I6631">
        <v>0</v>
      </c>
      <c r="J6631">
        <v>0.15</v>
      </c>
      <c r="K6631" t="s">
        <v>16</v>
      </c>
      <c r="L6631">
        <v>9</v>
      </c>
    </row>
    <row r="6632" spans="1:12" x14ac:dyDescent="0.3">
      <c r="A6632">
        <v>27</v>
      </c>
      <c r="B6632">
        <v>40000</v>
      </c>
      <c r="C6632" t="s">
        <v>13</v>
      </c>
      <c r="D6632">
        <v>4</v>
      </c>
      <c r="E6632" t="s">
        <v>18</v>
      </c>
      <c r="F6632" t="s">
        <v>15</v>
      </c>
      <c r="G6632">
        <v>6000</v>
      </c>
      <c r="H6632">
        <v>12.73</v>
      </c>
      <c r="I6632">
        <v>0</v>
      </c>
      <c r="J6632">
        <v>0.15</v>
      </c>
      <c r="K6632" t="s">
        <v>16</v>
      </c>
      <c r="L6632">
        <v>10</v>
      </c>
    </row>
    <row r="6633" spans="1:12" x14ac:dyDescent="0.3">
      <c r="A6633">
        <v>35</v>
      </c>
      <c r="B6633">
        <v>40000</v>
      </c>
      <c r="C6633" t="s">
        <v>13</v>
      </c>
      <c r="D6633">
        <v>1</v>
      </c>
      <c r="E6633" t="s">
        <v>14</v>
      </c>
      <c r="F6633" t="s">
        <v>19</v>
      </c>
      <c r="G6633">
        <v>6000</v>
      </c>
      <c r="I6633">
        <v>0</v>
      </c>
      <c r="J6633">
        <v>0.15</v>
      </c>
      <c r="K6633" t="s">
        <v>16</v>
      </c>
      <c r="L6633">
        <v>7</v>
      </c>
    </row>
    <row r="6634" spans="1:12" x14ac:dyDescent="0.3">
      <c r="A6634">
        <v>30</v>
      </c>
      <c r="B6634">
        <v>50000</v>
      </c>
      <c r="C6634" t="s">
        <v>26</v>
      </c>
      <c r="D6634">
        <v>8</v>
      </c>
      <c r="E6634" t="s">
        <v>25</v>
      </c>
      <c r="F6634" t="s">
        <v>21</v>
      </c>
      <c r="G6634">
        <v>10000</v>
      </c>
      <c r="H6634">
        <v>6.62</v>
      </c>
      <c r="I6634">
        <v>0</v>
      </c>
      <c r="J6634">
        <v>0.2</v>
      </c>
      <c r="K6634" t="s">
        <v>16</v>
      </c>
      <c r="L6634">
        <v>7</v>
      </c>
    </row>
    <row r="6635" spans="1:12" x14ac:dyDescent="0.3">
      <c r="A6635">
        <v>34</v>
      </c>
      <c r="B6635">
        <v>42000</v>
      </c>
      <c r="C6635" t="s">
        <v>13</v>
      </c>
      <c r="D6635">
        <v>2</v>
      </c>
      <c r="E6635" t="s">
        <v>18</v>
      </c>
      <c r="F6635" t="s">
        <v>19</v>
      </c>
      <c r="G6635">
        <v>6000</v>
      </c>
      <c r="H6635">
        <v>10.59</v>
      </c>
      <c r="I6635">
        <v>0</v>
      </c>
      <c r="J6635">
        <v>0.14000000000000001</v>
      </c>
      <c r="K6635" t="s">
        <v>16</v>
      </c>
      <c r="L6635">
        <v>7</v>
      </c>
    </row>
    <row r="6636" spans="1:12" x14ac:dyDescent="0.3">
      <c r="A6636">
        <v>34</v>
      </c>
      <c r="B6636">
        <v>50000</v>
      </c>
      <c r="C6636" t="s">
        <v>26</v>
      </c>
      <c r="D6636">
        <v>6</v>
      </c>
      <c r="E6636" t="s">
        <v>27</v>
      </c>
      <c r="F6636" t="s">
        <v>15</v>
      </c>
      <c r="G6636">
        <v>16000</v>
      </c>
      <c r="H6636">
        <v>13.49</v>
      </c>
      <c r="I6636">
        <v>0</v>
      </c>
      <c r="J6636">
        <v>0.32</v>
      </c>
      <c r="K6636" t="s">
        <v>17</v>
      </c>
      <c r="L6636">
        <v>5</v>
      </c>
    </row>
    <row r="6637" spans="1:12" x14ac:dyDescent="0.3">
      <c r="A6637">
        <v>32</v>
      </c>
      <c r="B6637">
        <v>43000</v>
      </c>
      <c r="C6637" t="s">
        <v>13</v>
      </c>
      <c r="D6637">
        <v>2</v>
      </c>
      <c r="E6637" t="s">
        <v>18</v>
      </c>
      <c r="F6637" t="s">
        <v>15</v>
      </c>
      <c r="G6637">
        <v>6000</v>
      </c>
      <c r="H6637">
        <v>13.22</v>
      </c>
      <c r="I6637">
        <v>0</v>
      </c>
      <c r="J6637">
        <v>0.14000000000000001</v>
      </c>
      <c r="K6637" t="s">
        <v>16</v>
      </c>
      <c r="L6637">
        <v>6</v>
      </c>
    </row>
    <row r="6638" spans="1:12" x14ac:dyDescent="0.3">
      <c r="A6638">
        <v>29</v>
      </c>
      <c r="B6638">
        <v>43000</v>
      </c>
      <c r="C6638" t="s">
        <v>13</v>
      </c>
      <c r="D6638">
        <v>1</v>
      </c>
      <c r="E6638" t="s">
        <v>14</v>
      </c>
      <c r="F6638" t="s">
        <v>19</v>
      </c>
      <c r="G6638">
        <v>6000</v>
      </c>
      <c r="H6638">
        <v>11.14</v>
      </c>
      <c r="I6638">
        <v>0</v>
      </c>
      <c r="J6638">
        <v>0.14000000000000001</v>
      </c>
      <c r="K6638" t="s">
        <v>16</v>
      </c>
      <c r="L6638">
        <v>7</v>
      </c>
    </row>
    <row r="6639" spans="1:12" x14ac:dyDescent="0.3">
      <c r="A6639">
        <v>28</v>
      </c>
      <c r="B6639">
        <v>43000</v>
      </c>
      <c r="C6639" t="s">
        <v>13</v>
      </c>
      <c r="D6639">
        <v>5</v>
      </c>
      <c r="E6639" t="s">
        <v>14</v>
      </c>
      <c r="F6639" t="s">
        <v>19</v>
      </c>
      <c r="G6639">
        <v>6000</v>
      </c>
      <c r="H6639">
        <v>10.39</v>
      </c>
      <c r="I6639">
        <v>0</v>
      </c>
      <c r="J6639">
        <v>0.14000000000000001</v>
      </c>
      <c r="K6639" t="s">
        <v>16</v>
      </c>
      <c r="L6639">
        <v>5</v>
      </c>
    </row>
    <row r="6640" spans="1:12" x14ac:dyDescent="0.3">
      <c r="A6640">
        <v>27</v>
      </c>
      <c r="B6640">
        <v>50000</v>
      </c>
      <c r="C6640" t="s">
        <v>26</v>
      </c>
      <c r="D6640">
        <v>0</v>
      </c>
      <c r="E6640" t="s">
        <v>14</v>
      </c>
      <c r="F6640" t="s">
        <v>21</v>
      </c>
      <c r="G6640">
        <v>12000</v>
      </c>
      <c r="H6640">
        <v>6.62</v>
      </c>
      <c r="I6640">
        <v>0</v>
      </c>
      <c r="J6640">
        <v>0.24</v>
      </c>
      <c r="K6640" t="s">
        <v>16</v>
      </c>
      <c r="L6640">
        <v>9</v>
      </c>
    </row>
    <row r="6641" spans="1:12" x14ac:dyDescent="0.3">
      <c r="A6641">
        <v>32</v>
      </c>
      <c r="B6641">
        <v>50000</v>
      </c>
      <c r="C6641" t="s">
        <v>23</v>
      </c>
      <c r="E6641" t="s">
        <v>18</v>
      </c>
      <c r="F6641" t="s">
        <v>21</v>
      </c>
      <c r="G6641">
        <v>10000</v>
      </c>
      <c r="H6641">
        <v>6.03</v>
      </c>
      <c r="I6641">
        <v>0</v>
      </c>
      <c r="J6641">
        <v>0.2</v>
      </c>
      <c r="K6641" t="s">
        <v>16</v>
      </c>
      <c r="L6641">
        <v>9</v>
      </c>
    </row>
    <row r="6642" spans="1:12" x14ac:dyDescent="0.3">
      <c r="A6642">
        <v>31</v>
      </c>
      <c r="B6642">
        <v>50000</v>
      </c>
      <c r="C6642" t="s">
        <v>26</v>
      </c>
      <c r="D6642">
        <v>7</v>
      </c>
      <c r="E6642" t="s">
        <v>28</v>
      </c>
      <c r="F6642" t="s">
        <v>21</v>
      </c>
      <c r="G6642">
        <v>4800</v>
      </c>
      <c r="H6642">
        <v>6.03</v>
      </c>
      <c r="I6642">
        <v>0</v>
      </c>
      <c r="J6642">
        <v>0.1</v>
      </c>
      <c r="K6642" t="s">
        <v>16</v>
      </c>
      <c r="L6642">
        <v>5</v>
      </c>
    </row>
    <row r="6643" spans="1:12" x14ac:dyDescent="0.3">
      <c r="A6643">
        <v>29</v>
      </c>
      <c r="B6643">
        <v>50000</v>
      </c>
      <c r="C6643" t="s">
        <v>26</v>
      </c>
      <c r="D6643">
        <v>0</v>
      </c>
      <c r="E6643" t="s">
        <v>20</v>
      </c>
      <c r="F6643" t="s">
        <v>21</v>
      </c>
      <c r="G6643">
        <v>6300</v>
      </c>
      <c r="H6643">
        <v>6.62</v>
      </c>
      <c r="I6643">
        <v>0</v>
      </c>
      <c r="J6643">
        <v>0.13</v>
      </c>
      <c r="K6643" t="s">
        <v>16</v>
      </c>
      <c r="L6643">
        <v>10</v>
      </c>
    </row>
    <row r="6644" spans="1:12" x14ac:dyDescent="0.3">
      <c r="A6644">
        <v>30</v>
      </c>
      <c r="B6644">
        <v>45000</v>
      </c>
      <c r="C6644" t="s">
        <v>13</v>
      </c>
      <c r="D6644">
        <v>1</v>
      </c>
      <c r="E6644" t="s">
        <v>18</v>
      </c>
      <c r="F6644" t="s">
        <v>21</v>
      </c>
      <c r="G6644">
        <v>6000</v>
      </c>
      <c r="H6644">
        <v>7.51</v>
      </c>
      <c r="I6644">
        <v>0</v>
      </c>
      <c r="J6644">
        <v>0.13</v>
      </c>
      <c r="K6644" t="s">
        <v>16</v>
      </c>
      <c r="L6644">
        <v>5</v>
      </c>
    </row>
    <row r="6645" spans="1:12" x14ac:dyDescent="0.3">
      <c r="A6645">
        <v>34</v>
      </c>
      <c r="B6645">
        <v>50000</v>
      </c>
      <c r="C6645" t="s">
        <v>23</v>
      </c>
      <c r="D6645">
        <v>2</v>
      </c>
      <c r="E6645" t="s">
        <v>20</v>
      </c>
      <c r="F6645" t="s">
        <v>19</v>
      </c>
      <c r="G6645">
        <v>12000</v>
      </c>
      <c r="I6645">
        <v>0</v>
      </c>
      <c r="J6645">
        <v>0.24</v>
      </c>
      <c r="K6645" t="s">
        <v>16</v>
      </c>
      <c r="L6645">
        <v>9</v>
      </c>
    </row>
    <row r="6646" spans="1:12" x14ac:dyDescent="0.3">
      <c r="A6646">
        <v>31</v>
      </c>
      <c r="B6646">
        <v>50000</v>
      </c>
      <c r="C6646" t="s">
        <v>26</v>
      </c>
      <c r="D6646">
        <v>7</v>
      </c>
      <c r="E6646" t="s">
        <v>27</v>
      </c>
      <c r="F6646" t="s">
        <v>21</v>
      </c>
      <c r="G6646">
        <v>6000</v>
      </c>
      <c r="H6646">
        <v>5.99</v>
      </c>
      <c r="I6646">
        <v>0</v>
      </c>
      <c r="J6646">
        <v>0.12</v>
      </c>
      <c r="K6646" t="s">
        <v>16</v>
      </c>
      <c r="L6646">
        <v>8</v>
      </c>
    </row>
    <row r="6647" spans="1:12" x14ac:dyDescent="0.3">
      <c r="A6647">
        <v>27</v>
      </c>
      <c r="B6647">
        <v>50000</v>
      </c>
      <c r="C6647" t="s">
        <v>23</v>
      </c>
      <c r="E6647" t="s">
        <v>28</v>
      </c>
      <c r="F6647" t="s">
        <v>30</v>
      </c>
      <c r="G6647">
        <v>7800</v>
      </c>
      <c r="H6647">
        <v>15.99</v>
      </c>
      <c r="I6647">
        <v>0</v>
      </c>
      <c r="J6647">
        <v>0.16</v>
      </c>
      <c r="K6647" t="s">
        <v>16</v>
      </c>
      <c r="L6647">
        <v>10</v>
      </c>
    </row>
    <row r="6648" spans="1:12" x14ac:dyDescent="0.3">
      <c r="A6648">
        <v>28</v>
      </c>
      <c r="B6648">
        <v>50000</v>
      </c>
      <c r="C6648" t="s">
        <v>23</v>
      </c>
      <c r="D6648">
        <v>3</v>
      </c>
      <c r="E6648" t="s">
        <v>18</v>
      </c>
      <c r="F6648" t="s">
        <v>21</v>
      </c>
      <c r="G6648">
        <v>3200</v>
      </c>
      <c r="H6648">
        <v>8.49</v>
      </c>
      <c r="I6648">
        <v>0</v>
      </c>
      <c r="J6648">
        <v>0.06</v>
      </c>
      <c r="K6648" t="s">
        <v>16</v>
      </c>
      <c r="L6648">
        <v>5</v>
      </c>
    </row>
    <row r="6649" spans="1:12" x14ac:dyDescent="0.3">
      <c r="A6649">
        <v>29</v>
      </c>
      <c r="B6649">
        <v>50000</v>
      </c>
      <c r="C6649" t="s">
        <v>23</v>
      </c>
      <c r="D6649">
        <v>3</v>
      </c>
      <c r="E6649" t="s">
        <v>20</v>
      </c>
      <c r="F6649" t="s">
        <v>15</v>
      </c>
      <c r="G6649">
        <v>6000</v>
      </c>
      <c r="H6649">
        <v>13.99</v>
      </c>
      <c r="I6649">
        <v>0</v>
      </c>
      <c r="J6649">
        <v>0.12</v>
      </c>
      <c r="K6649" t="s">
        <v>16</v>
      </c>
      <c r="L6649">
        <v>8</v>
      </c>
    </row>
    <row r="6650" spans="1:12" x14ac:dyDescent="0.3">
      <c r="A6650">
        <v>27</v>
      </c>
      <c r="B6650">
        <v>49000</v>
      </c>
      <c r="C6650" t="s">
        <v>13</v>
      </c>
      <c r="D6650">
        <v>11</v>
      </c>
      <c r="E6650" t="s">
        <v>14</v>
      </c>
      <c r="F6650" t="s">
        <v>15</v>
      </c>
      <c r="G6650">
        <v>6000</v>
      </c>
      <c r="H6650">
        <v>15.27</v>
      </c>
      <c r="I6650">
        <v>0</v>
      </c>
      <c r="J6650">
        <v>0.12</v>
      </c>
      <c r="K6650" t="s">
        <v>17</v>
      </c>
      <c r="L6650">
        <v>9</v>
      </c>
    </row>
    <row r="6651" spans="1:12" x14ac:dyDescent="0.3">
      <c r="A6651">
        <v>33</v>
      </c>
      <c r="B6651">
        <v>50000</v>
      </c>
      <c r="C6651" t="s">
        <v>26</v>
      </c>
      <c r="D6651">
        <v>8</v>
      </c>
      <c r="E6651" t="s">
        <v>14</v>
      </c>
      <c r="F6651" t="s">
        <v>21</v>
      </c>
      <c r="G6651">
        <v>4000</v>
      </c>
      <c r="H6651">
        <v>5.42</v>
      </c>
      <c r="I6651">
        <v>0</v>
      </c>
      <c r="J6651">
        <v>0.08</v>
      </c>
      <c r="K6651" t="s">
        <v>16</v>
      </c>
      <c r="L6651">
        <v>10</v>
      </c>
    </row>
    <row r="6652" spans="1:12" x14ac:dyDescent="0.3">
      <c r="A6652">
        <v>28</v>
      </c>
      <c r="B6652">
        <v>50000</v>
      </c>
      <c r="C6652" t="s">
        <v>26</v>
      </c>
      <c r="D6652">
        <v>13</v>
      </c>
      <c r="E6652" t="s">
        <v>28</v>
      </c>
      <c r="F6652" t="s">
        <v>19</v>
      </c>
      <c r="G6652">
        <v>8450</v>
      </c>
      <c r="I6652">
        <v>0</v>
      </c>
      <c r="J6652">
        <v>0.17</v>
      </c>
      <c r="K6652" t="s">
        <v>16</v>
      </c>
      <c r="L6652">
        <v>9</v>
      </c>
    </row>
    <row r="6653" spans="1:12" x14ac:dyDescent="0.3">
      <c r="A6653">
        <v>27</v>
      </c>
      <c r="B6653">
        <v>49500</v>
      </c>
      <c r="C6653" t="s">
        <v>13</v>
      </c>
      <c r="D6653">
        <v>6</v>
      </c>
      <c r="E6653" t="s">
        <v>20</v>
      </c>
      <c r="F6653" t="s">
        <v>15</v>
      </c>
      <c r="G6653">
        <v>6000</v>
      </c>
      <c r="H6653">
        <v>11.22</v>
      </c>
      <c r="I6653">
        <v>0</v>
      </c>
      <c r="J6653">
        <v>0.12</v>
      </c>
      <c r="K6653" t="s">
        <v>16</v>
      </c>
      <c r="L6653">
        <v>8</v>
      </c>
    </row>
    <row r="6654" spans="1:12" x14ac:dyDescent="0.3">
      <c r="A6654">
        <v>28</v>
      </c>
      <c r="B6654">
        <v>50000</v>
      </c>
      <c r="C6654" t="s">
        <v>13</v>
      </c>
      <c r="D6654">
        <v>0</v>
      </c>
      <c r="E6654" t="s">
        <v>20</v>
      </c>
      <c r="F6654" t="s">
        <v>19</v>
      </c>
      <c r="G6654">
        <v>6000</v>
      </c>
      <c r="H6654">
        <v>10.59</v>
      </c>
      <c r="I6654">
        <v>0</v>
      </c>
      <c r="J6654">
        <v>0.12</v>
      </c>
      <c r="K6654" t="s">
        <v>16</v>
      </c>
      <c r="L6654">
        <v>5</v>
      </c>
    </row>
    <row r="6655" spans="1:12" x14ac:dyDescent="0.3">
      <c r="A6655">
        <v>31</v>
      </c>
      <c r="B6655">
        <v>50000</v>
      </c>
      <c r="C6655" t="s">
        <v>13</v>
      </c>
      <c r="D6655">
        <v>4</v>
      </c>
      <c r="E6655" t="s">
        <v>20</v>
      </c>
      <c r="F6655" t="s">
        <v>30</v>
      </c>
      <c r="G6655">
        <v>6000</v>
      </c>
      <c r="H6655">
        <v>15.62</v>
      </c>
      <c r="I6655">
        <v>0</v>
      </c>
      <c r="J6655">
        <v>0.12</v>
      </c>
      <c r="K6655" t="s">
        <v>17</v>
      </c>
      <c r="L6655">
        <v>10</v>
      </c>
    </row>
    <row r="6656" spans="1:12" x14ac:dyDescent="0.3">
      <c r="A6656">
        <v>29</v>
      </c>
      <c r="B6656">
        <v>50000</v>
      </c>
      <c r="C6656" t="s">
        <v>23</v>
      </c>
      <c r="D6656">
        <v>8</v>
      </c>
      <c r="E6656" t="s">
        <v>28</v>
      </c>
      <c r="F6656" t="s">
        <v>19</v>
      </c>
      <c r="G6656">
        <v>9725</v>
      </c>
      <c r="H6656">
        <v>12.12</v>
      </c>
      <c r="I6656">
        <v>0</v>
      </c>
      <c r="J6656">
        <v>0.19</v>
      </c>
      <c r="K6656" t="s">
        <v>16</v>
      </c>
      <c r="L6656">
        <v>6</v>
      </c>
    </row>
    <row r="6657" spans="1:12" x14ac:dyDescent="0.3">
      <c r="A6657">
        <v>29</v>
      </c>
      <c r="B6657">
        <v>50000</v>
      </c>
      <c r="C6657" t="s">
        <v>26</v>
      </c>
      <c r="D6657">
        <v>13</v>
      </c>
      <c r="E6657" t="s">
        <v>14</v>
      </c>
      <c r="F6657" t="s">
        <v>19</v>
      </c>
      <c r="G6657">
        <v>13650</v>
      </c>
      <c r="H6657">
        <v>10.99</v>
      </c>
      <c r="I6657">
        <v>0</v>
      </c>
      <c r="J6657">
        <v>0.27</v>
      </c>
      <c r="K6657" t="s">
        <v>16</v>
      </c>
      <c r="L6657">
        <v>9</v>
      </c>
    </row>
    <row r="6658" spans="1:12" x14ac:dyDescent="0.3">
      <c r="A6658">
        <v>30</v>
      </c>
      <c r="B6658">
        <v>50000</v>
      </c>
      <c r="C6658" t="s">
        <v>26</v>
      </c>
      <c r="D6658">
        <v>0</v>
      </c>
      <c r="E6658" t="s">
        <v>18</v>
      </c>
      <c r="F6658" t="s">
        <v>30</v>
      </c>
      <c r="G6658">
        <v>10000</v>
      </c>
      <c r="H6658">
        <v>16.89</v>
      </c>
      <c r="I6658">
        <v>0</v>
      </c>
      <c r="J6658">
        <v>0.2</v>
      </c>
      <c r="K6658" t="s">
        <v>16</v>
      </c>
      <c r="L6658">
        <v>10</v>
      </c>
    </row>
    <row r="6659" spans="1:12" x14ac:dyDescent="0.3">
      <c r="A6659">
        <v>35</v>
      </c>
      <c r="B6659">
        <v>50000</v>
      </c>
      <c r="C6659" t="s">
        <v>23</v>
      </c>
      <c r="D6659">
        <v>6</v>
      </c>
      <c r="E6659" t="s">
        <v>14</v>
      </c>
      <c r="F6659" t="s">
        <v>21</v>
      </c>
      <c r="G6659">
        <v>13650</v>
      </c>
      <c r="H6659">
        <v>6.99</v>
      </c>
      <c r="I6659">
        <v>0</v>
      </c>
      <c r="J6659">
        <v>0.27</v>
      </c>
      <c r="K6659" t="s">
        <v>16</v>
      </c>
      <c r="L6659">
        <v>10</v>
      </c>
    </row>
    <row r="6660" spans="1:12" x14ac:dyDescent="0.3">
      <c r="A6660">
        <v>28</v>
      </c>
      <c r="B6660">
        <v>51000</v>
      </c>
      <c r="C6660" t="s">
        <v>13</v>
      </c>
      <c r="D6660">
        <v>5</v>
      </c>
      <c r="E6660" t="s">
        <v>25</v>
      </c>
      <c r="F6660" t="s">
        <v>19</v>
      </c>
      <c r="G6660">
        <v>6000</v>
      </c>
      <c r="H6660">
        <v>12.69</v>
      </c>
      <c r="I6660">
        <v>0</v>
      </c>
      <c r="J6660">
        <v>0.12</v>
      </c>
      <c r="K6660" t="s">
        <v>16</v>
      </c>
      <c r="L6660">
        <v>5</v>
      </c>
    </row>
    <row r="6661" spans="1:12" x14ac:dyDescent="0.3">
      <c r="A6661">
        <v>34</v>
      </c>
      <c r="B6661">
        <v>51000</v>
      </c>
      <c r="C6661" t="s">
        <v>13</v>
      </c>
      <c r="D6661">
        <v>1</v>
      </c>
      <c r="E6661" t="s">
        <v>14</v>
      </c>
      <c r="F6661" t="s">
        <v>21</v>
      </c>
      <c r="G6661">
        <v>6000</v>
      </c>
      <c r="H6661">
        <v>5.99</v>
      </c>
      <c r="I6661">
        <v>0</v>
      </c>
      <c r="J6661">
        <v>0.12</v>
      </c>
      <c r="K6661" t="s">
        <v>16</v>
      </c>
      <c r="L6661">
        <v>6</v>
      </c>
    </row>
    <row r="6662" spans="1:12" x14ac:dyDescent="0.3">
      <c r="A6662">
        <v>27</v>
      </c>
      <c r="B6662">
        <v>50000</v>
      </c>
      <c r="C6662" t="s">
        <v>26</v>
      </c>
      <c r="D6662">
        <v>0</v>
      </c>
      <c r="E6662" t="s">
        <v>20</v>
      </c>
      <c r="F6662" t="s">
        <v>21</v>
      </c>
      <c r="G6662">
        <v>4000</v>
      </c>
      <c r="I6662">
        <v>0</v>
      </c>
      <c r="J6662">
        <v>0.08</v>
      </c>
      <c r="K6662" t="s">
        <v>16</v>
      </c>
      <c r="L6662">
        <v>9</v>
      </c>
    </row>
    <row r="6663" spans="1:12" x14ac:dyDescent="0.3">
      <c r="A6663">
        <v>27</v>
      </c>
      <c r="B6663">
        <v>54000</v>
      </c>
      <c r="C6663" t="s">
        <v>13</v>
      </c>
      <c r="D6663">
        <v>11</v>
      </c>
      <c r="E6663" t="s">
        <v>27</v>
      </c>
      <c r="F6663" t="s">
        <v>30</v>
      </c>
      <c r="G6663">
        <v>6000</v>
      </c>
      <c r="H6663">
        <v>14.59</v>
      </c>
      <c r="I6663">
        <v>0</v>
      </c>
      <c r="J6663">
        <v>0.11</v>
      </c>
      <c r="K6663" t="s">
        <v>17</v>
      </c>
      <c r="L6663">
        <v>5</v>
      </c>
    </row>
    <row r="6664" spans="1:12" x14ac:dyDescent="0.3">
      <c r="A6664">
        <v>30</v>
      </c>
      <c r="B6664">
        <v>50000</v>
      </c>
      <c r="C6664" t="s">
        <v>26</v>
      </c>
      <c r="D6664">
        <v>14</v>
      </c>
      <c r="E6664" t="s">
        <v>14</v>
      </c>
      <c r="F6664" t="s">
        <v>15</v>
      </c>
      <c r="G6664">
        <v>1000</v>
      </c>
      <c r="I6664">
        <v>0</v>
      </c>
      <c r="J6664">
        <v>0.02</v>
      </c>
      <c r="K6664" t="s">
        <v>16</v>
      </c>
      <c r="L6664">
        <v>6</v>
      </c>
    </row>
    <row r="6665" spans="1:12" x14ac:dyDescent="0.3">
      <c r="A6665">
        <v>31</v>
      </c>
      <c r="B6665">
        <v>57006</v>
      </c>
      <c r="C6665" t="s">
        <v>13</v>
      </c>
      <c r="D6665">
        <v>7</v>
      </c>
      <c r="E6665" t="s">
        <v>27</v>
      </c>
      <c r="F6665" t="s">
        <v>21</v>
      </c>
      <c r="G6665">
        <v>6000</v>
      </c>
      <c r="H6665">
        <v>7.29</v>
      </c>
      <c r="I6665">
        <v>0</v>
      </c>
      <c r="J6665">
        <v>0.11</v>
      </c>
      <c r="K6665" t="s">
        <v>16</v>
      </c>
      <c r="L6665">
        <v>10</v>
      </c>
    </row>
    <row r="6666" spans="1:12" x14ac:dyDescent="0.3">
      <c r="A6666">
        <v>29</v>
      </c>
      <c r="B6666">
        <v>59000</v>
      </c>
      <c r="C6666" t="s">
        <v>13</v>
      </c>
      <c r="D6666">
        <v>3</v>
      </c>
      <c r="E6666" t="s">
        <v>25</v>
      </c>
      <c r="F6666" t="s">
        <v>19</v>
      </c>
      <c r="G6666">
        <v>6000</v>
      </c>
      <c r="H6666">
        <v>10.37</v>
      </c>
      <c r="I6666">
        <v>0</v>
      </c>
      <c r="J6666">
        <v>0.1</v>
      </c>
      <c r="K6666" t="s">
        <v>16</v>
      </c>
      <c r="L6666">
        <v>7</v>
      </c>
    </row>
    <row r="6667" spans="1:12" x14ac:dyDescent="0.3">
      <c r="A6667">
        <v>32</v>
      </c>
      <c r="B6667">
        <v>59363</v>
      </c>
      <c r="C6667" t="s">
        <v>13</v>
      </c>
      <c r="D6667">
        <v>2</v>
      </c>
      <c r="E6667" t="s">
        <v>20</v>
      </c>
      <c r="F6667" t="s">
        <v>15</v>
      </c>
      <c r="G6667">
        <v>6000</v>
      </c>
      <c r="H6667">
        <v>13.22</v>
      </c>
      <c r="I6667">
        <v>0</v>
      </c>
      <c r="J6667">
        <v>0.1</v>
      </c>
      <c r="K6667" t="s">
        <v>17</v>
      </c>
      <c r="L6667">
        <v>10</v>
      </c>
    </row>
    <row r="6668" spans="1:12" x14ac:dyDescent="0.3">
      <c r="A6668">
        <v>32</v>
      </c>
      <c r="B6668">
        <v>50000</v>
      </c>
      <c r="C6668" t="s">
        <v>26</v>
      </c>
      <c r="D6668">
        <v>0</v>
      </c>
      <c r="E6668" t="s">
        <v>18</v>
      </c>
      <c r="F6668" t="s">
        <v>21</v>
      </c>
      <c r="G6668">
        <v>5400</v>
      </c>
      <c r="H6668">
        <v>7.14</v>
      </c>
      <c r="I6668">
        <v>0</v>
      </c>
      <c r="J6668">
        <v>0.11</v>
      </c>
      <c r="K6668" t="s">
        <v>16</v>
      </c>
      <c r="L6668">
        <v>9</v>
      </c>
    </row>
    <row r="6669" spans="1:12" x14ac:dyDescent="0.3">
      <c r="A6669">
        <v>30</v>
      </c>
      <c r="B6669">
        <v>50000</v>
      </c>
      <c r="C6669" t="s">
        <v>23</v>
      </c>
      <c r="D6669">
        <v>4</v>
      </c>
      <c r="E6669" t="s">
        <v>25</v>
      </c>
      <c r="F6669" t="s">
        <v>30</v>
      </c>
      <c r="G6669">
        <v>10000</v>
      </c>
      <c r="H6669">
        <v>15.95</v>
      </c>
      <c r="I6669">
        <v>0</v>
      </c>
      <c r="J6669">
        <v>0.2</v>
      </c>
      <c r="K6669" t="s">
        <v>17</v>
      </c>
      <c r="L6669">
        <v>7</v>
      </c>
    </row>
    <row r="6670" spans="1:12" x14ac:dyDescent="0.3">
      <c r="A6670">
        <v>32</v>
      </c>
      <c r="B6670">
        <v>60000</v>
      </c>
      <c r="C6670" t="s">
        <v>13</v>
      </c>
      <c r="D6670">
        <v>0</v>
      </c>
      <c r="E6670" t="s">
        <v>25</v>
      </c>
      <c r="F6670" t="s">
        <v>19</v>
      </c>
      <c r="G6670">
        <v>6000</v>
      </c>
      <c r="H6670">
        <v>10.36</v>
      </c>
      <c r="I6670">
        <v>0</v>
      </c>
      <c r="J6670">
        <v>0.1</v>
      </c>
      <c r="K6670" t="s">
        <v>16</v>
      </c>
      <c r="L6670">
        <v>7</v>
      </c>
    </row>
    <row r="6671" spans="1:12" x14ac:dyDescent="0.3">
      <c r="A6671">
        <v>32</v>
      </c>
      <c r="B6671">
        <v>60000</v>
      </c>
      <c r="C6671" t="s">
        <v>13</v>
      </c>
      <c r="D6671">
        <v>6</v>
      </c>
      <c r="E6671" t="s">
        <v>14</v>
      </c>
      <c r="F6671" t="s">
        <v>15</v>
      </c>
      <c r="G6671">
        <v>6000</v>
      </c>
      <c r="H6671">
        <v>13.98</v>
      </c>
      <c r="I6671">
        <v>0</v>
      </c>
      <c r="J6671">
        <v>0.1</v>
      </c>
      <c r="K6671" t="s">
        <v>16</v>
      </c>
      <c r="L6671">
        <v>5</v>
      </c>
    </row>
    <row r="6672" spans="1:12" x14ac:dyDescent="0.3">
      <c r="A6672">
        <v>32</v>
      </c>
      <c r="B6672">
        <v>60000</v>
      </c>
      <c r="C6672" t="s">
        <v>13</v>
      </c>
      <c r="D6672">
        <v>2</v>
      </c>
      <c r="E6672" t="s">
        <v>20</v>
      </c>
      <c r="F6672" t="s">
        <v>19</v>
      </c>
      <c r="G6672">
        <v>6000</v>
      </c>
      <c r="H6672">
        <v>11.36</v>
      </c>
      <c r="I6672">
        <v>0</v>
      </c>
      <c r="J6672">
        <v>0.1</v>
      </c>
      <c r="K6672" t="s">
        <v>16</v>
      </c>
      <c r="L6672">
        <v>8</v>
      </c>
    </row>
    <row r="6673" spans="1:12" x14ac:dyDescent="0.3">
      <c r="A6673">
        <v>32</v>
      </c>
      <c r="B6673">
        <v>50000</v>
      </c>
      <c r="C6673" t="s">
        <v>26</v>
      </c>
      <c r="D6673">
        <v>5</v>
      </c>
      <c r="E6673" t="s">
        <v>20</v>
      </c>
      <c r="F6673" t="s">
        <v>21</v>
      </c>
      <c r="G6673">
        <v>9600</v>
      </c>
      <c r="H6673">
        <v>6.76</v>
      </c>
      <c r="I6673">
        <v>0</v>
      </c>
      <c r="J6673">
        <v>0.19</v>
      </c>
      <c r="K6673" t="s">
        <v>16</v>
      </c>
      <c r="L6673">
        <v>9</v>
      </c>
    </row>
    <row r="6674" spans="1:12" x14ac:dyDescent="0.3">
      <c r="A6674">
        <v>34</v>
      </c>
      <c r="B6674">
        <v>60000</v>
      </c>
      <c r="C6674" t="s">
        <v>13</v>
      </c>
      <c r="D6674">
        <v>3</v>
      </c>
      <c r="E6674" t="s">
        <v>27</v>
      </c>
      <c r="F6674" t="s">
        <v>21</v>
      </c>
      <c r="G6674">
        <v>6000</v>
      </c>
      <c r="H6674">
        <v>8</v>
      </c>
      <c r="I6674">
        <v>0</v>
      </c>
      <c r="J6674">
        <v>0.1</v>
      </c>
      <c r="K6674" t="s">
        <v>16</v>
      </c>
      <c r="L6674">
        <v>9</v>
      </c>
    </row>
    <row r="6675" spans="1:12" x14ac:dyDescent="0.3">
      <c r="A6675">
        <v>32</v>
      </c>
      <c r="B6675">
        <v>50000</v>
      </c>
      <c r="C6675" t="s">
        <v>26</v>
      </c>
      <c r="D6675">
        <v>3</v>
      </c>
      <c r="E6675" t="s">
        <v>20</v>
      </c>
      <c r="F6675" t="s">
        <v>21</v>
      </c>
      <c r="G6675">
        <v>6000</v>
      </c>
      <c r="H6675">
        <v>6.76</v>
      </c>
      <c r="I6675">
        <v>0</v>
      </c>
      <c r="J6675">
        <v>0.12</v>
      </c>
      <c r="K6675" t="s">
        <v>16</v>
      </c>
      <c r="L6675">
        <v>6</v>
      </c>
    </row>
    <row r="6676" spans="1:12" x14ac:dyDescent="0.3">
      <c r="A6676">
        <v>33</v>
      </c>
      <c r="B6676">
        <v>61000</v>
      </c>
      <c r="C6676" t="s">
        <v>13</v>
      </c>
      <c r="D6676">
        <v>0</v>
      </c>
      <c r="E6676" t="s">
        <v>18</v>
      </c>
      <c r="F6676" t="s">
        <v>19</v>
      </c>
      <c r="G6676">
        <v>6000</v>
      </c>
      <c r="H6676">
        <v>10.39</v>
      </c>
      <c r="I6676">
        <v>0</v>
      </c>
      <c r="J6676">
        <v>0.1</v>
      </c>
      <c r="K6676" t="s">
        <v>16</v>
      </c>
      <c r="L6676">
        <v>7</v>
      </c>
    </row>
    <row r="6677" spans="1:12" x14ac:dyDescent="0.3">
      <c r="A6677">
        <v>30</v>
      </c>
      <c r="B6677">
        <v>61400</v>
      </c>
      <c r="C6677" t="s">
        <v>13</v>
      </c>
      <c r="D6677">
        <v>4</v>
      </c>
      <c r="E6677" t="s">
        <v>27</v>
      </c>
      <c r="F6677" t="s">
        <v>15</v>
      </c>
      <c r="G6677">
        <v>6000</v>
      </c>
      <c r="H6677">
        <v>15.96</v>
      </c>
      <c r="I6677">
        <v>0</v>
      </c>
      <c r="J6677">
        <v>0.1</v>
      </c>
      <c r="K6677" t="s">
        <v>16</v>
      </c>
      <c r="L6677">
        <v>9</v>
      </c>
    </row>
    <row r="6678" spans="1:12" x14ac:dyDescent="0.3">
      <c r="A6678">
        <v>33</v>
      </c>
      <c r="B6678">
        <v>61500</v>
      </c>
      <c r="C6678" t="s">
        <v>13</v>
      </c>
      <c r="D6678">
        <v>7</v>
      </c>
      <c r="E6678" t="s">
        <v>18</v>
      </c>
      <c r="F6678" t="s">
        <v>21</v>
      </c>
      <c r="G6678">
        <v>6000</v>
      </c>
      <c r="H6678">
        <v>5.79</v>
      </c>
      <c r="I6678">
        <v>0</v>
      </c>
      <c r="J6678">
        <v>0.1</v>
      </c>
      <c r="K6678" t="s">
        <v>16</v>
      </c>
      <c r="L6678">
        <v>10</v>
      </c>
    </row>
    <row r="6679" spans="1:12" x14ac:dyDescent="0.3">
      <c r="A6679">
        <v>32</v>
      </c>
      <c r="B6679">
        <v>52000</v>
      </c>
      <c r="C6679" t="s">
        <v>13</v>
      </c>
      <c r="D6679">
        <v>0</v>
      </c>
      <c r="E6679" t="s">
        <v>20</v>
      </c>
      <c r="F6679" t="s">
        <v>21</v>
      </c>
      <c r="G6679">
        <v>7125</v>
      </c>
      <c r="H6679">
        <v>7.49</v>
      </c>
      <c r="I6679">
        <v>0</v>
      </c>
      <c r="J6679">
        <v>0.14000000000000001</v>
      </c>
      <c r="K6679" t="s">
        <v>16</v>
      </c>
      <c r="L6679">
        <v>10</v>
      </c>
    </row>
    <row r="6680" spans="1:12" x14ac:dyDescent="0.3">
      <c r="A6680">
        <v>27</v>
      </c>
      <c r="B6680">
        <v>41200</v>
      </c>
      <c r="C6680" t="s">
        <v>13</v>
      </c>
      <c r="D6680">
        <v>1</v>
      </c>
      <c r="E6680" t="s">
        <v>14</v>
      </c>
      <c r="F6680" t="s">
        <v>21</v>
      </c>
      <c r="G6680">
        <v>7100</v>
      </c>
      <c r="H6680">
        <v>7.88</v>
      </c>
      <c r="I6680">
        <v>0</v>
      </c>
      <c r="J6680">
        <v>0.17</v>
      </c>
      <c r="K6680" t="s">
        <v>16</v>
      </c>
      <c r="L6680">
        <v>10</v>
      </c>
    </row>
    <row r="6681" spans="1:12" x14ac:dyDescent="0.3">
      <c r="A6681">
        <v>31</v>
      </c>
      <c r="B6681">
        <v>50000</v>
      </c>
      <c r="C6681" t="s">
        <v>26</v>
      </c>
      <c r="D6681">
        <v>5</v>
      </c>
      <c r="E6681" t="s">
        <v>27</v>
      </c>
      <c r="F6681" t="s">
        <v>21</v>
      </c>
      <c r="G6681">
        <v>2000</v>
      </c>
      <c r="H6681">
        <v>6.39</v>
      </c>
      <c r="I6681">
        <v>0</v>
      </c>
      <c r="J6681">
        <v>0.04</v>
      </c>
      <c r="K6681" t="s">
        <v>16</v>
      </c>
      <c r="L6681">
        <v>7</v>
      </c>
    </row>
    <row r="6682" spans="1:12" x14ac:dyDescent="0.3">
      <c r="A6682">
        <v>31</v>
      </c>
      <c r="B6682">
        <v>13000</v>
      </c>
      <c r="C6682" t="s">
        <v>13</v>
      </c>
      <c r="D6682">
        <v>6</v>
      </c>
      <c r="E6682" t="s">
        <v>28</v>
      </c>
      <c r="F6682" t="s">
        <v>19</v>
      </c>
      <c r="G6682">
        <v>7000</v>
      </c>
      <c r="H6682">
        <v>9.6199999999999992</v>
      </c>
      <c r="I6682">
        <v>1</v>
      </c>
      <c r="J6682">
        <v>0.54</v>
      </c>
      <c r="K6682" t="s">
        <v>16</v>
      </c>
      <c r="L6682">
        <v>9</v>
      </c>
    </row>
    <row r="6683" spans="1:12" x14ac:dyDescent="0.3">
      <c r="A6683">
        <v>29</v>
      </c>
      <c r="B6683">
        <v>14400</v>
      </c>
      <c r="C6683" t="s">
        <v>13</v>
      </c>
      <c r="D6683">
        <v>2</v>
      </c>
      <c r="E6683" t="s">
        <v>20</v>
      </c>
      <c r="F6683" t="s">
        <v>15</v>
      </c>
      <c r="G6683">
        <v>7000</v>
      </c>
      <c r="H6683">
        <v>12.84</v>
      </c>
      <c r="I6683">
        <v>1</v>
      </c>
      <c r="J6683">
        <v>0.49</v>
      </c>
      <c r="K6683" t="s">
        <v>16</v>
      </c>
      <c r="L6683">
        <v>5</v>
      </c>
    </row>
    <row r="6684" spans="1:12" x14ac:dyDescent="0.3">
      <c r="A6684">
        <v>27</v>
      </c>
      <c r="B6684">
        <v>15000</v>
      </c>
      <c r="C6684" t="s">
        <v>13</v>
      </c>
      <c r="D6684">
        <v>1</v>
      </c>
      <c r="E6684" t="s">
        <v>28</v>
      </c>
      <c r="F6684" t="s">
        <v>19</v>
      </c>
      <c r="G6684">
        <v>7000</v>
      </c>
      <c r="H6684">
        <v>12.21</v>
      </c>
      <c r="I6684">
        <v>1</v>
      </c>
      <c r="J6684">
        <v>0.47</v>
      </c>
      <c r="K6684" t="s">
        <v>16</v>
      </c>
      <c r="L6684">
        <v>10</v>
      </c>
    </row>
    <row r="6685" spans="1:12" x14ac:dyDescent="0.3">
      <c r="A6685">
        <v>33</v>
      </c>
      <c r="B6685">
        <v>20244</v>
      </c>
      <c r="C6685" t="s">
        <v>13</v>
      </c>
      <c r="D6685">
        <v>0</v>
      </c>
      <c r="E6685" t="s">
        <v>25</v>
      </c>
      <c r="F6685" t="s">
        <v>19</v>
      </c>
      <c r="G6685">
        <v>7000</v>
      </c>
      <c r="H6685">
        <v>9.4499999999999993</v>
      </c>
      <c r="I6685">
        <v>1</v>
      </c>
      <c r="J6685">
        <v>0.35</v>
      </c>
      <c r="K6685" t="s">
        <v>16</v>
      </c>
      <c r="L6685">
        <v>8</v>
      </c>
    </row>
    <row r="6686" spans="1:12" x14ac:dyDescent="0.3">
      <c r="A6686">
        <v>29</v>
      </c>
      <c r="B6686">
        <v>21000</v>
      </c>
      <c r="C6686" t="s">
        <v>13</v>
      </c>
      <c r="D6686">
        <v>7</v>
      </c>
      <c r="E6686" t="s">
        <v>14</v>
      </c>
      <c r="F6686" t="s">
        <v>15</v>
      </c>
      <c r="G6686">
        <v>7000</v>
      </c>
      <c r="H6686">
        <v>13.72</v>
      </c>
      <c r="I6686">
        <v>1</v>
      </c>
      <c r="J6686">
        <v>0.33</v>
      </c>
      <c r="K6686" t="s">
        <v>16</v>
      </c>
      <c r="L6686">
        <v>10</v>
      </c>
    </row>
    <row r="6687" spans="1:12" x14ac:dyDescent="0.3">
      <c r="A6687">
        <v>27</v>
      </c>
      <c r="B6687">
        <v>24000</v>
      </c>
      <c r="C6687" t="s">
        <v>13</v>
      </c>
      <c r="D6687">
        <v>4</v>
      </c>
      <c r="E6687" t="s">
        <v>25</v>
      </c>
      <c r="F6687" t="s">
        <v>19</v>
      </c>
      <c r="G6687">
        <v>7000</v>
      </c>
      <c r="H6687">
        <v>10.75</v>
      </c>
      <c r="I6687">
        <v>0</v>
      </c>
      <c r="J6687">
        <v>0.28999999999999998</v>
      </c>
      <c r="K6687" t="s">
        <v>16</v>
      </c>
      <c r="L6687">
        <v>10</v>
      </c>
    </row>
    <row r="6688" spans="1:12" x14ac:dyDescent="0.3">
      <c r="A6688">
        <v>28</v>
      </c>
      <c r="B6688">
        <v>24996</v>
      </c>
      <c r="C6688" t="s">
        <v>13</v>
      </c>
      <c r="D6688">
        <v>2</v>
      </c>
      <c r="E6688" t="s">
        <v>25</v>
      </c>
      <c r="F6688" t="s">
        <v>15</v>
      </c>
      <c r="G6688">
        <v>7000</v>
      </c>
      <c r="H6688">
        <v>12.53</v>
      </c>
      <c r="I6688">
        <v>0</v>
      </c>
      <c r="J6688">
        <v>0.28000000000000003</v>
      </c>
      <c r="K6688" t="s">
        <v>16</v>
      </c>
      <c r="L6688">
        <v>8</v>
      </c>
    </row>
    <row r="6689" spans="1:12" x14ac:dyDescent="0.3">
      <c r="A6689">
        <v>27</v>
      </c>
      <c r="B6689">
        <v>25000</v>
      </c>
      <c r="C6689" t="s">
        <v>13</v>
      </c>
      <c r="D6689">
        <v>0</v>
      </c>
      <c r="E6689" t="s">
        <v>14</v>
      </c>
      <c r="F6689" t="s">
        <v>21</v>
      </c>
      <c r="G6689">
        <v>7000</v>
      </c>
      <c r="H6689">
        <v>8.9</v>
      </c>
      <c r="I6689">
        <v>0</v>
      </c>
      <c r="J6689">
        <v>0.28000000000000003</v>
      </c>
      <c r="K6689" t="s">
        <v>16</v>
      </c>
      <c r="L6689">
        <v>10</v>
      </c>
    </row>
    <row r="6690" spans="1:12" x14ac:dyDescent="0.3">
      <c r="A6690">
        <v>30</v>
      </c>
      <c r="B6690">
        <v>63000</v>
      </c>
      <c r="C6690" t="s">
        <v>13</v>
      </c>
      <c r="D6690">
        <v>2</v>
      </c>
      <c r="E6690" t="s">
        <v>28</v>
      </c>
      <c r="F6690" t="s">
        <v>21</v>
      </c>
      <c r="G6690">
        <v>6000</v>
      </c>
      <c r="I6690">
        <v>0</v>
      </c>
      <c r="J6690">
        <v>0.1</v>
      </c>
      <c r="K6690" t="s">
        <v>16</v>
      </c>
      <c r="L6690">
        <v>7</v>
      </c>
    </row>
    <row r="6691" spans="1:12" x14ac:dyDescent="0.3">
      <c r="A6691">
        <v>28</v>
      </c>
      <c r="B6691">
        <v>50000</v>
      </c>
      <c r="C6691" t="s">
        <v>26</v>
      </c>
      <c r="D6691">
        <v>3</v>
      </c>
      <c r="E6691" t="s">
        <v>25</v>
      </c>
      <c r="F6691" t="s">
        <v>21</v>
      </c>
      <c r="G6691">
        <v>5000</v>
      </c>
      <c r="H6691">
        <v>7.74</v>
      </c>
      <c r="I6691">
        <v>0</v>
      </c>
      <c r="J6691">
        <v>0.1</v>
      </c>
      <c r="K6691" t="s">
        <v>16</v>
      </c>
      <c r="L6691">
        <v>6</v>
      </c>
    </row>
    <row r="6692" spans="1:12" x14ac:dyDescent="0.3">
      <c r="A6692">
        <v>27</v>
      </c>
      <c r="B6692">
        <v>65000</v>
      </c>
      <c r="C6692" t="s">
        <v>13</v>
      </c>
      <c r="D6692">
        <v>11</v>
      </c>
      <c r="E6692" t="s">
        <v>28</v>
      </c>
      <c r="F6692" t="s">
        <v>15</v>
      </c>
      <c r="G6692">
        <v>6000</v>
      </c>
      <c r="H6692">
        <v>14.65</v>
      </c>
      <c r="I6692">
        <v>0</v>
      </c>
      <c r="J6692">
        <v>0.09</v>
      </c>
      <c r="K6692" t="s">
        <v>17</v>
      </c>
      <c r="L6692">
        <v>7</v>
      </c>
    </row>
    <row r="6693" spans="1:12" x14ac:dyDescent="0.3">
      <c r="A6693">
        <v>31</v>
      </c>
      <c r="B6693">
        <v>65000</v>
      </c>
      <c r="C6693" t="s">
        <v>13</v>
      </c>
      <c r="D6693">
        <v>2</v>
      </c>
      <c r="E6693" t="s">
        <v>18</v>
      </c>
      <c r="F6693" t="s">
        <v>19</v>
      </c>
      <c r="G6693">
        <v>6000</v>
      </c>
      <c r="H6693">
        <v>11.49</v>
      </c>
      <c r="I6693">
        <v>0</v>
      </c>
      <c r="J6693">
        <v>0.09</v>
      </c>
      <c r="K6693" t="s">
        <v>16</v>
      </c>
      <c r="L6693">
        <v>6</v>
      </c>
    </row>
    <row r="6694" spans="1:12" x14ac:dyDescent="0.3">
      <c r="A6694">
        <v>32</v>
      </c>
      <c r="B6694">
        <v>65000</v>
      </c>
      <c r="C6694" t="s">
        <v>13</v>
      </c>
      <c r="D6694">
        <v>4</v>
      </c>
      <c r="E6694" t="s">
        <v>14</v>
      </c>
      <c r="F6694" t="s">
        <v>21</v>
      </c>
      <c r="G6694">
        <v>6000</v>
      </c>
      <c r="H6694">
        <v>7.49</v>
      </c>
      <c r="I6694">
        <v>0</v>
      </c>
      <c r="J6694">
        <v>0.09</v>
      </c>
      <c r="K6694" t="s">
        <v>16</v>
      </c>
      <c r="L6694">
        <v>5</v>
      </c>
    </row>
    <row r="6695" spans="1:12" x14ac:dyDescent="0.3">
      <c r="A6695">
        <v>35</v>
      </c>
      <c r="B6695">
        <v>65004</v>
      </c>
      <c r="C6695" t="s">
        <v>13</v>
      </c>
      <c r="D6695">
        <v>2</v>
      </c>
      <c r="E6695" t="s">
        <v>25</v>
      </c>
      <c r="F6695" t="s">
        <v>21</v>
      </c>
      <c r="G6695">
        <v>6000</v>
      </c>
      <c r="H6695">
        <v>7.29</v>
      </c>
      <c r="I6695">
        <v>0</v>
      </c>
      <c r="J6695">
        <v>0.09</v>
      </c>
      <c r="K6695" t="s">
        <v>16</v>
      </c>
      <c r="L6695">
        <v>10</v>
      </c>
    </row>
    <row r="6696" spans="1:12" x14ac:dyDescent="0.3">
      <c r="A6696">
        <v>27</v>
      </c>
      <c r="B6696">
        <v>65600</v>
      </c>
      <c r="C6696" t="s">
        <v>13</v>
      </c>
      <c r="D6696">
        <v>3</v>
      </c>
      <c r="E6696" t="s">
        <v>18</v>
      </c>
      <c r="F6696" t="s">
        <v>30</v>
      </c>
      <c r="G6696">
        <v>6000</v>
      </c>
      <c r="H6696">
        <v>15.62</v>
      </c>
      <c r="I6696">
        <v>0</v>
      </c>
      <c r="J6696">
        <v>0.09</v>
      </c>
      <c r="K6696" t="s">
        <v>17</v>
      </c>
      <c r="L6696">
        <v>9</v>
      </c>
    </row>
    <row r="6697" spans="1:12" x14ac:dyDescent="0.3">
      <c r="A6697">
        <v>27</v>
      </c>
      <c r="B6697">
        <v>67000</v>
      </c>
      <c r="C6697" t="s">
        <v>13</v>
      </c>
      <c r="D6697">
        <v>3</v>
      </c>
      <c r="E6697" t="s">
        <v>25</v>
      </c>
      <c r="F6697" t="s">
        <v>19</v>
      </c>
      <c r="G6697">
        <v>6000</v>
      </c>
      <c r="H6697">
        <v>9.99</v>
      </c>
      <c r="I6697">
        <v>0</v>
      </c>
      <c r="J6697">
        <v>0.09</v>
      </c>
      <c r="K6697" t="s">
        <v>16</v>
      </c>
      <c r="L6697">
        <v>8</v>
      </c>
    </row>
    <row r="6698" spans="1:12" x14ac:dyDescent="0.3">
      <c r="A6698">
        <v>27</v>
      </c>
      <c r="B6698">
        <v>69996</v>
      </c>
      <c r="C6698" t="s">
        <v>13</v>
      </c>
      <c r="D6698">
        <v>1</v>
      </c>
      <c r="E6698" t="s">
        <v>20</v>
      </c>
      <c r="F6698" t="s">
        <v>19</v>
      </c>
      <c r="G6698">
        <v>6000</v>
      </c>
      <c r="H6698">
        <v>11.86</v>
      </c>
      <c r="I6698">
        <v>0</v>
      </c>
      <c r="J6698">
        <v>0.09</v>
      </c>
      <c r="K6698" t="s">
        <v>16</v>
      </c>
      <c r="L6698">
        <v>6</v>
      </c>
    </row>
    <row r="6699" spans="1:12" x14ac:dyDescent="0.3">
      <c r="A6699">
        <v>28</v>
      </c>
      <c r="B6699">
        <v>71000</v>
      </c>
      <c r="C6699" t="s">
        <v>13</v>
      </c>
      <c r="D6699">
        <v>4</v>
      </c>
      <c r="E6699" t="s">
        <v>14</v>
      </c>
      <c r="F6699" t="s">
        <v>21</v>
      </c>
      <c r="G6699">
        <v>6000</v>
      </c>
      <c r="H6699">
        <v>8.49</v>
      </c>
      <c r="I6699">
        <v>0</v>
      </c>
      <c r="J6699">
        <v>0.08</v>
      </c>
      <c r="K6699" t="s">
        <v>16</v>
      </c>
      <c r="L6699">
        <v>10</v>
      </c>
    </row>
    <row r="6700" spans="1:12" x14ac:dyDescent="0.3">
      <c r="A6700">
        <v>32</v>
      </c>
      <c r="B6700">
        <v>72000</v>
      </c>
      <c r="C6700" t="s">
        <v>13</v>
      </c>
      <c r="D6700">
        <v>5</v>
      </c>
      <c r="E6700" t="s">
        <v>27</v>
      </c>
      <c r="F6700" t="s">
        <v>21</v>
      </c>
      <c r="G6700">
        <v>6000</v>
      </c>
      <c r="H6700">
        <v>8.49</v>
      </c>
      <c r="I6700">
        <v>0</v>
      </c>
      <c r="J6700">
        <v>0.08</v>
      </c>
      <c r="K6700" t="s">
        <v>16</v>
      </c>
      <c r="L6700">
        <v>10</v>
      </c>
    </row>
    <row r="6701" spans="1:12" x14ac:dyDescent="0.3">
      <c r="A6701">
        <v>28</v>
      </c>
      <c r="B6701">
        <v>72000</v>
      </c>
      <c r="C6701" t="s">
        <v>13</v>
      </c>
      <c r="D6701">
        <v>0</v>
      </c>
      <c r="E6701" t="s">
        <v>14</v>
      </c>
      <c r="F6701" t="s">
        <v>21</v>
      </c>
      <c r="G6701">
        <v>6000</v>
      </c>
      <c r="H6701">
        <v>7.88</v>
      </c>
      <c r="I6701">
        <v>0</v>
      </c>
      <c r="J6701">
        <v>0.08</v>
      </c>
      <c r="K6701" t="s">
        <v>16</v>
      </c>
      <c r="L6701">
        <v>10</v>
      </c>
    </row>
    <row r="6702" spans="1:12" x14ac:dyDescent="0.3">
      <c r="A6702">
        <v>30</v>
      </c>
      <c r="B6702">
        <v>50000</v>
      </c>
      <c r="C6702" t="s">
        <v>26</v>
      </c>
      <c r="D6702">
        <v>0</v>
      </c>
      <c r="E6702" t="s">
        <v>27</v>
      </c>
      <c r="F6702" t="s">
        <v>15</v>
      </c>
      <c r="G6702">
        <v>10000</v>
      </c>
      <c r="I6702">
        <v>0</v>
      </c>
      <c r="J6702">
        <v>0.2</v>
      </c>
      <c r="K6702" t="s">
        <v>16</v>
      </c>
      <c r="L6702">
        <v>9</v>
      </c>
    </row>
    <row r="6703" spans="1:12" x14ac:dyDescent="0.3">
      <c r="A6703">
        <v>27</v>
      </c>
      <c r="B6703">
        <v>50000</v>
      </c>
      <c r="C6703" t="s">
        <v>23</v>
      </c>
      <c r="D6703">
        <v>7</v>
      </c>
      <c r="E6703" t="s">
        <v>18</v>
      </c>
      <c r="F6703" t="s">
        <v>15</v>
      </c>
      <c r="G6703">
        <v>8800</v>
      </c>
      <c r="H6703">
        <v>12.29</v>
      </c>
      <c r="I6703">
        <v>0</v>
      </c>
      <c r="J6703">
        <v>0.18</v>
      </c>
      <c r="K6703" t="s">
        <v>16</v>
      </c>
      <c r="L6703">
        <v>7</v>
      </c>
    </row>
    <row r="6704" spans="1:12" x14ac:dyDescent="0.3">
      <c r="A6704">
        <v>29</v>
      </c>
      <c r="B6704">
        <v>74000</v>
      </c>
      <c r="C6704" t="s">
        <v>13</v>
      </c>
      <c r="D6704">
        <v>2</v>
      </c>
      <c r="E6704" t="s">
        <v>28</v>
      </c>
      <c r="F6704" t="s">
        <v>21</v>
      </c>
      <c r="G6704">
        <v>6000</v>
      </c>
      <c r="H6704">
        <v>5.42</v>
      </c>
      <c r="I6704">
        <v>0</v>
      </c>
      <c r="J6704">
        <v>0.08</v>
      </c>
      <c r="K6704" t="s">
        <v>16</v>
      </c>
      <c r="L6704">
        <v>10</v>
      </c>
    </row>
    <row r="6705" spans="1:12" x14ac:dyDescent="0.3">
      <c r="A6705">
        <v>29</v>
      </c>
      <c r="B6705">
        <v>50000</v>
      </c>
      <c r="C6705" t="s">
        <v>26</v>
      </c>
      <c r="D6705">
        <v>11</v>
      </c>
      <c r="E6705" t="s">
        <v>28</v>
      </c>
      <c r="F6705" t="s">
        <v>15</v>
      </c>
      <c r="G6705">
        <v>4000</v>
      </c>
      <c r="H6705">
        <v>10.78</v>
      </c>
      <c r="I6705">
        <v>0</v>
      </c>
      <c r="J6705">
        <v>0.08</v>
      </c>
      <c r="K6705" t="s">
        <v>16</v>
      </c>
      <c r="L6705">
        <v>5</v>
      </c>
    </row>
    <row r="6706" spans="1:12" x14ac:dyDescent="0.3">
      <c r="A6706">
        <v>29</v>
      </c>
      <c r="B6706">
        <v>75000</v>
      </c>
      <c r="C6706" t="s">
        <v>13</v>
      </c>
      <c r="D6706">
        <v>2</v>
      </c>
      <c r="E6706" t="s">
        <v>14</v>
      </c>
      <c r="F6706" t="s">
        <v>21</v>
      </c>
      <c r="G6706">
        <v>6000</v>
      </c>
      <c r="H6706">
        <v>8.49</v>
      </c>
      <c r="I6706">
        <v>0</v>
      </c>
      <c r="J6706">
        <v>0.08</v>
      </c>
      <c r="K6706" t="s">
        <v>16</v>
      </c>
      <c r="L6706">
        <v>6</v>
      </c>
    </row>
    <row r="6707" spans="1:12" x14ac:dyDescent="0.3">
      <c r="A6707">
        <v>28</v>
      </c>
      <c r="B6707">
        <v>75000</v>
      </c>
      <c r="C6707" t="s">
        <v>13</v>
      </c>
      <c r="D6707">
        <v>0</v>
      </c>
      <c r="E6707" t="s">
        <v>27</v>
      </c>
      <c r="F6707" t="s">
        <v>21</v>
      </c>
      <c r="G6707">
        <v>6000</v>
      </c>
      <c r="H6707">
        <v>7.49</v>
      </c>
      <c r="I6707">
        <v>0</v>
      </c>
      <c r="J6707">
        <v>0.08</v>
      </c>
      <c r="K6707" t="s">
        <v>16</v>
      </c>
      <c r="L6707">
        <v>6</v>
      </c>
    </row>
    <row r="6708" spans="1:12" x14ac:dyDescent="0.3">
      <c r="A6708">
        <v>28</v>
      </c>
      <c r="B6708">
        <v>75000</v>
      </c>
      <c r="C6708" t="s">
        <v>13</v>
      </c>
      <c r="D6708">
        <v>4</v>
      </c>
      <c r="E6708" t="s">
        <v>18</v>
      </c>
      <c r="F6708" t="s">
        <v>21</v>
      </c>
      <c r="G6708">
        <v>6000</v>
      </c>
      <c r="H6708">
        <v>6.92</v>
      </c>
      <c r="I6708">
        <v>0</v>
      </c>
      <c r="J6708">
        <v>0.08</v>
      </c>
      <c r="K6708" t="s">
        <v>16</v>
      </c>
      <c r="L6708">
        <v>6</v>
      </c>
    </row>
    <row r="6709" spans="1:12" x14ac:dyDescent="0.3">
      <c r="A6709">
        <v>31</v>
      </c>
      <c r="B6709">
        <v>75000</v>
      </c>
      <c r="C6709" t="s">
        <v>13</v>
      </c>
      <c r="D6709">
        <v>2</v>
      </c>
      <c r="E6709" t="s">
        <v>27</v>
      </c>
      <c r="F6709" t="s">
        <v>21</v>
      </c>
      <c r="G6709">
        <v>6000</v>
      </c>
      <c r="H6709">
        <v>7.68</v>
      </c>
      <c r="I6709">
        <v>0</v>
      </c>
      <c r="J6709">
        <v>0.08</v>
      </c>
      <c r="K6709" t="s">
        <v>16</v>
      </c>
      <c r="L6709">
        <v>10</v>
      </c>
    </row>
    <row r="6710" spans="1:12" x14ac:dyDescent="0.3">
      <c r="A6710">
        <v>34</v>
      </c>
      <c r="B6710">
        <v>76000</v>
      </c>
      <c r="C6710" t="s">
        <v>13</v>
      </c>
      <c r="D6710">
        <v>4</v>
      </c>
      <c r="E6710" t="s">
        <v>14</v>
      </c>
      <c r="F6710" t="s">
        <v>19</v>
      </c>
      <c r="G6710">
        <v>6000</v>
      </c>
      <c r="I6710">
        <v>0</v>
      </c>
      <c r="J6710">
        <v>0.08</v>
      </c>
      <c r="K6710" t="s">
        <v>16</v>
      </c>
      <c r="L6710">
        <v>10</v>
      </c>
    </row>
    <row r="6711" spans="1:12" x14ac:dyDescent="0.3">
      <c r="A6711">
        <v>32</v>
      </c>
      <c r="B6711">
        <v>80000</v>
      </c>
      <c r="C6711" t="s">
        <v>13</v>
      </c>
      <c r="D6711">
        <v>16</v>
      </c>
      <c r="E6711" t="s">
        <v>20</v>
      </c>
      <c r="F6711" t="s">
        <v>15</v>
      </c>
      <c r="G6711">
        <v>6000</v>
      </c>
      <c r="I6711">
        <v>0</v>
      </c>
      <c r="J6711">
        <v>7.0000000000000007E-2</v>
      </c>
      <c r="K6711" t="s">
        <v>17</v>
      </c>
      <c r="L6711">
        <v>6</v>
      </c>
    </row>
    <row r="6712" spans="1:12" x14ac:dyDescent="0.3">
      <c r="A6712">
        <v>32</v>
      </c>
      <c r="B6712">
        <v>80000</v>
      </c>
      <c r="C6712" t="s">
        <v>13</v>
      </c>
      <c r="D6712">
        <v>3</v>
      </c>
      <c r="E6712" t="s">
        <v>27</v>
      </c>
      <c r="F6712" t="s">
        <v>19</v>
      </c>
      <c r="G6712">
        <v>6000</v>
      </c>
      <c r="H6712">
        <v>12.69</v>
      </c>
      <c r="I6712">
        <v>0</v>
      </c>
      <c r="J6712">
        <v>7.0000000000000007E-2</v>
      </c>
      <c r="K6712" t="s">
        <v>16</v>
      </c>
      <c r="L6712">
        <v>7</v>
      </c>
    </row>
    <row r="6713" spans="1:12" x14ac:dyDescent="0.3">
      <c r="A6713">
        <v>29</v>
      </c>
      <c r="B6713">
        <v>80000</v>
      </c>
      <c r="C6713" t="s">
        <v>13</v>
      </c>
      <c r="D6713">
        <v>3</v>
      </c>
      <c r="E6713" t="s">
        <v>20</v>
      </c>
      <c r="F6713" t="s">
        <v>21</v>
      </c>
      <c r="G6713">
        <v>6000</v>
      </c>
      <c r="H6713">
        <v>6.99</v>
      </c>
      <c r="I6713">
        <v>0</v>
      </c>
      <c r="J6713">
        <v>7.0000000000000007E-2</v>
      </c>
      <c r="K6713" t="s">
        <v>16</v>
      </c>
      <c r="L6713">
        <v>10</v>
      </c>
    </row>
    <row r="6714" spans="1:12" x14ac:dyDescent="0.3">
      <c r="A6714">
        <v>27</v>
      </c>
      <c r="B6714">
        <v>81000</v>
      </c>
      <c r="C6714" t="s">
        <v>13</v>
      </c>
      <c r="D6714">
        <v>0</v>
      </c>
      <c r="E6714" t="s">
        <v>27</v>
      </c>
      <c r="F6714" t="s">
        <v>21</v>
      </c>
      <c r="G6714">
        <v>6000</v>
      </c>
      <c r="H6714">
        <v>7.14</v>
      </c>
      <c r="I6714">
        <v>0</v>
      </c>
      <c r="J6714">
        <v>7.0000000000000007E-2</v>
      </c>
      <c r="K6714" t="s">
        <v>16</v>
      </c>
      <c r="L6714">
        <v>9</v>
      </c>
    </row>
    <row r="6715" spans="1:12" x14ac:dyDescent="0.3">
      <c r="A6715">
        <v>34</v>
      </c>
      <c r="B6715">
        <v>82000</v>
      </c>
      <c r="C6715" t="s">
        <v>13</v>
      </c>
      <c r="D6715">
        <v>3</v>
      </c>
      <c r="E6715" t="s">
        <v>14</v>
      </c>
      <c r="F6715" t="s">
        <v>21</v>
      </c>
      <c r="G6715">
        <v>6000</v>
      </c>
      <c r="H6715">
        <v>8.9</v>
      </c>
      <c r="I6715">
        <v>0</v>
      </c>
      <c r="J6715">
        <v>7.0000000000000007E-2</v>
      </c>
      <c r="K6715" t="s">
        <v>16</v>
      </c>
      <c r="L6715">
        <v>5</v>
      </c>
    </row>
    <row r="6716" spans="1:12" x14ac:dyDescent="0.3">
      <c r="A6716">
        <v>29</v>
      </c>
      <c r="B6716">
        <v>84000</v>
      </c>
      <c r="C6716" t="s">
        <v>13</v>
      </c>
      <c r="D6716">
        <v>3</v>
      </c>
      <c r="E6716" t="s">
        <v>14</v>
      </c>
      <c r="F6716" t="s">
        <v>19</v>
      </c>
      <c r="G6716">
        <v>6000</v>
      </c>
      <c r="H6716">
        <v>11.49</v>
      </c>
      <c r="I6716">
        <v>0</v>
      </c>
      <c r="J6716">
        <v>7.0000000000000007E-2</v>
      </c>
      <c r="K6716" t="s">
        <v>16</v>
      </c>
      <c r="L6716">
        <v>6</v>
      </c>
    </row>
    <row r="6717" spans="1:12" x14ac:dyDescent="0.3">
      <c r="A6717">
        <v>31</v>
      </c>
      <c r="B6717">
        <v>78996</v>
      </c>
      <c r="C6717" t="s">
        <v>13</v>
      </c>
      <c r="D6717">
        <v>5</v>
      </c>
      <c r="E6717" t="s">
        <v>28</v>
      </c>
      <c r="F6717" t="s">
        <v>21</v>
      </c>
      <c r="G6717">
        <v>6000</v>
      </c>
      <c r="H6717">
        <v>7.51</v>
      </c>
      <c r="I6717">
        <v>1</v>
      </c>
      <c r="J6717">
        <v>0.08</v>
      </c>
      <c r="K6717" t="s">
        <v>16</v>
      </c>
      <c r="L6717">
        <v>5</v>
      </c>
    </row>
    <row r="6718" spans="1:12" x14ac:dyDescent="0.3">
      <c r="A6718">
        <v>28</v>
      </c>
      <c r="B6718">
        <v>50343</v>
      </c>
      <c r="C6718" t="s">
        <v>23</v>
      </c>
      <c r="D6718">
        <v>11</v>
      </c>
      <c r="E6718" t="s">
        <v>28</v>
      </c>
      <c r="F6718" t="s">
        <v>21</v>
      </c>
      <c r="G6718">
        <v>22000</v>
      </c>
      <c r="H6718">
        <v>7.49</v>
      </c>
      <c r="I6718">
        <v>0</v>
      </c>
      <c r="J6718">
        <v>0.44</v>
      </c>
      <c r="K6718" t="s">
        <v>16</v>
      </c>
      <c r="L6718">
        <v>5</v>
      </c>
    </row>
    <row r="6719" spans="1:12" x14ac:dyDescent="0.3">
      <c r="A6719">
        <v>30</v>
      </c>
      <c r="B6719">
        <v>90000</v>
      </c>
      <c r="C6719" t="s">
        <v>13</v>
      </c>
      <c r="D6719">
        <v>0</v>
      </c>
      <c r="E6719" t="s">
        <v>14</v>
      </c>
      <c r="F6719" t="s">
        <v>19</v>
      </c>
      <c r="G6719">
        <v>6000</v>
      </c>
      <c r="H6719">
        <v>10.38</v>
      </c>
      <c r="I6719">
        <v>0</v>
      </c>
      <c r="J6719">
        <v>7.0000000000000007E-2</v>
      </c>
      <c r="K6719" t="s">
        <v>16</v>
      </c>
      <c r="L6719">
        <v>8</v>
      </c>
    </row>
    <row r="6720" spans="1:12" x14ac:dyDescent="0.3">
      <c r="A6720">
        <v>29</v>
      </c>
      <c r="B6720">
        <v>50400</v>
      </c>
      <c r="C6720" t="s">
        <v>23</v>
      </c>
      <c r="D6720">
        <v>4</v>
      </c>
      <c r="E6720" t="s">
        <v>18</v>
      </c>
      <c r="F6720" t="s">
        <v>19</v>
      </c>
      <c r="G6720">
        <v>9000</v>
      </c>
      <c r="H6720">
        <v>10.37</v>
      </c>
      <c r="I6720">
        <v>0</v>
      </c>
      <c r="J6720">
        <v>0.18</v>
      </c>
      <c r="K6720" t="s">
        <v>16</v>
      </c>
      <c r="L6720">
        <v>9</v>
      </c>
    </row>
    <row r="6721" spans="1:12" x14ac:dyDescent="0.3">
      <c r="A6721">
        <v>31</v>
      </c>
      <c r="B6721">
        <v>50402</v>
      </c>
      <c r="C6721" t="s">
        <v>26</v>
      </c>
      <c r="D6721">
        <v>4</v>
      </c>
      <c r="E6721" t="s">
        <v>20</v>
      </c>
      <c r="F6721" t="s">
        <v>15</v>
      </c>
      <c r="G6721">
        <v>3000</v>
      </c>
      <c r="H6721">
        <v>13.22</v>
      </c>
      <c r="I6721">
        <v>0</v>
      </c>
      <c r="J6721">
        <v>0.06</v>
      </c>
      <c r="K6721" t="s">
        <v>16</v>
      </c>
      <c r="L6721">
        <v>9</v>
      </c>
    </row>
    <row r="6722" spans="1:12" x14ac:dyDescent="0.3">
      <c r="A6722">
        <v>27</v>
      </c>
      <c r="B6722">
        <v>108000</v>
      </c>
      <c r="C6722" t="s">
        <v>13</v>
      </c>
      <c r="D6722">
        <v>4</v>
      </c>
      <c r="E6722" t="s">
        <v>25</v>
      </c>
      <c r="F6722" t="s">
        <v>19</v>
      </c>
      <c r="G6722">
        <v>6000</v>
      </c>
      <c r="H6722">
        <v>10.65</v>
      </c>
      <c r="I6722">
        <v>0</v>
      </c>
      <c r="J6722">
        <v>0.06</v>
      </c>
      <c r="K6722" t="s">
        <v>16</v>
      </c>
      <c r="L6722">
        <v>7</v>
      </c>
    </row>
    <row r="6723" spans="1:12" x14ac:dyDescent="0.3">
      <c r="A6723">
        <v>31</v>
      </c>
      <c r="B6723">
        <v>110000</v>
      </c>
      <c r="C6723" t="s">
        <v>13</v>
      </c>
      <c r="D6723">
        <v>15</v>
      </c>
      <c r="E6723" t="s">
        <v>25</v>
      </c>
      <c r="F6723" t="s">
        <v>21</v>
      </c>
      <c r="G6723">
        <v>6000</v>
      </c>
      <c r="H6723">
        <v>6.99</v>
      </c>
      <c r="I6723">
        <v>0</v>
      </c>
      <c r="J6723">
        <v>0.05</v>
      </c>
      <c r="K6723" t="s">
        <v>16</v>
      </c>
      <c r="L6723">
        <v>6</v>
      </c>
    </row>
    <row r="6724" spans="1:12" x14ac:dyDescent="0.3">
      <c r="A6724">
        <v>28</v>
      </c>
      <c r="B6724">
        <v>125004</v>
      </c>
      <c r="C6724" t="s">
        <v>13</v>
      </c>
      <c r="D6724">
        <v>12</v>
      </c>
      <c r="E6724" t="s">
        <v>20</v>
      </c>
      <c r="F6724" t="s">
        <v>21</v>
      </c>
      <c r="G6724">
        <v>6000</v>
      </c>
      <c r="H6724">
        <v>7.51</v>
      </c>
      <c r="I6724">
        <v>0</v>
      </c>
      <c r="J6724">
        <v>0.05</v>
      </c>
      <c r="K6724" t="s">
        <v>16</v>
      </c>
      <c r="L6724">
        <v>10</v>
      </c>
    </row>
    <row r="6725" spans="1:12" x14ac:dyDescent="0.3">
      <c r="A6725">
        <v>27</v>
      </c>
      <c r="B6725">
        <v>185000</v>
      </c>
      <c r="C6725" t="s">
        <v>13</v>
      </c>
      <c r="D6725">
        <v>2</v>
      </c>
      <c r="E6725" t="s">
        <v>28</v>
      </c>
      <c r="F6725" t="s">
        <v>21</v>
      </c>
      <c r="G6725">
        <v>6000</v>
      </c>
      <c r="I6725">
        <v>0</v>
      </c>
      <c r="J6725">
        <v>0.03</v>
      </c>
      <c r="K6725" t="s">
        <v>16</v>
      </c>
      <c r="L6725">
        <v>10</v>
      </c>
    </row>
    <row r="6726" spans="1:12" x14ac:dyDescent="0.3">
      <c r="A6726">
        <v>28</v>
      </c>
      <c r="B6726">
        <v>240000</v>
      </c>
      <c r="C6726" t="s">
        <v>13</v>
      </c>
      <c r="D6726">
        <v>2</v>
      </c>
      <c r="E6726" t="s">
        <v>14</v>
      </c>
      <c r="F6726" t="s">
        <v>19</v>
      </c>
      <c r="G6726">
        <v>6000</v>
      </c>
      <c r="H6726">
        <v>11.46</v>
      </c>
      <c r="I6726">
        <v>0</v>
      </c>
      <c r="J6726">
        <v>0.03</v>
      </c>
      <c r="K6726" t="s">
        <v>16</v>
      </c>
      <c r="L6726">
        <v>6</v>
      </c>
    </row>
    <row r="6727" spans="1:12" x14ac:dyDescent="0.3">
      <c r="A6727">
        <v>34</v>
      </c>
      <c r="B6727">
        <v>564000</v>
      </c>
      <c r="C6727" t="s">
        <v>13</v>
      </c>
      <c r="D6727">
        <v>2</v>
      </c>
      <c r="E6727" t="s">
        <v>14</v>
      </c>
      <c r="F6727" t="s">
        <v>21</v>
      </c>
      <c r="G6727">
        <v>6000</v>
      </c>
      <c r="H6727">
        <v>7.14</v>
      </c>
      <c r="I6727">
        <v>0</v>
      </c>
      <c r="J6727">
        <v>0.01</v>
      </c>
      <c r="K6727" t="s">
        <v>16</v>
      </c>
      <c r="L6727">
        <v>5</v>
      </c>
    </row>
    <row r="6728" spans="1:12" x14ac:dyDescent="0.3">
      <c r="A6728">
        <v>32</v>
      </c>
      <c r="B6728">
        <v>12000</v>
      </c>
      <c r="C6728" t="s">
        <v>13</v>
      </c>
      <c r="D6728">
        <v>2</v>
      </c>
      <c r="E6728" t="s">
        <v>25</v>
      </c>
      <c r="F6728" t="s">
        <v>19</v>
      </c>
      <c r="G6728">
        <v>6075</v>
      </c>
      <c r="H6728">
        <v>12.42</v>
      </c>
      <c r="I6728">
        <v>1</v>
      </c>
      <c r="J6728">
        <v>0.51</v>
      </c>
      <c r="K6728" t="s">
        <v>16</v>
      </c>
      <c r="L6728">
        <v>8</v>
      </c>
    </row>
    <row r="6729" spans="1:12" x14ac:dyDescent="0.3">
      <c r="A6729">
        <v>27</v>
      </c>
      <c r="B6729">
        <v>40000</v>
      </c>
      <c r="C6729" t="s">
        <v>13</v>
      </c>
      <c r="D6729">
        <v>4</v>
      </c>
      <c r="E6729" t="s">
        <v>18</v>
      </c>
      <c r="F6729" t="s">
        <v>15</v>
      </c>
      <c r="G6729">
        <v>6125</v>
      </c>
      <c r="H6729">
        <v>13.23</v>
      </c>
      <c r="I6729">
        <v>0</v>
      </c>
      <c r="J6729">
        <v>0.15</v>
      </c>
      <c r="K6729" t="s">
        <v>17</v>
      </c>
      <c r="L6729">
        <v>5</v>
      </c>
    </row>
    <row r="6730" spans="1:12" x14ac:dyDescent="0.3">
      <c r="A6730">
        <v>35</v>
      </c>
      <c r="B6730">
        <v>29400</v>
      </c>
      <c r="C6730" t="s">
        <v>13</v>
      </c>
      <c r="D6730">
        <v>0</v>
      </c>
      <c r="E6730" t="s">
        <v>27</v>
      </c>
      <c r="F6730" t="s">
        <v>19</v>
      </c>
      <c r="G6730">
        <v>6150</v>
      </c>
      <c r="H6730">
        <v>12.21</v>
      </c>
      <c r="I6730">
        <v>0</v>
      </c>
      <c r="J6730">
        <v>0.21</v>
      </c>
      <c r="K6730" t="s">
        <v>16</v>
      </c>
      <c r="L6730">
        <v>5</v>
      </c>
    </row>
    <row r="6731" spans="1:12" x14ac:dyDescent="0.3">
      <c r="A6731">
        <v>28</v>
      </c>
      <c r="B6731">
        <v>51000</v>
      </c>
      <c r="C6731" t="s">
        <v>26</v>
      </c>
      <c r="D6731">
        <v>12</v>
      </c>
      <c r="E6731" t="s">
        <v>27</v>
      </c>
      <c r="F6731" t="s">
        <v>21</v>
      </c>
      <c r="G6731">
        <v>8000</v>
      </c>
      <c r="H6731">
        <v>7.51</v>
      </c>
      <c r="I6731">
        <v>0</v>
      </c>
      <c r="J6731">
        <v>0.16</v>
      </c>
      <c r="K6731" t="s">
        <v>16</v>
      </c>
      <c r="L6731">
        <v>5</v>
      </c>
    </row>
    <row r="6732" spans="1:12" x14ac:dyDescent="0.3">
      <c r="A6732">
        <v>30</v>
      </c>
      <c r="B6732">
        <v>51000</v>
      </c>
      <c r="C6732" t="s">
        <v>26</v>
      </c>
      <c r="D6732">
        <v>4</v>
      </c>
      <c r="E6732" t="s">
        <v>20</v>
      </c>
      <c r="F6732" t="s">
        <v>19</v>
      </c>
      <c r="G6732">
        <v>2000</v>
      </c>
      <c r="H6732">
        <v>10.99</v>
      </c>
      <c r="I6732">
        <v>0</v>
      </c>
      <c r="J6732">
        <v>0.04</v>
      </c>
      <c r="K6732" t="s">
        <v>16</v>
      </c>
      <c r="L6732">
        <v>10</v>
      </c>
    </row>
    <row r="6733" spans="1:12" x14ac:dyDescent="0.3">
      <c r="A6733">
        <v>33</v>
      </c>
      <c r="B6733">
        <v>45000</v>
      </c>
      <c r="C6733" t="s">
        <v>26</v>
      </c>
      <c r="D6733">
        <v>3</v>
      </c>
      <c r="E6733" t="s">
        <v>28</v>
      </c>
      <c r="F6733" t="s">
        <v>30</v>
      </c>
      <c r="G6733">
        <v>8000</v>
      </c>
      <c r="H6733">
        <v>16.489999999999998</v>
      </c>
      <c r="I6733">
        <v>1</v>
      </c>
      <c r="J6733">
        <v>0.18</v>
      </c>
      <c r="K6733" t="s">
        <v>17</v>
      </c>
      <c r="L6733">
        <v>6</v>
      </c>
    </row>
    <row r="6734" spans="1:12" x14ac:dyDescent="0.3">
      <c r="A6734">
        <v>32</v>
      </c>
      <c r="B6734">
        <v>51000</v>
      </c>
      <c r="C6734" t="s">
        <v>26</v>
      </c>
      <c r="D6734">
        <v>1</v>
      </c>
      <c r="E6734" t="s">
        <v>27</v>
      </c>
      <c r="F6734" t="s">
        <v>19</v>
      </c>
      <c r="G6734">
        <v>10000</v>
      </c>
      <c r="H6734">
        <v>9.99</v>
      </c>
      <c r="I6734">
        <v>0</v>
      </c>
      <c r="J6734">
        <v>0.2</v>
      </c>
      <c r="K6734" t="s">
        <v>16</v>
      </c>
      <c r="L6734">
        <v>5</v>
      </c>
    </row>
    <row r="6735" spans="1:12" x14ac:dyDescent="0.3">
      <c r="A6735">
        <v>31</v>
      </c>
      <c r="B6735">
        <v>20400</v>
      </c>
      <c r="C6735" t="s">
        <v>13</v>
      </c>
      <c r="D6735">
        <v>0</v>
      </c>
      <c r="E6735" t="s">
        <v>14</v>
      </c>
      <c r="F6735" t="s">
        <v>19</v>
      </c>
      <c r="G6735">
        <v>6225</v>
      </c>
      <c r="H6735">
        <v>9.76</v>
      </c>
      <c r="I6735">
        <v>1</v>
      </c>
      <c r="J6735">
        <v>0.31</v>
      </c>
      <c r="K6735" t="s">
        <v>16</v>
      </c>
      <c r="L6735">
        <v>9</v>
      </c>
    </row>
    <row r="6736" spans="1:12" x14ac:dyDescent="0.3">
      <c r="A6736">
        <v>28</v>
      </c>
      <c r="B6736">
        <v>81000</v>
      </c>
      <c r="C6736" t="s">
        <v>13</v>
      </c>
      <c r="D6736">
        <v>13</v>
      </c>
      <c r="E6736" t="s">
        <v>27</v>
      </c>
      <c r="F6736" t="s">
        <v>21</v>
      </c>
      <c r="G6736">
        <v>6225</v>
      </c>
      <c r="H6736">
        <v>7.9</v>
      </c>
      <c r="I6736">
        <v>0</v>
      </c>
      <c r="J6736">
        <v>0.08</v>
      </c>
      <c r="K6736" t="s">
        <v>16</v>
      </c>
      <c r="L6736">
        <v>7</v>
      </c>
    </row>
    <row r="6737" spans="1:12" x14ac:dyDescent="0.3">
      <c r="A6737">
        <v>29</v>
      </c>
      <c r="B6737">
        <v>51000</v>
      </c>
      <c r="C6737" t="s">
        <v>26</v>
      </c>
      <c r="D6737">
        <v>8</v>
      </c>
      <c r="E6737" t="s">
        <v>20</v>
      </c>
      <c r="F6737" t="s">
        <v>19</v>
      </c>
      <c r="G6737">
        <v>25000</v>
      </c>
      <c r="H6737">
        <v>11.49</v>
      </c>
      <c r="I6737">
        <v>0</v>
      </c>
      <c r="J6737">
        <v>0.49</v>
      </c>
      <c r="K6737" t="s">
        <v>16</v>
      </c>
      <c r="L6737">
        <v>10</v>
      </c>
    </row>
    <row r="6738" spans="1:12" x14ac:dyDescent="0.3">
      <c r="A6738">
        <v>29</v>
      </c>
      <c r="B6738">
        <v>18000</v>
      </c>
      <c r="C6738" t="s">
        <v>13</v>
      </c>
      <c r="D6738">
        <v>4</v>
      </c>
      <c r="E6738" t="s">
        <v>28</v>
      </c>
      <c r="F6738" t="s">
        <v>19</v>
      </c>
      <c r="G6738">
        <v>6250</v>
      </c>
      <c r="H6738">
        <v>9.99</v>
      </c>
      <c r="I6738">
        <v>1</v>
      </c>
      <c r="J6738">
        <v>0.35</v>
      </c>
      <c r="K6738" t="s">
        <v>16</v>
      </c>
      <c r="L6738">
        <v>6</v>
      </c>
    </row>
    <row r="6739" spans="1:12" x14ac:dyDescent="0.3">
      <c r="A6739">
        <v>28</v>
      </c>
      <c r="B6739">
        <v>21000</v>
      </c>
      <c r="C6739" t="s">
        <v>13</v>
      </c>
      <c r="D6739">
        <v>6</v>
      </c>
      <c r="E6739" t="s">
        <v>18</v>
      </c>
      <c r="F6739" t="s">
        <v>21</v>
      </c>
      <c r="G6739">
        <v>6250</v>
      </c>
      <c r="H6739">
        <v>7.9</v>
      </c>
      <c r="I6739">
        <v>0</v>
      </c>
      <c r="J6739">
        <v>0.3</v>
      </c>
      <c r="K6739" t="s">
        <v>16</v>
      </c>
      <c r="L6739">
        <v>7</v>
      </c>
    </row>
    <row r="6740" spans="1:12" x14ac:dyDescent="0.3">
      <c r="A6740">
        <v>27</v>
      </c>
      <c r="B6740">
        <v>23004</v>
      </c>
      <c r="C6740" t="s">
        <v>13</v>
      </c>
      <c r="D6740">
        <v>1</v>
      </c>
      <c r="E6740" t="s">
        <v>14</v>
      </c>
      <c r="F6740" t="s">
        <v>19</v>
      </c>
      <c r="G6740">
        <v>6250</v>
      </c>
      <c r="H6740">
        <v>10.38</v>
      </c>
      <c r="I6740">
        <v>0</v>
      </c>
      <c r="J6740">
        <v>0.27</v>
      </c>
      <c r="K6740" t="s">
        <v>16</v>
      </c>
      <c r="L6740">
        <v>6</v>
      </c>
    </row>
    <row r="6741" spans="1:12" x14ac:dyDescent="0.3">
      <c r="A6741">
        <v>33</v>
      </c>
      <c r="B6741">
        <v>51000</v>
      </c>
      <c r="C6741" t="s">
        <v>26</v>
      </c>
      <c r="D6741">
        <v>12</v>
      </c>
      <c r="E6741" t="s">
        <v>14</v>
      </c>
      <c r="F6741" t="s">
        <v>21</v>
      </c>
      <c r="G6741">
        <v>7200</v>
      </c>
      <c r="H6741">
        <v>6.76</v>
      </c>
      <c r="I6741">
        <v>0</v>
      </c>
      <c r="J6741">
        <v>0.14000000000000001</v>
      </c>
      <c r="K6741" t="s">
        <v>16</v>
      </c>
      <c r="L6741">
        <v>5</v>
      </c>
    </row>
    <row r="6742" spans="1:12" x14ac:dyDescent="0.3">
      <c r="A6742">
        <v>27</v>
      </c>
      <c r="B6742">
        <v>51000</v>
      </c>
      <c r="C6742" t="s">
        <v>23</v>
      </c>
      <c r="D6742">
        <v>3</v>
      </c>
      <c r="E6742" t="s">
        <v>28</v>
      </c>
      <c r="F6742" t="s">
        <v>21</v>
      </c>
      <c r="G6742">
        <v>3500</v>
      </c>
      <c r="H6742">
        <v>7.88</v>
      </c>
      <c r="I6742">
        <v>0</v>
      </c>
      <c r="J6742">
        <v>7.0000000000000007E-2</v>
      </c>
      <c r="K6742" t="s">
        <v>16</v>
      </c>
      <c r="L6742">
        <v>5</v>
      </c>
    </row>
    <row r="6743" spans="1:12" x14ac:dyDescent="0.3">
      <c r="A6743">
        <v>28</v>
      </c>
      <c r="B6743">
        <v>49900</v>
      </c>
      <c r="C6743" t="s">
        <v>13</v>
      </c>
      <c r="D6743">
        <v>6</v>
      </c>
      <c r="E6743" t="s">
        <v>28</v>
      </c>
      <c r="F6743" t="s">
        <v>15</v>
      </c>
      <c r="G6743">
        <v>7000</v>
      </c>
      <c r="H6743">
        <v>14.27</v>
      </c>
      <c r="I6743">
        <v>1</v>
      </c>
      <c r="J6743">
        <v>0.14000000000000001</v>
      </c>
      <c r="K6743" t="s">
        <v>16</v>
      </c>
      <c r="L6743">
        <v>9</v>
      </c>
    </row>
    <row r="6744" spans="1:12" x14ac:dyDescent="0.3">
      <c r="A6744">
        <v>31</v>
      </c>
      <c r="B6744">
        <v>56000</v>
      </c>
      <c r="C6744" t="s">
        <v>13</v>
      </c>
      <c r="D6744">
        <v>4</v>
      </c>
      <c r="E6744" t="s">
        <v>14</v>
      </c>
      <c r="F6744" t="s">
        <v>21</v>
      </c>
      <c r="G6744">
        <v>7000</v>
      </c>
      <c r="H6744">
        <v>7.29</v>
      </c>
      <c r="I6744">
        <v>0</v>
      </c>
      <c r="J6744">
        <v>0.13</v>
      </c>
      <c r="K6744" t="s">
        <v>16</v>
      </c>
      <c r="L6744">
        <v>8</v>
      </c>
    </row>
    <row r="6745" spans="1:12" x14ac:dyDescent="0.3">
      <c r="A6745">
        <v>30</v>
      </c>
      <c r="B6745">
        <v>45000</v>
      </c>
      <c r="C6745" t="s">
        <v>26</v>
      </c>
      <c r="D6745">
        <v>11</v>
      </c>
      <c r="E6745" t="s">
        <v>20</v>
      </c>
      <c r="F6745" t="s">
        <v>30</v>
      </c>
      <c r="G6745">
        <v>10000</v>
      </c>
      <c r="H6745">
        <v>14.74</v>
      </c>
      <c r="I6745">
        <v>1</v>
      </c>
      <c r="J6745">
        <v>0.22</v>
      </c>
      <c r="K6745" t="s">
        <v>16</v>
      </c>
      <c r="L6745">
        <v>6</v>
      </c>
    </row>
    <row r="6746" spans="1:12" x14ac:dyDescent="0.3">
      <c r="A6746">
        <v>27</v>
      </c>
      <c r="B6746">
        <v>51267</v>
      </c>
      <c r="C6746" t="s">
        <v>26</v>
      </c>
      <c r="D6746">
        <v>8</v>
      </c>
      <c r="E6746" t="s">
        <v>18</v>
      </c>
      <c r="F6746" t="s">
        <v>21</v>
      </c>
      <c r="G6746">
        <v>4000</v>
      </c>
      <c r="H6746">
        <v>7.68</v>
      </c>
      <c r="I6746">
        <v>0</v>
      </c>
      <c r="J6746">
        <v>0.08</v>
      </c>
      <c r="K6746" t="s">
        <v>16</v>
      </c>
      <c r="L6746">
        <v>10</v>
      </c>
    </row>
    <row r="6747" spans="1:12" x14ac:dyDescent="0.3">
      <c r="A6747">
        <v>27</v>
      </c>
      <c r="B6747">
        <v>60000</v>
      </c>
      <c r="C6747" t="s">
        <v>13</v>
      </c>
      <c r="D6747">
        <v>3</v>
      </c>
      <c r="E6747" t="s">
        <v>27</v>
      </c>
      <c r="F6747" t="s">
        <v>22</v>
      </c>
      <c r="G6747">
        <v>7000</v>
      </c>
      <c r="H6747">
        <v>19.47</v>
      </c>
      <c r="I6747">
        <v>0</v>
      </c>
      <c r="J6747">
        <v>0.12</v>
      </c>
      <c r="K6747" t="s">
        <v>16</v>
      </c>
      <c r="L6747">
        <v>7</v>
      </c>
    </row>
    <row r="6748" spans="1:12" x14ac:dyDescent="0.3">
      <c r="A6748">
        <v>29</v>
      </c>
      <c r="B6748">
        <v>56500</v>
      </c>
      <c r="C6748" t="s">
        <v>13</v>
      </c>
      <c r="D6748">
        <v>3</v>
      </c>
      <c r="E6748" t="s">
        <v>14</v>
      </c>
      <c r="F6748" t="s">
        <v>19</v>
      </c>
      <c r="G6748">
        <v>7000</v>
      </c>
      <c r="I6748">
        <v>1</v>
      </c>
      <c r="J6748">
        <v>0.12</v>
      </c>
      <c r="K6748" t="s">
        <v>16</v>
      </c>
      <c r="L6748">
        <v>8</v>
      </c>
    </row>
    <row r="6749" spans="1:12" x14ac:dyDescent="0.3">
      <c r="A6749">
        <v>27</v>
      </c>
      <c r="B6749">
        <v>51600</v>
      </c>
      <c r="C6749" t="s">
        <v>26</v>
      </c>
      <c r="D6749">
        <v>12</v>
      </c>
      <c r="E6749" t="s">
        <v>14</v>
      </c>
      <c r="F6749" t="s">
        <v>21</v>
      </c>
      <c r="G6749">
        <v>6000</v>
      </c>
      <c r="H6749">
        <v>8.9</v>
      </c>
      <c r="I6749">
        <v>0</v>
      </c>
      <c r="J6749">
        <v>0.12</v>
      </c>
      <c r="K6749" t="s">
        <v>16</v>
      </c>
      <c r="L6749">
        <v>9</v>
      </c>
    </row>
    <row r="6750" spans="1:12" x14ac:dyDescent="0.3">
      <c r="A6750">
        <v>34</v>
      </c>
      <c r="B6750">
        <v>51621</v>
      </c>
      <c r="C6750" t="s">
        <v>26</v>
      </c>
      <c r="D6750">
        <v>5</v>
      </c>
      <c r="E6750" t="s">
        <v>20</v>
      </c>
      <c r="F6750" t="s">
        <v>19</v>
      </c>
      <c r="G6750">
        <v>3500</v>
      </c>
      <c r="H6750">
        <v>11.49</v>
      </c>
      <c r="I6750">
        <v>0</v>
      </c>
      <c r="J6750">
        <v>7.0000000000000007E-2</v>
      </c>
      <c r="K6750" t="s">
        <v>16</v>
      </c>
      <c r="L6750">
        <v>6</v>
      </c>
    </row>
    <row r="6751" spans="1:12" x14ac:dyDescent="0.3">
      <c r="A6751">
        <v>33</v>
      </c>
      <c r="B6751">
        <v>65000</v>
      </c>
      <c r="C6751" t="s">
        <v>13</v>
      </c>
      <c r="D6751">
        <v>3</v>
      </c>
      <c r="E6751" t="s">
        <v>25</v>
      </c>
      <c r="F6751" t="s">
        <v>15</v>
      </c>
      <c r="G6751">
        <v>7000</v>
      </c>
      <c r="H6751">
        <v>14.26</v>
      </c>
      <c r="I6751">
        <v>0</v>
      </c>
      <c r="J6751">
        <v>0.11</v>
      </c>
      <c r="K6751" t="s">
        <v>16</v>
      </c>
      <c r="L6751">
        <v>10</v>
      </c>
    </row>
    <row r="6752" spans="1:12" x14ac:dyDescent="0.3">
      <c r="A6752">
        <v>27</v>
      </c>
      <c r="B6752">
        <v>65000</v>
      </c>
      <c r="C6752" t="s">
        <v>13</v>
      </c>
      <c r="D6752">
        <v>5</v>
      </c>
      <c r="E6752" t="s">
        <v>27</v>
      </c>
      <c r="F6752" t="s">
        <v>15</v>
      </c>
      <c r="G6752">
        <v>7000</v>
      </c>
      <c r="H6752">
        <v>13.57</v>
      </c>
      <c r="I6752">
        <v>0</v>
      </c>
      <c r="J6752">
        <v>0.11</v>
      </c>
      <c r="K6752" t="s">
        <v>16</v>
      </c>
      <c r="L6752">
        <v>7</v>
      </c>
    </row>
    <row r="6753" spans="1:12" x14ac:dyDescent="0.3">
      <c r="A6753">
        <v>30</v>
      </c>
      <c r="B6753">
        <v>51750</v>
      </c>
      <c r="C6753" t="s">
        <v>23</v>
      </c>
      <c r="D6753">
        <v>5</v>
      </c>
      <c r="E6753" t="s">
        <v>27</v>
      </c>
      <c r="F6753" t="s">
        <v>19</v>
      </c>
      <c r="G6753">
        <v>12000</v>
      </c>
      <c r="H6753">
        <v>11.14</v>
      </c>
      <c r="I6753">
        <v>0</v>
      </c>
      <c r="J6753">
        <v>0.23</v>
      </c>
      <c r="K6753" t="s">
        <v>16</v>
      </c>
      <c r="L6753">
        <v>10</v>
      </c>
    </row>
    <row r="6754" spans="1:12" x14ac:dyDescent="0.3">
      <c r="A6754">
        <v>33</v>
      </c>
      <c r="B6754">
        <v>51888</v>
      </c>
      <c r="C6754" t="s">
        <v>26</v>
      </c>
      <c r="D6754">
        <v>13</v>
      </c>
      <c r="E6754" t="s">
        <v>20</v>
      </c>
      <c r="F6754" t="s">
        <v>15</v>
      </c>
      <c r="G6754">
        <v>7000</v>
      </c>
      <c r="H6754">
        <v>13.98</v>
      </c>
      <c r="I6754">
        <v>0</v>
      </c>
      <c r="J6754">
        <v>0.13</v>
      </c>
      <c r="K6754" t="s">
        <v>16</v>
      </c>
      <c r="L6754">
        <v>10</v>
      </c>
    </row>
    <row r="6755" spans="1:12" x14ac:dyDescent="0.3">
      <c r="A6755">
        <v>28</v>
      </c>
      <c r="B6755">
        <v>61350</v>
      </c>
      <c r="C6755" t="s">
        <v>13</v>
      </c>
      <c r="D6755">
        <v>12</v>
      </c>
      <c r="E6755" t="s">
        <v>25</v>
      </c>
      <c r="F6755" t="s">
        <v>15</v>
      </c>
      <c r="G6755">
        <v>7000</v>
      </c>
      <c r="H6755">
        <v>12.98</v>
      </c>
      <c r="I6755">
        <v>1</v>
      </c>
      <c r="J6755">
        <v>0.11</v>
      </c>
      <c r="K6755" t="s">
        <v>17</v>
      </c>
      <c r="L6755">
        <v>8</v>
      </c>
    </row>
    <row r="6756" spans="1:12" x14ac:dyDescent="0.3">
      <c r="A6756">
        <v>29</v>
      </c>
      <c r="B6756">
        <v>70000</v>
      </c>
      <c r="C6756" t="s">
        <v>13</v>
      </c>
      <c r="D6756">
        <v>6</v>
      </c>
      <c r="E6756" t="s">
        <v>18</v>
      </c>
      <c r="F6756" t="s">
        <v>21</v>
      </c>
      <c r="G6756">
        <v>7000</v>
      </c>
      <c r="H6756">
        <v>7.74</v>
      </c>
      <c r="I6756">
        <v>0</v>
      </c>
      <c r="J6756">
        <v>0.1</v>
      </c>
      <c r="K6756" t="s">
        <v>16</v>
      </c>
      <c r="L6756">
        <v>6</v>
      </c>
    </row>
    <row r="6757" spans="1:12" x14ac:dyDescent="0.3">
      <c r="A6757">
        <v>28</v>
      </c>
      <c r="B6757">
        <v>72000</v>
      </c>
      <c r="C6757" t="s">
        <v>13</v>
      </c>
      <c r="D6757">
        <v>2</v>
      </c>
      <c r="E6757" t="s">
        <v>14</v>
      </c>
      <c r="F6757" t="s">
        <v>19</v>
      </c>
      <c r="G6757">
        <v>7000</v>
      </c>
      <c r="H6757">
        <v>11.49</v>
      </c>
      <c r="I6757">
        <v>0</v>
      </c>
      <c r="J6757">
        <v>0.1</v>
      </c>
      <c r="K6757" t="s">
        <v>16</v>
      </c>
      <c r="L6757">
        <v>7</v>
      </c>
    </row>
    <row r="6758" spans="1:12" x14ac:dyDescent="0.3">
      <c r="A6758">
        <v>29</v>
      </c>
      <c r="B6758">
        <v>72500</v>
      </c>
      <c r="C6758" t="s">
        <v>13</v>
      </c>
      <c r="D6758">
        <v>1</v>
      </c>
      <c r="E6758" t="s">
        <v>20</v>
      </c>
      <c r="F6758" t="s">
        <v>21</v>
      </c>
      <c r="G6758">
        <v>7000</v>
      </c>
      <c r="H6758">
        <v>7.29</v>
      </c>
      <c r="I6758">
        <v>0</v>
      </c>
      <c r="J6758">
        <v>0.1</v>
      </c>
      <c r="K6758" t="s">
        <v>16</v>
      </c>
      <c r="L6758">
        <v>5</v>
      </c>
    </row>
    <row r="6759" spans="1:12" x14ac:dyDescent="0.3">
      <c r="A6759">
        <v>32</v>
      </c>
      <c r="B6759">
        <v>75000</v>
      </c>
      <c r="C6759" t="s">
        <v>13</v>
      </c>
      <c r="D6759">
        <v>2</v>
      </c>
      <c r="E6759" t="s">
        <v>20</v>
      </c>
      <c r="F6759" t="s">
        <v>15</v>
      </c>
      <c r="G6759">
        <v>7000</v>
      </c>
      <c r="H6759">
        <v>12.61</v>
      </c>
      <c r="I6759">
        <v>0</v>
      </c>
      <c r="J6759">
        <v>0.09</v>
      </c>
      <c r="K6759" t="s">
        <v>16</v>
      </c>
      <c r="L6759">
        <v>6</v>
      </c>
    </row>
    <row r="6760" spans="1:12" x14ac:dyDescent="0.3">
      <c r="A6760">
        <v>30</v>
      </c>
      <c r="B6760">
        <v>78000</v>
      </c>
      <c r="C6760" t="s">
        <v>13</v>
      </c>
      <c r="D6760">
        <v>12</v>
      </c>
      <c r="E6760" t="s">
        <v>20</v>
      </c>
      <c r="F6760" t="s">
        <v>21</v>
      </c>
      <c r="G6760">
        <v>7000</v>
      </c>
      <c r="H6760">
        <v>6.54</v>
      </c>
      <c r="I6760">
        <v>0</v>
      </c>
      <c r="J6760">
        <v>0.09</v>
      </c>
      <c r="K6760" t="s">
        <v>16</v>
      </c>
      <c r="L6760">
        <v>5</v>
      </c>
    </row>
    <row r="6761" spans="1:12" x14ac:dyDescent="0.3">
      <c r="A6761">
        <v>35</v>
      </c>
      <c r="B6761">
        <v>80000</v>
      </c>
      <c r="C6761" t="s">
        <v>13</v>
      </c>
      <c r="D6761">
        <v>5</v>
      </c>
      <c r="E6761" t="s">
        <v>18</v>
      </c>
      <c r="F6761" t="s">
        <v>21</v>
      </c>
      <c r="G6761">
        <v>7000</v>
      </c>
      <c r="H6761">
        <v>7.29</v>
      </c>
      <c r="I6761">
        <v>0</v>
      </c>
      <c r="J6761">
        <v>0.09</v>
      </c>
      <c r="K6761" t="s">
        <v>16</v>
      </c>
      <c r="L6761">
        <v>8</v>
      </c>
    </row>
    <row r="6762" spans="1:12" x14ac:dyDescent="0.3">
      <c r="A6762">
        <v>32</v>
      </c>
      <c r="B6762">
        <v>52000</v>
      </c>
      <c r="C6762" t="s">
        <v>26</v>
      </c>
      <c r="D6762">
        <v>5</v>
      </c>
      <c r="E6762" t="s">
        <v>28</v>
      </c>
      <c r="F6762" t="s">
        <v>15</v>
      </c>
      <c r="G6762">
        <v>20000</v>
      </c>
      <c r="I6762">
        <v>0</v>
      </c>
      <c r="J6762">
        <v>0.38</v>
      </c>
      <c r="K6762" t="s">
        <v>16</v>
      </c>
      <c r="L6762">
        <v>9</v>
      </c>
    </row>
    <row r="6763" spans="1:12" x14ac:dyDescent="0.3">
      <c r="A6763">
        <v>31</v>
      </c>
      <c r="B6763">
        <v>81000</v>
      </c>
      <c r="C6763" t="s">
        <v>13</v>
      </c>
      <c r="D6763">
        <v>8</v>
      </c>
      <c r="E6763" t="s">
        <v>27</v>
      </c>
      <c r="F6763" t="s">
        <v>15</v>
      </c>
      <c r="G6763">
        <v>7000</v>
      </c>
      <c r="H6763">
        <v>13.61</v>
      </c>
      <c r="I6763">
        <v>0</v>
      </c>
      <c r="J6763">
        <v>0.09</v>
      </c>
      <c r="K6763" t="s">
        <v>17</v>
      </c>
      <c r="L6763">
        <v>8</v>
      </c>
    </row>
    <row r="6764" spans="1:12" x14ac:dyDescent="0.3">
      <c r="A6764">
        <v>28</v>
      </c>
      <c r="B6764">
        <v>52000</v>
      </c>
      <c r="C6764" t="s">
        <v>26</v>
      </c>
      <c r="D6764">
        <v>11</v>
      </c>
      <c r="E6764" t="s">
        <v>14</v>
      </c>
      <c r="F6764" t="s">
        <v>21</v>
      </c>
      <c r="G6764">
        <v>6000</v>
      </c>
      <c r="I6764">
        <v>0</v>
      </c>
      <c r="J6764">
        <v>0.12</v>
      </c>
      <c r="K6764" t="s">
        <v>16</v>
      </c>
      <c r="L6764">
        <v>5</v>
      </c>
    </row>
    <row r="6765" spans="1:12" x14ac:dyDescent="0.3">
      <c r="A6765">
        <v>35</v>
      </c>
      <c r="B6765">
        <v>52000</v>
      </c>
      <c r="C6765" t="s">
        <v>26</v>
      </c>
      <c r="D6765">
        <v>7</v>
      </c>
      <c r="E6765" t="s">
        <v>25</v>
      </c>
      <c r="F6765" t="s">
        <v>21</v>
      </c>
      <c r="G6765">
        <v>7000</v>
      </c>
      <c r="H6765">
        <v>6.03</v>
      </c>
      <c r="I6765">
        <v>0</v>
      </c>
      <c r="J6765">
        <v>0.13</v>
      </c>
      <c r="K6765" t="s">
        <v>16</v>
      </c>
      <c r="L6765">
        <v>5</v>
      </c>
    </row>
    <row r="6766" spans="1:12" x14ac:dyDescent="0.3">
      <c r="A6766">
        <v>31</v>
      </c>
      <c r="B6766">
        <v>29640</v>
      </c>
      <c r="C6766" t="s">
        <v>13</v>
      </c>
      <c r="D6766">
        <v>4</v>
      </c>
      <c r="E6766" t="s">
        <v>25</v>
      </c>
      <c r="F6766" t="s">
        <v>30</v>
      </c>
      <c r="G6766">
        <v>6250</v>
      </c>
      <c r="H6766">
        <v>14.96</v>
      </c>
      <c r="I6766">
        <v>1</v>
      </c>
      <c r="J6766">
        <v>0.21</v>
      </c>
      <c r="K6766" t="s">
        <v>16</v>
      </c>
      <c r="L6766">
        <v>7</v>
      </c>
    </row>
    <row r="6767" spans="1:12" x14ac:dyDescent="0.3">
      <c r="A6767">
        <v>31</v>
      </c>
      <c r="B6767">
        <v>52000</v>
      </c>
      <c r="C6767" t="s">
        <v>26</v>
      </c>
      <c r="D6767">
        <v>6</v>
      </c>
      <c r="E6767" t="s">
        <v>18</v>
      </c>
      <c r="F6767" t="s">
        <v>21</v>
      </c>
      <c r="G6767">
        <v>10000</v>
      </c>
      <c r="H6767">
        <v>8.49</v>
      </c>
      <c r="I6767">
        <v>0</v>
      </c>
      <c r="J6767">
        <v>0.19</v>
      </c>
      <c r="K6767" t="s">
        <v>16</v>
      </c>
      <c r="L6767">
        <v>5</v>
      </c>
    </row>
    <row r="6768" spans="1:12" x14ac:dyDescent="0.3">
      <c r="A6768">
        <v>28</v>
      </c>
      <c r="B6768">
        <v>52000</v>
      </c>
      <c r="C6768" t="s">
        <v>26</v>
      </c>
      <c r="D6768">
        <v>5</v>
      </c>
      <c r="E6768" t="s">
        <v>28</v>
      </c>
      <c r="F6768" t="s">
        <v>19</v>
      </c>
      <c r="G6768">
        <v>2800</v>
      </c>
      <c r="H6768">
        <v>10.99</v>
      </c>
      <c r="I6768">
        <v>0</v>
      </c>
      <c r="J6768">
        <v>0.05</v>
      </c>
      <c r="K6768" t="s">
        <v>16</v>
      </c>
      <c r="L6768">
        <v>8</v>
      </c>
    </row>
    <row r="6769" spans="1:12" x14ac:dyDescent="0.3">
      <c r="A6769">
        <v>30</v>
      </c>
      <c r="B6769">
        <v>52000</v>
      </c>
      <c r="C6769" t="s">
        <v>26</v>
      </c>
      <c r="D6769">
        <v>4</v>
      </c>
      <c r="E6769" t="s">
        <v>18</v>
      </c>
      <c r="F6769" t="s">
        <v>15</v>
      </c>
      <c r="G6769">
        <v>4200</v>
      </c>
      <c r="I6769">
        <v>0</v>
      </c>
      <c r="J6769">
        <v>0.08</v>
      </c>
      <c r="K6769" t="s">
        <v>17</v>
      </c>
      <c r="L6769">
        <v>6</v>
      </c>
    </row>
    <row r="6770" spans="1:12" x14ac:dyDescent="0.3">
      <c r="A6770">
        <v>34</v>
      </c>
      <c r="B6770">
        <v>105000</v>
      </c>
      <c r="C6770" t="s">
        <v>13</v>
      </c>
      <c r="D6770">
        <v>3</v>
      </c>
      <c r="E6770" t="s">
        <v>14</v>
      </c>
      <c r="F6770" t="s">
        <v>21</v>
      </c>
      <c r="G6770">
        <v>7000</v>
      </c>
      <c r="H6770">
        <v>9.6300000000000008</v>
      </c>
      <c r="I6770">
        <v>0</v>
      </c>
      <c r="J6770">
        <v>7.0000000000000007E-2</v>
      </c>
      <c r="K6770" t="s">
        <v>16</v>
      </c>
      <c r="L6770">
        <v>10</v>
      </c>
    </row>
    <row r="6771" spans="1:12" x14ac:dyDescent="0.3">
      <c r="A6771">
        <v>35</v>
      </c>
      <c r="B6771">
        <v>108000</v>
      </c>
      <c r="C6771" t="s">
        <v>13</v>
      </c>
      <c r="D6771">
        <v>1</v>
      </c>
      <c r="E6771" t="s">
        <v>20</v>
      </c>
      <c r="F6771" t="s">
        <v>19</v>
      </c>
      <c r="G6771">
        <v>7000</v>
      </c>
      <c r="I6771">
        <v>0</v>
      </c>
      <c r="J6771">
        <v>0.06</v>
      </c>
      <c r="K6771" t="s">
        <v>16</v>
      </c>
      <c r="L6771">
        <v>7</v>
      </c>
    </row>
    <row r="6772" spans="1:12" x14ac:dyDescent="0.3">
      <c r="A6772">
        <v>30</v>
      </c>
      <c r="B6772">
        <v>108000</v>
      </c>
      <c r="C6772" t="s">
        <v>13</v>
      </c>
      <c r="D6772">
        <v>0</v>
      </c>
      <c r="E6772" t="s">
        <v>18</v>
      </c>
      <c r="F6772" t="s">
        <v>30</v>
      </c>
      <c r="G6772">
        <v>7000</v>
      </c>
      <c r="H6772">
        <v>14.42</v>
      </c>
      <c r="I6772">
        <v>1</v>
      </c>
      <c r="J6772">
        <v>0.06</v>
      </c>
      <c r="K6772" t="s">
        <v>17</v>
      </c>
      <c r="L6772">
        <v>8</v>
      </c>
    </row>
    <row r="6773" spans="1:12" x14ac:dyDescent="0.3">
      <c r="A6773">
        <v>29</v>
      </c>
      <c r="B6773">
        <v>52000</v>
      </c>
      <c r="C6773" t="s">
        <v>26</v>
      </c>
      <c r="D6773">
        <v>6</v>
      </c>
      <c r="E6773" t="s">
        <v>14</v>
      </c>
      <c r="F6773" t="s">
        <v>19</v>
      </c>
      <c r="G6773">
        <v>7800</v>
      </c>
      <c r="H6773">
        <v>10.36</v>
      </c>
      <c r="I6773">
        <v>0</v>
      </c>
      <c r="J6773">
        <v>0.15</v>
      </c>
      <c r="K6773" t="s">
        <v>16</v>
      </c>
      <c r="L6773">
        <v>9</v>
      </c>
    </row>
    <row r="6774" spans="1:12" x14ac:dyDescent="0.3">
      <c r="A6774">
        <v>35</v>
      </c>
      <c r="B6774">
        <v>218000</v>
      </c>
      <c r="C6774" t="s">
        <v>13</v>
      </c>
      <c r="D6774">
        <v>4</v>
      </c>
      <c r="E6774" t="s">
        <v>25</v>
      </c>
      <c r="F6774" t="s">
        <v>30</v>
      </c>
      <c r="G6774">
        <v>7000</v>
      </c>
      <c r="H6774">
        <v>14.11</v>
      </c>
      <c r="I6774">
        <v>1</v>
      </c>
      <c r="J6774">
        <v>0.03</v>
      </c>
      <c r="K6774" t="s">
        <v>17</v>
      </c>
      <c r="L6774">
        <v>9</v>
      </c>
    </row>
    <row r="6775" spans="1:12" x14ac:dyDescent="0.3">
      <c r="A6775">
        <v>32</v>
      </c>
      <c r="B6775">
        <v>49000</v>
      </c>
      <c r="C6775" t="s">
        <v>13</v>
      </c>
      <c r="D6775">
        <v>16</v>
      </c>
      <c r="E6775" t="s">
        <v>14</v>
      </c>
      <c r="F6775" t="s">
        <v>19</v>
      </c>
      <c r="G6775">
        <v>6300</v>
      </c>
      <c r="H6775">
        <v>9.91</v>
      </c>
      <c r="I6775">
        <v>0</v>
      </c>
      <c r="J6775">
        <v>0.13</v>
      </c>
      <c r="K6775" t="s">
        <v>16</v>
      </c>
      <c r="L6775">
        <v>8</v>
      </c>
    </row>
    <row r="6776" spans="1:12" x14ac:dyDescent="0.3">
      <c r="A6776">
        <v>30</v>
      </c>
      <c r="B6776">
        <v>54000</v>
      </c>
      <c r="C6776" t="s">
        <v>13</v>
      </c>
      <c r="D6776">
        <v>1</v>
      </c>
      <c r="E6776" t="s">
        <v>18</v>
      </c>
      <c r="F6776" t="s">
        <v>19</v>
      </c>
      <c r="G6776">
        <v>6300</v>
      </c>
      <c r="H6776">
        <v>10</v>
      </c>
      <c r="I6776">
        <v>0</v>
      </c>
      <c r="J6776">
        <v>0.12</v>
      </c>
      <c r="K6776" t="s">
        <v>16</v>
      </c>
      <c r="L6776">
        <v>7</v>
      </c>
    </row>
    <row r="6777" spans="1:12" x14ac:dyDescent="0.3">
      <c r="A6777">
        <v>32</v>
      </c>
      <c r="B6777">
        <v>52000</v>
      </c>
      <c r="C6777" t="s">
        <v>23</v>
      </c>
      <c r="D6777">
        <v>14</v>
      </c>
      <c r="E6777" t="s">
        <v>27</v>
      </c>
      <c r="F6777" t="s">
        <v>21</v>
      </c>
      <c r="G6777">
        <v>15000</v>
      </c>
      <c r="H6777">
        <v>6.91</v>
      </c>
      <c r="I6777">
        <v>0</v>
      </c>
      <c r="J6777">
        <v>0.28999999999999998</v>
      </c>
      <c r="K6777" t="s">
        <v>16</v>
      </c>
      <c r="L6777">
        <v>6</v>
      </c>
    </row>
    <row r="6778" spans="1:12" x14ac:dyDescent="0.3">
      <c r="A6778">
        <v>28</v>
      </c>
      <c r="B6778">
        <v>61000</v>
      </c>
      <c r="C6778" t="s">
        <v>13</v>
      </c>
      <c r="D6778">
        <v>3</v>
      </c>
      <c r="E6778" t="s">
        <v>27</v>
      </c>
      <c r="F6778" t="s">
        <v>15</v>
      </c>
      <c r="G6778">
        <v>6300</v>
      </c>
      <c r="H6778">
        <v>13.61</v>
      </c>
      <c r="I6778">
        <v>0</v>
      </c>
      <c r="J6778">
        <v>0.1</v>
      </c>
      <c r="K6778" t="s">
        <v>17</v>
      </c>
      <c r="L6778">
        <v>9</v>
      </c>
    </row>
    <row r="6779" spans="1:12" x14ac:dyDescent="0.3">
      <c r="A6779">
        <v>32</v>
      </c>
      <c r="B6779">
        <v>38000</v>
      </c>
      <c r="C6779" t="s">
        <v>13</v>
      </c>
      <c r="D6779">
        <v>3</v>
      </c>
      <c r="E6779" t="s">
        <v>27</v>
      </c>
      <c r="F6779" t="s">
        <v>21</v>
      </c>
      <c r="G6779">
        <v>6350</v>
      </c>
      <c r="H6779">
        <v>5.79</v>
      </c>
      <c r="I6779">
        <v>0</v>
      </c>
      <c r="J6779">
        <v>0.17</v>
      </c>
      <c r="K6779" t="s">
        <v>16</v>
      </c>
      <c r="L6779">
        <v>6</v>
      </c>
    </row>
    <row r="6780" spans="1:12" x14ac:dyDescent="0.3">
      <c r="A6780">
        <v>32</v>
      </c>
      <c r="B6780">
        <v>52000</v>
      </c>
      <c r="C6780" t="s">
        <v>26</v>
      </c>
      <c r="D6780">
        <v>3</v>
      </c>
      <c r="E6780" t="s">
        <v>14</v>
      </c>
      <c r="F6780" t="s">
        <v>15</v>
      </c>
      <c r="G6780">
        <v>10000</v>
      </c>
      <c r="H6780">
        <v>14.35</v>
      </c>
      <c r="I6780">
        <v>0</v>
      </c>
      <c r="J6780">
        <v>0.19</v>
      </c>
      <c r="K6780" t="s">
        <v>17</v>
      </c>
      <c r="L6780">
        <v>8</v>
      </c>
    </row>
    <row r="6781" spans="1:12" x14ac:dyDescent="0.3">
      <c r="A6781">
        <v>33</v>
      </c>
      <c r="B6781">
        <v>52000</v>
      </c>
      <c r="C6781" t="s">
        <v>26</v>
      </c>
      <c r="D6781">
        <v>1</v>
      </c>
      <c r="E6781" t="s">
        <v>18</v>
      </c>
      <c r="F6781" t="s">
        <v>15</v>
      </c>
      <c r="G6781">
        <v>12000</v>
      </c>
      <c r="H6781">
        <v>13.85</v>
      </c>
      <c r="I6781">
        <v>0</v>
      </c>
      <c r="J6781">
        <v>0.23</v>
      </c>
      <c r="K6781" t="s">
        <v>16</v>
      </c>
      <c r="L6781">
        <v>5</v>
      </c>
    </row>
    <row r="6782" spans="1:12" x14ac:dyDescent="0.3">
      <c r="A6782">
        <v>35</v>
      </c>
      <c r="B6782">
        <v>23000</v>
      </c>
      <c r="C6782" t="s">
        <v>13</v>
      </c>
      <c r="D6782">
        <v>13</v>
      </c>
      <c r="E6782" t="s">
        <v>14</v>
      </c>
      <c r="F6782" t="s">
        <v>21</v>
      </c>
      <c r="G6782">
        <v>6500</v>
      </c>
      <c r="H6782">
        <v>8.6300000000000008</v>
      </c>
      <c r="I6782">
        <v>0</v>
      </c>
      <c r="J6782">
        <v>0.28000000000000003</v>
      </c>
      <c r="K6782" t="s">
        <v>16</v>
      </c>
      <c r="L6782">
        <v>6</v>
      </c>
    </row>
    <row r="6783" spans="1:12" x14ac:dyDescent="0.3">
      <c r="A6783">
        <v>29</v>
      </c>
      <c r="B6783">
        <v>26400</v>
      </c>
      <c r="C6783" t="s">
        <v>13</v>
      </c>
      <c r="D6783">
        <v>2</v>
      </c>
      <c r="E6783" t="s">
        <v>27</v>
      </c>
      <c r="F6783" t="s">
        <v>19</v>
      </c>
      <c r="G6783">
        <v>6500</v>
      </c>
      <c r="H6783">
        <v>10.38</v>
      </c>
      <c r="I6783">
        <v>0</v>
      </c>
      <c r="J6783">
        <v>0.25</v>
      </c>
      <c r="K6783" t="s">
        <v>16</v>
      </c>
      <c r="L6783">
        <v>10</v>
      </c>
    </row>
    <row r="6784" spans="1:12" x14ac:dyDescent="0.3">
      <c r="A6784">
        <v>34</v>
      </c>
      <c r="B6784">
        <v>52000</v>
      </c>
      <c r="C6784" t="s">
        <v>26</v>
      </c>
      <c r="D6784">
        <v>15</v>
      </c>
      <c r="E6784" t="s">
        <v>20</v>
      </c>
      <c r="F6784" t="s">
        <v>19</v>
      </c>
      <c r="G6784">
        <v>8000</v>
      </c>
      <c r="H6784">
        <v>11.14</v>
      </c>
      <c r="I6784">
        <v>0</v>
      </c>
      <c r="J6784">
        <v>0.15</v>
      </c>
      <c r="K6784" t="s">
        <v>16</v>
      </c>
      <c r="L6784">
        <v>7</v>
      </c>
    </row>
    <row r="6785" spans="1:12" x14ac:dyDescent="0.3">
      <c r="A6785">
        <v>28</v>
      </c>
      <c r="B6785">
        <v>52000</v>
      </c>
      <c r="C6785" t="s">
        <v>26</v>
      </c>
      <c r="D6785">
        <v>0</v>
      </c>
      <c r="E6785" t="s">
        <v>20</v>
      </c>
      <c r="F6785" t="s">
        <v>21</v>
      </c>
      <c r="G6785">
        <v>7500</v>
      </c>
      <c r="H6785">
        <v>9.32</v>
      </c>
      <c r="I6785">
        <v>0</v>
      </c>
      <c r="J6785">
        <v>0.14000000000000001</v>
      </c>
      <c r="K6785" t="s">
        <v>16</v>
      </c>
      <c r="L6785">
        <v>6</v>
      </c>
    </row>
    <row r="6786" spans="1:12" x14ac:dyDescent="0.3">
      <c r="A6786">
        <v>28</v>
      </c>
      <c r="B6786">
        <v>39520</v>
      </c>
      <c r="C6786" t="s">
        <v>13</v>
      </c>
      <c r="D6786">
        <v>0</v>
      </c>
      <c r="E6786" t="s">
        <v>27</v>
      </c>
      <c r="F6786" t="s">
        <v>19</v>
      </c>
      <c r="G6786">
        <v>6500</v>
      </c>
      <c r="H6786">
        <v>11.89</v>
      </c>
      <c r="I6786">
        <v>0</v>
      </c>
      <c r="J6786">
        <v>0.16</v>
      </c>
      <c r="K6786" t="s">
        <v>16</v>
      </c>
      <c r="L6786">
        <v>6</v>
      </c>
    </row>
    <row r="6787" spans="1:12" x14ac:dyDescent="0.3">
      <c r="A6787">
        <v>33</v>
      </c>
      <c r="B6787">
        <v>41000</v>
      </c>
      <c r="C6787" t="s">
        <v>13</v>
      </c>
      <c r="D6787">
        <v>2</v>
      </c>
      <c r="E6787" t="s">
        <v>27</v>
      </c>
      <c r="F6787" t="s">
        <v>21</v>
      </c>
      <c r="G6787">
        <v>6500</v>
      </c>
      <c r="H6787">
        <v>7.51</v>
      </c>
      <c r="I6787">
        <v>0</v>
      </c>
      <c r="J6787">
        <v>0.16</v>
      </c>
      <c r="K6787" t="s">
        <v>16</v>
      </c>
      <c r="L6787">
        <v>7</v>
      </c>
    </row>
    <row r="6788" spans="1:12" x14ac:dyDescent="0.3">
      <c r="A6788">
        <v>30</v>
      </c>
      <c r="B6788">
        <v>52000</v>
      </c>
      <c r="C6788" t="s">
        <v>26</v>
      </c>
      <c r="D6788">
        <v>9</v>
      </c>
      <c r="E6788" t="s">
        <v>20</v>
      </c>
      <c r="F6788" t="s">
        <v>30</v>
      </c>
      <c r="G6788">
        <v>9000</v>
      </c>
      <c r="H6788">
        <v>12.49</v>
      </c>
      <c r="I6788">
        <v>0</v>
      </c>
      <c r="J6788">
        <v>0.17</v>
      </c>
      <c r="K6788" t="s">
        <v>17</v>
      </c>
      <c r="L6788">
        <v>6</v>
      </c>
    </row>
    <row r="6789" spans="1:12" x14ac:dyDescent="0.3">
      <c r="A6789">
        <v>30</v>
      </c>
      <c r="B6789">
        <v>52000</v>
      </c>
      <c r="C6789" t="s">
        <v>26</v>
      </c>
      <c r="D6789">
        <v>2</v>
      </c>
      <c r="E6789" t="s">
        <v>20</v>
      </c>
      <c r="F6789" t="s">
        <v>15</v>
      </c>
      <c r="G6789">
        <v>18500</v>
      </c>
      <c r="H6789">
        <v>10.91</v>
      </c>
      <c r="I6789">
        <v>0</v>
      </c>
      <c r="J6789">
        <v>0.36</v>
      </c>
      <c r="K6789" t="s">
        <v>16</v>
      </c>
      <c r="L6789">
        <v>7</v>
      </c>
    </row>
    <row r="6790" spans="1:12" x14ac:dyDescent="0.3">
      <c r="A6790">
        <v>34</v>
      </c>
      <c r="B6790">
        <v>36500</v>
      </c>
      <c r="C6790" t="s">
        <v>13</v>
      </c>
      <c r="D6790">
        <v>4</v>
      </c>
      <c r="E6790" t="s">
        <v>25</v>
      </c>
      <c r="F6790" t="s">
        <v>30</v>
      </c>
      <c r="G6790">
        <v>6500</v>
      </c>
      <c r="H6790">
        <v>15.65</v>
      </c>
      <c r="I6790">
        <v>1</v>
      </c>
      <c r="J6790">
        <v>0.18</v>
      </c>
      <c r="K6790" t="s">
        <v>16</v>
      </c>
      <c r="L6790">
        <v>10</v>
      </c>
    </row>
    <row r="6791" spans="1:12" x14ac:dyDescent="0.3">
      <c r="A6791">
        <v>28</v>
      </c>
      <c r="B6791">
        <v>52260</v>
      </c>
      <c r="C6791" t="s">
        <v>26</v>
      </c>
      <c r="D6791">
        <v>4</v>
      </c>
      <c r="E6791" t="s">
        <v>18</v>
      </c>
      <c r="F6791" t="s">
        <v>21</v>
      </c>
      <c r="G6791">
        <v>9000</v>
      </c>
      <c r="H6791">
        <v>7.51</v>
      </c>
      <c r="I6791">
        <v>0</v>
      </c>
      <c r="J6791">
        <v>0.17</v>
      </c>
      <c r="K6791" t="s">
        <v>16</v>
      </c>
      <c r="L6791">
        <v>7</v>
      </c>
    </row>
    <row r="6792" spans="1:12" x14ac:dyDescent="0.3">
      <c r="A6792">
        <v>31</v>
      </c>
      <c r="B6792">
        <v>50000</v>
      </c>
      <c r="C6792" t="s">
        <v>13</v>
      </c>
      <c r="D6792">
        <v>8</v>
      </c>
      <c r="E6792" t="s">
        <v>25</v>
      </c>
      <c r="F6792" t="s">
        <v>21</v>
      </c>
      <c r="G6792">
        <v>6500</v>
      </c>
      <c r="H6792">
        <v>9.3800000000000008</v>
      </c>
      <c r="I6792">
        <v>0</v>
      </c>
      <c r="J6792">
        <v>0.13</v>
      </c>
      <c r="K6792" t="s">
        <v>16</v>
      </c>
      <c r="L6792">
        <v>5</v>
      </c>
    </row>
    <row r="6793" spans="1:12" x14ac:dyDescent="0.3">
      <c r="A6793">
        <v>33</v>
      </c>
      <c r="B6793">
        <v>67000</v>
      </c>
      <c r="C6793" t="s">
        <v>13</v>
      </c>
      <c r="D6793">
        <v>1</v>
      </c>
      <c r="E6793" t="s">
        <v>27</v>
      </c>
      <c r="F6793" t="s">
        <v>21</v>
      </c>
      <c r="G6793">
        <v>6500</v>
      </c>
      <c r="H6793">
        <v>7.74</v>
      </c>
      <c r="I6793">
        <v>0</v>
      </c>
      <c r="J6793">
        <v>0.1</v>
      </c>
      <c r="K6793" t="s">
        <v>16</v>
      </c>
      <c r="L6793">
        <v>5</v>
      </c>
    </row>
    <row r="6794" spans="1:12" x14ac:dyDescent="0.3">
      <c r="A6794">
        <v>29</v>
      </c>
      <c r="B6794">
        <v>52800</v>
      </c>
      <c r="C6794" t="s">
        <v>26</v>
      </c>
      <c r="D6794">
        <v>1</v>
      </c>
      <c r="E6794" t="s">
        <v>20</v>
      </c>
      <c r="F6794" t="s">
        <v>15</v>
      </c>
      <c r="G6794">
        <v>4800</v>
      </c>
      <c r="H6794">
        <v>14.79</v>
      </c>
      <c r="I6794">
        <v>0</v>
      </c>
      <c r="J6794">
        <v>0.09</v>
      </c>
      <c r="K6794" t="s">
        <v>16</v>
      </c>
      <c r="L6794">
        <v>9</v>
      </c>
    </row>
    <row r="6795" spans="1:12" x14ac:dyDescent="0.3">
      <c r="A6795">
        <v>30</v>
      </c>
      <c r="B6795">
        <v>52800</v>
      </c>
      <c r="C6795" t="s">
        <v>26</v>
      </c>
      <c r="D6795">
        <v>14</v>
      </c>
      <c r="E6795" t="s">
        <v>27</v>
      </c>
      <c r="F6795" t="s">
        <v>21</v>
      </c>
      <c r="G6795">
        <v>15000</v>
      </c>
      <c r="H6795">
        <v>5.99</v>
      </c>
      <c r="I6795">
        <v>0</v>
      </c>
      <c r="J6795">
        <v>0.28000000000000003</v>
      </c>
      <c r="K6795" t="s">
        <v>16</v>
      </c>
      <c r="L6795">
        <v>5</v>
      </c>
    </row>
    <row r="6796" spans="1:12" x14ac:dyDescent="0.3">
      <c r="A6796">
        <v>29</v>
      </c>
      <c r="B6796">
        <v>115000</v>
      </c>
      <c r="C6796" t="s">
        <v>13</v>
      </c>
      <c r="D6796">
        <v>0</v>
      </c>
      <c r="E6796" t="s">
        <v>14</v>
      </c>
      <c r="F6796" t="s">
        <v>19</v>
      </c>
      <c r="G6796">
        <v>6500</v>
      </c>
      <c r="H6796">
        <v>10.65</v>
      </c>
      <c r="I6796">
        <v>0</v>
      </c>
      <c r="J6796">
        <v>0.06</v>
      </c>
      <c r="K6796" t="s">
        <v>16</v>
      </c>
      <c r="L6796">
        <v>10</v>
      </c>
    </row>
    <row r="6797" spans="1:12" x14ac:dyDescent="0.3">
      <c r="A6797">
        <v>27</v>
      </c>
      <c r="B6797">
        <v>30000</v>
      </c>
      <c r="C6797" t="s">
        <v>13</v>
      </c>
      <c r="D6797">
        <v>5</v>
      </c>
      <c r="E6797" t="s">
        <v>20</v>
      </c>
      <c r="F6797" t="s">
        <v>15</v>
      </c>
      <c r="G6797">
        <v>6575</v>
      </c>
      <c r="H6797">
        <v>13.49</v>
      </c>
      <c r="I6797">
        <v>1</v>
      </c>
      <c r="J6797">
        <v>0.22</v>
      </c>
      <c r="K6797" t="s">
        <v>16</v>
      </c>
      <c r="L6797">
        <v>9</v>
      </c>
    </row>
    <row r="6798" spans="1:12" x14ac:dyDescent="0.3">
      <c r="A6798">
        <v>27</v>
      </c>
      <c r="B6798">
        <v>50100</v>
      </c>
      <c r="C6798" t="s">
        <v>13</v>
      </c>
      <c r="D6798">
        <v>11</v>
      </c>
      <c r="E6798" t="s">
        <v>27</v>
      </c>
      <c r="F6798" t="s">
        <v>21</v>
      </c>
      <c r="G6798">
        <v>6600</v>
      </c>
      <c r="H6798">
        <v>8</v>
      </c>
      <c r="I6798">
        <v>0</v>
      </c>
      <c r="J6798">
        <v>0.13</v>
      </c>
      <c r="K6798" t="s">
        <v>16</v>
      </c>
      <c r="L6798">
        <v>7</v>
      </c>
    </row>
    <row r="6799" spans="1:12" x14ac:dyDescent="0.3">
      <c r="A6799">
        <v>34</v>
      </c>
      <c r="B6799">
        <v>53000</v>
      </c>
      <c r="C6799" t="s">
        <v>26</v>
      </c>
      <c r="D6799">
        <v>7</v>
      </c>
      <c r="E6799" t="s">
        <v>25</v>
      </c>
      <c r="F6799" t="s">
        <v>21</v>
      </c>
      <c r="G6799">
        <v>3100</v>
      </c>
      <c r="H6799">
        <v>7.9</v>
      </c>
      <c r="I6799">
        <v>0</v>
      </c>
      <c r="J6799">
        <v>0.06</v>
      </c>
      <c r="K6799" t="s">
        <v>16</v>
      </c>
      <c r="L6799">
        <v>6</v>
      </c>
    </row>
    <row r="6800" spans="1:12" x14ac:dyDescent="0.3">
      <c r="A6800">
        <v>31</v>
      </c>
      <c r="B6800">
        <v>53000</v>
      </c>
      <c r="C6800" t="s">
        <v>26</v>
      </c>
      <c r="D6800">
        <v>15</v>
      </c>
      <c r="E6800" t="s">
        <v>28</v>
      </c>
      <c r="F6800" t="s">
        <v>21</v>
      </c>
      <c r="G6800">
        <v>15875</v>
      </c>
      <c r="H6800">
        <v>7.9</v>
      </c>
      <c r="I6800">
        <v>0</v>
      </c>
      <c r="J6800">
        <v>0.3</v>
      </c>
      <c r="K6800" t="s">
        <v>16</v>
      </c>
      <c r="L6800">
        <v>5</v>
      </c>
    </row>
    <row r="6801" spans="1:12" x14ac:dyDescent="0.3">
      <c r="A6801">
        <v>31</v>
      </c>
      <c r="B6801">
        <v>51000</v>
      </c>
      <c r="C6801" t="s">
        <v>13</v>
      </c>
      <c r="D6801">
        <v>4</v>
      </c>
      <c r="E6801" t="s">
        <v>18</v>
      </c>
      <c r="F6801" t="s">
        <v>19</v>
      </c>
      <c r="G6801">
        <v>6625</v>
      </c>
      <c r="H6801">
        <v>10.38</v>
      </c>
      <c r="I6801">
        <v>0</v>
      </c>
      <c r="J6801">
        <v>0.13</v>
      </c>
      <c r="K6801" t="s">
        <v>16</v>
      </c>
      <c r="L6801">
        <v>10</v>
      </c>
    </row>
    <row r="6802" spans="1:12" x14ac:dyDescent="0.3">
      <c r="A6802">
        <v>31</v>
      </c>
      <c r="B6802">
        <v>53000</v>
      </c>
      <c r="C6802" t="s">
        <v>26</v>
      </c>
      <c r="D6802">
        <v>2</v>
      </c>
      <c r="E6802" t="s">
        <v>14</v>
      </c>
      <c r="F6802" t="s">
        <v>19</v>
      </c>
      <c r="G6802">
        <v>7200</v>
      </c>
      <c r="H6802">
        <v>10.37</v>
      </c>
      <c r="I6802">
        <v>0</v>
      </c>
      <c r="J6802">
        <v>0.14000000000000001</v>
      </c>
      <c r="K6802" t="s">
        <v>16</v>
      </c>
      <c r="L6802">
        <v>8</v>
      </c>
    </row>
    <row r="6803" spans="1:12" x14ac:dyDescent="0.3">
      <c r="A6803">
        <v>27</v>
      </c>
      <c r="B6803">
        <v>47000</v>
      </c>
      <c r="C6803" t="s">
        <v>26</v>
      </c>
      <c r="D6803">
        <v>2</v>
      </c>
      <c r="E6803" t="s">
        <v>25</v>
      </c>
      <c r="F6803" t="s">
        <v>30</v>
      </c>
      <c r="G6803">
        <v>25000</v>
      </c>
      <c r="H6803">
        <v>14.96</v>
      </c>
      <c r="I6803">
        <v>1</v>
      </c>
      <c r="J6803">
        <v>0.53</v>
      </c>
      <c r="K6803" t="s">
        <v>17</v>
      </c>
      <c r="L6803">
        <v>9</v>
      </c>
    </row>
    <row r="6804" spans="1:12" x14ac:dyDescent="0.3">
      <c r="A6804">
        <v>29</v>
      </c>
      <c r="B6804">
        <v>53000</v>
      </c>
      <c r="C6804" t="s">
        <v>26</v>
      </c>
      <c r="D6804">
        <v>3</v>
      </c>
      <c r="E6804" t="s">
        <v>18</v>
      </c>
      <c r="F6804" t="s">
        <v>21</v>
      </c>
      <c r="G6804">
        <v>6000</v>
      </c>
      <c r="H6804">
        <v>8</v>
      </c>
      <c r="I6804">
        <v>0</v>
      </c>
      <c r="J6804">
        <v>0.11</v>
      </c>
      <c r="K6804" t="s">
        <v>16</v>
      </c>
      <c r="L6804">
        <v>8</v>
      </c>
    </row>
    <row r="6805" spans="1:12" x14ac:dyDescent="0.3">
      <c r="A6805">
        <v>28</v>
      </c>
      <c r="B6805">
        <v>57000</v>
      </c>
      <c r="C6805" t="s">
        <v>13</v>
      </c>
      <c r="D6805">
        <v>0</v>
      </c>
      <c r="E6805" t="s">
        <v>28</v>
      </c>
      <c r="F6805" t="s">
        <v>19</v>
      </c>
      <c r="G6805">
        <v>6800</v>
      </c>
      <c r="H6805">
        <v>10.65</v>
      </c>
      <c r="I6805">
        <v>0</v>
      </c>
      <c r="J6805">
        <v>0.12</v>
      </c>
      <c r="K6805" t="s">
        <v>16</v>
      </c>
      <c r="L6805">
        <v>8</v>
      </c>
    </row>
    <row r="6806" spans="1:12" x14ac:dyDescent="0.3">
      <c r="A6806">
        <v>32</v>
      </c>
      <c r="B6806">
        <v>53100</v>
      </c>
      <c r="C6806" t="s">
        <v>26</v>
      </c>
      <c r="D6806">
        <v>14</v>
      </c>
      <c r="E6806" t="s">
        <v>14</v>
      </c>
      <c r="F6806" t="s">
        <v>19</v>
      </c>
      <c r="G6806">
        <v>7500</v>
      </c>
      <c r="H6806">
        <v>11.26</v>
      </c>
      <c r="I6806">
        <v>0</v>
      </c>
      <c r="J6806">
        <v>0.14000000000000001</v>
      </c>
      <c r="K6806" t="s">
        <v>16</v>
      </c>
      <c r="L6806">
        <v>10</v>
      </c>
    </row>
    <row r="6807" spans="1:12" x14ac:dyDescent="0.3">
      <c r="A6807">
        <v>29</v>
      </c>
      <c r="B6807">
        <v>53200</v>
      </c>
      <c r="C6807" t="s">
        <v>26</v>
      </c>
      <c r="D6807">
        <v>7</v>
      </c>
      <c r="E6807" t="s">
        <v>28</v>
      </c>
      <c r="F6807" t="s">
        <v>15</v>
      </c>
      <c r="G6807">
        <v>1000</v>
      </c>
      <c r="H6807">
        <v>13.49</v>
      </c>
      <c r="I6807">
        <v>0</v>
      </c>
      <c r="J6807">
        <v>0.02</v>
      </c>
      <c r="K6807" t="s">
        <v>17</v>
      </c>
      <c r="L6807">
        <v>6</v>
      </c>
    </row>
    <row r="6808" spans="1:12" x14ac:dyDescent="0.3">
      <c r="A6808">
        <v>35</v>
      </c>
      <c r="B6808">
        <v>30000</v>
      </c>
      <c r="C6808" t="s">
        <v>13</v>
      </c>
      <c r="D6808">
        <v>0</v>
      </c>
      <c r="E6808" t="s">
        <v>18</v>
      </c>
      <c r="F6808" t="s">
        <v>21</v>
      </c>
      <c r="G6808">
        <v>6475</v>
      </c>
      <c r="H6808">
        <v>5.42</v>
      </c>
      <c r="I6808">
        <v>0</v>
      </c>
      <c r="J6808">
        <v>0.22</v>
      </c>
      <c r="K6808" t="s">
        <v>16</v>
      </c>
      <c r="L6808">
        <v>7</v>
      </c>
    </row>
    <row r="6809" spans="1:12" x14ac:dyDescent="0.3">
      <c r="A6809">
        <v>31</v>
      </c>
      <c r="B6809">
        <v>53329</v>
      </c>
      <c r="C6809" t="s">
        <v>26</v>
      </c>
      <c r="D6809">
        <v>6</v>
      </c>
      <c r="E6809" t="s">
        <v>28</v>
      </c>
      <c r="F6809" t="s">
        <v>21</v>
      </c>
      <c r="G6809">
        <v>8250</v>
      </c>
      <c r="H6809">
        <v>5.99</v>
      </c>
      <c r="I6809">
        <v>0</v>
      </c>
      <c r="J6809">
        <v>0.15</v>
      </c>
      <c r="K6809" t="s">
        <v>16</v>
      </c>
      <c r="L6809">
        <v>9</v>
      </c>
    </row>
    <row r="6810" spans="1:12" x14ac:dyDescent="0.3">
      <c r="A6810">
        <v>29</v>
      </c>
      <c r="B6810">
        <v>18000</v>
      </c>
      <c r="C6810" t="s">
        <v>13</v>
      </c>
      <c r="E6810" t="s">
        <v>27</v>
      </c>
      <c r="F6810" t="s">
        <v>19</v>
      </c>
      <c r="G6810">
        <v>6400</v>
      </c>
      <c r="H6810">
        <v>10.37</v>
      </c>
      <c r="I6810">
        <v>1</v>
      </c>
      <c r="J6810">
        <v>0.36</v>
      </c>
      <c r="K6810" t="s">
        <v>16</v>
      </c>
      <c r="L6810">
        <v>5</v>
      </c>
    </row>
    <row r="6811" spans="1:12" x14ac:dyDescent="0.3">
      <c r="A6811">
        <v>34</v>
      </c>
      <c r="B6811">
        <v>53549</v>
      </c>
      <c r="C6811" t="s">
        <v>26</v>
      </c>
      <c r="D6811">
        <v>17</v>
      </c>
      <c r="E6811" t="s">
        <v>25</v>
      </c>
      <c r="F6811" t="s">
        <v>21</v>
      </c>
      <c r="G6811">
        <v>14200</v>
      </c>
      <c r="H6811">
        <v>6.99</v>
      </c>
      <c r="I6811">
        <v>0</v>
      </c>
      <c r="J6811">
        <v>0.27</v>
      </c>
      <c r="K6811" t="s">
        <v>16</v>
      </c>
      <c r="L6811">
        <v>6</v>
      </c>
    </row>
    <row r="6812" spans="1:12" x14ac:dyDescent="0.3">
      <c r="A6812">
        <v>29</v>
      </c>
      <c r="B6812">
        <v>53590</v>
      </c>
      <c r="C6812" t="s">
        <v>26</v>
      </c>
      <c r="D6812">
        <v>2</v>
      </c>
      <c r="E6812" t="s">
        <v>28</v>
      </c>
      <c r="F6812" t="s">
        <v>19</v>
      </c>
      <c r="G6812">
        <v>11225</v>
      </c>
      <c r="H6812">
        <v>11.14</v>
      </c>
      <c r="I6812">
        <v>0</v>
      </c>
      <c r="J6812">
        <v>0.21</v>
      </c>
      <c r="K6812" t="s">
        <v>16</v>
      </c>
      <c r="L6812">
        <v>7</v>
      </c>
    </row>
    <row r="6813" spans="1:12" x14ac:dyDescent="0.3">
      <c r="A6813">
        <v>28</v>
      </c>
      <c r="B6813">
        <v>31800</v>
      </c>
      <c r="C6813" t="s">
        <v>13</v>
      </c>
      <c r="D6813">
        <v>2</v>
      </c>
      <c r="E6813" t="s">
        <v>27</v>
      </c>
      <c r="F6813" t="s">
        <v>29</v>
      </c>
      <c r="G6813">
        <v>6400</v>
      </c>
      <c r="H6813">
        <v>16.82</v>
      </c>
      <c r="I6813">
        <v>1</v>
      </c>
      <c r="J6813">
        <v>0.2</v>
      </c>
      <c r="K6813" t="s">
        <v>17</v>
      </c>
      <c r="L6813">
        <v>5</v>
      </c>
    </row>
    <row r="6814" spans="1:12" x14ac:dyDescent="0.3">
      <c r="A6814">
        <v>30</v>
      </c>
      <c r="B6814">
        <v>53979</v>
      </c>
      <c r="C6814" t="s">
        <v>26</v>
      </c>
      <c r="D6814">
        <v>5</v>
      </c>
      <c r="E6814" t="s">
        <v>18</v>
      </c>
      <c r="F6814" t="s">
        <v>19</v>
      </c>
      <c r="G6814">
        <v>25000</v>
      </c>
      <c r="H6814">
        <v>10.08</v>
      </c>
      <c r="I6814">
        <v>0</v>
      </c>
      <c r="J6814">
        <v>0.46</v>
      </c>
      <c r="K6814" t="s">
        <v>16</v>
      </c>
      <c r="L6814">
        <v>7</v>
      </c>
    </row>
    <row r="6815" spans="1:12" x14ac:dyDescent="0.3">
      <c r="A6815">
        <v>33</v>
      </c>
      <c r="B6815">
        <v>48000</v>
      </c>
      <c r="C6815" t="s">
        <v>26</v>
      </c>
      <c r="D6815">
        <v>7</v>
      </c>
      <c r="E6815" t="s">
        <v>20</v>
      </c>
      <c r="F6815" t="s">
        <v>19</v>
      </c>
      <c r="G6815">
        <v>7000</v>
      </c>
      <c r="H6815">
        <v>12.42</v>
      </c>
      <c r="I6815">
        <v>1</v>
      </c>
      <c r="J6815">
        <v>0.15</v>
      </c>
      <c r="K6815" t="s">
        <v>16</v>
      </c>
      <c r="L6815">
        <v>5</v>
      </c>
    </row>
    <row r="6816" spans="1:12" x14ac:dyDescent="0.3">
      <c r="A6816">
        <v>30</v>
      </c>
      <c r="B6816">
        <v>54000</v>
      </c>
      <c r="C6816" t="s">
        <v>26</v>
      </c>
      <c r="D6816">
        <v>6</v>
      </c>
      <c r="E6816" t="s">
        <v>14</v>
      </c>
      <c r="F6816" t="s">
        <v>21</v>
      </c>
      <c r="G6816">
        <v>5375</v>
      </c>
      <c r="I6816">
        <v>0</v>
      </c>
      <c r="J6816">
        <v>0.1</v>
      </c>
      <c r="K6816" t="s">
        <v>16</v>
      </c>
      <c r="L6816">
        <v>5</v>
      </c>
    </row>
    <row r="6817" spans="1:12" x14ac:dyDescent="0.3">
      <c r="A6817">
        <v>34</v>
      </c>
      <c r="B6817">
        <v>32000</v>
      </c>
      <c r="C6817" t="s">
        <v>13</v>
      </c>
      <c r="D6817">
        <v>0</v>
      </c>
      <c r="E6817" t="s">
        <v>28</v>
      </c>
      <c r="F6817" t="s">
        <v>30</v>
      </c>
      <c r="G6817">
        <v>6400</v>
      </c>
      <c r="H6817">
        <v>15.62</v>
      </c>
      <c r="I6817">
        <v>1</v>
      </c>
      <c r="J6817">
        <v>0.2</v>
      </c>
      <c r="K6817" t="s">
        <v>16</v>
      </c>
      <c r="L6817">
        <v>5</v>
      </c>
    </row>
    <row r="6818" spans="1:12" x14ac:dyDescent="0.3">
      <c r="A6818">
        <v>35</v>
      </c>
      <c r="B6818">
        <v>54000</v>
      </c>
      <c r="C6818" t="s">
        <v>23</v>
      </c>
      <c r="E6818" t="s">
        <v>27</v>
      </c>
      <c r="F6818" t="s">
        <v>21</v>
      </c>
      <c r="G6818">
        <v>6000</v>
      </c>
      <c r="H6818">
        <v>6.62</v>
      </c>
      <c r="I6818">
        <v>0</v>
      </c>
      <c r="J6818">
        <v>0.11</v>
      </c>
      <c r="K6818" t="s">
        <v>16</v>
      </c>
      <c r="L6818">
        <v>9</v>
      </c>
    </row>
    <row r="6819" spans="1:12" x14ac:dyDescent="0.3">
      <c r="A6819">
        <v>32</v>
      </c>
      <c r="B6819">
        <v>41000</v>
      </c>
      <c r="C6819" t="s">
        <v>13</v>
      </c>
      <c r="D6819">
        <v>2</v>
      </c>
      <c r="E6819" t="s">
        <v>14</v>
      </c>
      <c r="F6819" t="s">
        <v>30</v>
      </c>
      <c r="G6819">
        <v>6400</v>
      </c>
      <c r="H6819">
        <v>15.65</v>
      </c>
      <c r="I6819">
        <v>1</v>
      </c>
      <c r="J6819">
        <v>0.16</v>
      </c>
      <c r="K6819" t="s">
        <v>17</v>
      </c>
      <c r="L6819">
        <v>6</v>
      </c>
    </row>
    <row r="6820" spans="1:12" x14ac:dyDescent="0.3">
      <c r="A6820">
        <v>33</v>
      </c>
      <c r="B6820">
        <v>54000</v>
      </c>
      <c r="C6820" t="s">
        <v>26</v>
      </c>
      <c r="D6820">
        <v>3</v>
      </c>
      <c r="E6820" t="s">
        <v>18</v>
      </c>
      <c r="F6820" t="s">
        <v>15</v>
      </c>
      <c r="G6820">
        <v>10000</v>
      </c>
      <c r="H6820">
        <v>15.23</v>
      </c>
      <c r="I6820">
        <v>0</v>
      </c>
      <c r="J6820">
        <v>0.19</v>
      </c>
      <c r="K6820" t="s">
        <v>17</v>
      </c>
      <c r="L6820">
        <v>8</v>
      </c>
    </row>
    <row r="6821" spans="1:12" x14ac:dyDescent="0.3">
      <c r="A6821">
        <v>27</v>
      </c>
      <c r="B6821">
        <v>54000</v>
      </c>
      <c r="C6821" t="s">
        <v>26</v>
      </c>
      <c r="D6821">
        <v>11</v>
      </c>
      <c r="E6821" t="s">
        <v>14</v>
      </c>
      <c r="F6821" t="s">
        <v>21</v>
      </c>
      <c r="G6821">
        <v>4000</v>
      </c>
      <c r="I6821">
        <v>0</v>
      </c>
      <c r="J6821">
        <v>7.0000000000000007E-2</v>
      </c>
      <c r="K6821" t="s">
        <v>16</v>
      </c>
      <c r="L6821">
        <v>8</v>
      </c>
    </row>
    <row r="6822" spans="1:12" x14ac:dyDescent="0.3">
      <c r="A6822">
        <v>33</v>
      </c>
      <c r="B6822">
        <v>54000</v>
      </c>
      <c r="C6822" t="s">
        <v>26</v>
      </c>
      <c r="D6822">
        <v>6</v>
      </c>
      <c r="E6822" t="s">
        <v>18</v>
      </c>
      <c r="F6822" t="s">
        <v>19</v>
      </c>
      <c r="G6822">
        <v>2100</v>
      </c>
      <c r="H6822">
        <v>9.99</v>
      </c>
      <c r="I6822">
        <v>0</v>
      </c>
      <c r="J6822">
        <v>0.04</v>
      </c>
      <c r="K6822" t="s">
        <v>16</v>
      </c>
      <c r="L6822">
        <v>6</v>
      </c>
    </row>
    <row r="6823" spans="1:12" x14ac:dyDescent="0.3">
      <c r="A6823">
        <v>29</v>
      </c>
      <c r="B6823">
        <v>54000</v>
      </c>
      <c r="C6823" t="s">
        <v>26</v>
      </c>
      <c r="D6823">
        <v>13</v>
      </c>
      <c r="E6823" t="s">
        <v>14</v>
      </c>
      <c r="F6823" t="s">
        <v>19</v>
      </c>
      <c r="G6823">
        <v>12000</v>
      </c>
      <c r="H6823">
        <v>11.99</v>
      </c>
      <c r="I6823">
        <v>0</v>
      </c>
      <c r="J6823">
        <v>0.22</v>
      </c>
      <c r="K6823" t="s">
        <v>16</v>
      </c>
      <c r="L6823">
        <v>8</v>
      </c>
    </row>
    <row r="6824" spans="1:12" x14ac:dyDescent="0.3">
      <c r="A6824">
        <v>34</v>
      </c>
      <c r="B6824">
        <v>56000</v>
      </c>
      <c r="C6824" t="s">
        <v>13</v>
      </c>
      <c r="D6824">
        <v>2</v>
      </c>
      <c r="E6824" t="s">
        <v>20</v>
      </c>
      <c r="F6824" t="s">
        <v>15</v>
      </c>
      <c r="G6824">
        <v>6400</v>
      </c>
      <c r="I6824">
        <v>0</v>
      </c>
      <c r="J6824">
        <v>0.11</v>
      </c>
      <c r="K6824" t="s">
        <v>17</v>
      </c>
      <c r="L6824">
        <v>5</v>
      </c>
    </row>
    <row r="6825" spans="1:12" x14ac:dyDescent="0.3">
      <c r="A6825">
        <v>34</v>
      </c>
      <c r="B6825">
        <v>54000</v>
      </c>
      <c r="C6825" t="s">
        <v>26</v>
      </c>
      <c r="D6825">
        <v>5</v>
      </c>
      <c r="E6825" t="s">
        <v>20</v>
      </c>
      <c r="F6825" t="s">
        <v>21</v>
      </c>
      <c r="G6825">
        <v>3500</v>
      </c>
      <c r="H6825">
        <v>5.99</v>
      </c>
      <c r="I6825">
        <v>0</v>
      </c>
      <c r="J6825">
        <v>0.06</v>
      </c>
      <c r="K6825" t="s">
        <v>16</v>
      </c>
      <c r="L6825">
        <v>6</v>
      </c>
    </row>
    <row r="6826" spans="1:12" x14ac:dyDescent="0.3">
      <c r="A6826">
        <v>32</v>
      </c>
      <c r="B6826">
        <v>54000</v>
      </c>
      <c r="C6826" t="s">
        <v>26</v>
      </c>
      <c r="D6826">
        <v>9</v>
      </c>
      <c r="E6826" t="s">
        <v>18</v>
      </c>
      <c r="F6826" t="s">
        <v>19</v>
      </c>
      <c r="G6826">
        <v>3000</v>
      </c>
      <c r="I6826">
        <v>0</v>
      </c>
      <c r="J6826">
        <v>0.06</v>
      </c>
      <c r="K6826" t="s">
        <v>16</v>
      </c>
      <c r="L6826">
        <v>7</v>
      </c>
    </row>
    <row r="6827" spans="1:12" x14ac:dyDescent="0.3">
      <c r="A6827">
        <v>29</v>
      </c>
      <c r="B6827">
        <v>54000</v>
      </c>
      <c r="C6827" t="s">
        <v>26</v>
      </c>
      <c r="D6827">
        <v>1</v>
      </c>
      <c r="E6827" t="s">
        <v>27</v>
      </c>
      <c r="F6827" t="s">
        <v>30</v>
      </c>
      <c r="G6827">
        <v>10000</v>
      </c>
      <c r="H6827">
        <v>16.89</v>
      </c>
      <c r="I6827">
        <v>0</v>
      </c>
      <c r="J6827">
        <v>0.19</v>
      </c>
      <c r="K6827" t="s">
        <v>16</v>
      </c>
      <c r="L6827">
        <v>5</v>
      </c>
    </row>
    <row r="6828" spans="1:12" x14ac:dyDescent="0.3">
      <c r="A6828">
        <v>31</v>
      </c>
      <c r="B6828">
        <v>54000</v>
      </c>
      <c r="C6828" t="s">
        <v>26</v>
      </c>
      <c r="E6828" t="s">
        <v>27</v>
      </c>
      <c r="F6828" t="s">
        <v>21</v>
      </c>
      <c r="G6828">
        <v>6000</v>
      </c>
      <c r="H6828">
        <v>7.66</v>
      </c>
      <c r="I6828">
        <v>0</v>
      </c>
      <c r="J6828">
        <v>0.11</v>
      </c>
      <c r="K6828" t="s">
        <v>16</v>
      </c>
      <c r="L6828">
        <v>6</v>
      </c>
    </row>
    <row r="6829" spans="1:12" x14ac:dyDescent="0.3">
      <c r="A6829">
        <v>29</v>
      </c>
      <c r="B6829">
        <v>75000</v>
      </c>
      <c r="C6829" t="s">
        <v>13</v>
      </c>
      <c r="D6829">
        <v>5</v>
      </c>
      <c r="E6829" t="s">
        <v>27</v>
      </c>
      <c r="F6829" t="s">
        <v>21</v>
      </c>
      <c r="G6829">
        <v>6400</v>
      </c>
      <c r="H6829">
        <v>7.49</v>
      </c>
      <c r="I6829">
        <v>0</v>
      </c>
      <c r="J6829">
        <v>0.09</v>
      </c>
      <c r="K6829" t="s">
        <v>16</v>
      </c>
      <c r="L6829">
        <v>8</v>
      </c>
    </row>
    <row r="6830" spans="1:12" x14ac:dyDescent="0.3">
      <c r="A6830">
        <v>32</v>
      </c>
      <c r="B6830">
        <v>54000</v>
      </c>
      <c r="C6830" t="s">
        <v>26</v>
      </c>
      <c r="D6830">
        <v>3</v>
      </c>
      <c r="E6830" t="s">
        <v>25</v>
      </c>
      <c r="F6830" t="s">
        <v>21</v>
      </c>
      <c r="G6830">
        <v>12000</v>
      </c>
      <c r="H6830">
        <v>7.66</v>
      </c>
      <c r="I6830">
        <v>0</v>
      </c>
      <c r="J6830">
        <v>0.22</v>
      </c>
      <c r="K6830" t="s">
        <v>16</v>
      </c>
      <c r="L6830">
        <v>6</v>
      </c>
    </row>
    <row r="6831" spans="1:12" x14ac:dyDescent="0.3">
      <c r="A6831">
        <v>32</v>
      </c>
      <c r="B6831">
        <v>54000</v>
      </c>
      <c r="C6831" t="s">
        <v>26</v>
      </c>
      <c r="D6831">
        <v>6</v>
      </c>
      <c r="E6831" t="s">
        <v>18</v>
      </c>
      <c r="F6831" t="s">
        <v>21</v>
      </c>
      <c r="G6831">
        <v>4800</v>
      </c>
      <c r="I6831">
        <v>0</v>
      </c>
      <c r="J6831">
        <v>0.09</v>
      </c>
      <c r="K6831" t="s">
        <v>16</v>
      </c>
      <c r="L6831">
        <v>7</v>
      </c>
    </row>
    <row r="6832" spans="1:12" x14ac:dyDescent="0.3">
      <c r="A6832">
        <v>32</v>
      </c>
      <c r="B6832">
        <v>80000</v>
      </c>
      <c r="C6832" t="s">
        <v>13</v>
      </c>
      <c r="D6832">
        <v>0</v>
      </c>
      <c r="E6832" t="s">
        <v>14</v>
      </c>
      <c r="F6832" t="s">
        <v>21</v>
      </c>
      <c r="G6832">
        <v>6400</v>
      </c>
      <c r="H6832">
        <v>7.88</v>
      </c>
      <c r="I6832">
        <v>0</v>
      </c>
      <c r="J6832">
        <v>0.08</v>
      </c>
      <c r="K6832" t="s">
        <v>16</v>
      </c>
      <c r="L6832">
        <v>8</v>
      </c>
    </row>
    <row r="6833" spans="1:12" x14ac:dyDescent="0.3">
      <c r="A6833">
        <v>28</v>
      </c>
      <c r="B6833">
        <v>54000</v>
      </c>
      <c r="C6833" t="s">
        <v>26</v>
      </c>
      <c r="D6833">
        <v>3</v>
      </c>
      <c r="E6833" t="s">
        <v>27</v>
      </c>
      <c r="F6833" t="s">
        <v>19</v>
      </c>
      <c r="G6833">
        <v>10000</v>
      </c>
      <c r="H6833">
        <v>9.99</v>
      </c>
      <c r="I6833">
        <v>0</v>
      </c>
      <c r="J6833">
        <v>0.19</v>
      </c>
      <c r="K6833" t="s">
        <v>16</v>
      </c>
      <c r="L6833">
        <v>9</v>
      </c>
    </row>
    <row r="6834" spans="1:12" x14ac:dyDescent="0.3">
      <c r="A6834">
        <v>29</v>
      </c>
      <c r="B6834">
        <v>96000</v>
      </c>
      <c r="C6834" t="s">
        <v>13</v>
      </c>
      <c r="D6834">
        <v>3</v>
      </c>
      <c r="E6834" t="s">
        <v>28</v>
      </c>
      <c r="F6834" t="s">
        <v>19</v>
      </c>
      <c r="G6834">
        <v>6400</v>
      </c>
      <c r="H6834">
        <v>11.49</v>
      </c>
      <c r="I6834">
        <v>0</v>
      </c>
      <c r="J6834">
        <v>7.0000000000000007E-2</v>
      </c>
      <c r="K6834" t="s">
        <v>16</v>
      </c>
      <c r="L6834">
        <v>8</v>
      </c>
    </row>
    <row r="6835" spans="1:12" x14ac:dyDescent="0.3">
      <c r="A6835">
        <v>28</v>
      </c>
      <c r="B6835">
        <v>54000</v>
      </c>
      <c r="C6835" t="s">
        <v>26</v>
      </c>
      <c r="D6835">
        <v>1</v>
      </c>
      <c r="E6835" t="s">
        <v>20</v>
      </c>
      <c r="F6835" t="s">
        <v>21</v>
      </c>
      <c r="G6835">
        <v>11000</v>
      </c>
      <c r="H6835">
        <v>6.54</v>
      </c>
      <c r="I6835">
        <v>0</v>
      </c>
      <c r="J6835">
        <v>0.2</v>
      </c>
      <c r="K6835" t="s">
        <v>16</v>
      </c>
      <c r="L6835">
        <v>9</v>
      </c>
    </row>
    <row r="6836" spans="1:12" x14ac:dyDescent="0.3">
      <c r="A6836">
        <v>28</v>
      </c>
      <c r="B6836">
        <v>54000</v>
      </c>
      <c r="C6836" t="s">
        <v>26</v>
      </c>
      <c r="D6836">
        <v>1</v>
      </c>
      <c r="E6836" t="s">
        <v>27</v>
      </c>
      <c r="F6836" t="s">
        <v>19</v>
      </c>
      <c r="G6836">
        <v>6250</v>
      </c>
      <c r="H6836">
        <v>9.99</v>
      </c>
      <c r="I6836">
        <v>0</v>
      </c>
      <c r="J6836">
        <v>0.12</v>
      </c>
      <c r="K6836" t="s">
        <v>16</v>
      </c>
      <c r="L6836">
        <v>6</v>
      </c>
    </row>
    <row r="6837" spans="1:12" x14ac:dyDescent="0.3">
      <c r="A6837">
        <v>28</v>
      </c>
      <c r="B6837">
        <v>54000</v>
      </c>
      <c r="C6837" t="s">
        <v>26</v>
      </c>
      <c r="D6837">
        <v>12</v>
      </c>
      <c r="E6837" t="s">
        <v>25</v>
      </c>
      <c r="F6837" t="s">
        <v>21</v>
      </c>
      <c r="G6837">
        <v>11500</v>
      </c>
      <c r="H6837">
        <v>7.88</v>
      </c>
      <c r="I6837">
        <v>0</v>
      </c>
      <c r="J6837">
        <v>0.21</v>
      </c>
      <c r="K6837" t="s">
        <v>16</v>
      </c>
      <c r="L6837">
        <v>6</v>
      </c>
    </row>
    <row r="6838" spans="1:12" x14ac:dyDescent="0.3">
      <c r="A6838">
        <v>28</v>
      </c>
      <c r="B6838">
        <v>54000</v>
      </c>
      <c r="C6838" t="s">
        <v>26</v>
      </c>
      <c r="D6838">
        <v>11</v>
      </c>
      <c r="E6838" t="s">
        <v>28</v>
      </c>
      <c r="F6838" t="s">
        <v>21</v>
      </c>
      <c r="G6838">
        <v>1200</v>
      </c>
      <c r="H6838">
        <v>7.51</v>
      </c>
      <c r="I6838">
        <v>0</v>
      </c>
      <c r="J6838">
        <v>0.02</v>
      </c>
      <c r="K6838" t="s">
        <v>16</v>
      </c>
      <c r="L6838">
        <v>7</v>
      </c>
    </row>
    <row r="6839" spans="1:12" x14ac:dyDescent="0.3">
      <c r="A6839">
        <v>27</v>
      </c>
      <c r="B6839">
        <v>54000</v>
      </c>
      <c r="C6839" t="s">
        <v>26</v>
      </c>
      <c r="E6839" t="s">
        <v>25</v>
      </c>
      <c r="F6839" t="s">
        <v>21</v>
      </c>
      <c r="G6839">
        <v>2000</v>
      </c>
      <c r="H6839">
        <v>7.14</v>
      </c>
      <c r="I6839">
        <v>0</v>
      </c>
      <c r="J6839">
        <v>0.04</v>
      </c>
      <c r="K6839" t="s">
        <v>16</v>
      </c>
      <c r="L6839">
        <v>9</v>
      </c>
    </row>
    <row r="6840" spans="1:12" x14ac:dyDescent="0.3">
      <c r="A6840">
        <v>30</v>
      </c>
      <c r="B6840">
        <v>54000</v>
      </c>
      <c r="C6840" t="s">
        <v>26</v>
      </c>
      <c r="D6840">
        <v>5</v>
      </c>
      <c r="E6840" t="s">
        <v>18</v>
      </c>
      <c r="F6840" t="s">
        <v>21</v>
      </c>
      <c r="G6840">
        <v>5000</v>
      </c>
      <c r="H6840">
        <v>7.88</v>
      </c>
      <c r="I6840">
        <v>0</v>
      </c>
      <c r="J6840">
        <v>0.09</v>
      </c>
      <c r="K6840" t="s">
        <v>16</v>
      </c>
      <c r="L6840">
        <v>5</v>
      </c>
    </row>
    <row r="6841" spans="1:12" x14ac:dyDescent="0.3">
      <c r="A6841">
        <v>33</v>
      </c>
      <c r="B6841">
        <v>54000</v>
      </c>
      <c r="C6841" t="s">
        <v>26</v>
      </c>
      <c r="D6841">
        <v>7</v>
      </c>
      <c r="E6841" t="s">
        <v>27</v>
      </c>
      <c r="F6841" t="s">
        <v>15</v>
      </c>
      <c r="G6841">
        <v>7500</v>
      </c>
      <c r="H6841">
        <v>13.22</v>
      </c>
      <c r="I6841">
        <v>0</v>
      </c>
      <c r="J6841">
        <v>0.14000000000000001</v>
      </c>
      <c r="K6841" t="s">
        <v>16</v>
      </c>
      <c r="L6841">
        <v>10</v>
      </c>
    </row>
    <row r="6842" spans="1:12" x14ac:dyDescent="0.3">
      <c r="A6842">
        <v>32</v>
      </c>
      <c r="B6842">
        <v>54000</v>
      </c>
      <c r="C6842" t="s">
        <v>26</v>
      </c>
      <c r="D6842">
        <v>16</v>
      </c>
      <c r="E6842" t="s">
        <v>14</v>
      </c>
      <c r="F6842" t="s">
        <v>21</v>
      </c>
      <c r="G6842">
        <v>10000</v>
      </c>
      <c r="H6842">
        <v>7.74</v>
      </c>
      <c r="I6842">
        <v>0</v>
      </c>
      <c r="J6842">
        <v>0.19</v>
      </c>
      <c r="K6842" t="s">
        <v>16</v>
      </c>
      <c r="L6842">
        <v>7</v>
      </c>
    </row>
    <row r="6843" spans="1:12" x14ac:dyDescent="0.3">
      <c r="A6843">
        <v>27</v>
      </c>
      <c r="B6843">
        <v>27720</v>
      </c>
      <c r="C6843" t="s">
        <v>13</v>
      </c>
      <c r="D6843">
        <v>1</v>
      </c>
      <c r="E6843" t="s">
        <v>18</v>
      </c>
      <c r="F6843" t="s">
        <v>19</v>
      </c>
      <c r="G6843">
        <v>7000</v>
      </c>
      <c r="H6843">
        <v>10.95</v>
      </c>
      <c r="I6843">
        <v>0</v>
      </c>
      <c r="J6843">
        <v>0.25</v>
      </c>
      <c r="K6843" t="s">
        <v>16</v>
      </c>
      <c r="L6843">
        <v>6</v>
      </c>
    </row>
    <row r="6844" spans="1:12" x14ac:dyDescent="0.3">
      <c r="A6844">
        <v>29</v>
      </c>
      <c r="B6844">
        <v>54000</v>
      </c>
      <c r="C6844" t="s">
        <v>26</v>
      </c>
      <c r="D6844">
        <v>9</v>
      </c>
      <c r="E6844" t="s">
        <v>25</v>
      </c>
      <c r="F6844" t="s">
        <v>21</v>
      </c>
      <c r="G6844">
        <v>12000</v>
      </c>
      <c r="H6844">
        <v>9.32</v>
      </c>
      <c r="I6844">
        <v>0</v>
      </c>
      <c r="J6844">
        <v>0.22</v>
      </c>
      <c r="K6844" t="s">
        <v>16</v>
      </c>
      <c r="L6844">
        <v>7</v>
      </c>
    </row>
    <row r="6845" spans="1:12" x14ac:dyDescent="0.3">
      <c r="A6845">
        <v>27</v>
      </c>
      <c r="B6845">
        <v>29004</v>
      </c>
      <c r="C6845" t="s">
        <v>13</v>
      </c>
      <c r="D6845">
        <v>6</v>
      </c>
      <c r="E6845" t="s">
        <v>25</v>
      </c>
      <c r="F6845" t="s">
        <v>21</v>
      </c>
      <c r="G6845">
        <v>7000</v>
      </c>
      <c r="H6845">
        <v>6.03</v>
      </c>
      <c r="I6845">
        <v>0</v>
      </c>
      <c r="J6845">
        <v>0.24</v>
      </c>
      <c r="K6845" t="s">
        <v>16</v>
      </c>
      <c r="L6845">
        <v>10</v>
      </c>
    </row>
    <row r="6846" spans="1:12" x14ac:dyDescent="0.3">
      <c r="A6846">
        <v>33</v>
      </c>
      <c r="B6846">
        <v>54072</v>
      </c>
      <c r="C6846" t="s">
        <v>26</v>
      </c>
      <c r="D6846">
        <v>1</v>
      </c>
      <c r="E6846" t="s">
        <v>25</v>
      </c>
      <c r="F6846" t="s">
        <v>21</v>
      </c>
      <c r="G6846">
        <v>3000</v>
      </c>
      <c r="H6846">
        <v>6.99</v>
      </c>
      <c r="I6846">
        <v>0</v>
      </c>
      <c r="J6846">
        <v>0.06</v>
      </c>
      <c r="K6846" t="s">
        <v>16</v>
      </c>
      <c r="L6846">
        <v>7</v>
      </c>
    </row>
    <row r="6847" spans="1:12" x14ac:dyDescent="0.3">
      <c r="A6847">
        <v>34</v>
      </c>
      <c r="B6847">
        <v>54072</v>
      </c>
      <c r="C6847" t="s">
        <v>26</v>
      </c>
      <c r="D6847">
        <v>12</v>
      </c>
      <c r="E6847" t="s">
        <v>20</v>
      </c>
      <c r="F6847" t="s">
        <v>19</v>
      </c>
      <c r="G6847">
        <v>7000</v>
      </c>
      <c r="H6847">
        <v>11.89</v>
      </c>
      <c r="I6847">
        <v>0</v>
      </c>
      <c r="J6847">
        <v>0.13</v>
      </c>
      <c r="K6847" t="s">
        <v>16</v>
      </c>
      <c r="L6847">
        <v>9</v>
      </c>
    </row>
    <row r="6848" spans="1:12" x14ac:dyDescent="0.3">
      <c r="A6848">
        <v>29</v>
      </c>
      <c r="B6848">
        <v>30000</v>
      </c>
      <c r="C6848" t="s">
        <v>13</v>
      </c>
      <c r="D6848">
        <v>8</v>
      </c>
      <c r="E6848" t="s">
        <v>14</v>
      </c>
      <c r="F6848" t="s">
        <v>15</v>
      </c>
      <c r="G6848">
        <v>7000</v>
      </c>
      <c r="H6848">
        <v>13.35</v>
      </c>
      <c r="I6848">
        <v>0</v>
      </c>
      <c r="J6848">
        <v>0.23</v>
      </c>
      <c r="K6848" t="s">
        <v>17</v>
      </c>
      <c r="L6848">
        <v>10</v>
      </c>
    </row>
    <row r="6849" spans="1:12" x14ac:dyDescent="0.3">
      <c r="A6849">
        <v>29</v>
      </c>
      <c r="B6849">
        <v>54099</v>
      </c>
      <c r="C6849" t="s">
        <v>26</v>
      </c>
      <c r="D6849">
        <v>2</v>
      </c>
      <c r="E6849" t="s">
        <v>25</v>
      </c>
      <c r="F6849" t="s">
        <v>19</v>
      </c>
      <c r="G6849">
        <v>21000</v>
      </c>
      <c r="H6849">
        <v>9.9600000000000009</v>
      </c>
      <c r="I6849">
        <v>0</v>
      </c>
      <c r="J6849">
        <v>0.39</v>
      </c>
      <c r="K6849" t="s">
        <v>16</v>
      </c>
      <c r="L6849">
        <v>6</v>
      </c>
    </row>
    <row r="6850" spans="1:12" x14ac:dyDescent="0.3">
      <c r="A6850">
        <v>32</v>
      </c>
      <c r="B6850">
        <v>32000</v>
      </c>
      <c r="C6850" t="s">
        <v>13</v>
      </c>
      <c r="D6850">
        <v>1</v>
      </c>
      <c r="E6850" t="s">
        <v>28</v>
      </c>
      <c r="F6850" t="s">
        <v>30</v>
      </c>
      <c r="G6850">
        <v>7000</v>
      </c>
      <c r="H6850">
        <v>14.91</v>
      </c>
      <c r="I6850">
        <v>1</v>
      </c>
      <c r="J6850">
        <v>0.22</v>
      </c>
      <c r="K6850" t="s">
        <v>17</v>
      </c>
      <c r="L6850">
        <v>9</v>
      </c>
    </row>
    <row r="6851" spans="1:12" x14ac:dyDescent="0.3">
      <c r="A6851">
        <v>29</v>
      </c>
      <c r="B6851">
        <v>54548</v>
      </c>
      <c r="C6851" t="s">
        <v>26</v>
      </c>
      <c r="D6851">
        <v>8</v>
      </c>
      <c r="E6851" t="s">
        <v>27</v>
      </c>
      <c r="F6851" t="s">
        <v>21</v>
      </c>
      <c r="G6851">
        <v>6000</v>
      </c>
      <c r="H6851">
        <v>7.14</v>
      </c>
      <c r="I6851">
        <v>0</v>
      </c>
      <c r="J6851">
        <v>0.11</v>
      </c>
      <c r="K6851" t="s">
        <v>16</v>
      </c>
      <c r="L6851">
        <v>9</v>
      </c>
    </row>
    <row r="6852" spans="1:12" x14ac:dyDescent="0.3">
      <c r="A6852">
        <v>35</v>
      </c>
      <c r="B6852">
        <v>36000</v>
      </c>
      <c r="C6852" t="s">
        <v>13</v>
      </c>
      <c r="D6852">
        <v>5</v>
      </c>
      <c r="E6852" t="s">
        <v>14</v>
      </c>
      <c r="F6852" t="s">
        <v>21</v>
      </c>
      <c r="G6852">
        <v>7000</v>
      </c>
      <c r="H6852">
        <v>6.91</v>
      </c>
      <c r="I6852">
        <v>0</v>
      </c>
      <c r="J6852">
        <v>0.19</v>
      </c>
      <c r="K6852" t="s">
        <v>16</v>
      </c>
      <c r="L6852">
        <v>9</v>
      </c>
    </row>
    <row r="6853" spans="1:12" x14ac:dyDescent="0.3">
      <c r="A6853">
        <v>31</v>
      </c>
      <c r="B6853">
        <v>36000</v>
      </c>
      <c r="C6853" t="s">
        <v>13</v>
      </c>
      <c r="D6853">
        <v>14</v>
      </c>
      <c r="E6853" t="s">
        <v>18</v>
      </c>
      <c r="F6853" t="s">
        <v>15</v>
      </c>
      <c r="G6853">
        <v>7000</v>
      </c>
      <c r="H6853">
        <v>13.72</v>
      </c>
      <c r="I6853">
        <v>0</v>
      </c>
      <c r="J6853">
        <v>0.19</v>
      </c>
      <c r="K6853" t="s">
        <v>16</v>
      </c>
      <c r="L6853">
        <v>8</v>
      </c>
    </row>
    <row r="6854" spans="1:12" x14ac:dyDescent="0.3">
      <c r="A6854">
        <v>28</v>
      </c>
      <c r="B6854">
        <v>30416</v>
      </c>
      <c r="C6854" t="s">
        <v>13</v>
      </c>
      <c r="D6854">
        <v>7</v>
      </c>
      <c r="E6854" t="s">
        <v>28</v>
      </c>
      <c r="F6854" t="s">
        <v>30</v>
      </c>
      <c r="G6854">
        <v>7000</v>
      </c>
      <c r="H6854">
        <v>14.96</v>
      </c>
      <c r="I6854">
        <v>1</v>
      </c>
      <c r="J6854">
        <v>0.23</v>
      </c>
      <c r="K6854" t="s">
        <v>17</v>
      </c>
      <c r="L6854">
        <v>7</v>
      </c>
    </row>
    <row r="6855" spans="1:12" x14ac:dyDescent="0.3">
      <c r="A6855">
        <v>27</v>
      </c>
      <c r="B6855">
        <v>36500</v>
      </c>
      <c r="C6855" t="s">
        <v>13</v>
      </c>
      <c r="D6855">
        <v>3</v>
      </c>
      <c r="E6855" t="s">
        <v>25</v>
      </c>
      <c r="F6855" t="s">
        <v>15</v>
      </c>
      <c r="G6855">
        <v>7000</v>
      </c>
      <c r="H6855">
        <v>10.78</v>
      </c>
      <c r="I6855">
        <v>0</v>
      </c>
      <c r="J6855">
        <v>0.19</v>
      </c>
      <c r="K6855" t="s">
        <v>16</v>
      </c>
      <c r="L6855">
        <v>8</v>
      </c>
    </row>
    <row r="6856" spans="1:12" x14ac:dyDescent="0.3">
      <c r="A6856">
        <v>31</v>
      </c>
      <c r="B6856">
        <v>39000</v>
      </c>
      <c r="C6856" t="s">
        <v>13</v>
      </c>
      <c r="D6856">
        <v>2</v>
      </c>
      <c r="E6856" t="s">
        <v>20</v>
      </c>
      <c r="F6856" t="s">
        <v>15</v>
      </c>
      <c r="G6856">
        <v>7000</v>
      </c>
      <c r="I6856">
        <v>0</v>
      </c>
      <c r="J6856">
        <v>0.18</v>
      </c>
      <c r="K6856" t="s">
        <v>16</v>
      </c>
      <c r="L6856">
        <v>9</v>
      </c>
    </row>
    <row r="6857" spans="1:12" x14ac:dyDescent="0.3">
      <c r="A6857">
        <v>27</v>
      </c>
      <c r="B6857">
        <v>54996</v>
      </c>
      <c r="C6857" t="s">
        <v>23</v>
      </c>
      <c r="D6857">
        <v>2</v>
      </c>
      <c r="E6857" t="s">
        <v>28</v>
      </c>
      <c r="F6857" t="s">
        <v>30</v>
      </c>
      <c r="G6857">
        <v>8000</v>
      </c>
      <c r="H6857">
        <v>14.11</v>
      </c>
      <c r="I6857">
        <v>0</v>
      </c>
      <c r="J6857">
        <v>0.15</v>
      </c>
      <c r="K6857" t="s">
        <v>17</v>
      </c>
      <c r="L6857">
        <v>9</v>
      </c>
    </row>
    <row r="6858" spans="1:12" x14ac:dyDescent="0.3">
      <c r="A6858">
        <v>28</v>
      </c>
      <c r="B6858">
        <v>40000</v>
      </c>
      <c r="C6858" t="s">
        <v>13</v>
      </c>
      <c r="D6858">
        <v>2</v>
      </c>
      <c r="E6858" t="s">
        <v>20</v>
      </c>
      <c r="F6858" t="s">
        <v>21</v>
      </c>
      <c r="G6858">
        <v>7000</v>
      </c>
      <c r="H6858">
        <v>8.59</v>
      </c>
      <c r="I6858">
        <v>0</v>
      </c>
      <c r="J6858">
        <v>0.17</v>
      </c>
      <c r="K6858" t="s">
        <v>16</v>
      </c>
      <c r="L6858">
        <v>10</v>
      </c>
    </row>
    <row r="6859" spans="1:12" x14ac:dyDescent="0.3">
      <c r="A6859">
        <v>28</v>
      </c>
      <c r="B6859">
        <v>55000</v>
      </c>
      <c r="C6859" t="s">
        <v>23</v>
      </c>
      <c r="D6859">
        <v>13</v>
      </c>
      <c r="E6859" t="s">
        <v>20</v>
      </c>
      <c r="F6859" t="s">
        <v>21</v>
      </c>
      <c r="G6859">
        <v>18000</v>
      </c>
      <c r="H6859">
        <v>7.9</v>
      </c>
      <c r="I6859">
        <v>0</v>
      </c>
      <c r="J6859">
        <v>0.33</v>
      </c>
      <c r="K6859" t="s">
        <v>16</v>
      </c>
      <c r="L6859">
        <v>6</v>
      </c>
    </row>
    <row r="6860" spans="1:12" x14ac:dyDescent="0.3">
      <c r="A6860">
        <v>27</v>
      </c>
      <c r="B6860">
        <v>35520</v>
      </c>
      <c r="C6860" t="s">
        <v>13</v>
      </c>
      <c r="D6860">
        <v>1</v>
      </c>
      <c r="E6860" t="s">
        <v>27</v>
      </c>
      <c r="F6860" t="s">
        <v>30</v>
      </c>
      <c r="G6860">
        <v>7000</v>
      </c>
      <c r="H6860">
        <v>14.91</v>
      </c>
      <c r="I6860">
        <v>1</v>
      </c>
      <c r="J6860">
        <v>0.2</v>
      </c>
      <c r="K6860" t="s">
        <v>17</v>
      </c>
      <c r="L6860">
        <v>8</v>
      </c>
    </row>
    <row r="6861" spans="1:12" x14ac:dyDescent="0.3">
      <c r="A6861">
        <v>31</v>
      </c>
      <c r="B6861">
        <v>42000</v>
      </c>
      <c r="C6861" t="s">
        <v>13</v>
      </c>
      <c r="D6861">
        <v>2</v>
      </c>
      <c r="E6861" t="s">
        <v>14</v>
      </c>
      <c r="F6861" t="s">
        <v>21</v>
      </c>
      <c r="G6861">
        <v>7000</v>
      </c>
      <c r="H6861">
        <v>7.9</v>
      </c>
      <c r="I6861">
        <v>0</v>
      </c>
      <c r="J6861">
        <v>0.17</v>
      </c>
      <c r="K6861" t="s">
        <v>16</v>
      </c>
      <c r="L6861">
        <v>7</v>
      </c>
    </row>
    <row r="6862" spans="1:12" x14ac:dyDescent="0.3">
      <c r="A6862">
        <v>34</v>
      </c>
      <c r="B6862">
        <v>55000</v>
      </c>
      <c r="C6862" t="s">
        <v>26</v>
      </c>
      <c r="D6862">
        <v>6</v>
      </c>
      <c r="E6862" t="s">
        <v>28</v>
      </c>
      <c r="F6862" t="s">
        <v>15</v>
      </c>
      <c r="G6862">
        <v>2500</v>
      </c>
      <c r="H6862">
        <v>13.49</v>
      </c>
      <c r="I6862">
        <v>0</v>
      </c>
      <c r="J6862">
        <v>0.05</v>
      </c>
      <c r="K6862" t="s">
        <v>16</v>
      </c>
      <c r="L6862">
        <v>7</v>
      </c>
    </row>
    <row r="6863" spans="1:12" x14ac:dyDescent="0.3">
      <c r="A6863">
        <v>34</v>
      </c>
      <c r="B6863">
        <v>55000</v>
      </c>
      <c r="C6863" t="s">
        <v>26</v>
      </c>
      <c r="D6863">
        <v>4</v>
      </c>
      <c r="E6863" t="s">
        <v>18</v>
      </c>
      <c r="F6863" t="s">
        <v>15</v>
      </c>
      <c r="G6863">
        <v>7000</v>
      </c>
      <c r="H6863">
        <v>13.49</v>
      </c>
      <c r="I6863">
        <v>0</v>
      </c>
      <c r="J6863">
        <v>0.13</v>
      </c>
      <c r="K6863" t="s">
        <v>17</v>
      </c>
      <c r="L6863">
        <v>10</v>
      </c>
    </row>
    <row r="6864" spans="1:12" x14ac:dyDescent="0.3">
      <c r="A6864">
        <v>33</v>
      </c>
      <c r="B6864">
        <v>43000</v>
      </c>
      <c r="C6864" t="s">
        <v>13</v>
      </c>
      <c r="D6864">
        <v>2</v>
      </c>
      <c r="E6864" t="s">
        <v>18</v>
      </c>
      <c r="F6864" t="s">
        <v>21</v>
      </c>
      <c r="G6864">
        <v>7000</v>
      </c>
      <c r="H6864">
        <v>7.88</v>
      </c>
      <c r="I6864">
        <v>0</v>
      </c>
      <c r="J6864">
        <v>0.16</v>
      </c>
      <c r="K6864" t="s">
        <v>16</v>
      </c>
      <c r="L6864">
        <v>6</v>
      </c>
    </row>
    <row r="6865" spans="1:12" x14ac:dyDescent="0.3">
      <c r="A6865">
        <v>28</v>
      </c>
      <c r="B6865">
        <v>55000</v>
      </c>
      <c r="C6865" t="s">
        <v>26</v>
      </c>
      <c r="D6865">
        <v>6</v>
      </c>
      <c r="E6865" t="s">
        <v>18</v>
      </c>
      <c r="F6865" t="s">
        <v>21</v>
      </c>
      <c r="G6865">
        <v>2400</v>
      </c>
      <c r="I6865">
        <v>0</v>
      </c>
      <c r="J6865">
        <v>0.04</v>
      </c>
      <c r="K6865" t="s">
        <v>16</v>
      </c>
      <c r="L6865">
        <v>8</v>
      </c>
    </row>
    <row r="6866" spans="1:12" x14ac:dyDescent="0.3">
      <c r="A6866">
        <v>28</v>
      </c>
      <c r="B6866">
        <v>55000</v>
      </c>
      <c r="C6866" t="s">
        <v>23</v>
      </c>
      <c r="D6866">
        <v>7</v>
      </c>
      <c r="E6866" t="s">
        <v>27</v>
      </c>
      <c r="F6866" t="s">
        <v>21</v>
      </c>
      <c r="G6866">
        <v>20000</v>
      </c>
      <c r="H6866">
        <v>7.49</v>
      </c>
      <c r="I6866">
        <v>0</v>
      </c>
      <c r="J6866">
        <v>0.36</v>
      </c>
      <c r="K6866" t="s">
        <v>16</v>
      </c>
      <c r="L6866">
        <v>6</v>
      </c>
    </row>
    <row r="6867" spans="1:12" x14ac:dyDescent="0.3">
      <c r="A6867">
        <v>34</v>
      </c>
      <c r="B6867">
        <v>55000</v>
      </c>
      <c r="C6867" t="s">
        <v>26</v>
      </c>
      <c r="D6867">
        <v>3</v>
      </c>
      <c r="E6867" t="s">
        <v>27</v>
      </c>
      <c r="F6867" t="s">
        <v>21</v>
      </c>
      <c r="G6867">
        <v>12800</v>
      </c>
      <c r="H6867">
        <v>5.42</v>
      </c>
      <c r="I6867">
        <v>0</v>
      </c>
      <c r="J6867">
        <v>0.23</v>
      </c>
      <c r="K6867" t="s">
        <v>16</v>
      </c>
      <c r="L6867">
        <v>9</v>
      </c>
    </row>
    <row r="6868" spans="1:12" x14ac:dyDescent="0.3">
      <c r="A6868">
        <v>28</v>
      </c>
      <c r="B6868">
        <v>49000</v>
      </c>
      <c r="C6868" t="s">
        <v>26</v>
      </c>
      <c r="D6868">
        <v>11</v>
      </c>
      <c r="E6868" t="s">
        <v>27</v>
      </c>
      <c r="F6868" t="s">
        <v>15</v>
      </c>
      <c r="G6868">
        <v>8025</v>
      </c>
      <c r="I6868">
        <v>1</v>
      </c>
      <c r="J6868">
        <v>0.16</v>
      </c>
      <c r="K6868" t="s">
        <v>17</v>
      </c>
      <c r="L6868">
        <v>7</v>
      </c>
    </row>
    <row r="6869" spans="1:12" x14ac:dyDescent="0.3">
      <c r="A6869">
        <v>28</v>
      </c>
      <c r="B6869">
        <v>55000</v>
      </c>
      <c r="C6869" t="s">
        <v>26</v>
      </c>
      <c r="D6869">
        <v>12</v>
      </c>
      <c r="E6869" t="s">
        <v>14</v>
      </c>
      <c r="F6869" t="s">
        <v>21</v>
      </c>
      <c r="G6869">
        <v>7000</v>
      </c>
      <c r="I6869">
        <v>0</v>
      </c>
      <c r="J6869">
        <v>0.13</v>
      </c>
      <c r="K6869" t="s">
        <v>16</v>
      </c>
      <c r="L6869">
        <v>6</v>
      </c>
    </row>
    <row r="6870" spans="1:12" x14ac:dyDescent="0.3">
      <c r="A6870">
        <v>34</v>
      </c>
      <c r="B6870">
        <v>45000</v>
      </c>
      <c r="C6870" t="s">
        <v>13</v>
      </c>
      <c r="D6870">
        <v>3</v>
      </c>
      <c r="E6870" t="s">
        <v>20</v>
      </c>
      <c r="F6870" t="s">
        <v>19</v>
      </c>
      <c r="G6870">
        <v>7000</v>
      </c>
      <c r="H6870">
        <v>11.86</v>
      </c>
      <c r="I6870">
        <v>0</v>
      </c>
      <c r="J6870">
        <v>0.16</v>
      </c>
      <c r="K6870" t="s">
        <v>16</v>
      </c>
      <c r="L6870">
        <v>8</v>
      </c>
    </row>
    <row r="6871" spans="1:12" x14ac:dyDescent="0.3">
      <c r="A6871">
        <v>34</v>
      </c>
      <c r="B6871">
        <v>46000</v>
      </c>
      <c r="C6871" t="s">
        <v>13</v>
      </c>
      <c r="D6871">
        <v>1</v>
      </c>
      <c r="E6871" t="s">
        <v>14</v>
      </c>
      <c r="F6871" t="s">
        <v>21</v>
      </c>
      <c r="G6871">
        <v>7000</v>
      </c>
      <c r="H6871">
        <v>8.9</v>
      </c>
      <c r="I6871">
        <v>0</v>
      </c>
      <c r="J6871">
        <v>0.15</v>
      </c>
      <c r="K6871" t="s">
        <v>16</v>
      </c>
      <c r="L6871">
        <v>8</v>
      </c>
    </row>
    <row r="6872" spans="1:12" x14ac:dyDescent="0.3">
      <c r="A6872">
        <v>32</v>
      </c>
      <c r="B6872">
        <v>49000</v>
      </c>
      <c r="C6872" t="s">
        <v>26</v>
      </c>
      <c r="D6872">
        <v>3</v>
      </c>
      <c r="E6872" t="s">
        <v>14</v>
      </c>
      <c r="F6872" t="s">
        <v>19</v>
      </c>
      <c r="G6872">
        <v>11500</v>
      </c>
      <c r="H6872">
        <v>10.99</v>
      </c>
      <c r="I6872">
        <v>1</v>
      </c>
      <c r="J6872">
        <v>0.23</v>
      </c>
      <c r="K6872" t="s">
        <v>16</v>
      </c>
      <c r="L6872">
        <v>9</v>
      </c>
    </row>
    <row r="6873" spans="1:12" x14ac:dyDescent="0.3">
      <c r="A6873">
        <v>35</v>
      </c>
      <c r="B6873">
        <v>55000</v>
      </c>
      <c r="C6873" t="s">
        <v>26</v>
      </c>
      <c r="D6873">
        <v>14</v>
      </c>
      <c r="E6873" t="s">
        <v>20</v>
      </c>
      <c r="F6873" t="s">
        <v>21</v>
      </c>
      <c r="G6873">
        <v>15000</v>
      </c>
      <c r="H6873">
        <v>8.49</v>
      </c>
      <c r="I6873">
        <v>0</v>
      </c>
      <c r="J6873">
        <v>0.27</v>
      </c>
      <c r="K6873" t="s">
        <v>16</v>
      </c>
      <c r="L6873">
        <v>10</v>
      </c>
    </row>
    <row r="6874" spans="1:12" x14ac:dyDescent="0.3">
      <c r="A6874">
        <v>29</v>
      </c>
      <c r="B6874">
        <v>47000</v>
      </c>
      <c r="C6874" t="s">
        <v>13</v>
      </c>
      <c r="D6874">
        <v>2</v>
      </c>
      <c r="E6874" t="s">
        <v>18</v>
      </c>
      <c r="F6874" t="s">
        <v>19</v>
      </c>
      <c r="G6874">
        <v>7000</v>
      </c>
      <c r="H6874">
        <v>10.36</v>
      </c>
      <c r="I6874">
        <v>0</v>
      </c>
      <c r="J6874">
        <v>0.15</v>
      </c>
      <c r="K6874" t="s">
        <v>16</v>
      </c>
      <c r="L6874">
        <v>7</v>
      </c>
    </row>
    <row r="6875" spans="1:12" x14ac:dyDescent="0.3">
      <c r="A6875">
        <v>30</v>
      </c>
      <c r="B6875">
        <v>49000</v>
      </c>
      <c r="C6875" t="s">
        <v>26</v>
      </c>
      <c r="D6875">
        <v>2</v>
      </c>
      <c r="E6875" t="s">
        <v>20</v>
      </c>
      <c r="F6875" t="s">
        <v>15</v>
      </c>
      <c r="G6875">
        <v>16000</v>
      </c>
      <c r="H6875">
        <v>13.49</v>
      </c>
      <c r="I6875">
        <v>1</v>
      </c>
      <c r="J6875">
        <v>0.33</v>
      </c>
      <c r="K6875" t="s">
        <v>16</v>
      </c>
      <c r="L6875">
        <v>7</v>
      </c>
    </row>
    <row r="6876" spans="1:12" x14ac:dyDescent="0.3">
      <c r="A6876">
        <v>33</v>
      </c>
      <c r="B6876">
        <v>48000</v>
      </c>
      <c r="C6876" t="s">
        <v>13</v>
      </c>
      <c r="D6876">
        <v>1</v>
      </c>
      <c r="E6876" t="s">
        <v>14</v>
      </c>
      <c r="F6876" t="s">
        <v>19</v>
      </c>
      <c r="G6876">
        <v>7000</v>
      </c>
      <c r="H6876">
        <v>11.99</v>
      </c>
      <c r="I6876">
        <v>0</v>
      </c>
      <c r="J6876">
        <v>0.15</v>
      </c>
      <c r="K6876" t="s">
        <v>16</v>
      </c>
      <c r="L6876">
        <v>8</v>
      </c>
    </row>
    <row r="6877" spans="1:12" x14ac:dyDescent="0.3">
      <c r="A6877">
        <v>29</v>
      </c>
      <c r="B6877">
        <v>55000</v>
      </c>
      <c r="C6877" t="s">
        <v>26</v>
      </c>
      <c r="D6877">
        <v>4</v>
      </c>
      <c r="E6877" t="s">
        <v>20</v>
      </c>
      <c r="F6877" t="s">
        <v>19</v>
      </c>
      <c r="G6877">
        <v>8000</v>
      </c>
      <c r="H6877">
        <v>10</v>
      </c>
      <c r="I6877">
        <v>0</v>
      </c>
      <c r="J6877">
        <v>0.15</v>
      </c>
      <c r="K6877" t="s">
        <v>16</v>
      </c>
      <c r="L6877">
        <v>6</v>
      </c>
    </row>
    <row r="6878" spans="1:12" x14ac:dyDescent="0.3">
      <c r="A6878">
        <v>33</v>
      </c>
      <c r="B6878">
        <v>49896</v>
      </c>
      <c r="C6878" t="s">
        <v>13</v>
      </c>
      <c r="D6878">
        <v>8</v>
      </c>
      <c r="E6878" t="s">
        <v>14</v>
      </c>
      <c r="F6878" t="s">
        <v>21</v>
      </c>
      <c r="G6878">
        <v>7000</v>
      </c>
      <c r="I6878">
        <v>0</v>
      </c>
      <c r="J6878">
        <v>0.14000000000000001</v>
      </c>
      <c r="K6878" t="s">
        <v>16</v>
      </c>
      <c r="L6878">
        <v>9</v>
      </c>
    </row>
    <row r="6879" spans="1:12" x14ac:dyDescent="0.3">
      <c r="A6879">
        <v>34</v>
      </c>
      <c r="B6879">
        <v>55000</v>
      </c>
      <c r="C6879" t="s">
        <v>26</v>
      </c>
      <c r="D6879">
        <v>6</v>
      </c>
      <c r="E6879" t="s">
        <v>18</v>
      </c>
      <c r="F6879" t="s">
        <v>15</v>
      </c>
      <c r="G6879">
        <v>5000</v>
      </c>
      <c r="H6879">
        <v>13.43</v>
      </c>
      <c r="I6879">
        <v>0</v>
      </c>
      <c r="J6879">
        <v>0.09</v>
      </c>
      <c r="K6879" t="s">
        <v>17</v>
      </c>
      <c r="L6879">
        <v>10</v>
      </c>
    </row>
    <row r="6880" spans="1:12" x14ac:dyDescent="0.3">
      <c r="A6880">
        <v>28</v>
      </c>
      <c r="B6880">
        <v>50000</v>
      </c>
      <c r="C6880" t="s">
        <v>13</v>
      </c>
      <c r="D6880">
        <v>0</v>
      </c>
      <c r="E6880" t="s">
        <v>27</v>
      </c>
      <c r="F6880" t="s">
        <v>21</v>
      </c>
      <c r="G6880">
        <v>7000</v>
      </c>
      <c r="H6880">
        <v>6.92</v>
      </c>
      <c r="I6880">
        <v>0</v>
      </c>
      <c r="J6880">
        <v>0.14000000000000001</v>
      </c>
      <c r="K6880" t="s">
        <v>16</v>
      </c>
      <c r="L6880">
        <v>9</v>
      </c>
    </row>
    <row r="6881" spans="1:12" x14ac:dyDescent="0.3">
      <c r="A6881">
        <v>33</v>
      </c>
      <c r="B6881">
        <v>55000</v>
      </c>
      <c r="C6881" t="s">
        <v>26</v>
      </c>
      <c r="D6881">
        <v>5</v>
      </c>
      <c r="E6881" t="s">
        <v>20</v>
      </c>
      <c r="F6881" t="s">
        <v>21</v>
      </c>
      <c r="G6881">
        <v>15000</v>
      </c>
      <c r="H6881">
        <v>6.54</v>
      </c>
      <c r="I6881">
        <v>0</v>
      </c>
      <c r="J6881">
        <v>0.27</v>
      </c>
      <c r="K6881" t="s">
        <v>16</v>
      </c>
      <c r="L6881">
        <v>6</v>
      </c>
    </row>
    <row r="6882" spans="1:12" x14ac:dyDescent="0.3">
      <c r="A6882">
        <v>31</v>
      </c>
      <c r="B6882">
        <v>55000</v>
      </c>
      <c r="C6882" t="s">
        <v>26</v>
      </c>
      <c r="D6882">
        <v>3</v>
      </c>
      <c r="E6882" t="s">
        <v>25</v>
      </c>
      <c r="F6882" t="s">
        <v>19</v>
      </c>
      <c r="G6882">
        <v>6250</v>
      </c>
      <c r="H6882">
        <v>9.99</v>
      </c>
      <c r="I6882">
        <v>0</v>
      </c>
      <c r="J6882">
        <v>0.11</v>
      </c>
      <c r="K6882" t="s">
        <v>16</v>
      </c>
      <c r="L6882">
        <v>9</v>
      </c>
    </row>
    <row r="6883" spans="1:12" x14ac:dyDescent="0.3">
      <c r="A6883">
        <v>28</v>
      </c>
      <c r="B6883">
        <v>55000</v>
      </c>
      <c r="C6883" t="s">
        <v>26</v>
      </c>
      <c r="D6883">
        <v>5</v>
      </c>
      <c r="E6883" t="s">
        <v>20</v>
      </c>
      <c r="F6883" t="s">
        <v>21</v>
      </c>
      <c r="G6883">
        <v>4800</v>
      </c>
      <c r="H6883">
        <v>5.79</v>
      </c>
      <c r="I6883">
        <v>0</v>
      </c>
      <c r="J6883">
        <v>0.09</v>
      </c>
      <c r="K6883" t="s">
        <v>16</v>
      </c>
      <c r="L6883">
        <v>6</v>
      </c>
    </row>
    <row r="6884" spans="1:12" x14ac:dyDescent="0.3">
      <c r="A6884">
        <v>27</v>
      </c>
      <c r="B6884">
        <v>55000</v>
      </c>
      <c r="C6884" t="s">
        <v>26</v>
      </c>
      <c r="D6884">
        <v>0</v>
      </c>
      <c r="E6884" t="s">
        <v>25</v>
      </c>
      <c r="F6884" t="s">
        <v>21</v>
      </c>
      <c r="G6884">
        <v>11000</v>
      </c>
      <c r="H6884">
        <v>5.42</v>
      </c>
      <c r="I6884">
        <v>0</v>
      </c>
      <c r="J6884">
        <v>0.2</v>
      </c>
      <c r="K6884" t="s">
        <v>16</v>
      </c>
      <c r="L6884">
        <v>9</v>
      </c>
    </row>
    <row r="6885" spans="1:12" x14ac:dyDescent="0.3">
      <c r="A6885">
        <v>28</v>
      </c>
      <c r="B6885">
        <v>53000</v>
      </c>
      <c r="C6885" t="s">
        <v>13</v>
      </c>
      <c r="D6885">
        <v>0</v>
      </c>
      <c r="E6885" t="s">
        <v>25</v>
      </c>
      <c r="F6885" t="s">
        <v>19</v>
      </c>
      <c r="G6885">
        <v>7000</v>
      </c>
      <c r="H6885">
        <v>9.8800000000000008</v>
      </c>
      <c r="I6885">
        <v>0</v>
      </c>
      <c r="J6885">
        <v>0.13</v>
      </c>
      <c r="K6885" t="s">
        <v>16</v>
      </c>
      <c r="L6885">
        <v>9</v>
      </c>
    </row>
    <row r="6886" spans="1:12" x14ac:dyDescent="0.3">
      <c r="A6886">
        <v>27</v>
      </c>
      <c r="B6886">
        <v>55000</v>
      </c>
      <c r="C6886" t="s">
        <v>26</v>
      </c>
      <c r="D6886">
        <v>2</v>
      </c>
      <c r="E6886" t="s">
        <v>27</v>
      </c>
      <c r="F6886" t="s">
        <v>30</v>
      </c>
      <c r="G6886">
        <v>7000</v>
      </c>
      <c r="I6886">
        <v>0</v>
      </c>
      <c r="J6886">
        <v>0.13</v>
      </c>
      <c r="K6886" t="s">
        <v>17</v>
      </c>
      <c r="L6886">
        <v>7</v>
      </c>
    </row>
    <row r="6887" spans="1:12" x14ac:dyDescent="0.3">
      <c r="A6887">
        <v>28</v>
      </c>
      <c r="B6887">
        <v>48000</v>
      </c>
      <c r="C6887" t="s">
        <v>13</v>
      </c>
      <c r="D6887">
        <v>0</v>
      </c>
      <c r="E6887" t="s">
        <v>28</v>
      </c>
      <c r="F6887" t="s">
        <v>15</v>
      </c>
      <c r="G6887">
        <v>7000</v>
      </c>
      <c r="H6887">
        <v>12.68</v>
      </c>
      <c r="I6887">
        <v>1</v>
      </c>
      <c r="J6887">
        <v>0.15</v>
      </c>
      <c r="K6887" t="s">
        <v>16</v>
      </c>
      <c r="L6887">
        <v>10</v>
      </c>
    </row>
    <row r="6888" spans="1:12" x14ac:dyDescent="0.3">
      <c r="A6888">
        <v>34</v>
      </c>
      <c r="B6888">
        <v>55000</v>
      </c>
      <c r="C6888" t="s">
        <v>13</v>
      </c>
      <c r="D6888">
        <v>4</v>
      </c>
      <c r="E6888" t="s">
        <v>14</v>
      </c>
      <c r="F6888" t="s">
        <v>19</v>
      </c>
      <c r="G6888">
        <v>7000</v>
      </c>
      <c r="H6888">
        <v>8.8800000000000008</v>
      </c>
      <c r="I6888">
        <v>0</v>
      </c>
      <c r="J6888">
        <v>0.13</v>
      </c>
      <c r="K6888" t="s">
        <v>16</v>
      </c>
      <c r="L6888">
        <v>9</v>
      </c>
    </row>
    <row r="6889" spans="1:12" x14ac:dyDescent="0.3">
      <c r="A6889">
        <v>30</v>
      </c>
      <c r="B6889">
        <v>85000</v>
      </c>
      <c r="C6889" t="s">
        <v>13</v>
      </c>
      <c r="D6889">
        <v>14</v>
      </c>
      <c r="E6889" t="s">
        <v>20</v>
      </c>
      <c r="F6889" t="s">
        <v>19</v>
      </c>
      <c r="G6889">
        <v>7000</v>
      </c>
      <c r="H6889">
        <v>10.65</v>
      </c>
      <c r="I6889">
        <v>0</v>
      </c>
      <c r="J6889">
        <v>0.08</v>
      </c>
      <c r="K6889" t="s">
        <v>16</v>
      </c>
      <c r="L6889">
        <v>9</v>
      </c>
    </row>
    <row r="6890" spans="1:12" x14ac:dyDescent="0.3">
      <c r="A6890">
        <v>29</v>
      </c>
      <c r="B6890">
        <v>85000</v>
      </c>
      <c r="C6890" t="s">
        <v>13</v>
      </c>
      <c r="D6890">
        <v>3</v>
      </c>
      <c r="E6890" t="s">
        <v>18</v>
      </c>
      <c r="F6890" t="s">
        <v>21</v>
      </c>
      <c r="G6890">
        <v>7000</v>
      </c>
      <c r="H6890">
        <v>6.92</v>
      </c>
      <c r="I6890">
        <v>0</v>
      </c>
      <c r="J6890">
        <v>0.08</v>
      </c>
      <c r="K6890" t="s">
        <v>16</v>
      </c>
      <c r="L6890">
        <v>8</v>
      </c>
    </row>
    <row r="6891" spans="1:12" x14ac:dyDescent="0.3">
      <c r="A6891">
        <v>32</v>
      </c>
      <c r="B6891">
        <v>55000</v>
      </c>
      <c r="C6891" t="s">
        <v>26</v>
      </c>
      <c r="D6891">
        <v>0</v>
      </c>
      <c r="E6891" t="s">
        <v>14</v>
      </c>
      <c r="F6891" t="s">
        <v>15</v>
      </c>
      <c r="G6891">
        <v>9000</v>
      </c>
      <c r="H6891">
        <v>13.85</v>
      </c>
      <c r="I6891">
        <v>0</v>
      </c>
      <c r="J6891">
        <v>0.16</v>
      </c>
      <c r="K6891" t="s">
        <v>16</v>
      </c>
      <c r="L6891">
        <v>10</v>
      </c>
    </row>
    <row r="6892" spans="1:12" x14ac:dyDescent="0.3">
      <c r="A6892">
        <v>31</v>
      </c>
      <c r="B6892">
        <v>55000</v>
      </c>
      <c r="C6892" t="s">
        <v>26</v>
      </c>
      <c r="D6892">
        <v>0</v>
      </c>
      <c r="E6892" t="s">
        <v>28</v>
      </c>
      <c r="F6892" t="s">
        <v>19</v>
      </c>
      <c r="G6892">
        <v>15000</v>
      </c>
      <c r="H6892">
        <v>11.36</v>
      </c>
      <c r="I6892">
        <v>0</v>
      </c>
      <c r="J6892">
        <v>0.27</v>
      </c>
      <c r="K6892" t="s">
        <v>16</v>
      </c>
      <c r="L6892">
        <v>5</v>
      </c>
    </row>
    <row r="6893" spans="1:12" x14ac:dyDescent="0.3">
      <c r="A6893">
        <v>33</v>
      </c>
      <c r="B6893">
        <v>55000</v>
      </c>
      <c r="C6893" t="s">
        <v>23</v>
      </c>
      <c r="D6893">
        <v>4</v>
      </c>
      <c r="E6893" t="s">
        <v>28</v>
      </c>
      <c r="F6893" t="s">
        <v>21</v>
      </c>
      <c r="G6893">
        <v>12000</v>
      </c>
      <c r="H6893">
        <v>7.51</v>
      </c>
      <c r="I6893">
        <v>0</v>
      </c>
      <c r="J6893">
        <v>0.22</v>
      </c>
      <c r="K6893" t="s">
        <v>16</v>
      </c>
      <c r="L6893">
        <v>9</v>
      </c>
    </row>
    <row r="6894" spans="1:12" x14ac:dyDescent="0.3">
      <c r="A6894">
        <v>30</v>
      </c>
      <c r="B6894">
        <v>55000</v>
      </c>
      <c r="C6894" t="s">
        <v>23</v>
      </c>
      <c r="D6894">
        <v>6</v>
      </c>
      <c r="E6894" t="s">
        <v>18</v>
      </c>
      <c r="F6894" t="s">
        <v>30</v>
      </c>
      <c r="G6894">
        <v>21250</v>
      </c>
      <c r="H6894">
        <v>15.7</v>
      </c>
      <c r="I6894">
        <v>0</v>
      </c>
      <c r="J6894">
        <v>0.39</v>
      </c>
      <c r="K6894" t="s">
        <v>17</v>
      </c>
      <c r="L6894">
        <v>6</v>
      </c>
    </row>
    <row r="6895" spans="1:12" x14ac:dyDescent="0.3">
      <c r="A6895">
        <v>34</v>
      </c>
      <c r="B6895">
        <v>28800</v>
      </c>
      <c r="C6895" t="s">
        <v>13</v>
      </c>
      <c r="D6895">
        <v>0</v>
      </c>
      <c r="E6895" t="s">
        <v>18</v>
      </c>
      <c r="F6895" t="s">
        <v>19</v>
      </c>
      <c r="G6895">
        <v>7200</v>
      </c>
      <c r="H6895">
        <v>11.99</v>
      </c>
      <c r="I6895">
        <v>1</v>
      </c>
      <c r="J6895">
        <v>0.25</v>
      </c>
      <c r="K6895" t="s">
        <v>16</v>
      </c>
      <c r="L6895">
        <v>10</v>
      </c>
    </row>
    <row r="6896" spans="1:12" x14ac:dyDescent="0.3">
      <c r="A6896">
        <v>31</v>
      </c>
      <c r="B6896">
        <v>30000</v>
      </c>
      <c r="C6896" t="s">
        <v>13</v>
      </c>
      <c r="D6896">
        <v>2</v>
      </c>
      <c r="E6896" t="s">
        <v>20</v>
      </c>
      <c r="F6896" t="s">
        <v>15</v>
      </c>
      <c r="G6896">
        <v>7200</v>
      </c>
      <c r="H6896">
        <v>15.96</v>
      </c>
      <c r="I6896">
        <v>0</v>
      </c>
      <c r="J6896">
        <v>0.24</v>
      </c>
      <c r="K6896" t="s">
        <v>17</v>
      </c>
      <c r="L6896">
        <v>6</v>
      </c>
    </row>
    <row r="6897" spans="1:12" x14ac:dyDescent="0.3">
      <c r="A6897">
        <v>31</v>
      </c>
      <c r="B6897">
        <v>30000</v>
      </c>
      <c r="C6897" t="s">
        <v>13</v>
      </c>
      <c r="D6897">
        <v>0</v>
      </c>
      <c r="E6897" t="s">
        <v>28</v>
      </c>
      <c r="F6897" t="s">
        <v>19</v>
      </c>
      <c r="G6897">
        <v>7200</v>
      </c>
      <c r="I6897">
        <v>1</v>
      </c>
      <c r="J6897">
        <v>0.24</v>
      </c>
      <c r="K6897" t="s">
        <v>16</v>
      </c>
      <c r="L6897">
        <v>10</v>
      </c>
    </row>
    <row r="6898" spans="1:12" x14ac:dyDescent="0.3">
      <c r="A6898">
        <v>35</v>
      </c>
      <c r="B6898">
        <v>32000</v>
      </c>
      <c r="C6898" t="s">
        <v>13</v>
      </c>
      <c r="D6898">
        <v>3</v>
      </c>
      <c r="E6898" t="s">
        <v>14</v>
      </c>
      <c r="F6898" t="s">
        <v>15</v>
      </c>
      <c r="G6898">
        <v>7200</v>
      </c>
      <c r="H6898">
        <v>12.61</v>
      </c>
      <c r="I6898">
        <v>0</v>
      </c>
      <c r="J6898">
        <v>0.23</v>
      </c>
      <c r="K6898" t="s">
        <v>16</v>
      </c>
      <c r="L6898">
        <v>5</v>
      </c>
    </row>
    <row r="6899" spans="1:12" x14ac:dyDescent="0.3">
      <c r="A6899">
        <v>35</v>
      </c>
      <c r="B6899">
        <v>34200</v>
      </c>
      <c r="C6899" t="s">
        <v>13</v>
      </c>
      <c r="D6899">
        <v>3</v>
      </c>
      <c r="E6899" t="s">
        <v>18</v>
      </c>
      <c r="F6899" t="s">
        <v>21</v>
      </c>
      <c r="G6899">
        <v>7200</v>
      </c>
      <c r="H6899">
        <v>6.99</v>
      </c>
      <c r="I6899">
        <v>0</v>
      </c>
      <c r="J6899">
        <v>0.21</v>
      </c>
      <c r="K6899" t="s">
        <v>16</v>
      </c>
      <c r="L6899">
        <v>6</v>
      </c>
    </row>
    <row r="6900" spans="1:12" x14ac:dyDescent="0.3">
      <c r="A6900">
        <v>28</v>
      </c>
      <c r="B6900">
        <v>35000</v>
      </c>
      <c r="C6900" t="s">
        <v>13</v>
      </c>
      <c r="D6900">
        <v>2</v>
      </c>
      <c r="E6900" t="s">
        <v>14</v>
      </c>
      <c r="F6900" t="s">
        <v>21</v>
      </c>
      <c r="G6900">
        <v>7200</v>
      </c>
      <c r="H6900">
        <v>7.66</v>
      </c>
      <c r="I6900">
        <v>0</v>
      </c>
      <c r="J6900">
        <v>0.21</v>
      </c>
      <c r="K6900" t="s">
        <v>16</v>
      </c>
      <c r="L6900">
        <v>6</v>
      </c>
    </row>
    <row r="6901" spans="1:12" x14ac:dyDescent="0.3">
      <c r="A6901">
        <v>31</v>
      </c>
      <c r="B6901">
        <v>55000</v>
      </c>
      <c r="C6901" t="s">
        <v>23</v>
      </c>
      <c r="D6901">
        <v>5</v>
      </c>
      <c r="E6901" t="s">
        <v>18</v>
      </c>
      <c r="F6901" t="s">
        <v>30</v>
      </c>
      <c r="G6901">
        <v>15850</v>
      </c>
      <c r="I6901">
        <v>0</v>
      </c>
      <c r="J6901">
        <v>0.28999999999999998</v>
      </c>
      <c r="K6901" t="s">
        <v>16</v>
      </c>
      <c r="L6901">
        <v>7</v>
      </c>
    </row>
    <row r="6902" spans="1:12" x14ac:dyDescent="0.3">
      <c r="A6902">
        <v>33</v>
      </c>
      <c r="B6902">
        <v>55000</v>
      </c>
      <c r="C6902" t="s">
        <v>26</v>
      </c>
      <c r="D6902">
        <v>4</v>
      </c>
      <c r="E6902" t="s">
        <v>28</v>
      </c>
      <c r="F6902" t="s">
        <v>19</v>
      </c>
      <c r="G6902">
        <v>8000</v>
      </c>
      <c r="H6902">
        <v>11.14</v>
      </c>
      <c r="I6902">
        <v>0</v>
      </c>
      <c r="J6902">
        <v>0.15</v>
      </c>
      <c r="K6902" t="s">
        <v>16</v>
      </c>
      <c r="L6902">
        <v>9</v>
      </c>
    </row>
    <row r="6903" spans="1:12" x14ac:dyDescent="0.3">
      <c r="A6903">
        <v>34</v>
      </c>
      <c r="B6903">
        <v>35316</v>
      </c>
      <c r="C6903" t="s">
        <v>13</v>
      </c>
      <c r="D6903">
        <v>5</v>
      </c>
      <c r="E6903" t="s">
        <v>14</v>
      </c>
      <c r="F6903" t="s">
        <v>30</v>
      </c>
      <c r="G6903">
        <v>7200</v>
      </c>
      <c r="H6903">
        <v>14.84</v>
      </c>
      <c r="I6903">
        <v>1</v>
      </c>
      <c r="J6903">
        <v>0.2</v>
      </c>
      <c r="K6903" t="s">
        <v>16</v>
      </c>
      <c r="L6903">
        <v>10</v>
      </c>
    </row>
    <row r="6904" spans="1:12" x14ac:dyDescent="0.3">
      <c r="A6904">
        <v>29</v>
      </c>
      <c r="B6904">
        <v>43108</v>
      </c>
      <c r="C6904" t="s">
        <v>13</v>
      </c>
      <c r="D6904">
        <v>7</v>
      </c>
      <c r="E6904" t="s">
        <v>27</v>
      </c>
      <c r="F6904" t="s">
        <v>21</v>
      </c>
      <c r="G6904">
        <v>7200</v>
      </c>
      <c r="H6904">
        <v>6.03</v>
      </c>
      <c r="I6904">
        <v>0</v>
      </c>
      <c r="J6904">
        <v>0.17</v>
      </c>
      <c r="K6904" t="s">
        <v>16</v>
      </c>
      <c r="L6904">
        <v>7</v>
      </c>
    </row>
    <row r="6905" spans="1:12" x14ac:dyDescent="0.3">
      <c r="A6905">
        <v>28</v>
      </c>
      <c r="B6905">
        <v>55000</v>
      </c>
      <c r="C6905" t="s">
        <v>26</v>
      </c>
      <c r="D6905">
        <v>2</v>
      </c>
      <c r="E6905" t="s">
        <v>18</v>
      </c>
      <c r="F6905" t="s">
        <v>30</v>
      </c>
      <c r="G6905">
        <v>18000</v>
      </c>
      <c r="H6905">
        <v>14.11</v>
      </c>
      <c r="I6905">
        <v>0</v>
      </c>
      <c r="J6905">
        <v>0.33</v>
      </c>
      <c r="K6905" t="s">
        <v>16</v>
      </c>
      <c r="L6905">
        <v>5</v>
      </c>
    </row>
    <row r="6906" spans="1:12" x14ac:dyDescent="0.3">
      <c r="A6906">
        <v>27</v>
      </c>
      <c r="B6906">
        <v>55000</v>
      </c>
      <c r="C6906" t="s">
        <v>26</v>
      </c>
      <c r="D6906">
        <v>8</v>
      </c>
      <c r="E6906" t="s">
        <v>27</v>
      </c>
      <c r="F6906" t="s">
        <v>15</v>
      </c>
      <c r="G6906">
        <v>7500</v>
      </c>
      <c r="H6906">
        <v>12.22</v>
      </c>
      <c r="I6906">
        <v>0</v>
      </c>
      <c r="J6906">
        <v>0.14000000000000001</v>
      </c>
      <c r="K6906" t="s">
        <v>17</v>
      </c>
      <c r="L6906">
        <v>6</v>
      </c>
    </row>
    <row r="6907" spans="1:12" x14ac:dyDescent="0.3">
      <c r="A6907">
        <v>30</v>
      </c>
      <c r="B6907">
        <v>55000</v>
      </c>
      <c r="C6907" t="s">
        <v>26</v>
      </c>
      <c r="D6907">
        <v>0</v>
      </c>
      <c r="E6907" t="s">
        <v>18</v>
      </c>
      <c r="F6907" t="s">
        <v>30</v>
      </c>
      <c r="G6907">
        <v>12000</v>
      </c>
      <c r="H6907">
        <v>13.55</v>
      </c>
      <c r="I6907">
        <v>0</v>
      </c>
      <c r="J6907">
        <v>0.22</v>
      </c>
      <c r="K6907" t="s">
        <v>16</v>
      </c>
      <c r="L6907">
        <v>5</v>
      </c>
    </row>
    <row r="6908" spans="1:12" x14ac:dyDescent="0.3">
      <c r="A6908">
        <v>27</v>
      </c>
      <c r="B6908">
        <v>60000</v>
      </c>
      <c r="C6908" t="s">
        <v>13</v>
      </c>
      <c r="D6908">
        <v>0</v>
      </c>
      <c r="E6908" t="s">
        <v>28</v>
      </c>
      <c r="F6908" t="s">
        <v>21</v>
      </c>
      <c r="G6908">
        <v>7200</v>
      </c>
      <c r="H6908">
        <v>7.74</v>
      </c>
      <c r="I6908">
        <v>0</v>
      </c>
      <c r="J6908">
        <v>0.12</v>
      </c>
      <c r="K6908" t="s">
        <v>16</v>
      </c>
      <c r="L6908">
        <v>10</v>
      </c>
    </row>
    <row r="6909" spans="1:12" x14ac:dyDescent="0.3">
      <c r="A6909">
        <v>27</v>
      </c>
      <c r="B6909">
        <v>55200</v>
      </c>
      <c r="C6909" t="s">
        <v>23</v>
      </c>
      <c r="D6909">
        <v>4</v>
      </c>
      <c r="E6909" t="s">
        <v>18</v>
      </c>
      <c r="F6909" t="s">
        <v>19</v>
      </c>
      <c r="G6909">
        <v>4000</v>
      </c>
      <c r="I6909">
        <v>0</v>
      </c>
      <c r="J6909">
        <v>7.0000000000000007E-2</v>
      </c>
      <c r="K6909" t="s">
        <v>16</v>
      </c>
      <c r="L6909">
        <v>10</v>
      </c>
    </row>
    <row r="6910" spans="1:12" x14ac:dyDescent="0.3">
      <c r="A6910">
        <v>28</v>
      </c>
      <c r="B6910">
        <v>55200</v>
      </c>
      <c r="C6910" t="s">
        <v>26</v>
      </c>
      <c r="D6910">
        <v>12</v>
      </c>
      <c r="E6910" t="s">
        <v>27</v>
      </c>
      <c r="F6910" t="s">
        <v>15</v>
      </c>
      <c r="G6910">
        <v>3000</v>
      </c>
      <c r="H6910">
        <v>11.72</v>
      </c>
      <c r="I6910">
        <v>0</v>
      </c>
      <c r="J6910">
        <v>0.05</v>
      </c>
      <c r="K6910" t="s">
        <v>16</v>
      </c>
      <c r="L6910">
        <v>10</v>
      </c>
    </row>
    <row r="6911" spans="1:12" x14ac:dyDescent="0.3">
      <c r="A6911">
        <v>28</v>
      </c>
      <c r="B6911">
        <v>65000</v>
      </c>
      <c r="C6911" t="s">
        <v>13</v>
      </c>
      <c r="D6911">
        <v>2</v>
      </c>
      <c r="E6911" t="s">
        <v>14</v>
      </c>
      <c r="F6911" t="s">
        <v>15</v>
      </c>
      <c r="G6911">
        <v>7200</v>
      </c>
      <c r="H6911">
        <v>13.98</v>
      </c>
      <c r="I6911">
        <v>0</v>
      </c>
      <c r="J6911">
        <v>0.11</v>
      </c>
      <c r="K6911" t="s">
        <v>17</v>
      </c>
      <c r="L6911">
        <v>8</v>
      </c>
    </row>
    <row r="6912" spans="1:12" x14ac:dyDescent="0.3">
      <c r="A6912">
        <v>31</v>
      </c>
      <c r="B6912">
        <v>74076</v>
      </c>
      <c r="C6912" t="s">
        <v>13</v>
      </c>
      <c r="D6912">
        <v>9</v>
      </c>
      <c r="E6912" t="s">
        <v>14</v>
      </c>
      <c r="F6912" t="s">
        <v>19</v>
      </c>
      <c r="G6912">
        <v>7200</v>
      </c>
      <c r="I6912">
        <v>0</v>
      </c>
      <c r="J6912">
        <v>0.1</v>
      </c>
      <c r="K6912" t="s">
        <v>16</v>
      </c>
      <c r="L6912">
        <v>9</v>
      </c>
    </row>
    <row r="6913" spans="1:12" x14ac:dyDescent="0.3">
      <c r="A6913">
        <v>29</v>
      </c>
      <c r="B6913">
        <v>55530</v>
      </c>
      <c r="C6913" t="s">
        <v>26</v>
      </c>
      <c r="D6913">
        <v>13</v>
      </c>
      <c r="E6913" t="s">
        <v>18</v>
      </c>
      <c r="F6913" t="s">
        <v>21</v>
      </c>
      <c r="G6913">
        <v>18825</v>
      </c>
      <c r="H6913">
        <v>8.9</v>
      </c>
      <c r="I6913">
        <v>0</v>
      </c>
      <c r="J6913">
        <v>0.34</v>
      </c>
      <c r="K6913" t="s">
        <v>16</v>
      </c>
      <c r="L6913">
        <v>7</v>
      </c>
    </row>
    <row r="6914" spans="1:12" x14ac:dyDescent="0.3">
      <c r="A6914">
        <v>30</v>
      </c>
      <c r="B6914">
        <v>55536</v>
      </c>
      <c r="C6914" t="s">
        <v>26</v>
      </c>
      <c r="D6914">
        <v>14</v>
      </c>
      <c r="E6914" t="s">
        <v>25</v>
      </c>
      <c r="F6914" t="s">
        <v>15</v>
      </c>
      <c r="G6914">
        <v>1000</v>
      </c>
      <c r="I6914">
        <v>0</v>
      </c>
      <c r="J6914">
        <v>0.02</v>
      </c>
      <c r="K6914" t="s">
        <v>16</v>
      </c>
      <c r="L6914">
        <v>9</v>
      </c>
    </row>
    <row r="6915" spans="1:12" x14ac:dyDescent="0.3">
      <c r="A6915">
        <v>30</v>
      </c>
      <c r="B6915">
        <v>49777</v>
      </c>
      <c r="C6915" t="s">
        <v>26</v>
      </c>
      <c r="D6915">
        <v>7</v>
      </c>
      <c r="E6915" t="s">
        <v>14</v>
      </c>
      <c r="F6915" t="s">
        <v>30</v>
      </c>
      <c r="G6915">
        <v>6000</v>
      </c>
      <c r="H6915">
        <v>14.54</v>
      </c>
      <c r="I6915">
        <v>1</v>
      </c>
      <c r="J6915">
        <v>0.12</v>
      </c>
      <c r="K6915" t="s">
        <v>16</v>
      </c>
      <c r="L6915">
        <v>6</v>
      </c>
    </row>
    <row r="6916" spans="1:12" x14ac:dyDescent="0.3">
      <c r="A6916">
        <v>27</v>
      </c>
      <c r="B6916">
        <v>85000</v>
      </c>
      <c r="C6916" t="s">
        <v>13</v>
      </c>
      <c r="D6916">
        <v>0</v>
      </c>
      <c r="E6916" t="s">
        <v>27</v>
      </c>
      <c r="F6916" t="s">
        <v>21</v>
      </c>
      <c r="G6916">
        <v>7200</v>
      </c>
      <c r="H6916">
        <v>7.68</v>
      </c>
      <c r="I6916">
        <v>0</v>
      </c>
      <c r="J6916">
        <v>0.08</v>
      </c>
      <c r="K6916" t="s">
        <v>16</v>
      </c>
      <c r="L6916">
        <v>10</v>
      </c>
    </row>
    <row r="6917" spans="1:12" x14ac:dyDescent="0.3">
      <c r="A6917">
        <v>33</v>
      </c>
      <c r="B6917">
        <v>55920</v>
      </c>
      <c r="C6917" t="s">
        <v>26</v>
      </c>
      <c r="D6917">
        <v>9</v>
      </c>
      <c r="E6917" t="s">
        <v>18</v>
      </c>
      <c r="F6917" t="s">
        <v>21</v>
      </c>
      <c r="G6917">
        <v>22000</v>
      </c>
      <c r="H6917">
        <v>7.88</v>
      </c>
      <c r="I6917">
        <v>0</v>
      </c>
      <c r="J6917">
        <v>0.39</v>
      </c>
      <c r="K6917" t="s">
        <v>16</v>
      </c>
      <c r="L6917">
        <v>6</v>
      </c>
    </row>
    <row r="6918" spans="1:12" x14ac:dyDescent="0.3">
      <c r="A6918">
        <v>29</v>
      </c>
      <c r="B6918">
        <v>55992</v>
      </c>
      <c r="C6918" t="s">
        <v>26</v>
      </c>
      <c r="D6918">
        <v>2</v>
      </c>
      <c r="E6918" t="s">
        <v>20</v>
      </c>
      <c r="F6918" t="s">
        <v>19</v>
      </c>
      <c r="G6918">
        <v>5000</v>
      </c>
      <c r="I6918">
        <v>0</v>
      </c>
      <c r="J6918">
        <v>0.09</v>
      </c>
      <c r="K6918" t="s">
        <v>16</v>
      </c>
      <c r="L6918">
        <v>10</v>
      </c>
    </row>
    <row r="6919" spans="1:12" x14ac:dyDescent="0.3">
      <c r="A6919">
        <v>28</v>
      </c>
      <c r="B6919">
        <v>112123</v>
      </c>
      <c r="C6919" t="s">
        <v>13</v>
      </c>
      <c r="D6919">
        <v>2</v>
      </c>
      <c r="E6919" t="s">
        <v>27</v>
      </c>
      <c r="F6919" t="s">
        <v>21</v>
      </c>
      <c r="G6919">
        <v>7200</v>
      </c>
      <c r="H6919">
        <v>8.59</v>
      </c>
      <c r="I6919">
        <v>0</v>
      </c>
      <c r="J6919">
        <v>0.06</v>
      </c>
      <c r="K6919" t="s">
        <v>16</v>
      </c>
      <c r="L6919">
        <v>9</v>
      </c>
    </row>
    <row r="6920" spans="1:12" x14ac:dyDescent="0.3">
      <c r="A6920">
        <v>33</v>
      </c>
      <c r="B6920">
        <v>56000</v>
      </c>
      <c r="C6920" t="s">
        <v>26</v>
      </c>
      <c r="D6920">
        <v>13</v>
      </c>
      <c r="E6920" t="s">
        <v>14</v>
      </c>
      <c r="F6920" t="s">
        <v>21</v>
      </c>
      <c r="G6920">
        <v>12000</v>
      </c>
      <c r="H6920">
        <v>6.62</v>
      </c>
      <c r="I6920">
        <v>0</v>
      </c>
      <c r="J6920">
        <v>0.21</v>
      </c>
      <c r="K6920" t="s">
        <v>16</v>
      </c>
      <c r="L6920">
        <v>6</v>
      </c>
    </row>
    <row r="6921" spans="1:12" x14ac:dyDescent="0.3">
      <c r="A6921">
        <v>29</v>
      </c>
      <c r="B6921">
        <v>28800</v>
      </c>
      <c r="C6921" t="s">
        <v>13</v>
      </c>
      <c r="D6921">
        <v>2</v>
      </c>
      <c r="E6921" t="s">
        <v>18</v>
      </c>
      <c r="F6921" t="s">
        <v>21</v>
      </c>
      <c r="G6921">
        <v>7225</v>
      </c>
      <c r="H6921">
        <v>6.92</v>
      </c>
      <c r="I6921">
        <v>0</v>
      </c>
      <c r="J6921">
        <v>0.25</v>
      </c>
      <c r="K6921" t="s">
        <v>16</v>
      </c>
      <c r="L6921">
        <v>7</v>
      </c>
    </row>
    <row r="6922" spans="1:12" x14ac:dyDescent="0.3">
      <c r="A6922">
        <v>29</v>
      </c>
      <c r="B6922">
        <v>56000</v>
      </c>
      <c r="C6922" t="s">
        <v>23</v>
      </c>
      <c r="D6922">
        <v>5</v>
      </c>
      <c r="E6922" t="s">
        <v>18</v>
      </c>
      <c r="F6922" t="s">
        <v>21</v>
      </c>
      <c r="G6922">
        <v>9200</v>
      </c>
      <c r="H6922">
        <v>6.03</v>
      </c>
      <c r="I6922">
        <v>0</v>
      </c>
      <c r="J6922">
        <v>0.16</v>
      </c>
      <c r="K6922" t="s">
        <v>16</v>
      </c>
      <c r="L6922">
        <v>9</v>
      </c>
    </row>
    <row r="6923" spans="1:12" x14ac:dyDescent="0.3">
      <c r="A6923">
        <v>35</v>
      </c>
      <c r="B6923">
        <v>105000</v>
      </c>
      <c r="C6923" t="s">
        <v>13</v>
      </c>
      <c r="D6923">
        <v>11</v>
      </c>
      <c r="E6923" t="s">
        <v>27</v>
      </c>
      <c r="F6923" t="s">
        <v>15</v>
      </c>
      <c r="G6923">
        <v>7250</v>
      </c>
      <c r="I6923">
        <v>0</v>
      </c>
      <c r="J6923">
        <v>7.0000000000000007E-2</v>
      </c>
      <c r="K6923" t="s">
        <v>17</v>
      </c>
      <c r="L6923">
        <v>5</v>
      </c>
    </row>
    <row r="6924" spans="1:12" x14ac:dyDescent="0.3">
      <c r="A6924">
        <v>29</v>
      </c>
      <c r="B6924">
        <v>35000</v>
      </c>
      <c r="C6924" t="s">
        <v>13</v>
      </c>
      <c r="D6924">
        <v>6</v>
      </c>
      <c r="E6924" t="s">
        <v>14</v>
      </c>
      <c r="F6924" t="s">
        <v>19</v>
      </c>
      <c r="G6924">
        <v>7300</v>
      </c>
      <c r="H6924">
        <v>11.71</v>
      </c>
      <c r="I6924">
        <v>0</v>
      </c>
      <c r="J6924">
        <v>0.21</v>
      </c>
      <c r="K6924" t="s">
        <v>16</v>
      </c>
      <c r="L6924">
        <v>9</v>
      </c>
    </row>
    <row r="6925" spans="1:12" x14ac:dyDescent="0.3">
      <c r="A6925">
        <v>29</v>
      </c>
      <c r="B6925">
        <v>56000</v>
      </c>
      <c r="C6925" t="s">
        <v>26</v>
      </c>
      <c r="D6925">
        <v>8</v>
      </c>
      <c r="E6925" t="s">
        <v>14</v>
      </c>
      <c r="F6925" t="s">
        <v>19</v>
      </c>
      <c r="G6925">
        <v>6000</v>
      </c>
      <c r="H6925">
        <v>10.99</v>
      </c>
      <c r="I6925">
        <v>0</v>
      </c>
      <c r="J6925">
        <v>0.11</v>
      </c>
      <c r="K6925" t="s">
        <v>16</v>
      </c>
      <c r="L6925">
        <v>9</v>
      </c>
    </row>
    <row r="6926" spans="1:12" x14ac:dyDescent="0.3">
      <c r="A6926">
        <v>27</v>
      </c>
      <c r="B6926">
        <v>50000</v>
      </c>
      <c r="C6926" t="s">
        <v>13</v>
      </c>
      <c r="D6926">
        <v>5</v>
      </c>
      <c r="E6926" t="s">
        <v>14</v>
      </c>
      <c r="F6926" t="s">
        <v>21</v>
      </c>
      <c r="G6926">
        <v>7300</v>
      </c>
      <c r="H6926">
        <v>7.29</v>
      </c>
      <c r="I6926">
        <v>0</v>
      </c>
      <c r="J6926">
        <v>0.15</v>
      </c>
      <c r="K6926" t="s">
        <v>16</v>
      </c>
      <c r="L6926">
        <v>9</v>
      </c>
    </row>
    <row r="6927" spans="1:12" x14ac:dyDescent="0.3">
      <c r="A6927">
        <v>32</v>
      </c>
      <c r="B6927">
        <v>31000</v>
      </c>
      <c r="C6927" t="s">
        <v>13</v>
      </c>
      <c r="D6927">
        <v>2</v>
      </c>
      <c r="E6927" t="s">
        <v>28</v>
      </c>
      <c r="F6927" t="s">
        <v>30</v>
      </c>
      <c r="G6927">
        <v>7400</v>
      </c>
      <c r="H6927">
        <v>16.77</v>
      </c>
      <c r="I6927">
        <v>1</v>
      </c>
      <c r="J6927">
        <v>0.24</v>
      </c>
      <c r="K6927" t="s">
        <v>17</v>
      </c>
      <c r="L6927">
        <v>9</v>
      </c>
    </row>
    <row r="6928" spans="1:12" x14ac:dyDescent="0.3">
      <c r="A6928">
        <v>35</v>
      </c>
      <c r="B6928">
        <v>56000</v>
      </c>
      <c r="C6928" t="s">
        <v>26</v>
      </c>
      <c r="E6928" t="s">
        <v>25</v>
      </c>
      <c r="F6928" t="s">
        <v>21</v>
      </c>
      <c r="G6928">
        <v>12000</v>
      </c>
      <c r="I6928">
        <v>0</v>
      </c>
      <c r="J6928">
        <v>0.21</v>
      </c>
      <c r="K6928" t="s">
        <v>16</v>
      </c>
      <c r="L6928">
        <v>8</v>
      </c>
    </row>
    <row r="6929" spans="1:12" x14ac:dyDescent="0.3">
      <c r="A6929">
        <v>28</v>
      </c>
      <c r="B6929">
        <v>140000</v>
      </c>
      <c r="C6929" t="s">
        <v>13</v>
      </c>
      <c r="D6929">
        <v>0</v>
      </c>
      <c r="E6929" t="s">
        <v>25</v>
      </c>
      <c r="F6929" t="s">
        <v>21</v>
      </c>
      <c r="G6929">
        <v>7400</v>
      </c>
      <c r="H6929">
        <v>6.03</v>
      </c>
      <c r="I6929">
        <v>0</v>
      </c>
      <c r="J6929">
        <v>0.05</v>
      </c>
      <c r="K6929" t="s">
        <v>16</v>
      </c>
      <c r="L6929">
        <v>9</v>
      </c>
    </row>
    <row r="6930" spans="1:12" x14ac:dyDescent="0.3">
      <c r="A6930">
        <v>28</v>
      </c>
      <c r="B6930">
        <v>56000</v>
      </c>
      <c r="C6930" t="s">
        <v>23</v>
      </c>
      <c r="D6930">
        <v>10</v>
      </c>
      <c r="E6930" t="s">
        <v>28</v>
      </c>
      <c r="F6930" t="s">
        <v>15</v>
      </c>
      <c r="G6930">
        <v>12000</v>
      </c>
      <c r="H6930">
        <v>14.72</v>
      </c>
      <c r="I6930">
        <v>0</v>
      </c>
      <c r="J6930">
        <v>0.21</v>
      </c>
      <c r="K6930" t="s">
        <v>17</v>
      </c>
      <c r="L6930">
        <v>7</v>
      </c>
    </row>
    <row r="6931" spans="1:12" x14ac:dyDescent="0.3">
      <c r="A6931">
        <v>29</v>
      </c>
      <c r="B6931">
        <v>55000</v>
      </c>
      <c r="C6931" t="s">
        <v>13</v>
      </c>
      <c r="D6931">
        <v>6</v>
      </c>
      <c r="E6931" t="s">
        <v>28</v>
      </c>
      <c r="F6931" t="s">
        <v>30</v>
      </c>
      <c r="G6931">
        <v>7450</v>
      </c>
      <c r="H6931">
        <v>15.62</v>
      </c>
      <c r="I6931">
        <v>0</v>
      </c>
      <c r="J6931">
        <v>0.14000000000000001</v>
      </c>
      <c r="K6931" t="s">
        <v>16</v>
      </c>
      <c r="L6931">
        <v>8</v>
      </c>
    </row>
    <row r="6932" spans="1:12" x14ac:dyDescent="0.3">
      <c r="A6932">
        <v>29</v>
      </c>
      <c r="B6932">
        <v>25400</v>
      </c>
      <c r="C6932" t="s">
        <v>13</v>
      </c>
      <c r="D6932">
        <v>1</v>
      </c>
      <c r="E6932" t="s">
        <v>18</v>
      </c>
      <c r="F6932" t="s">
        <v>30</v>
      </c>
      <c r="G6932">
        <v>7500</v>
      </c>
      <c r="H6932">
        <v>14.59</v>
      </c>
      <c r="I6932">
        <v>1</v>
      </c>
      <c r="J6932">
        <v>0.3</v>
      </c>
      <c r="K6932" t="s">
        <v>17</v>
      </c>
      <c r="L6932">
        <v>5</v>
      </c>
    </row>
    <row r="6933" spans="1:12" x14ac:dyDescent="0.3">
      <c r="A6933">
        <v>29</v>
      </c>
      <c r="B6933">
        <v>56000</v>
      </c>
      <c r="C6933" t="s">
        <v>26</v>
      </c>
      <c r="D6933">
        <v>4</v>
      </c>
      <c r="E6933" t="s">
        <v>18</v>
      </c>
      <c r="F6933" t="s">
        <v>30</v>
      </c>
      <c r="G6933">
        <v>18000</v>
      </c>
      <c r="H6933">
        <v>14.61</v>
      </c>
      <c r="I6933">
        <v>0</v>
      </c>
      <c r="J6933">
        <v>0.32</v>
      </c>
      <c r="K6933" t="s">
        <v>17</v>
      </c>
      <c r="L6933">
        <v>9</v>
      </c>
    </row>
    <row r="6934" spans="1:12" x14ac:dyDescent="0.3">
      <c r="A6934">
        <v>27</v>
      </c>
      <c r="B6934">
        <v>27000</v>
      </c>
      <c r="C6934" t="s">
        <v>13</v>
      </c>
      <c r="D6934">
        <v>2</v>
      </c>
      <c r="E6934" t="s">
        <v>14</v>
      </c>
      <c r="F6934" t="s">
        <v>19</v>
      </c>
      <c r="G6934">
        <v>7500</v>
      </c>
      <c r="H6934">
        <v>12.69</v>
      </c>
      <c r="I6934">
        <v>0</v>
      </c>
      <c r="J6934">
        <v>0.28000000000000003</v>
      </c>
      <c r="K6934" t="s">
        <v>16</v>
      </c>
      <c r="L6934">
        <v>10</v>
      </c>
    </row>
    <row r="6935" spans="1:12" x14ac:dyDescent="0.3">
      <c r="A6935">
        <v>29</v>
      </c>
      <c r="B6935">
        <v>27600</v>
      </c>
      <c r="C6935" t="s">
        <v>13</v>
      </c>
      <c r="D6935">
        <v>2</v>
      </c>
      <c r="E6935" t="s">
        <v>18</v>
      </c>
      <c r="F6935" t="s">
        <v>21</v>
      </c>
      <c r="G6935">
        <v>7500</v>
      </c>
      <c r="H6935">
        <v>6.62</v>
      </c>
      <c r="I6935">
        <v>0</v>
      </c>
      <c r="J6935">
        <v>0.27</v>
      </c>
      <c r="K6935" t="s">
        <v>16</v>
      </c>
      <c r="L6935">
        <v>9</v>
      </c>
    </row>
    <row r="6936" spans="1:12" x14ac:dyDescent="0.3">
      <c r="A6936">
        <v>35</v>
      </c>
      <c r="B6936">
        <v>56000</v>
      </c>
      <c r="C6936" t="s">
        <v>26</v>
      </c>
      <c r="D6936">
        <v>1</v>
      </c>
      <c r="E6936" t="s">
        <v>28</v>
      </c>
      <c r="F6936" t="s">
        <v>19</v>
      </c>
      <c r="G6936">
        <v>15000</v>
      </c>
      <c r="H6936">
        <v>11.26</v>
      </c>
      <c r="I6936">
        <v>0</v>
      </c>
      <c r="J6936">
        <v>0.27</v>
      </c>
      <c r="K6936" t="s">
        <v>16</v>
      </c>
      <c r="L6936">
        <v>10</v>
      </c>
    </row>
    <row r="6937" spans="1:12" x14ac:dyDescent="0.3">
      <c r="A6937">
        <v>30</v>
      </c>
      <c r="B6937">
        <v>56000</v>
      </c>
      <c r="C6937" t="s">
        <v>26</v>
      </c>
      <c r="D6937">
        <v>5</v>
      </c>
      <c r="E6937" t="s">
        <v>18</v>
      </c>
      <c r="F6937" t="s">
        <v>19</v>
      </c>
      <c r="G6937">
        <v>1500</v>
      </c>
      <c r="I6937">
        <v>0</v>
      </c>
      <c r="J6937">
        <v>0.03</v>
      </c>
      <c r="K6937" t="s">
        <v>16</v>
      </c>
      <c r="L6937">
        <v>7</v>
      </c>
    </row>
    <row r="6938" spans="1:12" x14ac:dyDescent="0.3">
      <c r="A6938">
        <v>29</v>
      </c>
      <c r="B6938">
        <v>34000</v>
      </c>
      <c r="C6938" t="s">
        <v>13</v>
      </c>
      <c r="D6938">
        <v>4</v>
      </c>
      <c r="E6938" t="s">
        <v>14</v>
      </c>
      <c r="F6938" t="s">
        <v>21</v>
      </c>
      <c r="G6938">
        <v>7500</v>
      </c>
      <c r="I6938">
        <v>0</v>
      </c>
      <c r="J6938">
        <v>0.22</v>
      </c>
      <c r="K6938" t="s">
        <v>16</v>
      </c>
      <c r="L6938">
        <v>10</v>
      </c>
    </row>
    <row r="6939" spans="1:12" x14ac:dyDescent="0.3">
      <c r="A6939">
        <v>27</v>
      </c>
      <c r="B6939">
        <v>56004</v>
      </c>
      <c r="C6939" t="s">
        <v>26</v>
      </c>
      <c r="D6939">
        <v>5</v>
      </c>
      <c r="E6939" t="s">
        <v>28</v>
      </c>
      <c r="F6939" t="s">
        <v>21</v>
      </c>
      <c r="G6939">
        <v>5000</v>
      </c>
      <c r="H6939">
        <v>7.74</v>
      </c>
      <c r="I6939">
        <v>0</v>
      </c>
      <c r="J6939">
        <v>0.09</v>
      </c>
      <c r="K6939" t="s">
        <v>16</v>
      </c>
      <c r="L6939">
        <v>7</v>
      </c>
    </row>
    <row r="6940" spans="1:12" x14ac:dyDescent="0.3">
      <c r="A6940">
        <v>27</v>
      </c>
      <c r="B6940">
        <v>56331</v>
      </c>
      <c r="C6940" t="s">
        <v>26</v>
      </c>
      <c r="D6940">
        <v>7</v>
      </c>
      <c r="E6940" t="s">
        <v>18</v>
      </c>
      <c r="F6940" t="s">
        <v>19</v>
      </c>
      <c r="G6940">
        <v>10000</v>
      </c>
      <c r="H6940">
        <v>10.36</v>
      </c>
      <c r="I6940">
        <v>0</v>
      </c>
      <c r="J6940">
        <v>0.18</v>
      </c>
      <c r="K6940" t="s">
        <v>16</v>
      </c>
      <c r="L6940">
        <v>10</v>
      </c>
    </row>
    <row r="6941" spans="1:12" x14ac:dyDescent="0.3">
      <c r="A6941">
        <v>34</v>
      </c>
      <c r="B6941">
        <v>56400</v>
      </c>
      <c r="C6941" t="s">
        <v>26</v>
      </c>
      <c r="D6941">
        <v>2</v>
      </c>
      <c r="E6941" t="s">
        <v>25</v>
      </c>
      <c r="F6941" t="s">
        <v>21</v>
      </c>
      <c r="G6941">
        <v>7000</v>
      </c>
      <c r="H6941">
        <v>7.9</v>
      </c>
      <c r="I6941">
        <v>0</v>
      </c>
      <c r="J6941">
        <v>0.12</v>
      </c>
      <c r="K6941" t="s">
        <v>16</v>
      </c>
      <c r="L6941">
        <v>10</v>
      </c>
    </row>
    <row r="6942" spans="1:12" x14ac:dyDescent="0.3">
      <c r="A6942">
        <v>34</v>
      </c>
      <c r="B6942">
        <v>56400</v>
      </c>
      <c r="C6942" t="s">
        <v>23</v>
      </c>
      <c r="D6942">
        <v>8</v>
      </c>
      <c r="E6942" t="s">
        <v>14</v>
      </c>
      <c r="F6942" t="s">
        <v>21</v>
      </c>
      <c r="G6942">
        <v>12100</v>
      </c>
      <c r="H6942">
        <v>5.79</v>
      </c>
      <c r="I6942">
        <v>0</v>
      </c>
      <c r="J6942">
        <v>0.21</v>
      </c>
      <c r="K6942" t="s">
        <v>16</v>
      </c>
      <c r="L6942">
        <v>9</v>
      </c>
    </row>
    <row r="6943" spans="1:12" x14ac:dyDescent="0.3">
      <c r="A6943">
        <v>30</v>
      </c>
      <c r="B6943">
        <v>38168</v>
      </c>
      <c r="C6943" t="s">
        <v>13</v>
      </c>
      <c r="D6943">
        <v>5</v>
      </c>
      <c r="E6943" t="s">
        <v>20</v>
      </c>
      <c r="F6943" t="s">
        <v>19</v>
      </c>
      <c r="G6943">
        <v>7500</v>
      </c>
      <c r="H6943">
        <v>9.76</v>
      </c>
      <c r="I6943">
        <v>0</v>
      </c>
      <c r="J6943">
        <v>0.2</v>
      </c>
      <c r="K6943" t="s">
        <v>16</v>
      </c>
      <c r="L6943">
        <v>6</v>
      </c>
    </row>
    <row r="6944" spans="1:12" x14ac:dyDescent="0.3">
      <c r="A6944">
        <v>35</v>
      </c>
      <c r="B6944">
        <v>56566</v>
      </c>
      <c r="C6944" t="s">
        <v>26</v>
      </c>
      <c r="D6944">
        <v>3</v>
      </c>
      <c r="E6944" t="s">
        <v>18</v>
      </c>
      <c r="F6944" t="s">
        <v>21</v>
      </c>
      <c r="G6944">
        <v>3200</v>
      </c>
      <c r="I6944">
        <v>0</v>
      </c>
      <c r="J6944">
        <v>0.06</v>
      </c>
      <c r="K6944" t="s">
        <v>16</v>
      </c>
      <c r="L6944">
        <v>6</v>
      </c>
    </row>
    <row r="6945" spans="1:12" x14ac:dyDescent="0.3">
      <c r="A6945">
        <v>28</v>
      </c>
      <c r="B6945">
        <v>56700</v>
      </c>
      <c r="C6945" t="s">
        <v>26</v>
      </c>
      <c r="D6945">
        <v>11</v>
      </c>
      <c r="E6945" t="s">
        <v>27</v>
      </c>
      <c r="F6945" t="s">
        <v>19</v>
      </c>
      <c r="G6945">
        <v>15000</v>
      </c>
      <c r="H6945">
        <v>12.12</v>
      </c>
      <c r="I6945">
        <v>0</v>
      </c>
      <c r="J6945">
        <v>0.26</v>
      </c>
      <c r="K6945" t="s">
        <v>16</v>
      </c>
      <c r="L6945">
        <v>7</v>
      </c>
    </row>
    <row r="6946" spans="1:12" x14ac:dyDescent="0.3">
      <c r="A6946">
        <v>32</v>
      </c>
      <c r="B6946">
        <v>56784</v>
      </c>
      <c r="C6946" t="s">
        <v>23</v>
      </c>
      <c r="D6946">
        <v>3</v>
      </c>
      <c r="E6946" t="s">
        <v>20</v>
      </c>
      <c r="F6946" t="s">
        <v>30</v>
      </c>
      <c r="G6946">
        <v>12000</v>
      </c>
      <c r="H6946">
        <v>14.96</v>
      </c>
      <c r="I6946">
        <v>0</v>
      </c>
      <c r="J6946">
        <v>0.21</v>
      </c>
      <c r="K6946" t="s">
        <v>17</v>
      </c>
      <c r="L6946">
        <v>10</v>
      </c>
    </row>
    <row r="6947" spans="1:12" x14ac:dyDescent="0.3">
      <c r="A6947">
        <v>32</v>
      </c>
      <c r="B6947">
        <v>34000</v>
      </c>
      <c r="C6947" t="s">
        <v>13</v>
      </c>
      <c r="D6947">
        <v>0</v>
      </c>
      <c r="E6947" t="s">
        <v>18</v>
      </c>
      <c r="F6947" t="s">
        <v>19</v>
      </c>
      <c r="G6947">
        <v>7500</v>
      </c>
      <c r="H6947">
        <v>10.01</v>
      </c>
      <c r="I6947">
        <v>1</v>
      </c>
      <c r="J6947">
        <v>0.22</v>
      </c>
      <c r="K6947" t="s">
        <v>16</v>
      </c>
      <c r="L6947">
        <v>5</v>
      </c>
    </row>
    <row r="6948" spans="1:12" x14ac:dyDescent="0.3">
      <c r="A6948">
        <v>29</v>
      </c>
      <c r="B6948">
        <v>42000</v>
      </c>
      <c r="C6948" t="s">
        <v>13</v>
      </c>
      <c r="D6948">
        <v>0</v>
      </c>
      <c r="E6948" t="s">
        <v>18</v>
      </c>
      <c r="F6948" t="s">
        <v>15</v>
      </c>
      <c r="G6948">
        <v>7500</v>
      </c>
      <c r="H6948">
        <v>12.87</v>
      </c>
      <c r="I6948">
        <v>0</v>
      </c>
      <c r="J6948">
        <v>0.18</v>
      </c>
      <c r="K6948" t="s">
        <v>17</v>
      </c>
      <c r="L6948">
        <v>8</v>
      </c>
    </row>
    <row r="6949" spans="1:12" x14ac:dyDescent="0.3">
      <c r="A6949">
        <v>28</v>
      </c>
      <c r="B6949">
        <v>36000</v>
      </c>
      <c r="C6949" t="s">
        <v>13</v>
      </c>
      <c r="D6949">
        <v>2</v>
      </c>
      <c r="E6949" t="s">
        <v>28</v>
      </c>
      <c r="F6949" t="s">
        <v>19</v>
      </c>
      <c r="G6949">
        <v>7500</v>
      </c>
      <c r="H6949">
        <v>10.39</v>
      </c>
      <c r="I6949">
        <v>1</v>
      </c>
      <c r="J6949">
        <v>0.21</v>
      </c>
      <c r="K6949" t="s">
        <v>16</v>
      </c>
      <c r="L6949">
        <v>9</v>
      </c>
    </row>
    <row r="6950" spans="1:12" x14ac:dyDescent="0.3">
      <c r="A6950">
        <v>27</v>
      </c>
      <c r="B6950">
        <v>36000</v>
      </c>
      <c r="C6950" t="s">
        <v>13</v>
      </c>
      <c r="D6950">
        <v>0</v>
      </c>
      <c r="E6950" t="s">
        <v>20</v>
      </c>
      <c r="F6950" t="s">
        <v>30</v>
      </c>
      <c r="G6950">
        <v>7500</v>
      </c>
      <c r="H6950">
        <v>13.55</v>
      </c>
      <c r="I6950">
        <v>1</v>
      </c>
      <c r="J6950">
        <v>0.21</v>
      </c>
      <c r="K6950" t="s">
        <v>17</v>
      </c>
      <c r="L6950">
        <v>7</v>
      </c>
    </row>
    <row r="6951" spans="1:12" x14ac:dyDescent="0.3">
      <c r="A6951">
        <v>27</v>
      </c>
      <c r="B6951">
        <v>57000</v>
      </c>
      <c r="C6951" t="s">
        <v>23</v>
      </c>
      <c r="D6951">
        <v>11</v>
      </c>
      <c r="E6951" t="s">
        <v>18</v>
      </c>
      <c r="F6951" t="s">
        <v>21</v>
      </c>
      <c r="G6951">
        <v>15000</v>
      </c>
      <c r="H6951">
        <v>6.03</v>
      </c>
      <c r="I6951">
        <v>0</v>
      </c>
      <c r="J6951">
        <v>0.26</v>
      </c>
      <c r="K6951" t="s">
        <v>16</v>
      </c>
      <c r="L6951">
        <v>6</v>
      </c>
    </row>
    <row r="6952" spans="1:12" x14ac:dyDescent="0.3">
      <c r="A6952">
        <v>29</v>
      </c>
      <c r="B6952">
        <v>44875</v>
      </c>
      <c r="C6952" t="s">
        <v>13</v>
      </c>
      <c r="D6952">
        <v>0</v>
      </c>
      <c r="E6952" t="s">
        <v>14</v>
      </c>
      <c r="F6952" t="s">
        <v>21</v>
      </c>
      <c r="G6952">
        <v>7500</v>
      </c>
      <c r="H6952">
        <v>8.32</v>
      </c>
      <c r="I6952">
        <v>0</v>
      </c>
      <c r="J6952">
        <v>0.17</v>
      </c>
      <c r="K6952" t="s">
        <v>16</v>
      </c>
      <c r="L6952">
        <v>8</v>
      </c>
    </row>
    <row r="6953" spans="1:12" x14ac:dyDescent="0.3">
      <c r="A6953">
        <v>27</v>
      </c>
      <c r="B6953">
        <v>45000</v>
      </c>
      <c r="C6953" t="s">
        <v>13</v>
      </c>
      <c r="D6953">
        <v>0</v>
      </c>
      <c r="E6953" t="s">
        <v>20</v>
      </c>
      <c r="F6953" t="s">
        <v>15</v>
      </c>
      <c r="G6953">
        <v>7500</v>
      </c>
      <c r="H6953">
        <v>12.73</v>
      </c>
      <c r="I6953">
        <v>0</v>
      </c>
      <c r="J6953">
        <v>0.17</v>
      </c>
      <c r="K6953" t="s">
        <v>17</v>
      </c>
      <c r="L6953">
        <v>6</v>
      </c>
    </row>
    <row r="6954" spans="1:12" x14ac:dyDescent="0.3">
      <c r="A6954">
        <v>30</v>
      </c>
      <c r="B6954">
        <v>48000</v>
      </c>
      <c r="C6954" t="s">
        <v>13</v>
      </c>
      <c r="D6954">
        <v>4</v>
      </c>
      <c r="E6954" t="s">
        <v>14</v>
      </c>
      <c r="F6954" t="s">
        <v>21</v>
      </c>
      <c r="G6954">
        <v>7500</v>
      </c>
      <c r="H6954">
        <v>7.49</v>
      </c>
      <c r="I6954">
        <v>0</v>
      </c>
      <c r="J6954">
        <v>0.16</v>
      </c>
      <c r="K6954" t="s">
        <v>16</v>
      </c>
      <c r="L6954">
        <v>6</v>
      </c>
    </row>
    <row r="6955" spans="1:12" x14ac:dyDescent="0.3">
      <c r="A6955">
        <v>32</v>
      </c>
      <c r="B6955">
        <v>57000</v>
      </c>
      <c r="C6955" t="s">
        <v>26</v>
      </c>
      <c r="D6955">
        <v>11</v>
      </c>
      <c r="E6955" t="s">
        <v>14</v>
      </c>
      <c r="F6955" t="s">
        <v>15</v>
      </c>
      <c r="G6955">
        <v>9000</v>
      </c>
      <c r="H6955">
        <v>13.35</v>
      </c>
      <c r="I6955">
        <v>0</v>
      </c>
      <c r="J6955">
        <v>0.16</v>
      </c>
      <c r="K6955" t="s">
        <v>17</v>
      </c>
      <c r="L6955">
        <v>5</v>
      </c>
    </row>
    <row r="6956" spans="1:12" x14ac:dyDescent="0.3">
      <c r="A6956">
        <v>29</v>
      </c>
      <c r="B6956">
        <v>57000</v>
      </c>
      <c r="C6956" t="s">
        <v>23</v>
      </c>
      <c r="D6956">
        <v>5</v>
      </c>
      <c r="E6956" t="s">
        <v>14</v>
      </c>
      <c r="F6956" t="s">
        <v>19</v>
      </c>
      <c r="G6956">
        <v>5000</v>
      </c>
      <c r="H6956">
        <v>11.86</v>
      </c>
      <c r="I6956">
        <v>0</v>
      </c>
      <c r="J6956">
        <v>0.09</v>
      </c>
      <c r="K6956" t="s">
        <v>16</v>
      </c>
      <c r="L6956">
        <v>10</v>
      </c>
    </row>
    <row r="6957" spans="1:12" x14ac:dyDescent="0.3">
      <c r="A6957">
        <v>33</v>
      </c>
      <c r="B6957">
        <v>50750</v>
      </c>
      <c r="C6957" t="s">
        <v>13</v>
      </c>
      <c r="D6957">
        <v>2</v>
      </c>
      <c r="E6957" t="s">
        <v>20</v>
      </c>
      <c r="F6957" t="s">
        <v>15</v>
      </c>
      <c r="G6957">
        <v>7500</v>
      </c>
      <c r="H6957">
        <v>11.91</v>
      </c>
      <c r="I6957">
        <v>0</v>
      </c>
      <c r="J6957">
        <v>0.15</v>
      </c>
      <c r="K6957" t="s">
        <v>17</v>
      </c>
      <c r="L6957">
        <v>6</v>
      </c>
    </row>
    <row r="6958" spans="1:12" x14ac:dyDescent="0.3">
      <c r="A6958">
        <v>28</v>
      </c>
      <c r="B6958">
        <v>57000</v>
      </c>
      <c r="C6958" t="s">
        <v>23</v>
      </c>
      <c r="D6958">
        <v>7</v>
      </c>
      <c r="E6958" t="s">
        <v>20</v>
      </c>
      <c r="F6958" t="s">
        <v>19</v>
      </c>
      <c r="G6958">
        <v>3500</v>
      </c>
      <c r="H6958">
        <v>11.83</v>
      </c>
      <c r="I6958">
        <v>0</v>
      </c>
      <c r="J6958">
        <v>0.06</v>
      </c>
      <c r="K6958" t="s">
        <v>16</v>
      </c>
      <c r="L6958">
        <v>6</v>
      </c>
    </row>
    <row r="6959" spans="1:12" x14ac:dyDescent="0.3">
      <c r="A6959">
        <v>31</v>
      </c>
      <c r="B6959">
        <v>54200</v>
      </c>
      <c r="C6959" t="s">
        <v>13</v>
      </c>
      <c r="D6959">
        <v>4</v>
      </c>
      <c r="E6959" t="s">
        <v>27</v>
      </c>
      <c r="F6959" t="s">
        <v>15</v>
      </c>
      <c r="G6959">
        <v>7500</v>
      </c>
      <c r="H6959">
        <v>12.61</v>
      </c>
      <c r="I6959">
        <v>0</v>
      </c>
      <c r="J6959">
        <v>0.14000000000000001</v>
      </c>
      <c r="K6959" t="s">
        <v>16</v>
      </c>
      <c r="L6959">
        <v>10</v>
      </c>
    </row>
    <row r="6960" spans="1:12" x14ac:dyDescent="0.3">
      <c r="A6960">
        <v>33</v>
      </c>
      <c r="B6960">
        <v>51000</v>
      </c>
      <c r="C6960" t="s">
        <v>26</v>
      </c>
      <c r="D6960">
        <v>2</v>
      </c>
      <c r="E6960" t="s">
        <v>18</v>
      </c>
      <c r="F6960" t="s">
        <v>21</v>
      </c>
      <c r="G6960">
        <v>1200</v>
      </c>
      <c r="H6960">
        <v>9.6300000000000008</v>
      </c>
      <c r="I6960">
        <v>1</v>
      </c>
      <c r="J6960">
        <v>0.02</v>
      </c>
      <c r="K6960" t="s">
        <v>16</v>
      </c>
      <c r="L6960">
        <v>7</v>
      </c>
    </row>
    <row r="6961" spans="1:12" x14ac:dyDescent="0.3">
      <c r="A6961">
        <v>29</v>
      </c>
      <c r="B6961">
        <v>57000</v>
      </c>
      <c r="C6961" t="s">
        <v>26</v>
      </c>
      <c r="D6961">
        <v>13</v>
      </c>
      <c r="E6961" t="s">
        <v>28</v>
      </c>
      <c r="F6961" t="s">
        <v>21</v>
      </c>
      <c r="G6961">
        <v>6000</v>
      </c>
      <c r="H6961">
        <v>9.32</v>
      </c>
      <c r="I6961">
        <v>0</v>
      </c>
      <c r="J6961">
        <v>0.11</v>
      </c>
      <c r="K6961" t="s">
        <v>16</v>
      </c>
      <c r="L6961">
        <v>5</v>
      </c>
    </row>
    <row r="6962" spans="1:12" x14ac:dyDescent="0.3">
      <c r="A6962">
        <v>33</v>
      </c>
      <c r="B6962">
        <v>57000</v>
      </c>
      <c r="C6962" t="s">
        <v>26</v>
      </c>
      <c r="D6962">
        <v>7</v>
      </c>
      <c r="E6962" t="s">
        <v>18</v>
      </c>
      <c r="F6962" t="s">
        <v>19</v>
      </c>
      <c r="G6962">
        <v>15000</v>
      </c>
      <c r="H6962">
        <v>10.39</v>
      </c>
      <c r="I6962">
        <v>0</v>
      </c>
      <c r="J6962">
        <v>0.26</v>
      </c>
      <c r="K6962" t="s">
        <v>16</v>
      </c>
      <c r="L6962">
        <v>7</v>
      </c>
    </row>
    <row r="6963" spans="1:12" x14ac:dyDescent="0.3">
      <c r="A6963">
        <v>31</v>
      </c>
      <c r="B6963">
        <v>57200</v>
      </c>
      <c r="C6963" t="s">
        <v>26</v>
      </c>
      <c r="D6963">
        <v>3</v>
      </c>
      <c r="E6963" t="s">
        <v>25</v>
      </c>
      <c r="F6963" t="s">
        <v>15</v>
      </c>
      <c r="G6963">
        <v>7500</v>
      </c>
      <c r="H6963">
        <v>13.11</v>
      </c>
      <c r="I6963">
        <v>0</v>
      </c>
      <c r="J6963">
        <v>0.13</v>
      </c>
      <c r="K6963" t="s">
        <v>17</v>
      </c>
      <c r="L6963">
        <v>5</v>
      </c>
    </row>
    <row r="6964" spans="1:12" x14ac:dyDescent="0.3">
      <c r="A6964">
        <v>27</v>
      </c>
      <c r="B6964">
        <v>57240</v>
      </c>
      <c r="C6964" t="s">
        <v>23</v>
      </c>
      <c r="D6964">
        <v>4</v>
      </c>
      <c r="E6964" t="s">
        <v>27</v>
      </c>
      <c r="F6964" t="s">
        <v>19</v>
      </c>
      <c r="G6964">
        <v>15000</v>
      </c>
      <c r="H6964">
        <v>11.99</v>
      </c>
      <c r="I6964">
        <v>0</v>
      </c>
      <c r="J6964">
        <v>0.26</v>
      </c>
      <c r="K6964" t="s">
        <v>16</v>
      </c>
      <c r="L6964">
        <v>6</v>
      </c>
    </row>
    <row r="6965" spans="1:12" x14ac:dyDescent="0.3">
      <c r="A6965">
        <v>29</v>
      </c>
      <c r="B6965">
        <v>65000</v>
      </c>
      <c r="C6965" t="s">
        <v>13</v>
      </c>
      <c r="D6965">
        <v>5</v>
      </c>
      <c r="E6965" t="s">
        <v>18</v>
      </c>
      <c r="F6965" t="s">
        <v>19</v>
      </c>
      <c r="G6965">
        <v>7500</v>
      </c>
      <c r="H6965">
        <v>12.69</v>
      </c>
      <c r="I6965">
        <v>0</v>
      </c>
      <c r="J6965">
        <v>0.12</v>
      </c>
      <c r="K6965" t="s">
        <v>16</v>
      </c>
      <c r="L6965">
        <v>10</v>
      </c>
    </row>
    <row r="6966" spans="1:12" x14ac:dyDescent="0.3">
      <c r="A6966">
        <v>30</v>
      </c>
      <c r="B6966">
        <v>57600</v>
      </c>
      <c r="C6966" t="s">
        <v>26</v>
      </c>
      <c r="D6966">
        <v>0</v>
      </c>
      <c r="E6966" t="s">
        <v>28</v>
      </c>
      <c r="F6966" t="s">
        <v>15</v>
      </c>
      <c r="G6966">
        <v>6000</v>
      </c>
      <c r="H6966">
        <v>14.65</v>
      </c>
      <c r="I6966">
        <v>0</v>
      </c>
      <c r="J6966">
        <v>0.1</v>
      </c>
      <c r="K6966" t="s">
        <v>16</v>
      </c>
      <c r="L6966">
        <v>8</v>
      </c>
    </row>
    <row r="6967" spans="1:12" x14ac:dyDescent="0.3">
      <c r="A6967">
        <v>28</v>
      </c>
      <c r="B6967">
        <v>57600</v>
      </c>
      <c r="C6967" t="s">
        <v>26</v>
      </c>
      <c r="D6967">
        <v>12</v>
      </c>
      <c r="E6967" t="s">
        <v>20</v>
      </c>
      <c r="F6967" t="s">
        <v>19</v>
      </c>
      <c r="G6967">
        <v>10625</v>
      </c>
      <c r="H6967">
        <v>12.42</v>
      </c>
      <c r="I6967">
        <v>0</v>
      </c>
      <c r="J6967">
        <v>0.18</v>
      </c>
      <c r="K6967" t="s">
        <v>16</v>
      </c>
      <c r="L6967">
        <v>6</v>
      </c>
    </row>
    <row r="6968" spans="1:12" x14ac:dyDescent="0.3">
      <c r="A6968">
        <v>27</v>
      </c>
      <c r="B6968">
        <v>57600</v>
      </c>
      <c r="C6968" t="s">
        <v>23</v>
      </c>
      <c r="E6968" t="s">
        <v>27</v>
      </c>
      <c r="F6968" t="s">
        <v>15</v>
      </c>
      <c r="G6968">
        <v>3000</v>
      </c>
      <c r="H6968">
        <v>12.99</v>
      </c>
      <c r="I6968">
        <v>0</v>
      </c>
      <c r="J6968">
        <v>0.05</v>
      </c>
      <c r="K6968" t="s">
        <v>17</v>
      </c>
      <c r="L6968">
        <v>10</v>
      </c>
    </row>
    <row r="6969" spans="1:12" x14ac:dyDescent="0.3">
      <c r="A6969">
        <v>27</v>
      </c>
      <c r="B6969">
        <v>70000</v>
      </c>
      <c r="C6969" t="s">
        <v>13</v>
      </c>
      <c r="D6969">
        <v>4</v>
      </c>
      <c r="E6969" t="s">
        <v>14</v>
      </c>
      <c r="F6969" t="s">
        <v>21</v>
      </c>
      <c r="G6969">
        <v>7500</v>
      </c>
      <c r="H6969">
        <v>7.88</v>
      </c>
      <c r="I6969">
        <v>0</v>
      </c>
      <c r="J6969">
        <v>0.11</v>
      </c>
      <c r="K6969" t="s">
        <v>16</v>
      </c>
      <c r="L6969">
        <v>5</v>
      </c>
    </row>
    <row r="6970" spans="1:12" x14ac:dyDescent="0.3">
      <c r="A6970">
        <v>28</v>
      </c>
      <c r="B6970">
        <v>66000</v>
      </c>
      <c r="C6970" t="s">
        <v>13</v>
      </c>
      <c r="D6970">
        <v>0</v>
      </c>
      <c r="E6970" t="s">
        <v>27</v>
      </c>
      <c r="F6970" t="s">
        <v>15</v>
      </c>
      <c r="G6970">
        <v>7500</v>
      </c>
      <c r="H6970">
        <v>11.28</v>
      </c>
      <c r="I6970">
        <v>1</v>
      </c>
      <c r="J6970">
        <v>0.11</v>
      </c>
      <c r="K6970" t="s">
        <v>17</v>
      </c>
      <c r="L6970">
        <v>7</v>
      </c>
    </row>
    <row r="6971" spans="1:12" x14ac:dyDescent="0.3">
      <c r="A6971">
        <v>27</v>
      </c>
      <c r="B6971">
        <v>80000</v>
      </c>
      <c r="C6971" t="s">
        <v>13</v>
      </c>
      <c r="D6971">
        <v>3</v>
      </c>
      <c r="E6971" t="s">
        <v>25</v>
      </c>
      <c r="F6971" t="s">
        <v>19</v>
      </c>
      <c r="G6971">
        <v>7500</v>
      </c>
      <c r="H6971">
        <v>12.18</v>
      </c>
      <c r="I6971">
        <v>0</v>
      </c>
      <c r="J6971">
        <v>0.09</v>
      </c>
      <c r="K6971" t="s">
        <v>16</v>
      </c>
      <c r="L6971">
        <v>5</v>
      </c>
    </row>
    <row r="6972" spans="1:12" x14ac:dyDescent="0.3">
      <c r="A6972">
        <v>31</v>
      </c>
      <c r="B6972">
        <v>85000</v>
      </c>
      <c r="C6972" t="s">
        <v>13</v>
      </c>
      <c r="D6972">
        <v>3</v>
      </c>
      <c r="E6972" t="s">
        <v>27</v>
      </c>
      <c r="F6972" t="s">
        <v>19</v>
      </c>
      <c r="G6972">
        <v>7500</v>
      </c>
      <c r="H6972">
        <v>10.08</v>
      </c>
      <c r="I6972">
        <v>0</v>
      </c>
      <c r="J6972">
        <v>0.09</v>
      </c>
      <c r="K6972" t="s">
        <v>16</v>
      </c>
      <c r="L6972">
        <v>5</v>
      </c>
    </row>
    <row r="6973" spans="1:12" x14ac:dyDescent="0.3">
      <c r="A6973">
        <v>27</v>
      </c>
      <c r="B6973">
        <v>57886</v>
      </c>
      <c r="C6973" t="s">
        <v>26</v>
      </c>
      <c r="D6973">
        <v>7</v>
      </c>
      <c r="E6973" t="s">
        <v>27</v>
      </c>
      <c r="F6973" t="s">
        <v>21</v>
      </c>
      <c r="G6973">
        <v>4000</v>
      </c>
      <c r="H6973">
        <v>7.9</v>
      </c>
      <c r="I6973">
        <v>0</v>
      </c>
      <c r="J6973">
        <v>7.0000000000000007E-2</v>
      </c>
      <c r="K6973" t="s">
        <v>16</v>
      </c>
      <c r="L6973">
        <v>9</v>
      </c>
    </row>
    <row r="6974" spans="1:12" x14ac:dyDescent="0.3">
      <c r="A6974">
        <v>34</v>
      </c>
      <c r="B6974">
        <v>57912</v>
      </c>
      <c r="C6974" t="s">
        <v>26</v>
      </c>
      <c r="D6974">
        <v>7</v>
      </c>
      <c r="E6974" t="s">
        <v>27</v>
      </c>
      <c r="F6974" t="s">
        <v>21</v>
      </c>
      <c r="G6974">
        <v>5600</v>
      </c>
      <c r="H6974">
        <v>5.42</v>
      </c>
      <c r="I6974">
        <v>0</v>
      </c>
      <c r="J6974">
        <v>0.1</v>
      </c>
      <c r="K6974" t="s">
        <v>16</v>
      </c>
      <c r="L6974">
        <v>8</v>
      </c>
    </row>
    <row r="6975" spans="1:12" x14ac:dyDescent="0.3">
      <c r="A6975">
        <v>27</v>
      </c>
      <c r="B6975">
        <v>90000</v>
      </c>
      <c r="C6975" t="s">
        <v>13</v>
      </c>
      <c r="D6975">
        <v>0</v>
      </c>
      <c r="E6975" t="s">
        <v>25</v>
      </c>
      <c r="F6975" t="s">
        <v>19</v>
      </c>
      <c r="G6975">
        <v>7500</v>
      </c>
      <c r="I6975">
        <v>0</v>
      </c>
      <c r="J6975">
        <v>0.08</v>
      </c>
      <c r="K6975" t="s">
        <v>16</v>
      </c>
      <c r="L6975">
        <v>6</v>
      </c>
    </row>
    <row r="6976" spans="1:12" x14ac:dyDescent="0.3">
      <c r="A6976">
        <v>31</v>
      </c>
      <c r="B6976">
        <v>101000</v>
      </c>
      <c r="C6976" t="s">
        <v>13</v>
      </c>
      <c r="D6976">
        <v>2</v>
      </c>
      <c r="E6976" t="s">
        <v>18</v>
      </c>
      <c r="F6976" t="s">
        <v>15</v>
      </c>
      <c r="G6976">
        <v>7500</v>
      </c>
      <c r="H6976">
        <v>13.22</v>
      </c>
      <c r="I6976">
        <v>0</v>
      </c>
      <c r="J6976">
        <v>7.0000000000000007E-2</v>
      </c>
      <c r="K6976" t="s">
        <v>17</v>
      </c>
      <c r="L6976">
        <v>5</v>
      </c>
    </row>
    <row r="6977" spans="1:12" x14ac:dyDescent="0.3">
      <c r="A6977">
        <v>29</v>
      </c>
      <c r="B6977">
        <v>105000</v>
      </c>
      <c r="C6977" t="s">
        <v>13</v>
      </c>
      <c r="D6977">
        <v>1</v>
      </c>
      <c r="E6977" t="s">
        <v>14</v>
      </c>
      <c r="F6977" t="s">
        <v>15</v>
      </c>
      <c r="G6977">
        <v>7500</v>
      </c>
      <c r="H6977">
        <v>11.03</v>
      </c>
      <c r="I6977">
        <v>0</v>
      </c>
      <c r="J6977">
        <v>7.0000000000000007E-2</v>
      </c>
      <c r="K6977" t="s">
        <v>17</v>
      </c>
      <c r="L6977">
        <v>9</v>
      </c>
    </row>
    <row r="6978" spans="1:12" x14ac:dyDescent="0.3">
      <c r="A6978">
        <v>33</v>
      </c>
      <c r="B6978">
        <v>115000</v>
      </c>
      <c r="C6978" t="s">
        <v>13</v>
      </c>
      <c r="D6978">
        <v>9</v>
      </c>
      <c r="E6978" t="s">
        <v>28</v>
      </c>
      <c r="F6978" t="s">
        <v>15</v>
      </c>
      <c r="G6978">
        <v>7500</v>
      </c>
      <c r="H6978">
        <v>11.03</v>
      </c>
      <c r="I6978">
        <v>0</v>
      </c>
      <c r="J6978">
        <v>7.0000000000000007E-2</v>
      </c>
      <c r="K6978" t="s">
        <v>17</v>
      </c>
      <c r="L6978">
        <v>8</v>
      </c>
    </row>
    <row r="6979" spans="1:12" x14ac:dyDescent="0.3">
      <c r="A6979">
        <v>27</v>
      </c>
      <c r="B6979">
        <v>57996</v>
      </c>
      <c r="C6979" t="s">
        <v>26</v>
      </c>
      <c r="D6979">
        <v>1</v>
      </c>
      <c r="E6979" t="s">
        <v>14</v>
      </c>
      <c r="F6979" t="s">
        <v>21</v>
      </c>
      <c r="G6979">
        <v>4800</v>
      </c>
      <c r="H6979">
        <v>8.59</v>
      </c>
      <c r="I6979">
        <v>0</v>
      </c>
      <c r="J6979">
        <v>0.08</v>
      </c>
      <c r="K6979" t="s">
        <v>16</v>
      </c>
      <c r="L6979">
        <v>9</v>
      </c>
    </row>
    <row r="6980" spans="1:12" x14ac:dyDescent="0.3">
      <c r="A6980">
        <v>34</v>
      </c>
      <c r="B6980">
        <v>120000</v>
      </c>
      <c r="C6980" t="s">
        <v>13</v>
      </c>
      <c r="D6980">
        <v>9</v>
      </c>
      <c r="E6980" t="s">
        <v>28</v>
      </c>
      <c r="F6980" t="s">
        <v>30</v>
      </c>
      <c r="G6980">
        <v>7500</v>
      </c>
      <c r="H6980">
        <v>16.29</v>
      </c>
      <c r="I6980">
        <v>0</v>
      </c>
      <c r="J6980">
        <v>0.06</v>
      </c>
      <c r="K6980" t="s">
        <v>16</v>
      </c>
      <c r="L6980">
        <v>5</v>
      </c>
    </row>
    <row r="6981" spans="1:12" x14ac:dyDescent="0.3">
      <c r="A6981">
        <v>32</v>
      </c>
      <c r="B6981">
        <v>155000</v>
      </c>
      <c r="C6981" t="s">
        <v>13</v>
      </c>
      <c r="D6981">
        <v>3</v>
      </c>
      <c r="E6981" t="s">
        <v>20</v>
      </c>
      <c r="F6981" t="s">
        <v>15</v>
      </c>
      <c r="G6981">
        <v>7500</v>
      </c>
      <c r="H6981">
        <v>11.59</v>
      </c>
      <c r="I6981">
        <v>0</v>
      </c>
      <c r="J6981">
        <v>0.05</v>
      </c>
      <c r="K6981" t="s">
        <v>17</v>
      </c>
      <c r="L6981">
        <v>5</v>
      </c>
    </row>
    <row r="6982" spans="1:12" x14ac:dyDescent="0.3">
      <c r="A6982">
        <v>29</v>
      </c>
      <c r="B6982">
        <v>165000</v>
      </c>
      <c r="C6982" t="s">
        <v>13</v>
      </c>
      <c r="D6982">
        <v>2</v>
      </c>
      <c r="E6982" t="s">
        <v>18</v>
      </c>
      <c r="F6982" t="s">
        <v>19</v>
      </c>
      <c r="G6982">
        <v>7500</v>
      </c>
      <c r="H6982">
        <v>10.62</v>
      </c>
      <c r="I6982">
        <v>0</v>
      </c>
      <c r="J6982">
        <v>0.05</v>
      </c>
      <c r="K6982" t="s">
        <v>16</v>
      </c>
      <c r="L6982">
        <v>7</v>
      </c>
    </row>
    <row r="6983" spans="1:12" x14ac:dyDescent="0.3">
      <c r="A6983">
        <v>31</v>
      </c>
      <c r="B6983">
        <v>58000</v>
      </c>
      <c r="C6983" t="s">
        <v>23</v>
      </c>
      <c r="D6983">
        <v>6</v>
      </c>
      <c r="E6983" t="s">
        <v>20</v>
      </c>
      <c r="F6983" t="s">
        <v>19</v>
      </c>
      <c r="G6983">
        <v>6200</v>
      </c>
      <c r="H6983">
        <v>10.65</v>
      </c>
      <c r="I6983">
        <v>0</v>
      </c>
      <c r="J6983">
        <v>0.11</v>
      </c>
      <c r="K6983" t="s">
        <v>16</v>
      </c>
      <c r="L6983">
        <v>6</v>
      </c>
    </row>
    <row r="6984" spans="1:12" x14ac:dyDescent="0.3">
      <c r="A6984">
        <v>27</v>
      </c>
      <c r="B6984">
        <v>52000</v>
      </c>
      <c r="C6984" t="s">
        <v>26</v>
      </c>
      <c r="D6984">
        <v>11</v>
      </c>
      <c r="E6984" t="s">
        <v>28</v>
      </c>
      <c r="F6984" t="s">
        <v>15</v>
      </c>
      <c r="G6984">
        <v>3000</v>
      </c>
      <c r="H6984">
        <v>15.96</v>
      </c>
      <c r="I6984">
        <v>1</v>
      </c>
      <c r="J6984">
        <v>0.06</v>
      </c>
      <c r="K6984" t="s">
        <v>17</v>
      </c>
      <c r="L6984">
        <v>6</v>
      </c>
    </row>
    <row r="6985" spans="1:12" x14ac:dyDescent="0.3">
      <c r="A6985">
        <v>28</v>
      </c>
      <c r="B6985">
        <v>18000</v>
      </c>
      <c r="C6985" t="s">
        <v>13</v>
      </c>
      <c r="D6985">
        <v>9</v>
      </c>
      <c r="E6985" t="s">
        <v>28</v>
      </c>
      <c r="F6985" t="s">
        <v>21</v>
      </c>
      <c r="G6985">
        <v>7600</v>
      </c>
      <c r="H6985">
        <v>8.49</v>
      </c>
      <c r="I6985">
        <v>1</v>
      </c>
      <c r="J6985">
        <v>0.42</v>
      </c>
      <c r="K6985" t="s">
        <v>16</v>
      </c>
      <c r="L6985">
        <v>9</v>
      </c>
    </row>
    <row r="6986" spans="1:12" x14ac:dyDescent="0.3">
      <c r="A6986">
        <v>27</v>
      </c>
      <c r="B6986">
        <v>28000</v>
      </c>
      <c r="C6986" t="s">
        <v>13</v>
      </c>
      <c r="D6986">
        <v>1</v>
      </c>
      <c r="E6986" t="s">
        <v>25</v>
      </c>
      <c r="F6986" t="s">
        <v>19</v>
      </c>
      <c r="G6986">
        <v>7600</v>
      </c>
      <c r="H6986">
        <v>10.99</v>
      </c>
      <c r="I6986">
        <v>0</v>
      </c>
      <c r="J6986">
        <v>0.27</v>
      </c>
      <c r="K6986" t="s">
        <v>16</v>
      </c>
      <c r="L6986">
        <v>7</v>
      </c>
    </row>
    <row r="6987" spans="1:12" x14ac:dyDescent="0.3">
      <c r="A6987">
        <v>30</v>
      </c>
      <c r="B6987">
        <v>58000</v>
      </c>
      <c r="C6987" t="s">
        <v>26</v>
      </c>
      <c r="D6987">
        <v>14</v>
      </c>
      <c r="E6987" t="s">
        <v>25</v>
      </c>
      <c r="F6987" t="s">
        <v>19</v>
      </c>
      <c r="G6987">
        <v>5350</v>
      </c>
      <c r="H6987">
        <v>9.99</v>
      </c>
      <c r="I6987">
        <v>0</v>
      </c>
      <c r="J6987">
        <v>0.09</v>
      </c>
      <c r="K6987" t="s">
        <v>16</v>
      </c>
      <c r="L6987">
        <v>9</v>
      </c>
    </row>
    <row r="6988" spans="1:12" x14ac:dyDescent="0.3">
      <c r="A6988">
        <v>30</v>
      </c>
      <c r="B6988">
        <v>44208</v>
      </c>
      <c r="C6988" t="s">
        <v>13</v>
      </c>
      <c r="D6988">
        <v>1</v>
      </c>
      <c r="E6988" t="s">
        <v>14</v>
      </c>
      <c r="F6988" t="s">
        <v>21</v>
      </c>
      <c r="G6988">
        <v>7600</v>
      </c>
      <c r="H6988">
        <v>7.74</v>
      </c>
      <c r="I6988">
        <v>0</v>
      </c>
      <c r="J6988">
        <v>0.17</v>
      </c>
      <c r="K6988" t="s">
        <v>16</v>
      </c>
      <c r="L6988">
        <v>8</v>
      </c>
    </row>
    <row r="6989" spans="1:12" x14ac:dyDescent="0.3">
      <c r="A6989">
        <v>30</v>
      </c>
      <c r="B6989">
        <v>58000</v>
      </c>
      <c r="C6989" t="s">
        <v>26</v>
      </c>
      <c r="D6989">
        <v>9</v>
      </c>
      <c r="E6989" t="s">
        <v>28</v>
      </c>
      <c r="F6989" t="s">
        <v>21</v>
      </c>
      <c r="G6989">
        <v>3000</v>
      </c>
      <c r="H6989">
        <v>5.42</v>
      </c>
      <c r="I6989">
        <v>0</v>
      </c>
      <c r="J6989">
        <v>0.05</v>
      </c>
      <c r="K6989" t="s">
        <v>16</v>
      </c>
      <c r="L6989">
        <v>9</v>
      </c>
    </row>
    <row r="6990" spans="1:12" x14ac:dyDescent="0.3">
      <c r="A6990">
        <v>27</v>
      </c>
      <c r="B6990">
        <v>45000</v>
      </c>
      <c r="C6990" t="s">
        <v>13</v>
      </c>
      <c r="D6990">
        <v>10</v>
      </c>
      <c r="E6990" t="s">
        <v>14</v>
      </c>
      <c r="F6990" t="s">
        <v>30</v>
      </c>
      <c r="G6990">
        <v>7600</v>
      </c>
      <c r="H6990">
        <v>14.59</v>
      </c>
      <c r="I6990">
        <v>1</v>
      </c>
      <c r="J6990">
        <v>0.17</v>
      </c>
      <c r="K6990" t="s">
        <v>17</v>
      </c>
      <c r="L6990">
        <v>8</v>
      </c>
    </row>
    <row r="6991" spans="1:12" x14ac:dyDescent="0.3">
      <c r="A6991">
        <v>28</v>
      </c>
      <c r="B6991">
        <v>58000</v>
      </c>
      <c r="C6991" t="s">
        <v>26</v>
      </c>
      <c r="D6991">
        <v>8</v>
      </c>
      <c r="E6991" t="s">
        <v>27</v>
      </c>
      <c r="F6991" t="s">
        <v>21</v>
      </c>
      <c r="G6991">
        <v>9600</v>
      </c>
      <c r="H6991">
        <v>7.49</v>
      </c>
      <c r="I6991">
        <v>0</v>
      </c>
      <c r="J6991">
        <v>0.17</v>
      </c>
      <c r="K6991" t="s">
        <v>16</v>
      </c>
      <c r="L6991">
        <v>7</v>
      </c>
    </row>
    <row r="6992" spans="1:12" x14ac:dyDescent="0.3">
      <c r="A6992">
        <v>30</v>
      </c>
      <c r="B6992">
        <v>58000</v>
      </c>
      <c r="C6992" t="s">
        <v>23</v>
      </c>
      <c r="D6992">
        <v>7</v>
      </c>
      <c r="E6992" t="s">
        <v>20</v>
      </c>
      <c r="F6992" t="s">
        <v>21</v>
      </c>
      <c r="G6992">
        <v>6000</v>
      </c>
      <c r="H6992">
        <v>5.79</v>
      </c>
      <c r="I6992">
        <v>0</v>
      </c>
      <c r="J6992">
        <v>0.1</v>
      </c>
      <c r="K6992" t="s">
        <v>16</v>
      </c>
      <c r="L6992">
        <v>5</v>
      </c>
    </row>
    <row r="6993" spans="1:12" x14ac:dyDescent="0.3">
      <c r="A6993">
        <v>28</v>
      </c>
      <c r="B6993">
        <v>58000</v>
      </c>
      <c r="C6993" t="s">
        <v>26</v>
      </c>
      <c r="D6993">
        <v>0</v>
      </c>
      <c r="E6993" t="s">
        <v>27</v>
      </c>
      <c r="F6993" t="s">
        <v>15</v>
      </c>
      <c r="G6993">
        <v>12500</v>
      </c>
      <c r="H6993">
        <v>13.43</v>
      </c>
      <c r="I6993">
        <v>0</v>
      </c>
      <c r="J6993">
        <v>0.22</v>
      </c>
      <c r="K6993" t="s">
        <v>16</v>
      </c>
      <c r="L6993">
        <v>8</v>
      </c>
    </row>
    <row r="6994" spans="1:12" x14ac:dyDescent="0.3">
      <c r="A6994">
        <v>31</v>
      </c>
      <c r="B6994">
        <v>58000</v>
      </c>
      <c r="C6994" t="s">
        <v>26</v>
      </c>
      <c r="D6994">
        <v>0</v>
      </c>
      <c r="E6994" t="s">
        <v>18</v>
      </c>
      <c r="F6994" t="s">
        <v>21</v>
      </c>
      <c r="G6994">
        <v>3625</v>
      </c>
      <c r="H6994">
        <v>6.17</v>
      </c>
      <c r="I6994">
        <v>0</v>
      </c>
      <c r="J6994">
        <v>0.06</v>
      </c>
      <c r="K6994" t="s">
        <v>16</v>
      </c>
      <c r="L6994">
        <v>5</v>
      </c>
    </row>
    <row r="6995" spans="1:12" x14ac:dyDescent="0.3">
      <c r="A6995">
        <v>27</v>
      </c>
      <c r="B6995">
        <v>58000</v>
      </c>
      <c r="C6995" t="s">
        <v>26</v>
      </c>
      <c r="D6995">
        <v>11</v>
      </c>
      <c r="E6995" t="s">
        <v>14</v>
      </c>
      <c r="F6995" t="s">
        <v>19</v>
      </c>
      <c r="G6995">
        <v>3250</v>
      </c>
      <c r="H6995">
        <v>11.86</v>
      </c>
      <c r="I6995">
        <v>0</v>
      </c>
      <c r="J6995">
        <v>0.06</v>
      </c>
      <c r="K6995" t="s">
        <v>16</v>
      </c>
      <c r="L6995">
        <v>8</v>
      </c>
    </row>
    <row r="6996" spans="1:12" x14ac:dyDescent="0.3">
      <c r="A6996">
        <v>30</v>
      </c>
      <c r="B6996">
        <v>58000</v>
      </c>
      <c r="C6996" t="s">
        <v>26</v>
      </c>
      <c r="D6996">
        <v>2</v>
      </c>
      <c r="E6996" t="s">
        <v>28</v>
      </c>
      <c r="F6996" t="s">
        <v>15</v>
      </c>
      <c r="G6996">
        <v>9000</v>
      </c>
      <c r="H6996">
        <v>13.23</v>
      </c>
      <c r="I6996">
        <v>0</v>
      </c>
      <c r="J6996">
        <v>0.16</v>
      </c>
      <c r="K6996" t="s">
        <v>16</v>
      </c>
      <c r="L6996">
        <v>6</v>
      </c>
    </row>
    <row r="6997" spans="1:12" x14ac:dyDescent="0.3">
      <c r="A6997">
        <v>27</v>
      </c>
      <c r="B6997">
        <v>58000</v>
      </c>
      <c r="C6997" t="s">
        <v>26</v>
      </c>
      <c r="D6997">
        <v>3</v>
      </c>
      <c r="E6997" t="s">
        <v>28</v>
      </c>
      <c r="F6997" t="s">
        <v>21</v>
      </c>
      <c r="G6997">
        <v>12000</v>
      </c>
      <c r="H6997">
        <v>7.51</v>
      </c>
      <c r="I6997">
        <v>0</v>
      </c>
      <c r="J6997">
        <v>0.21</v>
      </c>
      <c r="K6997" t="s">
        <v>16</v>
      </c>
      <c r="L6997">
        <v>8</v>
      </c>
    </row>
    <row r="6998" spans="1:12" x14ac:dyDescent="0.3">
      <c r="A6998">
        <v>29</v>
      </c>
      <c r="B6998">
        <v>56200</v>
      </c>
      <c r="C6998" t="s">
        <v>13</v>
      </c>
      <c r="D6998">
        <v>0</v>
      </c>
      <c r="E6998" t="s">
        <v>18</v>
      </c>
      <c r="F6998" t="s">
        <v>29</v>
      </c>
      <c r="G6998">
        <v>7725</v>
      </c>
      <c r="H6998">
        <v>13.75</v>
      </c>
      <c r="I6998">
        <v>1</v>
      </c>
      <c r="J6998">
        <v>0.14000000000000001</v>
      </c>
      <c r="K6998" t="s">
        <v>16</v>
      </c>
      <c r="L6998">
        <v>6</v>
      </c>
    </row>
    <row r="6999" spans="1:12" x14ac:dyDescent="0.3">
      <c r="A6999">
        <v>28</v>
      </c>
      <c r="B6999">
        <v>58000</v>
      </c>
      <c r="C6999" t="s">
        <v>26</v>
      </c>
      <c r="D6999">
        <v>3</v>
      </c>
      <c r="E6999" t="s">
        <v>27</v>
      </c>
      <c r="F6999" t="s">
        <v>21</v>
      </c>
      <c r="G6999">
        <v>4000</v>
      </c>
      <c r="H6999">
        <v>7.14</v>
      </c>
      <c r="I6999">
        <v>0</v>
      </c>
      <c r="J6999">
        <v>7.0000000000000007E-2</v>
      </c>
      <c r="K6999" t="s">
        <v>16</v>
      </c>
      <c r="L6999">
        <v>9</v>
      </c>
    </row>
    <row r="7000" spans="1:12" x14ac:dyDescent="0.3">
      <c r="A7000">
        <v>29</v>
      </c>
      <c r="B7000">
        <v>26400</v>
      </c>
      <c r="C7000" t="s">
        <v>13</v>
      </c>
      <c r="D7000">
        <v>5</v>
      </c>
      <c r="E7000" t="s">
        <v>14</v>
      </c>
      <c r="F7000" t="s">
        <v>15</v>
      </c>
      <c r="G7000">
        <v>7750</v>
      </c>
      <c r="H7000">
        <v>14.27</v>
      </c>
      <c r="I7000">
        <v>1</v>
      </c>
      <c r="J7000">
        <v>0.28999999999999998</v>
      </c>
      <c r="K7000" t="s">
        <v>16</v>
      </c>
      <c r="L7000">
        <v>7</v>
      </c>
    </row>
    <row r="7001" spans="1:12" x14ac:dyDescent="0.3">
      <c r="A7001">
        <v>34</v>
      </c>
      <c r="B7001">
        <v>26400</v>
      </c>
      <c r="C7001" t="s">
        <v>13</v>
      </c>
      <c r="D7001">
        <v>0</v>
      </c>
      <c r="E7001" t="s">
        <v>25</v>
      </c>
      <c r="F7001" t="s">
        <v>15</v>
      </c>
      <c r="G7001">
        <v>7750</v>
      </c>
      <c r="H7001">
        <v>12.87</v>
      </c>
      <c r="I7001">
        <v>0</v>
      </c>
      <c r="J7001">
        <v>0.28999999999999998</v>
      </c>
      <c r="K7001" t="s">
        <v>17</v>
      </c>
      <c r="L7001">
        <v>5</v>
      </c>
    </row>
    <row r="7002" spans="1:12" x14ac:dyDescent="0.3">
      <c r="A7002">
        <v>27</v>
      </c>
      <c r="B7002">
        <v>29000</v>
      </c>
      <c r="C7002" t="s">
        <v>13</v>
      </c>
      <c r="D7002">
        <v>3</v>
      </c>
      <c r="E7002" t="s">
        <v>14</v>
      </c>
      <c r="F7002" t="s">
        <v>19</v>
      </c>
      <c r="G7002">
        <v>7750</v>
      </c>
      <c r="H7002">
        <v>11.86</v>
      </c>
      <c r="I7002">
        <v>0</v>
      </c>
      <c r="J7002">
        <v>0.27</v>
      </c>
      <c r="K7002" t="s">
        <v>16</v>
      </c>
      <c r="L7002">
        <v>5</v>
      </c>
    </row>
    <row r="7003" spans="1:12" x14ac:dyDescent="0.3">
      <c r="A7003">
        <v>28</v>
      </c>
      <c r="B7003">
        <v>32000</v>
      </c>
      <c r="C7003" t="s">
        <v>13</v>
      </c>
      <c r="D7003">
        <v>2</v>
      </c>
      <c r="E7003" t="s">
        <v>14</v>
      </c>
      <c r="F7003" t="s">
        <v>15</v>
      </c>
      <c r="G7003">
        <v>7750</v>
      </c>
      <c r="H7003">
        <v>14.22</v>
      </c>
      <c r="I7003">
        <v>0</v>
      </c>
      <c r="J7003">
        <v>0.24</v>
      </c>
      <c r="K7003" t="s">
        <v>17</v>
      </c>
      <c r="L7003">
        <v>5</v>
      </c>
    </row>
    <row r="7004" spans="1:12" x14ac:dyDescent="0.3">
      <c r="A7004">
        <v>31</v>
      </c>
      <c r="B7004">
        <v>58000</v>
      </c>
      <c r="C7004" t="s">
        <v>23</v>
      </c>
      <c r="D7004">
        <v>7</v>
      </c>
      <c r="E7004" t="s">
        <v>27</v>
      </c>
      <c r="F7004" t="s">
        <v>15</v>
      </c>
      <c r="G7004">
        <v>14000</v>
      </c>
      <c r="H7004">
        <v>12.87</v>
      </c>
      <c r="I7004">
        <v>0</v>
      </c>
      <c r="J7004">
        <v>0.24</v>
      </c>
      <c r="K7004" t="s">
        <v>16</v>
      </c>
      <c r="L7004">
        <v>9</v>
      </c>
    </row>
    <row r="7005" spans="1:12" x14ac:dyDescent="0.3">
      <c r="A7005">
        <v>29</v>
      </c>
      <c r="B7005">
        <v>58000</v>
      </c>
      <c r="C7005" t="s">
        <v>24</v>
      </c>
      <c r="D7005">
        <v>0</v>
      </c>
      <c r="E7005" t="s">
        <v>28</v>
      </c>
      <c r="F7005" t="s">
        <v>19</v>
      </c>
      <c r="G7005">
        <v>14000</v>
      </c>
      <c r="H7005">
        <v>11.83</v>
      </c>
      <c r="I7005">
        <v>0</v>
      </c>
      <c r="J7005">
        <v>0.24</v>
      </c>
      <c r="K7005" t="s">
        <v>16</v>
      </c>
      <c r="L7005">
        <v>8</v>
      </c>
    </row>
    <row r="7006" spans="1:12" x14ac:dyDescent="0.3">
      <c r="A7006">
        <v>31</v>
      </c>
      <c r="B7006">
        <v>58000</v>
      </c>
      <c r="C7006" t="s">
        <v>26</v>
      </c>
      <c r="D7006">
        <v>15</v>
      </c>
      <c r="E7006" t="s">
        <v>28</v>
      </c>
      <c r="F7006" t="s">
        <v>21</v>
      </c>
      <c r="G7006">
        <v>6000</v>
      </c>
      <c r="H7006">
        <v>9.32</v>
      </c>
      <c r="I7006">
        <v>0</v>
      </c>
      <c r="J7006">
        <v>0.1</v>
      </c>
      <c r="K7006" t="s">
        <v>16</v>
      </c>
      <c r="L7006">
        <v>5</v>
      </c>
    </row>
    <row r="7007" spans="1:12" x14ac:dyDescent="0.3">
      <c r="A7007">
        <v>34</v>
      </c>
      <c r="B7007">
        <v>54000</v>
      </c>
      <c r="C7007" t="s">
        <v>13</v>
      </c>
      <c r="D7007">
        <v>2</v>
      </c>
      <c r="E7007" t="s">
        <v>27</v>
      </c>
      <c r="F7007" t="s">
        <v>30</v>
      </c>
      <c r="G7007">
        <v>7800</v>
      </c>
      <c r="H7007">
        <v>14.84</v>
      </c>
      <c r="I7007">
        <v>1</v>
      </c>
      <c r="J7007">
        <v>0.14000000000000001</v>
      </c>
      <c r="K7007" t="s">
        <v>16</v>
      </c>
      <c r="L7007">
        <v>6</v>
      </c>
    </row>
    <row r="7008" spans="1:12" x14ac:dyDescent="0.3">
      <c r="A7008">
        <v>30</v>
      </c>
      <c r="B7008">
        <v>58239</v>
      </c>
      <c r="C7008" t="s">
        <v>26</v>
      </c>
      <c r="D7008">
        <v>3</v>
      </c>
      <c r="E7008" t="s">
        <v>27</v>
      </c>
      <c r="F7008" t="s">
        <v>21</v>
      </c>
      <c r="G7008">
        <v>10500</v>
      </c>
      <c r="H7008">
        <v>6.62</v>
      </c>
      <c r="I7008">
        <v>0</v>
      </c>
      <c r="J7008">
        <v>0.18</v>
      </c>
      <c r="K7008" t="s">
        <v>16</v>
      </c>
      <c r="L7008">
        <v>5</v>
      </c>
    </row>
    <row r="7009" spans="1:12" x14ac:dyDescent="0.3">
      <c r="A7009">
        <v>28</v>
      </c>
      <c r="B7009">
        <v>70000</v>
      </c>
      <c r="C7009" t="s">
        <v>13</v>
      </c>
      <c r="D7009">
        <v>1</v>
      </c>
      <c r="E7009" t="s">
        <v>25</v>
      </c>
      <c r="F7009" t="s">
        <v>21</v>
      </c>
      <c r="G7009">
        <v>7800</v>
      </c>
      <c r="H7009">
        <v>7.9</v>
      </c>
      <c r="I7009">
        <v>0</v>
      </c>
      <c r="J7009">
        <v>0.11</v>
      </c>
      <c r="K7009" t="s">
        <v>16</v>
      </c>
      <c r="L7009">
        <v>8</v>
      </c>
    </row>
    <row r="7010" spans="1:12" x14ac:dyDescent="0.3">
      <c r="A7010">
        <v>30</v>
      </c>
      <c r="B7010">
        <v>52500</v>
      </c>
      <c r="C7010" t="s">
        <v>26</v>
      </c>
      <c r="D7010">
        <v>14</v>
      </c>
      <c r="E7010" t="s">
        <v>18</v>
      </c>
      <c r="F7010" t="s">
        <v>21</v>
      </c>
      <c r="G7010">
        <v>10000</v>
      </c>
      <c r="H7010">
        <v>9.6300000000000008</v>
      </c>
      <c r="I7010">
        <v>1</v>
      </c>
      <c r="J7010">
        <v>0.19</v>
      </c>
      <c r="K7010" t="s">
        <v>16</v>
      </c>
      <c r="L7010">
        <v>8</v>
      </c>
    </row>
    <row r="7011" spans="1:12" x14ac:dyDescent="0.3">
      <c r="A7011">
        <v>27</v>
      </c>
      <c r="B7011">
        <v>52600</v>
      </c>
      <c r="C7011" t="s">
        <v>26</v>
      </c>
      <c r="D7011">
        <v>2</v>
      </c>
      <c r="E7011" t="s">
        <v>20</v>
      </c>
      <c r="F7011" t="s">
        <v>30</v>
      </c>
      <c r="G7011">
        <v>21600</v>
      </c>
      <c r="H7011">
        <v>17.27</v>
      </c>
      <c r="I7011">
        <v>1</v>
      </c>
      <c r="J7011">
        <v>0.41</v>
      </c>
      <c r="K7011" t="s">
        <v>16</v>
      </c>
      <c r="L7011">
        <v>9</v>
      </c>
    </row>
    <row r="7012" spans="1:12" x14ac:dyDescent="0.3">
      <c r="A7012">
        <v>27</v>
      </c>
      <c r="B7012">
        <v>37000</v>
      </c>
      <c r="C7012" t="s">
        <v>13</v>
      </c>
      <c r="D7012">
        <v>4</v>
      </c>
      <c r="E7012" t="s">
        <v>18</v>
      </c>
      <c r="F7012" t="s">
        <v>19</v>
      </c>
      <c r="G7012">
        <v>7900</v>
      </c>
      <c r="H7012">
        <v>11.11</v>
      </c>
      <c r="I7012">
        <v>0</v>
      </c>
      <c r="J7012">
        <v>0.21</v>
      </c>
      <c r="K7012" t="s">
        <v>16</v>
      </c>
      <c r="L7012">
        <v>7</v>
      </c>
    </row>
    <row r="7013" spans="1:12" x14ac:dyDescent="0.3">
      <c r="A7013">
        <v>35</v>
      </c>
      <c r="B7013">
        <v>58788</v>
      </c>
      <c r="C7013" t="s">
        <v>26</v>
      </c>
      <c r="D7013">
        <v>8</v>
      </c>
      <c r="E7013" t="s">
        <v>25</v>
      </c>
      <c r="F7013" t="s">
        <v>19</v>
      </c>
      <c r="G7013">
        <v>2200</v>
      </c>
      <c r="H7013">
        <v>11.99</v>
      </c>
      <c r="I7013">
        <v>0</v>
      </c>
      <c r="J7013">
        <v>0.04</v>
      </c>
      <c r="K7013" t="s">
        <v>16</v>
      </c>
      <c r="L7013">
        <v>6</v>
      </c>
    </row>
    <row r="7014" spans="1:12" x14ac:dyDescent="0.3">
      <c r="A7014">
        <v>31</v>
      </c>
      <c r="B7014">
        <v>13000</v>
      </c>
      <c r="C7014" t="s">
        <v>13</v>
      </c>
      <c r="D7014">
        <v>0</v>
      </c>
      <c r="E7014" t="s">
        <v>27</v>
      </c>
      <c r="F7014" t="s">
        <v>15</v>
      </c>
      <c r="G7014">
        <v>8000</v>
      </c>
      <c r="H7014">
        <v>12.84</v>
      </c>
      <c r="I7014">
        <v>1</v>
      </c>
      <c r="J7014">
        <v>0.62</v>
      </c>
      <c r="K7014" t="s">
        <v>16</v>
      </c>
      <c r="L7014">
        <v>10</v>
      </c>
    </row>
    <row r="7015" spans="1:12" x14ac:dyDescent="0.3">
      <c r="A7015">
        <v>27</v>
      </c>
      <c r="B7015">
        <v>13500</v>
      </c>
      <c r="C7015" t="s">
        <v>13</v>
      </c>
      <c r="D7015">
        <v>2</v>
      </c>
      <c r="E7015" t="s">
        <v>14</v>
      </c>
      <c r="F7015" t="s">
        <v>19</v>
      </c>
      <c r="G7015">
        <v>8000</v>
      </c>
      <c r="H7015">
        <v>12.18</v>
      </c>
      <c r="I7015">
        <v>1</v>
      </c>
      <c r="J7015">
        <v>0.59</v>
      </c>
      <c r="K7015" t="s">
        <v>16</v>
      </c>
      <c r="L7015">
        <v>5</v>
      </c>
    </row>
    <row r="7016" spans="1:12" x14ac:dyDescent="0.3">
      <c r="A7016">
        <v>29</v>
      </c>
      <c r="B7016">
        <v>58800</v>
      </c>
      <c r="C7016" t="s">
        <v>26</v>
      </c>
      <c r="D7016">
        <v>13</v>
      </c>
      <c r="E7016" t="s">
        <v>27</v>
      </c>
      <c r="F7016" t="s">
        <v>19</v>
      </c>
      <c r="G7016">
        <v>16000</v>
      </c>
      <c r="H7016">
        <v>9.8800000000000008</v>
      </c>
      <c r="I7016">
        <v>0</v>
      </c>
      <c r="J7016">
        <v>0.27</v>
      </c>
      <c r="K7016" t="s">
        <v>16</v>
      </c>
      <c r="L7016">
        <v>6</v>
      </c>
    </row>
    <row r="7017" spans="1:12" x14ac:dyDescent="0.3">
      <c r="A7017">
        <v>28</v>
      </c>
      <c r="B7017">
        <v>58800</v>
      </c>
      <c r="C7017" t="s">
        <v>26</v>
      </c>
      <c r="D7017">
        <v>11</v>
      </c>
      <c r="E7017" t="s">
        <v>27</v>
      </c>
      <c r="F7017" t="s">
        <v>21</v>
      </c>
      <c r="G7017">
        <v>5500</v>
      </c>
      <c r="H7017">
        <v>6.76</v>
      </c>
      <c r="I7017">
        <v>0</v>
      </c>
      <c r="J7017">
        <v>0.09</v>
      </c>
      <c r="K7017" t="s">
        <v>16</v>
      </c>
      <c r="L7017">
        <v>9</v>
      </c>
    </row>
    <row r="7018" spans="1:12" x14ac:dyDescent="0.3">
      <c r="A7018">
        <v>33</v>
      </c>
      <c r="B7018">
        <v>19200</v>
      </c>
      <c r="C7018" t="s">
        <v>13</v>
      </c>
      <c r="D7018">
        <v>0</v>
      </c>
      <c r="E7018" t="s">
        <v>14</v>
      </c>
      <c r="F7018" t="s">
        <v>21</v>
      </c>
      <c r="G7018">
        <v>8000</v>
      </c>
      <c r="H7018">
        <v>7.66</v>
      </c>
      <c r="I7018">
        <v>1</v>
      </c>
      <c r="J7018">
        <v>0.42</v>
      </c>
      <c r="K7018" t="s">
        <v>16</v>
      </c>
      <c r="L7018">
        <v>6</v>
      </c>
    </row>
    <row r="7019" spans="1:12" x14ac:dyDescent="0.3">
      <c r="A7019">
        <v>28</v>
      </c>
      <c r="B7019">
        <v>20000</v>
      </c>
      <c r="C7019" t="s">
        <v>13</v>
      </c>
      <c r="D7019">
        <v>4</v>
      </c>
      <c r="E7019" t="s">
        <v>14</v>
      </c>
      <c r="F7019" t="s">
        <v>19</v>
      </c>
      <c r="G7019">
        <v>8000</v>
      </c>
      <c r="H7019">
        <v>12.42</v>
      </c>
      <c r="I7019">
        <v>1</v>
      </c>
      <c r="J7019">
        <v>0.4</v>
      </c>
      <c r="K7019" t="s">
        <v>16</v>
      </c>
      <c r="L7019">
        <v>8</v>
      </c>
    </row>
    <row r="7020" spans="1:12" x14ac:dyDescent="0.3">
      <c r="A7020">
        <v>34</v>
      </c>
      <c r="B7020">
        <v>59000</v>
      </c>
      <c r="C7020" t="s">
        <v>23</v>
      </c>
      <c r="D7020">
        <v>18</v>
      </c>
      <c r="E7020" t="s">
        <v>18</v>
      </c>
      <c r="F7020" t="s">
        <v>21</v>
      </c>
      <c r="G7020">
        <v>5500</v>
      </c>
      <c r="H7020">
        <v>7.9</v>
      </c>
      <c r="I7020">
        <v>0</v>
      </c>
      <c r="J7020">
        <v>0.09</v>
      </c>
      <c r="K7020" t="s">
        <v>16</v>
      </c>
      <c r="L7020">
        <v>8</v>
      </c>
    </row>
    <row r="7021" spans="1:12" x14ac:dyDescent="0.3">
      <c r="A7021">
        <v>33</v>
      </c>
      <c r="B7021">
        <v>59000</v>
      </c>
      <c r="C7021" t="s">
        <v>26</v>
      </c>
      <c r="D7021">
        <v>6</v>
      </c>
      <c r="E7021" t="s">
        <v>28</v>
      </c>
      <c r="F7021" t="s">
        <v>19</v>
      </c>
      <c r="G7021">
        <v>5500</v>
      </c>
      <c r="H7021">
        <v>9.91</v>
      </c>
      <c r="I7021">
        <v>0</v>
      </c>
      <c r="J7021">
        <v>0.09</v>
      </c>
      <c r="K7021" t="s">
        <v>16</v>
      </c>
      <c r="L7021">
        <v>9</v>
      </c>
    </row>
    <row r="7022" spans="1:12" x14ac:dyDescent="0.3">
      <c r="A7022">
        <v>27</v>
      </c>
      <c r="B7022">
        <v>20000</v>
      </c>
      <c r="C7022" t="s">
        <v>13</v>
      </c>
      <c r="D7022">
        <v>0</v>
      </c>
      <c r="E7022" t="s">
        <v>20</v>
      </c>
      <c r="F7022" t="s">
        <v>19</v>
      </c>
      <c r="G7022">
        <v>8000</v>
      </c>
      <c r="H7022">
        <v>11.89</v>
      </c>
      <c r="I7022">
        <v>1</v>
      </c>
      <c r="J7022">
        <v>0.4</v>
      </c>
      <c r="K7022" t="s">
        <v>16</v>
      </c>
      <c r="L7022">
        <v>10</v>
      </c>
    </row>
    <row r="7023" spans="1:12" x14ac:dyDescent="0.3">
      <c r="A7023">
        <v>32</v>
      </c>
      <c r="B7023">
        <v>20400</v>
      </c>
      <c r="C7023" t="s">
        <v>13</v>
      </c>
      <c r="D7023">
        <v>2</v>
      </c>
      <c r="E7023" t="s">
        <v>25</v>
      </c>
      <c r="F7023" t="s">
        <v>21</v>
      </c>
      <c r="G7023">
        <v>8000</v>
      </c>
      <c r="H7023">
        <v>8.49</v>
      </c>
      <c r="I7023">
        <v>1</v>
      </c>
      <c r="J7023">
        <v>0.39</v>
      </c>
      <c r="K7023" t="s">
        <v>16</v>
      </c>
      <c r="L7023">
        <v>6</v>
      </c>
    </row>
    <row r="7024" spans="1:12" x14ac:dyDescent="0.3">
      <c r="A7024">
        <v>27</v>
      </c>
      <c r="B7024">
        <v>21600</v>
      </c>
      <c r="C7024" t="s">
        <v>13</v>
      </c>
      <c r="D7024">
        <v>2</v>
      </c>
      <c r="E7024" t="s">
        <v>14</v>
      </c>
      <c r="F7024" t="s">
        <v>19</v>
      </c>
      <c r="G7024">
        <v>8000</v>
      </c>
      <c r="H7024">
        <v>10.59</v>
      </c>
      <c r="I7024">
        <v>1</v>
      </c>
      <c r="J7024">
        <v>0.37</v>
      </c>
      <c r="K7024" t="s">
        <v>16</v>
      </c>
      <c r="L7024">
        <v>5</v>
      </c>
    </row>
    <row r="7025" spans="1:12" x14ac:dyDescent="0.3">
      <c r="A7025">
        <v>27</v>
      </c>
      <c r="B7025">
        <v>24000</v>
      </c>
      <c r="C7025" t="s">
        <v>13</v>
      </c>
      <c r="D7025">
        <v>3</v>
      </c>
      <c r="E7025" t="s">
        <v>20</v>
      </c>
      <c r="F7025" t="s">
        <v>19</v>
      </c>
      <c r="G7025">
        <v>8000</v>
      </c>
      <c r="I7025">
        <v>1</v>
      </c>
      <c r="J7025">
        <v>0.33</v>
      </c>
      <c r="K7025" t="s">
        <v>16</v>
      </c>
      <c r="L7025">
        <v>8</v>
      </c>
    </row>
    <row r="7026" spans="1:12" x14ac:dyDescent="0.3">
      <c r="A7026">
        <v>33</v>
      </c>
      <c r="B7026">
        <v>24000</v>
      </c>
      <c r="C7026" t="s">
        <v>13</v>
      </c>
      <c r="D7026">
        <v>1</v>
      </c>
      <c r="E7026" t="s">
        <v>27</v>
      </c>
      <c r="F7026" t="s">
        <v>19</v>
      </c>
      <c r="G7026">
        <v>8000</v>
      </c>
      <c r="H7026">
        <v>11.12</v>
      </c>
      <c r="I7026">
        <v>1</v>
      </c>
      <c r="J7026">
        <v>0.33</v>
      </c>
      <c r="K7026" t="s">
        <v>16</v>
      </c>
      <c r="L7026">
        <v>9</v>
      </c>
    </row>
    <row r="7027" spans="1:12" x14ac:dyDescent="0.3">
      <c r="A7027">
        <v>27</v>
      </c>
      <c r="B7027">
        <v>59000</v>
      </c>
      <c r="C7027" t="s">
        <v>26</v>
      </c>
      <c r="D7027">
        <v>3</v>
      </c>
      <c r="E7027" t="s">
        <v>14</v>
      </c>
      <c r="F7027" t="s">
        <v>19</v>
      </c>
      <c r="G7027">
        <v>6000</v>
      </c>
      <c r="H7027">
        <v>11.83</v>
      </c>
      <c r="I7027">
        <v>0</v>
      </c>
      <c r="J7027">
        <v>0.1</v>
      </c>
      <c r="K7027" t="s">
        <v>16</v>
      </c>
      <c r="L7027">
        <v>5</v>
      </c>
    </row>
    <row r="7028" spans="1:12" x14ac:dyDescent="0.3">
      <c r="A7028">
        <v>31</v>
      </c>
      <c r="B7028">
        <v>59000</v>
      </c>
      <c r="C7028" t="s">
        <v>26</v>
      </c>
      <c r="D7028">
        <v>2</v>
      </c>
      <c r="E7028" t="s">
        <v>25</v>
      </c>
      <c r="F7028" t="s">
        <v>19</v>
      </c>
      <c r="G7028">
        <v>13000</v>
      </c>
      <c r="H7028">
        <v>11.14</v>
      </c>
      <c r="I7028">
        <v>0</v>
      </c>
      <c r="J7028">
        <v>0.22</v>
      </c>
      <c r="K7028" t="s">
        <v>16</v>
      </c>
      <c r="L7028">
        <v>7</v>
      </c>
    </row>
    <row r="7029" spans="1:12" x14ac:dyDescent="0.3">
      <c r="A7029">
        <v>27</v>
      </c>
      <c r="B7029">
        <v>59147</v>
      </c>
      <c r="C7029" t="s">
        <v>26</v>
      </c>
      <c r="D7029">
        <v>11</v>
      </c>
      <c r="E7029" t="s">
        <v>14</v>
      </c>
      <c r="F7029" t="s">
        <v>19</v>
      </c>
      <c r="G7029">
        <v>7000</v>
      </c>
      <c r="H7029">
        <v>11.26</v>
      </c>
      <c r="I7029">
        <v>0</v>
      </c>
      <c r="J7029">
        <v>0.12</v>
      </c>
      <c r="K7029" t="s">
        <v>16</v>
      </c>
      <c r="L7029">
        <v>5</v>
      </c>
    </row>
    <row r="7030" spans="1:12" x14ac:dyDescent="0.3">
      <c r="A7030">
        <v>32</v>
      </c>
      <c r="B7030">
        <v>26400</v>
      </c>
      <c r="C7030" t="s">
        <v>13</v>
      </c>
      <c r="D7030">
        <v>0</v>
      </c>
      <c r="E7030" t="s">
        <v>18</v>
      </c>
      <c r="F7030" t="s">
        <v>21</v>
      </c>
      <c r="G7030">
        <v>8000</v>
      </c>
      <c r="H7030">
        <v>7.51</v>
      </c>
      <c r="I7030">
        <v>0</v>
      </c>
      <c r="J7030">
        <v>0.3</v>
      </c>
      <c r="K7030" t="s">
        <v>16</v>
      </c>
      <c r="L7030">
        <v>10</v>
      </c>
    </row>
    <row r="7031" spans="1:12" x14ac:dyDescent="0.3">
      <c r="A7031">
        <v>33</v>
      </c>
      <c r="B7031">
        <v>59500</v>
      </c>
      <c r="C7031" t="s">
        <v>26</v>
      </c>
      <c r="D7031">
        <v>6</v>
      </c>
      <c r="E7031" t="s">
        <v>27</v>
      </c>
      <c r="F7031" t="s">
        <v>21</v>
      </c>
      <c r="G7031">
        <v>11000</v>
      </c>
      <c r="I7031">
        <v>0</v>
      </c>
      <c r="J7031">
        <v>0.18</v>
      </c>
      <c r="K7031" t="s">
        <v>16</v>
      </c>
      <c r="L7031">
        <v>8</v>
      </c>
    </row>
    <row r="7032" spans="1:12" x14ac:dyDescent="0.3">
      <c r="A7032">
        <v>32</v>
      </c>
      <c r="B7032">
        <v>59506</v>
      </c>
      <c r="C7032" t="s">
        <v>23</v>
      </c>
      <c r="D7032">
        <v>13</v>
      </c>
      <c r="E7032" t="s">
        <v>27</v>
      </c>
      <c r="F7032" t="s">
        <v>30</v>
      </c>
      <c r="G7032">
        <v>8000</v>
      </c>
      <c r="H7032">
        <v>16.07</v>
      </c>
      <c r="I7032">
        <v>0</v>
      </c>
      <c r="J7032">
        <v>0.13</v>
      </c>
      <c r="K7032" t="s">
        <v>16</v>
      </c>
      <c r="L7032">
        <v>7</v>
      </c>
    </row>
    <row r="7033" spans="1:12" x14ac:dyDescent="0.3">
      <c r="A7033">
        <v>30</v>
      </c>
      <c r="B7033">
        <v>28800</v>
      </c>
      <c r="C7033" t="s">
        <v>13</v>
      </c>
      <c r="D7033">
        <v>1</v>
      </c>
      <c r="E7033" t="s">
        <v>14</v>
      </c>
      <c r="F7033" t="s">
        <v>15</v>
      </c>
      <c r="G7033">
        <v>8000</v>
      </c>
      <c r="H7033">
        <v>13.22</v>
      </c>
      <c r="I7033">
        <v>0</v>
      </c>
      <c r="J7033">
        <v>0.28000000000000003</v>
      </c>
      <c r="K7033" t="s">
        <v>16</v>
      </c>
      <c r="L7033">
        <v>9</v>
      </c>
    </row>
    <row r="7034" spans="1:12" x14ac:dyDescent="0.3">
      <c r="A7034">
        <v>35</v>
      </c>
      <c r="B7034">
        <v>30000</v>
      </c>
      <c r="C7034" t="s">
        <v>13</v>
      </c>
      <c r="D7034">
        <v>3</v>
      </c>
      <c r="E7034" t="s">
        <v>18</v>
      </c>
      <c r="F7034" t="s">
        <v>19</v>
      </c>
      <c r="G7034">
        <v>8000</v>
      </c>
      <c r="I7034">
        <v>0</v>
      </c>
      <c r="J7034">
        <v>0.27</v>
      </c>
      <c r="K7034" t="s">
        <v>16</v>
      </c>
      <c r="L7034">
        <v>6</v>
      </c>
    </row>
    <row r="7035" spans="1:12" x14ac:dyDescent="0.3">
      <c r="A7035">
        <v>28</v>
      </c>
      <c r="B7035">
        <v>60000</v>
      </c>
      <c r="C7035" t="s">
        <v>23</v>
      </c>
      <c r="D7035">
        <v>12</v>
      </c>
      <c r="E7035" t="s">
        <v>27</v>
      </c>
      <c r="F7035" t="s">
        <v>15</v>
      </c>
      <c r="G7035">
        <v>15000</v>
      </c>
      <c r="H7035">
        <v>15.96</v>
      </c>
      <c r="I7035">
        <v>0</v>
      </c>
      <c r="J7035">
        <v>0.25</v>
      </c>
      <c r="K7035" t="s">
        <v>17</v>
      </c>
      <c r="L7035">
        <v>9</v>
      </c>
    </row>
    <row r="7036" spans="1:12" x14ac:dyDescent="0.3">
      <c r="A7036">
        <v>30</v>
      </c>
      <c r="B7036">
        <v>60000</v>
      </c>
      <c r="C7036" t="s">
        <v>26</v>
      </c>
      <c r="D7036">
        <v>7</v>
      </c>
      <c r="E7036" t="s">
        <v>28</v>
      </c>
      <c r="F7036" t="s">
        <v>21</v>
      </c>
      <c r="G7036">
        <v>4200</v>
      </c>
      <c r="I7036">
        <v>0</v>
      </c>
      <c r="J7036">
        <v>7.0000000000000007E-2</v>
      </c>
      <c r="K7036" t="s">
        <v>16</v>
      </c>
      <c r="L7036">
        <v>5</v>
      </c>
    </row>
    <row r="7037" spans="1:12" x14ac:dyDescent="0.3">
      <c r="A7037">
        <v>33</v>
      </c>
      <c r="B7037">
        <v>34000</v>
      </c>
      <c r="C7037" t="s">
        <v>13</v>
      </c>
      <c r="D7037">
        <v>6</v>
      </c>
      <c r="E7037" t="s">
        <v>25</v>
      </c>
      <c r="F7037" t="s">
        <v>19</v>
      </c>
      <c r="G7037">
        <v>8000</v>
      </c>
      <c r="H7037">
        <v>9.99</v>
      </c>
      <c r="I7037">
        <v>0</v>
      </c>
      <c r="J7037">
        <v>0.24</v>
      </c>
      <c r="K7037" t="s">
        <v>16</v>
      </c>
      <c r="L7037">
        <v>5</v>
      </c>
    </row>
    <row r="7038" spans="1:12" x14ac:dyDescent="0.3">
      <c r="A7038">
        <v>28</v>
      </c>
      <c r="B7038">
        <v>60000</v>
      </c>
      <c r="C7038" t="s">
        <v>26</v>
      </c>
      <c r="D7038">
        <v>13</v>
      </c>
      <c r="E7038" t="s">
        <v>27</v>
      </c>
      <c r="F7038" t="s">
        <v>21</v>
      </c>
      <c r="G7038">
        <v>8650</v>
      </c>
      <c r="H7038">
        <v>8.9</v>
      </c>
      <c r="I7038">
        <v>0</v>
      </c>
      <c r="J7038">
        <v>0.14000000000000001</v>
      </c>
      <c r="K7038" t="s">
        <v>16</v>
      </c>
      <c r="L7038">
        <v>10</v>
      </c>
    </row>
    <row r="7039" spans="1:12" x14ac:dyDescent="0.3">
      <c r="A7039">
        <v>34</v>
      </c>
      <c r="B7039">
        <v>35000</v>
      </c>
      <c r="C7039" t="s">
        <v>13</v>
      </c>
      <c r="D7039">
        <v>9</v>
      </c>
      <c r="E7039" t="s">
        <v>25</v>
      </c>
      <c r="F7039" t="s">
        <v>21</v>
      </c>
      <c r="G7039">
        <v>8000</v>
      </c>
      <c r="I7039">
        <v>0</v>
      </c>
      <c r="J7039">
        <v>0.23</v>
      </c>
      <c r="K7039" t="s">
        <v>16</v>
      </c>
      <c r="L7039">
        <v>10</v>
      </c>
    </row>
    <row r="7040" spans="1:12" x14ac:dyDescent="0.3">
      <c r="A7040">
        <v>32</v>
      </c>
      <c r="B7040">
        <v>60000</v>
      </c>
      <c r="C7040" t="s">
        <v>26</v>
      </c>
      <c r="D7040">
        <v>16</v>
      </c>
      <c r="E7040" t="s">
        <v>14</v>
      </c>
      <c r="F7040" t="s">
        <v>21</v>
      </c>
      <c r="G7040">
        <v>6000</v>
      </c>
      <c r="H7040">
        <v>6.62</v>
      </c>
      <c r="I7040">
        <v>0</v>
      </c>
      <c r="J7040">
        <v>0.1</v>
      </c>
      <c r="K7040" t="s">
        <v>16</v>
      </c>
      <c r="L7040">
        <v>7</v>
      </c>
    </row>
    <row r="7041" spans="1:12" x14ac:dyDescent="0.3">
      <c r="A7041">
        <v>28</v>
      </c>
      <c r="B7041">
        <v>29000</v>
      </c>
      <c r="C7041" t="s">
        <v>13</v>
      </c>
      <c r="D7041">
        <v>1</v>
      </c>
      <c r="E7041" t="s">
        <v>14</v>
      </c>
      <c r="F7041" t="s">
        <v>15</v>
      </c>
      <c r="G7041">
        <v>8000</v>
      </c>
      <c r="H7041">
        <v>13.11</v>
      </c>
      <c r="I7041">
        <v>1</v>
      </c>
      <c r="J7041">
        <v>0.28000000000000003</v>
      </c>
      <c r="K7041" t="s">
        <v>17</v>
      </c>
      <c r="L7041">
        <v>9</v>
      </c>
    </row>
    <row r="7042" spans="1:12" x14ac:dyDescent="0.3">
      <c r="A7042">
        <v>30</v>
      </c>
      <c r="B7042">
        <v>60000</v>
      </c>
      <c r="C7042" t="s">
        <v>26</v>
      </c>
      <c r="D7042">
        <v>10</v>
      </c>
      <c r="E7042" t="s">
        <v>20</v>
      </c>
      <c r="F7042" t="s">
        <v>19</v>
      </c>
      <c r="G7042">
        <v>16000</v>
      </c>
      <c r="H7042">
        <v>11.71</v>
      </c>
      <c r="I7042">
        <v>0</v>
      </c>
      <c r="J7042">
        <v>0.27</v>
      </c>
      <c r="K7042" t="s">
        <v>16</v>
      </c>
      <c r="L7042">
        <v>8</v>
      </c>
    </row>
    <row r="7043" spans="1:12" x14ac:dyDescent="0.3">
      <c r="A7043">
        <v>31</v>
      </c>
      <c r="B7043">
        <v>35142</v>
      </c>
      <c r="C7043" t="s">
        <v>13</v>
      </c>
      <c r="E7043" t="s">
        <v>27</v>
      </c>
      <c r="F7043" t="s">
        <v>19</v>
      </c>
      <c r="G7043">
        <v>8000</v>
      </c>
      <c r="H7043">
        <v>11.11</v>
      </c>
      <c r="I7043">
        <v>0</v>
      </c>
      <c r="J7043">
        <v>0.23</v>
      </c>
      <c r="K7043" t="s">
        <v>16</v>
      </c>
      <c r="L7043">
        <v>6</v>
      </c>
    </row>
    <row r="7044" spans="1:12" x14ac:dyDescent="0.3">
      <c r="A7044">
        <v>29</v>
      </c>
      <c r="B7044">
        <v>30000</v>
      </c>
      <c r="C7044" t="s">
        <v>13</v>
      </c>
      <c r="D7044">
        <v>5</v>
      </c>
      <c r="E7044" t="s">
        <v>28</v>
      </c>
      <c r="F7044" t="s">
        <v>19</v>
      </c>
      <c r="G7044">
        <v>8000</v>
      </c>
      <c r="H7044">
        <v>12.69</v>
      </c>
      <c r="I7044">
        <v>1</v>
      </c>
      <c r="J7044">
        <v>0.27</v>
      </c>
      <c r="K7044" t="s">
        <v>16</v>
      </c>
      <c r="L7044">
        <v>6</v>
      </c>
    </row>
    <row r="7045" spans="1:12" x14ac:dyDescent="0.3">
      <c r="A7045">
        <v>30</v>
      </c>
      <c r="B7045">
        <v>60000</v>
      </c>
      <c r="C7045" t="s">
        <v>26</v>
      </c>
      <c r="D7045">
        <v>14</v>
      </c>
      <c r="E7045" t="s">
        <v>27</v>
      </c>
      <c r="F7045" t="s">
        <v>21</v>
      </c>
      <c r="G7045">
        <v>8000</v>
      </c>
      <c r="H7045">
        <v>7.51</v>
      </c>
      <c r="I7045">
        <v>0</v>
      </c>
      <c r="J7045">
        <v>0.13</v>
      </c>
      <c r="K7045" t="s">
        <v>16</v>
      </c>
      <c r="L7045">
        <v>10</v>
      </c>
    </row>
    <row r="7046" spans="1:12" x14ac:dyDescent="0.3">
      <c r="A7046">
        <v>35</v>
      </c>
      <c r="B7046">
        <v>60000</v>
      </c>
      <c r="C7046" t="s">
        <v>26</v>
      </c>
      <c r="D7046">
        <v>2</v>
      </c>
      <c r="E7046" t="s">
        <v>25</v>
      </c>
      <c r="F7046" t="s">
        <v>21</v>
      </c>
      <c r="G7046">
        <v>4000</v>
      </c>
      <c r="H7046">
        <v>6.03</v>
      </c>
      <c r="I7046">
        <v>0</v>
      </c>
      <c r="J7046">
        <v>7.0000000000000007E-2</v>
      </c>
      <c r="K7046" t="s">
        <v>16</v>
      </c>
      <c r="L7046">
        <v>7</v>
      </c>
    </row>
    <row r="7047" spans="1:12" x14ac:dyDescent="0.3">
      <c r="A7047">
        <v>31</v>
      </c>
      <c r="B7047">
        <v>36000</v>
      </c>
      <c r="C7047" t="s">
        <v>13</v>
      </c>
      <c r="D7047">
        <v>3</v>
      </c>
      <c r="E7047" t="s">
        <v>20</v>
      </c>
      <c r="F7047" t="s">
        <v>21</v>
      </c>
      <c r="G7047">
        <v>8000</v>
      </c>
      <c r="H7047">
        <v>8.49</v>
      </c>
      <c r="I7047">
        <v>0</v>
      </c>
      <c r="J7047">
        <v>0.22</v>
      </c>
      <c r="K7047" t="s">
        <v>16</v>
      </c>
      <c r="L7047">
        <v>8</v>
      </c>
    </row>
    <row r="7048" spans="1:12" x14ac:dyDescent="0.3">
      <c r="A7048">
        <v>30</v>
      </c>
      <c r="B7048">
        <v>36000</v>
      </c>
      <c r="C7048" t="s">
        <v>13</v>
      </c>
      <c r="D7048">
        <v>3</v>
      </c>
      <c r="E7048" t="s">
        <v>20</v>
      </c>
      <c r="F7048" t="s">
        <v>19</v>
      </c>
      <c r="G7048">
        <v>8000</v>
      </c>
      <c r="H7048">
        <v>11.36</v>
      </c>
      <c r="I7048">
        <v>0</v>
      </c>
      <c r="J7048">
        <v>0.22</v>
      </c>
      <c r="K7048" t="s">
        <v>16</v>
      </c>
      <c r="L7048">
        <v>8</v>
      </c>
    </row>
    <row r="7049" spans="1:12" x14ac:dyDescent="0.3">
      <c r="A7049">
        <v>27</v>
      </c>
      <c r="B7049">
        <v>36000</v>
      </c>
      <c r="C7049" t="s">
        <v>13</v>
      </c>
      <c r="D7049">
        <v>0</v>
      </c>
      <c r="E7049" t="s">
        <v>25</v>
      </c>
      <c r="F7049" t="s">
        <v>15</v>
      </c>
      <c r="G7049">
        <v>8000</v>
      </c>
      <c r="H7049">
        <v>13.92</v>
      </c>
      <c r="I7049">
        <v>0</v>
      </c>
      <c r="J7049">
        <v>0.22</v>
      </c>
      <c r="K7049" t="s">
        <v>17</v>
      </c>
      <c r="L7049">
        <v>9</v>
      </c>
    </row>
    <row r="7050" spans="1:12" x14ac:dyDescent="0.3">
      <c r="A7050">
        <v>27</v>
      </c>
      <c r="B7050">
        <v>37000</v>
      </c>
      <c r="C7050" t="s">
        <v>13</v>
      </c>
      <c r="D7050">
        <v>3</v>
      </c>
      <c r="E7050" t="s">
        <v>18</v>
      </c>
      <c r="F7050" t="s">
        <v>15</v>
      </c>
      <c r="G7050">
        <v>8000</v>
      </c>
      <c r="H7050">
        <v>13.49</v>
      </c>
      <c r="I7050">
        <v>0</v>
      </c>
      <c r="J7050">
        <v>0.22</v>
      </c>
      <c r="K7050" t="s">
        <v>17</v>
      </c>
      <c r="L7050">
        <v>10</v>
      </c>
    </row>
    <row r="7051" spans="1:12" x14ac:dyDescent="0.3">
      <c r="A7051">
        <v>27</v>
      </c>
      <c r="B7051">
        <v>31000</v>
      </c>
      <c r="C7051" t="s">
        <v>13</v>
      </c>
      <c r="D7051">
        <v>4</v>
      </c>
      <c r="E7051" t="s">
        <v>25</v>
      </c>
      <c r="F7051" t="s">
        <v>21</v>
      </c>
      <c r="G7051">
        <v>8000</v>
      </c>
      <c r="H7051">
        <v>7.66</v>
      </c>
      <c r="I7051">
        <v>1</v>
      </c>
      <c r="J7051">
        <v>0.26</v>
      </c>
      <c r="K7051" t="s">
        <v>16</v>
      </c>
      <c r="L7051">
        <v>8</v>
      </c>
    </row>
    <row r="7052" spans="1:12" x14ac:dyDescent="0.3">
      <c r="A7052">
        <v>29</v>
      </c>
      <c r="B7052">
        <v>60000</v>
      </c>
      <c r="C7052" t="s">
        <v>26</v>
      </c>
      <c r="D7052">
        <v>14</v>
      </c>
      <c r="E7052" t="s">
        <v>20</v>
      </c>
      <c r="F7052" t="s">
        <v>21</v>
      </c>
      <c r="G7052">
        <v>20000</v>
      </c>
      <c r="H7052">
        <v>6.99</v>
      </c>
      <c r="I7052">
        <v>0</v>
      </c>
      <c r="J7052">
        <v>0.33</v>
      </c>
      <c r="K7052" t="s">
        <v>16</v>
      </c>
      <c r="L7052">
        <v>7</v>
      </c>
    </row>
    <row r="7053" spans="1:12" x14ac:dyDescent="0.3">
      <c r="A7053">
        <v>28</v>
      </c>
      <c r="B7053">
        <v>60000</v>
      </c>
      <c r="C7053" t="s">
        <v>23</v>
      </c>
      <c r="D7053">
        <v>12</v>
      </c>
      <c r="E7053" t="s">
        <v>18</v>
      </c>
      <c r="F7053" t="s">
        <v>30</v>
      </c>
      <c r="G7053">
        <v>7000</v>
      </c>
      <c r="H7053">
        <v>15.99</v>
      </c>
      <c r="I7053">
        <v>0</v>
      </c>
      <c r="J7053">
        <v>0.12</v>
      </c>
      <c r="K7053" t="s">
        <v>16</v>
      </c>
      <c r="L7053">
        <v>7</v>
      </c>
    </row>
    <row r="7054" spans="1:12" x14ac:dyDescent="0.3">
      <c r="A7054">
        <v>31</v>
      </c>
      <c r="B7054">
        <v>60000</v>
      </c>
      <c r="C7054" t="s">
        <v>26</v>
      </c>
      <c r="D7054">
        <v>4</v>
      </c>
      <c r="E7054" t="s">
        <v>25</v>
      </c>
      <c r="F7054" t="s">
        <v>15</v>
      </c>
      <c r="G7054">
        <v>1500</v>
      </c>
      <c r="H7054">
        <v>12.99</v>
      </c>
      <c r="I7054">
        <v>0</v>
      </c>
      <c r="J7054">
        <v>0.03</v>
      </c>
      <c r="K7054" t="s">
        <v>16</v>
      </c>
      <c r="L7054">
        <v>10</v>
      </c>
    </row>
    <row r="7055" spans="1:12" x14ac:dyDescent="0.3">
      <c r="A7055">
        <v>29</v>
      </c>
      <c r="B7055">
        <v>33000</v>
      </c>
      <c r="C7055" t="s">
        <v>13</v>
      </c>
      <c r="D7055">
        <v>5</v>
      </c>
      <c r="E7055" t="s">
        <v>28</v>
      </c>
      <c r="F7055" t="s">
        <v>21</v>
      </c>
      <c r="G7055">
        <v>8000</v>
      </c>
      <c r="H7055">
        <v>5.79</v>
      </c>
      <c r="I7055">
        <v>1</v>
      </c>
      <c r="J7055">
        <v>0.24</v>
      </c>
      <c r="K7055" t="s">
        <v>16</v>
      </c>
      <c r="L7055">
        <v>8</v>
      </c>
    </row>
    <row r="7056" spans="1:12" x14ac:dyDescent="0.3">
      <c r="A7056">
        <v>32</v>
      </c>
      <c r="B7056">
        <v>60000</v>
      </c>
      <c r="C7056" t="s">
        <v>26</v>
      </c>
      <c r="D7056">
        <v>4</v>
      </c>
      <c r="E7056" t="s">
        <v>28</v>
      </c>
      <c r="F7056" t="s">
        <v>15</v>
      </c>
      <c r="G7056">
        <v>3250</v>
      </c>
      <c r="H7056">
        <v>13.49</v>
      </c>
      <c r="I7056">
        <v>0</v>
      </c>
      <c r="J7056">
        <v>0.05</v>
      </c>
      <c r="K7056" t="s">
        <v>17</v>
      </c>
      <c r="L7056">
        <v>5</v>
      </c>
    </row>
    <row r="7057" spans="1:12" x14ac:dyDescent="0.3">
      <c r="A7057">
        <v>27</v>
      </c>
      <c r="B7057">
        <v>60000</v>
      </c>
      <c r="C7057" t="s">
        <v>23</v>
      </c>
      <c r="D7057">
        <v>4</v>
      </c>
      <c r="E7057" t="s">
        <v>28</v>
      </c>
      <c r="F7057" t="s">
        <v>21</v>
      </c>
      <c r="G7057">
        <v>10500</v>
      </c>
      <c r="H7057">
        <v>7.49</v>
      </c>
      <c r="I7057">
        <v>0</v>
      </c>
      <c r="J7057">
        <v>0.17</v>
      </c>
      <c r="K7057" t="s">
        <v>16</v>
      </c>
      <c r="L7057">
        <v>7</v>
      </c>
    </row>
    <row r="7058" spans="1:12" x14ac:dyDescent="0.3">
      <c r="A7058">
        <v>32</v>
      </c>
      <c r="B7058">
        <v>39600</v>
      </c>
      <c r="C7058" t="s">
        <v>13</v>
      </c>
      <c r="D7058">
        <v>2</v>
      </c>
      <c r="E7058" t="s">
        <v>14</v>
      </c>
      <c r="F7058" t="s">
        <v>19</v>
      </c>
      <c r="G7058">
        <v>8000</v>
      </c>
      <c r="H7058">
        <v>9.91</v>
      </c>
      <c r="I7058">
        <v>0</v>
      </c>
      <c r="J7058">
        <v>0.2</v>
      </c>
      <c r="K7058" t="s">
        <v>16</v>
      </c>
      <c r="L7058">
        <v>10</v>
      </c>
    </row>
    <row r="7059" spans="1:12" x14ac:dyDescent="0.3">
      <c r="A7059">
        <v>30</v>
      </c>
      <c r="B7059">
        <v>34000</v>
      </c>
      <c r="C7059" t="s">
        <v>13</v>
      </c>
      <c r="D7059">
        <v>1</v>
      </c>
      <c r="E7059" t="s">
        <v>14</v>
      </c>
      <c r="F7059" t="s">
        <v>21</v>
      </c>
      <c r="G7059">
        <v>8000</v>
      </c>
      <c r="H7059">
        <v>7.9</v>
      </c>
      <c r="I7059">
        <v>1</v>
      </c>
      <c r="J7059">
        <v>0.24</v>
      </c>
      <c r="K7059" t="s">
        <v>16</v>
      </c>
      <c r="L7059">
        <v>5</v>
      </c>
    </row>
    <row r="7060" spans="1:12" x14ac:dyDescent="0.3">
      <c r="A7060">
        <v>29</v>
      </c>
      <c r="B7060">
        <v>54000</v>
      </c>
      <c r="C7060" t="s">
        <v>23</v>
      </c>
      <c r="D7060">
        <v>11</v>
      </c>
      <c r="E7060" t="s">
        <v>14</v>
      </c>
      <c r="F7060" t="s">
        <v>29</v>
      </c>
      <c r="G7060">
        <v>20000</v>
      </c>
      <c r="H7060">
        <v>18.79</v>
      </c>
      <c r="I7060">
        <v>1</v>
      </c>
      <c r="J7060">
        <v>0.37</v>
      </c>
      <c r="K7060" t="s">
        <v>17</v>
      </c>
      <c r="L7060">
        <v>5</v>
      </c>
    </row>
    <row r="7061" spans="1:12" x14ac:dyDescent="0.3">
      <c r="A7061">
        <v>28</v>
      </c>
      <c r="B7061">
        <v>40000</v>
      </c>
      <c r="C7061" t="s">
        <v>13</v>
      </c>
      <c r="D7061">
        <v>3</v>
      </c>
      <c r="E7061" t="s">
        <v>14</v>
      </c>
      <c r="F7061" t="s">
        <v>19</v>
      </c>
      <c r="G7061">
        <v>8000</v>
      </c>
      <c r="H7061">
        <v>10.95</v>
      </c>
      <c r="I7061">
        <v>0</v>
      </c>
      <c r="J7061">
        <v>0.2</v>
      </c>
      <c r="K7061" t="s">
        <v>16</v>
      </c>
      <c r="L7061">
        <v>6</v>
      </c>
    </row>
    <row r="7062" spans="1:12" x14ac:dyDescent="0.3">
      <c r="A7062">
        <v>28</v>
      </c>
      <c r="B7062">
        <v>60000</v>
      </c>
      <c r="C7062" t="s">
        <v>26</v>
      </c>
      <c r="D7062">
        <v>12</v>
      </c>
      <c r="E7062" t="s">
        <v>28</v>
      </c>
      <c r="F7062" t="s">
        <v>30</v>
      </c>
      <c r="G7062">
        <v>3000</v>
      </c>
      <c r="H7062">
        <v>17.489999999999998</v>
      </c>
      <c r="I7062">
        <v>0</v>
      </c>
      <c r="J7062">
        <v>0.05</v>
      </c>
      <c r="K7062" t="s">
        <v>16</v>
      </c>
      <c r="L7062">
        <v>8</v>
      </c>
    </row>
    <row r="7063" spans="1:12" x14ac:dyDescent="0.3">
      <c r="A7063">
        <v>30</v>
      </c>
      <c r="B7063">
        <v>35600</v>
      </c>
      <c r="C7063" t="s">
        <v>13</v>
      </c>
      <c r="D7063">
        <v>0</v>
      </c>
      <c r="E7063" t="s">
        <v>18</v>
      </c>
      <c r="F7063" t="s">
        <v>30</v>
      </c>
      <c r="G7063">
        <v>8000</v>
      </c>
      <c r="H7063">
        <v>14.59</v>
      </c>
      <c r="I7063">
        <v>1</v>
      </c>
      <c r="J7063">
        <v>0.22</v>
      </c>
      <c r="K7063" t="s">
        <v>16</v>
      </c>
      <c r="L7063">
        <v>9</v>
      </c>
    </row>
    <row r="7064" spans="1:12" x14ac:dyDescent="0.3">
      <c r="A7064">
        <v>31</v>
      </c>
      <c r="B7064">
        <v>42000</v>
      </c>
      <c r="C7064" t="s">
        <v>13</v>
      </c>
      <c r="D7064">
        <v>3</v>
      </c>
      <c r="E7064" t="s">
        <v>27</v>
      </c>
      <c r="F7064" t="s">
        <v>19</v>
      </c>
      <c r="G7064">
        <v>8000</v>
      </c>
      <c r="H7064">
        <v>12.42</v>
      </c>
      <c r="I7064">
        <v>0</v>
      </c>
      <c r="J7064">
        <v>0.19</v>
      </c>
      <c r="K7064" t="s">
        <v>16</v>
      </c>
      <c r="L7064">
        <v>7</v>
      </c>
    </row>
    <row r="7065" spans="1:12" x14ac:dyDescent="0.3">
      <c r="A7065">
        <v>33</v>
      </c>
      <c r="B7065">
        <v>42000</v>
      </c>
      <c r="C7065" t="s">
        <v>13</v>
      </c>
      <c r="D7065">
        <v>0</v>
      </c>
      <c r="E7065" t="s">
        <v>14</v>
      </c>
      <c r="F7065" t="s">
        <v>21</v>
      </c>
      <c r="G7065">
        <v>8000</v>
      </c>
      <c r="H7065">
        <v>5.99</v>
      </c>
      <c r="I7065">
        <v>0</v>
      </c>
      <c r="J7065">
        <v>0.19</v>
      </c>
      <c r="K7065" t="s">
        <v>16</v>
      </c>
      <c r="L7065">
        <v>7</v>
      </c>
    </row>
    <row r="7066" spans="1:12" x14ac:dyDescent="0.3">
      <c r="A7066">
        <v>29</v>
      </c>
      <c r="B7066">
        <v>60000</v>
      </c>
      <c r="C7066" t="s">
        <v>26</v>
      </c>
      <c r="D7066">
        <v>13</v>
      </c>
      <c r="E7066" t="s">
        <v>14</v>
      </c>
      <c r="F7066" t="s">
        <v>21</v>
      </c>
      <c r="G7066">
        <v>8000</v>
      </c>
      <c r="H7066">
        <v>5.99</v>
      </c>
      <c r="I7066">
        <v>0</v>
      </c>
      <c r="J7066">
        <v>0.13</v>
      </c>
      <c r="K7066" t="s">
        <v>16</v>
      </c>
      <c r="L7066">
        <v>9</v>
      </c>
    </row>
    <row r="7067" spans="1:12" x14ac:dyDescent="0.3">
      <c r="A7067">
        <v>31</v>
      </c>
      <c r="B7067">
        <v>60000</v>
      </c>
      <c r="C7067" t="s">
        <v>23</v>
      </c>
      <c r="D7067">
        <v>3</v>
      </c>
      <c r="E7067" t="s">
        <v>25</v>
      </c>
      <c r="F7067" t="s">
        <v>30</v>
      </c>
      <c r="G7067">
        <v>5000</v>
      </c>
      <c r="H7067">
        <v>16.489999999999998</v>
      </c>
      <c r="I7067">
        <v>0</v>
      </c>
      <c r="J7067">
        <v>0.08</v>
      </c>
      <c r="K7067" t="s">
        <v>16</v>
      </c>
      <c r="L7067">
        <v>9</v>
      </c>
    </row>
    <row r="7068" spans="1:12" x14ac:dyDescent="0.3">
      <c r="A7068">
        <v>27</v>
      </c>
      <c r="B7068">
        <v>42000</v>
      </c>
      <c r="C7068" t="s">
        <v>13</v>
      </c>
      <c r="D7068">
        <v>9</v>
      </c>
      <c r="E7068" t="s">
        <v>20</v>
      </c>
      <c r="F7068" t="s">
        <v>21</v>
      </c>
      <c r="G7068">
        <v>8000</v>
      </c>
      <c r="H7068">
        <v>7.29</v>
      </c>
      <c r="I7068">
        <v>0</v>
      </c>
      <c r="J7068">
        <v>0.19</v>
      </c>
      <c r="K7068" t="s">
        <v>16</v>
      </c>
      <c r="L7068">
        <v>6</v>
      </c>
    </row>
    <row r="7069" spans="1:12" x14ac:dyDescent="0.3">
      <c r="A7069">
        <v>32</v>
      </c>
      <c r="B7069">
        <v>60000</v>
      </c>
      <c r="C7069" t="s">
        <v>26</v>
      </c>
      <c r="D7069">
        <v>2</v>
      </c>
      <c r="E7069" t="s">
        <v>27</v>
      </c>
      <c r="F7069" t="s">
        <v>19</v>
      </c>
      <c r="G7069">
        <v>7125</v>
      </c>
      <c r="H7069">
        <v>9.99</v>
      </c>
      <c r="I7069">
        <v>0</v>
      </c>
      <c r="J7069">
        <v>0.12</v>
      </c>
      <c r="K7069" t="s">
        <v>16</v>
      </c>
      <c r="L7069">
        <v>7</v>
      </c>
    </row>
    <row r="7070" spans="1:12" x14ac:dyDescent="0.3">
      <c r="A7070">
        <v>28</v>
      </c>
      <c r="B7070">
        <v>60000</v>
      </c>
      <c r="C7070" t="s">
        <v>26</v>
      </c>
      <c r="D7070">
        <v>6</v>
      </c>
      <c r="E7070" t="s">
        <v>25</v>
      </c>
      <c r="F7070" t="s">
        <v>19</v>
      </c>
      <c r="G7070">
        <v>15000</v>
      </c>
      <c r="H7070">
        <v>11.99</v>
      </c>
      <c r="I7070">
        <v>0</v>
      </c>
      <c r="J7070">
        <v>0.25</v>
      </c>
      <c r="K7070" t="s">
        <v>16</v>
      </c>
      <c r="L7070">
        <v>6</v>
      </c>
    </row>
    <row r="7071" spans="1:12" x14ac:dyDescent="0.3">
      <c r="A7071">
        <v>33</v>
      </c>
      <c r="B7071">
        <v>43000</v>
      </c>
      <c r="C7071" t="s">
        <v>13</v>
      </c>
      <c r="D7071">
        <v>6</v>
      </c>
      <c r="E7071" t="s">
        <v>18</v>
      </c>
      <c r="F7071" t="s">
        <v>19</v>
      </c>
      <c r="G7071">
        <v>8000</v>
      </c>
      <c r="H7071">
        <v>10</v>
      </c>
      <c r="I7071">
        <v>0</v>
      </c>
      <c r="J7071">
        <v>0.19</v>
      </c>
      <c r="K7071" t="s">
        <v>16</v>
      </c>
      <c r="L7071">
        <v>8</v>
      </c>
    </row>
    <row r="7072" spans="1:12" x14ac:dyDescent="0.3">
      <c r="A7072">
        <v>27</v>
      </c>
      <c r="B7072">
        <v>60000</v>
      </c>
      <c r="C7072" t="s">
        <v>26</v>
      </c>
      <c r="D7072">
        <v>6</v>
      </c>
      <c r="E7072" t="s">
        <v>20</v>
      </c>
      <c r="F7072" t="s">
        <v>21</v>
      </c>
      <c r="G7072">
        <v>10000</v>
      </c>
      <c r="H7072">
        <v>7.49</v>
      </c>
      <c r="I7072">
        <v>0</v>
      </c>
      <c r="J7072">
        <v>0.17</v>
      </c>
      <c r="K7072" t="s">
        <v>16</v>
      </c>
      <c r="L7072">
        <v>7</v>
      </c>
    </row>
    <row r="7073" spans="1:12" x14ac:dyDescent="0.3">
      <c r="A7073">
        <v>33</v>
      </c>
      <c r="B7073">
        <v>44000</v>
      </c>
      <c r="C7073" t="s">
        <v>13</v>
      </c>
      <c r="D7073">
        <v>5</v>
      </c>
      <c r="E7073" t="s">
        <v>27</v>
      </c>
      <c r="F7073" t="s">
        <v>30</v>
      </c>
      <c r="G7073">
        <v>8000</v>
      </c>
      <c r="H7073">
        <v>17.489999999999998</v>
      </c>
      <c r="I7073">
        <v>0</v>
      </c>
      <c r="J7073">
        <v>0.18</v>
      </c>
      <c r="K7073" t="s">
        <v>16</v>
      </c>
      <c r="L7073">
        <v>8</v>
      </c>
    </row>
    <row r="7074" spans="1:12" x14ac:dyDescent="0.3">
      <c r="A7074">
        <v>35</v>
      </c>
      <c r="B7074">
        <v>38760</v>
      </c>
      <c r="C7074" t="s">
        <v>13</v>
      </c>
      <c r="D7074">
        <v>2</v>
      </c>
      <c r="E7074" t="s">
        <v>14</v>
      </c>
      <c r="F7074" t="s">
        <v>22</v>
      </c>
      <c r="G7074">
        <v>8000</v>
      </c>
      <c r="H7074">
        <v>18.09</v>
      </c>
      <c r="I7074">
        <v>1</v>
      </c>
      <c r="J7074">
        <v>0.21</v>
      </c>
      <c r="K7074" t="s">
        <v>17</v>
      </c>
      <c r="L7074">
        <v>7</v>
      </c>
    </row>
    <row r="7075" spans="1:12" x14ac:dyDescent="0.3">
      <c r="A7075">
        <v>31</v>
      </c>
      <c r="B7075">
        <v>45000</v>
      </c>
      <c r="C7075" t="s">
        <v>13</v>
      </c>
      <c r="D7075">
        <v>3</v>
      </c>
      <c r="E7075" t="s">
        <v>25</v>
      </c>
      <c r="F7075" t="s">
        <v>19</v>
      </c>
      <c r="G7075">
        <v>8000</v>
      </c>
      <c r="H7075">
        <v>10.99</v>
      </c>
      <c r="I7075">
        <v>0</v>
      </c>
      <c r="J7075">
        <v>0.18</v>
      </c>
      <c r="K7075" t="s">
        <v>16</v>
      </c>
      <c r="L7075">
        <v>10</v>
      </c>
    </row>
    <row r="7076" spans="1:12" x14ac:dyDescent="0.3">
      <c r="A7076">
        <v>32</v>
      </c>
      <c r="B7076">
        <v>45000</v>
      </c>
      <c r="C7076" t="s">
        <v>13</v>
      </c>
      <c r="D7076">
        <v>0</v>
      </c>
      <c r="E7076" t="s">
        <v>14</v>
      </c>
      <c r="F7076" t="s">
        <v>21</v>
      </c>
      <c r="G7076">
        <v>8000</v>
      </c>
      <c r="H7076">
        <v>7.66</v>
      </c>
      <c r="I7076">
        <v>0</v>
      </c>
      <c r="J7076">
        <v>0.18</v>
      </c>
      <c r="K7076" t="s">
        <v>16</v>
      </c>
      <c r="L7076">
        <v>5</v>
      </c>
    </row>
    <row r="7077" spans="1:12" x14ac:dyDescent="0.3">
      <c r="A7077">
        <v>28</v>
      </c>
      <c r="B7077">
        <v>60000</v>
      </c>
      <c r="C7077" t="s">
        <v>23</v>
      </c>
      <c r="D7077">
        <v>0</v>
      </c>
      <c r="E7077" t="s">
        <v>27</v>
      </c>
      <c r="F7077" t="s">
        <v>19</v>
      </c>
      <c r="G7077">
        <v>7000</v>
      </c>
      <c r="H7077">
        <v>11.11</v>
      </c>
      <c r="I7077">
        <v>0</v>
      </c>
      <c r="J7077">
        <v>0.12</v>
      </c>
      <c r="K7077" t="s">
        <v>16</v>
      </c>
      <c r="L7077">
        <v>5</v>
      </c>
    </row>
    <row r="7078" spans="1:12" x14ac:dyDescent="0.3">
      <c r="A7078">
        <v>31</v>
      </c>
      <c r="B7078">
        <v>60000</v>
      </c>
      <c r="C7078" t="s">
        <v>26</v>
      </c>
      <c r="D7078">
        <v>7</v>
      </c>
      <c r="E7078" t="s">
        <v>27</v>
      </c>
      <c r="F7078" t="s">
        <v>19</v>
      </c>
      <c r="G7078">
        <v>7000</v>
      </c>
      <c r="I7078">
        <v>0</v>
      </c>
      <c r="J7078">
        <v>0.12</v>
      </c>
      <c r="K7078" t="s">
        <v>16</v>
      </c>
      <c r="L7078">
        <v>7</v>
      </c>
    </row>
    <row r="7079" spans="1:12" x14ac:dyDescent="0.3">
      <c r="A7079">
        <v>33</v>
      </c>
      <c r="B7079">
        <v>45000</v>
      </c>
      <c r="C7079" t="s">
        <v>13</v>
      </c>
      <c r="D7079">
        <v>2</v>
      </c>
      <c r="E7079" t="s">
        <v>20</v>
      </c>
      <c r="F7079" t="s">
        <v>15</v>
      </c>
      <c r="G7079">
        <v>8000</v>
      </c>
      <c r="H7079">
        <v>12.53</v>
      </c>
      <c r="I7079">
        <v>0</v>
      </c>
      <c r="J7079">
        <v>0.18</v>
      </c>
      <c r="K7079" t="s">
        <v>16</v>
      </c>
      <c r="L7079">
        <v>6</v>
      </c>
    </row>
    <row r="7080" spans="1:12" x14ac:dyDescent="0.3">
      <c r="A7080">
        <v>27</v>
      </c>
      <c r="B7080">
        <v>40000</v>
      </c>
      <c r="C7080" t="s">
        <v>13</v>
      </c>
      <c r="D7080">
        <v>0</v>
      </c>
      <c r="E7080" t="s">
        <v>27</v>
      </c>
      <c r="F7080" t="s">
        <v>30</v>
      </c>
      <c r="G7080">
        <v>8000</v>
      </c>
      <c r="H7080">
        <v>15.65</v>
      </c>
      <c r="I7080">
        <v>1</v>
      </c>
      <c r="J7080">
        <v>0.2</v>
      </c>
      <c r="K7080" t="s">
        <v>17</v>
      </c>
      <c r="L7080">
        <v>6</v>
      </c>
    </row>
    <row r="7081" spans="1:12" x14ac:dyDescent="0.3">
      <c r="A7081">
        <v>31</v>
      </c>
      <c r="B7081">
        <v>46875</v>
      </c>
      <c r="C7081" t="s">
        <v>13</v>
      </c>
      <c r="D7081">
        <v>1</v>
      </c>
      <c r="E7081" t="s">
        <v>18</v>
      </c>
      <c r="F7081" t="s">
        <v>19</v>
      </c>
      <c r="G7081">
        <v>8000</v>
      </c>
      <c r="I7081">
        <v>0</v>
      </c>
      <c r="J7081">
        <v>0.17</v>
      </c>
      <c r="K7081" t="s">
        <v>16</v>
      </c>
      <c r="L7081">
        <v>8</v>
      </c>
    </row>
    <row r="7082" spans="1:12" x14ac:dyDescent="0.3">
      <c r="A7082">
        <v>27</v>
      </c>
      <c r="B7082">
        <v>60000</v>
      </c>
      <c r="C7082" t="s">
        <v>26</v>
      </c>
      <c r="D7082">
        <v>8</v>
      </c>
      <c r="E7082" t="s">
        <v>20</v>
      </c>
      <c r="F7082" t="s">
        <v>19</v>
      </c>
      <c r="G7082">
        <v>5000</v>
      </c>
      <c r="H7082">
        <v>9.6300000000000008</v>
      </c>
      <c r="I7082">
        <v>0</v>
      </c>
      <c r="J7082">
        <v>0.08</v>
      </c>
      <c r="K7082" t="s">
        <v>16</v>
      </c>
      <c r="L7082">
        <v>6</v>
      </c>
    </row>
    <row r="7083" spans="1:12" x14ac:dyDescent="0.3">
      <c r="A7083">
        <v>33</v>
      </c>
      <c r="B7083">
        <v>60000</v>
      </c>
      <c r="C7083" t="s">
        <v>26</v>
      </c>
      <c r="D7083">
        <v>4</v>
      </c>
      <c r="E7083" t="s">
        <v>20</v>
      </c>
      <c r="F7083" t="s">
        <v>19</v>
      </c>
      <c r="G7083">
        <v>6300</v>
      </c>
      <c r="H7083">
        <v>9.6199999999999992</v>
      </c>
      <c r="I7083">
        <v>0</v>
      </c>
      <c r="J7083">
        <v>0.1</v>
      </c>
      <c r="K7083" t="s">
        <v>16</v>
      </c>
      <c r="L7083">
        <v>10</v>
      </c>
    </row>
    <row r="7084" spans="1:12" x14ac:dyDescent="0.3">
      <c r="A7084">
        <v>30</v>
      </c>
      <c r="B7084">
        <v>54000</v>
      </c>
      <c r="C7084" t="s">
        <v>26</v>
      </c>
      <c r="D7084">
        <v>3</v>
      </c>
      <c r="E7084" t="s">
        <v>18</v>
      </c>
      <c r="F7084" t="s">
        <v>15</v>
      </c>
      <c r="G7084">
        <v>5000</v>
      </c>
      <c r="H7084">
        <v>12.61</v>
      </c>
      <c r="I7084">
        <v>1</v>
      </c>
      <c r="J7084">
        <v>0.09</v>
      </c>
      <c r="K7084" t="s">
        <v>17</v>
      </c>
      <c r="L7084">
        <v>10</v>
      </c>
    </row>
    <row r="7085" spans="1:12" x14ac:dyDescent="0.3">
      <c r="A7085">
        <v>27</v>
      </c>
      <c r="B7085">
        <v>50000</v>
      </c>
      <c r="C7085" t="s">
        <v>13</v>
      </c>
      <c r="D7085">
        <v>5</v>
      </c>
      <c r="E7085" t="s">
        <v>14</v>
      </c>
      <c r="F7085" t="s">
        <v>15</v>
      </c>
      <c r="G7085">
        <v>8000</v>
      </c>
      <c r="H7085">
        <v>13.43</v>
      </c>
      <c r="I7085">
        <v>0</v>
      </c>
      <c r="J7085">
        <v>0.16</v>
      </c>
      <c r="K7085" t="s">
        <v>16</v>
      </c>
      <c r="L7085">
        <v>10</v>
      </c>
    </row>
    <row r="7086" spans="1:12" x14ac:dyDescent="0.3">
      <c r="A7086">
        <v>32</v>
      </c>
      <c r="B7086">
        <v>60000</v>
      </c>
      <c r="C7086" t="s">
        <v>26</v>
      </c>
      <c r="D7086">
        <v>2</v>
      </c>
      <c r="E7086" t="s">
        <v>18</v>
      </c>
      <c r="F7086" t="s">
        <v>30</v>
      </c>
      <c r="G7086">
        <v>15000</v>
      </c>
      <c r="H7086">
        <v>14.83</v>
      </c>
      <c r="I7086">
        <v>0</v>
      </c>
      <c r="J7086">
        <v>0.25</v>
      </c>
      <c r="K7086" t="s">
        <v>16</v>
      </c>
      <c r="L7086">
        <v>9</v>
      </c>
    </row>
    <row r="7087" spans="1:12" x14ac:dyDescent="0.3">
      <c r="A7087">
        <v>28</v>
      </c>
      <c r="B7087">
        <v>60000</v>
      </c>
      <c r="C7087" t="s">
        <v>23</v>
      </c>
      <c r="D7087">
        <v>5</v>
      </c>
      <c r="E7087" t="s">
        <v>27</v>
      </c>
      <c r="F7087" t="s">
        <v>15</v>
      </c>
      <c r="G7087">
        <v>10000</v>
      </c>
      <c r="I7087">
        <v>0</v>
      </c>
      <c r="J7087">
        <v>0.17</v>
      </c>
      <c r="K7087" t="s">
        <v>16</v>
      </c>
      <c r="L7087">
        <v>7</v>
      </c>
    </row>
    <row r="7088" spans="1:12" x14ac:dyDescent="0.3">
      <c r="A7088">
        <v>30</v>
      </c>
      <c r="B7088">
        <v>60000</v>
      </c>
      <c r="C7088" t="s">
        <v>26</v>
      </c>
      <c r="D7088">
        <v>14</v>
      </c>
      <c r="E7088" t="s">
        <v>20</v>
      </c>
      <c r="F7088" t="s">
        <v>19</v>
      </c>
      <c r="G7088">
        <v>1750</v>
      </c>
      <c r="H7088">
        <v>9.99</v>
      </c>
      <c r="I7088">
        <v>0</v>
      </c>
      <c r="J7088">
        <v>0.03</v>
      </c>
      <c r="K7088" t="s">
        <v>16</v>
      </c>
      <c r="L7088">
        <v>8</v>
      </c>
    </row>
    <row r="7089" spans="1:12" x14ac:dyDescent="0.3">
      <c r="A7089">
        <v>28</v>
      </c>
      <c r="B7089">
        <v>52500</v>
      </c>
      <c r="C7089" t="s">
        <v>13</v>
      </c>
      <c r="D7089">
        <v>2</v>
      </c>
      <c r="E7089" t="s">
        <v>20</v>
      </c>
      <c r="F7089" t="s">
        <v>21</v>
      </c>
      <c r="G7089">
        <v>8000</v>
      </c>
      <c r="H7089">
        <v>7.51</v>
      </c>
      <c r="I7089">
        <v>0</v>
      </c>
      <c r="J7089">
        <v>0.15</v>
      </c>
      <c r="K7089" t="s">
        <v>16</v>
      </c>
      <c r="L7089">
        <v>6</v>
      </c>
    </row>
    <row r="7090" spans="1:12" x14ac:dyDescent="0.3">
      <c r="A7090">
        <v>29</v>
      </c>
      <c r="B7090">
        <v>60000</v>
      </c>
      <c r="C7090" t="s">
        <v>26</v>
      </c>
      <c r="D7090">
        <v>0</v>
      </c>
      <c r="E7090" t="s">
        <v>18</v>
      </c>
      <c r="F7090" t="s">
        <v>19</v>
      </c>
      <c r="G7090">
        <v>2400</v>
      </c>
      <c r="H7090">
        <v>10.75</v>
      </c>
      <c r="I7090">
        <v>0</v>
      </c>
      <c r="J7090">
        <v>0.04</v>
      </c>
      <c r="K7090" t="s">
        <v>16</v>
      </c>
      <c r="L7090">
        <v>9</v>
      </c>
    </row>
    <row r="7091" spans="1:12" x14ac:dyDescent="0.3">
      <c r="A7091">
        <v>31</v>
      </c>
      <c r="B7091">
        <v>60000</v>
      </c>
      <c r="C7091" t="s">
        <v>26</v>
      </c>
      <c r="D7091">
        <v>15</v>
      </c>
      <c r="E7091" t="s">
        <v>25</v>
      </c>
      <c r="F7091" t="s">
        <v>19</v>
      </c>
      <c r="G7091">
        <v>5100</v>
      </c>
      <c r="H7091">
        <v>10.75</v>
      </c>
      <c r="I7091">
        <v>0</v>
      </c>
      <c r="J7091">
        <v>0.09</v>
      </c>
      <c r="K7091" t="s">
        <v>16</v>
      </c>
      <c r="L7091">
        <v>8</v>
      </c>
    </row>
    <row r="7092" spans="1:12" x14ac:dyDescent="0.3">
      <c r="A7092">
        <v>29</v>
      </c>
      <c r="B7092">
        <v>60000</v>
      </c>
      <c r="C7092" t="s">
        <v>26</v>
      </c>
      <c r="D7092">
        <v>3</v>
      </c>
      <c r="E7092" t="s">
        <v>20</v>
      </c>
      <c r="F7092" t="s">
        <v>21</v>
      </c>
      <c r="G7092">
        <v>7200</v>
      </c>
      <c r="H7092">
        <v>7.88</v>
      </c>
      <c r="I7092">
        <v>0</v>
      </c>
      <c r="J7092">
        <v>0.12</v>
      </c>
      <c r="K7092" t="s">
        <v>16</v>
      </c>
      <c r="L7092">
        <v>7</v>
      </c>
    </row>
    <row r="7093" spans="1:12" x14ac:dyDescent="0.3">
      <c r="A7093">
        <v>27</v>
      </c>
      <c r="B7093">
        <v>60000</v>
      </c>
      <c r="C7093" t="s">
        <v>23</v>
      </c>
      <c r="D7093">
        <v>2</v>
      </c>
      <c r="E7093" t="s">
        <v>27</v>
      </c>
      <c r="F7093" t="s">
        <v>19</v>
      </c>
      <c r="G7093">
        <v>10000</v>
      </c>
      <c r="H7093">
        <v>10.38</v>
      </c>
      <c r="I7093">
        <v>0</v>
      </c>
      <c r="J7093">
        <v>0.17</v>
      </c>
      <c r="K7093" t="s">
        <v>16</v>
      </c>
      <c r="L7093">
        <v>6</v>
      </c>
    </row>
    <row r="7094" spans="1:12" x14ac:dyDescent="0.3">
      <c r="A7094">
        <v>27</v>
      </c>
      <c r="B7094">
        <v>54000</v>
      </c>
      <c r="C7094" t="s">
        <v>13</v>
      </c>
      <c r="D7094">
        <v>4</v>
      </c>
      <c r="E7094" t="s">
        <v>14</v>
      </c>
      <c r="F7094" t="s">
        <v>15</v>
      </c>
      <c r="G7094">
        <v>8000</v>
      </c>
      <c r="H7094">
        <v>13.8</v>
      </c>
      <c r="I7094">
        <v>0</v>
      </c>
      <c r="J7094">
        <v>0.15</v>
      </c>
      <c r="K7094" t="s">
        <v>17</v>
      </c>
      <c r="L7094">
        <v>5</v>
      </c>
    </row>
    <row r="7095" spans="1:12" x14ac:dyDescent="0.3">
      <c r="A7095">
        <v>30</v>
      </c>
      <c r="B7095">
        <v>54996</v>
      </c>
      <c r="C7095" t="s">
        <v>13</v>
      </c>
      <c r="D7095">
        <v>4</v>
      </c>
      <c r="E7095" t="s">
        <v>25</v>
      </c>
      <c r="F7095" t="s">
        <v>21</v>
      </c>
      <c r="G7095">
        <v>8000</v>
      </c>
      <c r="H7095">
        <v>5.79</v>
      </c>
      <c r="I7095">
        <v>0</v>
      </c>
      <c r="J7095">
        <v>0.15</v>
      </c>
      <c r="K7095" t="s">
        <v>16</v>
      </c>
      <c r="L7095">
        <v>10</v>
      </c>
    </row>
    <row r="7096" spans="1:12" x14ac:dyDescent="0.3">
      <c r="A7096">
        <v>31</v>
      </c>
      <c r="B7096">
        <v>60000</v>
      </c>
      <c r="C7096" t="s">
        <v>26</v>
      </c>
      <c r="D7096">
        <v>16</v>
      </c>
      <c r="E7096" t="s">
        <v>27</v>
      </c>
      <c r="F7096" t="s">
        <v>21</v>
      </c>
      <c r="G7096">
        <v>8800</v>
      </c>
      <c r="H7096">
        <v>7.51</v>
      </c>
      <c r="I7096">
        <v>0</v>
      </c>
      <c r="J7096">
        <v>0.15</v>
      </c>
      <c r="K7096" t="s">
        <v>16</v>
      </c>
      <c r="L7096">
        <v>9</v>
      </c>
    </row>
    <row r="7097" spans="1:12" x14ac:dyDescent="0.3">
      <c r="A7097">
        <v>32</v>
      </c>
      <c r="B7097">
        <v>55000</v>
      </c>
      <c r="C7097" t="s">
        <v>13</v>
      </c>
      <c r="D7097">
        <v>0</v>
      </c>
      <c r="E7097" t="s">
        <v>20</v>
      </c>
      <c r="F7097" t="s">
        <v>19</v>
      </c>
      <c r="G7097">
        <v>8000</v>
      </c>
      <c r="H7097">
        <v>10</v>
      </c>
      <c r="I7097">
        <v>0</v>
      </c>
      <c r="J7097">
        <v>0.15</v>
      </c>
      <c r="K7097" t="s">
        <v>16</v>
      </c>
      <c r="L7097">
        <v>9</v>
      </c>
    </row>
    <row r="7098" spans="1:12" x14ac:dyDescent="0.3">
      <c r="A7098">
        <v>27</v>
      </c>
      <c r="B7098">
        <v>55000</v>
      </c>
      <c r="C7098" t="s">
        <v>13</v>
      </c>
      <c r="D7098">
        <v>11</v>
      </c>
      <c r="E7098" t="s">
        <v>28</v>
      </c>
      <c r="F7098" t="s">
        <v>21</v>
      </c>
      <c r="G7098">
        <v>8000</v>
      </c>
      <c r="H7098">
        <v>7.29</v>
      </c>
      <c r="I7098">
        <v>0</v>
      </c>
      <c r="J7098">
        <v>0.15</v>
      </c>
      <c r="K7098" t="s">
        <v>16</v>
      </c>
      <c r="L7098">
        <v>9</v>
      </c>
    </row>
    <row r="7099" spans="1:12" x14ac:dyDescent="0.3">
      <c r="A7099">
        <v>30</v>
      </c>
      <c r="B7099">
        <v>60000</v>
      </c>
      <c r="C7099" t="s">
        <v>23</v>
      </c>
      <c r="D7099">
        <v>7</v>
      </c>
      <c r="E7099" t="s">
        <v>27</v>
      </c>
      <c r="F7099" t="s">
        <v>30</v>
      </c>
      <c r="G7099">
        <v>6000</v>
      </c>
      <c r="H7099">
        <v>14.84</v>
      </c>
      <c r="I7099">
        <v>0</v>
      </c>
      <c r="J7099">
        <v>0.1</v>
      </c>
      <c r="K7099" t="s">
        <v>17</v>
      </c>
      <c r="L7099">
        <v>6</v>
      </c>
    </row>
    <row r="7100" spans="1:12" x14ac:dyDescent="0.3">
      <c r="A7100">
        <v>28</v>
      </c>
      <c r="B7100">
        <v>60000</v>
      </c>
      <c r="C7100" t="s">
        <v>26</v>
      </c>
      <c r="D7100">
        <v>4</v>
      </c>
      <c r="E7100" t="s">
        <v>25</v>
      </c>
      <c r="F7100" t="s">
        <v>21</v>
      </c>
      <c r="G7100">
        <v>8000</v>
      </c>
      <c r="H7100">
        <v>7.88</v>
      </c>
      <c r="I7100">
        <v>0</v>
      </c>
      <c r="J7100">
        <v>0.13</v>
      </c>
      <c r="K7100" t="s">
        <v>16</v>
      </c>
      <c r="L7100">
        <v>5</v>
      </c>
    </row>
    <row r="7101" spans="1:12" x14ac:dyDescent="0.3">
      <c r="A7101">
        <v>35</v>
      </c>
      <c r="B7101">
        <v>60000</v>
      </c>
      <c r="C7101" t="s">
        <v>26</v>
      </c>
      <c r="D7101">
        <v>0</v>
      </c>
      <c r="E7101" t="s">
        <v>14</v>
      </c>
      <c r="F7101" t="s">
        <v>19</v>
      </c>
      <c r="G7101">
        <v>12000</v>
      </c>
      <c r="H7101">
        <v>10.75</v>
      </c>
      <c r="I7101">
        <v>0</v>
      </c>
      <c r="J7101">
        <v>0.2</v>
      </c>
      <c r="K7101" t="s">
        <v>16</v>
      </c>
      <c r="L7101">
        <v>8</v>
      </c>
    </row>
    <row r="7102" spans="1:12" x14ac:dyDescent="0.3">
      <c r="A7102">
        <v>27</v>
      </c>
      <c r="B7102">
        <v>60000</v>
      </c>
      <c r="C7102" t="s">
        <v>26</v>
      </c>
      <c r="D7102">
        <v>3</v>
      </c>
      <c r="E7102" t="s">
        <v>20</v>
      </c>
      <c r="F7102" t="s">
        <v>29</v>
      </c>
      <c r="G7102">
        <v>5000</v>
      </c>
      <c r="H7102">
        <v>16.45</v>
      </c>
      <c r="I7102">
        <v>0</v>
      </c>
      <c r="J7102">
        <v>0.08</v>
      </c>
      <c r="K7102" t="s">
        <v>16</v>
      </c>
      <c r="L7102">
        <v>6</v>
      </c>
    </row>
    <row r="7103" spans="1:12" x14ac:dyDescent="0.3">
      <c r="A7103">
        <v>27</v>
      </c>
      <c r="B7103">
        <v>58000</v>
      </c>
      <c r="C7103" t="s">
        <v>13</v>
      </c>
      <c r="D7103">
        <v>1</v>
      </c>
      <c r="E7103" t="s">
        <v>27</v>
      </c>
      <c r="F7103" t="s">
        <v>19</v>
      </c>
      <c r="G7103">
        <v>8000</v>
      </c>
      <c r="H7103">
        <v>11.36</v>
      </c>
      <c r="I7103">
        <v>0</v>
      </c>
      <c r="J7103">
        <v>0.14000000000000001</v>
      </c>
      <c r="K7103" t="s">
        <v>16</v>
      </c>
      <c r="L7103">
        <v>7</v>
      </c>
    </row>
    <row r="7104" spans="1:12" x14ac:dyDescent="0.3">
      <c r="A7104">
        <v>29</v>
      </c>
      <c r="B7104">
        <v>60000</v>
      </c>
      <c r="C7104" t="s">
        <v>13</v>
      </c>
      <c r="D7104">
        <v>3</v>
      </c>
      <c r="E7104" t="s">
        <v>25</v>
      </c>
      <c r="F7104" t="s">
        <v>19</v>
      </c>
      <c r="G7104">
        <v>8000</v>
      </c>
      <c r="H7104">
        <v>12.42</v>
      </c>
      <c r="I7104">
        <v>0</v>
      </c>
      <c r="J7104">
        <v>0.13</v>
      </c>
      <c r="K7104" t="s">
        <v>16</v>
      </c>
      <c r="L7104">
        <v>7</v>
      </c>
    </row>
    <row r="7105" spans="1:12" x14ac:dyDescent="0.3">
      <c r="A7105">
        <v>27</v>
      </c>
      <c r="B7105">
        <v>60000</v>
      </c>
      <c r="C7105" t="s">
        <v>26</v>
      </c>
      <c r="D7105">
        <v>3</v>
      </c>
      <c r="E7105" t="s">
        <v>18</v>
      </c>
      <c r="F7105" t="s">
        <v>15</v>
      </c>
      <c r="G7105">
        <v>5000</v>
      </c>
      <c r="H7105">
        <v>12.73</v>
      </c>
      <c r="I7105">
        <v>0</v>
      </c>
      <c r="J7105">
        <v>0.08</v>
      </c>
      <c r="K7105" t="s">
        <v>17</v>
      </c>
      <c r="L7105">
        <v>8</v>
      </c>
    </row>
    <row r="7106" spans="1:12" x14ac:dyDescent="0.3">
      <c r="A7106">
        <v>33</v>
      </c>
      <c r="B7106">
        <v>60000</v>
      </c>
      <c r="C7106" t="s">
        <v>26</v>
      </c>
      <c r="D7106">
        <v>7</v>
      </c>
      <c r="E7106" t="s">
        <v>27</v>
      </c>
      <c r="F7106" t="s">
        <v>21</v>
      </c>
      <c r="G7106">
        <v>7000</v>
      </c>
      <c r="H7106">
        <v>7.14</v>
      </c>
      <c r="I7106">
        <v>0</v>
      </c>
      <c r="J7106">
        <v>0.12</v>
      </c>
      <c r="K7106" t="s">
        <v>16</v>
      </c>
      <c r="L7106">
        <v>10</v>
      </c>
    </row>
    <row r="7107" spans="1:12" x14ac:dyDescent="0.3">
      <c r="A7107">
        <v>33</v>
      </c>
      <c r="B7107">
        <v>60000</v>
      </c>
      <c r="C7107" t="s">
        <v>13</v>
      </c>
      <c r="D7107">
        <v>2</v>
      </c>
      <c r="E7107" t="s">
        <v>20</v>
      </c>
      <c r="F7107" t="s">
        <v>19</v>
      </c>
      <c r="G7107">
        <v>8000</v>
      </c>
      <c r="H7107">
        <v>12.53</v>
      </c>
      <c r="I7107">
        <v>0</v>
      </c>
      <c r="J7107">
        <v>0.13</v>
      </c>
      <c r="K7107" t="s">
        <v>16</v>
      </c>
      <c r="L7107">
        <v>6</v>
      </c>
    </row>
    <row r="7108" spans="1:12" x14ac:dyDescent="0.3">
      <c r="A7108">
        <v>28</v>
      </c>
      <c r="B7108">
        <v>60000</v>
      </c>
      <c r="C7108" t="s">
        <v>26</v>
      </c>
      <c r="D7108">
        <v>5</v>
      </c>
      <c r="E7108" t="s">
        <v>14</v>
      </c>
      <c r="F7108" t="s">
        <v>19</v>
      </c>
      <c r="G7108">
        <v>6000</v>
      </c>
      <c r="H7108">
        <v>10.99</v>
      </c>
      <c r="I7108">
        <v>0</v>
      </c>
      <c r="J7108">
        <v>0.1</v>
      </c>
      <c r="K7108" t="s">
        <v>16</v>
      </c>
      <c r="L7108">
        <v>6</v>
      </c>
    </row>
    <row r="7109" spans="1:12" x14ac:dyDescent="0.3">
      <c r="A7109">
        <v>34</v>
      </c>
      <c r="B7109">
        <v>60000</v>
      </c>
      <c r="C7109" t="s">
        <v>26</v>
      </c>
      <c r="D7109">
        <v>4</v>
      </c>
      <c r="E7109" t="s">
        <v>20</v>
      </c>
      <c r="F7109" t="s">
        <v>19</v>
      </c>
      <c r="G7109">
        <v>10000</v>
      </c>
      <c r="H7109">
        <v>9.8800000000000008</v>
      </c>
      <c r="I7109">
        <v>0</v>
      </c>
      <c r="J7109">
        <v>0.17</v>
      </c>
      <c r="K7109" t="s">
        <v>16</v>
      </c>
      <c r="L7109">
        <v>8</v>
      </c>
    </row>
    <row r="7110" spans="1:12" x14ac:dyDescent="0.3">
      <c r="A7110">
        <v>33</v>
      </c>
      <c r="B7110">
        <v>60000</v>
      </c>
      <c r="C7110" t="s">
        <v>26</v>
      </c>
      <c r="D7110">
        <v>1</v>
      </c>
      <c r="E7110" t="s">
        <v>27</v>
      </c>
      <c r="F7110" t="s">
        <v>30</v>
      </c>
      <c r="G7110">
        <v>17000</v>
      </c>
      <c r="H7110">
        <v>16.07</v>
      </c>
      <c r="I7110">
        <v>0</v>
      </c>
      <c r="J7110">
        <v>0.28000000000000003</v>
      </c>
      <c r="K7110" t="s">
        <v>17</v>
      </c>
      <c r="L7110">
        <v>5</v>
      </c>
    </row>
    <row r="7111" spans="1:12" x14ac:dyDescent="0.3">
      <c r="A7111">
        <v>34</v>
      </c>
      <c r="B7111">
        <v>60000</v>
      </c>
      <c r="C7111" t="s">
        <v>26</v>
      </c>
      <c r="D7111">
        <v>8</v>
      </c>
      <c r="E7111" t="s">
        <v>20</v>
      </c>
      <c r="F7111" t="s">
        <v>19</v>
      </c>
      <c r="G7111">
        <v>10000</v>
      </c>
      <c r="H7111">
        <v>11.36</v>
      </c>
      <c r="I7111">
        <v>0</v>
      </c>
      <c r="J7111">
        <v>0.17</v>
      </c>
      <c r="K7111" t="s">
        <v>16</v>
      </c>
      <c r="L7111">
        <v>7</v>
      </c>
    </row>
    <row r="7112" spans="1:12" x14ac:dyDescent="0.3">
      <c r="A7112">
        <v>28</v>
      </c>
      <c r="B7112">
        <v>25000</v>
      </c>
      <c r="C7112" t="s">
        <v>13</v>
      </c>
      <c r="D7112">
        <v>0</v>
      </c>
      <c r="E7112" t="s">
        <v>28</v>
      </c>
      <c r="F7112" t="s">
        <v>22</v>
      </c>
      <c r="G7112">
        <v>5175</v>
      </c>
      <c r="H7112">
        <v>18.43</v>
      </c>
      <c r="I7112">
        <v>1</v>
      </c>
      <c r="J7112">
        <v>0.21</v>
      </c>
      <c r="K7112" t="s">
        <v>17</v>
      </c>
      <c r="L7112">
        <v>6</v>
      </c>
    </row>
    <row r="7113" spans="1:12" x14ac:dyDescent="0.3">
      <c r="A7113">
        <v>32</v>
      </c>
      <c r="B7113">
        <v>60000</v>
      </c>
      <c r="C7113" t="s">
        <v>26</v>
      </c>
      <c r="D7113">
        <v>4</v>
      </c>
      <c r="E7113" t="s">
        <v>20</v>
      </c>
      <c r="F7113" t="s">
        <v>19</v>
      </c>
      <c r="G7113">
        <v>13250</v>
      </c>
      <c r="H7113">
        <v>11.83</v>
      </c>
      <c r="I7113">
        <v>0</v>
      </c>
      <c r="J7113">
        <v>0.22</v>
      </c>
      <c r="K7113" t="s">
        <v>16</v>
      </c>
      <c r="L7113">
        <v>10</v>
      </c>
    </row>
    <row r="7114" spans="1:12" x14ac:dyDescent="0.3">
      <c r="A7114">
        <v>31</v>
      </c>
      <c r="B7114">
        <v>60000</v>
      </c>
      <c r="C7114" t="s">
        <v>23</v>
      </c>
      <c r="D7114">
        <v>0</v>
      </c>
      <c r="E7114" t="s">
        <v>18</v>
      </c>
      <c r="F7114" t="s">
        <v>19</v>
      </c>
      <c r="G7114">
        <v>24250</v>
      </c>
      <c r="H7114">
        <v>12.18</v>
      </c>
      <c r="I7114">
        <v>0</v>
      </c>
      <c r="J7114">
        <v>0.4</v>
      </c>
      <c r="K7114" t="s">
        <v>16</v>
      </c>
      <c r="L7114">
        <v>7</v>
      </c>
    </row>
    <row r="7115" spans="1:12" x14ac:dyDescent="0.3">
      <c r="A7115">
        <v>29</v>
      </c>
      <c r="B7115">
        <v>50000</v>
      </c>
      <c r="C7115" t="s">
        <v>13</v>
      </c>
      <c r="D7115">
        <v>4</v>
      </c>
      <c r="E7115" t="s">
        <v>25</v>
      </c>
      <c r="F7115" t="s">
        <v>15</v>
      </c>
      <c r="G7115">
        <v>5050</v>
      </c>
      <c r="H7115">
        <v>12.73</v>
      </c>
      <c r="I7115">
        <v>0</v>
      </c>
      <c r="J7115">
        <v>0.1</v>
      </c>
      <c r="K7115" t="s">
        <v>16</v>
      </c>
      <c r="L7115">
        <v>5</v>
      </c>
    </row>
    <row r="7116" spans="1:12" x14ac:dyDescent="0.3">
      <c r="A7116">
        <v>29</v>
      </c>
      <c r="B7116">
        <v>60000</v>
      </c>
      <c r="C7116" t="s">
        <v>26</v>
      </c>
      <c r="D7116">
        <v>0</v>
      </c>
      <c r="E7116" t="s">
        <v>28</v>
      </c>
      <c r="F7116" t="s">
        <v>19</v>
      </c>
      <c r="G7116">
        <v>20000</v>
      </c>
      <c r="H7116">
        <v>12.53</v>
      </c>
      <c r="I7116">
        <v>0</v>
      </c>
      <c r="J7116">
        <v>0.33</v>
      </c>
      <c r="K7116" t="s">
        <v>16</v>
      </c>
      <c r="L7116">
        <v>7</v>
      </c>
    </row>
    <row r="7117" spans="1:12" x14ac:dyDescent="0.3">
      <c r="A7117">
        <v>28</v>
      </c>
      <c r="B7117">
        <v>15000</v>
      </c>
      <c r="C7117" t="s">
        <v>13</v>
      </c>
      <c r="D7117">
        <v>1</v>
      </c>
      <c r="E7117" t="s">
        <v>20</v>
      </c>
      <c r="F7117" t="s">
        <v>21</v>
      </c>
      <c r="G7117">
        <v>5000</v>
      </c>
      <c r="H7117">
        <v>7.4</v>
      </c>
      <c r="I7117">
        <v>1</v>
      </c>
      <c r="J7117">
        <v>0.33</v>
      </c>
      <c r="K7117" t="s">
        <v>16</v>
      </c>
      <c r="L7117">
        <v>9</v>
      </c>
    </row>
    <row r="7118" spans="1:12" x14ac:dyDescent="0.3">
      <c r="A7118">
        <v>28</v>
      </c>
      <c r="B7118">
        <v>60000</v>
      </c>
      <c r="C7118" t="s">
        <v>26</v>
      </c>
      <c r="D7118">
        <v>12</v>
      </c>
      <c r="E7118" t="s">
        <v>14</v>
      </c>
      <c r="F7118" t="s">
        <v>21</v>
      </c>
      <c r="G7118">
        <v>15000</v>
      </c>
      <c r="H7118">
        <v>8.94</v>
      </c>
      <c r="I7118">
        <v>0</v>
      </c>
      <c r="J7118">
        <v>0.25</v>
      </c>
      <c r="K7118" t="s">
        <v>16</v>
      </c>
      <c r="L7118">
        <v>9</v>
      </c>
    </row>
    <row r="7119" spans="1:12" x14ac:dyDescent="0.3">
      <c r="A7119">
        <v>28</v>
      </c>
      <c r="B7119">
        <v>60000</v>
      </c>
      <c r="C7119" t="s">
        <v>24</v>
      </c>
      <c r="D7119">
        <v>5</v>
      </c>
      <c r="E7119" t="s">
        <v>20</v>
      </c>
      <c r="F7119" t="s">
        <v>19</v>
      </c>
      <c r="G7119">
        <v>16000</v>
      </c>
      <c r="H7119">
        <v>12.18</v>
      </c>
      <c r="I7119">
        <v>0</v>
      </c>
      <c r="J7119">
        <v>0.27</v>
      </c>
      <c r="K7119" t="s">
        <v>16</v>
      </c>
      <c r="L7119">
        <v>9</v>
      </c>
    </row>
    <row r="7120" spans="1:12" x14ac:dyDescent="0.3">
      <c r="A7120">
        <v>28</v>
      </c>
      <c r="B7120">
        <v>16000</v>
      </c>
      <c r="C7120" t="s">
        <v>13</v>
      </c>
      <c r="D7120">
        <v>2</v>
      </c>
      <c r="E7120" t="s">
        <v>25</v>
      </c>
      <c r="F7120" t="s">
        <v>29</v>
      </c>
      <c r="G7120">
        <v>5000</v>
      </c>
      <c r="H7120">
        <v>16.45</v>
      </c>
      <c r="I7120">
        <v>1</v>
      </c>
      <c r="J7120">
        <v>0.31</v>
      </c>
      <c r="K7120" t="s">
        <v>17</v>
      </c>
      <c r="L7120">
        <v>7</v>
      </c>
    </row>
    <row r="7121" spans="1:12" x14ac:dyDescent="0.3">
      <c r="A7121">
        <v>35</v>
      </c>
      <c r="B7121">
        <v>60000</v>
      </c>
      <c r="C7121" t="s">
        <v>26</v>
      </c>
      <c r="D7121">
        <v>11</v>
      </c>
      <c r="E7121" t="s">
        <v>18</v>
      </c>
      <c r="F7121" t="s">
        <v>30</v>
      </c>
      <c r="G7121">
        <v>25000</v>
      </c>
      <c r="H7121">
        <v>15.31</v>
      </c>
      <c r="I7121">
        <v>0</v>
      </c>
      <c r="J7121">
        <v>0.42</v>
      </c>
      <c r="K7121" t="s">
        <v>16</v>
      </c>
      <c r="L7121">
        <v>6</v>
      </c>
    </row>
    <row r="7122" spans="1:12" x14ac:dyDescent="0.3">
      <c r="A7122">
        <v>29</v>
      </c>
      <c r="B7122">
        <v>17676</v>
      </c>
      <c r="C7122" t="s">
        <v>13</v>
      </c>
      <c r="D7122">
        <v>3</v>
      </c>
      <c r="E7122" t="s">
        <v>18</v>
      </c>
      <c r="F7122" t="s">
        <v>15</v>
      </c>
      <c r="G7122">
        <v>5000</v>
      </c>
      <c r="H7122">
        <v>13.11</v>
      </c>
      <c r="I7122">
        <v>1</v>
      </c>
      <c r="J7122">
        <v>0.28000000000000003</v>
      </c>
      <c r="K7122" t="s">
        <v>17</v>
      </c>
      <c r="L7122">
        <v>10</v>
      </c>
    </row>
    <row r="7123" spans="1:12" x14ac:dyDescent="0.3">
      <c r="A7123">
        <v>28</v>
      </c>
      <c r="B7123">
        <v>18600</v>
      </c>
      <c r="C7123" t="s">
        <v>13</v>
      </c>
      <c r="D7123">
        <v>4</v>
      </c>
      <c r="E7123" t="s">
        <v>14</v>
      </c>
      <c r="F7123" t="s">
        <v>30</v>
      </c>
      <c r="G7123">
        <v>5000</v>
      </c>
      <c r="I7123">
        <v>1</v>
      </c>
      <c r="J7123">
        <v>0.27</v>
      </c>
      <c r="K7123" t="s">
        <v>17</v>
      </c>
      <c r="L7123">
        <v>9</v>
      </c>
    </row>
    <row r="7124" spans="1:12" x14ac:dyDescent="0.3">
      <c r="A7124">
        <v>29</v>
      </c>
      <c r="B7124">
        <v>54000</v>
      </c>
      <c r="C7124" t="s">
        <v>26</v>
      </c>
      <c r="D7124">
        <v>7</v>
      </c>
      <c r="E7124" t="s">
        <v>14</v>
      </c>
      <c r="F7124" t="s">
        <v>22</v>
      </c>
      <c r="G7124">
        <v>14800</v>
      </c>
      <c r="H7124">
        <v>18.53</v>
      </c>
      <c r="I7124">
        <v>1</v>
      </c>
      <c r="J7124">
        <v>0.27</v>
      </c>
      <c r="K7124" t="s">
        <v>17</v>
      </c>
      <c r="L7124">
        <v>8</v>
      </c>
    </row>
    <row r="7125" spans="1:12" x14ac:dyDescent="0.3">
      <c r="A7125">
        <v>34</v>
      </c>
      <c r="B7125">
        <v>19200</v>
      </c>
      <c r="C7125" t="s">
        <v>13</v>
      </c>
      <c r="D7125">
        <v>18</v>
      </c>
      <c r="E7125" t="s">
        <v>27</v>
      </c>
      <c r="F7125" t="s">
        <v>21</v>
      </c>
      <c r="G7125">
        <v>5000</v>
      </c>
      <c r="H7125">
        <v>6.99</v>
      </c>
      <c r="I7125">
        <v>1</v>
      </c>
      <c r="J7125">
        <v>0.26</v>
      </c>
      <c r="K7125" t="s">
        <v>16</v>
      </c>
      <c r="L7125">
        <v>7</v>
      </c>
    </row>
    <row r="7126" spans="1:12" x14ac:dyDescent="0.3">
      <c r="A7126">
        <v>28</v>
      </c>
      <c r="B7126">
        <v>20000</v>
      </c>
      <c r="C7126" t="s">
        <v>13</v>
      </c>
      <c r="D7126">
        <v>4</v>
      </c>
      <c r="E7126" t="s">
        <v>20</v>
      </c>
      <c r="F7126" t="s">
        <v>19</v>
      </c>
      <c r="G7126">
        <v>5000</v>
      </c>
      <c r="H7126">
        <v>10.65</v>
      </c>
      <c r="I7126">
        <v>0</v>
      </c>
      <c r="J7126">
        <v>0.25</v>
      </c>
      <c r="K7126" t="s">
        <v>16</v>
      </c>
      <c r="L7126">
        <v>8</v>
      </c>
    </row>
    <row r="7127" spans="1:12" x14ac:dyDescent="0.3">
      <c r="A7127">
        <v>34</v>
      </c>
      <c r="B7127">
        <v>20000</v>
      </c>
      <c r="C7127" t="s">
        <v>13</v>
      </c>
      <c r="D7127">
        <v>5</v>
      </c>
      <c r="E7127" t="s">
        <v>14</v>
      </c>
      <c r="F7127" t="s">
        <v>21</v>
      </c>
      <c r="G7127">
        <v>5000</v>
      </c>
      <c r="H7127">
        <v>8.9</v>
      </c>
      <c r="I7127">
        <v>0</v>
      </c>
      <c r="J7127">
        <v>0.25</v>
      </c>
      <c r="K7127" t="s">
        <v>16</v>
      </c>
      <c r="L7127">
        <v>5</v>
      </c>
    </row>
    <row r="7128" spans="1:12" x14ac:dyDescent="0.3">
      <c r="A7128">
        <v>31</v>
      </c>
      <c r="B7128">
        <v>60000</v>
      </c>
      <c r="C7128" t="s">
        <v>26</v>
      </c>
      <c r="D7128">
        <v>3</v>
      </c>
      <c r="E7128" t="s">
        <v>27</v>
      </c>
      <c r="F7128" t="s">
        <v>21</v>
      </c>
      <c r="G7128">
        <v>3600</v>
      </c>
      <c r="H7128">
        <v>7.68</v>
      </c>
      <c r="I7128">
        <v>0</v>
      </c>
      <c r="J7128">
        <v>0.06</v>
      </c>
      <c r="K7128" t="s">
        <v>16</v>
      </c>
      <c r="L7128">
        <v>9</v>
      </c>
    </row>
    <row r="7129" spans="1:12" x14ac:dyDescent="0.3">
      <c r="A7129">
        <v>30</v>
      </c>
      <c r="B7129">
        <v>20000</v>
      </c>
      <c r="C7129" t="s">
        <v>13</v>
      </c>
      <c r="D7129">
        <v>2</v>
      </c>
      <c r="E7129" t="s">
        <v>20</v>
      </c>
      <c r="F7129" t="s">
        <v>21</v>
      </c>
      <c r="G7129">
        <v>5000</v>
      </c>
      <c r="H7129">
        <v>8.59</v>
      </c>
      <c r="I7129">
        <v>0</v>
      </c>
      <c r="J7129">
        <v>0.25</v>
      </c>
      <c r="K7129" t="s">
        <v>16</v>
      </c>
      <c r="L7129">
        <v>5</v>
      </c>
    </row>
    <row r="7130" spans="1:12" x14ac:dyDescent="0.3">
      <c r="A7130">
        <v>29</v>
      </c>
      <c r="B7130">
        <v>60000</v>
      </c>
      <c r="C7130" t="s">
        <v>26</v>
      </c>
      <c r="D7130">
        <v>13</v>
      </c>
      <c r="E7130" t="s">
        <v>25</v>
      </c>
      <c r="F7130" t="s">
        <v>19</v>
      </c>
      <c r="G7130">
        <v>6400</v>
      </c>
      <c r="H7130">
        <v>11.89</v>
      </c>
      <c r="I7130">
        <v>0</v>
      </c>
      <c r="J7130">
        <v>0.11</v>
      </c>
      <c r="K7130" t="s">
        <v>16</v>
      </c>
      <c r="L7130">
        <v>8</v>
      </c>
    </row>
    <row r="7131" spans="1:12" x14ac:dyDescent="0.3">
      <c r="A7131">
        <v>30</v>
      </c>
      <c r="B7131">
        <v>20520</v>
      </c>
      <c r="C7131" t="s">
        <v>13</v>
      </c>
      <c r="D7131">
        <v>0</v>
      </c>
      <c r="E7131" t="s">
        <v>25</v>
      </c>
      <c r="F7131" t="s">
        <v>19</v>
      </c>
      <c r="G7131">
        <v>5000</v>
      </c>
      <c r="H7131">
        <v>9.99</v>
      </c>
      <c r="I7131">
        <v>0</v>
      </c>
      <c r="J7131">
        <v>0.24</v>
      </c>
      <c r="K7131" t="s">
        <v>16</v>
      </c>
      <c r="L7131">
        <v>5</v>
      </c>
    </row>
    <row r="7132" spans="1:12" x14ac:dyDescent="0.3">
      <c r="A7132">
        <v>31</v>
      </c>
      <c r="B7132">
        <v>54000</v>
      </c>
      <c r="C7132" t="s">
        <v>26</v>
      </c>
      <c r="D7132">
        <v>5</v>
      </c>
      <c r="E7132" t="s">
        <v>14</v>
      </c>
      <c r="F7132" t="s">
        <v>22</v>
      </c>
      <c r="G7132">
        <v>19400</v>
      </c>
      <c r="H7132">
        <v>18.53</v>
      </c>
      <c r="I7132">
        <v>1</v>
      </c>
      <c r="J7132">
        <v>0.36</v>
      </c>
      <c r="K7132" t="s">
        <v>16</v>
      </c>
      <c r="L7132">
        <v>10</v>
      </c>
    </row>
    <row r="7133" spans="1:12" x14ac:dyDescent="0.3">
      <c r="A7133">
        <v>31</v>
      </c>
      <c r="B7133">
        <v>60000</v>
      </c>
      <c r="C7133" t="s">
        <v>26</v>
      </c>
      <c r="D7133">
        <v>15</v>
      </c>
      <c r="E7133" t="s">
        <v>25</v>
      </c>
      <c r="F7133" t="s">
        <v>21</v>
      </c>
      <c r="G7133">
        <v>10000</v>
      </c>
      <c r="H7133">
        <v>9.6300000000000008</v>
      </c>
      <c r="I7133">
        <v>0</v>
      </c>
      <c r="J7133">
        <v>0.17</v>
      </c>
      <c r="K7133" t="s">
        <v>16</v>
      </c>
      <c r="L7133">
        <v>8</v>
      </c>
    </row>
    <row r="7134" spans="1:12" x14ac:dyDescent="0.3">
      <c r="A7134">
        <v>28</v>
      </c>
      <c r="B7134">
        <v>60000</v>
      </c>
      <c r="C7134" t="s">
        <v>23</v>
      </c>
      <c r="D7134">
        <v>0</v>
      </c>
      <c r="E7134" t="s">
        <v>20</v>
      </c>
      <c r="F7134" t="s">
        <v>15</v>
      </c>
      <c r="G7134">
        <v>16000</v>
      </c>
      <c r="H7134">
        <v>12.72</v>
      </c>
      <c r="I7134">
        <v>0</v>
      </c>
      <c r="J7134">
        <v>0.27</v>
      </c>
      <c r="K7134" t="s">
        <v>16</v>
      </c>
      <c r="L7134">
        <v>7</v>
      </c>
    </row>
    <row r="7135" spans="1:12" x14ac:dyDescent="0.3">
      <c r="A7135">
        <v>29</v>
      </c>
      <c r="B7135">
        <v>60000</v>
      </c>
      <c r="C7135" t="s">
        <v>26</v>
      </c>
      <c r="D7135">
        <v>8</v>
      </c>
      <c r="E7135" t="s">
        <v>20</v>
      </c>
      <c r="F7135" t="s">
        <v>19</v>
      </c>
      <c r="G7135">
        <v>8000</v>
      </c>
      <c r="H7135">
        <v>10.51</v>
      </c>
      <c r="I7135">
        <v>0</v>
      </c>
      <c r="J7135">
        <v>0.13</v>
      </c>
      <c r="K7135" t="s">
        <v>16</v>
      </c>
      <c r="L7135">
        <v>8</v>
      </c>
    </row>
    <row r="7136" spans="1:12" x14ac:dyDescent="0.3">
      <c r="A7136">
        <v>33</v>
      </c>
      <c r="B7136">
        <v>60000</v>
      </c>
      <c r="C7136" t="s">
        <v>26</v>
      </c>
      <c r="D7136">
        <v>2</v>
      </c>
      <c r="E7136" t="s">
        <v>18</v>
      </c>
      <c r="F7136" t="s">
        <v>19</v>
      </c>
      <c r="G7136">
        <v>2500</v>
      </c>
      <c r="H7136">
        <v>10.83</v>
      </c>
      <c r="I7136">
        <v>0</v>
      </c>
      <c r="J7136">
        <v>0.04</v>
      </c>
      <c r="K7136" t="s">
        <v>16</v>
      </c>
      <c r="L7136">
        <v>8</v>
      </c>
    </row>
    <row r="7137" spans="1:12" x14ac:dyDescent="0.3">
      <c r="A7137">
        <v>33</v>
      </c>
      <c r="B7137">
        <v>24000</v>
      </c>
      <c r="C7137" t="s">
        <v>13</v>
      </c>
      <c r="D7137">
        <v>10</v>
      </c>
      <c r="E7137" t="s">
        <v>25</v>
      </c>
      <c r="F7137" t="s">
        <v>19</v>
      </c>
      <c r="G7137">
        <v>5000</v>
      </c>
      <c r="H7137">
        <v>10.65</v>
      </c>
      <c r="I7137">
        <v>0</v>
      </c>
      <c r="J7137">
        <v>0.21</v>
      </c>
      <c r="K7137" t="s">
        <v>16</v>
      </c>
      <c r="L7137">
        <v>7</v>
      </c>
    </row>
    <row r="7138" spans="1:12" x14ac:dyDescent="0.3">
      <c r="A7138">
        <v>30</v>
      </c>
      <c r="B7138">
        <v>24000</v>
      </c>
      <c r="C7138" t="s">
        <v>13</v>
      </c>
      <c r="D7138">
        <v>0</v>
      </c>
      <c r="E7138" t="s">
        <v>25</v>
      </c>
      <c r="F7138" t="s">
        <v>19</v>
      </c>
      <c r="G7138">
        <v>5000</v>
      </c>
      <c r="H7138">
        <v>10.59</v>
      </c>
      <c r="I7138">
        <v>0</v>
      </c>
      <c r="J7138">
        <v>0.21</v>
      </c>
      <c r="K7138" t="s">
        <v>16</v>
      </c>
      <c r="L7138">
        <v>6</v>
      </c>
    </row>
    <row r="7139" spans="1:12" x14ac:dyDescent="0.3">
      <c r="A7139">
        <v>35</v>
      </c>
      <c r="B7139">
        <v>24996</v>
      </c>
      <c r="C7139" t="s">
        <v>13</v>
      </c>
      <c r="D7139">
        <v>0</v>
      </c>
      <c r="E7139" t="s">
        <v>27</v>
      </c>
      <c r="F7139" t="s">
        <v>21</v>
      </c>
      <c r="G7139">
        <v>5000</v>
      </c>
      <c r="H7139">
        <v>8.49</v>
      </c>
      <c r="I7139">
        <v>0</v>
      </c>
      <c r="J7139">
        <v>0.2</v>
      </c>
      <c r="K7139" t="s">
        <v>16</v>
      </c>
      <c r="L7139">
        <v>6</v>
      </c>
    </row>
    <row r="7140" spans="1:12" x14ac:dyDescent="0.3">
      <c r="A7140">
        <v>31</v>
      </c>
      <c r="B7140">
        <v>60380</v>
      </c>
      <c r="C7140" t="s">
        <v>26</v>
      </c>
      <c r="D7140">
        <v>10</v>
      </c>
      <c r="E7140" t="s">
        <v>20</v>
      </c>
      <c r="F7140" t="s">
        <v>19</v>
      </c>
      <c r="G7140">
        <v>6000</v>
      </c>
      <c r="H7140">
        <v>11.48</v>
      </c>
      <c r="I7140">
        <v>0</v>
      </c>
      <c r="J7140">
        <v>0.1</v>
      </c>
      <c r="K7140" t="s">
        <v>16</v>
      </c>
      <c r="L7140">
        <v>10</v>
      </c>
    </row>
    <row r="7141" spans="1:12" x14ac:dyDescent="0.3">
      <c r="A7141">
        <v>28</v>
      </c>
      <c r="B7141">
        <v>25000</v>
      </c>
      <c r="C7141" t="s">
        <v>13</v>
      </c>
      <c r="D7141">
        <v>1</v>
      </c>
      <c r="E7141" t="s">
        <v>18</v>
      </c>
      <c r="F7141" t="s">
        <v>21</v>
      </c>
      <c r="G7141">
        <v>5000</v>
      </c>
      <c r="H7141">
        <v>7.51</v>
      </c>
      <c r="I7141">
        <v>0</v>
      </c>
      <c r="J7141">
        <v>0.2</v>
      </c>
      <c r="K7141" t="s">
        <v>16</v>
      </c>
      <c r="L7141">
        <v>7</v>
      </c>
    </row>
    <row r="7142" spans="1:12" x14ac:dyDescent="0.3">
      <c r="A7142">
        <v>27</v>
      </c>
      <c r="B7142">
        <v>25000</v>
      </c>
      <c r="C7142" t="s">
        <v>13</v>
      </c>
      <c r="D7142">
        <v>2</v>
      </c>
      <c r="E7142" t="s">
        <v>20</v>
      </c>
      <c r="F7142" t="s">
        <v>19</v>
      </c>
      <c r="G7142">
        <v>5000</v>
      </c>
      <c r="H7142">
        <v>9.6199999999999992</v>
      </c>
      <c r="I7142">
        <v>0</v>
      </c>
      <c r="J7142">
        <v>0.2</v>
      </c>
      <c r="K7142" t="s">
        <v>16</v>
      </c>
      <c r="L7142">
        <v>7</v>
      </c>
    </row>
    <row r="7143" spans="1:12" x14ac:dyDescent="0.3">
      <c r="A7143">
        <v>28</v>
      </c>
      <c r="B7143">
        <v>54600</v>
      </c>
      <c r="C7143" t="s">
        <v>26</v>
      </c>
      <c r="D7143">
        <v>13</v>
      </c>
      <c r="E7143" t="s">
        <v>18</v>
      </c>
      <c r="F7143" t="s">
        <v>19</v>
      </c>
      <c r="G7143">
        <v>20000</v>
      </c>
      <c r="H7143">
        <v>11.89</v>
      </c>
      <c r="I7143">
        <v>1</v>
      </c>
      <c r="J7143">
        <v>0.37</v>
      </c>
      <c r="K7143" t="s">
        <v>16</v>
      </c>
      <c r="L7143">
        <v>5</v>
      </c>
    </row>
    <row r="7144" spans="1:12" x14ac:dyDescent="0.3">
      <c r="A7144">
        <v>28</v>
      </c>
      <c r="B7144">
        <v>26400</v>
      </c>
      <c r="C7144" t="s">
        <v>13</v>
      </c>
      <c r="D7144">
        <v>7</v>
      </c>
      <c r="E7144" t="s">
        <v>20</v>
      </c>
      <c r="F7144" t="s">
        <v>15</v>
      </c>
      <c r="G7144">
        <v>5000</v>
      </c>
      <c r="H7144">
        <v>13.11</v>
      </c>
      <c r="I7144">
        <v>1</v>
      </c>
      <c r="J7144">
        <v>0.19</v>
      </c>
      <c r="K7144" t="s">
        <v>17</v>
      </c>
      <c r="L7144">
        <v>6</v>
      </c>
    </row>
    <row r="7145" spans="1:12" x14ac:dyDescent="0.3">
      <c r="A7145">
        <v>29</v>
      </c>
      <c r="B7145">
        <v>27000</v>
      </c>
      <c r="C7145" t="s">
        <v>13</v>
      </c>
      <c r="D7145">
        <v>8</v>
      </c>
      <c r="E7145" t="s">
        <v>20</v>
      </c>
      <c r="F7145" t="s">
        <v>21</v>
      </c>
      <c r="G7145">
        <v>5000</v>
      </c>
      <c r="H7145">
        <v>6.76</v>
      </c>
      <c r="I7145">
        <v>0</v>
      </c>
      <c r="J7145">
        <v>0.19</v>
      </c>
      <c r="K7145" t="s">
        <v>16</v>
      </c>
      <c r="L7145">
        <v>9</v>
      </c>
    </row>
    <row r="7146" spans="1:12" x14ac:dyDescent="0.3">
      <c r="A7146">
        <v>30</v>
      </c>
      <c r="B7146">
        <v>27396</v>
      </c>
      <c r="C7146" t="s">
        <v>13</v>
      </c>
      <c r="D7146">
        <v>0</v>
      </c>
      <c r="E7146" t="s">
        <v>14</v>
      </c>
      <c r="F7146" t="s">
        <v>15</v>
      </c>
      <c r="G7146">
        <v>5000</v>
      </c>
      <c r="I7146">
        <v>0</v>
      </c>
      <c r="J7146">
        <v>0.18</v>
      </c>
      <c r="K7146" t="s">
        <v>16</v>
      </c>
      <c r="L7146">
        <v>5</v>
      </c>
    </row>
    <row r="7147" spans="1:12" x14ac:dyDescent="0.3">
      <c r="A7147">
        <v>29</v>
      </c>
      <c r="B7147">
        <v>27911</v>
      </c>
      <c r="C7147" t="s">
        <v>13</v>
      </c>
      <c r="D7147">
        <v>1</v>
      </c>
      <c r="E7147" t="s">
        <v>14</v>
      </c>
      <c r="F7147" t="s">
        <v>29</v>
      </c>
      <c r="G7147">
        <v>5000</v>
      </c>
      <c r="H7147">
        <v>17.510000000000002</v>
      </c>
      <c r="I7147">
        <v>1</v>
      </c>
      <c r="J7147">
        <v>0.18</v>
      </c>
      <c r="K7147" t="s">
        <v>16</v>
      </c>
      <c r="L7147">
        <v>7</v>
      </c>
    </row>
    <row r="7148" spans="1:12" x14ac:dyDescent="0.3">
      <c r="A7148">
        <v>29</v>
      </c>
      <c r="B7148">
        <v>61000</v>
      </c>
      <c r="C7148" t="s">
        <v>26</v>
      </c>
      <c r="D7148">
        <v>9</v>
      </c>
      <c r="E7148" t="s">
        <v>20</v>
      </c>
      <c r="F7148" t="s">
        <v>21</v>
      </c>
      <c r="G7148">
        <v>9000</v>
      </c>
      <c r="H7148">
        <v>7.88</v>
      </c>
      <c r="I7148">
        <v>0</v>
      </c>
      <c r="J7148">
        <v>0.15</v>
      </c>
      <c r="K7148" t="s">
        <v>16</v>
      </c>
      <c r="L7148">
        <v>7</v>
      </c>
    </row>
    <row r="7149" spans="1:12" x14ac:dyDescent="0.3">
      <c r="A7149">
        <v>33</v>
      </c>
      <c r="B7149">
        <v>62000</v>
      </c>
      <c r="C7149" t="s">
        <v>13</v>
      </c>
      <c r="D7149">
        <v>4</v>
      </c>
      <c r="E7149" t="s">
        <v>27</v>
      </c>
      <c r="F7149" t="s">
        <v>19</v>
      </c>
      <c r="G7149">
        <v>8000</v>
      </c>
      <c r="H7149">
        <v>11.48</v>
      </c>
      <c r="I7149">
        <v>0</v>
      </c>
      <c r="J7149">
        <v>0.13</v>
      </c>
      <c r="K7149" t="s">
        <v>16</v>
      </c>
      <c r="L7149">
        <v>7</v>
      </c>
    </row>
    <row r="7150" spans="1:12" x14ac:dyDescent="0.3">
      <c r="A7150">
        <v>27</v>
      </c>
      <c r="B7150">
        <v>63000</v>
      </c>
      <c r="C7150" t="s">
        <v>13</v>
      </c>
      <c r="D7150">
        <v>2</v>
      </c>
      <c r="E7150" t="s">
        <v>28</v>
      </c>
      <c r="F7150" t="s">
        <v>21</v>
      </c>
      <c r="G7150">
        <v>8000</v>
      </c>
      <c r="H7150">
        <v>7.51</v>
      </c>
      <c r="I7150">
        <v>0</v>
      </c>
      <c r="J7150">
        <v>0.13</v>
      </c>
      <c r="K7150" t="s">
        <v>16</v>
      </c>
      <c r="L7150">
        <v>6</v>
      </c>
    </row>
    <row r="7151" spans="1:12" x14ac:dyDescent="0.3">
      <c r="A7151">
        <v>31</v>
      </c>
      <c r="B7151">
        <v>61104</v>
      </c>
      <c r="C7151" t="s">
        <v>26</v>
      </c>
      <c r="D7151">
        <v>3</v>
      </c>
      <c r="E7151" t="s">
        <v>28</v>
      </c>
      <c r="F7151" t="s">
        <v>19</v>
      </c>
      <c r="G7151">
        <v>15000</v>
      </c>
      <c r="H7151">
        <v>9.25</v>
      </c>
      <c r="I7151">
        <v>0</v>
      </c>
      <c r="J7151">
        <v>0.25</v>
      </c>
      <c r="K7151" t="s">
        <v>16</v>
      </c>
      <c r="L7151">
        <v>10</v>
      </c>
    </row>
    <row r="7152" spans="1:12" x14ac:dyDescent="0.3">
      <c r="A7152">
        <v>27</v>
      </c>
      <c r="B7152">
        <v>64800</v>
      </c>
      <c r="C7152" t="s">
        <v>13</v>
      </c>
      <c r="D7152">
        <v>3</v>
      </c>
      <c r="E7152" t="s">
        <v>27</v>
      </c>
      <c r="F7152" t="s">
        <v>15</v>
      </c>
      <c r="G7152">
        <v>8000</v>
      </c>
      <c r="H7152">
        <v>13.49</v>
      </c>
      <c r="I7152">
        <v>0</v>
      </c>
      <c r="J7152">
        <v>0.12</v>
      </c>
      <c r="K7152" t="s">
        <v>16</v>
      </c>
      <c r="L7152">
        <v>10</v>
      </c>
    </row>
    <row r="7153" spans="1:12" x14ac:dyDescent="0.3">
      <c r="A7153">
        <v>30</v>
      </c>
      <c r="B7153">
        <v>65000</v>
      </c>
      <c r="C7153" t="s">
        <v>13</v>
      </c>
      <c r="D7153">
        <v>2</v>
      </c>
      <c r="E7153" t="s">
        <v>14</v>
      </c>
      <c r="F7153" t="s">
        <v>21</v>
      </c>
      <c r="G7153">
        <v>8000</v>
      </c>
      <c r="H7153">
        <v>7.51</v>
      </c>
      <c r="I7153">
        <v>0</v>
      </c>
      <c r="J7153">
        <v>0.12</v>
      </c>
      <c r="K7153" t="s">
        <v>16</v>
      </c>
      <c r="L7153">
        <v>5</v>
      </c>
    </row>
    <row r="7154" spans="1:12" x14ac:dyDescent="0.3">
      <c r="A7154">
        <v>27</v>
      </c>
      <c r="B7154">
        <v>61200</v>
      </c>
      <c r="C7154" t="s">
        <v>26</v>
      </c>
      <c r="D7154">
        <v>5</v>
      </c>
      <c r="E7154" t="s">
        <v>14</v>
      </c>
      <c r="F7154" t="s">
        <v>19</v>
      </c>
      <c r="G7154">
        <v>4500</v>
      </c>
      <c r="H7154">
        <v>11.86</v>
      </c>
      <c r="I7154">
        <v>0</v>
      </c>
      <c r="J7154">
        <v>7.0000000000000007E-2</v>
      </c>
      <c r="K7154" t="s">
        <v>16</v>
      </c>
      <c r="L7154">
        <v>7</v>
      </c>
    </row>
    <row r="7155" spans="1:12" x14ac:dyDescent="0.3">
      <c r="A7155">
        <v>29</v>
      </c>
      <c r="B7155">
        <v>61240</v>
      </c>
      <c r="C7155" t="s">
        <v>26</v>
      </c>
      <c r="D7155">
        <v>4</v>
      </c>
      <c r="E7155" t="s">
        <v>27</v>
      </c>
      <c r="F7155" t="s">
        <v>30</v>
      </c>
      <c r="G7155">
        <v>7000</v>
      </c>
      <c r="I7155">
        <v>0</v>
      </c>
      <c r="J7155">
        <v>0.11</v>
      </c>
      <c r="K7155" t="s">
        <v>17</v>
      </c>
      <c r="L7155">
        <v>7</v>
      </c>
    </row>
    <row r="7156" spans="1:12" x14ac:dyDescent="0.3">
      <c r="A7156">
        <v>31</v>
      </c>
      <c r="B7156">
        <v>61400</v>
      </c>
      <c r="C7156" t="s">
        <v>26</v>
      </c>
      <c r="D7156">
        <v>15</v>
      </c>
      <c r="E7156" t="s">
        <v>20</v>
      </c>
      <c r="F7156" t="s">
        <v>19</v>
      </c>
      <c r="G7156">
        <v>15000</v>
      </c>
      <c r="H7156">
        <v>10.25</v>
      </c>
      <c r="I7156">
        <v>0</v>
      </c>
      <c r="J7156">
        <v>0.24</v>
      </c>
      <c r="K7156" t="s">
        <v>16</v>
      </c>
      <c r="L7156">
        <v>10</v>
      </c>
    </row>
    <row r="7157" spans="1:12" x14ac:dyDescent="0.3">
      <c r="A7157">
        <v>27</v>
      </c>
      <c r="B7157">
        <v>66000</v>
      </c>
      <c r="C7157" t="s">
        <v>13</v>
      </c>
      <c r="D7157">
        <v>2</v>
      </c>
      <c r="E7157" t="s">
        <v>18</v>
      </c>
      <c r="F7157" t="s">
        <v>15</v>
      </c>
      <c r="G7157">
        <v>8000</v>
      </c>
      <c r="H7157">
        <v>14.79</v>
      </c>
      <c r="I7157">
        <v>0</v>
      </c>
      <c r="J7157">
        <v>0.12</v>
      </c>
      <c r="K7157" t="s">
        <v>17</v>
      </c>
      <c r="L7157">
        <v>7</v>
      </c>
    </row>
    <row r="7158" spans="1:12" x14ac:dyDescent="0.3">
      <c r="A7158">
        <v>27</v>
      </c>
      <c r="B7158">
        <v>68120</v>
      </c>
      <c r="C7158" t="s">
        <v>13</v>
      </c>
      <c r="D7158">
        <v>6</v>
      </c>
      <c r="E7158" t="s">
        <v>18</v>
      </c>
      <c r="F7158" t="s">
        <v>19</v>
      </c>
      <c r="G7158">
        <v>8000</v>
      </c>
      <c r="H7158">
        <v>10</v>
      </c>
      <c r="I7158">
        <v>0</v>
      </c>
      <c r="J7158">
        <v>0.12</v>
      </c>
      <c r="K7158" t="s">
        <v>16</v>
      </c>
      <c r="L7158">
        <v>5</v>
      </c>
    </row>
    <row r="7159" spans="1:12" x14ac:dyDescent="0.3">
      <c r="A7159">
        <v>28</v>
      </c>
      <c r="B7159">
        <v>61838</v>
      </c>
      <c r="C7159" t="s">
        <v>26</v>
      </c>
      <c r="D7159">
        <v>12</v>
      </c>
      <c r="E7159" t="s">
        <v>18</v>
      </c>
      <c r="F7159" t="s">
        <v>21</v>
      </c>
      <c r="G7159">
        <v>10675</v>
      </c>
      <c r="H7159">
        <v>7.49</v>
      </c>
      <c r="I7159">
        <v>0</v>
      </c>
      <c r="J7159">
        <v>0.17</v>
      </c>
      <c r="K7159" t="s">
        <v>16</v>
      </c>
      <c r="L7159">
        <v>7</v>
      </c>
    </row>
    <row r="7160" spans="1:12" x14ac:dyDescent="0.3">
      <c r="A7160">
        <v>29</v>
      </c>
      <c r="B7160">
        <v>61848</v>
      </c>
      <c r="C7160" t="s">
        <v>23</v>
      </c>
      <c r="D7160">
        <v>13</v>
      </c>
      <c r="E7160" t="s">
        <v>27</v>
      </c>
      <c r="F7160" t="s">
        <v>19</v>
      </c>
      <c r="G7160">
        <v>5000</v>
      </c>
      <c r="H7160">
        <v>10.38</v>
      </c>
      <c r="I7160">
        <v>0</v>
      </c>
      <c r="J7160">
        <v>0.08</v>
      </c>
      <c r="K7160" t="s">
        <v>16</v>
      </c>
      <c r="L7160">
        <v>10</v>
      </c>
    </row>
    <row r="7161" spans="1:12" x14ac:dyDescent="0.3">
      <c r="A7161">
        <v>27</v>
      </c>
      <c r="B7161">
        <v>62000</v>
      </c>
      <c r="C7161" t="s">
        <v>26</v>
      </c>
      <c r="D7161">
        <v>6</v>
      </c>
      <c r="E7161" t="s">
        <v>25</v>
      </c>
      <c r="F7161" t="s">
        <v>19</v>
      </c>
      <c r="G7161">
        <v>15000</v>
      </c>
      <c r="I7161">
        <v>0</v>
      </c>
      <c r="J7161">
        <v>0.24</v>
      </c>
      <c r="K7161" t="s">
        <v>16</v>
      </c>
      <c r="L7161">
        <v>8</v>
      </c>
    </row>
    <row r="7162" spans="1:12" x14ac:dyDescent="0.3">
      <c r="A7162">
        <v>30</v>
      </c>
      <c r="B7162">
        <v>70000</v>
      </c>
      <c r="C7162" t="s">
        <v>13</v>
      </c>
      <c r="D7162">
        <v>2</v>
      </c>
      <c r="E7162" t="s">
        <v>14</v>
      </c>
      <c r="F7162" t="s">
        <v>15</v>
      </c>
      <c r="G7162">
        <v>8000</v>
      </c>
      <c r="H7162">
        <v>13.11</v>
      </c>
      <c r="I7162">
        <v>0</v>
      </c>
      <c r="J7162">
        <v>0.11</v>
      </c>
      <c r="K7162" t="s">
        <v>17</v>
      </c>
      <c r="L7162">
        <v>6</v>
      </c>
    </row>
    <row r="7163" spans="1:12" x14ac:dyDescent="0.3">
      <c r="A7163">
        <v>27</v>
      </c>
      <c r="B7163">
        <v>70000</v>
      </c>
      <c r="C7163" t="s">
        <v>13</v>
      </c>
      <c r="D7163">
        <v>11</v>
      </c>
      <c r="E7163" t="s">
        <v>28</v>
      </c>
      <c r="F7163" t="s">
        <v>30</v>
      </c>
      <c r="G7163">
        <v>8000</v>
      </c>
      <c r="H7163">
        <v>12.92</v>
      </c>
      <c r="I7163">
        <v>0</v>
      </c>
      <c r="J7163">
        <v>0.11</v>
      </c>
      <c r="K7163" t="s">
        <v>17</v>
      </c>
      <c r="L7163">
        <v>6</v>
      </c>
    </row>
    <row r="7164" spans="1:12" x14ac:dyDescent="0.3">
      <c r="A7164">
        <v>29</v>
      </c>
      <c r="B7164">
        <v>70004</v>
      </c>
      <c r="C7164" t="s">
        <v>13</v>
      </c>
      <c r="D7164">
        <v>0</v>
      </c>
      <c r="E7164" t="s">
        <v>14</v>
      </c>
      <c r="F7164" t="s">
        <v>21</v>
      </c>
      <c r="G7164">
        <v>8000</v>
      </c>
      <c r="H7164">
        <v>9.6300000000000008</v>
      </c>
      <c r="I7164">
        <v>0</v>
      </c>
      <c r="J7164">
        <v>0.11</v>
      </c>
      <c r="K7164" t="s">
        <v>16</v>
      </c>
      <c r="L7164">
        <v>9</v>
      </c>
    </row>
    <row r="7165" spans="1:12" x14ac:dyDescent="0.3">
      <c r="A7165">
        <v>35</v>
      </c>
      <c r="B7165">
        <v>62000</v>
      </c>
      <c r="C7165" t="s">
        <v>26</v>
      </c>
      <c r="D7165">
        <v>0</v>
      </c>
      <c r="E7165" t="s">
        <v>18</v>
      </c>
      <c r="F7165" t="s">
        <v>21</v>
      </c>
      <c r="G7165">
        <v>9475</v>
      </c>
      <c r="H7165">
        <v>6.03</v>
      </c>
      <c r="I7165">
        <v>0</v>
      </c>
      <c r="J7165">
        <v>0.15</v>
      </c>
      <c r="K7165" t="s">
        <v>16</v>
      </c>
      <c r="L7165">
        <v>5</v>
      </c>
    </row>
    <row r="7166" spans="1:12" x14ac:dyDescent="0.3">
      <c r="A7166">
        <v>30</v>
      </c>
      <c r="B7166">
        <v>71000</v>
      </c>
      <c r="C7166" t="s">
        <v>13</v>
      </c>
      <c r="D7166">
        <v>8</v>
      </c>
      <c r="E7166" t="s">
        <v>14</v>
      </c>
      <c r="F7166" t="s">
        <v>19</v>
      </c>
      <c r="G7166">
        <v>8000</v>
      </c>
      <c r="H7166">
        <v>11.12</v>
      </c>
      <c r="I7166">
        <v>0</v>
      </c>
      <c r="J7166">
        <v>0.11</v>
      </c>
      <c r="K7166" t="s">
        <v>16</v>
      </c>
      <c r="L7166">
        <v>8</v>
      </c>
    </row>
    <row r="7167" spans="1:12" x14ac:dyDescent="0.3">
      <c r="A7167">
        <v>30</v>
      </c>
      <c r="B7167">
        <v>62000</v>
      </c>
      <c r="C7167" t="s">
        <v>26</v>
      </c>
      <c r="D7167">
        <v>1</v>
      </c>
      <c r="E7167" t="s">
        <v>27</v>
      </c>
      <c r="F7167" t="s">
        <v>21</v>
      </c>
      <c r="G7167">
        <v>15000</v>
      </c>
      <c r="H7167">
        <v>6.03</v>
      </c>
      <c r="I7167">
        <v>0</v>
      </c>
      <c r="J7167">
        <v>0.24</v>
      </c>
      <c r="K7167" t="s">
        <v>16</v>
      </c>
      <c r="L7167">
        <v>10</v>
      </c>
    </row>
    <row r="7168" spans="1:12" x14ac:dyDescent="0.3">
      <c r="A7168">
        <v>31</v>
      </c>
      <c r="B7168">
        <v>72100</v>
      </c>
      <c r="C7168" t="s">
        <v>13</v>
      </c>
      <c r="D7168">
        <v>1</v>
      </c>
      <c r="E7168" t="s">
        <v>28</v>
      </c>
      <c r="F7168" t="s">
        <v>15</v>
      </c>
      <c r="G7168">
        <v>8000</v>
      </c>
      <c r="H7168">
        <v>14.65</v>
      </c>
      <c r="I7168">
        <v>0</v>
      </c>
      <c r="J7168">
        <v>0.11</v>
      </c>
      <c r="K7168" t="s">
        <v>17</v>
      </c>
      <c r="L7168">
        <v>10</v>
      </c>
    </row>
    <row r="7169" spans="1:12" x14ac:dyDescent="0.3">
      <c r="A7169">
        <v>30</v>
      </c>
      <c r="B7169">
        <v>73008</v>
      </c>
      <c r="C7169" t="s">
        <v>13</v>
      </c>
      <c r="D7169">
        <v>5</v>
      </c>
      <c r="E7169" t="s">
        <v>27</v>
      </c>
      <c r="F7169" t="s">
        <v>19</v>
      </c>
      <c r="G7169">
        <v>8000</v>
      </c>
      <c r="H7169">
        <v>9.99</v>
      </c>
      <c r="I7169">
        <v>0</v>
      </c>
      <c r="J7169">
        <v>0.11</v>
      </c>
      <c r="K7169" t="s">
        <v>16</v>
      </c>
      <c r="L7169">
        <v>7</v>
      </c>
    </row>
    <row r="7170" spans="1:12" x14ac:dyDescent="0.3">
      <c r="A7170">
        <v>31</v>
      </c>
      <c r="B7170">
        <v>62000</v>
      </c>
      <c r="C7170" t="s">
        <v>26</v>
      </c>
      <c r="D7170">
        <v>4</v>
      </c>
      <c r="E7170" t="s">
        <v>27</v>
      </c>
      <c r="F7170" t="s">
        <v>21</v>
      </c>
      <c r="G7170">
        <v>6550</v>
      </c>
      <c r="H7170">
        <v>5.79</v>
      </c>
      <c r="I7170">
        <v>0</v>
      </c>
      <c r="J7170">
        <v>0.11</v>
      </c>
      <c r="K7170" t="s">
        <v>16</v>
      </c>
      <c r="L7170">
        <v>5</v>
      </c>
    </row>
    <row r="7171" spans="1:12" x14ac:dyDescent="0.3">
      <c r="A7171">
        <v>31</v>
      </c>
      <c r="B7171">
        <v>80000</v>
      </c>
      <c r="C7171" t="s">
        <v>13</v>
      </c>
      <c r="D7171">
        <v>1</v>
      </c>
      <c r="E7171" t="s">
        <v>18</v>
      </c>
      <c r="F7171" t="s">
        <v>15</v>
      </c>
      <c r="G7171">
        <v>8000</v>
      </c>
      <c r="H7171">
        <v>12.61</v>
      </c>
      <c r="I7171">
        <v>0</v>
      </c>
      <c r="J7171">
        <v>0.1</v>
      </c>
      <c r="K7171" t="s">
        <v>17</v>
      </c>
      <c r="L7171">
        <v>7</v>
      </c>
    </row>
    <row r="7172" spans="1:12" x14ac:dyDescent="0.3">
      <c r="A7172">
        <v>29</v>
      </c>
      <c r="B7172">
        <v>62000</v>
      </c>
      <c r="C7172" t="s">
        <v>26</v>
      </c>
      <c r="D7172">
        <v>10</v>
      </c>
      <c r="E7172" t="s">
        <v>18</v>
      </c>
      <c r="F7172" t="s">
        <v>21</v>
      </c>
      <c r="G7172">
        <v>3600</v>
      </c>
      <c r="H7172">
        <v>7.14</v>
      </c>
      <c r="I7172">
        <v>0</v>
      </c>
      <c r="J7172">
        <v>0.06</v>
      </c>
      <c r="K7172" t="s">
        <v>16</v>
      </c>
      <c r="L7172">
        <v>9</v>
      </c>
    </row>
    <row r="7173" spans="1:12" x14ac:dyDescent="0.3">
      <c r="A7173">
        <v>33</v>
      </c>
      <c r="B7173">
        <v>62000</v>
      </c>
      <c r="C7173" t="s">
        <v>26</v>
      </c>
      <c r="D7173">
        <v>3</v>
      </c>
      <c r="E7173" t="s">
        <v>18</v>
      </c>
      <c r="F7173" t="s">
        <v>21</v>
      </c>
      <c r="G7173">
        <v>10000</v>
      </c>
      <c r="H7173">
        <v>7.88</v>
      </c>
      <c r="I7173">
        <v>0</v>
      </c>
      <c r="J7173">
        <v>0.16</v>
      </c>
      <c r="K7173" t="s">
        <v>16</v>
      </c>
      <c r="L7173">
        <v>6</v>
      </c>
    </row>
    <row r="7174" spans="1:12" x14ac:dyDescent="0.3">
      <c r="A7174">
        <v>29</v>
      </c>
      <c r="B7174">
        <v>82710</v>
      </c>
      <c r="C7174" t="s">
        <v>13</v>
      </c>
      <c r="D7174">
        <v>2</v>
      </c>
      <c r="E7174" t="s">
        <v>20</v>
      </c>
      <c r="F7174" t="s">
        <v>15</v>
      </c>
      <c r="G7174">
        <v>8000</v>
      </c>
      <c r="H7174">
        <v>13.49</v>
      </c>
      <c r="I7174">
        <v>0</v>
      </c>
      <c r="J7174">
        <v>0.1</v>
      </c>
      <c r="K7174" t="s">
        <v>17</v>
      </c>
      <c r="L7174">
        <v>9</v>
      </c>
    </row>
    <row r="7175" spans="1:12" x14ac:dyDescent="0.3">
      <c r="A7175">
        <v>29</v>
      </c>
      <c r="B7175">
        <v>62000</v>
      </c>
      <c r="C7175" t="s">
        <v>26</v>
      </c>
      <c r="D7175">
        <v>4</v>
      </c>
      <c r="E7175" t="s">
        <v>20</v>
      </c>
      <c r="F7175" t="s">
        <v>30</v>
      </c>
      <c r="G7175">
        <v>3000</v>
      </c>
      <c r="H7175">
        <v>14.84</v>
      </c>
      <c r="I7175">
        <v>0</v>
      </c>
      <c r="J7175">
        <v>0.05</v>
      </c>
      <c r="K7175" t="s">
        <v>16</v>
      </c>
      <c r="L7175">
        <v>7</v>
      </c>
    </row>
    <row r="7176" spans="1:12" x14ac:dyDescent="0.3">
      <c r="A7176">
        <v>29</v>
      </c>
      <c r="B7176">
        <v>83500</v>
      </c>
      <c r="C7176" t="s">
        <v>13</v>
      </c>
      <c r="D7176">
        <v>1</v>
      </c>
      <c r="E7176" t="s">
        <v>14</v>
      </c>
      <c r="F7176" t="s">
        <v>19</v>
      </c>
      <c r="G7176">
        <v>8000</v>
      </c>
      <c r="H7176">
        <v>11.49</v>
      </c>
      <c r="I7176">
        <v>0</v>
      </c>
      <c r="J7176">
        <v>0.1</v>
      </c>
      <c r="K7176" t="s">
        <v>16</v>
      </c>
      <c r="L7176">
        <v>8</v>
      </c>
    </row>
    <row r="7177" spans="1:12" x14ac:dyDescent="0.3">
      <c r="A7177">
        <v>28</v>
      </c>
      <c r="B7177">
        <v>85000</v>
      </c>
      <c r="C7177" t="s">
        <v>13</v>
      </c>
      <c r="D7177">
        <v>8</v>
      </c>
      <c r="E7177" t="s">
        <v>25</v>
      </c>
      <c r="F7177" t="s">
        <v>19</v>
      </c>
      <c r="G7177">
        <v>8000</v>
      </c>
      <c r="H7177">
        <v>11.71</v>
      </c>
      <c r="I7177">
        <v>0</v>
      </c>
      <c r="J7177">
        <v>0.09</v>
      </c>
      <c r="K7177" t="s">
        <v>16</v>
      </c>
      <c r="L7177">
        <v>5</v>
      </c>
    </row>
    <row r="7178" spans="1:12" x14ac:dyDescent="0.3">
      <c r="A7178">
        <v>29</v>
      </c>
      <c r="B7178">
        <v>62000</v>
      </c>
      <c r="C7178" t="s">
        <v>26</v>
      </c>
      <c r="D7178">
        <v>4</v>
      </c>
      <c r="E7178" t="s">
        <v>28</v>
      </c>
      <c r="F7178" t="s">
        <v>15</v>
      </c>
      <c r="G7178">
        <v>20000</v>
      </c>
      <c r="I7178">
        <v>0</v>
      </c>
      <c r="J7178">
        <v>0.32</v>
      </c>
      <c r="K7178" t="s">
        <v>17</v>
      </c>
      <c r="L7178">
        <v>10</v>
      </c>
    </row>
    <row r="7179" spans="1:12" x14ac:dyDescent="0.3">
      <c r="A7179">
        <v>34</v>
      </c>
      <c r="B7179">
        <v>86400</v>
      </c>
      <c r="C7179" t="s">
        <v>13</v>
      </c>
      <c r="D7179">
        <v>0</v>
      </c>
      <c r="E7179" t="s">
        <v>14</v>
      </c>
      <c r="F7179" t="s">
        <v>15</v>
      </c>
      <c r="G7179">
        <v>8000</v>
      </c>
      <c r="H7179">
        <v>13.49</v>
      </c>
      <c r="I7179">
        <v>0</v>
      </c>
      <c r="J7179">
        <v>0.09</v>
      </c>
      <c r="K7179" t="s">
        <v>17</v>
      </c>
      <c r="L7179">
        <v>9</v>
      </c>
    </row>
    <row r="7180" spans="1:12" x14ac:dyDescent="0.3">
      <c r="A7180">
        <v>27</v>
      </c>
      <c r="B7180">
        <v>90000</v>
      </c>
      <c r="C7180" t="s">
        <v>13</v>
      </c>
      <c r="D7180">
        <v>0</v>
      </c>
      <c r="E7180" t="s">
        <v>14</v>
      </c>
      <c r="F7180" t="s">
        <v>19</v>
      </c>
      <c r="G7180">
        <v>8000</v>
      </c>
      <c r="H7180">
        <v>10.99</v>
      </c>
      <c r="I7180">
        <v>0</v>
      </c>
      <c r="J7180">
        <v>0.09</v>
      </c>
      <c r="K7180" t="s">
        <v>16</v>
      </c>
      <c r="L7180">
        <v>10</v>
      </c>
    </row>
    <row r="7181" spans="1:12" x14ac:dyDescent="0.3">
      <c r="A7181">
        <v>27</v>
      </c>
      <c r="B7181">
        <v>93000</v>
      </c>
      <c r="C7181" t="s">
        <v>13</v>
      </c>
      <c r="D7181">
        <v>1</v>
      </c>
      <c r="E7181" t="s">
        <v>14</v>
      </c>
      <c r="F7181" t="s">
        <v>21</v>
      </c>
      <c r="G7181">
        <v>8000</v>
      </c>
      <c r="I7181">
        <v>0</v>
      </c>
      <c r="J7181">
        <v>0.09</v>
      </c>
      <c r="K7181" t="s">
        <v>16</v>
      </c>
      <c r="L7181">
        <v>7</v>
      </c>
    </row>
    <row r="7182" spans="1:12" x14ac:dyDescent="0.3">
      <c r="A7182">
        <v>34</v>
      </c>
      <c r="B7182">
        <v>93100</v>
      </c>
      <c r="C7182" t="s">
        <v>13</v>
      </c>
      <c r="D7182">
        <v>2</v>
      </c>
      <c r="E7182" t="s">
        <v>28</v>
      </c>
      <c r="F7182" t="s">
        <v>15</v>
      </c>
      <c r="G7182">
        <v>8000</v>
      </c>
      <c r="I7182">
        <v>0</v>
      </c>
      <c r="J7182">
        <v>0.09</v>
      </c>
      <c r="K7182" t="s">
        <v>16</v>
      </c>
      <c r="L7182">
        <v>9</v>
      </c>
    </row>
    <row r="7183" spans="1:12" x14ac:dyDescent="0.3">
      <c r="A7183">
        <v>34</v>
      </c>
      <c r="B7183">
        <v>105000</v>
      </c>
      <c r="C7183" t="s">
        <v>13</v>
      </c>
      <c r="D7183">
        <v>0</v>
      </c>
      <c r="E7183" t="s">
        <v>20</v>
      </c>
      <c r="F7183" t="s">
        <v>21</v>
      </c>
      <c r="G7183">
        <v>8000</v>
      </c>
      <c r="H7183">
        <v>8.3800000000000008</v>
      </c>
      <c r="I7183">
        <v>0</v>
      </c>
      <c r="J7183">
        <v>0.08</v>
      </c>
      <c r="K7183" t="s">
        <v>16</v>
      </c>
      <c r="L7183">
        <v>8</v>
      </c>
    </row>
    <row r="7184" spans="1:12" x14ac:dyDescent="0.3">
      <c r="A7184">
        <v>32</v>
      </c>
      <c r="B7184">
        <v>62217</v>
      </c>
      <c r="C7184" t="s">
        <v>26</v>
      </c>
      <c r="D7184">
        <v>2</v>
      </c>
      <c r="E7184" t="s">
        <v>14</v>
      </c>
      <c r="F7184" t="s">
        <v>15</v>
      </c>
      <c r="G7184">
        <v>6000</v>
      </c>
      <c r="H7184">
        <v>14.27</v>
      </c>
      <c r="I7184">
        <v>0</v>
      </c>
      <c r="J7184">
        <v>0.1</v>
      </c>
      <c r="K7184" t="s">
        <v>17</v>
      </c>
      <c r="L7184">
        <v>6</v>
      </c>
    </row>
    <row r="7185" spans="1:12" x14ac:dyDescent="0.3">
      <c r="A7185">
        <v>28</v>
      </c>
      <c r="B7185">
        <v>62352</v>
      </c>
      <c r="C7185" t="s">
        <v>26</v>
      </c>
      <c r="D7185">
        <v>3</v>
      </c>
      <c r="E7185" t="s">
        <v>25</v>
      </c>
      <c r="F7185" t="s">
        <v>21</v>
      </c>
      <c r="G7185">
        <v>3800</v>
      </c>
      <c r="H7185">
        <v>6.62</v>
      </c>
      <c r="I7185">
        <v>0</v>
      </c>
      <c r="J7185">
        <v>0.06</v>
      </c>
      <c r="K7185" t="s">
        <v>16</v>
      </c>
      <c r="L7185">
        <v>7</v>
      </c>
    </row>
    <row r="7186" spans="1:12" x14ac:dyDescent="0.3">
      <c r="A7186">
        <v>27</v>
      </c>
      <c r="B7186">
        <v>62400</v>
      </c>
      <c r="C7186" t="s">
        <v>26</v>
      </c>
      <c r="D7186">
        <v>11</v>
      </c>
      <c r="E7186" t="s">
        <v>27</v>
      </c>
      <c r="F7186" t="s">
        <v>21</v>
      </c>
      <c r="G7186">
        <v>1000</v>
      </c>
      <c r="H7186">
        <v>5.42</v>
      </c>
      <c r="I7186">
        <v>0</v>
      </c>
      <c r="J7186">
        <v>0.02</v>
      </c>
      <c r="K7186" t="s">
        <v>16</v>
      </c>
      <c r="L7186">
        <v>7</v>
      </c>
    </row>
    <row r="7187" spans="1:12" x14ac:dyDescent="0.3">
      <c r="A7187">
        <v>30</v>
      </c>
      <c r="B7187">
        <v>132640</v>
      </c>
      <c r="C7187" t="s">
        <v>13</v>
      </c>
      <c r="D7187">
        <v>6</v>
      </c>
      <c r="E7187" t="s">
        <v>27</v>
      </c>
      <c r="F7187" t="s">
        <v>15</v>
      </c>
      <c r="G7187">
        <v>8000</v>
      </c>
      <c r="H7187">
        <v>13.57</v>
      </c>
      <c r="I7187">
        <v>0</v>
      </c>
      <c r="J7187">
        <v>0.06</v>
      </c>
      <c r="K7187" t="s">
        <v>16</v>
      </c>
      <c r="L7187">
        <v>5</v>
      </c>
    </row>
    <row r="7188" spans="1:12" x14ac:dyDescent="0.3">
      <c r="A7188">
        <v>27</v>
      </c>
      <c r="B7188">
        <v>150000</v>
      </c>
      <c r="C7188" t="s">
        <v>13</v>
      </c>
      <c r="D7188">
        <v>2</v>
      </c>
      <c r="E7188" t="s">
        <v>18</v>
      </c>
      <c r="F7188" t="s">
        <v>19</v>
      </c>
      <c r="G7188">
        <v>8000</v>
      </c>
      <c r="I7188">
        <v>0</v>
      </c>
      <c r="J7188">
        <v>0.05</v>
      </c>
      <c r="K7188" t="s">
        <v>16</v>
      </c>
      <c r="L7188">
        <v>7</v>
      </c>
    </row>
    <row r="7189" spans="1:12" x14ac:dyDescent="0.3">
      <c r="A7189">
        <v>28</v>
      </c>
      <c r="B7189">
        <v>160000</v>
      </c>
      <c r="C7189" t="s">
        <v>13</v>
      </c>
      <c r="D7189">
        <v>7</v>
      </c>
      <c r="E7189" t="s">
        <v>20</v>
      </c>
      <c r="F7189" t="s">
        <v>19</v>
      </c>
      <c r="G7189">
        <v>8000</v>
      </c>
      <c r="H7189">
        <v>12.69</v>
      </c>
      <c r="I7189">
        <v>0</v>
      </c>
      <c r="J7189">
        <v>0.05</v>
      </c>
      <c r="K7189" t="s">
        <v>16</v>
      </c>
      <c r="L7189">
        <v>7</v>
      </c>
    </row>
    <row r="7190" spans="1:12" x14ac:dyDescent="0.3">
      <c r="A7190">
        <v>27</v>
      </c>
      <c r="B7190">
        <v>160000</v>
      </c>
      <c r="C7190" t="s">
        <v>13</v>
      </c>
      <c r="D7190">
        <v>4</v>
      </c>
      <c r="E7190" t="s">
        <v>18</v>
      </c>
      <c r="F7190" t="s">
        <v>19</v>
      </c>
      <c r="G7190">
        <v>8000</v>
      </c>
      <c r="H7190">
        <v>12.42</v>
      </c>
      <c r="I7190">
        <v>0</v>
      </c>
      <c r="J7190">
        <v>0.05</v>
      </c>
      <c r="K7190" t="s">
        <v>16</v>
      </c>
      <c r="L7190">
        <v>9</v>
      </c>
    </row>
    <row r="7191" spans="1:12" x14ac:dyDescent="0.3">
      <c r="A7191">
        <v>32</v>
      </c>
      <c r="B7191">
        <v>62400</v>
      </c>
      <c r="C7191" t="s">
        <v>26</v>
      </c>
      <c r="D7191">
        <v>7</v>
      </c>
      <c r="E7191" t="s">
        <v>25</v>
      </c>
      <c r="F7191" t="s">
        <v>19</v>
      </c>
      <c r="G7191">
        <v>20000</v>
      </c>
      <c r="H7191">
        <v>12.53</v>
      </c>
      <c r="I7191">
        <v>0</v>
      </c>
      <c r="J7191">
        <v>0.32</v>
      </c>
      <c r="K7191" t="s">
        <v>16</v>
      </c>
      <c r="L7191">
        <v>6</v>
      </c>
    </row>
    <row r="7192" spans="1:12" x14ac:dyDescent="0.3">
      <c r="A7192">
        <v>30</v>
      </c>
      <c r="B7192">
        <v>62496</v>
      </c>
      <c r="C7192" t="s">
        <v>26</v>
      </c>
      <c r="D7192">
        <v>14</v>
      </c>
      <c r="E7192" t="s">
        <v>20</v>
      </c>
      <c r="F7192" t="s">
        <v>19</v>
      </c>
      <c r="G7192">
        <v>3200</v>
      </c>
      <c r="I7192">
        <v>0</v>
      </c>
      <c r="J7192">
        <v>0.05</v>
      </c>
      <c r="K7192" t="s">
        <v>16</v>
      </c>
      <c r="L7192">
        <v>8</v>
      </c>
    </row>
    <row r="7193" spans="1:12" x14ac:dyDescent="0.3">
      <c r="A7193">
        <v>32</v>
      </c>
      <c r="B7193">
        <v>35004</v>
      </c>
      <c r="C7193" t="s">
        <v>13</v>
      </c>
      <c r="D7193">
        <v>3</v>
      </c>
      <c r="E7193" t="s">
        <v>14</v>
      </c>
      <c r="F7193" t="s">
        <v>30</v>
      </c>
      <c r="G7193">
        <v>8150</v>
      </c>
      <c r="H7193">
        <v>16.489999999999998</v>
      </c>
      <c r="I7193">
        <v>0</v>
      </c>
      <c r="J7193">
        <v>0.23</v>
      </c>
      <c r="K7193" t="s">
        <v>17</v>
      </c>
      <c r="L7193">
        <v>5</v>
      </c>
    </row>
    <row r="7194" spans="1:12" x14ac:dyDescent="0.3">
      <c r="A7194">
        <v>30</v>
      </c>
      <c r="B7194">
        <v>62500</v>
      </c>
      <c r="C7194" t="s">
        <v>26</v>
      </c>
      <c r="D7194">
        <v>8</v>
      </c>
      <c r="E7194" t="s">
        <v>14</v>
      </c>
      <c r="F7194" t="s">
        <v>21</v>
      </c>
      <c r="G7194">
        <v>15000</v>
      </c>
      <c r="H7194">
        <v>6.91</v>
      </c>
      <c r="I7194">
        <v>0</v>
      </c>
      <c r="J7194">
        <v>0.24</v>
      </c>
      <c r="K7194" t="s">
        <v>16</v>
      </c>
      <c r="L7194">
        <v>10</v>
      </c>
    </row>
    <row r="7195" spans="1:12" x14ac:dyDescent="0.3">
      <c r="A7195">
        <v>29</v>
      </c>
      <c r="B7195">
        <v>77000</v>
      </c>
      <c r="C7195" t="s">
        <v>13</v>
      </c>
      <c r="D7195">
        <v>0</v>
      </c>
      <c r="E7195" t="s">
        <v>18</v>
      </c>
      <c r="F7195" t="s">
        <v>21</v>
      </c>
      <c r="G7195">
        <v>8225</v>
      </c>
      <c r="I7195">
        <v>0</v>
      </c>
      <c r="J7195">
        <v>0.11</v>
      </c>
      <c r="K7195" t="s">
        <v>16</v>
      </c>
      <c r="L7195">
        <v>10</v>
      </c>
    </row>
    <row r="7196" spans="1:12" x14ac:dyDescent="0.3">
      <c r="A7196">
        <v>27</v>
      </c>
      <c r="B7196">
        <v>62570</v>
      </c>
      <c r="C7196" t="s">
        <v>26</v>
      </c>
      <c r="D7196">
        <v>11</v>
      </c>
      <c r="E7196" t="s">
        <v>18</v>
      </c>
      <c r="F7196" t="s">
        <v>30</v>
      </c>
      <c r="G7196">
        <v>25000</v>
      </c>
      <c r="H7196">
        <v>14.84</v>
      </c>
      <c r="I7196">
        <v>0</v>
      </c>
      <c r="J7196">
        <v>0.4</v>
      </c>
      <c r="K7196" t="s">
        <v>16</v>
      </c>
      <c r="L7196">
        <v>5</v>
      </c>
    </row>
    <row r="7197" spans="1:12" x14ac:dyDescent="0.3">
      <c r="A7197">
        <v>33</v>
      </c>
      <c r="B7197">
        <v>62910</v>
      </c>
      <c r="C7197" t="s">
        <v>23</v>
      </c>
      <c r="D7197">
        <v>3</v>
      </c>
      <c r="E7197" t="s">
        <v>20</v>
      </c>
      <c r="F7197" t="s">
        <v>30</v>
      </c>
      <c r="G7197">
        <v>7075</v>
      </c>
      <c r="H7197">
        <v>17.579999999999998</v>
      </c>
      <c r="I7197">
        <v>0</v>
      </c>
      <c r="J7197">
        <v>0.11</v>
      </c>
      <c r="K7197" t="s">
        <v>16</v>
      </c>
      <c r="L7197">
        <v>8</v>
      </c>
    </row>
    <row r="7198" spans="1:12" x14ac:dyDescent="0.3">
      <c r="A7198">
        <v>28</v>
      </c>
      <c r="B7198">
        <v>30000</v>
      </c>
      <c r="C7198" t="s">
        <v>13</v>
      </c>
      <c r="D7198">
        <v>0</v>
      </c>
      <c r="E7198" t="s">
        <v>20</v>
      </c>
      <c r="F7198" t="s">
        <v>19</v>
      </c>
      <c r="G7198">
        <v>8400</v>
      </c>
      <c r="H7198">
        <v>11.89</v>
      </c>
      <c r="I7198">
        <v>0</v>
      </c>
      <c r="J7198">
        <v>0.28000000000000003</v>
      </c>
      <c r="K7198" t="s">
        <v>16</v>
      </c>
      <c r="L7198">
        <v>10</v>
      </c>
    </row>
    <row r="7199" spans="1:12" x14ac:dyDescent="0.3">
      <c r="A7199">
        <v>30</v>
      </c>
      <c r="B7199">
        <v>63000</v>
      </c>
      <c r="C7199" t="s">
        <v>26</v>
      </c>
      <c r="D7199">
        <v>14</v>
      </c>
      <c r="E7199" t="s">
        <v>25</v>
      </c>
      <c r="F7199" t="s">
        <v>21</v>
      </c>
      <c r="G7199">
        <v>3500</v>
      </c>
      <c r="H7199">
        <v>7.49</v>
      </c>
      <c r="I7199">
        <v>0</v>
      </c>
      <c r="J7199">
        <v>0.06</v>
      </c>
      <c r="K7199" t="s">
        <v>16</v>
      </c>
      <c r="L7199">
        <v>7</v>
      </c>
    </row>
    <row r="7200" spans="1:12" x14ac:dyDescent="0.3">
      <c r="A7200">
        <v>34</v>
      </c>
      <c r="B7200">
        <v>32758</v>
      </c>
      <c r="C7200" t="s">
        <v>13</v>
      </c>
      <c r="D7200">
        <v>0</v>
      </c>
      <c r="E7200" t="s">
        <v>25</v>
      </c>
      <c r="F7200" t="s">
        <v>30</v>
      </c>
      <c r="G7200">
        <v>8400</v>
      </c>
      <c r="H7200">
        <v>14.96</v>
      </c>
      <c r="I7200">
        <v>1</v>
      </c>
      <c r="J7200">
        <v>0.26</v>
      </c>
      <c r="K7200" t="s">
        <v>16</v>
      </c>
      <c r="L7200">
        <v>5</v>
      </c>
    </row>
    <row r="7201" spans="1:12" x14ac:dyDescent="0.3">
      <c r="A7201">
        <v>28</v>
      </c>
      <c r="B7201">
        <v>63000</v>
      </c>
      <c r="C7201" t="s">
        <v>26</v>
      </c>
      <c r="D7201">
        <v>7</v>
      </c>
      <c r="E7201" t="s">
        <v>18</v>
      </c>
      <c r="F7201" t="s">
        <v>15</v>
      </c>
      <c r="G7201">
        <v>8575</v>
      </c>
      <c r="H7201">
        <v>13.49</v>
      </c>
      <c r="I7201">
        <v>0</v>
      </c>
      <c r="J7201">
        <v>0.14000000000000001</v>
      </c>
      <c r="K7201" t="s">
        <v>16</v>
      </c>
      <c r="L7201">
        <v>8</v>
      </c>
    </row>
    <row r="7202" spans="1:12" x14ac:dyDescent="0.3">
      <c r="A7202">
        <v>34</v>
      </c>
      <c r="B7202">
        <v>63000</v>
      </c>
      <c r="C7202" t="s">
        <v>26</v>
      </c>
      <c r="D7202">
        <v>9</v>
      </c>
      <c r="E7202" t="s">
        <v>25</v>
      </c>
      <c r="F7202" t="s">
        <v>19</v>
      </c>
      <c r="G7202">
        <v>18000</v>
      </c>
      <c r="H7202">
        <v>11.49</v>
      </c>
      <c r="I7202">
        <v>0</v>
      </c>
      <c r="J7202">
        <v>0.28999999999999998</v>
      </c>
      <c r="K7202" t="s">
        <v>16</v>
      </c>
      <c r="L7202">
        <v>9</v>
      </c>
    </row>
    <row r="7203" spans="1:12" x14ac:dyDescent="0.3">
      <c r="A7203">
        <v>28</v>
      </c>
      <c r="B7203">
        <v>63000</v>
      </c>
      <c r="C7203" t="s">
        <v>26</v>
      </c>
      <c r="D7203">
        <v>7</v>
      </c>
      <c r="E7203" t="s">
        <v>28</v>
      </c>
      <c r="F7203" t="s">
        <v>15</v>
      </c>
      <c r="G7203">
        <v>6400</v>
      </c>
      <c r="H7203">
        <v>14.79</v>
      </c>
      <c r="I7203">
        <v>0</v>
      </c>
      <c r="J7203">
        <v>0.1</v>
      </c>
      <c r="K7203" t="s">
        <v>16</v>
      </c>
      <c r="L7203">
        <v>9</v>
      </c>
    </row>
    <row r="7204" spans="1:12" x14ac:dyDescent="0.3">
      <c r="A7204">
        <v>34</v>
      </c>
      <c r="B7204">
        <v>33500</v>
      </c>
      <c r="C7204" t="s">
        <v>13</v>
      </c>
      <c r="D7204">
        <v>4</v>
      </c>
      <c r="E7204" t="s">
        <v>14</v>
      </c>
      <c r="F7204" t="s">
        <v>19</v>
      </c>
      <c r="G7204">
        <v>8400</v>
      </c>
      <c r="H7204">
        <v>10.99</v>
      </c>
      <c r="I7204">
        <v>1</v>
      </c>
      <c r="J7204">
        <v>0.25</v>
      </c>
      <c r="K7204" t="s">
        <v>16</v>
      </c>
      <c r="L7204">
        <v>9</v>
      </c>
    </row>
    <row r="7205" spans="1:12" x14ac:dyDescent="0.3">
      <c r="A7205">
        <v>32</v>
      </c>
      <c r="B7205">
        <v>63000</v>
      </c>
      <c r="C7205" t="s">
        <v>26</v>
      </c>
      <c r="D7205">
        <v>6</v>
      </c>
      <c r="E7205" t="s">
        <v>20</v>
      </c>
      <c r="F7205" t="s">
        <v>21</v>
      </c>
      <c r="G7205">
        <v>8000</v>
      </c>
      <c r="H7205">
        <v>6.17</v>
      </c>
      <c r="I7205">
        <v>0</v>
      </c>
      <c r="J7205">
        <v>0.13</v>
      </c>
      <c r="K7205" t="s">
        <v>16</v>
      </c>
      <c r="L7205">
        <v>8</v>
      </c>
    </row>
    <row r="7206" spans="1:12" x14ac:dyDescent="0.3">
      <c r="A7206">
        <v>27</v>
      </c>
      <c r="B7206">
        <v>63000</v>
      </c>
      <c r="C7206" t="s">
        <v>26</v>
      </c>
      <c r="D7206">
        <v>9</v>
      </c>
      <c r="E7206" t="s">
        <v>25</v>
      </c>
      <c r="F7206" t="s">
        <v>19</v>
      </c>
      <c r="G7206">
        <v>4500</v>
      </c>
      <c r="H7206">
        <v>8.8800000000000008</v>
      </c>
      <c r="I7206">
        <v>0</v>
      </c>
      <c r="J7206">
        <v>7.0000000000000007E-2</v>
      </c>
      <c r="K7206" t="s">
        <v>16</v>
      </c>
      <c r="L7206">
        <v>7</v>
      </c>
    </row>
    <row r="7207" spans="1:12" x14ac:dyDescent="0.3">
      <c r="A7207">
        <v>31</v>
      </c>
      <c r="B7207">
        <v>63000</v>
      </c>
      <c r="C7207" t="s">
        <v>26</v>
      </c>
      <c r="D7207">
        <v>3</v>
      </c>
      <c r="E7207" t="s">
        <v>27</v>
      </c>
      <c r="F7207" t="s">
        <v>15</v>
      </c>
      <c r="G7207">
        <v>7000</v>
      </c>
      <c r="H7207">
        <v>13.92</v>
      </c>
      <c r="I7207">
        <v>0</v>
      </c>
      <c r="J7207">
        <v>0.11</v>
      </c>
      <c r="K7207" t="s">
        <v>16</v>
      </c>
      <c r="L7207">
        <v>7</v>
      </c>
    </row>
    <row r="7208" spans="1:12" x14ac:dyDescent="0.3">
      <c r="A7208">
        <v>29</v>
      </c>
      <c r="B7208">
        <v>63000</v>
      </c>
      <c r="C7208" t="s">
        <v>26</v>
      </c>
      <c r="D7208">
        <v>6</v>
      </c>
      <c r="E7208" t="s">
        <v>28</v>
      </c>
      <c r="F7208" t="s">
        <v>19</v>
      </c>
      <c r="G7208">
        <v>25000</v>
      </c>
      <c r="H7208">
        <v>11.48</v>
      </c>
      <c r="I7208">
        <v>0</v>
      </c>
      <c r="J7208">
        <v>0.4</v>
      </c>
      <c r="K7208" t="s">
        <v>16</v>
      </c>
      <c r="L7208">
        <v>8</v>
      </c>
    </row>
    <row r="7209" spans="1:12" x14ac:dyDescent="0.3">
      <c r="A7209">
        <v>27</v>
      </c>
      <c r="B7209">
        <v>49600</v>
      </c>
      <c r="C7209" t="s">
        <v>13</v>
      </c>
      <c r="D7209">
        <v>2</v>
      </c>
      <c r="E7209" t="s">
        <v>18</v>
      </c>
      <c r="F7209" t="s">
        <v>30</v>
      </c>
      <c r="G7209">
        <v>8400</v>
      </c>
      <c r="I7209">
        <v>1</v>
      </c>
      <c r="J7209">
        <v>0.17</v>
      </c>
      <c r="K7209" t="s">
        <v>16</v>
      </c>
      <c r="L7209">
        <v>5</v>
      </c>
    </row>
    <row r="7210" spans="1:12" x14ac:dyDescent="0.3">
      <c r="A7210">
        <v>30</v>
      </c>
      <c r="B7210">
        <v>57996</v>
      </c>
      <c r="C7210" t="s">
        <v>13</v>
      </c>
      <c r="D7210">
        <v>2</v>
      </c>
      <c r="E7210" t="s">
        <v>25</v>
      </c>
      <c r="F7210" t="s">
        <v>15</v>
      </c>
      <c r="G7210">
        <v>8400</v>
      </c>
      <c r="H7210">
        <v>12.98</v>
      </c>
      <c r="I7210">
        <v>0</v>
      </c>
      <c r="J7210">
        <v>0.14000000000000001</v>
      </c>
      <c r="K7210" t="s">
        <v>17</v>
      </c>
      <c r="L7210">
        <v>8</v>
      </c>
    </row>
    <row r="7211" spans="1:12" x14ac:dyDescent="0.3">
      <c r="A7211">
        <v>33</v>
      </c>
      <c r="B7211">
        <v>57000</v>
      </c>
      <c r="C7211" t="s">
        <v>26</v>
      </c>
      <c r="D7211">
        <v>3</v>
      </c>
      <c r="E7211" t="s">
        <v>18</v>
      </c>
      <c r="F7211" t="s">
        <v>29</v>
      </c>
      <c r="G7211">
        <v>10000</v>
      </c>
      <c r="H7211">
        <v>15.68</v>
      </c>
      <c r="I7211">
        <v>1</v>
      </c>
      <c r="J7211">
        <v>0.18</v>
      </c>
      <c r="K7211" t="s">
        <v>17</v>
      </c>
      <c r="L7211">
        <v>8</v>
      </c>
    </row>
    <row r="7212" spans="1:12" x14ac:dyDescent="0.3">
      <c r="A7212">
        <v>32</v>
      </c>
      <c r="B7212">
        <v>65280</v>
      </c>
      <c r="C7212" t="s">
        <v>13</v>
      </c>
      <c r="D7212">
        <v>0</v>
      </c>
      <c r="E7212" t="s">
        <v>20</v>
      </c>
      <c r="F7212" t="s">
        <v>15</v>
      </c>
      <c r="G7212">
        <v>8400</v>
      </c>
      <c r="H7212">
        <v>13.61</v>
      </c>
      <c r="I7212">
        <v>0</v>
      </c>
      <c r="J7212">
        <v>0.13</v>
      </c>
      <c r="K7212" t="s">
        <v>16</v>
      </c>
      <c r="L7212">
        <v>9</v>
      </c>
    </row>
    <row r="7213" spans="1:12" x14ac:dyDescent="0.3">
      <c r="A7213">
        <v>27</v>
      </c>
      <c r="B7213">
        <v>71000</v>
      </c>
      <c r="C7213" t="s">
        <v>13</v>
      </c>
      <c r="D7213">
        <v>11</v>
      </c>
      <c r="E7213" t="s">
        <v>18</v>
      </c>
      <c r="F7213" t="s">
        <v>15</v>
      </c>
      <c r="G7213">
        <v>8400</v>
      </c>
      <c r="H7213">
        <v>12.61</v>
      </c>
      <c r="I7213">
        <v>0</v>
      </c>
      <c r="J7213">
        <v>0.12</v>
      </c>
      <c r="K7213" t="s">
        <v>17</v>
      </c>
      <c r="L7213">
        <v>10</v>
      </c>
    </row>
    <row r="7214" spans="1:12" x14ac:dyDescent="0.3">
      <c r="A7214">
        <v>34</v>
      </c>
      <c r="B7214">
        <v>102000</v>
      </c>
      <c r="C7214" t="s">
        <v>13</v>
      </c>
      <c r="D7214">
        <v>4</v>
      </c>
      <c r="E7214" t="s">
        <v>18</v>
      </c>
      <c r="F7214" t="s">
        <v>29</v>
      </c>
      <c r="G7214">
        <v>8400</v>
      </c>
      <c r="H7214">
        <v>17.190000000000001</v>
      </c>
      <c r="I7214">
        <v>0</v>
      </c>
      <c r="J7214">
        <v>0.08</v>
      </c>
      <c r="K7214" t="s">
        <v>17</v>
      </c>
      <c r="L7214">
        <v>10</v>
      </c>
    </row>
    <row r="7215" spans="1:12" x14ac:dyDescent="0.3">
      <c r="A7215">
        <v>28</v>
      </c>
      <c r="B7215">
        <v>63600</v>
      </c>
      <c r="C7215" t="s">
        <v>26</v>
      </c>
      <c r="D7215">
        <v>12</v>
      </c>
      <c r="E7215" t="s">
        <v>25</v>
      </c>
      <c r="F7215" t="s">
        <v>21</v>
      </c>
      <c r="G7215">
        <v>3000</v>
      </c>
      <c r="I7215">
        <v>0</v>
      </c>
      <c r="J7215">
        <v>0.05</v>
      </c>
      <c r="K7215" t="s">
        <v>16</v>
      </c>
      <c r="L7215">
        <v>7</v>
      </c>
    </row>
    <row r="7216" spans="1:12" x14ac:dyDescent="0.3">
      <c r="A7216">
        <v>31</v>
      </c>
      <c r="B7216">
        <v>19200</v>
      </c>
      <c r="C7216" t="s">
        <v>13</v>
      </c>
      <c r="D7216">
        <v>5</v>
      </c>
      <c r="E7216" t="s">
        <v>28</v>
      </c>
      <c r="F7216" t="s">
        <v>19</v>
      </c>
      <c r="G7216">
        <v>8500</v>
      </c>
      <c r="I7216">
        <v>1</v>
      </c>
      <c r="J7216">
        <v>0.44</v>
      </c>
      <c r="K7216" t="s">
        <v>16</v>
      </c>
      <c r="L7216">
        <v>6</v>
      </c>
    </row>
    <row r="7217" spans="1:12" x14ac:dyDescent="0.3">
      <c r="A7217">
        <v>34</v>
      </c>
      <c r="B7217">
        <v>63996</v>
      </c>
      <c r="C7217" t="s">
        <v>26</v>
      </c>
      <c r="D7217">
        <v>2</v>
      </c>
      <c r="E7217" t="s">
        <v>18</v>
      </c>
      <c r="F7217" t="s">
        <v>21</v>
      </c>
      <c r="G7217">
        <v>6400</v>
      </c>
      <c r="H7217">
        <v>8</v>
      </c>
      <c r="I7217">
        <v>0</v>
      </c>
      <c r="J7217">
        <v>0.1</v>
      </c>
      <c r="K7217" t="s">
        <v>16</v>
      </c>
      <c r="L7217">
        <v>9</v>
      </c>
    </row>
    <row r="7218" spans="1:12" x14ac:dyDescent="0.3">
      <c r="A7218">
        <v>27</v>
      </c>
      <c r="B7218">
        <v>30000</v>
      </c>
      <c r="C7218" t="s">
        <v>13</v>
      </c>
      <c r="D7218">
        <v>2</v>
      </c>
      <c r="E7218" t="s">
        <v>18</v>
      </c>
      <c r="F7218" t="s">
        <v>21</v>
      </c>
      <c r="G7218">
        <v>8600</v>
      </c>
      <c r="H7218">
        <v>7.51</v>
      </c>
      <c r="I7218">
        <v>0</v>
      </c>
      <c r="J7218">
        <v>0.28999999999999998</v>
      </c>
      <c r="K7218" t="s">
        <v>16</v>
      </c>
      <c r="L7218">
        <v>8</v>
      </c>
    </row>
    <row r="7219" spans="1:12" x14ac:dyDescent="0.3">
      <c r="A7219">
        <v>28</v>
      </c>
      <c r="B7219">
        <v>64000</v>
      </c>
      <c r="C7219" t="s">
        <v>26</v>
      </c>
      <c r="D7219">
        <v>5</v>
      </c>
      <c r="E7219" t="s">
        <v>27</v>
      </c>
      <c r="F7219" t="s">
        <v>21</v>
      </c>
      <c r="G7219">
        <v>12000</v>
      </c>
      <c r="H7219">
        <v>6.03</v>
      </c>
      <c r="I7219">
        <v>0</v>
      </c>
      <c r="J7219">
        <v>0.19</v>
      </c>
      <c r="K7219" t="s">
        <v>16</v>
      </c>
      <c r="L7219">
        <v>8</v>
      </c>
    </row>
    <row r="7220" spans="1:12" x14ac:dyDescent="0.3">
      <c r="A7220">
        <v>32</v>
      </c>
      <c r="B7220">
        <v>40320</v>
      </c>
      <c r="C7220" t="s">
        <v>13</v>
      </c>
      <c r="D7220">
        <v>4</v>
      </c>
      <c r="E7220" t="s">
        <v>14</v>
      </c>
      <c r="F7220" t="s">
        <v>15</v>
      </c>
      <c r="G7220">
        <v>8700</v>
      </c>
      <c r="H7220">
        <v>12.61</v>
      </c>
      <c r="I7220">
        <v>0</v>
      </c>
      <c r="J7220">
        <v>0.22</v>
      </c>
      <c r="K7220" t="s">
        <v>17</v>
      </c>
      <c r="L7220">
        <v>5</v>
      </c>
    </row>
    <row r="7221" spans="1:12" x14ac:dyDescent="0.3">
      <c r="A7221">
        <v>31</v>
      </c>
      <c r="B7221">
        <v>58000</v>
      </c>
      <c r="C7221" t="s">
        <v>26</v>
      </c>
      <c r="D7221">
        <v>15</v>
      </c>
      <c r="E7221" t="s">
        <v>25</v>
      </c>
      <c r="F7221" t="s">
        <v>29</v>
      </c>
      <c r="G7221">
        <v>16000</v>
      </c>
      <c r="I7221">
        <v>1</v>
      </c>
      <c r="J7221">
        <v>0.28000000000000003</v>
      </c>
      <c r="K7221" t="s">
        <v>16</v>
      </c>
      <c r="L7221">
        <v>8</v>
      </c>
    </row>
    <row r="7222" spans="1:12" x14ac:dyDescent="0.3">
      <c r="A7222">
        <v>27</v>
      </c>
      <c r="B7222">
        <v>68000</v>
      </c>
      <c r="C7222" t="s">
        <v>13</v>
      </c>
      <c r="D7222">
        <v>4</v>
      </c>
      <c r="E7222" t="s">
        <v>28</v>
      </c>
      <c r="F7222" t="s">
        <v>21</v>
      </c>
      <c r="G7222">
        <v>8700</v>
      </c>
      <c r="H7222">
        <v>7.88</v>
      </c>
      <c r="I7222">
        <v>0</v>
      </c>
      <c r="J7222">
        <v>0.13</v>
      </c>
      <c r="K7222" t="s">
        <v>16</v>
      </c>
      <c r="L7222">
        <v>5</v>
      </c>
    </row>
    <row r="7223" spans="1:12" x14ac:dyDescent="0.3">
      <c r="A7223">
        <v>34</v>
      </c>
      <c r="B7223">
        <v>64000</v>
      </c>
      <c r="C7223" t="s">
        <v>26</v>
      </c>
      <c r="D7223">
        <v>1</v>
      </c>
      <c r="E7223" t="s">
        <v>14</v>
      </c>
      <c r="F7223" t="s">
        <v>21</v>
      </c>
      <c r="G7223">
        <v>7200</v>
      </c>
      <c r="H7223">
        <v>7.29</v>
      </c>
      <c r="I7223">
        <v>0</v>
      </c>
      <c r="J7223">
        <v>0.11</v>
      </c>
      <c r="K7223" t="s">
        <v>16</v>
      </c>
      <c r="L7223">
        <v>7</v>
      </c>
    </row>
    <row r="7224" spans="1:12" x14ac:dyDescent="0.3">
      <c r="A7224">
        <v>28</v>
      </c>
      <c r="B7224">
        <v>64000</v>
      </c>
      <c r="C7224" t="s">
        <v>26</v>
      </c>
      <c r="D7224">
        <v>3</v>
      </c>
      <c r="E7224" t="s">
        <v>27</v>
      </c>
      <c r="F7224" t="s">
        <v>21</v>
      </c>
      <c r="G7224">
        <v>7200</v>
      </c>
      <c r="H7224">
        <v>7.29</v>
      </c>
      <c r="I7224">
        <v>0</v>
      </c>
      <c r="J7224">
        <v>0.11</v>
      </c>
      <c r="K7224" t="s">
        <v>16</v>
      </c>
      <c r="L7224">
        <v>8</v>
      </c>
    </row>
    <row r="7225" spans="1:12" x14ac:dyDescent="0.3">
      <c r="A7225">
        <v>27</v>
      </c>
      <c r="B7225">
        <v>64000</v>
      </c>
      <c r="C7225" t="s">
        <v>23</v>
      </c>
      <c r="D7225">
        <v>11</v>
      </c>
      <c r="E7225" t="s">
        <v>27</v>
      </c>
      <c r="F7225" t="s">
        <v>21</v>
      </c>
      <c r="G7225">
        <v>5000</v>
      </c>
      <c r="H7225">
        <v>5.79</v>
      </c>
      <c r="I7225">
        <v>0</v>
      </c>
      <c r="J7225">
        <v>0.08</v>
      </c>
      <c r="K7225" t="s">
        <v>16</v>
      </c>
      <c r="L7225">
        <v>5</v>
      </c>
    </row>
    <row r="7226" spans="1:12" x14ac:dyDescent="0.3">
      <c r="A7226">
        <v>32</v>
      </c>
      <c r="B7226">
        <v>24000</v>
      </c>
      <c r="C7226" t="s">
        <v>13</v>
      </c>
      <c r="D7226">
        <v>0</v>
      </c>
      <c r="E7226" t="s">
        <v>27</v>
      </c>
      <c r="F7226" t="s">
        <v>30</v>
      </c>
      <c r="G7226">
        <v>9000</v>
      </c>
      <c r="H7226">
        <v>15.62</v>
      </c>
      <c r="I7226">
        <v>1</v>
      </c>
      <c r="J7226">
        <v>0.38</v>
      </c>
      <c r="K7226" t="s">
        <v>16</v>
      </c>
      <c r="L7226">
        <v>7</v>
      </c>
    </row>
    <row r="7227" spans="1:12" x14ac:dyDescent="0.3">
      <c r="A7227">
        <v>35</v>
      </c>
      <c r="B7227">
        <v>58000</v>
      </c>
      <c r="C7227" t="s">
        <v>26</v>
      </c>
      <c r="D7227">
        <v>4</v>
      </c>
      <c r="E7227" t="s">
        <v>14</v>
      </c>
      <c r="F7227" t="s">
        <v>30</v>
      </c>
      <c r="G7227">
        <v>15000</v>
      </c>
      <c r="H7227">
        <v>13.99</v>
      </c>
      <c r="I7227">
        <v>1</v>
      </c>
      <c r="J7227">
        <v>0.26</v>
      </c>
      <c r="K7227" t="s">
        <v>17</v>
      </c>
      <c r="L7227">
        <v>9</v>
      </c>
    </row>
    <row r="7228" spans="1:12" x14ac:dyDescent="0.3">
      <c r="A7228">
        <v>29</v>
      </c>
      <c r="B7228">
        <v>64320</v>
      </c>
      <c r="C7228" t="s">
        <v>26</v>
      </c>
      <c r="D7228">
        <v>13</v>
      </c>
      <c r="E7228" t="s">
        <v>14</v>
      </c>
      <c r="F7228" t="s">
        <v>21</v>
      </c>
      <c r="G7228">
        <v>8000</v>
      </c>
      <c r="H7228">
        <v>6.03</v>
      </c>
      <c r="I7228">
        <v>0</v>
      </c>
      <c r="J7228">
        <v>0.12</v>
      </c>
      <c r="K7228" t="s">
        <v>16</v>
      </c>
      <c r="L7228">
        <v>9</v>
      </c>
    </row>
    <row r="7229" spans="1:12" x14ac:dyDescent="0.3">
      <c r="A7229">
        <v>31</v>
      </c>
      <c r="B7229">
        <v>64500</v>
      </c>
      <c r="C7229" t="s">
        <v>26</v>
      </c>
      <c r="D7229">
        <v>5</v>
      </c>
      <c r="E7229" t="s">
        <v>18</v>
      </c>
      <c r="F7229" t="s">
        <v>21</v>
      </c>
      <c r="G7229">
        <v>7000</v>
      </c>
      <c r="H7229">
        <v>7.88</v>
      </c>
      <c r="I7229">
        <v>0</v>
      </c>
      <c r="J7229">
        <v>0.11</v>
      </c>
      <c r="K7229" t="s">
        <v>16</v>
      </c>
      <c r="L7229">
        <v>5</v>
      </c>
    </row>
    <row r="7230" spans="1:12" x14ac:dyDescent="0.3">
      <c r="A7230">
        <v>30</v>
      </c>
      <c r="B7230">
        <v>32400</v>
      </c>
      <c r="C7230" t="s">
        <v>13</v>
      </c>
      <c r="D7230">
        <v>0</v>
      </c>
      <c r="E7230" t="s">
        <v>20</v>
      </c>
      <c r="F7230" t="s">
        <v>15</v>
      </c>
      <c r="G7230">
        <v>9000</v>
      </c>
      <c r="H7230">
        <v>11.22</v>
      </c>
      <c r="I7230">
        <v>0</v>
      </c>
      <c r="J7230">
        <v>0.28000000000000003</v>
      </c>
      <c r="K7230" t="s">
        <v>16</v>
      </c>
      <c r="L7230">
        <v>10</v>
      </c>
    </row>
    <row r="7231" spans="1:12" x14ac:dyDescent="0.3">
      <c r="A7231">
        <v>31</v>
      </c>
      <c r="B7231">
        <v>34000</v>
      </c>
      <c r="C7231" t="s">
        <v>13</v>
      </c>
      <c r="D7231">
        <v>1</v>
      </c>
      <c r="E7231" t="s">
        <v>20</v>
      </c>
      <c r="F7231" t="s">
        <v>19</v>
      </c>
      <c r="G7231">
        <v>9000</v>
      </c>
      <c r="H7231">
        <v>11.48</v>
      </c>
      <c r="I7231">
        <v>0</v>
      </c>
      <c r="J7231">
        <v>0.26</v>
      </c>
      <c r="K7231" t="s">
        <v>16</v>
      </c>
      <c r="L7231">
        <v>5</v>
      </c>
    </row>
    <row r="7232" spans="1:12" x14ac:dyDescent="0.3">
      <c r="A7232">
        <v>30</v>
      </c>
      <c r="B7232">
        <v>34000</v>
      </c>
      <c r="C7232" t="s">
        <v>13</v>
      </c>
      <c r="D7232">
        <v>3</v>
      </c>
      <c r="E7232" t="s">
        <v>20</v>
      </c>
      <c r="F7232" t="s">
        <v>21</v>
      </c>
      <c r="G7232">
        <v>9000</v>
      </c>
      <c r="I7232">
        <v>0</v>
      </c>
      <c r="J7232">
        <v>0.26</v>
      </c>
      <c r="K7232" t="s">
        <v>16</v>
      </c>
      <c r="L7232">
        <v>8</v>
      </c>
    </row>
    <row r="7233" spans="1:12" x14ac:dyDescent="0.3">
      <c r="A7233">
        <v>29</v>
      </c>
      <c r="B7233">
        <v>58800</v>
      </c>
      <c r="C7233" t="s">
        <v>26</v>
      </c>
      <c r="D7233">
        <v>7</v>
      </c>
      <c r="E7233" t="s">
        <v>25</v>
      </c>
      <c r="F7233" t="s">
        <v>19</v>
      </c>
      <c r="G7233">
        <v>5000</v>
      </c>
      <c r="H7233">
        <v>11.71</v>
      </c>
      <c r="I7233">
        <v>1</v>
      </c>
      <c r="J7233">
        <v>0.09</v>
      </c>
      <c r="K7233" t="s">
        <v>16</v>
      </c>
      <c r="L7233">
        <v>6</v>
      </c>
    </row>
    <row r="7234" spans="1:12" x14ac:dyDescent="0.3">
      <c r="A7234">
        <v>27</v>
      </c>
      <c r="B7234">
        <v>64800</v>
      </c>
      <c r="C7234" t="s">
        <v>26</v>
      </c>
      <c r="D7234">
        <v>12</v>
      </c>
      <c r="E7234" t="s">
        <v>27</v>
      </c>
      <c r="F7234" t="s">
        <v>21</v>
      </c>
      <c r="G7234">
        <v>6500</v>
      </c>
      <c r="I7234">
        <v>0</v>
      </c>
      <c r="J7234">
        <v>0.1</v>
      </c>
      <c r="K7234" t="s">
        <v>16</v>
      </c>
      <c r="L7234">
        <v>6</v>
      </c>
    </row>
    <row r="7235" spans="1:12" x14ac:dyDescent="0.3">
      <c r="A7235">
        <v>34</v>
      </c>
      <c r="B7235">
        <v>58800</v>
      </c>
      <c r="C7235" t="s">
        <v>26</v>
      </c>
      <c r="D7235">
        <v>3</v>
      </c>
      <c r="E7235" t="s">
        <v>28</v>
      </c>
      <c r="F7235" t="s">
        <v>29</v>
      </c>
      <c r="G7235">
        <v>17000</v>
      </c>
      <c r="H7235">
        <v>17.739999999999998</v>
      </c>
      <c r="I7235">
        <v>1</v>
      </c>
      <c r="J7235">
        <v>0.28999999999999998</v>
      </c>
      <c r="K7235" t="s">
        <v>16</v>
      </c>
      <c r="L7235">
        <v>10</v>
      </c>
    </row>
    <row r="7236" spans="1:12" x14ac:dyDescent="0.3">
      <c r="A7236">
        <v>28</v>
      </c>
      <c r="B7236">
        <v>65000</v>
      </c>
      <c r="C7236" t="s">
        <v>26</v>
      </c>
      <c r="D7236">
        <v>5</v>
      </c>
      <c r="E7236" t="s">
        <v>14</v>
      </c>
      <c r="F7236" t="s">
        <v>15</v>
      </c>
      <c r="G7236">
        <v>4500</v>
      </c>
      <c r="H7236">
        <v>15.96</v>
      </c>
      <c r="I7236">
        <v>0</v>
      </c>
      <c r="J7236">
        <v>7.0000000000000007E-2</v>
      </c>
      <c r="K7236" t="s">
        <v>17</v>
      </c>
      <c r="L7236">
        <v>9</v>
      </c>
    </row>
    <row r="7237" spans="1:12" x14ac:dyDescent="0.3">
      <c r="A7237">
        <v>27</v>
      </c>
      <c r="B7237">
        <v>59000</v>
      </c>
      <c r="C7237" t="s">
        <v>26</v>
      </c>
      <c r="D7237">
        <v>11</v>
      </c>
      <c r="E7237" t="s">
        <v>20</v>
      </c>
      <c r="F7237" t="s">
        <v>21</v>
      </c>
      <c r="G7237">
        <v>3000</v>
      </c>
      <c r="H7237">
        <v>7.9</v>
      </c>
      <c r="I7237">
        <v>1</v>
      </c>
      <c r="J7237">
        <v>0.05</v>
      </c>
      <c r="K7237" t="s">
        <v>16</v>
      </c>
      <c r="L7237">
        <v>9</v>
      </c>
    </row>
    <row r="7238" spans="1:12" x14ac:dyDescent="0.3">
      <c r="A7238">
        <v>31</v>
      </c>
      <c r="B7238">
        <v>39000</v>
      </c>
      <c r="C7238" t="s">
        <v>13</v>
      </c>
      <c r="D7238">
        <v>5</v>
      </c>
      <c r="E7238" t="s">
        <v>14</v>
      </c>
      <c r="F7238" t="s">
        <v>19</v>
      </c>
      <c r="G7238">
        <v>9000</v>
      </c>
      <c r="H7238">
        <v>10.71</v>
      </c>
      <c r="I7238">
        <v>0</v>
      </c>
      <c r="J7238">
        <v>0.23</v>
      </c>
      <c r="K7238" t="s">
        <v>16</v>
      </c>
      <c r="L7238">
        <v>6</v>
      </c>
    </row>
    <row r="7239" spans="1:12" x14ac:dyDescent="0.3">
      <c r="A7239">
        <v>32</v>
      </c>
      <c r="B7239">
        <v>40020</v>
      </c>
      <c r="C7239" t="s">
        <v>13</v>
      </c>
      <c r="D7239">
        <v>2</v>
      </c>
      <c r="E7239" t="s">
        <v>25</v>
      </c>
      <c r="F7239" t="s">
        <v>15</v>
      </c>
      <c r="G7239">
        <v>9000</v>
      </c>
      <c r="H7239">
        <v>14.35</v>
      </c>
      <c r="I7239">
        <v>0</v>
      </c>
      <c r="J7239">
        <v>0.22</v>
      </c>
      <c r="K7239" t="s">
        <v>16</v>
      </c>
      <c r="L7239">
        <v>6</v>
      </c>
    </row>
    <row r="7240" spans="1:12" x14ac:dyDescent="0.3">
      <c r="A7240">
        <v>31</v>
      </c>
      <c r="B7240">
        <v>65000</v>
      </c>
      <c r="C7240" t="s">
        <v>26</v>
      </c>
      <c r="D7240">
        <v>15</v>
      </c>
      <c r="E7240" t="s">
        <v>20</v>
      </c>
      <c r="F7240" t="s">
        <v>30</v>
      </c>
      <c r="G7240">
        <v>3000</v>
      </c>
      <c r="H7240">
        <v>16.77</v>
      </c>
      <c r="I7240">
        <v>0</v>
      </c>
      <c r="J7240">
        <v>0.05</v>
      </c>
      <c r="K7240" t="s">
        <v>17</v>
      </c>
      <c r="L7240">
        <v>7</v>
      </c>
    </row>
    <row r="7241" spans="1:12" x14ac:dyDescent="0.3">
      <c r="A7241">
        <v>33</v>
      </c>
      <c r="B7241">
        <v>42597</v>
      </c>
      <c r="C7241" t="s">
        <v>13</v>
      </c>
      <c r="D7241">
        <v>5</v>
      </c>
      <c r="E7241" t="s">
        <v>27</v>
      </c>
      <c r="F7241" t="s">
        <v>19</v>
      </c>
      <c r="G7241">
        <v>9000</v>
      </c>
      <c r="H7241">
        <v>10.37</v>
      </c>
      <c r="I7241">
        <v>0</v>
      </c>
      <c r="J7241">
        <v>0.21</v>
      </c>
      <c r="K7241" t="s">
        <v>16</v>
      </c>
      <c r="L7241">
        <v>5</v>
      </c>
    </row>
    <row r="7242" spans="1:12" x14ac:dyDescent="0.3">
      <c r="A7242">
        <v>29</v>
      </c>
      <c r="B7242">
        <v>65000</v>
      </c>
      <c r="C7242" t="s">
        <v>26</v>
      </c>
      <c r="E7242" t="s">
        <v>25</v>
      </c>
      <c r="F7242" t="s">
        <v>21</v>
      </c>
      <c r="G7242">
        <v>3000</v>
      </c>
      <c r="H7242">
        <v>6.03</v>
      </c>
      <c r="I7242">
        <v>0</v>
      </c>
      <c r="J7242">
        <v>0.05</v>
      </c>
      <c r="K7242" t="s">
        <v>16</v>
      </c>
      <c r="L7242">
        <v>7</v>
      </c>
    </row>
    <row r="7243" spans="1:12" x14ac:dyDescent="0.3">
      <c r="A7243">
        <v>31</v>
      </c>
      <c r="B7243">
        <v>45000</v>
      </c>
      <c r="C7243" t="s">
        <v>13</v>
      </c>
      <c r="D7243">
        <v>2</v>
      </c>
      <c r="E7243" t="s">
        <v>18</v>
      </c>
      <c r="F7243" t="s">
        <v>15</v>
      </c>
      <c r="G7243">
        <v>9000</v>
      </c>
      <c r="H7243">
        <v>12.84</v>
      </c>
      <c r="I7243">
        <v>0</v>
      </c>
      <c r="J7243">
        <v>0.2</v>
      </c>
      <c r="K7243" t="s">
        <v>16</v>
      </c>
      <c r="L7243">
        <v>5</v>
      </c>
    </row>
    <row r="7244" spans="1:12" x14ac:dyDescent="0.3">
      <c r="A7244">
        <v>31</v>
      </c>
      <c r="B7244">
        <v>65000</v>
      </c>
      <c r="C7244" t="s">
        <v>26</v>
      </c>
      <c r="D7244">
        <v>6</v>
      </c>
      <c r="E7244" t="s">
        <v>27</v>
      </c>
      <c r="F7244" t="s">
        <v>21</v>
      </c>
      <c r="G7244">
        <v>12000</v>
      </c>
      <c r="H7244">
        <v>7.49</v>
      </c>
      <c r="I7244">
        <v>0</v>
      </c>
      <c r="J7244">
        <v>0.18</v>
      </c>
      <c r="K7244" t="s">
        <v>16</v>
      </c>
      <c r="L7244">
        <v>6</v>
      </c>
    </row>
    <row r="7245" spans="1:12" x14ac:dyDescent="0.3">
      <c r="A7245">
        <v>29</v>
      </c>
      <c r="B7245">
        <v>65000</v>
      </c>
      <c r="C7245" t="s">
        <v>26</v>
      </c>
      <c r="D7245">
        <v>5</v>
      </c>
      <c r="E7245" t="s">
        <v>18</v>
      </c>
      <c r="F7245" t="s">
        <v>21</v>
      </c>
      <c r="G7245">
        <v>10000</v>
      </c>
      <c r="H7245">
        <v>8.49</v>
      </c>
      <c r="I7245">
        <v>0</v>
      </c>
      <c r="J7245">
        <v>0.15</v>
      </c>
      <c r="K7245" t="s">
        <v>16</v>
      </c>
      <c r="L7245">
        <v>10</v>
      </c>
    </row>
    <row r="7246" spans="1:12" x14ac:dyDescent="0.3">
      <c r="A7246">
        <v>27</v>
      </c>
      <c r="B7246">
        <v>48000</v>
      </c>
      <c r="C7246" t="s">
        <v>13</v>
      </c>
      <c r="D7246">
        <v>5</v>
      </c>
      <c r="E7246" t="s">
        <v>14</v>
      </c>
      <c r="F7246" t="s">
        <v>19</v>
      </c>
      <c r="G7246">
        <v>9000</v>
      </c>
      <c r="H7246">
        <v>10.99</v>
      </c>
      <c r="I7246">
        <v>0</v>
      </c>
      <c r="J7246">
        <v>0.19</v>
      </c>
      <c r="K7246" t="s">
        <v>16</v>
      </c>
      <c r="L7246">
        <v>10</v>
      </c>
    </row>
    <row r="7247" spans="1:12" x14ac:dyDescent="0.3">
      <c r="A7247">
        <v>28</v>
      </c>
      <c r="B7247">
        <v>65000</v>
      </c>
      <c r="C7247" t="s">
        <v>26</v>
      </c>
      <c r="D7247">
        <v>3</v>
      </c>
      <c r="E7247" t="s">
        <v>27</v>
      </c>
      <c r="F7247" t="s">
        <v>21</v>
      </c>
      <c r="G7247">
        <v>10000</v>
      </c>
      <c r="H7247">
        <v>7.49</v>
      </c>
      <c r="I7247">
        <v>0</v>
      </c>
      <c r="J7247">
        <v>0.15</v>
      </c>
      <c r="K7247" t="s">
        <v>16</v>
      </c>
      <c r="L7247">
        <v>5</v>
      </c>
    </row>
    <row r="7248" spans="1:12" x14ac:dyDescent="0.3">
      <c r="A7248">
        <v>29</v>
      </c>
      <c r="B7248">
        <v>65000</v>
      </c>
      <c r="C7248" t="s">
        <v>26</v>
      </c>
      <c r="D7248">
        <v>4</v>
      </c>
      <c r="E7248" t="s">
        <v>28</v>
      </c>
      <c r="F7248" t="s">
        <v>21</v>
      </c>
      <c r="G7248">
        <v>10000</v>
      </c>
      <c r="H7248">
        <v>6.99</v>
      </c>
      <c r="I7248">
        <v>0</v>
      </c>
      <c r="J7248">
        <v>0.15</v>
      </c>
      <c r="K7248" t="s">
        <v>16</v>
      </c>
      <c r="L7248">
        <v>9</v>
      </c>
    </row>
    <row r="7249" spans="1:12" x14ac:dyDescent="0.3">
      <c r="A7249">
        <v>34</v>
      </c>
      <c r="B7249">
        <v>65000</v>
      </c>
      <c r="C7249" t="s">
        <v>26</v>
      </c>
      <c r="D7249">
        <v>8</v>
      </c>
      <c r="E7249" t="s">
        <v>27</v>
      </c>
      <c r="F7249" t="s">
        <v>19</v>
      </c>
      <c r="G7249">
        <v>13750</v>
      </c>
      <c r="I7249">
        <v>0</v>
      </c>
      <c r="J7249">
        <v>0.21</v>
      </c>
      <c r="K7249" t="s">
        <v>16</v>
      </c>
      <c r="L7249">
        <v>5</v>
      </c>
    </row>
    <row r="7250" spans="1:12" x14ac:dyDescent="0.3">
      <c r="A7250">
        <v>29</v>
      </c>
      <c r="B7250">
        <v>65000</v>
      </c>
      <c r="C7250" t="s">
        <v>26</v>
      </c>
      <c r="D7250">
        <v>11</v>
      </c>
      <c r="E7250" t="s">
        <v>28</v>
      </c>
      <c r="F7250" t="s">
        <v>21</v>
      </c>
      <c r="G7250">
        <v>7000</v>
      </c>
      <c r="I7250">
        <v>0</v>
      </c>
      <c r="J7250">
        <v>0.11</v>
      </c>
      <c r="K7250" t="s">
        <v>16</v>
      </c>
      <c r="L7250">
        <v>10</v>
      </c>
    </row>
    <row r="7251" spans="1:12" x14ac:dyDescent="0.3">
      <c r="A7251">
        <v>34</v>
      </c>
      <c r="B7251">
        <v>65000</v>
      </c>
      <c r="C7251" t="s">
        <v>26</v>
      </c>
      <c r="D7251">
        <v>5</v>
      </c>
      <c r="E7251" t="s">
        <v>18</v>
      </c>
      <c r="F7251" t="s">
        <v>19</v>
      </c>
      <c r="G7251">
        <v>21200</v>
      </c>
      <c r="H7251">
        <v>9.99</v>
      </c>
      <c r="I7251">
        <v>0</v>
      </c>
      <c r="J7251">
        <v>0.33</v>
      </c>
      <c r="K7251" t="s">
        <v>16</v>
      </c>
      <c r="L7251">
        <v>6</v>
      </c>
    </row>
    <row r="7252" spans="1:12" x14ac:dyDescent="0.3">
      <c r="A7252">
        <v>28</v>
      </c>
      <c r="B7252">
        <v>46000</v>
      </c>
      <c r="C7252" t="s">
        <v>13</v>
      </c>
      <c r="D7252">
        <v>3</v>
      </c>
      <c r="E7252" t="s">
        <v>25</v>
      </c>
      <c r="F7252" t="s">
        <v>29</v>
      </c>
      <c r="G7252">
        <v>9000</v>
      </c>
      <c r="H7252">
        <v>17.559999999999999</v>
      </c>
      <c r="I7252">
        <v>1</v>
      </c>
      <c r="J7252">
        <v>0.2</v>
      </c>
      <c r="K7252" t="s">
        <v>17</v>
      </c>
      <c r="L7252">
        <v>7</v>
      </c>
    </row>
    <row r="7253" spans="1:12" x14ac:dyDescent="0.3">
      <c r="A7253">
        <v>27</v>
      </c>
      <c r="B7253">
        <v>65000</v>
      </c>
      <c r="C7253" t="s">
        <v>26</v>
      </c>
      <c r="D7253">
        <v>11</v>
      </c>
      <c r="E7253" t="s">
        <v>27</v>
      </c>
      <c r="F7253" t="s">
        <v>19</v>
      </c>
      <c r="G7253">
        <v>4500</v>
      </c>
      <c r="H7253">
        <v>11.99</v>
      </c>
      <c r="I7253">
        <v>0</v>
      </c>
      <c r="J7253">
        <v>7.0000000000000007E-2</v>
      </c>
      <c r="K7253" t="s">
        <v>16</v>
      </c>
      <c r="L7253">
        <v>10</v>
      </c>
    </row>
    <row r="7254" spans="1:12" x14ac:dyDescent="0.3">
      <c r="A7254">
        <v>30</v>
      </c>
      <c r="B7254">
        <v>65000</v>
      </c>
      <c r="C7254" t="s">
        <v>26</v>
      </c>
      <c r="D7254">
        <v>14</v>
      </c>
      <c r="E7254" t="s">
        <v>20</v>
      </c>
      <c r="F7254" t="s">
        <v>21</v>
      </c>
      <c r="G7254">
        <v>6200</v>
      </c>
      <c r="I7254">
        <v>0</v>
      </c>
      <c r="J7254">
        <v>0.1</v>
      </c>
      <c r="K7254" t="s">
        <v>16</v>
      </c>
      <c r="L7254">
        <v>5</v>
      </c>
    </row>
    <row r="7255" spans="1:12" x14ac:dyDescent="0.3">
      <c r="A7255">
        <v>32</v>
      </c>
      <c r="B7255">
        <v>65000</v>
      </c>
      <c r="C7255" t="s">
        <v>23</v>
      </c>
      <c r="D7255">
        <v>12</v>
      </c>
      <c r="E7255" t="s">
        <v>27</v>
      </c>
      <c r="F7255" t="s">
        <v>19</v>
      </c>
      <c r="G7255">
        <v>10000</v>
      </c>
      <c r="H7255">
        <v>11.99</v>
      </c>
      <c r="I7255">
        <v>0</v>
      </c>
      <c r="J7255">
        <v>0.15</v>
      </c>
      <c r="K7255" t="s">
        <v>16</v>
      </c>
      <c r="L7255">
        <v>5</v>
      </c>
    </row>
    <row r="7256" spans="1:12" x14ac:dyDescent="0.3">
      <c r="A7256">
        <v>34</v>
      </c>
      <c r="B7256">
        <v>65000</v>
      </c>
      <c r="C7256" t="s">
        <v>26</v>
      </c>
      <c r="D7256">
        <v>6</v>
      </c>
      <c r="E7256" t="s">
        <v>25</v>
      </c>
      <c r="F7256" t="s">
        <v>21</v>
      </c>
      <c r="G7256">
        <v>12300</v>
      </c>
      <c r="I7256">
        <v>0</v>
      </c>
      <c r="J7256">
        <v>0.19</v>
      </c>
      <c r="K7256" t="s">
        <v>16</v>
      </c>
      <c r="L7256">
        <v>10</v>
      </c>
    </row>
    <row r="7257" spans="1:12" x14ac:dyDescent="0.3">
      <c r="A7257">
        <v>34</v>
      </c>
      <c r="B7257">
        <v>30000</v>
      </c>
      <c r="C7257" t="s">
        <v>13</v>
      </c>
      <c r="D7257">
        <v>3</v>
      </c>
      <c r="E7257" t="s">
        <v>20</v>
      </c>
      <c r="F7257" t="s">
        <v>21</v>
      </c>
      <c r="G7257">
        <v>9050</v>
      </c>
      <c r="H7257">
        <v>5.99</v>
      </c>
      <c r="I7257">
        <v>0</v>
      </c>
      <c r="J7257">
        <v>0.3</v>
      </c>
      <c r="K7257" t="s">
        <v>16</v>
      </c>
      <c r="L7257">
        <v>9</v>
      </c>
    </row>
    <row r="7258" spans="1:12" x14ac:dyDescent="0.3">
      <c r="A7258">
        <v>34</v>
      </c>
      <c r="B7258">
        <v>28500</v>
      </c>
      <c r="C7258" t="s">
        <v>13</v>
      </c>
      <c r="D7258">
        <v>0</v>
      </c>
      <c r="E7258" t="s">
        <v>18</v>
      </c>
      <c r="F7258" t="s">
        <v>19</v>
      </c>
      <c r="G7258">
        <v>9175</v>
      </c>
      <c r="H7258">
        <v>12.69</v>
      </c>
      <c r="I7258">
        <v>1</v>
      </c>
      <c r="J7258">
        <v>0.32</v>
      </c>
      <c r="K7258" t="s">
        <v>16</v>
      </c>
      <c r="L7258">
        <v>5</v>
      </c>
    </row>
    <row r="7259" spans="1:12" x14ac:dyDescent="0.3">
      <c r="A7259">
        <v>29</v>
      </c>
      <c r="B7259">
        <v>65000</v>
      </c>
      <c r="C7259" t="s">
        <v>26</v>
      </c>
      <c r="D7259">
        <v>1</v>
      </c>
      <c r="E7259" t="s">
        <v>28</v>
      </c>
      <c r="F7259" t="s">
        <v>21</v>
      </c>
      <c r="G7259">
        <v>9600</v>
      </c>
      <c r="H7259">
        <v>5.79</v>
      </c>
      <c r="I7259">
        <v>0</v>
      </c>
      <c r="J7259">
        <v>0.15</v>
      </c>
      <c r="K7259" t="s">
        <v>16</v>
      </c>
      <c r="L7259">
        <v>5</v>
      </c>
    </row>
    <row r="7260" spans="1:12" x14ac:dyDescent="0.3">
      <c r="A7260">
        <v>28</v>
      </c>
      <c r="B7260">
        <v>62000</v>
      </c>
      <c r="C7260" t="s">
        <v>13</v>
      </c>
      <c r="D7260">
        <v>3</v>
      </c>
      <c r="E7260" t="s">
        <v>14</v>
      </c>
      <c r="F7260" t="s">
        <v>19</v>
      </c>
      <c r="G7260">
        <v>9200</v>
      </c>
      <c r="H7260">
        <v>10</v>
      </c>
      <c r="I7260">
        <v>0</v>
      </c>
      <c r="J7260">
        <v>0.15</v>
      </c>
      <c r="K7260" t="s">
        <v>16</v>
      </c>
      <c r="L7260">
        <v>9</v>
      </c>
    </row>
    <row r="7261" spans="1:12" x14ac:dyDescent="0.3">
      <c r="A7261">
        <v>27</v>
      </c>
      <c r="B7261">
        <v>65000</v>
      </c>
      <c r="C7261" t="s">
        <v>23</v>
      </c>
      <c r="D7261">
        <v>8</v>
      </c>
      <c r="E7261" t="s">
        <v>14</v>
      </c>
      <c r="F7261" t="s">
        <v>21</v>
      </c>
      <c r="G7261">
        <v>5000</v>
      </c>
      <c r="H7261">
        <v>7.88</v>
      </c>
      <c r="I7261">
        <v>0</v>
      </c>
      <c r="J7261">
        <v>0.08</v>
      </c>
      <c r="K7261" t="s">
        <v>16</v>
      </c>
      <c r="L7261">
        <v>5</v>
      </c>
    </row>
    <row r="7262" spans="1:12" x14ac:dyDescent="0.3">
      <c r="A7262">
        <v>29</v>
      </c>
      <c r="B7262">
        <v>32000</v>
      </c>
      <c r="C7262" t="s">
        <v>13</v>
      </c>
      <c r="D7262">
        <v>10</v>
      </c>
      <c r="E7262" t="s">
        <v>28</v>
      </c>
      <c r="F7262" t="s">
        <v>30</v>
      </c>
      <c r="G7262">
        <v>9250</v>
      </c>
      <c r="H7262">
        <v>15.65</v>
      </c>
      <c r="I7262">
        <v>1</v>
      </c>
      <c r="J7262">
        <v>0.28999999999999998</v>
      </c>
      <c r="K7262" t="s">
        <v>16</v>
      </c>
      <c r="L7262">
        <v>7</v>
      </c>
    </row>
    <row r="7263" spans="1:12" x14ac:dyDescent="0.3">
      <c r="A7263">
        <v>29</v>
      </c>
      <c r="B7263">
        <v>40000</v>
      </c>
      <c r="C7263" t="s">
        <v>13</v>
      </c>
      <c r="D7263">
        <v>0</v>
      </c>
      <c r="E7263" t="s">
        <v>27</v>
      </c>
      <c r="F7263" t="s">
        <v>15</v>
      </c>
      <c r="G7263">
        <v>9250</v>
      </c>
      <c r="H7263">
        <v>14.65</v>
      </c>
      <c r="I7263">
        <v>0</v>
      </c>
      <c r="J7263">
        <v>0.23</v>
      </c>
      <c r="K7263" t="s">
        <v>16</v>
      </c>
      <c r="L7263">
        <v>7</v>
      </c>
    </row>
    <row r="7264" spans="1:12" x14ac:dyDescent="0.3">
      <c r="A7264">
        <v>34</v>
      </c>
      <c r="B7264">
        <v>65000</v>
      </c>
      <c r="C7264" t="s">
        <v>26</v>
      </c>
      <c r="D7264">
        <v>4</v>
      </c>
      <c r="E7264" t="s">
        <v>25</v>
      </c>
      <c r="F7264" t="s">
        <v>21</v>
      </c>
      <c r="G7264">
        <v>11200</v>
      </c>
      <c r="H7264">
        <v>7.88</v>
      </c>
      <c r="I7264">
        <v>0</v>
      </c>
      <c r="J7264">
        <v>0.17</v>
      </c>
      <c r="K7264" t="s">
        <v>16</v>
      </c>
      <c r="L7264">
        <v>6</v>
      </c>
    </row>
    <row r="7265" spans="1:12" x14ac:dyDescent="0.3">
      <c r="A7265">
        <v>30</v>
      </c>
      <c r="B7265">
        <v>67000</v>
      </c>
      <c r="C7265" t="s">
        <v>13</v>
      </c>
      <c r="D7265">
        <v>2</v>
      </c>
      <c r="E7265" t="s">
        <v>27</v>
      </c>
      <c r="F7265" t="s">
        <v>21</v>
      </c>
      <c r="G7265">
        <v>9250</v>
      </c>
      <c r="I7265">
        <v>0</v>
      </c>
      <c r="J7265">
        <v>0.14000000000000001</v>
      </c>
      <c r="K7265" t="s">
        <v>16</v>
      </c>
      <c r="L7265">
        <v>7</v>
      </c>
    </row>
    <row r="7266" spans="1:12" x14ac:dyDescent="0.3">
      <c r="A7266">
        <v>32</v>
      </c>
      <c r="B7266">
        <v>30000</v>
      </c>
      <c r="C7266" t="s">
        <v>13</v>
      </c>
      <c r="D7266">
        <v>4</v>
      </c>
      <c r="E7266" t="s">
        <v>14</v>
      </c>
      <c r="F7266" t="s">
        <v>30</v>
      </c>
      <c r="G7266">
        <v>9325</v>
      </c>
      <c r="H7266">
        <v>13.62</v>
      </c>
      <c r="I7266">
        <v>1</v>
      </c>
      <c r="J7266">
        <v>0.31</v>
      </c>
      <c r="K7266" t="s">
        <v>16</v>
      </c>
      <c r="L7266">
        <v>7</v>
      </c>
    </row>
    <row r="7267" spans="1:12" x14ac:dyDescent="0.3">
      <c r="A7267">
        <v>32</v>
      </c>
      <c r="B7267">
        <v>29000</v>
      </c>
      <c r="C7267" t="s">
        <v>13</v>
      </c>
      <c r="D7267">
        <v>16</v>
      </c>
      <c r="E7267" t="s">
        <v>25</v>
      </c>
      <c r="F7267" t="s">
        <v>30</v>
      </c>
      <c r="G7267">
        <v>9450</v>
      </c>
      <c r="H7267">
        <v>16.29</v>
      </c>
      <c r="I7267">
        <v>1</v>
      </c>
      <c r="J7267">
        <v>0.33</v>
      </c>
      <c r="K7267" t="s">
        <v>16</v>
      </c>
      <c r="L7267">
        <v>8</v>
      </c>
    </row>
    <row r="7268" spans="1:12" x14ac:dyDescent="0.3">
      <c r="A7268">
        <v>28</v>
      </c>
      <c r="B7268">
        <v>65000</v>
      </c>
      <c r="C7268" t="s">
        <v>26</v>
      </c>
      <c r="D7268">
        <v>6</v>
      </c>
      <c r="E7268" t="s">
        <v>20</v>
      </c>
      <c r="F7268" t="s">
        <v>30</v>
      </c>
      <c r="G7268">
        <v>22000</v>
      </c>
      <c r="H7268">
        <v>15.65</v>
      </c>
      <c r="I7268">
        <v>0</v>
      </c>
      <c r="J7268">
        <v>0.34</v>
      </c>
      <c r="K7268" t="s">
        <v>16</v>
      </c>
      <c r="L7268">
        <v>5</v>
      </c>
    </row>
    <row r="7269" spans="1:12" x14ac:dyDescent="0.3">
      <c r="A7269">
        <v>31</v>
      </c>
      <c r="B7269">
        <v>95000</v>
      </c>
      <c r="C7269" t="s">
        <v>13</v>
      </c>
      <c r="D7269">
        <v>0</v>
      </c>
      <c r="E7269" t="s">
        <v>20</v>
      </c>
      <c r="F7269" t="s">
        <v>21</v>
      </c>
      <c r="G7269">
        <v>9450</v>
      </c>
      <c r="H7269">
        <v>6.54</v>
      </c>
      <c r="I7269">
        <v>0</v>
      </c>
      <c r="J7269">
        <v>0.1</v>
      </c>
      <c r="K7269" t="s">
        <v>16</v>
      </c>
      <c r="L7269">
        <v>6</v>
      </c>
    </row>
    <row r="7270" spans="1:12" x14ac:dyDescent="0.3">
      <c r="A7270">
        <v>27</v>
      </c>
      <c r="B7270">
        <v>75000</v>
      </c>
      <c r="C7270" t="s">
        <v>13</v>
      </c>
      <c r="D7270">
        <v>0</v>
      </c>
      <c r="E7270" t="s">
        <v>28</v>
      </c>
      <c r="F7270" t="s">
        <v>19</v>
      </c>
      <c r="G7270">
        <v>9475</v>
      </c>
      <c r="I7270">
        <v>0</v>
      </c>
      <c r="J7270">
        <v>0.13</v>
      </c>
      <c r="K7270" t="s">
        <v>16</v>
      </c>
      <c r="L7270">
        <v>5</v>
      </c>
    </row>
    <row r="7271" spans="1:12" x14ac:dyDescent="0.3">
      <c r="A7271">
        <v>30</v>
      </c>
      <c r="B7271">
        <v>65000</v>
      </c>
      <c r="C7271" t="s">
        <v>26</v>
      </c>
      <c r="D7271">
        <v>1</v>
      </c>
      <c r="E7271" t="s">
        <v>20</v>
      </c>
      <c r="F7271" t="s">
        <v>30</v>
      </c>
      <c r="G7271">
        <v>25000</v>
      </c>
      <c r="H7271">
        <v>15.65</v>
      </c>
      <c r="I7271">
        <v>0</v>
      </c>
      <c r="J7271">
        <v>0.38</v>
      </c>
      <c r="K7271" t="s">
        <v>17</v>
      </c>
      <c r="L7271">
        <v>5</v>
      </c>
    </row>
    <row r="7272" spans="1:12" x14ac:dyDescent="0.3">
      <c r="A7272">
        <v>34</v>
      </c>
      <c r="B7272">
        <v>36000</v>
      </c>
      <c r="C7272" t="s">
        <v>13</v>
      </c>
      <c r="D7272">
        <v>2</v>
      </c>
      <c r="E7272" t="s">
        <v>25</v>
      </c>
      <c r="F7272" t="s">
        <v>21</v>
      </c>
      <c r="G7272">
        <v>9500</v>
      </c>
      <c r="H7272">
        <v>8.59</v>
      </c>
      <c r="I7272">
        <v>0</v>
      </c>
      <c r="J7272">
        <v>0.26</v>
      </c>
      <c r="K7272" t="s">
        <v>16</v>
      </c>
      <c r="L7272">
        <v>8</v>
      </c>
    </row>
    <row r="7273" spans="1:12" x14ac:dyDescent="0.3">
      <c r="A7273">
        <v>34</v>
      </c>
      <c r="B7273">
        <v>65000</v>
      </c>
      <c r="C7273" t="s">
        <v>23</v>
      </c>
      <c r="D7273">
        <v>2</v>
      </c>
      <c r="E7273" t="s">
        <v>20</v>
      </c>
      <c r="F7273" t="s">
        <v>21</v>
      </c>
      <c r="G7273">
        <v>5600</v>
      </c>
      <c r="H7273">
        <v>8</v>
      </c>
      <c r="I7273">
        <v>0</v>
      </c>
      <c r="J7273">
        <v>0.09</v>
      </c>
      <c r="K7273" t="s">
        <v>16</v>
      </c>
      <c r="L7273">
        <v>6</v>
      </c>
    </row>
    <row r="7274" spans="1:12" x14ac:dyDescent="0.3">
      <c r="A7274">
        <v>29</v>
      </c>
      <c r="B7274">
        <v>72000</v>
      </c>
      <c r="C7274" t="s">
        <v>13</v>
      </c>
      <c r="D7274">
        <v>3</v>
      </c>
      <c r="E7274" t="s">
        <v>14</v>
      </c>
      <c r="F7274" t="s">
        <v>19</v>
      </c>
      <c r="G7274">
        <v>9500</v>
      </c>
      <c r="H7274">
        <v>11.26</v>
      </c>
      <c r="I7274">
        <v>0</v>
      </c>
      <c r="J7274">
        <v>0.13</v>
      </c>
      <c r="K7274" t="s">
        <v>16</v>
      </c>
      <c r="L7274">
        <v>7</v>
      </c>
    </row>
    <row r="7275" spans="1:12" x14ac:dyDescent="0.3">
      <c r="A7275">
        <v>28</v>
      </c>
      <c r="B7275">
        <v>65000</v>
      </c>
      <c r="C7275" t="s">
        <v>23</v>
      </c>
      <c r="D7275">
        <v>1</v>
      </c>
      <c r="E7275" t="s">
        <v>27</v>
      </c>
      <c r="F7275" t="s">
        <v>19</v>
      </c>
      <c r="G7275">
        <v>7500</v>
      </c>
      <c r="H7275">
        <v>10.96</v>
      </c>
      <c r="I7275">
        <v>0</v>
      </c>
      <c r="J7275">
        <v>0.12</v>
      </c>
      <c r="K7275" t="s">
        <v>16</v>
      </c>
      <c r="L7275">
        <v>5</v>
      </c>
    </row>
    <row r="7276" spans="1:12" x14ac:dyDescent="0.3">
      <c r="A7276">
        <v>28</v>
      </c>
      <c r="B7276">
        <v>65000</v>
      </c>
      <c r="C7276" t="s">
        <v>23</v>
      </c>
      <c r="D7276">
        <v>0</v>
      </c>
      <c r="E7276" t="s">
        <v>28</v>
      </c>
      <c r="F7276" t="s">
        <v>19</v>
      </c>
      <c r="G7276">
        <v>1450</v>
      </c>
      <c r="H7276">
        <v>9.76</v>
      </c>
      <c r="I7276">
        <v>0</v>
      </c>
      <c r="J7276">
        <v>0.02</v>
      </c>
      <c r="K7276" t="s">
        <v>16</v>
      </c>
      <c r="L7276">
        <v>6</v>
      </c>
    </row>
    <row r="7277" spans="1:12" x14ac:dyDescent="0.3">
      <c r="A7277">
        <v>28</v>
      </c>
      <c r="B7277">
        <v>65004</v>
      </c>
      <c r="C7277" t="s">
        <v>26</v>
      </c>
      <c r="D7277">
        <v>7</v>
      </c>
      <c r="E7277" t="s">
        <v>14</v>
      </c>
      <c r="F7277" t="s">
        <v>21</v>
      </c>
      <c r="G7277">
        <v>9000</v>
      </c>
      <c r="H7277">
        <v>5.99</v>
      </c>
      <c r="I7277">
        <v>0</v>
      </c>
      <c r="J7277">
        <v>0.14000000000000001</v>
      </c>
      <c r="K7277" t="s">
        <v>16</v>
      </c>
      <c r="L7277">
        <v>5</v>
      </c>
    </row>
    <row r="7278" spans="1:12" x14ac:dyDescent="0.3">
      <c r="A7278">
        <v>29</v>
      </c>
      <c r="B7278">
        <v>33600</v>
      </c>
      <c r="C7278" t="s">
        <v>13</v>
      </c>
      <c r="D7278">
        <v>0</v>
      </c>
      <c r="E7278" t="s">
        <v>20</v>
      </c>
      <c r="F7278" t="s">
        <v>30</v>
      </c>
      <c r="G7278">
        <v>9600</v>
      </c>
      <c r="H7278">
        <v>15.99</v>
      </c>
      <c r="I7278">
        <v>1</v>
      </c>
      <c r="J7278">
        <v>0.28999999999999998</v>
      </c>
      <c r="K7278" t="s">
        <v>17</v>
      </c>
      <c r="L7278">
        <v>7</v>
      </c>
    </row>
    <row r="7279" spans="1:12" x14ac:dyDescent="0.3">
      <c r="A7279">
        <v>29</v>
      </c>
      <c r="B7279">
        <v>65004</v>
      </c>
      <c r="C7279" t="s">
        <v>26</v>
      </c>
      <c r="D7279">
        <v>7</v>
      </c>
      <c r="E7279" t="s">
        <v>18</v>
      </c>
      <c r="F7279" t="s">
        <v>21</v>
      </c>
      <c r="G7279">
        <v>5000</v>
      </c>
      <c r="H7279">
        <v>6.17</v>
      </c>
      <c r="I7279">
        <v>0</v>
      </c>
      <c r="J7279">
        <v>0.08</v>
      </c>
      <c r="K7279" t="s">
        <v>16</v>
      </c>
      <c r="L7279">
        <v>7</v>
      </c>
    </row>
    <row r="7280" spans="1:12" x14ac:dyDescent="0.3">
      <c r="A7280">
        <v>33</v>
      </c>
      <c r="B7280">
        <v>65004</v>
      </c>
      <c r="C7280" t="s">
        <v>26</v>
      </c>
      <c r="D7280">
        <v>14</v>
      </c>
      <c r="E7280" t="s">
        <v>27</v>
      </c>
      <c r="F7280" t="s">
        <v>19</v>
      </c>
      <c r="G7280">
        <v>8000</v>
      </c>
      <c r="H7280">
        <v>11.49</v>
      </c>
      <c r="I7280">
        <v>0</v>
      </c>
      <c r="J7280">
        <v>0.12</v>
      </c>
      <c r="K7280" t="s">
        <v>16</v>
      </c>
      <c r="L7280">
        <v>9</v>
      </c>
    </row>
    <row r="7281" spans="1:12" x14ac:dyDescent="0.3">
      <c r="A7281">
        <v>29</v>
      </c>
      <c r="B7281">
        <v>65061</v>
      </c>
      <c r="C7281" t="s">
        <v>26</v>
      </c>
      <c r="D7281">
        <v>13</v>
      </c>
      <c r="E7281" t="s">
        <v>20</v>
      </c>
      <c r="F7281" t="s">
        <v>19</v>
      </c>
      <c r="G7281">
        <v>12000</v>
      </c>
      <c r="H7281">
        <v>9.6199999999999992</v>
      </c>
      <c r="I7281">
        <v>0</v>
      </c>
      <c r="J7281">
        <v>0.18</v>
      </c>
      <c r="K7281" t="s">
        <v>16</v>
      </c>
      <c r="L7281">
        <v>5</v>
      </c>
    </row>
    <row r="7282" spans="1:12" x14ac:dyDescent="0.3">
      <c r="A7282">
        <v>34</v>
      </c>
      <c r="B7282">
        <v>65200</v>
      </c>
      <c r="C7282" t="s">
        <v>26</v>
      </c>
      <c r="D7282">
        <v>13</v>
      </c>
      <c r="E7282" t="s">
        <v>27</v>
      </c>
      <c r="F7282" t="s">
        <v>21</v>
      </c>
      <c r="G7282">
        <v>8000</v>
      </c>
      <c r="H7282">
        <v>6.92</v>
      </c>
      <c r="I7282">
        <v>0</v>
      </c>
      <c r="J7282">
        <v>0.12</v>
      </c>
      <c r="K7282" t="s">
        <v>16</v>
      </c>
      <c r="L7282">
        <v>7</v>
      </c>
    </row>
    <row r="7283" spans="1:12" x14ac:dyDescent="0.3">
      <c r="A7283">
        <v>32</v>
      </c>
      <c r="B7283">
        <v>40000</v>
      </c>
      <c r="C7283" t="s">
        <v>13</v>
      </c>
      <c r="D7283">
        <v>1</v>
      </c>
      <c r="E7283" t="s">
        <v>25</v>
      </c>
      <c r="F7283" t="s">
        <v>15</v>
      </c>
      <c r="G7283">
        <v>9600</v>
      </c>
      <c r="H7283">
        <v>13.48</v>
      </c>
      <c r="I7283">
        <v>0</v>
      </c>
      <c r="J7283">
        <v>0.24</v>
      </c>
      <c r="K7283" t="s">
        <v>17</v>
      </c>
      <c r="L7283">
        <v>5</v>
      </c>
    </row>
    <row r="7284" spans="1:12" x14ac:dyDescent="0.3">
      <c r="A7284">
        <v>28</v>
      </c>
      <c r="B7284">
        <v>65500</v>
      </c>
      <c r="C7284" t="s">
        <v>26</v>
      </c>
      <c r="D7284">
        <v>11</v>
      </c>
      <c r="E7284" t="s">
        <v>28</v>
      </c>
      <c r="F7284" t="s">
        <v>21</v>
      </c>
      <c r="G7284">
        <v>11000</v>
      </c>
      <c r="H7284">
        <v>6.03</v>
      </c>
      <c r="I7284">
        <v>0</v>
      </c>
      <c r="J7284">
        <v>0.17</v>
      </c>
      <c r="K7284" t="s">
        <v>16</v>
      </c>
      <c r="L7284">
        <v>8</v>
      </c>
    </row>
    <row r="7285" spans="1:12" x14ac:dyDescent="0.3">
      <c r="A7285">
        <v>27</v>
      </c>
      <c r="B7285">
        <v>59619</v>
      </c>
      <c r="C7285" t="s">
        <v>26</v>
      </c>
      <c r="D7285">
        <v>11</v>
      </c>
      <c r="E7285" t="s">
        <v>27</v>
      </c>
      <c r="F7285" t="s">
        <v>30</v>
      </c>
      <c r="G7285">
        <v>7750</v>
      </c>
      <c r="H7285">
        <v>14.84</v>
      </c>
      <c r="I7285">
        <v>1</v>
      </c>
      <c r="J7285">
        <v>0.13</v>
      </c>
      <c r="K7285" t="s">
        <v>17</v>
      </c>
      <c r="L7285">
        <v>9</v>
      </c>
    </row>
    <row r="7286" spans="1:12" x14ac:dyDescent="0.3">
      <c r="A7286">
        <v>27</v>
      </c>
      <c r="B7286">
        <v>39996</v>
      </c>
      <c r="C7286" t="s">
        <v>13</v>
      </c>
      <c r="D7286">
        <v>5</v>
      </c>
      <c r="E7286" t="s">
        <v>14</v>
      </c>
      <c r="F7286" t="s">
        <v>30</v>
      </c>
      <c r="G7286">
        <v>9600</v>
      </c>
      <c r="I7286">
        <v>1</v>
      </c>
      <c r="J7286">
        <v>0.24</v>
      </c>
      <c r="K7286" t="s">
        <v>16</v>
      </c>
      <c r="L7286">
        <v>9</v>
      </c>
    </row>
    <row r="7287" spans="1:12" x14ac:dyDescent="0.3">
      <c r="A7287">
        <v>31</v>
      </c>
      <c r="B7287">
        <v>46000</v>
      </c>
      <c r="C7287" t="s">
        <v>13</v>
      </c>
      <c r="D7287">
        <v>6</v>
      </c>
      <c r="E7287" t="s">
        <v>14</v>
      </c>
      <c r="F7287" t="s">
        <v>30</v>
      </c>
      <c r="G7287">
        <v>9600</v>
      </c>
      <c r="H7287">
        <v>14.46</v>
      </c>
      <c r="I7287">
        <v>1</v>
      </c>
      <c r="J7287">
        <v>0.21</v>
      </c>
      <c r="K7287" t="s">
        <v>17</v>
      </c>
      <c r="L7287">
        <v>5</v>
      </c>
    </row>
    <row r="7288" spans="1:12" x14ac:dyDescent="0.3">
      <c r="A7288">
        <v>31</v>
      </c>
      <c r="B7288">
        <v>66000</v>
      </c>
      <c r="C7288" t="s">
        <v>26</v>
      </c>
      <c r="D7288">
        <v>8</v>
      </c>
      <c r="E7288" t="s">
        <v>27</v>
      </c>
      <c r="F7288" t="s">
        <v>21</v>
      </c>
      <c r="G7288">
        <v>4200</v>
      </c>
      <c r="H7288">
        <v>7.49</v>
      </c>
      <c r="I7288">
        <v>0</v>
      </c>
      <c r="J7288">
        <v>0.06</v>
      </c>
      <c r="K7288" t="s">
        <v>16</v>
      </c>
      <c r="L7288">
        <v>7</v>
      </c>
    </row>
    <row r="7289" spans="1:12" x14ac:dyDescent="0.3">
      <c r="A7289">
        <v>34</v>
      </c>
      <c r="B7289">
        <v>60000</v>
      </c>
      <c r="C7289" t="s">
        <v>26</v>
      </c>
      <c r="D7289">
        <v>18</v>
      </c>
      <c r="E7289" t="s">
        <v>18</v>
      </c>
      <c r="F7289" t="s">
        <v>19</v>
      </c>
      <c r="G7289">
        <v>3000</v>
      </c>
      <c r="H7289">
        <v>11.99</v>
      </c>
      <c r="I7289">
        <v>1</v>
      </c>
      <c r="J7289">
        <v>0.05</v>
      </c>
      <c r="K7289" t="s">
        <v>16</v>
      </c>
      <c r="L7289">
        <v>10</v>
      </c>
    </row>
    <row r="7290" spans="1:12" x14ac:dyDescent="0.3">
      <c r="A7290">
        <v>27</v>
      </c>
      <c r="B7290">
        <v>54000</v>
      </c>
      <c r="C7290" t="s">
        <v>13</v>
      </c>
      <c r="D7290">
        <v>4</v>
      </c>
      <c r="E7290" t="s">
        <v>20</v>
      </c>
      <c r="F7290" t="s">
        <v>30</v>
      </c>
      <c r="G7290">
        <v>9600</v>
      </c>
      <c r="H7290">
        <v>12.17</v>
      </c>
      <c r="I7290">
        <v>1</v>
      </c>
      <c r="J7290">
        <v>0.18</v>
      </c>
      <c r="K7290" t="s">
        <v>17</v>
      </c>
      <c r="L7290">
        <v>9</v>
      </c>
    </row>
    <row r="7291" spans="1:12" x14ac:dyDescent="0.3">
      <c r="A7291">
        <v>33</v>
      </c>
      <c r="B7291">
        <v>66000</v>
      </c>
      <c r="C7291" t="s">
        <v>23</v>
      </c>
      <c r="D7291">
        <v>16</v>
      </c>
      <c r="E7291" t="s">
        <v>14</v>
      </c>
      <c r="F7291" t="s">
        <v>21</v>
      </c>
      <c r="G7291">
        <v>3500</v>
      </c>
      <c r="I7291">
        <v>0</v>
      </c>
      <c r="J7291">
        <v>0.05</v>
      </c>
      <c r="K7291" t="s">
        <v>16</v>
      </c>
      <c r="L7291">
        <v>9</v>
      </c>
    </row>
    <row r="7292" spans="1:12" x14ac:dyDescent="0.3">
      <c r="A7292">
        <v>29</v>
      </c>
      <c r="B7292">
        <v>66000</v>
      </c>
      <c r="C7292" t="s">
        <v>26</v>
      </c>
      <c r="E7292" t="s">
        <v>20</v>
      </c>
      <c r="F7292" t="s">
        <v>21</v>
      </c>
      <c r="G7292">
        <v>3000</v>
      </c>
      <c r="H7292">
        <v>7.66</v>
      </c>
      <c r="I7292">
        <v>0</v>
      </c>
      <c r="J7292">
        <v>0.05</v>
      </c>
      <c r="K7292" t="s">
        <v>16</v>
      </c>
      <c r="L7292">
        <v>7</v>
      </c>
    </row>
    <row r="7293" spans="1:12" x14ac:dyDescent="0.3">
      <c r="A7293">
        <v>27</v>
      </c>
      <c r="B7293">
        <v>60000</v>
      </c>
      <c r="C7293" t="s">
        <v>26</v>
      </c>
      <c r="E7293" t="s">
        <v>28</v>
      </c>
      <c r="F7293" t="s">
        <v>15</v>
      </c>
      <c r="G7293">
        <v>8400</v>
      </c>
      <c r="H7293">
        <v>12.73</v>
      </c>
      <c r="I7293">
        <v>1</v>
      </c>
      <c r="J7293">
        <v>0.14000000000000001</v>
      </c>
      <c r="K7293" t="s">
        <v>16</v>
      </c>
      <c r="L7293">
        <v>9</v>
      </c>
    </row>
    <row r="7294" spans="1:12" x14ac:dyDescent="0.3">
      <c r="A7294">
        <v>30</v>
      </c>
      <c r="B7294">
        <v>66000</v>
      </c>
      <c r="C7294" t="s">
        <v>26</v>
      </c>
      <c r="E7294" t="s">
        <v>27</v>
      </c>
      <c r="F7294" t="s">
        <v>21</v>
      </c>
      <c r="G7294">
        <v>12000</v>
      </c>
      <c r="H7294">
        <v>7.51</v>
      </c>
      <c r="I7294">
        <v>0</v>
      </c>
      <c r="J7294">
        <v>0.18</v>
      </c>
      <c r="K7294" t="s">
        <v>16</v>
      </c>
      <c r="L7294">
        <v>10</v>
      </c>
    </row>
    <row r="7295" spans="1:12" x14ac:dyDescent="0.3">
      <c r="A7295">
        <v>31</v>
      </c>
      <c r="B7295">
        <v>80000</v>
      </c>
      <c r="C7295" t="s">
        <v>13</v>
      </c>
      <c r="D7295">
        <v>1</v>
      </c>
      <c r="E7295" t="s">
        <v>14</v>
      </c>
      <c r="F7295" t="s">
        <v>19</v>
      </c>
      <c r="G7295">
        <v>9600</v>
      </c>
      <c r="H7295">
        <v>9.91</v>
      </c>
      <c r="I7295">
        <v>0</v>
      </c>
      <c r="J7295">
        <v>0.12</v>
      </c>
      <c r="K7295" t="s">
        <v>16</v>
      </c>
      <c r="L7295">
        <v>7</v>
      </c>
    </row>
    <row r="7296" spans="1:12" x14ac:dyDescent="0.3">
      <c r="A7296">
        <v>27</v>
      </c>
      <c r="B7296">
        <v>66000</v>
      </c>
      <c r="C7296" t="s">
        <v>26</v>
      </c>
      <c r="D7296">
        <v>0</v>
      </c>
      <c r="E7296" t="s">
        <v>18</v>
      </c>
      <c r="F7296" t="s">
        <v>21</v>
      </c>
      <c r="G7296">
        <v>9250</v>
      </c>
      <c r="H7296">
        <v>8.59</v>
      </c>
      <c r="I7296">
        <v>0</v>
      </c>
      <c r="J7296">
        <v>0.14000000000000001</v>
      </c>
      <c r="K7296" t="s">
        <v>16</v>
      </c>
      <c r="L7296">
        <v>9</v>
      </c>
    </row>
    <row r="7297" spans="1:12" x14ac:dyDescent="0.3">
      <c r="A7297">
        <v>29</v>
      </c>
      <c r="B7297">
        <v>66352</v>
      </c>
      <c r="C7297" t="s">
        <v>26</v>
      </c>
      <c r="D7297">
        <v>5</v>
      </c>
      <c r="E7297" t="s">
        <v>28</v>
      </c>
      <c r="F7297" t="s">
        <v>21</v>
      </c>
      <c r="G7297">
        <v>7000</v>
      </c>
      <c r="H7297">
        <v>7.88</v>
      </c>
      <c r="I7297">
        <v>0</v>
      </c>
      <c r="J7297">
        <v>0.11</v>
      </c>
      <c r="K7297" t="s">
        <v>16</v>
      </c>
      <c r="L7297">
        <v>5</v>
      </c>
    </row>
    <row r="7298" spans="1:12" x14ac:dyDescent="0.3">
      <c r="A7298">
        <v>29</v>
      </c>
      <c r="B7298">
        <v>66500</v>
      </c>
      <c r="C7298" t="s">
        <v>23</v>
      </c>
      <c r="D7298">
        <v>4</v>
      </c>
      <c r="E7298" t="s">
        <v>27</v>
      </c>
      <c r="F7298" t="s">
        <v>21</v>
      </c>
      <c r="G7298">
        <v>12000</v>
      </c>
      <c r="H7298">
        <v>6.99</v>
      </c>
      <c r="I7298">
        <v>0</v>
      </c>
      <c r="J7298">
        <v>0.18</v>
      </c>
      <c r="K7298" t="s">
        <v>16</v>
      </c>
      <c r="L7298">
        <v>8</v>
      </c>
    </row>
    <row r="7299" spans="1:12" x14ac:dyDescent="0.3">
      <c r="A7299">
        <v>33</v>
      </c>
      <c r="B7299">
        <v>66500</v>
      </c>
      <c r="C7299" t="s">
        <v>26</v>
      </c>
      <c r="D7299">
        <v>1</v>
      </c>
      <c r="E7299" t="s">
        <v>20</v>
      </c>
      <c r="F7299" t="s">
        <v>21</v>
      </c>
      <c r="G7299">
        <v>9200</v>
      </c>
      <c r="I7299">
        <v>0</v>
      </c>
      <c r="J7299">
        <v>0.14000000000000001</v>
      </c>
      <c r="K7299" t="s">
        <v>16</v>
      </c>
      <c r="L7299">
        <v>7</v>
      </c>
    </row>
    <row r="7300" spans="1:12" x14ac:dyDescent="0.3">
      <c r="A7300">
        <v>35</v>
      </c>
      <c r="B7300">
        <v>66560</v>
      </c>
      <c r="C7300" t="s">
        <v>26</v>
      </c>
      <c r="D7300">
        <v>11</v>
      </c>
      <c r="E7300" t="s">
        <v>27</v>
      </c>
      <c r="F7300" t="s">
        <v>21</v>
      </c>
      <c r="G7300">
        <v>4200</v>
      </c>
      <c r="H7300">
        <v>5.79</v>
      </c>
      <c r="I7300">
        <v>0</v>
      </c>
      <c r="J7300">
        <v>0.06</v>
      </c>
      <c r="K7300" t="s">
        <v>16</v>
      </c>
      <c r="L7300">
        <v>10</v>
      </c>
    </row>
    <row r="7301" spans="1:12" x14ac:dyDescent="0.3">
      <c r="A7301">
        <v>28</v>
      </c>
      <c r="B7301">
        <v>25000</v>
      </c>
      <c r="C7301" t="s">
        <v>13</v>
      </c>
      <c r="E7301" t="s">
        <v>14</v>
      </c>
      <c r="F7301" t="s">
        <v>30</v>
      </c>
      <c r="G7301">
        <v>9750</v>
      </c>
      <c r="H7301">
        <v>18.25</v>
      </c>
      <c r="I7301">
        <v>1</v>
      </c>
      <c r="J7301">
        <v>0.39</v>
      </c>
      <c r="K7301" t="s">
        <v>17</v>
      </c>
      <c r="L7301">
        <v>6</v>
      </c>
    </row>
    <row r="7302" spans="1:12" x14ac:dyDescent="0.3">
      <c r="A7302">
        <v>28</v>
      </c>
      <c r="B7302">
        <v>60675</v>
      </c>
      <c r="C7302" t="s">
        <v>26</v>
      </c>
      <c r="D7302">
        <v>6</v>
      </c>
      <c r="E7302" t="s">
        <v>25</v>
      </c>
      <c r="F7302" t="s">
        <v>30</v>
      </c>
      <c r="G7302">
        <v>14000</v>
      </c>
      <c r="H7302">
        <v>15.62</v>
      </c>
      <c r="I7302">
        <v>1</v>
      </c>
      <c r="J7302">
        <v>0.23</v>
      </c>
      <c r="K7302" t="s">
        <v>17</v>
      </c>
      <c r="L7302">
        <v>10</v>
      </c>
    </row>
    <row r="7303" spans="1:12" x14ac:dyDescent="0.3">
      <c r="A7303">
        <v>33</v>
      </c>
      <c r="B7303">
        <v>30784</v>
      </c>
      <c r="C7303" t="s">
        <v>13</v>
      </c>
      <c r="D7303">
        <v>7</v>
      </c>
      <c r="E7303" t="s">
        <v>25</v>
      </c>
      <c r="F7303" t="s">
        <v>15</v>
      </c>
      <c r="G7303">
        <v>9950</v>
      </c>
      <c r="H7303">
        <v>12.99</v>
      </c>
      <c r="I7303">
        <v>1</v>
      </c>
      <c r="J7303">
        <v>0.32</v>
      </c>
      <c r="K7303" t="s">
        <v>16</v>
      </c>
      <c r="L7303">
        <v>8</v>
      </c>
    </row>
    <row r="7304" spans="1:12" x14ac:dyDescent="0.3">
      <c r="A7304">
        <v>32</v>
      </c>
      <c r="B7304">
        <v>66996</v>
      </c>
      <c r="C7304" t="s">
        <v>26</v>
      </c>
      <c r="D7304">
        <v>6</v>
      </c>
      <c r="E7304" t="s">
        <v>14</v>
      </c>
      <c r="F7304" t="s">
        <v>21</v>
      </c>
      <c r="G7304">
        <v>8000</v>
      </c>
      <c r="I7304">
        <v>0</v>
      </c>
      <c r="J7304">
        <v>0.12</v>
      </c>
      <c r="K7304" t="s">
        <v>16</v>
      </c>
      <c r="L7304">
        <v>9</v>
      </c>
    </row>
    <row r="7305" spans="1:12" x14ac:dyDescent="0.3">
      <c r="A7305">
        <v>31</v>
      </c>
      <c r="B7305">
        <v>67000</v>
      </c>
      <c r="C7305" t="s">
        <v>26</v>
      </c>
      <c r="D7305">
        <v>9</v>
      </c>
      <c r="E7305" t="s">
        <v>25</v>
      </c>
      <c r="F7305" t="s">
        <v>19</v>
      </c>
      <c r="G7305">
        <v>3000</v>
      </c>
      <c r="H7305">
        <v>10.65</v>
      </c>
      <c r="I7305">
        <v>0</v>
      </c>
      <c r="J7305">
        <v>0.04</v>
      </c>
      <c r="K7305" t="s">
        <v>16</v>
      </c>
      <c r="L7305">
        <v>9</v>
      </c>
    </row>
    <row r="7306" spans="1:12" x14ac:dyDescent="0.3">
      <c r="A7306">
        <v>32</v>
      </c>
      <c r="B7306">
        <v>21120</v>
      </c>
      <c r="C7306" t="s">
        <v>13</v>
      </c>
      <c r="D7306">
        <v>0</v>
      </c>
      <c r="E7306" t="s">
        <v>14</v>
      </c>
      <c r="F7306" t="s">
        <v>21</v>
      </c>
      <c r="G7306">
        <v>10000</v>
      </c>
      <c r="I7306">
        <v>1</v>
      </c>
      <c r="J7306">
        <v>0.47</v>
      </c>
      <c r="K7306" t="s">
        <v>16</v>
      </c>
      <c r="L7306">
        <v>6</v>
      </c>
    </row>
    <row r="7307" spans="1:12" x14ac:dyDescent="0.3">
      <c r="A7307">
        <v>33</v>
      </c>
      <c r="B7307">
        <v>21600</v>
      </c>
      <c r="C7307" t="s">
        <v>13</v>
      </c>
      <c r="D7307">
        <v>3</v>
      </c>
      <c r="E7307" t="s">
        <v>25</v>
      </c>
      <c r="F7307" t="s">
        <v>19</v>
      </c>
      <c r="G7307">
        <v>10000</v>
      </c>
      <c r="H7307">
        <v>12.53</v>
      </c>
      <c r="I7307">
        <v>1</v>
      </c>
      <c r="J7307">
        <v>0.46</v>
      </c>
      <c r="K7307" t="s">
        <v>16</v>
      </c>
      <c r="L7307">
        <v>8</v>
      </c>
    </row>
    <row r="7308" spans="1:12" x14ac:dyDescent="0.3">
      <c r="A7308">
        <v>32</v>
      </c>
      <c r="B7308">
        <v>22000</v>
      </c>
      <c r="C7308" t="s">
        <v>13</v>
      </c>
      <c r="D7308">
        <v>9</v>
      </c>
      <c r="E7308" t="s">
        <v>14</v>
      </c>
      <c r="F7308" t="s">
        <v>29</v>
      </c>
      <c r="G7308">
        <v>10000</v>
      </c>
      <c r="H7308">
        <v>18.39</v>
      </c>
      <c r="I7308">
        <v>1</v>
      </c>
      <c r="J7308">
        <v>0.45</v>
      </c>
      <c r="K7308" t="s">
        <v>17</v>
      </c>
      <c r="L7308">
        <v>6</v>
      </c>
    </row>
    <row r="7309" spans="1:12" x14ac:dyDescent="0.3">
      <c r="A7309">
        <v>29</v>
      </c>
      <c r="B7309">
        <v>61000</v>
      </c>
      <c r="C7309" t="s">
        <v>26</v>
      </c>
      <c r="D7309">
        <v>9</v>
      </c>
      <c r="E7309" t="s">
        <v>28</v>
      </c>
      <c r="F7309" t="s">
        <v>19</v>
      </c>
      <c r="G7309">
        <v>15000</v>
      </c>
      <c r="H7309">
        <v>9.8800000000000008</v>
      </c>
      <c r="I7309">
        <v>1</v>
      </c>
      <c r="J7309">
        <v>0.25</v>
      </c>
      <c r="K7309" t="s">
        <v>16</v>
      </c>
      <c r="L7309">
        <v>9</v>
      </c>
    </row>
    <row r="7310" spans="1:12" x14ac:dyDescent="0.3">
      <c r="A7310">
        <v>28</v>
      </c>
      <c r="B7310">
        <v>24000</v>
      </c>
      <c r="C7310" t="s">
        <v>13</v>
      </c>
      <c r="D7310">
        <v>0</v>
      </c>
      <c r="E7310" t="s">
        <v>20</v>
      </c>
      <c r="F7310" t="s">
        <v>15</v>
      </c>
      <c r="G7310">
        <v>10000</v>
      </c>
      <c r="H7310">
        <v>12.87</v>
      </c>
      <c r="I7310">
        <v>1</v>
      </c>
      <c r="J7310">
        <v>0.42</v>
      </c>
      <c r="K7310" t="s">
        <v>17</v>
      </c>
      <c r="L7310">
        <v>10</v>
      </c>
    </row>
    <row r="7311" spans="1:12" x14ac:dyDescent="0.3">
      <c r="A7311">
        <v>32</v>
      </c>
      <c r="B7311">
        <v>67000</v>
      </c>
      <c r="C7311" t="s">
        <v>26</v>
      </c>
      <c r="D7311">
        <v>12</v>
      </c>
      <c r="E7311" t="s">
        <v>14</v>
      </c>
      <c r="F7311" t="s">
        <v>19</v>
      </c>
      <c r="G7311">
        <v>10000</v>
      </c>
      <c r="H7311">
        <v>10.25</v>
      </c>
      <c r="I7311">
        <v>0</v>
      </c>
      <c r="J7311">
        <v>0.15</v>
      </c>
      <c r="K7311" t="s">
        <v>16</v>
      </c>
      <c r="L7311">
        <v>9</v>
      </c>
    </row>
    <row r="7312" spans="1:12" x14ac:dyDescent="0.3">
      <c r="A7312">
        <v>34</v>
      </c>
      <c r="B7312">
        <v>67014</v>
      </c>
      <c r="C7312" t="s">
        <v>26</v>
      </c>
      <c r="D7312">
        <v>18</v>
      </c>
      <c r="E7312" t="s">
        <v>27</v>
      </c>
      <c r="F7312" t="s">
        <v>15</v>
      </c>
      <c r="G7312">
        <v>16000</v>
      </c>
      <c r="H7312">
        <v>13.22</v>
      </c>
      <c r="I7312">
        <v>0</v>
      </c>
      <c r="J7312">
        <v>0.24</v>
      </c>
      <c r="K7312" t="s">
        <v>16</v>
      </c>
      <c r="L7312">
        <v>8</v>
      </c>
    </row>
    <row r="7313" spans="1:12" x14ac:dyDescent="0.3">
      <c r="A7313">
        <v>31</v>
      </c>
      <c r="B7313">
        <v>67200</v>
      </c>
      <c r="C7313" t="s">
        <v>26</v>
      </c>
      <c r="D7313">
        <v>2</v>
      </c>
      <c r="E7313" t="s">
        <v>20</v>
      </c>
      <c r="F7313" t="s">
        <v>21</v>
      </c>
      <c r="G7313">
        <v>10000</v>
      </c>
      <c r="H7313">
        <v>6.03</v>
      </c>
      <c r="I7313">
        <v>0</v>
      </c>
      <c r="J7313">
        <v>0.15</v>
      </c>
      <c r="K7313" t="s">
        <v>16</v>
      </c>
      <c r="L7313">
        <v>7</v>
      </c>
    </row>
    <row r="7314" spans="1:12" x14ac:dyDescent="0.3">
      <c r="A7314">
        <v>34</v>
      </c>
      <c r="B7314">
        <v>26000</v>
      </c>
      <c r="C7314" t="s">
        <v>13</v>
      </c>
      <c r="D7314">
        <v>2</v>
      </c>
      <c r="E7314" t="s">
        <v>27</v>
      </c>
      <c r="F7314" t="s">
        <v>19</v>
      </c>
      <c r="G7314">
        <v>10000</v>
      </c>
      <c r="H7314">
        <v>12.42</v>
      </c>
      <c r="I7314">
        <v>1</v>
      </c>
      <c r="J7314">
        <v>0.38</v>
      </c>
      <c r="K7314" t="s">
        <v>16</v>
      </c>
      <c r="L7314">
        <v>7</v>
      </c>
    </row>
    <row r="7315" spans="1:12" x14ac:dyDescent="0.3">
      <c r="A7315">
        <v>29</v>
      </c>
      <c r="B7315">
        <v>67222</v>
      </c>
      <c r="C7315" t="s">
        <v>26</v>
      </c>
      <c r="D7315">
        <v>4</v>
      </c>
      <c r="E7315" t="s">
        <v>25</v>
      </c>
      <c r="F7315" t="s">
        <v>19</v>
      </c>
      <c r="G7315">
        <v>10000</v>
      </c>
      <c r="H7315">
        <v>11.14</v>
      </c>
      <c r="I7315">
        <v>0</v>
      </c>
      <c r="J7315">
        <v>0.15</v>
      </c>
      <c r="K7315" t="s">
        <v>16</v>
      </c>
      <c r="L7315">
        <v>9</v>
      </c>
    </row>
    <row r="7316" spans="1:12" x14ac:dyDescent="0.3">
      <c r="A7316">
        <v>28</v>
      </c>
      <c r="B7316">
        <v>67386</v>
      </c>
      <c r="C7316" t="s">
        <v>26</v>
      </c>
      <c r="D7316">
        <v>11</v>
      </c>
      <c r="E7316" t="s">
        <v>28</v>
      </c>
      <c r="F7316" t="s">
        <v>21</v>
      </c>
      <c r="G7316">
        <v>1500</v>
      </c>
      <c r="H7316">
        <v>6.91</v>
      </c>
      <c r="I7316">
        <v>0</v>
      </c>
      <c r="J7316">
        <v>0.02</v>
      </c>
      <c r="K7316" t="s">
        <v>16</v>
      </c>
      <c r="L7316">
        <v>6</v>
      </c>
    </row>
    <row r="7317" spans="1:12" x14ac:dyDescent="0.3">
      <c r="A7317">
        <v>27</v>
      </c>
      <c r="B7317">
        <v>67500</v>
      </c>
      <c r="C7317" t="s">
        <v>26</v>
      </c>
      <c r="D7317">
        <v>0</v>
      </c>
      <c r="E7317" t="s">
        <v>25</v>
      </c>
      <c r="F7317" t="s">
        <v>21</v>
      </c>
      <c r="G7317">
        <v>1000</v>
      </c>
      <c r="H7317">
        <v>7.4</v>
      </c>
      <c r="I7317">
        <v>0</v>
      </c>
      <c r="J7317">
        <v>0.01</v>
      </c>
      <c r="K7317" t="s">
        <v>16</v>
      </c>
      <c r="L7317">
        <v>7</v>
      </c>
    </row>
    <row r="7318" spans="1:12" x14ac:dyDescent="0.3">
      <c r="A7318">
        <v>31</v>
      </c>
      <c r="B7318">
        <v>68000</v>
      </c>
      <c r="C7318" t="s">
        <v>23</v>
      </c>
      <c r="D7318">
        <v>1</v>
      </c>
      <c r="E7318" t="s">
        <v>27</v>
      </c>
      <c r="F7318" t="s">
        <v>21</v>
      </c>
      <c r="G7318">
        <v>8000</v>
      </c>
      <c r="H7318">
        <v>7.9</v>
      </c>
      <c r="I7318">
        <v>0</v>
      </c>
      <c r="J7318">
        <v>0.12</v>
      </c>
      <c r="K7318" t="s">
        <v>16</v>
      </c>
      <c r="L7318">
        <v>5</v>
      </c>
    </row>
    <row r="7319" spans="1:12" x14ac:dyDescent="0.3">
      <c r="A7319">
        <v>27</v>
      </c>
      <c r="B7319">
        <v>30000</v>
      </c>
      <c r="C7319" t="s">
        <v>13</v>
      </c>
      <c r="D7319">
        <v>0</v>
      </c>
      <c r="E7319" t="s">
        <v>20</v>
      </c>
      <c r="F7319" t="s">
        <v>15</v>
      </c>
      <c r="G7319">
        <v>10000</v>
      </c>
      <c r="H7319">
        <v>12.68</v>
      </c>
      <c r="I7319">
        <v>1</v>
      </c>
      <c r="J7319">
        <v>0.33</v>
      </c>
      <c r="K7319" t="s">
        <v>16</v>
      </c>
      <c r="L7319">
        <v>9</v>
      </c>
    </row>
    <row r="7320" spans="1:12" x14ac:dyDescent="0.3">
      <c r="A7320">
        <v>30</v>
      </c>
      <c r="B7320">
        <v>30000</v>
      </c>
      <c r="C7320" t="s">
        <v>13</v>
      </c>
      <c r="D7320">
        <v>2</v>
      </c>
      <c r="E7320" t="s">
        <v>27</v>
      </c>
      <c r="F7320" t="s">
        <v>15</v>
      </c>
      <c r="G7320">
        <v>10000</v>
      </c>
      <c r="I7320">
        <v>1</v>
      </c>
      <c r="J7320">
        <v>0.33</v>
      </c>
      <c r="K7320" t="s">
        <v>16</v>
      </c>
      <c r="L7320">
        <v>7</v>
      </c>
    </row>
    <row r="7321" spans="1:12" x14ac:dyDescent="0.3">
      <c r="A7321">
        <v>27</v>
      </c>
      <c r="B7321">
        <v>68000</v>
      </c>
      <c r="C7321" t="s">
        <v>26</v>
      </c>
      <c r="D7321">
        <v>6</v>
      </c>
      <c r="E7321" t="s">
        <v>18</v>
      </c>
      <c r="F7321" t="s">
        <v>15</v>
      </c>
      <c r="G7321">
        <v>2000</v>
      </c>
      <c r="H7321">
        <v>13.8</v>
      </c>
      <c r="I7321">
        <v>0</v>
      </c>
      <c r="J7321">
        <v>0.03</v>
      </c>
      <c r="K7321" t="s">
        <v>16</v>
      </c>
      <c r="L7321">
        <v>5</v>
      </c>
    </row>
    <row r="7322" spans="1:12" x14ac:dyDescent="0.3">
      <c r="A7322">
        <v>28</v>
      </c>
      <c r="B7322">
        <v>30000</v>
      </c>
      <c r="C7322" t="s">
        <v>13</v>
      </c>
      <c r="D7322">
        <v>0</v>
      </c>
      <c r="E7322" t="s">
        <v>25</v>
      </c>
      <c r="F7322" t="s">
        <v>21</v>
      </c>
      <c r="G7322">
        <v>10000</v>
      </c>
      <c r="H7322">
        <v>9.32</v>
      </c>
      <c r="I7322">
        <v>1</v>
      </c>
      <c r="J7322">
        <v>0.33</v>
      </c>
      <c r="K7322" t="s">
        <v>16</v>
      </c>
      <c r="L7322">
        <v>7</v>
      </c>
    </row>
    <row r="7323" spans="1:12" x14ac:dyDescent="0.3">
      <c r="A7323">
        <v>31</v>
      </c>
      <c r="B7323">
        <v>30000</v>
      </c>
      <c r="C7323" t="s">
        <v>13</v>
      </c>
      <c r="D7323">
        <v>2</v>
      </c>
      <c r="E7323" t="s">
        <v>25</v>
      </c>
      <c r="F7323" t="s">
        <v>21</v>
      </c>
      <c r="G7323">
        <v>10000</v>
      </c>
      <c r="H7323">
        <v>8.6300000000000008</v>
      </c>
      <c r="I7323">
        <v>1</v>
      </c>
      <c r="J7323">
        <v>0.33</v>
      </c>
      <c r="K7323" t="s">
        <v>16</v>
      </c>
      <c r="L7323">
        <v>5</v>
      </c>
    </row>
    <row r="7324" spans="1:12" x14ac:dyDescent="0.3">
      <c r="A7324">
        <v>28</v>
      </c>
      <c r="B7324">
        <v>68000</v>
      </c>
      <c r="C7324" t="s">
        <v>26</v>
      </c>
      <c r="D7324">
        <v>12</v>
      </c>
      <c r="E7324" t="s">
        <v>27</v>
      </c>
      <c r="F7324" t="s">
        <v>15</v>
      </c>
      <c r="G7324">
        <v>3250</v>
      </c>
      <c r="H7324">
        <v>13.23</v>
      </c>
      <c r="I7324">
        <v>0</v>
      </c>
      <c r="J7324">
        <v>0.05</v>
      </c>
      <c r="K7324" t="s">
        <v>16</v>
      </c>
      <c r="L7324">
        <v>7</v>
      </c>
    </row>
    <row r="7325" spans="1:12" x14ac:dyDescent="0.3">
      <c r="A7325">
        <v>27</v>
      </c>
      <c r="B7325">
        <v>68000</v>
      </c>
      <c r="C7325" t="s">
        <v>26</v>
      </c>
      <c r="D7325">
        <v>3</v>
      </c>
      <c r="E7325" t="s">
        <v>27</v>
      </c>
      <c r="F7325" t="s">
        <v>21</v>
      </c>
      <c r="G7325">
        <v>10800</v>
      </c>
      <c r="H7325">
        <v>7.88</v>
      </c>
      <c r="I7325">
        <v>0</v>
      </c>
      <c r="J7325">
        <v>0.16</v>
      </c>
      <c r="K7325" t="s">
        <v>16</v>
      </c>
      <c r="L7325">
        <v>8</v>
      </c>
    </row>
    <row r="7326" spans="1:12" x14ac:dyDescent="0.3">
      <c r="A7326">
        <v>33</v>
      </c>
      <c r="B7326">
        <v>68000</v>
      </c>
      <c r="C7326" t="s">
        <v>26</v>
      </c>
      <c r="D7326">
        <v>15</v>
      </c>
      <c r="E7326" t="s">
        <v>27</v>
      </c>
      <c r="F7326" t="s">
        <v>19</v>
      </c>
      <c r="G7326">
        <v>5000</v>
      </c>
      <c r="H7326">
        <v>12.18</v>
      </c>
      <c r="I7326">
        <v>0</v>
      </c>
      <c r="J7326">
        <v>7.0000000000000007E-2</v>
      </c>
      <c r="K7326" t="s">
        <v>16</v>
      </c>
      <c r="L7326">
        <v>10</v>
      </c>
    </row>
    <row r="7327" spans="1:12" x14ac:dyDescent="0.3">
      <c r="A7327">
        <v>27</v>
      </c>
      <c r="B7327">
        <v>31200</v>
      </c>
      <c r="C7327" t="s">
        <v>13</v>
      </c>
      <c r="D7327">
        <v>4</v>
      </c>
      <c r="E7327" t="s">
        <v>14</v>
      </c>
      <c r="F7327" t="s">
        <v>21</v>
      </c>
      <c r="G7327">
        <v>10000</v>
      </c>
      <c r="H7327">
        <v>8</v>
      </c>
      <c r="I7327">
        <v>1</v>
      </c>
      <c r="J7327">
        <v>0.32</v>
      </c>
      <c r="K7327" t="s">
        <v>16</v>
      </c>
      <c r="L7327">
        <v>9</v>
      </c>
    </row>
    <row r="7328" spans="1:12" x14ac:dyDescent="0.3">
      <c r="A7328">
        <v>29</v>
      </c>
      <c r="B7328">
        <v>31500</v>
      </c>
      <c r="C7328" t="s">
        <v>13</v>
      </c>
      <c r="D7328">
        <v>11</v>
      </c>
      <c r="E7328" t="s">
        <v>18</v>
      </c>
      <c r="F7328" t="s">
        <v>21</v>
      </c>
      <c r="G7328">
        <v>10000</v>
      </c>
      <c r="H7328">
        <v>7.29</v>
      </c>
      <c r="I7328">
        <v>1</v>
      </c>
      <c r="J7328">
        <v>0.32</v>
      </c>
      <c r="K7328" t="s">
        <v>16</v>
      </c>
      <c r="L7328">
        <v>6</v>
      </c>
    </row>
    <row r="7329" spans="1:12" x14ac:dyDescent="0.3">
      <c r="A7329">
        <v>31</v>
      </c>
      <c r="B7329">
        <v>68004</v>
      </c>
      <c r="C7329" t="s">
        <v>26</v>
      </c>
      <c r="D7329">
        <v>15</v>
      </c>
      <c r="E7329" t="s">
        <v>14</v>
      </c>
      <c r="F7329" t="s">
        <v>19</v>
      </c>
      <c r="G7329">
        <v>6000</v>
      </c>
      <c r="H7329">
        <v>10.95</v>
      </c>
      <c r="I7329">
        <v>0</v>
      </c>
      <c r="J7329">
        <v>0.09</v>
      </c>
      <c r="K7329" t="s">
        <v>16</v>
      </c>
      <c r="L7329">
        <v>9</v>
      </c>
    </row>
    <row r="7330" spans="1:12" x14ac:dyDescent="0.3">
      <c r="A7330">
        <v>27</v>
      </c>
      <c r="B7330">
        <v>33200</v>
      </c>
      <c r="C7330" t="s">
        <v>13</v>
      </c>
      <c r="D7330">
        <v>0</v>
      </c>
      <c r="E7330" t="s">
        <v>14</v>
      </c>
      <c r="F7330" t="s">
        <v>19</v>
      </c>
      <c r="G7330">
        <v>10000</v>
      </c>
      <c r="H7330">
        <v>11.71</v>
      </c>
      <c r="I7330">
        <v>0</v>
      </c>
      <c r="J7330">
        <v>0.3</v>
      </c>
      <c r="K7330" t="s">
        <v>16</v>
      </c>
      <c r="L7330">
        <v>5</v>
      </c>
    </row>
    <row r="7331" spans="1:12" x14ac:dyDescent="0.3">
      <c r="A7331">
        <v>28</v>
      </c>
      <c r="B7331">
        <v>68553</v>
      </c>
      <c r="C7331" t="s">
        <v>26</v>
      </c>
      <c r="D7331">
        <v>1</v>
      </c>
      <c r="E7331" t="s">
        <v>28</v>
      </c>
      <c r="F7331" t="s">
        <v>15</v>
      </c>
      <c r="G7331">
        <v>15000</v>
      </c>
      <c r="H7331">
        <v>13.85</v>
      </c>
      <c r="I7331">
        <v>0</v>
      </c>
      <c r="J7331">
        <v>0.22</v>
      </c>
      <c r="K7331" t="s">
        <v>17</v>
      </c>
      <c r="L7331">
        <v>10</v>
      </c>
    </row>
    <row r="7332" spans="1:12" x14ac:dyDescent="0.3">
      <c r="A7332">
        <v>28</v>
      </c>
      <c r="B7332">
        <v>33900</v>
      </c>
      <c r="C7332" t="s">
        <v>13</v>
      </c>
      <c r="D7332">
        <v>6</v>
      </c>
      <c r="E7332" t="s">
        <v>18</v>
      </c>
      <c r="F7332" t="s">
        <v>30</v>
      </c>
      <c r="G7332">
        <v>10000</v>
      </c>
      <c r="H7332">
        <v>15.58</v>
      </c>
      <c r="I7332">
        <v>0</v>
      </c>
      <c r="J7332">
        <v>0.28999999999999998</v>
      </c>
      <c r="K7332" t="s">
        <v>16</v>
      </c>
      <c r="L7332">
        <v>6</v>
      </c>
    </row>
    <row r="7333" spans="1:12" x14ac:dyDescent="0.3">
      <c r="A7333">
        <v>30</v>
      </c>
      <c r="B7333">
        <v>34000</v>
      </c>
      <c r="C7333" t="s">
        <v>13</v>
      </c>
      <c r="D7333">
        <v>14</v>
      </c>
      <c r="E7333" t="s">
        <v>28</v>
      </c>
      <c r="F7333" t="s">
        <v>30</v>
      </c>
      <c r="G7333">
        <v>10000</v>
      </c>
      <c r="H7333">
        <v>14.54</v>
      </c>
      <c r="I7333">
        <v>1</v>
      </c>
      <c r="J7333">
        <v>0.28999999999999998</v>
      </c>
      <c r="K7333" t="s">
        <v>17</v>
      </c>
      <c r="L7333">
        <v>6</v>
      </c>
    </row>
    <row r="7334" spans="1:12" x14ac:dyDescent="0.3">
      <c r="A7334">
        <v>28</v>
      </c>
      <c r="B7334">
        <v>68804</v>
      </c>
      <c r="C7334" t="s">
        <v>26</v>
      </c>
      <c r="D7334">
        <v>1</v>
      </c>
      <c r="E7334" t="s">
        <v>18</v>
      </c>
      <c r="F7334" t="s">
        <v>21</v>
      </c>
      <c r="G7334">
        <v>22000</v>
      </c>
      <c r="H7334">
        <v>6.99</v>
      </c>
      <c r="I7334">
        <v>0</v>
      </c>
      <c r="J7334">
        <v>0.32</v>
      </c>
      <c r="K7334" t="s">
        <v>16</v>
      </c>
      <c r="L7334">
        <v>6</v>
      </c>
    </row>
    <row r="7335" spans="1:12" x14ac:dyDescent="0.3">
      <c r="A7335">
        <v>28</v>
      </c>
      <c r="B7335">
        <v>34000</v>
      </c>
      <c r="C7335" t="s">
        <v>13</v>
      </c>
      <c r="D7335">
        <v>4</v>
      </c>
      <c r="E7335" t="s">
        <v>20</v>
      </c>
      <c r="F7335" t="s">
        <v>30</v>
      </c>
      <c r="G7335">
        <v>10000</v>
      </c>
      <c r="H7335">
        <v>14.74</v>
      </c>
      <c r="I7335">
        <v>0</v>
      </c>
      <c r="J7335">
        <v>0.28999999999999998</v>
      </c>
      <c r="K7335" t="s">
        <v>16</v>
      </c>
      <c r="L7335">
        <v>9</v>
      </c>
    </row>
    <row r="7336" spans="1:12" x14ac:dyDescent="0.3">
      <c r="A7336">
        <v>28</v>
      </c>
      <c r="B7336">
        <v>35000</v>
      </c>
      <c r="C7336" t="s">
        <v>13</v>
      </c>
      <c r="D7336">
        <v>4</v>
      </c>
      <c r="E7336" t="s">
        <v>20</v>
      </c>
      <c r="F7336" t="s">
        <v>30</v>
      </c>
      <c r="G7336">
        <v>10000</v>
      </c>
      <c r="H7336">
        <v>16.77</v>
      </c>
      <c r="I7336">
        <v>0</v>
      </c>
      <c r="J7336">
        <v>0.28999999999999998</v>
      </c>
      <c r="K7336" t="s">
        <v>17</v>
      </c>
      <c r="L7336">
        <v>8</v>
      </c>
    </row>
    <row r="7337" spans="1:12" x14ac:dyDescent="0.3">
      <c r="A7337">
        <v>33</v>
      </c>
      <c r="B7337">
        <v>35000</v>
      </c>
      <c r="C7337" t="s">
        <v>13</v>
      </c>
      <c r="D7337">
        <v>2</v>
      </c>
      <c r="E7337" t="s">
        <v>25</v>
      </c>
      <c r="F7337" t="s">
        <v>15</v>
      </c>
      <c r="G7337">
        <v>10000</v>
      </c>
      <c r="H7337">
        <v>13.48</v>
      </c>
      <c r="I7337">
        <v>0</v>
      </c>
      <c r="J7337">
        <v>0.28999999999999998</v>
      </c>
      <c r="K7337" t="s">
        <v>17</v>
      </c>
      <c r="L7337">
        <v>10</v>
      </c>
    </row>
    <row r="7338" spans="1:12" x14ac:dyDescent="0.3">
      <c r="A7338">
        <v>27</v>
      </c>
      <c r="B7338">
        <v>35000</v>
      </c>
      <c r="C7338" t="s">
        <v>13</v>
      </c>
      <c r="D7338">
        <v>5</v>
      </c>
      <c r="E7338" t="s">
        <v>27</v>
      </c>
      <c r="F7338" t="s">
        <v>15</v>
      </c>
      <c r="G7338">
        <v>10000</v>
      </c>
      <c r="H7338">
        <v>13.48</v>
      </c>
      <c r="I7338">
        <v>0</v>
      </c>
      <c r="J7338">
        <v>0.28999999999999998</v>
      </c>
      <c r="K7338" t="s">
        <v>16</v>
      </c>
      <c r="L7338">
        <v>10</v>
      </c>
    </row>
    <row r="7339" spans="1:12" x14ac:dyDescent="0.3">
      <c r="A7339">
        <v>33</v>
      </c>
      <c r="B7339">
        <v>69000</v>
      </c>
      <c r="C7339" t="s">
        <v>26</v>
      </c>
      <c r="D7339">
        <v>17</v>
      </c>
      <c r="E7339" t="s">
        <v>18</v>
      </c>
      <c r="F7339" t="s">
        <v>19</v>
      </c>
      <c r="G7339">
        <v>7200</v>
      </c>
      <c r="H7339">
        <v>10.74</v>
      </c>
      <c r="I7339">
        <v>0</v>
      </c>
      <c r="J7339">
        <v>0.1</v>
      </c>
      <c r="K7339" t="s">
        <v>16</v>
      </c>
      <c r="L7339">
        <v>7</v>
      </c>
    </row>
    <row r="7340" spans="1:12" x14ac:dyDescent="0.3">
      <c r="A7340">
        <v>29</v>
      </c>
      <c r="B7340">
        <v>69000</v>
      </c>
      <c r="C7340" t="s">
        <v>23</v>
      </c>
      <c r="D7340">
        <v>11</v>
      </c>
      <c r="E7340" t="s">
        <v>20</v>
      </c>
      <c r="F7340" t="s">
        <v>19</v>
      </c>
      <c r="G7340">
        <v>6000</v>
      </c>
      <c r="H7340">
        <v>11.12</v>
      </c>
      <c r="I7340">
        <v>0</v>
      </c>
      <c r="J7340">
        <v>0.09</v>
      </c>
      <c r="K7340" t="s">
        <v>16</v>
      </c>
      <c r="L7340">
        <v>5</v>
      </c>
    </row>
    <row r="7341" spans="1:12" x14ac:dyDescent="0.3">
      <c r="A7341">
        <v>30</v>
      </c>
      <c r="B7341">
        <v>35000</v>
      </c>
      <c r="C7341" t="s">
        <v>13</v>
      </c>
      <c r="D7341">
        <v>5</v>
      </c>
      <c r="E7341" t="s">
        <v>14</v>
      </c>
      <c r="F7341" t="s">
        <v>19</v>
      </c>
      <c r="G7341">
        <v>10000</v>
      </c>
      <c r="H7341">
        <v>12.21</v>
      </c>
      <c r="I7341">
        <v>0</v>
      </c>
      <c r="J7341">
        <v>0.28999999999999998</v>
      </c>
      <c r="K7341" t="s">
        <v>16</v>
      </c>
      <c r="L7341">
        <v>6</v>
      </c>
    </row>
    <row r="7342" spans="1:12" x14ac:dyDescent="0.3">
      <c r="A7342">
        <v>28</v>
      </c>
      <c r="B7342">
        <v>69000</v>
      </c>
      <c r="C7342" t="s">
        <v>23</v>
      </c>
      <c r="D7342">
        <v>11</v>
      </c>
      <c r="E7342" t="s">
        <v>28</v>
      </c>
      <c r="F7342" t="s">
        <v>19</v>
      </c>
      <c r="G7342">
        <v>6000</v>
      </c>
      <c r="H7342">
        <v>11.86</v>
      </c>
      <c r="I7342">
        <v>0</v>
      </c>
      <c r="J7342">
        <v>0.09</v>
      </c>
      <c r="K7342" t="s">
        <v>16</v>
      </c>
      <c r="L7342">
        <v>9</v>
      </c>
    </row>
    <row r="7343" spans="1:12" x14ac:dyDescent="0.3">
      <c r="A7343">
        <v>29</v>
      </c>
      <c r="B7343">
        <v>69000</v>
      </c>
      <c r="C7343" t="s">
        <v>26</v>
      </c>
      <c r="D7343">
        <v>13</v>
      </c>
      <c r="E7343" t="s">
        <v>14</v>
      </c>
      <c r="F7343" t="s">
        <v>19</v>
      </c>
      <c r="G7343">
        <v>15000</v>
      </c>
      <c r="H7343">
        <v>10.62</v>
      </c>
      <c r="I7343">
        <v>0</v>
      </c>
      <c r="J7343">
        <v>0.22</v>
      </c>
      <c r="K7343" t="s">
        <v>16</v>
      </c>
      <c r="L7343">
        <v>6</v>
      </c>
    </row>
    <row r="7344" spans="1:12" x14ac:dyDescent="0.3">
      <c r="A7344">
        <v>31</v>
      </c>
      <c r="B7344">
        <v>36000</v>
      </c>
      <c r="C7344" t="s">
        <v>13</v>
      </c>
      <c r="D7344">
        <v>3</v>
      </c>
      <c r="E7344" t="s">
        <v>20</v>
      </c>
      <c r="F7344" t="s">
        <v>19</v>
      </c>
      <c r="G7344">
        <v>10000</v>
      </c>
      <c r="H7344">
        <v>10.65</v>
      </c>
      <c r="I7344">
        <v>0</v>
      </c>
      <c r="J7344">
        <v>0.28000000000000003</v>
      </c>
      <c r="K7344" t="s">
        <v>16</v>
      </c>
      <c r="L7344">
        <v>5</v>
      </c>
    </row>
    <row r="7345" spans="1:12" x14ac:dyDescent="0.3">
      <c r="A7345">
        <v>29</v>
      </c>
      <c r="B7345">
        <v>69000</v>
      </c>
      <c r="C7345" t="s">
        <v>26</v>
      </c>
      <c r="D7345">
        <v>6</v>
      </c>
      <c r="E7345" t="s">
        <v>20</v>
      </c>
      <c r="F7345" t="s">
        <v>30</v>
      </c>
      <c r="G7345">
        <v>18000</v>
      </c>
      <c r="H7345">
        <v>12.61</v>
      </c>
      <c r="I7345">
        <v>0</v>
      </c>
      <c r="J7345">
        <v>0.26</v>
      </c>
      <c r="K7345" t="s">
        <v>16</v>
      </c>
      <c r="L7345">
        <v>9</v>
      </c>
    </row>
    <row r="7346" spans="1:12" x14ac:dyDescent="0.3">
      <c r="A7346">
        <v>35</v>
      </c>
      <c r="B7346">
        <v>63600</v>
      </c>
      <c r="C7346" t="s">
        <v>26</v>
      </c>
      <c r="D7346">
        <v>5</v>
      </c>
      <c r="E7346" t="s">
        <v>25</v>
      </c>
      <c r="F7346" t="s">
        <v>19</v>
      </c>
      <c r="G7346">
        <v>4800</v>
      </c>
      <c r="H7346">
        <v>12.42</v>
      </c>
      <c r="I7346">
        <v>1</v>
      </c>
      <c r="J7346">
        <v>0.08</v>
      </c>
      <c r="K7346" t="s">
        <v>16</v>
      </c>
      <c r="L7346">
        <v>6</v>
      </c>
    </row>
    <row r="7347" spans="1:12" x14ac:dyDescent="0.3">
      <c r="A7347">
        <v>33</v>
      </c>
      <c r="B7347">
        <v>69600</v>
      </c>
      <c r="C7347" t="s">
        <v>26</v>
      </c>
      <c r="D7347">
        <v>17</v>
      </c>
      <c r="E7347" t="s">
        <v>20</v>
      </c>
      <c r="F7347" t="s">
        <v>19</v>
      </c>
      <c r="G7347">
        <v>16000</v>
      </c>
      <c r="H7347">
        <v>11.99</v>
      </c>
      <c r="I7347">
        <v>0</v>
      </c>
      <c r="J7347">
        <v>0.23</v>
      </c>
      <c r="K7347" t="s">
        <v>16</v>
      </c>
      <c r="L7347">
        <v>8</v>
      </c>
    </row>
    <row r="7348" spans="1:12" x14ac:dyDescent="0.3">
      <c r="A7348">
        <v>28</v>
      </c>
      <c r="B7348">
        <v>38000</v>
      </c>
      <c r="C7348" t="s">
        <v>13</v>
      </c>
      <c r="D7348">
        <v>0</v>
      </c>
      <c r="E7348" t="s">
        <v>25</v>
      </c>
      <c r="F7348" t="s">
        <v>21</v>
      </c>
      <c r="G7348">
        <v>10000</v>
      </c>
      <c r="H7348">
        <v>8.49</v>
      </c>
      <c r="I7348">
        <v>0</v>
      </c>
      <c r="J7348">
        <v>0.26</v>
      </c>
      <c r="K7348" t="s">
        <v>16</v>
      </c>
      <c r="L7348">
        <v>7</v>
      </c>
    </row>
    <row r="7349" spans="1:12" x14ac:dyDescent="0.3">
      <c r="A7349">
        <v>35</v>
      </c>
      <c r="B7349">
        <v>38004</v>
      </c>
      <c r="C7349" t="s">
        <v>13</v>
      </c>
      <c r="D7349">
        <v>4</v>
      </c>
      <c r="E7349" t="s">
        <v>14</v>
      </c>
      <c r="F7349" t="s">
        <v>19</v>
      </c>
      <c r="G7349">
        <v>10000</v>
      </c>
      <c r="H7349">
        <v>9.99</v>
      </c>
      <c r="I7349">
        <v>0</v>
      </c>
      <c r="J7349">
        <v>0.26</v>
      </c>
      <c r="K7349" t="s">
        <v>16</v>
      </c>
      <c r="L7349">
        <v>7</v>
      </c>
    </row>
    <row r="7350" spans="1:12" x14ac:dyDescent="0.3">
      <c r="A7350">
        <v>28</v>
      </c>
      <c r="B7350">
        <v>38004</v>
      </c>
      <c r="C7350" t="s">
        <v>13</v>
      </c>
      <c r="D7350">
        <v>4</v>
      </c>
      <c r="E7350" t="s">
        <v>25</v>
      </c>
      <c r="F7350" t="s">
        <v>15</v>
      </c>
      <c r="G7350">
        <v>10000</v>
      </c>
      <c r="H7350">
        <v>13.61</v>
      </c>
      <c r="I7350">
        <v>0</v>
      </c>
      <c r="J7350">
        <v>0.26</v>
      </c>
      <c r="K7350" t="s">
        <v>16</v>
      </c>
      <c r="L7350">
        <v>7</v>
      </c>
    </row>
    <row r="7351" spans="1:12" x14ac:dyDescent="0.3">
      <c r="A7351">
        <v>30</v>
      </c>
      <c r="B7351">
        <v>70000</v>
      </c>
      <c r="C7351" t="s">
        <v>26</v>
      </c>
      <c r="D7351">
        <v>7</v>
      </c>
      <c r="E7351" t="s">
        <v>25</v>
      </c>
      <c r="F7351" t="s">
        <v>21</v>
      </c>
      <c r="G7351">
        <v>10000</v>
      </c>
      <c r="I7351">
        <v>0</v>
      </c>
      <c r="J7351">
        <v>0.14000000000000001</v>
      </c>
      <c r="K7351" t="s">
        <v>16</v>
      </c>
      <c r="L7351">
        <v>7</v>
      </c>
    </row>
    <row r="7352" spans="1:12" x14ac:dyDescent="0.3">
      <c r="A7352">
        <v>30</v>
      </c>
      <c r="B7352">
        <v>70000</v>
      </c>
      <c r="C7352" t="s">
        <v>26</v>
      </c>
      <c r="D7352">
        <v>6</v>
      </c>
      <c r="E7352" t="s">
        <v>28</v>
      </c>
      <c r="F7352" t="s">
        <v>19</v>
      </c>
      <c r="G7352">
        <v>18000</v>
      </c>
      <c r="I7352">
        <v>0</v>
      </c>
      <c r="J7352">
        <v>0.26</v>
      </c>
      <c r="K7352" t="s">
        <v>16</v>
      </c>
      <c r="L7352">
        <v>7</v>
      </c>
    </row>
    <row r="7353" spans="1:12" x14ac:dyDescent="0.3">
      <c r="A7353">
        <v>27</v>
      </c>
      <c r="B7353">
        <v>70000</v>
      </c>
      <c r="C7353" t="s">
        <v>26</v>
      </c>
      <c r="D7353">
        <v>11</v>
      </c>
      <c r="E7353" t="s">
        <v>20</v>
      </c>
      <c r="F7353" t="s">
        <v>15</v>
      </c>
      <c r="G7353">
        <v>3000</v>
      </c>
      <c r="I7353">
        <v>0</v>
      </c>
      <c r="J7353">
        <v>0.04</v>
      </c>
      <c r="K7353" t="s">
        <v>17</v>
      </c>
      <c r="L7353">
        <v>8</v>
      </c>
    </row>
    <row r="7354" spans="1:12" x14ac:dyDescent="0.3">
      <c r="A7354">
        <v>30</v>
      </c>
      <c r="B7354">
        <v>70000</v>
      </c>
      <c r="C7354" t="s">
        <v>26</v>
      </c>
      <c r="D7354">
        <v>4</v>
      </c>
      <c r="E7354" t="s">
        <v>14</v>
      </c>
      <c r="F7354" t="s">
        <v>19</v>
      </c>
      <c r="G7354">
        <v>10200</v>
      </c>
      <c r="H7354">
        <v>12.42</v>
      </c>
      <c r="I7354">
        <v>0</v>
      </c>
      <c r="J7354">
        <v>0.15</v>
      </c>
      <c r="K7354" t="s">
        <v>16</v>
      </c>
      <c r="L7354">
        <v>6</v>
      </c>
    </row>
    <row r="7355" spans="1:12" x14ac:dyDescent="0.3">
      <c r="A7355">
        <v>28</v>
      </c>
      <c r="B7355">
        <v>70000</v>
      </c>
      <c r="C7355" t="s">
        <v>23</v>
      </c>
      <c r="D7355">
        <v>6</v>
      </c>
      <c r="E7355" t="s">
        <v>27</v>
      </c>
      <c r="F7355" t="s">
        <v>30</v>
      </c>
      <c r="G7355">
        <v>14000</v>
      </c>
      <c r="H7355">
        <v>16.29</v>
      </c>
      <c r="I7355">
        <v>0</v>
      </c>
      <c r="J7355">
        <v>0.2</v>
      </c>
      <c r="K7355" t="s">
        <v>17</v>
      </c>
      <c r="L7355">
        <v>8</v>
      </c>
    </row>
    <row r="7356" spans="1:12" x14ac:dyDescent="0.3">
      <c r="A7356">
        <v>28</v>
      </c>
      <c r="B7356">
        <v>70000</v>
      </c>
      <c r="C7356" t="s">
        <v>26</v>
      </c>
      <c r="D7356">
        <v>7</v>
      </c>
      <c r="E7356" t="s">
        <v>18</v>
      </c>
      <c r="F7356" t="s">
        <v>15</v>
      </c>
      <c r="G7356">
        <v>15000</v>
      </c>
      <c r="H7356">
        <v>14.65</v>
      </c>
      <c r="I7356">
        <v>0</v>
      </c>
      <c r="J7356">
        <v>0.21</v>
      </c>
      <c r="K7356" t="s">
        <v>16</v>
      </c>
      <c r="L7356">
        <v>10</v>
      </c>
    </row>
    <row r="7357" spans="1:12" x14ac:dyDescent="0.3">
      <c r="A7357">
        <v>28</v>
      </c>
      <c r="B7357">
        <v>70000</v>
      </c>
      <c r="C7357" t="s">
        <v>26</v>
      </c>
      <c r="D7357">
        <v>7</v>
      </c>
      <c r="E7357" t="s">
        <v>18</v>
      </c>
      <c r="F7357" t="s">
        <v>21</v>
      </c>
      <c r="G7357">
        <v>8000</v>
      </c>
      <c r="H7357">
        <v>6.62</v>
      </c>
      <c r="I7357">
        <v>0</v>
      </c>
      <c r="J7357">
        <v>0.11</v>
      </c>
      <c r="K7357" t="s">
        <v>16</v>
      </c>
      <c r="L7357">
        <v>5</v>
      </c>
    </row>
    <row r="7358" spans="1:12" x14ac:dyDescent="0.3">
      <c r="A7358">
        <v>34</v>
      </c>
      <c r="B7358">
        <v>39312</v>
      </c>
      <c r="C7358" t="s">
        <v>13</v>
      </c>
      <c r="D7358">
        <v>5</v>
      </c>
      <c r="E7358" t="s">
        <v>20</v>
      </c>
      <c r="F7358" t="s">
        <v>30</v>
      </c>
      <c r="G7358">
        <v>10000</v>
      </c>
      <c r="H7358">
        <v>15.7</v>
      </c>
      <c r="I7358">
        <v>0</v>
      </c>
      <c r="J7358">
        <v>0.25</v>
      </c>
      <c r="K7358" t="s">
        <v>16</v>
      </c>
      <c r="L7358">
        <v>7</v>
      </c>
    </row>
    <row r="7359" spans="1:12" x14ac:dyDescent="0.3">
      <c r="A7359">
        <v>27</v>
      </c>
      <c r="B7359">
        <v>70000</v>
      </c>
      <c r="C7359" t="s">
        <v>26</v>
      </c>
      <c r="D7359">
        <v>3</v>
      </c>
      <c r="E7359" t="s">
        <v>28</v>
      </c>
      <c r="F7359" t="s">
        <v>21</v>
      </c>
      <c r="G7359">
        <v>5200</v>
      </c>
      <c r="H7359">
        <v>7.51</v>
      </c>
      <c r="I7359">
        <v>0</v>
      </c>
      <c r="J7359">
        <v>7.0000000000000007E-2</v>
      </c>
      <c r="K7359" t="s">
        <v>16</v>
      </c>
      <c r="L7359">
        <v>10</v>
      </c>
    </row>
    <row r="7360" spans="1:12" x14ac:dyDescent="0.3">
      <c r="A7360">
        <v>27</v>
      </c>
      <c r="B7360">
        <v>39996</v>
      </c>
      <c r="C7360" t="s">
        <v>13</v>
      </c>
      <c r="D7360">
        <v>3</v>
      </c>
      <c r="E7360" t="s">
        <v>20</v>
      </c>
      <c r="F7360" t="s">
        <v>30</v>
      </c>
      <c r="G7360">
        <v>10000</v>
      </c>
      <c r="H7360">
        <v>15.37</v>
      </c>
      <c r="I7360">
        <v>0</v>
      </c>
      <c r="J7360">
        <v>0.25</v>
      </c>
      <c r="K7360" t="s">
        <v>17</v>
      </c>
      <c r="L7360">
        <v>8</v>
      </c>
    </row>
    <row r="7361" spans="1:12" x14ac:dyDescent="0.3">
      <c r="A7361">
        <v>29</v>
      </c>
      <c r="B7361">
        <v>70000</v>
      </c>
      <c r="C7361" t="s">
        <v>26</v>
      </c>
      <c r="D7361">
        <v>11</v>
      </c>
      <c r="E7361" t="s">
        <v>18</v>
      </c>
      <c r="F7361" t="s">
        <v>15</v>
      </c>
      <c r="G7361">
        <v>6000</v>
      </c>
      <c r="H7361">
        <v>14.27</v>
      </c>
      <c r="I7361">
        <v>0</v>
      </c>
      <c r="J7361">
        <v>0.09</v>
      </c>
      <c r="K7361" t="s">
        <v>17</v>
      </c>
      <c r="L7361">
        <v>7</v>
      </c>
    </row>
    <row r="7362" spans="1:12" x14ac:dyDescent="0.3">
      <c r="A7362">
        <v>27</v>
      </c>
      <c r="B7362">
        <v>40000</v>
      </c>
      <c r="C7362" t="s">
        <v>13</v>
      </c>
      <c r="D7362">
        <v>4</v>
      </c>
      <c r="E7362" t="s">
        <v>27</v>
      </c>
      <c r="F7362" t="s">
        <v>30</v>
      </c>
      <c r="G7362">
        <v>10000</v>
      </c>
      <c r="I7362">
        <v>0</v>
      </c>
      <c r="J7362">
        <v>0.25</v>
      </c>
      <c r="K7362" t="s">
        <v>16</v>
      </c>
      <c r="L7362">
        <v>7</v>
      </c>
    </row>
    <row r="7363" spans="1:12" x14ac:dyDescent="0.3">
      <c r="A7363">
        <v>35</v>
      </c>
      <c r="B7363">
        <v>70000</v>
      </c>
      <c r="C7363" t="s">
        <v>26</v>
      </c>
      <c r="D7363">
        <v>0</v>
      </c>
      <c r="E7363" t="s">
        <v>14</v>
      </c>
      <c r="F7363" t="s">
        <v>19</v>
      </c>
      <c r="G7363">
        <v>12000</v>
      </c>
      <c r="H7363">
        <v>11.71</v>
      </c>
      <c r="I7363">
        <v>0</v>
      </c>
      <c r="J7363">
        <v>0.17</v>
      </c>
      <c r="K7363" t="s">
        <v>16</v>
      </c>
      <c r="L7363">
        <v>10</v>
      </c>
    </row>
    <row r="7364" spans="1:12" x14ac:dyDescent="0.3">
      <c r="A7364">
        <v>31</v>
      </c>
      <c r="B7364">
        <v>70000</v>
      </c>
      <c r="C7364" t="s">
        <v>26</v>
      </c>
      <c r="D7364">
        <v>11</v>
      </c>
      <c r="E7364" t="s">
        <v>27</v>
      </c>
      <c r="F7364" t="s">
        <v>21</v>
      </c>
      <c r="G7364">
        <v>4500</v>
      </c>
      <c r="H7364">
        <v>7.9</v>
      </c>
      <c r="I7364">
        <v>0</v>
      </c>
      <c r="J7364">
        <v>0.06</v>
      </c>
      <c r="K7364" t="s">
        <v>16</v>
      </c>
      <c r="L7364">
        <v>8</v>
      </c>
    </row>
    <row r="7365" spans="1:12" x14ac:dyDescent="0.3">
      <c r="A7365">
        <v>30</v>
      </c>
      <c r="B7365">
        <v>70000</v>
      </c>
      <c r="C7365" t="s">
        <v>26</v>
      </c>
      <c r="D7365">
        <v>6</v>
      </c>
      <c r="E7365" t="s">
        <v>28</v>
      </c>
      <c r="F7365" t="s">
        <v>19</v>
      </c>
      <c r="G7365">
        <v>12800</v>
      </c>
      <c r="I7365">
        <v>0</v>
      </c>
      <c r="J7365">
        <v>0.18</v>
      </c>
      <c r="K7365" t="s">
        <v>16</v>
      </c>
      <c r="L7365">
        <v>7</v>
      </c>
    </row>
    <row r="7366" spans="1:12" x14ac:dyDescent="0.3">
      <c r="A7366">
        <v>28</v>
      </c>
      <c r="B7366">
        <v>40000</v>
      </c>
      <c r="C7366" t="s">
        <v>13</v>
      </c>
      <c r="D7366">
        <v>0</v>
      </c>
      <c r="E7366" t="s">
        <v>18</v>
      </c>
      <c r="F7366" t="s">
        <v>19</v>
      </c>
      <c r="G7366">
        <v>10000</v>
      </c>
      <c r="H7366">
        <v>12.42</v>
      </c>
      <c r="I7366">
        <v>0</v>
      </c>
      <c r="J7366">
        <v>0.25</v>
      </c>
      <c r="K7366" t="s">
        <v>16</v>
      </c>
      <c r="L7366">
        <v>5</v>
      </c>
    </row>
    <row r="7367" spans="1:12" x14ac:dyDescent="0.3">
      <c r="A7367">
        <v>30</v>
      </c>
      <c r="B7367">
        <v>70000</v>
      </c>
      <c r="C7367" t="s">
        <v>26</v>
      </c>
      <c r="D7367">
        <v>14</v>
      </c>
      <c r="E7367" t="s">
        <v>18</v>
      </c>
      <c r="F7367" t="s">
        <v>19</v>
      </c>
      <c r="G7367">
        <v>8000</v>
      </c>
      <c r="H7367">
        <v>9.91</v>
      </c>
      <c r="I7367">
        <v>0</v>
      </c>
      <c r="J7367">
        <v>0.11</v>
      </c>
      <c r="K7367" t="s">
        <v>16</v>
      </c>
      <c r="L7367">
        <v>5</v>
      </c>
    </row>
    <row r="7368" spans="1:12" x14ac:dyDescent="0.3">
      <c r="A7368">
        <v>28</v>
      </c>
      <c r="B7368">
        <v>70000</v>
      </c>
      <c r="C7368" t="s">
        <v>26</v>
      </c>
      <c r="D7368">
        <v>2</v>
      </c>
      <c r="E7368" t="s">
        <v>27</v>
      </c>
      <c r="F7368" t="s">
        <v>21</v>
      </c>
      <c r="G7368">
        <v>5600</v>
      </c>
      <c r="H7368">
        <v>6.62</v>
      </c>
      <c r="I7368">
        <v>0</v>
      </c>
      <c r="J7368">
        <v>0.08</v>
      </c>
      <c r="K7368" t="s">
        <v>16</v>
      </c>
      <c r="L7368">
        <v>5</v>
      </c>
    </row>
    <row r="7369" spans="1:12" x14ac:dyDescent="0.3">
      <c r="A7369">
        <v>33</v>
      </c>
      <c r="B7369">
        <v>70000</v>
      </c>
      <c r="C7369" t="s">
        <v>26</v>
      </c>
      <c r="D7369">
        <v>2</v>
      </c>
      <c r="E7369" t="s">
        <v>25</v>
      </c>
      <c r="F7369" t="s">
        <v>21</v>
      </c>
      <c r="G7369">
        <v>3700</v>
      </c>
      <c r="H7369">
        <v>5.99</v>
      </c>
      <c r="I7369">
        <v>0</v>
      </c>
      <c r="J7369">
        <v>0.05</v>
      </c>
      <c r="K7369" t="s">
        <v>16</v>
      </c>
      <c r="L7369">
        <v>6</v>
      </c>
    </row>
    <row r="7370" spans="1:12" x14ac:dyDescent="0.3">
      <c r="A7370">
        <v>27</v>
      </c>
      <c r="B7370">
        <v>70000</v>
      </c>
      <c r="C7370" t="s">
        <v>26</v>
      </c>
      <c r="D7370">
        <v>11</v>
      </c>
      <c r="E7370" t="s">
        <v>20</v>
      </c>
      <c r="F7370" t="s">
        <v>21</v>
      </c>
      <c r="G7370">
        <v>5600</v>
      </c>
      <c r="H7370">
        <v>5.42</v>
      </c>
      <c r="I7370">
        <v>0</v>
      </c>
      <c r="J7370">
        <v>0.08</v>
      </c>
      <c r="K7370" t="s">
        <v>16</v>
      </c>
      <c r="L7370">
        <v>7</v>
      </c>
    </row>
    <row r="7371" spans="1:12" x14ac:dyDescent="0.3">
      <c r="A7371">
        <v>27</v>
      </c>
      <c r="B7371">
        <v>70000</v>
      </c>
      <c r="C7371" t="s">
        <v>26</v>
      </c>
      <c r="D7371">
        <v>11</v>
      </c>
      <c r="E7371" t="s">
        <v>20</v>
      </c>
      <c r="F7371" t="s">
        <v>21</v>
      </c>
      <c r="G7371">
        <v>3000</v>
      </c>
      <c r="H7371">
        <v>5.42</v>
      </c>
      <c r="I7371">
        <v>0</v>
      </c>
      <c r="J7371">
        <v>0.04</v>
      </c>
      <c r="K7371" t="s">
        <v>16</v>
      </c>
      <c r="L7371">
        <v>7</v>
      </c>
    </row>
    <row r="7372" spans="1:12" x14ac:dyDescent="0.3">
      <c r="A7372">
        <v>32</v>
      </c>
      <c r="B7372">
        <v>70000</v>
      </c>
      <c r="C7372" t="s">
        <v>23</v>
      </c>
      <c r="D7372">
        <v>12</v>
      </c>
      <c r="E7372" t="s">
        <v>27</v>
      </c>
      <c r="F7372" t="s">
        <v>21</v>
      </c>
      <c r="G7372">
        <v>3000</v>
      </c>
      <c r="H7372">
        <v>7.49</v>
      </c>
      <c r="I7372">
        <v>0</v>
      </c>
      <c r="J7372">
        <v>0.04</v>
      </c>
      <c r="K7372" t="s">
        <v>16</v>
      </c>
      <c r="L7372">
        <v>5</v>
      </c>
    </row>
    <row r="7373" spans="1:12" x14ac:dyDescent="0.3">
      <c r="A7373">
        <v>34</v>
      </c>
      <c r="B7373">
        <v>70000</v>
      </c>
      <c r="C7373" t="s">
        <v>23</v>
      </c>
      <c r="D7373">
        <v>0</v>
      </c>
      <c r="E7373" t="s">
        <v>28</v>
      </c>
      <c r="F7373" t="s">
        <v>19</v>
      </c>
      <c r="G7373">
        <v>10000</v>
      </c>
      <c r="H7373">
        <v>10.99</v>
      </c>
      <c r="I7373">
        <v>0</v>
      </c>
      <c r="J7373">
        <v>0.14000000000000001</v>
      </c>
      <c r="K7373" t="s">
        <v>16</v>
      </c>
      <c r="L7373">
        <v>9</v>
      </c>
    </row>
    <row r="7374" spans="1:12" x14ac:dyDescent="0.3">
      <c r="A7374">
        <v>32</v>
      </c>
      <c r="B7374">
        <v>70000</v>
      </c>
      <c r="C7374" t="s">
        <v>26</v>
      </c>
      <c r="D7374">
        <v>7</v>
      </c>
      <c r="E7374" t="s">
        <v>20</v>
      </c>
      <c r="F7374" t="s">
        <v>21</v>
      </c>
      <c r="G7374">
        <v>6000</v>
      </c>
      <c r="H7374">
        <v>5.42</v>
      </c>
      <c r="I7374">
        <v>0</v>
      </c>
      <c r="J7374">
        <v>0.09</v>
      </c>
      <c r="K7374" t="s">
        <v>16</v>
      </c>
      <c r="L7374">
        <v>6</v>
      </c>
    </row>
    <row r="7375" spans="1:12" x14ac:dyDescent="0.3">
      <c r="A7375">
        <v>28</v>
      </c>
      <c r="B7375">
        <v>54400</v>
      </c>
      <c r="C7375" t="s">
        <v>26</v>
      </c>
      <c r="D7375">
        <v>12</v>
      </c>
      <c r="E7375" t="s">
        <v>14</v>
      </c>
      <c r="F7375" t="s">
        <v>15</v>
      </c>
      <c r="G7375">
        <v>18000</v>
      </c>
      <c r="H7375">
        <v>12.99</v>
      </c>
      <c r="I7375">
        <v>1</v>
      </c>
      <c r="J7375">
        <v>0.28000000000000003</v>
      </c>
      <c r="K7375" t="s">
        <v>17</v>
      </c>
      <c r="L7375">
        <v>8</v>
      </c>
    </row>
    <row r="7376" spans="1:12" x14ac:dyDescent="0.3">
      <c r="A7376">
        <v>27</v>
      </c>
      <c r="B7376">
        <v>54400</v>
      </c>
      <c r="C7376" t="s">
        <v>26</v>
      </c>
      <c r="E7376" t="s">
        <v>14</v>
      </c>
      <c r="F7376" t="s">
        <v>30</v>
      </c>
      <c r="G7376">
        <v>15000</v>
      </c>
      <c r="H7376">
        <v>15.65</v>
      </c>
      <c r="I7376">
        <v>1</v>
      </c>
      <c r="J7376">
        <v>0.23</v>
      </c>
      <c r="K7376" t="s">
        <v>17</v>
      </c>
      <c r="L7376">
        <v>9</v>
      </c>
    </row>
    <row r="7377" spans="1:12" x14ac:dyDescent="0.3">
      <c r="A7377">
        <v>30</v>
      </c>
      <c r="B7377">
        <v>42000</v>
      </c>
      <c r="C7377" t="s">
        <v>13</v>
      </c>
      <c r="D7377">
        <v>4</v>
      </c>
      <c r="E7377" t="s">
        <v>14</v>
      </c>
      <c r="F7377" t="s">
        <v>15</v>
      </c>
      <c r="G7377">
        <v>10000</v>
      </c>
      <c r="H7377">
        <v>16.11</v>
      </c>
      <c r="I7377">
        <v>0</v>
      </c>
      <c r="J7377">
        <v>0.24</v>
      </c>
      <c r="K7377" t="s">
        <v>16</v>
      </c>
      <c r="L7377">
        <v>9</v>
      </c>
    </row>
    <row r="7378" spans="1:12" x14ac:dyDescent="0.3">
      <c r="A7378">
        <v>30</v>
      </c>
      <c r="B7378">
        <v>42000</v>
      </c>
      <c r="C7378" t="s">
        <v>13</v>
      </c>
      <c r="D7378">
        <v>2</v>
      </c>
      <c r="E7378" t="s">
        <v>14</v>
      </c>
      <c r="F7378" t="s">
        <v>21</v>
      </c>
      <c r="G7378">
        <v>10000</v>
      </c>
      <c r="I7378">
        <v>0</v>
      </c>
      <c r="J7378">
        <v>0.24</v>
      </c>
      <c r="K7378" t="s">
        <v>16</v>
      </c>
      <c r="L7378">
        <v>7</v>
      </c>
    </row>
    <row r="7379" spans="1:12" x14ac:dyDescent="0.3">
      <c r="A7379">
        <v>28</v>
      </c>
      <c r="B7379">
        <v>42000</v>
      </c>
      <c r="C7379" t="s">
        <v>13</v>
      </c>
      <c r="D7379">
        <v>12</v>
      </c>
      <c r="E7379" t="s">
        <v>18</v>
      </c>
      <c r="F7379" t="s">
        <v>21</v>
      </c>
      <c r="G7379">
        <v>10000</v>
      </c>
      <c r="H7379">
        <v>9.32</v>
      </c>
      <c r="I7379">
        <v>0</v>
      </c>
      <c r="J7379">
        <v>0.24</v>
      </c>
      <c r="K7379" t="s">
        <v>16</v>
      </c>
      <c r="L7379">
        <v>9</v>
      </c>
    </row>
    <row r="7380" spans="1:12" x14ac:dyDescent="0.3">
      <c r="A7380">
        <v>27</v>
      </c>
      <c r="B7380">
        <v>43000</v>
      </c>
      <c r="C7380" t="s">
        <v>13</v>
      </c>
      <c r="D7380">
        <v>11</v>
      </c>
      <c r="E7380" t="s">
        <v>14</v>
      </c>
      <c r="F7380" t="s">
        <v>19</v>
      </c>
      <c r="G7380">
        <v>10000</v>
      </c>
      <c r="H7380">
        <v>12.42</v>
      </c>
      <c r="I7380">
        <v>0</v>
      </c>
      <c r="J7380">
        <v>0.23</v>
      </c>
      <c r="K7380" t="s">
        <v>16</v>
      </c>
      <c r="L7380">
        <v>9</v>
      </c>
    </row>
    <row r="7381" spans="1:12" x14ac:dyDescent="0.3">
      <c r="A7381">
        <v>28</v>
      </c>
      <c r="B7381">
        <v>70000</v>
      </c>
      <c r="C7381" t="s">
        <v>23</v>
      </c>
      <c r="D7381">
        <v>4</v>
      </c>
      <c r="E7381" t="s">
        <v>20</v>
      </c>
      <c r="F7381" t="s">
        <v>30</v>
      </c>
      <c r="G7381">
        <v>25000</v>
      </c>
      <c r="H7381">
        <v>15.57</v>
      </c>
      <c r="I7381">
        <v>0</v>
      </c>
      <c r="J7381">
        <v>0.36</v>
      </c>
      <c r="K7381" t="s">
        <v>16</v>
      </c>
      <c r="L7381">
        <v>9</v>
      </c>
    </row>
    <row r="7382" spans="1:12" x14ac:dyDescent="0.3">
      <c r="A7382">
        <v>27</v>
      </c>
      <c r="B7382">
        <v>43200</v>
      </c>
      <c r="C7382" t="s">
        <v>13</v>
      </c>
      <c r="D7382">
        <v>4</v>
      </c>
      <c r="E7382" t="s">
        <v>18</v>
      </c>
      <c r="F7382" t="s">
        <v>21</v>
      </c>
      <c r="G7382">
        <v>10000</v>
      </c>
      <c r="H7382">
        <v>7.49</v>
      </c>
      <c r="I7382">
        <v>0</v>
      </c>
      <c r="J7382">
        <v>0.23</v>
      </c>
      <c r="K7382" t="s">
        <v>16</v>
      </c>
      <c r="L7382">
        <v>10</v>
      </c>
    </row>
    <row r="7383" spans="1:12" x14ac:dyDescent="0.3">
      <c r="A7383">
        <v>31</v>
      </c>
      <c r="B7383">
        <v>43288</v>
      </c>
      <c r="C7383" t="s">
        <v>13</v>
      </c>
      <c r="D7383">
        <v>7</v>
      </c>
      <c r="E7383" t="s">
        <v>14</v>
      </c>
      <c r="F7383" t="s">
        <v>19</v>
      </c>
      <c r="G7383">
        <v>10000</v>
      </c>
      <c r="H7383">
        <v>10.74</v>
      </c>
      <c r="I7383">
        <v>0</v>
      </c>
      <c r="J7383">
        <v>0.23</v>
      </c>
      <c r="K7383" t="s">
        <v>16</v>
      </c>
      <c r="L7383">
        <v>5</v>
      </c>
    </row>
    <row r="7384" spans="1:12" x14ac:dyDescent="0.3">
      <c r="A7384">
        <v>31</v>
      </c>
      <c r="B7384">
        <v>70000</v>
      </c>
      <c r="C7384" t="s">
        <v>26</v>
      </c>
      <c r="D7384">
        <v>5</v>
      </c>
      <c r="E7384" t="s">
        <v>18</v>
      </c>
      <c r="F7384" t="s">
        <v>21</v>
      </c>
      <c r="G7384">
        <v>4000</v>
      </c>
      <c r="H7384">
        <v>6.54</v>
      </c>
      <c r="I7384">
        <v>0</v>
      </c>
      <c r="J7384">
        <v>0.06</v>
      </c>
      <c r="K7384" t="s">
        <v>16</v>
      </c>
      <c r="L7384">
        <v>7</v>
      </c>
    </row>
    <row r="7385" spans="1:12" x14ac:dyDescent="0.3">
      <c r="A7385">
        <v>28</v>
      </c>
      <c r="B7385">
        <v>70000</v>
      </c>
      <c r="C7385" t="s">
        <v>26</v>
      </c>
      <c r="D7385">
        <v>7</v>
      </c>
      <c r="E7385" t="s">
        <v>14</v>
      </c>
      <c r="F7385" t="s">
        <v>21</v>
      </c>
      <c r="G7385">
        <v>4000</v>
      </c>
      <c r="H7385">
        <v>6.39</v>
      </c>
      <c r="I7385">
        <v>0</v>
      </c>
      <c r="J7385">
        <v>0.06</v>
      </c>
      <c r="K7385" t="s">
        <v>16</v>
      </c>
      <c r="L7385">
        <v>8</v>
      </c>
    </row>
    <row r="7386" spans="1:12" x14ac:dyDescent="0.3">
      <c r="A7386">
        <v>28</v>
      </c>
      <c r="B7386">
        <v>45000</v>
      </c>
      <c r="C7386" t="s">
        <v>13</v>
      </c>
      <c r="D7386">
        <v>1</v>
      </c>
      <c r="E7386" t="s">
        <v>25</v>
      </c>
      <c r="F7386" t="s">
        <v>19</v>
      </c>
      <c r="G7386">
        <v>10000</v>
      </c>
      <c r="H7386">
        <v>9.91</v>
      </c>
      <c r="I7386">
        <v>0</v>
      </c>
      <c r="J7386">
        <v>0.22</v>
      </c>
      <c r="K7386" t="s">
        <v>16</v>
      </c>
      <c r="L7386">
        <v>6</v>
      </c>
    </row>
    <row r="7387" spans="1:12" x14ac:dyDescent="0.3">
      <c r="A7387">
        <v>30</v>
      </c>
      <c r="B7387">
        <v>70000</v>
      </c>
      <c r="C7387" t="s">
        <v>26</v>
      </c>
      <c r="D7387">
        <v>15</v>
      </c>
      <c r="E7387" t="s">
        <v>25</v>
      </c>
      <c r="F7387" t="s">
        <v>19</v>
      </c>
      <c r="G7387">
        <v>10000</v>
      </c>
      <c r="H7387">
        <v>10.75</v>
      </c>
      <c r="I7387">
        <v>0</v>
      </c>
      <c r="J7387">
        <v>0.14000000000000001</v>
      </c>
      <c r="K7387" t="s">
        <v>16</v>
      </c>
      <c r="L7387">
        <v>6</v>
      </c>
    </row>
    <row r="7388" spans="1:12" x14ac:dyDescent="0.3">
      <c r="A7388">
        <v>31</v>
      </c>
      <c r="B7388">
        <v>70000</v>
      </c>
      <c r="C7388" t="s">
        <v>26</v>
      </c>
      <c r="D7388">
        <v>3</v>
      </c>
      <c r="E7388" t="s">
        <v>20</v>
      </c>
      <c r="F7388" t="s">
        <v>21</v>
      </c>
      <c r="G7388">
        <v>8000</v>
      </c>
      <c r="H7388">
        <v>7.88</v>
      </c>
      <c r="I7388">
        <v>0</v>
      </c>
      <c r="J7388">
        <v>0.11</v>
      </c>
      <c r="K7388" t="s">
        <v>16</v>
      </c>
      <c r="L7388">
        <v>5</v>
      </c>
    </row>
    <row r="7389" spans="1:12" x14ac:dyDescent="0.3">
      <c r="A7389">
        <v>27</v>
      </c>
      <c r="B7389">
        <v>45000</v>
      </c>
      <c r="C7389" t="s">
        <v>13</v>
      </c>
      <c r="D7389">
        <v>1</v>
      </c>
      <c r="E7389" t="s">
        <v>18</v>
      </c>
      <c r="F7389" t="s">
        <v>15</v>
      </c>
      <c r="G7389">
        <v>10000</v>
      </c>
      <c r="I7389">
        <v>0</v>
      </c>
      <c r="J7389">
        <v>0.22</v>
      </c>
      <c r="K7389" t="s">
        <v>16</v>
      </c>
      <c r="L7389">
        <v>9</v>
      </c>
    </row>
    <row r="7390" spans="1:12" x14ac:dyDescent="0.3">
      <c r="A7390">
        <v>33</v>
      </c>
      <c r="B7390">
        <v>54400</v>
      </c>
      <c r="C7390" t="s">
        <v>26</v>
      </c>
      <c r="D7390">
        <v>2</v>
      </c>
      <c r="E7390" t="s">
        <v>14</v>
      </c>
      <c r="F7390" t="s">
        <v>19</v>
      </c>
      <c r="G7390">
        <v>5000</v>
      </c>
      <c r="H7390">
        <v>11.86</v>
      </c>
      <c r="I7390">
        <v>1</v>
      </c>
      <c r="J7390">
        <v>0.08</v>
      </c>
      <c r="K7390" t="s">
        <v>16</v>
      </c>
      <c r="L7390">
        <v>9</v>
      </c>
    </row>
    <row r="7391" spans="1:12" x14ac:dyDescent="0.3">
      <c r="A7391">
        <v>29</v>
      </c>
      <c r="B7391">
        <v>70000</v>
      </c>
      <c r="C7391" t="s">
        <v>26</v>
      </c>
      <c r="D7391">
        <v>1</v>
      </c>
      <c r="E7391" t="s">
        <v>18</v>
      </c>
      <c r="F7391" t="s">
        <v>19</v>
      </c>
      <c r="G7391">
        <v>20000</v>
      </c>
      <c r="H7391">
        <v>9.8800000000000008</v>
      </c>
      <c r="I7391">
        <v>0</v>
      </c>
      <c r="J7391">
        <v>0.28999999999999998</v>
      </c>
      <c r="K7391" t="s">
        <v>16</v>
      </c>
      <c r="L7391">
        <v>10</v>
      </c>
    </row>
    <row r="7392" spans="1:12" x14ac:dyDescent="0.3">
      <c r="A7392">
        <v>31</v>
      </c>
      <c r="B7392">
        <v>64000</v>
      </c>
      <c r="C7392" t="s">
        <v>26</v>
      </c>
      <c r="D7392">
        <v>14</v>
      </c>
      <c r="E7392" t="s">
        <v>25</v>
      </c>
      <c r="F7392" t="s">
        <v>19</v>
      </c>
      <c r="G7392">
        <v>25000</v>
      </c>
      <c r="H7392">
        <v>10.62</v>
      </c>
      <c r="I7392">
        <v>1</v>
      </c>
      <c r="J7392">
        <v>0.39</v>
      </c>
      <c r="K7392" t="s">
        <v>16</v>
      </c>
      <c r="L7392">
        <v>5</v>
      </c>
    </row>
    <row r="7393" spans="1:12" x14ac:dyDescent="0.3">
      <c r="A7393">
        <v>27</v>
      </c>
      <c r="B7393">
        <v>45000</v>
      </c>
      <c r="C7393" t="s">
        <v>13</v>
      </c>
      <c r="D7393">
        <v>9</v>
      </c>
      <c r="E7393" t="s">
        <v>25</v>
      </c>
      <c r="F7393" t="s">
        <v>21</v>
      </c>
      <c r="G7393">
        <v>10000</v>
      </c>
      <c r="H7393">
        <v>7.51</v>
      </c>
      <c r="I7393">
        <v>0</v>
      </c>
      <c r="J7393">
        <v>0.22</v>
      </c>
      <c r="K7393" t="s">
        <v>16</v>
      </c>
      <c r="L7393">
        <v>5</v>
      </c>
    </row>
    <row r="7394" spans="1:12" x14ac:dyDescent="0.3">
      <c r="A7394">
        <v>30</v>
      </c>
      <c r="B7394">
        <v>70000</v>
      </c>
      <c r="C7394" t="s">
        <v>26</v>
      </c>
      <c r="D7394">
        <v>14</v>
      </c>
      <c r="E7394" t="s">
        <v>14</v>
      </c>
      <c r="F7394" t="s">
        <v>21</v>
      </c>
      <c r="G7394">
        <v>6000</v>
      </c>
      <c r="I7394">
        <v>0</v>
      </c>
      <c r="J7394">
        <v>0.09</v>
      </c>
      <c r="K7394" t="s">
        <v>16</v>
      </c>
      <c r="L7394">
        <v>7</v>
      </c>
    </row>
    <row r="7395" spans="1:12" x14ac:dyDescent="0.3">
      <c r="A7395">
        <v>31</v>
      </c>
      <c r="B7395">
        <v>70000</v>
      </c>
      <c r="C7395" t="s">
        <v>26</v>
      </c>
      <c r="D7395">
        <v>16</v>
      </c>
      <c r="E7395" t="s">
        <v>27</v>
      </c>
      <c r="F7395" t="s">
        <v>21</v>
      </c>
      <c r="G7395">
        <v>14000</v>
      </c>
      <c r="H7395">
        <v>7.88</v>
      </c>
      <c r="I7395">
        <v>0</v>
      </c>
      <c r="J7395">
        <v>0.2</v>
      </c>
      <c r="K7395" t="s">
        <v>16</v>
      </c>
      <c r="L7395">
        <v>10</v>
      </c>
    </row>
    <row r="7396" spans="1:12" x14ac:dyDescent="0.3">
      <c r="A7396">
        <v>35</v>
      </c>
      <c r="B7396">
        <v>70000</v>
      </c>
      <c r="C7396" t="s">
        <v>23</v>
      </c>
      <c r="D7396">
        <v>6</v>
      </c>
      <c r="E7396" t="s">
        <v>27</v>
      </c>
      <c r="F7396" t="s">
        <v>19</v>
      </c>
      <c r="G7396">
        <v>17000</v>
      </c>
      <c r="H7396">
        <v>9.8800000000000008</v>
      </c>
      <c r="I7396">
        <v>0</v>
      </c>
      <c r="J7396">
        <v>0.24</v>
      </c>
      <c r="K7396" t="s">
        <v>16</v>
      </c>
      <c r="L7396">
        <v>6</v>
      </c>
    </row>
    <row r="7397" spans="1:12" x14ac:dyDescent="0.3">
      <c r="A7397">
        <v>29</v>
      </c>
      <c r="B7397">
        <v>70000</v>
      </c>
      <c r="C7397" t="s">
        <v>26</v>
      </c>
      <c r="D7397">
        <v>5</v>
      </c>
      <c r="E7397" t="s">
        <v>25</v>
      </c>
      <c r="F7397" t="s">
        <v>15</v>
      </c>
      <c r="G7397">
        <v>10000</v>
      </c>
      <c r="H7397">
        <v>13.85</v>
      </c>
      <c r="I7397">
        <v>0</v>
      </c>
      <c r="J7397">
        <v>0.14000000000000001</v>
      </c>
      <c r="K7397" t="s">
        <v>16</v>
      </c>
      <c r="L7397">
        <v>7</v>
      </c>
    </row>
    <row r="7398" spans="1:12" x14ac:dyDescent="0.3">
      <c r="A7398">
        <v>31</v>
      </c>
      <c r="B7398">
        <v>64000</v>
      </c>
      <c r="C7398" t="s">
        <v>26</v>
      </c>
      <c r="D7398">
        <v>4</v>
      </c>
      <c r="E7398" t="s">
        <v>25</v>
      </c>
      <c r="F7398" t="s">
        <v>15</v>
      </c>
      <c r="G7398">
        <v>5100</v>
      </c>
      <c r="H7398">
        <v>13.22</v>
      </c>
      <c r="I7398">
        <v>1</v>
      </c>
      <c r="J7398">
        <v>0.08</v>
      </c>
      <c r="K7398" t="s">
        <v>16</v>
      </c>
      <c r="L7398">
        <v>10</v>
      </c>
    </row>
    <row r="7399" spans="1:12" x14ac:dyDescent="0.3">
      <c r="A7399">
        <v>28</v>
      </c>
      <c r="B7399">
        <v>35000</v>
      </c>
      <c r="C7399" t="s">
        <v>13</v>
      </c>
      <c r="D7399">
        <v>5</v>
      </c>
      <c r="E7399" t="s">
        <v>27</v>
      </c>
      <c r="F7399" t="s">
        <v>22</v>
      </c>
      <c r="G7399">
        <v>4250</v>
      </c>
      <c r="H7399">
        <v>16.96</v>
      </c>
      <c r="I7399">
        <v>0</v>
      </c>
      <c r="J7399">
        <v>0.12</v>
      </c>
      <c r="K7399" t="s">
        <v>16</v>
      </c>
      <c r="L7399">
        <v>6</v>
      </c>
    </row>
    <row r="7400" spans="1:12" x14ac:dyDescent="0.3">
      <c r="A7400">
        <v>28</v>
      </c>
      <c r="B7400">
        <v>10800</v>
      </c>
      <c r="C7400" t="s">
        <v>13</v>
      </c>
      <c r="D7400">
        <v>0</v>
      </c>
      <c r="E7400" t="s">
        <v>25</v>
      </c>
      <c r="F7400" t="s">
        <v>19</v>
      </c>
      <c r="G7400">
        <v>4200</v>
      </c>
      <c r="H7400">
        <v>11.83</v>
      </c>
      <c r="I7400">
        <v>1</v>
      </c>
      <c r="J7400">
        <v>0.39</v>
      </c>
      <c r="K7400" t="s">
        <v>16</v>
      </c>
      <c r="L7400">
        <v>5</v>
      </c>
    </row>
    <row r="7401" spans="1:12" x14ac:dyDescent="0.3">
      <c r="A7401">
        <v>31</v>
      </c>
      <c r="B7401">
        <v>14400</v>
      </c>
      <c r="C7401" t="s">
        <v>13</v>
      </c>
      <c r="D7401">
        <v>0</v>
      </c>
      <c r="E7401" t="s">
        <v>25</v>
      </c>
      <c r="F7401" t="s">
        <v>15</v>
      </c>
      <c r="G7401">
        <v>4200</v>
      </c>
      <c r="H7401">
        <v>14.17</v>
      </c>
      <c r="I7401">
        <v>1</v>
      </c>
      <c r="J7401">
        <v>0.28999999999999998</v>
      </c>
      <c r="K7401" t="s">
        <v>17</v>
      </c>
      <c r="L7401">
        <v>8</v>
      </c>
    </row>
    <row r="7402" spans="1:12" x14ac:dyDescent="0.3">
      <c r="A7402">
        <v>30</v>
      </c>
      <c r="B7402">
        <v>39600</v>
      </c>
      <c r="C7402" t="s">
        <v>13</v>
      </c>
      <c r="D7402">
        <v>4</v>
      </c>
      <c r="E7402" t="s">
        <v>25</v>
      </c>
      <c r="F7402" t="s">
        <v>22</v>
      </c>
      <c r="G7402">
        <v>10000</v>
      </c>
      <c r="H7402">
        <v>20.89</v>
      </c>
      <c r="I7402">
        <v>1</v>
      </c>
      <c r="J7402">
        <v>0.25</v>
      </c>
      <c r="K7402" t="s">
        <v>17</v>
      </c>
      <c r="L7402">
        <v>10</v>
      </c>
    </row>
    <row r="7403" spans="1:12" x14ac:dyDescent="0.3">
      <c r="A7403">
        <v>31</v>
      </c>
      <c r="B7403">
        <v>46000</v>
      </c>
      <c r="C7403" t="s">
        <v>13</v>
      </c>
      <c r="D7403">
        <v>0</v>
      </c>
      <c r="E7403" t="s">
        <v>14</v>
      </c>
      <c r="F7403" t="s">
        <v>21</v>
      </c>
      <c r="G7403">
        <v>10000</v>
      </c>
      <c r="H7403">
        <v>7.51</v>
      </c>
      <c r="I7403">
        <v>0</v>
      </c>
      <c r="J7403">
        <v>0.22</v>
      </c>
      <c r="K7403" t="s">
        <v>16</v>
      </c>
      <c r="L7403">
        <v>7</v>
      </c>
    </row>
    <row r="7404" spans="1:12" x14ac:dyDescent="0.3">
      <c r="A7404">
        <v>29</v>
      </c>
      <c r="B7404">
        <v>40000</v>
      </c>
      <c r="C7404" t="s">
        <v>13</v>
      </c>
      <c r="D7404">
        <v>1</v>
      </c>
      <c r="E7404" t="s">
        <v>28</v>
      </c>
      <c r="F7404" t="s">
        <v>15</v>
      </c>
      <c r="G7404">
        <v>10000</v>
      </c>
      <c r="H7404">
        <v>13.16</v>
      </c>
      <c r="I7404">
        <v>1</v>
      </c>
      <c r="J7404">
        <v>0.25</v>
      </c>
      <c r="K7404" t="s">
        <v>16</v>
      </c>
      <c r="L7404">
        <v>7</v>
      </c>
    </row>
    <row r="7405" spans="1:12" x14ac:dyDescent="0.3">
      <c r="A7405">
        <v>27</v>
      </c>
      <c r="B7405">
        <v>46000</v>
      </c>
      <c r="C7405" t="s">
        <v>13</v>
      </c>
      <c r="D7405">
        <v>1</v>
      </c>
      <c r="E7405" t="s">
        <v>27</v>
      </c>
      <c r="F7405" t="s">
        <v>21</v>
      </c>
      <c r="G7405">
        <v>10000</v>
      </c>
      <c r="H7405">
        <v>9.32</v>
      </c>
      <c r="I7405">
        <v>0</v>
      </c>
      <c r="J7405">
        <v>0.22</v>
      </c>
      <c r="K7405" t="s">
        <v>16</v>
      </c>
      <c r="L7405">
        <v>7</v>
      </c>
    </row>
    <row r="7406" spans="1:12" x14ac:dyDescent="0.3">
      <c r="A7406">
        <v>28</v>
      </c>
      <c r="B7406">
        <v>64000</v>
      </c>
      <c r="C7406" t="s">
        <v>24</v>
      </c>
      <c r="D7406">
        <v>11</v>
      </c>
      <c r="E7406" t="s">
        <v>20</v>
      </c>
      <c r="F7406" t="s">
        <v>21</v>
      </c>
      <c r="G7406">
        <v>15000</v>
      </c>
      <c r="H7406">
        <v>9.6300000000000008</v>
      </c>
      <c r="I7406">
        <v>1</v>
      </c>
      <c r="J7406">
        <v>0.23</v>
      </c>
      <c r="K7406" t="s">
        <v>16</v>
      </c>
      <c r="L7406">
        <v>10</v>
      </c>
    </row>
    <row r="7407" spans="1:12" x14ac:dyDescent="0.3">
      <c r="A7407">
        <v>27</v>
      </c>
      <c r="B7407">
        <v>32000</v>
      </c>
      <c r="C7407" t="s">
        <v>13</v>
      </c>
      <c r="D7407">
        <v>3</v>
      </c>
      <c r="E7407" t="s">
        <v>14</v>
      </c>
      <c r="F7407" t="s">
        <v>21</v>
      </c>
      <c r="G7407">
        <v>4200</v>
      </c>
      <c r="H7407">
        <v>8</v>
      </c>
      <c r="I7407">
        <v>0</v>
      </c>
      <c r="J7407">
        <v>0.13</v>
      </c>
      <c r="K7407" t="s">
        <v>16</v>
      </c>
      <c r="L7407">
        <v>10</v>
      </c>
    </row>
    <row r="7408" spans="1:12" x14ac:dyDescent="0.3">
      <c r="A7408">
        <v>27</v>
      </c>
      <c r="B7408">
        <v>35000</v>
      </c>
      <c r="C7408" t="s">
        <v>13</v>
      </c>
      <c r="D7408">
        <v>3</v>
      </c>
      <c r="E7408" t="s">
        <v>20</v>
      </c>
      <c r="F7408" t="s">
        <v>21</v>
      </c>
      <c r="G7408">
        <v>4200</v>
      </c>
      <c r="I7408">
        <v>0</v>
      </c>
      <c r="J7408">
        <v>0.12</v>
      </c>
      <c r="K7408" t="s">
        <v>16</v>
      </c>
      <c r="L7408">
        <v>5</v>
      </c>
    </row>
    <row r="7409" spans="1:12" x14ac:dyDescent="0.3">
      <c r="A7409">
        <v>28</v>
      </c>
      <c r="B7409">
        <v>40000</v>
      </c>
      <c r="C7409" t="s">
        <v>13</v>
      </c>
      <c r="D7409">
        <v>2</v>
      </c>
      <c r="E7409" t="s">
        <v>27</v>
      </c>
      <c r="F7409" t="s">
        <v>21</v>
      </c>
      <c r="G7409">
        <v>4200</v>
      </c>
      <c r="H7409">
        <v>7.51</v>
      </c>
      <c r="I7409">
        <v>0</v>
      </c>
      <c r="J7409">
        <v>0.1</v>
      </c>
      <c r="K7409" t="s">
        <v>16</v>
      </c>
      <c r="L7409">
        <v>5</v>
      </c>
    </row>
    <row r="7410" spans="1:12" x14ac:dyDescent="0.3">
      <c r="A7410">
        <v>32</v>
      </c>
      <c r="B7410">
        <v>70197</v>
      </c>
      <c r="C7410" t="s">
        <v>26</v>
      </c>
      <c r="D7410">
        <v>9</v>
      </c>
      <c r="E7410" t="s">
        <v>25</v>
      </c>
      <c r="F7410" t="s">
        <v>21</v>
      </c>
      <c r="G7410">
        <v>4100</v>
      </c>
      <c r="H7410">
        <v>7.51</v>
      </c>
      <c r="I7410">
        <v>0</v>
      </c>
      <c r="J7410">
        <v>0.06</v>
      </c>
      <c r="K7410" t="s">
        <v>16</v>
      </c>
      <c r="L7410">
        <v>6</v>
      </c>
    </row>
    <row r="7411" spans="1:12" x14ac:dyDescent="0.3">
      <c r="A7411">
        <v>28</v>
      </c>
      <c r="B7411">
        <v>70356</v>
      </c>
      <c r="C7411" t="s">
        <v>26</v>
      </c>
      <c r="D7411">
        <v>12</v>
      </c>
      <c r="E7411" t="s">
        <v>18</v>
      </c>
      <c r="F7411" t="s">
        <v>19</v>
      </c>
      <c r="G7411">
        <v>6000</v>
      </c>
      <c r="H7411">
        <v>11.11</v>
      </c>
      <c r="I7411">
        <v>0</v>
      </c>
      <c r="J7411">
        <v>0.09</v>
      </c>
      <c r="K7411" t="s">
        <v>16</v>
      </c>
      <c r="L7411">
        <v>5</v>
      </c>
    </row>
    <row r="7412" spans="1:12" x14ac:dyDescent="0.3">
      <c r="A7412">
        <v>27</v>
      </c>
      <c r="B7412">
        <v>43200</v>
      </c>
      <c r="C7412" t="s">
        <v>13</v>
      </c>
      <c r="D7412">
        <v>4</v>
      </c>
      <c r="E7412" t="s">
        <v>14</v>
      </c>
      <c r="F7412" t="s">
        <v>19</v>
      </c>
      <c r="G7412">
        <v>4200</v>
      </c>
      <c r="H7412">
        <v>10.74</v>
      </c>
      <c r="I7412">
        <v>0</v>
      </c>
      <c r="J7412">
        <v>0.1</v>
      </c>
      <c r="K7412" t="s">
        <v>16</v>
      </c>
      <c r="L7412">
        <v>6</v>
      </c>
    </row>
    <row r="7413" spans="1:12" x14ac:dyDescent="0.3">
      <c r="A7413">
        <v>28</v>
      </c>
      <c r="B7413">
        <v>64500</v>
      </c>
      <c r="C7413" t="s">
        <v>26</v>
      </c>
      <c r="D7413">
        <v>1</v>
      </c>
      <c r="E7413" t="s">
        <v>27</v>
      </c>
      <c r="F7413" t="s">
        <v>15</v>
      </c>
      <c r="G7413">
        <v>4000</v>
      </c>
      <c r="H7413">
        <v>13.79</v>
      </c>
      <c r="I7413">
        <v>1</v>
      </c>
      <c r="J7413">
        <v>0.06</v>
      </c>
      <c r="K7413" t="s">
        <v>17</v>
      </c>
      <c r="L7413">
        <v>8</v>
      </c>
    </row>
    <row r="7414" spans="1:12" x14ac:dyDescent="0.3">
      <c r="A7414">
        <v>34</v>
      </c>
      <c r="B7414">
        <v>70596</v>
      </c>
      <c r="C7414" t="s">
        <v>26</v>
      </c>
      <c r="D7414">
        <v>18</v>
      </c>
      <c r="E7414" t="s">
        <v>25</v>
      </c>
      <c r="F7414" t="s">
        <v>19</v>
      </c>
      <c r="G7414">
        <v>10000</v>
      </c>
      <c r="H7414">
        <v>11.26</v>
      </c>
      <c r="I7414">
        <v>0</v>
      </c>
      <c r="J7414">
        <v>0.14000000000000001</v>
      </c>
      <c r="K7414" t="s">
        <v>16</v>
      </c>
      <c r="L7414">
        <v>9</v>
      </c>
    </row>
    <row r="7415" spans="1:12" x14ac:dyDescent="0.3">
      <c r="A7415">
        <v>30</v>
      </c>
      <c r="B7415">
        <v>48500</v>
      </c>
      <c r="C7415" t="s">
        <v>13</v>
      </c>
      <c r="D7415">
        <v>0</v>
      </c>
      <c r="E7415" t="s">
        <v>14</v>
      </c>
      <c r="F7415" t="s">
        <v>19</v>
      </c>
      <c r="G7415">
        <v>4200</v>
      </c>
      <c r="H7415">
        <v>11.48</v>
      </c>
      <c r="I7415">
        <v>0</v>
      </c>
      <c r="J7415">
        <v>0.09</v>
      </c>
      <c r="K7415" t="s">
        <v>16</v>
      </c>
      <c r="L7415">
        <v>7</v>
      </c>
    </row>
    <row r="7416" spans="1:12" x14ac:dyDescent="0.3">
      <c r="A7416">
        <v>28</v>
      </c>
      <c r="B7416">
        <v>70834</v>
      </c>
      <c r="C7416" t="s">
        <v>26</v>
      </c>
      <c r="D7416">
        <v>4</v>
      </c>
      <c r="E7416" t="s">
        <v>20</v>
      </c>
      <c r="F7416" t="s">
        <v>19</v>
      </c>
      <c r="G7416">
        <v>20000</v>
      </c>
      <c r="H7416">
        <v>12.21</v>
      </c>
      <c r="I7416">
        <v>0</v>
      </c>
      <c r="J7416">
        <v>0.28000000000000003</v>
      </c>
      <c r="K7416" t="s">
        <v>16</v>
      </c>
      <c r="L7416">
        <v>9</v>
      </c>
    </row>
    <row r="7417" spans="1:12" x14ac:dyDescent="0.3">
      <c r="A7417">
        <v>32</v>
      </c>
      <c r="B7417">
        <v>53500</v>
      </c>
      <c r="C7417" t="s">
        <v>13</v>
      </c>
      <c r="D7417">
        <v>1</v>
      </c>
      <c r="E7417" t="s">
        <v>20</v>
      </c>
      <c r="F7417" t="s">
        <v>15</v>
      </c>
      <c r="G7417">
        <v>4200</v>
      </c>
      <c r="H7417">
        <v>13.98</v>
      </c>
      <c r="I7417">
        <v>0</v>
      </c>
      <c r="J7417">
        <v>0.08</v>
      </c>
      <c r="K7417" t="s">
        <v>17</v>
      </c>
      <c r="L7417">
        <v>10</v>
      </c>
    </row>
    <row r="7418" spans="1:12" x14ac:dyDescent="0.3">
      <c r="A7418">
        <v>29</v>
      </c>
      <c r="B7418">
        <v>55044</v>
      </c>
      <c r="C7418" t="s">
        <v>13</v>
      </c>
      <c r="D7418">
        <v>6</v>
      </c>
      <c r="E7418" t="s">
        <v>28</v>
      </c>
      <c r="F7418" t="s">
        <v>15</v>
      </c>
      <c r="G7418">
        <v>4200</v>
      </c>
      <c r="I7418">
        <v>0</v>
      </c>
      <c r="J7418">
        <v>0.08</v>
      </c>
      <c r="K7418" t="s">
        <v>17</v>
      </c>
      <c r="L7418">
        <v>9</v>
      </c>
    </row>
    <row r="7419" spans="1:12" x14ac:dyDescent="0.3">
      <c r="A7419">
        <v>28</v>
      </c>
      <c r="B7419">
        <v>71000</v>
      </c>
      <c r="C7419" t="s">
        <v>26</v>
      </c>
      <c r="D7419">
        <v>4</v>
      </c>
      <c r="E7419" t="s">
        <v>20</v>
      </c>
      <c r="F7419" t="s">
        <v>21</v>
      </c>
      <c r="G7419">
        <v>12000</v>
      </c>
      <c r="H7419">
        <v>8.49</v>
      </c>
      <c r="I7419">
        <v>0</v>
      </c>
      <c r="J7419">
        <v>0.17</v>
      </c>
      <c r="K7419" t="s">
        <v>16</v>
      </c>
      <c r="L7419">
        <v>9</v>
      </c>
    </row>
    <row r="7420" spans="1:12" x14ac:dyDescent="0.3">
      <c r="A7420">
        <v>33</v>
      </c>
      <c r="B7420">
        <v>71000</v>
      </c>
      <c r="C7420" t="s">
        <v>26</v>
      </c>
      <c r="D7420">
        <v>4</v>
      </c>
      <c r="E7420" t="s">
        <v>14</v>
      </c>
      <c r="F7420" t="s">
        <v>19</v>
      </c>
      <c r="G7420">
        <v>5300</v>
      </c>
      <c r="H7420">
        <v>11.49</v>
      </c>
      <c r="I7420">
        <v>0</v>
      </c>
      <c r="J7420">
        <v>7.0000000000000007E-2</v>
      </c>
      <c r="K7420" t="s">
        <v>16</v>
      </c>
      <c r="L7420">
        <v>7</v>
      </c>
    </row>
    <row r="7421" spans="1:12" x14ac:dyDescent="0.3">
      <c r="A7421">
        <v>33</v>
      </c>
      <c r="B7421">
        <v>71000</v>
      </c>
      <c r="C7421" t="s">
        <v>26</v>
      </c>
      <c r="D7421">
        <v>10</v>
      </c>
      <c r="E7421" t="s">
        <v>28</v>
      </c>
      <c r="F7421" t="s">
        <v>21</v>
      </c>
      <c r="G7421">
        <v>10000</v>
      </c>
      <c r="H7421">
        <v>5.79</v>
      </c>
      <c r="I7421">
        <v>0</v>
      </c>
      <c r="J7421">
        <v>0.14000000000000001</v>
      </c>
      <c r="K7421" t="s">
        <v>16</v>
      </c>
      <c r="L7421">
        <v>9</v>
      </c>
    </row>
    <row r="7422" spans="1:12" x14ac:dyDescent="0.3">
      <c r="A7422">
        <v>29</v>
      </c>
      <c r="B7422">
        <v>71000</v>
      </c>
      <c r="C7422" t="s">
        <v>26</v>
      </c>
      <c r="D7422">
        <v>4</v>
      </c>
      <c r="E7422" t="s">
        <v>28</v>
      </c>
      <c r="F7422" t="s">
        <v>15</v>
      </c>
      <c r="G7422">
        <v>11000</v>
      </c>
      <c r="H7422">
        <v>13.43</v>
      </c>
      <c r="I7422">
        <v>0</v>
      </c>
      <c r="J7422">
        <v>0.15</v>
      </c>
      <c r="K7422" t="s">
        <v>17</v>
      </c>
      <c r="L7422">
        <v>6</v>
      </c>
    </row>
    <row r="7423" spans="1:12" x14ac:dyDescent="0.3">
      <c r="A7423">
        <v>33</v>
      </c>
      <c r="B7423">
        <v>71000</v>
      </c>
      <c r="C7423" t="s">
        <v>26</v>
      </c>
      <c r="D7423">
        <v>11</v>
      </c>
      <c r="E7423" t="s">
        <v>20</v>
      </c>
      <c r="F7423" t="s">
        <v>15</v>
      </c>
      <c r="G7423">
        <v>6000</v>
      </c>
      <c r="H7423">
        <v>14.72</v>
      </c>
      <c r="I7423">
        <v>0</v>
      </c>
      <c r="J7423">
        <v>0.08</v>
      </c>
      <c r="K7423" t="s">
        <v>17</v>
      </c>
      <c r="L7423">
        <v>7</v>
      </c>
    </row>
    <row r="7424" spans="1:12" x14ac:dyDescent="0.3">
      <c r="A7424">
        <v>30</v>
      </c>
      <c r="B7424">
        <v>85000</v>
      </c>
      <c r="C7424" t="s">
        <v>13</v>
      </c>
      <c r="D7424">
        <v>5</v>
      </c>
      <c r="E7424" t="s">
        <v>14</v>
      </c>
      <c r="F7424" t="s">
        <v>21</v>
      </c>
      <c r="G7424">
        <v>4200</v>
      </c>
      <c r="H7424">
        <v>5.99</v>
      </c>
      <c r="I7424">
        <v>0</v>
      </c>
      <c r="J7424">
        <v>0.05</v>
      </c>
      <c r="K7424" t="s">
        <v>16</v>
      </c>
      <c r="L7424">
        <v>6</v>
      </c>
    </row>
    <row r="7425" spans="1:12" x14ac:dyDescent="0.3">
      <c r="A7425">
        <v>28</v>
      </c>
      <c r="B7425">
        <v>71000</v>
      </c>
      <c r="C7425" t="s">
        <v>26</v>
      </c>
      <c r="D7425">
        <v>1</v>
      </c>
      <c r="E7425" t="s">
        <v>27</v>
      </c>
      <c r="F7425" t="s">
        <v>19</v>
      </c>
      <c r="G7425">
        <v>9800</v>
      </c>
      <c r="H7425">
        <v>12.21</v>
      </c>
      <c r="I7425">
        <v>0</v>
      </c>
      <c r="J7425">
        <v>0.14000000000000001</v>
      </c>
      <c r="K7425" t="s">
        <v>16</v>
      </c>
      <c r="L7425">
        <v>5</v>
      </c>
    </row>
    <row r="7426" spans="1:12" x14ac:dyDescent="0.3">
      <c r="A7426">
        <v>27</v>
      </c>
      <c r="B7426">
        <v>93000</v>
      </c>
      <c r="C7426" t="s">
        <v>13</v>
      </c>
      <c r="D7426">
        <v>11</v>
      </c>
      <c r="E7426" t="s">
        <v>20</v>
      </c>
      <c r="F7426" t="s">
        <v>21</v>
      </c>
      <c r="G7426">
        <v>4200</v>
      </c>
      <c r="H7426">
        <v>5.42</v>
      </c>
      <c r="I7426">
        <v>0</v>
      </c>
      <c r="J7426">
        <v>0.05</v>
      </c>
      <c r="K7426" t="s">
        <v>16</v>
      </c>
      <c r="L7426">
        <v>6</v>
      </c>
    </row>
    <row r="7427" spans="1:12" x14ac:dyDescent="0.3">
      <c r="A7427">
        <v>29</v>
      </c>
      <c r="B7427">
        <v>25000</v>
      </c>
      <c r="C7427" t="s">
        <v>13</v>
      </c>
      <c r="D7427">
        <v>0</v>
      </c>
      <c r="E7427" t="s">
        <v>20</v>
      </c>
      <c r="F7427" t="s">
        <v>19</v>
      </c>
      <c r="G7427">
        <v>4125</v>
      </c>
      <c r="H7427">
        <v>11.71</v>
      </c>
      <c r="I7427">
        <v>0</v>
      </c>
      <c r="J7427">
        <v>0.17</v>
      </c>
      <c r="K7427" t="s">
        <v>16</v>
      </c>
      <c r="L7427">
        <v>6</v>
      </c>
    </row>
    <row r="7428" spans="1:12" x14ac:dyDescent="0.3">
      <c r="A7428">
        <v>28</v>
      </c>
      <c r="B7428">
        <v>71007</v>
      </c>
      <c r="C7428" t="s">
        <v>26</v>
      </c>
      <c r="D7428">
        <v>4</v>
      </c>
      <c r="E7428" t="s">
        <v>18</v>
      </c>
      <c r="F7428" t="s">
        <v>22</v>
      </c>
      <c r="G7428">
        <v>25000</v>
      </c>
      <c r="H7428">
        <v>18.62</v>
      </c>
      <c r="I7428">
        <v>0</v>
      </c>
      <c r="J7428">
        <v>0.35</v>
      </c>
      <c r="K7428" t="s">
        <v>16</v>
      </c>
      <c r="L7428">
        <v>7</v>
      </c>
    </row>
    <row r="7429" spans="1:12" x14ac:dyDescent="0.3">
      <c r="A7429">
        <v>31</v>
      </c>
      <c r="B7429">
        <v>19200</v>
      </c>
      <c r="C7429" t="s">
        <v>13</v>
      </c>
      <c r="D7429">
        <v>0</v>
      </c>
      <c r="E7429" t="s">
        <v>14</v>
      </c>
      <c r="F7429" t="s">
        <v>21</v>
      </c>
      <c r="G7429">
        <v>4075</v>
      </c>
      <c r="H7429">
        <v>8.32</v>
      </c>
      <c r="I7429">
        <v>1</v>
      </c>
      <c r="J7429">
        <v>0.21</v>
      </c>
      <c r="K7429" t="s">
        <v>16</v>
      </c>
      <c r="L7429">
        <v>6</v>
      </c>
    </row>
    <row r="7430" spans="1:12" x14ac:dyDescent="0.3">
      <c r="A7430">
        <v>34</v>
      </c>
      <c r="B7430">
        <v>55000</v>
      </c>
      <c r="C7430" t="s">
        <v>13</v>
      </c>
      <c r="D7430">
        <v>5</v>
      </c>
      <c r="E7430" t="s">
        <v>18</v>
      </c>
      <c r="F7430" t="s">
        <v>21</v>
      </c>
      <c r="G7430">
        <v>4050</v>
      </c>
      <c r="I7430">
        <v>0</v>
      </c>
      <c r="J7430">
        <v>7.0000000000000007E-2</v>
      </c>
      <c r="K7430" t="s">
        <v>16</v>
      </c>
      <c r="L7430">
        <v>9</v>
      </c>
    </row>
    <row r="7431" spans="1:12" x14ac:dyDescent="0.3">
      <c r="A7431">
        <v>27</v>
      </c>
      <c r="B7431">
        <v>71500</v>
      </c>
      <c r="C7431" t="s">
        <v>26</v>
      </c>
      <c r="D7431">
        <v>2</v>
      </c>
      <c r="E7431" t="s">
        <v>18</v>
      </c>
      <c r="F7431" t="s">
        <v>21</v>
      </c>
      <c r="G7431">
        <v>15000</v>
      </c>
      <c r="I7431">
        <v>0</v>
      </c>
      <c r="J7431">
        <v>0.21</v>
      </c>
      <c r="K7431" t="s">
        <v>16</v>
      </c>
      <c r="L7431">
        <v>8</v>
      </c>
    </row>
    <row r="7432" spans="1:12" x14ac:dyDescent="0.3">
      <c r="A7432">
        <v>35</v>
      </c>
      <c r="B7432">
        <v>71500</v>
      </c>
      <c r="C7432" t="s">
        <v>26</v>
      </c>
      <c r="D7432">
        <v>1</v>
      </c>
      <c r="E7432" t="s">
        <v>28</v>
      </c>
      <c r="F7432" t="s">
        <v>19</v>
      </c>
      <c r="G7432">
        <v>19200</v>
      </c>
      <c r="H7432">
        <v>10.99</v>
      </c>
      <c r="I7432">
        <v>0</v>
      </c>
      <c r="J7432">
        <v>0.27</v>
      </c>
      <c r="K7432" t="s">
        <v>16</v>
      </c>
      <c r="L7432">
        <v>6</v>
      </c>
    </row>
    <row r="7433" spans="1:12" x14ac:dyDescent="0.3">
      <c r="A7433">
        <v>27</v>
      </c>
      <c r="B7433">
        <v>71700</v>
      </c>
      <c r="C7433" t="s">
        <v>26</v>
      </c>
      <c r="D7433">
        <v>11</v>
      </c>
      <c r="E7433" t="s">
        <v>28</v>
      </c>
      <c r="F7433" t="s">
        <v>15</v>
      </c>
      <c r="G7433">
        <v>9000</v>
      </c>
      <c r="H7433">
        <v>13.8</v>
      </c>
      <c r="I7433">
        <v>0</v>
      </c>
      <c r="J7433">
        <v>0.13</v>
      </c>
      <c r="K7433" t="s">
        <v>16</v>
      </c>
      <c r="L7433">
        <v>5</v>
      </c>
    </row>
    <row r="7434" spans="1:12" x14ac:dyDescent="0.3">
      <c r="A7434">
        <v>27</v>
      </c>
      <c r="B7434">
        <v>71738</v>
      </c>
      <c r="C7434" t="s">
        <v>26</v>
      </c>
      <c r="D7434">
        <v>4</v>
      </c>
      <c r="E7434" t="s">
        <v>18</v>
      </c>
      <c r="F7434" t="s">
        <v>19</v>
      </c>
      <c r="G7434">
        <v>11500</v>
      </c>
      <c r="H7434">
        <v>9.6300000000000008</v>
      </c>
      <c r="I7434">
        <v>0</v>
      </c>
      <c r="J7434">
        <v>0.16</v>
      </c>
      <c r="K7434" t="s">
        <v>16</v>
      </c>
      <c r="L7434">
        <v>9</v>
      </c>
    </row>
    <row r="7435" spans="1:12" x14ac:dyDescent="0.3">
      <c r="A7435">
        <v>31</v>
      </c>
      <c r="B7435">
        <v>47000</v>
      </c>
      <c r="C7435" t="s">
        <v>13</v>
      </c>
      <c r="D7435">
        <v>5</v>
      </c>
      <c r="E7435" t="s">
        <v>18</v>
      </c>
      <c r="F7435" t="s">
        <v>19</v>
      </c>
      <c r="G7435">
        <v>10000</v>
      </c>
      <c r="H7435">
        <v>11.99</v>
      </c>
      <c r="I7435">
        <v>0</v>
      </c>
      <c r="J7435">
        <v>0.21</v>
      </c>
      <c r="K7435" t="s">
        <v>16</v>
      </c>
      <c r="L7435">
        <v>8</v>
      </c>
    </row>
    <row r="7436" spans="1:12" x14ac:dyDescent="0.3">
      <c r="A7436">
        <v>31</v>
      </c>
      <c r="B7436">
        <v>47500</v>
      </c>
      <c r="C7436" t="s">
        <v>13</v>
      </c>
      <c r="D7436">
        <v>2</v>
      </c>
      <c r="E7436" t="s">
        <v>14</v>
      </c>
      <c r="F7436" t="s">
        <v>15</v>
      </c>
      <c r="G7436">
        <v>10000</v>
      </c>
      <c r="H7436">
        <v>15.96</v>
      </c>
      <c r="I7436">
        <v>0</v>
      </c>
      <c r="J7436">
        <v>0.21</v>
      </c>
      <c r="K7436" t="s">
        <v>16</v>
      </c>
      <c r="L7436">
        <v>10</v>
      </c>
    </row>
    <row r="7437" spans="1:12" x14ac:dyDescent="0.3">
      <c r="A7437">
        <v>34</v>
      </c>
      <c r="B7437">
        <v>72000</v>
      </c>
      <c r="C7437" t="s">
        <v>26</v>
      </c>
      <c r="D7437">
        <v>8</v>
      </c>
      <c r="E7437" t="s">
        <v>28</v>
      </c>
      <c r="F7437" t="s">
        <v>15</v>
      </c>
      <c r="G7437">
        <v>10000</v>
      </c>
      <c r="H7437">
        <v>13.49</v>
      </c>
      <c r="I7437">
        <v>0</v>
      </c>
      <c r="J7437">
        <v>0.14000000000000001</v>
      </c>
      <c r="K7437" t="s">
        <v>17</v>
      </c>
      <c r="L7437">
        <v>8</v>
      </c>
    </row>
    <row r="7438" spans="1:12" x14ac:dyDescent="0.3">
      <c r="A7438">
        <v>30</v>
      </c>
      <c r="B7438">
        <v>66000</v>
      </c>
      <c r="C7438" t="s">
        <v>26</v>
      </c>
      <c r="D7438">
        <v>2</v>
      </c>
      <c r="E7438" t="s">
        <v>28</v>
      </c>
      <c r="F7438" t="s">
        <v>19</v>
      </c>
      <c r="G7438">
        <v>12000</v>
      </c>
      <c r="H7438">
        <v>11.71</v>
      </c>
      <c r="I7438">
        <v>1</v>
      </c>
      <c r="J7438">
        <v>0.18</v>
      </c>
      <c r="K7438" t="s">
        <v>16</v>
      </c>
      <c r="L7438">
        <v>6</v>
      </c>
    </row>
    <row r="7439" spans="1:12" x14ac:dyDescent="0.3">
      <c r="A7439">
        <v>27</v>
      </c>
      <c r="B7439">
        <v>72000</v>
      </c>
      <c r="C7439" t="s">
        <v>26</v>
      </c>
      <c r="D7439">
        <v>6</v>
      </c>
      <c r="E7439" t="s">
        <v>14</v>
      </c>
      <c r="F7439" t="s">
        <v>21</v>
      </c>
      <c r="G7439">
        <v>17000</v>
      </c>
      <c r="H7439">
        <v>6.03</v>
      </c>
      <c r="I7439">
        <v>0</v>
      </c>
      <c r="J7439">
        <v>0.24</v>
      </c>
      <c r="K7439" t="s">
        <v>16</v>
      </c>
      <c r="L7439">
        <v>6</v>
      </c>
    </row>
    <row r="7440" spans="1:12" x14ac:dyDescent="0.3">
      <c r="A7440">
        <v>27</v>
      </c>
      <c r="B7440">
        <v>72000</v>
      </c>
      <c r="C7440" t="s">
        <v>26</v>
      </c>
      <c r="D7440">
        <v>11</v>
      </c>
      <c r="E7440" t="s">
        <v>18</v>
      </c>
      <c r="F7440" t="s">
        <v>15</v>
      </c>
      <c r="G7440">
        <v>15000</v>
      </c>
      <c r="I7440">
        <v>0</v>
      </c>
      <c r="J7440">
        <v>0.21</v>
      </c>
      <c r="K7440" t="s">
        <v>16</v>
      </c>
      <c r="L7440">
        <v>5</v>
      </c>
    </row>
    <row r="7441" spans="1:12" x14ac:dyDescent="0.3">
      <c r="A7441">
        <v>27</v>
      </c>
      <c r="B7441">
        <v>72000</v>
      </c>
      <c r="C7441" t="s">
        <v>23</v>
      </c>
      <c r="D7441">
        <v>2</v>
      </c>
      <c r="E7441" t="s">
        <v>14</v>
      </c>
      <c r="F7441" t="s">
        <v>21</v>
      </c>
      <c r="G7441">
        <v>10000</v>
      </c>
      <c r="H7441">
        <v>6.62</v>
      </c>
      <c r="I7441">
        <v>0</v>
      </c>
      <c r="J7441">
        <v>0.14000000000000001</v>
      </c>
      <c r="K7441" t="s">
        <v>16</v>
      </c>
      <c r="L7441">
        <v>9</v>
      </c>
    </row>
    <row r="7442" spans="1:12" x14ac:dyDescent="0.3">
      <c r="A7442">
        <v>35</v>
      </c>
      <c r="B7442">
        <v>72000</v>
      </c>
      <c r="C7442" t="s">
        <v>26</v>
      </c>
      <c r="D7442">
        <v>3</v>
      </c>
      <c r="E7442" t="s">
        <v>28</v>
      </c>
      <c r="F7442" t="s">
        <v>21</v>
      </c>
      <c r="G7442">
        <v>12800</v>
      </c>
      <c r="H7442">
        <v>6.62</v>
      </c>
      <c r="I7442">
        <v>0</v>
      </c>
      <c r="J7442">
        <v>0.18</v>
      </c>
      <c r="K7442" t="s">
        <v>16</v>
      </c>
      <c r="L7442">
        <v>5</v>
      </c>
    </row>
    <row r="7443" spans="1:12" x14ac:dyDescent="0.3">
      <c r="A7443">
        <v>28</v>
      </c>
      <c r="B7443">
        <v>48000</v>
      </c>
      <c r="C7443" t="s">
        <v>13</v>
      </c>
      <c r="D7443">
        <v>8</v>
      </c>
      <c r="E7443" t="s">
        <v>20</v>
      </c>
      <c r="F7443" t="s">
        <v>15</v>
      </c>
      <c r="G7443">
        <v>10000</v>
      </c>
      <c r="H7443">
        <v>13.48</v>
      </c>
      <c r="I7443">
        <v>0</v>
      </c>
      <c r="J7443">
        <v>0.21</v>
      </c>
      <c r="K7443" t="s">
        <v>17</v>
      </c>
      <c r="L7443">
        <v>9</v>
      </c>
    </row>
    <row r="7444" spans="1:12" x14ac:dyDescent="0.3">
      <c r="A7444">
        <v>30</v>
      </c>
      <c r="B7444">
        <v>48000</v>
      </c>
      <c r="C7444" t="s">
        <v>13</v>
      </c>
      <c r="D7444">
        <v>3</v>
      </c>
      <c r="E7444" t="s">
        <v>27</v>
      </c>
      <c r="F7444" t="s">
        <v>15</v>
      </c>
      <c r="G7444">
        <v>10000</v>
      </c>
      <c r="H7444">
        <v>12.87</v>
      </c>
      <c r="I7444">
        <v>0</v>
      </c>
      <c r="J7444">
        <v>0.21</v>
      </c>
      <c r="K7444" t="s">
        <v>17</v>
      </c>
      <c r="L7444">
        <v>8</v>
      </c>
    </row>
    <row r="7445" spans="1:12" x14ac:dyDescent="0.3">
      <c r="A7445">
        <v>27</v>
      </c>
      <c r="B7445">
        <v>72000</v>
      </c>
      <c r="C7445" t="s">
        <v>26</v>
      </c>
      <c r="D7445">
        <v>11</v>
      </c>
      <c r="E7445" t="s">
        <v>14</v>
      </c>
      <c r="F7445" t="s">
        <v>15</v>
      </c>
      <c r="G7445">
        <v>9500</v>
      </c>
      <c r="H7445">
        <v>13.99</v>
      </c>
      <c r="I7445">
        <v>0</v>
      </c>
      <c r="J7445">
        <v>0.13</v>
      </c>
      <c r="K7445" t="s">
        <v>16</v>
      </c>
      <c r="L7445">
        <v>6</v>
      </c>
    </row>
    <row r="7446" spans="1:12" x14ac:dyDescent="0.3">
      <c r="A7446">
        <v>31</v>
      </c>
      <c r="B7446">
        <v>72000</v>
      </c>
      <c r="C7446" t="s">
        <v>23</v>
      </c>
      <c r="D7446">
        <v>6</v>
      </c>
      <c r="E7446" t="s">
        <v>18</v>
      </c>
      <c r="F7446" t="s">
        <v>21</v>
      </c>
      <c r="G7446">
        <v>16000</v>
      </c>
      <c r="I7446">
        <v>0</v>
      </c>
      <c r="J7446">
        <v>0.22</v>
      </c>
      <c r="K7446" t="s">
        <v>16</v>
      </c>
      <c r="L7446">
        <v>7</v>
      </c>
    </row>
    <row r="7447" spans="1:12" x14ac:dyDescent="0.3">
      <c r="A7447">
        <v>30</v>
      </c>
      <c r="B7447">
        <v>72000</v>
      </c>
      <c r="C7447" t="s">
        <v>26</v>
      </c>
      <c r="D7447">
        <v>14</v>
      </c>
      <c r="E7447" t="s">
        <v>28</v>
      </c>
      <c r="F7447" t="s">
        <v>19</v>
      </c>
      <c r="G7447">
        <v>3000</v>
      </c>
      <c r="H7447">
        <v>9.99</v>
      </c>
      <c r="I7447">
        <v>0</v>
      </c>
      <c r="J7447">
        <v>0.04</v>
      </c>
      <c r="K7447" t="s">
        <v>16</v>
      </c>
      <c r="L7447">
        <v>9</v>
      </c>
    </row>
    <row r="7448" spans="1:12" x14ac:dyDescent="0.3">
      <c r="A7448">
        <v>33</v>
      </c>
      <c r="B7448">
        <v>72000</v>
      </c>
      <c r="C7448" t="s">
        <v>26</v>
      </c>
      <c r="D7448">
        <v>6</v>
      </c>
      <c r="E7448" t="s">
        <v>25</v>
      </c>
      <c r="F7448" t="s">
        <v>21</v>
      </c>
      <c r="G7448">
        <v>4250</v>
      </c>
      <c r="H7448">
        <v>5.42</v>
      </c>
      <c r="I7448">
        <v>0</v>
      </c>
      <c r="J7448">
        <v>0.06</v>
      </c>
      <c r="K7448" t="s">
        <v>16</v>
      </c>
      <c r="L7448">
        <v>5</v>
      </c>
    </row>
    <row r="7449" spans="1:12" x14ac:dyDescent="0.3">
      <c r="A7449">
        <v>27</v>
      </c>
      <c r="B7449">
        <v>72000</v>
      </c>
      <c r="C7449" t="s">
        <v>26</v>
      </c>
      <c r="D7449">
        <v>11</v>
      </c>
      <c r="E7449" t="s">
        <v>14</v>
      </c>
      <c r="F7449" t="s">
        <v>19</v>
      </c>
      <c r="G7449">
        <v>6150</v>
      </c>
      <c r="I7449">
        <v>0</v>
      </c>
      <c r="J7449">
        <v>0.09</v>
      </c>
      <c r="K7449" t="s">
        <v>16</v>
      </c>
      <c r="L7449">
        <v>5</v>
      </c>
    </row>
    <row r="7450" spans="1:12" x14ac:dyDescent="0.3">
      <c r="A7450">
        <v>27</v>
      </c>
      <c r="B7450">
        <v>49800</v>
      </c>
      <c r="C7450" t="s">
        <v>13</v>
      </c>
      <c r="D7450">
        <v>3</v>
      </c>
      <c r="E7450" t="s">
        <v>20</v>
      </c>
      <c r="F7450" t="s">
        <v>19</v>
      </c>
      <c r="G7450">
        <v>10000</v>
      </c>
      <c r="H7450">
        <v>10.74</v>
      </c>
      <c r="I7450">
        <v>0</v>
      </c>
      <c r="J7450">
        <v>0.2</v>
      </c>
      <c r="K7450" t="s">
        <v>16</v>
      </c>
      <c r="L7450">
        <v>7</v>
      </c>
    </row>
    <row r="7451" spans="1:12" x14ac:dyDescent="0.3">
      <c r="A7451">
        <v>30</v>
      </c>
      <c r="B7451">
        <v>72000</v>
      </c>
      <c r="C7451" t="s">
        <v>26</v>
      </c>
      <c r="D7451">
        <v>4</v>
      </c>
      <c r="E7451" t="s">
        <v>27</v>
      </c>
      <c r="F7451" t="s">
        <v>19</v>
      </c>
      <c r="G7451">
        <v>6000</v>
      </c>
      <c r="H7451">
        <v>11.99</v>
      </c>
      <c r="I7451">
        <v>0</v>
      </c>
      <c r="J7451">
        <v>0.08</v>
      </c>
      <c r="K7451" t="s">
        <v>16</v>
      </c>
      <c r="L7451">
        <v>10</v>
      </c>
    </row>
    <row r="7452" spans="1:12" x14ac:dyDescent="0.3">
      <c r="A7452">
        <v>27</v>
      </c>
      <c r="B7452">
        <v>44000</v>
      </c>
      <c r="C7452" t="s">
        <v>13</v>
      </c>
      <c r="D7452">
        <v>5</v>
      </c>
      <c r="E7452" t="s">
        <v>27</v>
      </c>
      <c r="F7452" t="s">
        <v>15</v>
      </c>
      <c r="G7452">
        <v>10000</v>
      </c>
      <c r="H7452">
        <v>15.27</v>
      </c>
      <c r="I7452">
        <v>1</v>
      </c>
      <c r="J7452">
        <v>0.23</v>
      </c>
      <c r="K7452" t="s">
        <v>17</v>
      </c>
      <c r="L7452">
        <v>7</v>
      </c>
    </row>
    <row r="7453" spans="1:12" x14ac:dyDescent="0.3">
      <c r="A7453">
        <v>28</v>
      </c>
      <c r="B7453">
        <v>72000</v>
      </c>
      <c r="C7453" t="s">
        <v>23</v>
      </c>
      <c r="D7453">
        <v>6</v>
      </c>
      <c r="E7453" t="s">
        <v>14</v>
      </c>
      <c r="F7453" t="s">
        <v>19</v>
      </c>
      <c r="G7453">
        <v>25000</v>
      </c>
      <c r="H7453">
        <v>11.11</v>
      </c>
      <c r="I7453">
        <v>0</v>
      </c>
      <c r="J7453">
        <v>0.35</v>
      </c>
      <c r="K7453" t="s">
        <v>16</v>
      </c>
      <c r="L7453">
        <v>8</v>
      </c>
    </row>
    <row r="7454" spans="1:12" x14ac:dyDescent="0.3">
      <c r="A7454">
        <v>27</v>
      </c>
      <c r="B7454">
        <v>72000</v>
      </c>
      <c r="C7454" t="s">
        <v>26</v>
      </c>
      <c r="D7454">
        <v>5</v>
      </c>
      <c r="E7454" t="s">
        <v>14</v>
      </c>
      <c r="F7454" t="s">
        <v>21</v>
      </c>
      <c r="G7454">
        <v>11500</v>
      </c>
      <c r="H7454">
        <v>6.91</v>
      </c>
      <c r="I7454">
        <v>0</v>
      </c>
      <c r="J7454">
        <v>0.16</v>
      </c>
      <c r="K7454" t="s">
        <v>16</v>
      </c>
      <c r="L7454">
        <v>10</v>
      </c>
    </row>
    <row r="7455" spans="1:12" x14ac:dyDescent="0.3">
      <c r="A7455">
        <v>27</v>
      </c>
      <c r="B7455">
        <v>72000</v>
      </c>
      <c r="C7455" t="s">
        <v>26</v>
      </c>
      <c r="D7455">
        <v>2</v>
      </c>
      <c r="E7455" t="s">
        <v>18</v>
      </c>
      <c r="F7455" t="s">
        <v>19</v>
      </c>
      <c r="G7455">
        <v>2600</v>
      </c>
      <c r="H7455">
        <v>9.25</v>
      </c>
      <c r="I7455">
        <v>0</v>
      </c>
      <c r="J7455">
        <v>0.04</v>
      </c>
      <c r="K7455" t="s">
        <v>16</v>
      </c>
      <c r="L7455">
        <v>7</v>
      </c>
    </row>
    <row r="7456" spans="1:12" x14ac:dyDescent="0.3">
      <c r="A7456">
        <v>28</v>
      </c>
      <c r="B7456">
        <v>50000</v>
      </c>
      <c r="C7456" t="s">
        <v>13</v>
      </c>
      <c r="D7456">
        <v>12</v>
      </c>
      <c r="E7456" t="s">
        <v>25</v>
      </c>
      <c r="F7456" t="s">
        <v>19</v>
      </c>
      <c r="G7456">
        <v>10000</v>
      </c>
      <c r="H7456">
        <v>10.74</v>
      </c>
      <c r="I7456">
        <v>0</v>
      </c>
      <c r="J7456">
        <v>0.2</v>
      </c>
      <c r="K7456" t="s">
        <v>16</v>
      </c>
      <c r="L7456">
        <v>8</v>
      </c>
    </row>
    <row r="7457" spans="1:12" x14ac:dyDescent="0.3">
      <c r="A7457">
        <v>30</v>
      </c>
      <c r="B7457">
        <v>50000</v>
      </c>
      <c r="C7457" t="s">
        <v>13</v>
      </c>
      <c r="D7457">
        <v>6</v>
      </c>
      <c r="E7457" t="s">
        <v>14</v>
      </c>
      <c r="F7457" t="s">
        <v>15</v>
      </c>
      <c r="G7457">
        <v>10000</v>
      </c>
      <c r="I7457">
        <v>0</v>
      </c>
      <c r="J7457">
        <v>0.2</v>
      </c>
      <c r="K7457" t="s">
        <v>16</v>
      </c>
      <c r="L7457">
        <v>5</v>
      </c>
    </row>
    <row r="7458" spans="1:12" x14ac:dyDescent="0.3">
      <c r="A7458">
        <v>28</v>
      </c>
      <c r="B7458">
        <v>72000</v>
      </c>
      <c r="C7458" t="s">
        <v>26</v>
      </c>
      <c r="D7458">
        <v>12</v>
      </c>
      <c r="E7458" t="s">
        <v>20</v>
      </c>
      <c r="F7458" t="s">
        <v>29</v>
      </c>
      <c r="G7458">
        <v>16000</v>
      </c>
      <c r="H7458">
        <v>15.95</v>
      </c>
      <c r="I7458">
        <v>0</v>
      </c>
      <c r="J7458">
        <v>0.22</v>
      </c>
      <c r="K7458" t="s">
        <v>16</v>
      </c>
      <c r="L7458">
        <v>5</v>
      </c>
    </row>
    <row r="7459" spans="1:12" x14ac:dyDescent="0.3">
      <c r="A7459">
        <v>28</v>
      </c>
      <c r="B7459">
        <v>50000</v>
      </c>
      <c r="C7459" t="s">
        <v>13</v>
      </c>
      <c r="D7459">
        <v>5</v>
      </c>
      <c r="E7459" t="s">
        <v>20</v>
      </c>
      <c r="F7459" t="s">
        <v>21</v>
      </c>
      <c r="G7459">
        <v>10000</v>
      </c>
      <c r="H7459">
        <v>7.88</v>
      </c>
      <c r="I7459">
        <v>0</v>
      </c>
      <c r="J7459">
        <v>0.2</v>
      </c>
      <c r="K7459" t="s">
        <v>16</v>
      </c>
      <c r="L7459">
        <v>7</v>
      </c>
    </row>
    <row r="7460" spans="1:12" x14ac:dyDescent="0.3">
      <c r="A7460">
        <v>28</v>
      </c>
      <c r="B7460">
        <v>44000</v>
      </c>
      <c r="C7460" t="s">
        <v>13</v>
      </c>
      <c r="D7460">
        <v>2</v>
      </c>
      <c r="E7460" t="s">
        <v>14</v>
      </c>
      <c r="F7460" t="s">
        <v>15</v>
      </c>
      <c r="G7460">
        <v>10000</v>
      </c>
      <c r="H7460">
        <v>13.48</v>
      </c>
      <c r="I7460">
        <v>1</v>
      </c>
      <c r="J7460">
        <v>0.23</v>
      </c>
      <c r="K7460" t="s">
        <v>16</v>
      </c>
      <c r="L7460">
        <v>8</v>
      </c>
    </row>
    <row r="7461" spans="1:12" x14ac:dyDescent="0.3">
      <c r="A7461">
        <v>34</v>
      </c>
      <c r="B7461">
        <v>72000</v>
      </c>
      <c r="C7461" t="s">
        <v>26</v>
      </c>
      <c r="D7461">
        <v>10</v>
      </c>
      <c r="E7461" t="s">
        <v>28</v>
      </c>
      <c r="F7461" t="s">
        <v>21</v>
      </c>
      <c r="G7461">
        <v>4000</v>
      </c>
      <c r="H7461">
        <v>7.14</v>
      </c>
      <c r="I7461">
        <v>0</v>
      </c>
      <c r="J7461">
        <v>0.06</v>
      </c>
      <c r="K7461" t="s">
        <v>16</v>
      </c>
      <c r="L7461">
        <v>9</v>
      </c>
    </row>
    <row r="7462" spans="1:12" x14ac:dyDescent="0.3">
      <c r="A7462">
        <v>31</v>
      </c>
      <c r="B7462">
        <v>44000</v>
      </c>
      <c r="C7462" t="s">
        <v>13</v>
      </c>
      <c r="D7462">
        <v>1</v>
      </c>
      <c r="E7462" t="s">
        <v>28</v>
      </c>
      <c r="F7462" t="s">
        <v>19</v>
      </c>
      <c r="G7462">
        <v>10000</v>
      </c>
      <c r="H7462">
        <v>10.71</v>
      </c>
      <c r="I7462">
        <v>1</v>
      </c>
      <c r="J7462">
        <v>0.23</v>
      </c>
      <c r="K7462" t="s">
        <v>16</v>
      </c>
      <c r="L7462">
        <v>9</v>
      </c>
    </row>
    <row r="7463" spans="1:12" x14ac:dyDescent="0.3">
      <c r="A7463">
        <v>30</v>
      </c>
      <c r="B7463">
        <v>72000</v>
      </c>
      <c r="C7463" t="s">
        <v>26</v>
      </c>
      <c r="D7463">
        <v>3</v>
      </c>
      <c r="E7463" t="s">
        <v>14</v>
      </c>
      <c r="F7463" t="s">
        <v>15</v>
      </c>
      <c r="G7463">
        <v>9000</v>
      </c>
      <c r="H7463">
        <v>14.22</v>
      </c>
      <c r="I7463">
        <v>0</v>
      </c>
      <c r="J7463">
        <v>0.13</v>
      </c>
      <c r="K7463" t="s">
        <v>17</v>
      </c>
      <c r="L7463">
        <v>6</v>
      </c>
    </row>
    <row r="7464" spans="1:12" x14ac:dyDescent="0.3">
      <c r="A7464">
        <v>28</v>
      </c>
      <c r="B7464">
        <v>72000</v>
      </c>
      <c r="C7464" t="s">
        <v>26</v>
      </c>
      <c r="E7464" t="s">
        <v>14</v>
      </c>
      <c r="F7464" t="s">
        <v>19</v>
      </c>
      <c r="G7464">
        <v>22000</v>
      </c>
      <c r="H7464">
        <v>10.25</v>
      </c>
      <c r="I7464">
        <v>0</v>
      </c>
      <c r="J7464">
        <v>0.31</v>
      </c>
      <c r="K7464" t="s">
        <v>16</v>
      </c>
      <c r="L7464">
        <v>6</v>
      </c>
    </row>
    <row r="7465" spans="1:12" x14ac:dyDescent="0.3">
      <c r="A7465">
        <v>33</v>
      </c>
      <c r="B7465">
        <v>44784</v>
      </c>
      <c r="C7465" t="s">
        <v>13</v>
      </c>
      <c r="D7465">
        <v>2</v>
      </c>
      <c r="E7465" t="s">
        <v>18</v>
      </c>
      <c r="F7465" t="s">
        <v>30</v>
      </c>
      <c r="G7465">
        <v>10000</v>
      </c>
      <c r="I7465">
        <v>1</v>
      </c>
      <c r="J7465">
        <v>0.22</v>
      </c>
      <c r="K7465" t="s">
        <v>16</v>
      </c>
      <c r="L7465">
        <v>6</v>
      </c>
    </row>
    <row r="7466" spans="1:12" x14ac:dyDescent="0.3">
      <c r="A7466">
        <v>32</v>
      </c>
      <c r="B7466">
        <v>50911</v>
      </c>
      <c r="C7466" t="s">
        <v>13</v>
      </c>
      <c r="D7466">
        <v>7</v>
      </c>
      <c r="E7466" t="s">
        <v>20</v>
      </c>
      <c r="F7466" t="s">
        <v>15</v>
      </c>
      <c r="G7466">
        <v>10000</v>
      </c>
      <c r="H7466">
        <v>13.06</v>
      </c>
      <c r="I7466">
        <v>0</v>
      </c>
      <c r="J7466">
        <v>0.2</v>
      </c>
      <c r="K7466" t="s">
        <v>16</v>
      </c>
      <c r="L7466">
        <v>7</v>
      </c>
    </row>
    <row r="7467" spans="1:12" x14ac:dyDescent="0.3">
      <c r="A7467">
        <v>28</v>
      </c>
      <c r="B7467">
        <v>72000</v>
      </c>
      <c r="C7467" t="s">
        <v>26</v>
      </c>
      <c r="D7467">
        <v>13</v>
      </c>
      <c r="E7467" t="s">
        <v>20</v>
      </c>
      <c r="F7467" t="s">
        <v>15</v>
      </c>
      <c r="G7467">
        <v>16000</v>
      </c>
      <c r="H7467">
        <v>14.26</v>
      </c>
      <c r="I7467">
        <v>0</v>
      </c>
      <c r="J7467">
        <v>0.22</v>
      </c>
      <c r="K7467" t="s">
        <v>16</v>
      </c>
      <c r="L7467">
        <v>9</v>
      </c>
    </row>
    <row r="7468" spans="1:12" x14ac:dyDescent="0.3">
      <c r="A7468">
        <v>27</v>
      </c>
      <c r="B7468">
        <v>51000</v>
      </c>
      <c r="C7468" t="s">
        <v>13</v>
      </c>
      <c r="D7468">
        <v>0</v>
      </c>
      <c r="E7468" t="s">
        <v>27</v>
      </c>
      <c r="F7468" t="s">
        <v>21</v>
      </c>
      <c r="G7468">
        <v>10000</v>
      </c>
      <c r="H7468">
        <v>7.88</v>
      </c>
      <c r="I7468">
        <v>0</v>
      </c>
      <c r="J7468">
        <v>0.2</v>
      </c>
      <c r="K7468" t="s">
        <v>16</v>
      </c>
      <c r="L7468">
        <v>5</v>
      </c>
    </row>
    <row r="7469" spans="1:12" x14ac:dyDescent="0.3">
      <c r="A7469">
        <v>28</v>
      </c>
      <c r="B7469">
        <v>72000</v>
      </c>
      <c r="C7469" t="s">
        <v>26</v>
      </c>
      <c r="D7469">
        <v>1</v>
      </c>
      <c r="E7469" t="s">
        <v>18</v>
      </c>
      <c r="F7469" t="s">
        <v>30</v>
      </c>
      <c r="G7469">
        <v>6000</v>
      </c>
      <c r="H7469">
        <v>15.37</v>
      </c>
      <c r="I7469">
        <v>0</v>
      </c>
      <c r="J7469">
        <v>0.08</v>
      </c>
      <c r="K7469" t="s">
        <v>17</v>
      </c>
      <c r="L7469">
        <v>10</v>
      </c>
    </row>
    <row r="7470" spans="1:12" x14ac:dyDescent="0.3">
      <c r="A7470">
        <v>32</v>
      </c>
      <c r="B7470">
        <v>51996</v>
      </c>
      <c r="C7470" t="s">
        <v>13</v>
      </c>
      <c r="D7470">
        <v>2</v>
      </c>
      <c r="E7470" t="s">
        <v>25</v>
      </c>
      <c r="F7470" t="s">
        <v>21</v>
      </c>
      <c r="G7470">
        <v>10000</v>
      </c>
      <c r="H7470">
        <v>5.79</v>
      </c>
      <c r="I7470">
        <v>0</v>
      </c>
      <c r="J7470">
        <v>0.19</v>
      </c>
      <c r="K7470" t="s">
        <v>16</v>
      </c>
      <c r="L7470">
        <v>9</v>
      </c>
    </row>
    <row r="7471" spans="1:12" x14ac:dyDescent="0.3">
      <c r="A7471">
        <v>27</v>
      </c>
      <c r="B7471">
        <v>72000</v>
      </c>
      <c r="C7471" t="s">
        <v>26</v>
      </c>
      <c r="D7471">
        <v>11</v>
      </c>
      <c r="E7471" t="s">
        <v>18</v>
      </c>
      <c r="F7471" t="s">
        <v>19</v>
      </c>
      <c r="G7471">
        <v>12500</v>
      </c>
      <c r="H7471">
        <v>11.89</v>
      </c>
      <c r="I7471">
        <v>0</v>
      </c>
      <c r="J7471">
        <v>0.17</v>
      </c>
      <c r="K7471" t="s">
        <v>16</v>
      </c>
      <c r="L7471">
        <v>8</v>
      </c>
    </row>
    <row r="7472" spans="1:12" x14ac:dyDescent="0.3">
      <c r="A7472">
        <v>28</v>
      </c>
      <c r="B7472">
        <v>52000</v>
      </c>
      <c r="C7472" t="s">
        <v>13</v>
      </c>
      <c r="D7472">
        <v>2</v>
      </c>
      <c r="E7472" t="s">
        <v>20</v>
      </c>
      <c r="F7472" t="s">
        <v>19</v>
      </c>
      <c r="G7472">
        <v>10000</v>
      </c>
      <c r="H7472">
        <v>12.69</v>
      </c>
      <c r="I7472">
        <v>0</v>
      </c>
      <c r="J7472">
        <v>0.19</v>
      </c>
      <c r="K7472" t="s">
        <v>16</v>
      </c>
      <c r="L7472">
        <v>7</v>
      </c>
    </row>
    <row r="7473" spans="1:12" x14ac:dyDescent="0.3">
      <c r="A7473">
        <v>27</v>
      </c>
      <c r="B7473">
        <v>72000</v>
      </c>
      <c r="C7473" t="s">
        <v>26</v>
      </c>
      <c r="D7473">
        <v>8</v>
      </c>
      <c r="E7473" t="s">
        <v>27</v>
      </c>
      <c r="F7473" t="s">
        <v>15</v>
      </c>
      <c r="G7473">
        <v>15250</v>
      </c>
      <c r="H7473">
        <v>13.16</v>
      </c>
      <c r="I7473">
        <v>0</v>
      </c>
      <c r="J7473">
        <v>0.21</v>
      </c>
      <c r="K7473" t="s">
        <v>17</v>
      </c>
      <c r="L7473">
        <v>5</v>
      </c>
    </row>
    <row r="7474" spans="1:12" x14ac:dyDescent="0.3">
      <c r="A7474">
        <v>28</v>
      </c>
      <c r="B7474">
        <v>72000</v>
      </c>
      <c r="C7474" t="s">
        <v>26</v>
      </c>
      <c r="D7474">
        <v>9</v>
      </c>
      <c r="E7474" t="s">
        <v>20</v>
      </c>
      <c r="F7474" t="s">
        <v>19</v>
      </c>
      <c r="G7474">
        <v>18000</v>
      </c>
      <c r="H7474">
        <v>11.89</v>
      </c>
      <c r="I7474">
        <v>0</v>
      </c>
      <c r="J7474">
        <v>0.25</v>
      </c>
      <c r="K7474" t="s">
        <v>16</v>
      </c>
      <c r="L7474">
        <v>10</v>
      </c>
    </row>
    <row r="7475" spans="1:12" x14ac:dyDescent="0.3">
      <c r="A7475">
        <v>28</v>
      </c>
      <c r="B7475">
        <v>52000</v>
      </c>
      <c r="C7475" t="s">
        <v>13</v>
      </c>
      <c r="D7475">
        <v>12</v>
      </c>
      <c r="E7475" t="s">
        <v>27</v>
      </c>
      <c r="F7475" t="s">
        <v>21</v>
      </c>
      <c r="G7475">
        <v>10000</v>
      </c>
      <c r="H7475">
        <v>6.92</v>
      </c>
      <c r="I7475">
        <v>0</v>
      </c>
      <c r="J7475">
        <v>0.19</v>
      </c>
      <c r="K7475" t="s">
        <v>16</v>
      </c>
      <c r="L7475">
        <v>8</v>
      </c>
    </row>
    <row r="7476" spans="1:12" x14ac:dyDescent="0.3">
      <c r="A7476">
        <v>29</v>
      </c>
      <c r="B7476">
        <v>52000</v>
      </c>
      <c r="C7476" t="s">
        <v>13</v>
      </c>
      <c r="D7476">
        <v>4</v>
      </c>
      <c r="E7476" t="s">
        <v>14</v>
      </c>
      <c r="F7476" t="s">
        <v>15</v>
      </c>
      <c r="G7476">
        <v>10000</v>
      </c>
      <c r="H7476">
        <v>13.23</v>
      </c>
      <c r="I7476">
        <v>0</v>
      </c>
      <c r="J7476">
        <v>0.19</v>
      </c>
      <c r="K7476" t="s">
        <v>17</v>
      </c>
      <c r="L7476">
        <v>9</v>
      </c>
    </row>
    <row r="7477" spans="1:12" x14ac:dyDescent="0.3">
      <c r="A7477">
        <v>31</v>
      </c>
      <c r="B7477">
        <v>52000</v>
      </c>
      <c r="C7477" t="s">
        <v>13</v>
      </c>
      <c r="D7477">
        <v>4</v>
      </c>
      <c r="E7477" t="s">
        <v>27</v>
      </c>
      <c r="F7477" t="s">
        <v>19</v>
      </c>
      <c r="G7477">
        <v>10000</v>
      </c>
      <c r="H7477">
        <v>11.83</v>
      </c>
      <c r="I7477">
        <v>0</v>
      </c>
      <c r="J7477">
        <v>0.19</v>
      </c>
      <c r="K7477" t="s">
        <v>16</v>
      </c>
      <c r="L7477">
        <v>7</v>
      </c>
    </row>
    <row r="7478" spans="1:12" x14ac:dyDescent="0.3">
      <c r="A7478">
        <v>27</v>
      </c>
      <c r="B7478">
        <v>72000</v>
      </c>
      <c r="C7478" t="s">
        <v>23</v>
      </c>
      <c r="D7478">
        <v>4</v>
      </c>
      <c r="E7478" t="s">
        <v>18</v>
      </c>
      <c r="F7478" t="s">
        <v>15</v>
      </c>
      <c r="G7478">
        <v>8000</v>
      </c>
      <c r="H7478">
        <v>11.09</v>
      </c>
      <c r="I7478">
        <v>0</v>
      </c>
      <c r="J7478">
        <v>0.11</v>
      </c>
      <c r="K7478" t="s">
        <v>17</v>
      </c>
      <c r="L7478">
        <v>9</v>
      </c>
    </row>
    <row r="7479" spans="1:12" x14ac:dyDescent="0.3">
      <c r="A7479">
        <v>28</v>
      </c>
      <c r="B7479">
        <v>53000</v>
      </c>
      <c r="C7479" t="s">
        <v>13</v>
      </c>
      <c r="D7479">
        <v>2</v>
      </c>
      <c r="E7479" t="s">
        <v>14</v>
      </c>
      <c r="F7479" t="s">
        <v>19</v>
      </c>
      <c r="G7479">
        <v>10000</v>
      </c>
      <c r="H7479">
        <v>11.89</v>
      </c>
      <c r="I7479">
        <v>0</v>
      </c>
      <c r="J7479">
        <v>0.19</v>
      </c>
      <c r="K7479" t="s">
        <v>16</v>
      </c>
      <c r="L7479">
        <v>6</v>
      </c>
    </row>
    <row r="7480" spans="1:12" x14ac:dyDescent="0.3">
      <c r="A7480">
        <v>31</v>
      </c>
      <c r="B7480">
        <v>72500</v>
      </c>
      <c r="C7480" t="s">
        <v>26</v>
      </c>
      <c r="D7480">
        <v>12</v>
      </c>
      <c r="E7480" t="s">
        <v>28</v>
      </c>
      <c r="F7480" t="s">
        <v>19</v>
      </c>
      <c r="G7480">
        <v>8875</v>
      </c>
      <c r="H7480">
        <v>11.99</v>
      </c>
      <c r="I7480">
        <v>0</v>
      </c>
      <c r="J7480">
        <v>0.12</v>
      </c>
      <c r="K7480" t="s">
        <v>16</v>
      </c>
      <c r="L7480">
        <v>7</v>
      </c>
    </row>
    <row r="7481" spans="1:12" x14ac:dyDescent="0.3">
      <c r="A7481">
        <v>27</v>
      </c>
      <c r="B7481">
        <v>56525</v>
      </c>
      <c r="C7481" t="s">
        <v>26</v>
      </c>
      <c r="D7481">
        <v>4</v>
      </c>
      <c r="E7481" t="s">
        <v>14</v>
      </c>
      <c r="F7481" t="s">
        <v>30</v>
      </c>
      <c r="G7481">
        <v>12000</v>
      </c>
      <c r="H7481">
        <v>15.95</v>
      </c>
      <c r="I7481">
        <v>1</v>
      </c>
      <c r="J7481">
        <v>0.18</v>
      </c>
      <c r="K7481" t="s">
        <v>17</v>
      </c>
      <c r="L7481">
        <v>7</v>
      </c>
    </row>
    <row r="7482" spans="1:12" x14ac:dyDescent="0.3">
      <c r="A7482">
        <v>35</v>
      </c>
      <c r="B7482">
        <v>72500</v>
      </c>
      <c r="C7482" t="s">
        <v>26</v>
      </c>
      <c r="D7482">
        <v>0</v>
      </c>
      <c r="E7482" t="s">
        <v>25</v>
      </c>
      <c r="F7482" t="s">
        <v>19</v>
      </c>
      <c r="G7482">
        <v>4000</v>
      </c>
      <c r="H7482">
        <v>10.25</v>
      </c>
      <c r="I7482">
        <v>0</v>
      </c>
      <c r="J7482">
        <v>0.06</v>
      </c>
      <c r="K7482" t="s">
        <v>16</v>
      </c>
      <c r="L7482">
        <v>6</v>
      </c>
    </row>
    <row r="7483" spans="1:12" x14ac:dyDescent="0.3">
      <c r="A7483">
        <v>30</v>
      </c>
      <c r="B7483">
        <v>54000</v>
      </c>
      <c r="C7483" t="s">
        <v>13</v>
      </c>
      <c r="D7483">
        <v>8</v>
      </c>
      <c r="E7483" t="s">
        <v>28</v>
      </c>
      <c r="F7483" t="s">
        <v>21</v>
      </c>
      <c r="G7483">
        <v>10000</v>
      </c>
      <c r="H7483">
        <v>6.17</v>
      </c>
      <c r="I7483">
        <v>0</v>
      </c>
      <c r="J7483">
        <v>0.19</v>
      </c>
      <c r="K7483" t="s">
        <v>16</v>
      </c>
      <c r="L7483">
        <v>10</v>
      </c>
    </row>
    <row r="7484" spans="1:12" x14ac:dyDescent="0.3">
      <c r="A7484">
        <v>29</v>
      </c>
      <c r="B7484">
        <v>72500</v>
      </c>
      <c r="C7484" t="s">
        <v>26</v>
      </c>
      <c r="D7484">
        <v>2</v>
      </c>
      <c r="E7484" t="s">
        <v>14</v>
      </c>
      <c r="F7484" t="s">
        <v>15</v>
      </c>
      <c r="G7484">
        <v>7000</v>
      </c>
      <c r="H7484">
        <v>13.79</v>
      </c>
      <c r="I7484">
        <v>0</v>
      </c>
      <c r="J7484">
        <v>0.1</v>
      </c>
      <c r="K7484" t="s">
        <v>17</v>
      </c>
      <c r="L7484">
        <v>8</v>
      </c>
    </row>
    <row r="7485" spans="1:12" x14ac:dyDescent="0.3">
      <c r="A7485">
        <v>27</v>
      </c>
      <c r="B7485">
        <v>72800</v>
      </c>
      <c r="C7485" t="s">
        <v>26</v>
      </c>
      <c r="D7485">
        <v>7</v>
      </c>
      <c r="E7485" t="s">
        <v>28</v>
      </c>
      <c r="F7485" t="s">
        <v>19</v>
      </c>
      <c r="G7485">
        <v>7000</v>
      </c>
      <c r="I7485">
        <v>0</v>
      </c>
      <c r="J7485">
        <v>0.1</v>
      </c>
      <c r="K7485" t="s">
        <v>16</v>
      </c>
      <c r="L7485">
        <v>10</v>
      </c>
    </row>
    <row r="7486" spans="1:12" x14ac:dyDescent="0.3">
      <c r="A7486">
        <v>28</v>
      </c>
      <c r="B7486">
        <v>48996</v>
      </c>
      <c r="C7486" t="s">
        <v>13</v>
      </c>
      <c r="D7486">
        <v>12</v>
      </c>
      <c r="E7486" t="s">
        <v>14</v>
      </c>
      <c r="F7486" t="s">
        <v>19</v>
      </c>
      <c r="G7486">
        <v>10000</v>
      </c>
      <c r="H7486">
        <v>10.37</v>
      </c>
      <c r="I7486">
        <v>1</v>
      </c>
      <c r="J7486">
        <v>0.2</v>
      </c>
      <c r="K7486" t="s">
        <v>16</v>
      </c>
      <c r="L7486">
        <v>9</v>
      </c>
    </row>
    <row r="7487" spans="1:12" x14ac:dyDescent="0.3">
      <c r="A7487">
        <v>31</v>
      </c>
      <c r="B7487">
        <v>54996</v>
      </c>
      <c r="C7487" t="s">
        <v>13</v>
      </c>
      <c r="D7487">
        <v>3</v>
      </c>
      <c r="E7487" t="s">
        <v>28</v>
      </c>
      <c r="F7487" t="s">
        <v>21</v>
      </c>
      <c r="G7487">
        <v>10000</v>
      </c>
      <c r="H7487">
        <v>7.74</v>
      </c>
      <c r="I7487">
        <v>0</v>
      </c>
      <c r="J7487">
        <v>0.18</v>
      </c>
      <c r="K7487" t="s">
        <v>16</v>
      </c>
      <c r="L7487">
        <v>9</v>
      </c>
    </row>
    <row r="7488" spans="1:12" x14ac:dyDescent="0.3">
      <c r="A7488">
        <v>30</v>
      </c>
      <c r="B7488">
        <v>48996</v>
      </c>
      <c r="C7488" t="s">
        <v>13</v>
      </c>
      <c r="D7488">
        <v>1</v>
      </c>
      <c r="E7488" t="s">
        <v>28</v>
      </c>
      <c r="F7488" t="s">
        <v>29</v>
      </c>
      <c r="G7488">
        <v>10000</v>
      </c>
      <c r="H7488">
        <v>15.45</v>
      </c>
      <c r="I7488">
        <v>1</v>
      </c>
      <c r="J7488">
        <v>0.2</v>
      </c>
      <c r="K7488" t="s">
        <v>16</v>
      </c>
      <c r="L7488">
        <v>5</v>
      </c>
    </row>
    <row r="7489" spans="1:12" x14ac:dyDescent="0.3">
      <c r="A7489">
        <v>27</v>
      </c>
      <c r="B7489">
        <v>55000</v>
      </c>
      <c r="C7489" t="s">
        <v>13</v>
      </c>
      <c r="D7489">
        <v>11</v>
      </c>
      <c r="E7489" t="s">
        <v>18</v>
      </c>
      <c r="F7489" t="s">
        <v>15</v>
      </c>
      <c r="G7489">
        <v>10000</v>
      </c>
      <c r="H7489">
        <v>14.27</v>
      </c>
      <c r="I7489">
        <v>0</v>
      </c>
      <c r="J7489">
        <v>0.18</v>
      </c>
      <c r="K7489" t="s">
        <v>16</v>
      </c>
      <c r="L7489">
        <v>7</v>
      </c>
    </row>
    <row r="7490" spans="1:12" x14ac:dyDescent="0.3">
      <c r="A7490">
        <v>27</v>
      </c>
      <c r="B7490">
        <v>73000</v>
      </c>
      <c r="C7490" t="s">
        <v>26</v>
      </c>
      <c r="D7490">
        <v>11</v>
      </c>
      <c r="E7490" t="s">
        <v>20</v>
      </c>
      <c r="F7490" t="s">
        <v>21</v>
      </c>
      <c r="G7490">
        <v>10000</v>
      </c>
      <c r="H7490">
        <v>5.79</v>
      </c>
      <c r="I7490">
        <v>0</v>
      </c>
      <c r="J7490">
        <v>0.14000000000000001</v>
      </c>
      <c r="K7490" t="s">
        <v>16</v>
      </c>
      <c r="L7490">
        <v>8</v>
      </c>
    </row>
    <row r="7491" spans="1:12" x14ac:dyDescent="0.3">
      <c r="A7491">
        <v>27</v>
      </c>
      <c r="B7491">
        <v>55000</v>
      </c>
      <c r="C7491" t="s">
        <v>13</v>
      </c>
      <c r="D7491">
        <v>3</v>
      </c>
      <c r="E7491" t="s">
        <v>28</v>
      </c>
      <c r="F7491" t="s">
        <v>19</v>
      </c>
      <c r="G7491">
        <v>10000</v>
      </c>
      <c r="H7491">
        <v>10.25</v>
      </c>
      <c r="I7491">
        <v>0</v>
      </c>
      <c r="J7491">
        <v>0.18</v>
      </c>
      <c r="K7491" t="s">
        <v>16</v>
      </c>
      <c r="L7491">
        <v>5</v>
      </c>
    </row>
    <row r="7492" spans="1:12" x14ac:dyDescent="0.3">
      <c r="A7492">
        <v>29</v>
      </c>
      <c r="B7492">
        <v>73000</v>
      </c>
      <c r="C7492" t="s">
        <v>26</v>
      </c>
      <c r="D7492">
        <v>7</v>
      </c>
      <c r="E7492" t="s">
        <v>28</v>
      </c>
      <c r="F7492" t="s">
        <v>21</v>
      </c>
      <c r="G7492">
        <v>12000</v>
      </c>
      <c r="H7492">
        <v>7.29</v>
      </c>
      <c r="I7492">
        <v>0</v>
      </c>
      <c r="J7492">
        <v>0.16</v>
      </c>
      <c r="K7492" t="s">
        <v>16</v>
      </c>
      <c r="L7492">
        <v>10</v>
      </c>
    </row>
    <row r="7493" spans="1:12" x14ac:dyDescent="0.3">
      <c r="A7493">
        <v>31</v>
      </c>
      <c r="B7493">
        <v>73000</v>
      </c>
      <c r="C7493" t="s">
        <v>26</v>
      </c>
      <c r="D7493">
        <v>3</v>
      </c>
      <c r="E7493" t="s">
        <v>27</v>
      </c>
      <c r="F7493" t="s">
        <v>15</v>
      </c>
      <c r="G7493">
        <v>12000</v>
      </c>
      <c r="I7493">
        <v>0</v>
      </c>
      <c r="J7493">
        <v>0.16</v>
      </c>
      <c r="K7493" t="s">
        <v>17</v>
      </c>
      <c r="L7493">
        <v>8</v>
      </c>
    </row>
    <row r="7494" spans="1:12" x14ac:dyDescent="0.3">
      <c r="A7494">
        <v>35</v>
      </c>
      <c r="B7494">
        <v>56000</v>
      </c>
      <c r="C7494" t="s">
        <v>13</v>
      </c>
      <c r="D7494">
        <v>5</v>
      </c>
      <c r="E7494" t="s">
        <v>18</v>
      </c>
      <c r="F7494" t="s">
        <v>19</v>
      </c>
      <c r="G7494">
        <v>10000</v>
      </c>
      <c r="H7494">
        <v>12.42</v>
      </c>
      <c r="I7494">
        <v>0</v>
      </c>
      <c r="J7494">
        <v>0.18</v>
      </c>
      <c r="K7494" t="s">
        <v>16</v>
      </c>
      <c r="L7494">
        <v>5</v>
      </c>
    </row>
    <row r="7495" spans="1:12" x14ac:dyDescent="0.3">
      <c r="A7495">
        <v>31</v>
      </c>
      <c r="B7495">
        <v>73000</v>
      </c>
      <c r="C7495" t="s">
        <v>26</v>
      </c>
      <c r="D7495">
        <v>8</v>
      </c>
      <c r="E7495" t="s">
        <v>18</v>
      </c>
      <c r="F7495" t="s">
        <v>21</v>
      </c>
      <c r="G7495">
        <v>6800</v>
      </c>
      <c r="H7495">
        <v>7.74</v>
      </c>
      <c r="I7495">
        <v>0</v>
      </c>
      <c r="J7495">
        <v>0.09</v>
      </c>
      <c r="K7495" t="s">
        <v>16</v>
      </c>
      <c r="L7495">
        <v>8</v>
      </c>
    </row>
    <row r="7496" spans="1:12" x14ac:dyDescent="0.3">
      <c r="A7496">
        <v>33</v>
      </c>
      <c r="B7496">
        <v>56000</v>
      </c>
      <c r="C7496" t="s">
        <v>13</v>
      </c>
      <c r="D7496">
        <v>7</v>
      </c>
      <c r="E7496" t="s">
        <v>20</v>
      </c>
      <c r="F7496" t="s">
        <v>19</v>
      </c>
      <c r="G7496">
        <v>10000</v>
      </c>
      <c r="H7496">
        <v>11.36</v>
      </c>
      <c r="I7496">
        <v>0</v>
      </c>
      <c r="J7496">
        <v>0.18</v>
      </c>
      <c r="K7496" t="s">
        <v>16</v>
      </c>
      <c r="L7496">
        <v>6</v>
      </c>
    </row>
    <row r="7497" spans="1:12" x14ac:dyDescent="0.3">
      <c r="A7497">
        <v>27</v>
      </c>
      <c r="B7497">
        <v>56253</v>
      </c>
      <c r="C7497" t="s">
        <v>13</v>
      </c>
      <c r="D7497">
        <v>11</v>
      </c>
      <c r="E7497" t="s">
        <v>27</v>
      </c>
      <c r="F7497" t="s">
        <v>19</v>
      </c>
      <c r="G7497">
        <v>10000</v>
      </c>
      <c r="H7497">
        <v>11.36</v>
      </c>
      <c r="I7497">
        <v>0</v>
      </c>
      <c r="J7497">
        <v>0.18</v>
      </c>
      <c r="K7497" t="s">
        <v>16</v>
      </c>
      <c r="L7497">
        <v>8</v>
      </c>
    </row>
    <row r="7498" spans="1:12" x14ac:dyDescent="0.3">
      <c r="A7498">
        <v>27</v>
      </c>
      <c r="B7498">
        <v>73200</v>
      </c>
      <c r="C7498" t="s">
        <v>26</v>
      </c>
      <c r="D7498">
        <v>7</v>
      </c>
      <c r="E7498" t="s">
        <v>18</v>
      </c>
      <c r="F7498" t="s">
        <v>15</v>
      </c>
      <c r="G7498">
        <v>15000</v>
      </c>
      <c r="H7498">
        <v>13.22</v>
      </c>
      <c r="I7498">
        <v>0</v>
      </c>
      <c r="J7498">
        <v>0.2</v>
      </c>
      <c r="K7498" t="s">
        <v>16</v>
      </c>
      <c r="L7498">
        <v>5</v>
      </c>
    </row>
    <row r="7499" spans="1:12" x14ac:dyDescent="0.3">
      <c r="A7499">
        <v>32</v>
      </c>
      <c r="B7499">
        <v>73200</v>
      </c>
      <c r="C7499" t="s">
        <v>26</v>
      </c>
      <c r="D7499">
        <v>1</v>
      </c>
      <c r="E7499" t="s">
        <v>20</v>
      </c>
      <c r="F7499" t="s">
        <v>19</v>
      </c>
      <c r="G7499">
        <v>7200</v>
      </c>
      <c r="H7499">
        <v>10.199999999999999</v>
      </c>
      <c r="I7499">
        <v>0</v>
      </c>
      <c r="J7499">
        <v>0.1</v>
      </c>
      <c r="K7499" t="s">
        <v>16</v>
      </c>
      <c r="L7499">
        <v>7</v>
      </c>
    </row>
    <row r="7500" spans="1:12" x14ac:dyDescent="0.3">
      <c r="A7500">
        <v>27</v>
      </c>
      <c r="B7500">
        <v>73400</v>
      </c>
      <c r="C7500" t="s">
        <v>26</v>
      </c>
      <c r="D7500">
        <v>10</v>
      </c>
      <c r="E7500" t="s">
        <v>14</v>
      </c>
      <c r="F7500" t="s">
        <v>21</v>
      </c>
      <c r="G7500">
        <v>2100</v>
      </c>
      <c r="H7500">
        <v>6.76</v>
      </c>
      <c r="I7500">
        <v>0</v>
      </c>
      <c r="J7500">
        <v>0.03</v>
      </c>
      <c r="K7500" t="s">
        <v>16</v>
      </c>
      <c r="L7500">
        <v>5</v>
      </c>
    </row>
    <row r="7501" spans="1:12" x14ac:dyDescent="0.3">
      <c r="A7501">
        <v>30</v>
      </c>
      <c r="B7501">
        <v>73524</v>
      </c>
      <c r="C7501" t="s">
        <v>26</v>
      </c>
      <c r="D7501">
        <v>2</v>
      </c>
      <c r="E7501" t="s">
        <v>18</v>
      </c>
      <c r="F7501" t="s">
        <v>30</v>
      </c>
      <c r="G7501">
        <v>10000</v>
      </c>
      <c r="H7501">
        <v>14.74</v>
      </c>
      <c r="I7501">
        <v>0</v>
      </c>
      <c r="J7501">
        <v>0.14000000000000001</v>
      </c>
      <c r="K7501" t="s">
        <v>16</v>
      </c>
      <c r="L7501">
        <v>8</v>
      </c>
    </row>
    <row r="7502" spans="1:12" x14ac:dyDescent="0.3">
      <c r="A7502">
        <v>34</v>
      </c>
      <c r="B7502">
        <v>58000</v>
      </c>
      <c r="C7502" t="s">
        <v>13</v>
      </c>
      <c r="D7502">
        <v>11</v>
      </c>
      <c r="E7502" t="s">
        <v>20</v>
      </c>
      <c r="F7502" t="s">
        <v>19</v>
      </c>
      <c r="G7502">
        <v>10000</v>
      </c>
      <c r="H7502">
        <v>10.65</v>
      </c>
      <c r="I7502">
        <v>0</v>
      </c>
      <c r="J7502">
        <v>0.17</v>
      </c>
      <c r="K7502" t="s">
        <v>16</v>
      </c>
      <c r="L7502">
        <v>9</v>
      </c>
    </row>
    <row r="7503" spans="1:12" x14ac:dyDescent="0.3">
      <c r="A7503">
        <v>27</v>
      </c>
      <c r="B7503">
        <v>73580</v>
      </c>
      <c r="C7503" t="s">
        <v>26</v>
      </c>
      <c r="D7503">
        <v>3</v>
      </c>
      <c r="E7503" t="s">
        <v>18</v>
      </c>
      <c r="F7503" t="s">
        <v>30</v>
      </c>
      <c r="G7503">
        <v>19950</v>
      </c>
      <c r="H7503">
        <v>14.96</v>
      </c>
      <c r="I7503">
        <v>0</v>
      </c>
      <c r="J7503">
        <v>0.27</v>
      </c>
      <c r="K7503" t="s">
        <v>16</v>
      </c>
      <c r="L7503">
        <v>7</v>
      </c>
    </row>
    <row r="7504" spans="1:12" x14ac:dyDescent="0.3">
      <c r="A7504">
        <v>34</v>
      </c>
      <c r="B7504">
        <v>73600</v>
      </c>
      <c r="C7504" t="s">
        <v>26</v>
      </c>
      <c r="D7504">
        <v>10</v>
      </c>
      <c r="E7504" t="s">
        <v>28</v>
      </c>
      <c r="F7504" t="s">
        <v>19</v>
      </c>
      <c r="G7504">
        <v>15000</v>
      </c>
      <c r="H7504">
        <v>12.42</v>
      </c>
      <c r="I7504">
        <v>0</v>
      </c>
      <c r="J7504">
        <v>0.2</v>
      </c>
      <c r="K7504" t="s">
        <v>16</v>
      </c>
      <c r="L7504">
        <v>7</v>
      </c>
    </row>
    <row r="7505" spans="1:12" x14ac:dyDescent="0.3">
      <c r="A7505">
        <v>35</v>
      </c>
      <c r="B7505">
        <v>74000</v>
      </c>
      <c r="C7505" t="s">
        <v>26</v>
      </c>
      <c r="D7505">
        <v>13</v>
      </c>
      <c r="E7505" t="s">
        <v>25</v>
      </c>
      <c r="F7505" t="s">
        <v>21</v>
      </c>
      <c r="G7505">
        <v>5000</v>
      </c>
      <c r="H7505">
        <v>7.9</v>
      </c>
      <c r="I7505">
        <v>0</v>
      </c>
      <c r="J7505">
        <v>7.0000000000000007E-2</v>
      </c>
      <c r="K7505" t="s">
        <v>16</v>
      </c>
      <c r="L7505">
        <v>5</v>
      </c>
    </row>
    <row r="7506" spans="1:12" x14ac:dyDescent="0.3">
      <c r="A7506">
        <v>34</v>
      </c>
      <c r="B7506">
        <v>74000</v>
      </c>
      <c r="C7506" t="s">
        <v>26</v>
      </c>
      <c r="D7506">
        <v>10</v>
      </c>
      <c r="E7506" t="s">
        <v>18</v>
      </c>
      <c r="F7506" t="s">
        <v>15</v>
      </c>
      <c r="G7506">
        <v>17000</v>
      </c>
      <c r="H7506">
        <v>14.27</v>
      </c>
      <c r="I7506">
        <v>0</v>
      </c>
      <c r="J7506">
        <v>0.23</v>
      </c>
      <c r="K7506" t="s">
        <v>17</v>
      </c>
      <c r="L7506">
        <v>10</v>
      </c>
    </row>
    <row r="7507" spans="1:12" x14ac:dyDescent="0.3">
      <c r="A7507">
        <v>32</v>
      </c>
      <c r="B7507">
        <v>74000</v>
      </c>
      <c r="C7507" t="s">
        <v>26</v>
      </c>
      <c r="D7507">
        <v>1</v>
      </c>
      <c r="E7507" t="s">
        <v>28</v>
      </c>
      <c r="F7507" t="s">
        <v>21</v>
      </c>
      <c r="G7507">
        <v>1200</v>
      </c>
      <c r="H7507">
        <v>7.49</v>
      </c>
      <c r="I7507">
        <v>0</v>
      </c>
      <c r="J7507">
        <v>0.02</v>
      </c>
      <c r="K7507" t="s">
        <v>16</v>
      </c>
      <c r="L7507">
        <v>9</v>
      </c>
    </row>
    <row r="7508" spans="1:12" x14ac:dyDescent="0.3">
      <c r="A7508">
        <v>28</v>
      </c>
      <c r="B7508">
        <v>74000</v>
      </c>
      <c r="C7508" t="s">
        <v>26</v>
      </c>
      <c r="D7508">
        <v>13</v>
      </c>
      <c r="E7508" t="s">
        <v>20</v>
      </c>
      <c r="F7508" t="s">
        <v>19</v>
      </c>
      <c r="G7508">
        <v>7800</v>
      </c>
      <c r="H7508">
        <v>10.99</v>
      </c>
      <c r="I7508">
        <v>0</v>
      </c>
      <c r="J7508">
        <v>0.11</v>
      </c>
      <c r="K7508" t="s">
        <v>16</v>
      </c>
      <c r="L7508">
        <v>7</v>
      </c>
    </row>
    <row r="7509" spans="1:12" x14ac:dyDescent="0.3">
      <c r="A7509">
        <v>29</v>
      </c>
      <c r="B7509">
        <v>54000</v>
      </c>
      <c r="C7509" t="s">
        <v>13</v>
      </c>
      <c r="D7509">
        <v>5</v>
      </c>
      <c r="E7509" t="s">
        <v>28</v>
      </c>
      <c r="F7509" t="s">
        <v>15</v>
      </c>
      <c r="G7509">
        <v>10000</v>
      </c>
      <c r="H7509">
        <v>13.49</v>
      </c>
      <c r="I7509">
        <v>1</v>
      </c>
      <c r="J7509">
        <v>0.19</v>
      </c>
      <c r="K7509" t="s">
        <v>17</v>
      </c>
      <c r="L7509">
        <v>9</v>
      </c>
    </row>
    <row r="7510" spans="1:12" x14ac:dyDescent="0.3">
      <c r="A7510">
        <v>32</v>
      </c>
      <c r="B7510">
        <v>74000</v>
      </c>
      <c r="C7510" t="s">
        <v>26</v>
      </c>
      <c r="D7510">
        <v>5</v>
      </c>
      <c r="E7510" t="s">
        <v>20</v>
      </c>
      <c r="F7510" t="s">
        <v>19</v>
      </c>
      <c r="G7510">
        <v>15000</v>
      </c>
      <c r="H7510">
        <v>11.11</v>
      </c>
      <c r="I7510">
        <v>0</v>
      </c>
      <c r="J7510">
        <v>0.2</v>
      </c>
      <c r="K7510" t="s">
        <v>16</v>
      </c>
      <c r="L7510">
        <v>7</v>
      </c>
    </row>
    <row r="7511" spans="1:12" x14ac:dyDescent="0.3">
      <c r="A7511">
        <v>30</v>
      </c>
      <c r="B7511">
        <v>74000</v>
      </c>
      <c r="C7511" t="s">
        <v>23</v>
      </c>
      <c r="D7511">
        <v>13</v>
      </c>
      <c r="E7511" t="s">
        <v>14</v>
      </c>
      <c r="F7511" t="s">
        <v>19</v>
      </c>
      <c r="G7511">
        <v>10500</v>
      </c>
      <c r="H7511">
        <v>10.74</v>
      </c>
      <c r="I7511">
        <v>0</v>
      </c>
      <c r="J7511">
        <v>0.14000000000000001</v>
      </c>
      <c r="K7511" t="s">
        <v>16</v>
      </c>
      <c r="L7511">
        <v>8</v>
      </c>
    </row>
    <row r="7512" spans="1:12" x14ac:dyDescent="0.3">
      <c r="A7512">
        <v>28</v>
      </c>
      <c r="B7512">
        <v>60000</v>
      </c>
      <c r="C7512" t="s">
        <v>13</v>
      </c>
      <c r="D7512">
        <v>8</v>
      </c>
      <c r="E7512" t="s">
        <v>18</v>
      </c>
      <c r="F7512" t="s">
        <v>21</v>
      </c>
      <c r="G7512">
        <v>10000</v>
      </c>
      <c r="H7512">
        <v>8.9</v>
      </c>
      <c r="I7512">
        <v>0</v>
      </c>
      <c r="J7512">
        <v>0.17</v>
      </c>
      <c r="K7512" t="s">
        <v>16</v>
      </c>
      <c r="L7512">
        <v>9</v>
      </c>
    </row>
    <row r="7513" spans="1:12" x14ac:dyDescent="0.3">
      <c r="A7513">
        <v>33</v>
      </c>
      <c r="B7513">
        <v>74000</v>
      </c>
      <c r="C7513" t="s">
        <v>26</v>
      </c>
      <c r="D7513">
        <v>2</v>
      </c>
      <c r="E7513" t="s">
        <v>14</v>
      </c>
      <c r="F7513" t="s">
        <v>21</v>
      </c>
      <c r="G7513">
        <v>20500</v>
      </c>
      <c r="H7513">
        <v>6.54</v>
      </c>
      <c r="I7513">
        <v>0</v>
      </c>
      <c r="J7513">
        <v>0.28000000000000003</v>
      </c>
      <c r="K7513" t="s">
        <v>16</v>
      </c>
      <c r="L7513">
        <v>10</v>
      </c>
    </row>
    <row r="7514" spans="1:12" x14ac:dyDescent="0.3">
      <c r="A7514">
        <v>28</v>
      </c>
      <c r="B7514">
        <v>74000</v>
      </c>
      <c r="C7514" t="s">
        <v>26</v>
      </c>
      <c r="D7514">
        <v>6</v>
      </c>
      <c r="E7514" t="s">
        <v>18</v>
      </c>
      <c r="F7514" t="s">
        <v>19</v>
      </c>
      <c r="G7514">
        <v>18000</v>
      </c>
      <c r="H7514">
        <v>10.75</v>
      </c>
      <c r="I7514">
        <v>0</v>
      </c>
      <c r="J7514">
        <v>0.24</v>
      </c>
      <c r="K7514" t="s">
        <v>16</v>
      </c>
      <c r="L7514">
        <v>5</v>
      </c>
    </row>
    <row r="7515" spans="1:12" x14ac:dyDescent="0.3">
      <c r="A7515">
        <v>30</v>
      </c>
      <c r="B7515">
        <v>74000</v>
      </c>
      <c r="C7515" t="s">
        <v>26</v>
      </c>
      <c r="D7515">
        <v>14</v>
      </c>
      <c r="E7515" t="s">
        <v>27</v>
      </c>
      <c r="F7515" t="s">
        <v>15</v>
      </c>
      <c r="G7515">
        <v>14000</v>
      </c>
      <c r="H7515">
        <v>13.92</v>
      </c>
      <c r="I7515">
        <v>0</v>
      </c>
      <c r="J7515">
        <v>0.19</v>
      </c>
      <c r="K7515" t="s">
        <v>17</v>
      </c>
      <c r="L7515">
        <v>10</v>
      </c>
    </row>
    <row r="7516" spans="1:12" x14ac:dyDescent="0.3">
      <c r="A7516">
        <v>30</v>
      </c>
      <c r="B7516">
        <v>60000</v>
      </c>
      <c r="C7516" t="s">
        <v>13</v>
      </c>
      <c r="E7516" t="s">
        <v>27</v>
      </c>
      <c r="F7516" t="s">
        <v>21</v>
      </c>
      <c r="G7516">
        <v>10000</v>
      </c>
      <c r="H7516">
        <v>6.03</v>
      </c>
      <c r="I7516">
        <v>0</v>
      </c>
      <c r="J7516">
        <v>0.17</v>
      </c>
      <c r="K7516" t="s">
        <v>16</v>
      </c>
      <c r="L7516">
        <v>7</v>
      </c>
    </row>
    <row r="7517" spans="1:12" x14ac:dyDescent="0.3">
      <c r="A7517">
        <v>35</v>
      </c>
      <c r="B7517">
        <v>74000</v>
      </c>
      <c r="C7517" t="s">
        <v>26</v>
      </c>
      <c r="D7517">
        <v>9</v>
      </c>
      <c r="E7517" t="s">
        <v>18</v>
      </c>
      <c r="F7517" t="s">
        <v>21</v>
      </c>
      <c r="G7517">
        <v>8200</v>
      </c>
      <c r="H7517">
        <v>8</v>
      </c>
      <c r="I7517">
        <v>0</v>
      </c>
      <c r="J7517">
        <v>0.11</v>
      </c>
      <c r="K7517" t="s">
        <v>16</v>
      </c>
      <c r="L7517">
        <v>5</v>
      </c>
    </row>
    <row r="7518" spans="1:12" x14ac:dyDescent="0.3">
      <c r="A7518">
        <v>34</v>
      </c>
      <c r="B7518">
        <v>74004</v>
      </c>
      <c r="C7518" t="s">
        <v>23</v>
      </c>
      <c r="D7518">
        <v>6</v>
      </c>
      <c r="E7518" t="s">
        <v>27</v>
      </c>
      <c r="F7518" t="s">
        <v>21</v>
      </c>
      <c r="G7518">
        <v>7200</v>
      </c>
      <c r="H7518">
        <v>6.62</v>
      </c>
      <c r="I7518">
        <v>0</v>
      </c>
      <c r="J7518">
        <v>0.1</v>
      </c>
      <c r="K7518" t="s">
        <v>16</v>
      </c>
      <c r="L7518">
        <v>7</v>
      </c>
    </row>
    <row r="7519" spans="1:12" x14ac:dyDescent="0.3">
      <c r="A7519">
        <v>35</v>
      </c>
      <c r="B7519">
        <v>60000</v>
      </c>
      <c r="C7519" t="s">
        <v>13</v>
      </c>
      <c r="D7519">
        <v>7</v>
      </c>
      <c r="E7519" t="s">
        <v>20</v>
      </c>
      <c r="F7519" t="s">
        <v>19</v>
      </c>
      <c r="G7519">
        <v>10000</v>
      </c>
      <c r="H7519">
        <v>11.11</v>
      </c>
      <c r="I7519">
        <v>0</v>
      </c>
      <c r="J7519">
        <v>0.17</v>
      </c>
      <c r="K7519" t="s">
        <v>16</v>
      </c>
      <c r="L7519">
        <v>9</v>
      </c>
    </row>
    <row r="7520" spans="1:12" x14ac:dyDescent="0.3">
      <c r="A7520">
        <v>29</v>
      </c>
      <c r="B7520">
        <v>74004</v>
      </c>
      <c r="C7520" t="s">
        <v>26</v>
      </c>
      <c r="D7520">
        <v>2</v>
      </c>
      <c r="E7520" t="s">
        <v>25</v>
      </c>
      <c r="F7520" t="s">
        <v>19</v>
      </c>
      <c r="G7520">
        <v>10000</v>
      </c>
      <c r="H7520">
        <v>11.86</v>
      </c>
      <c r="I7520">
        <v>0</v>
      </c>
      <c r="J7520">
        <v>0.14000000000000001</v>
      </c>
      <c r="K7520" t="s">
        <v>16</v>
      </c>
      <c r="L7520">
        <v>8</v>
      </c>
    </row>
    <row r="7521" spans="1:12" x14ac:dyDescent="0.3">
      <c r="A7521">
        <v>29</v>
      </c>
      <c r="B7521">
        <v>74004</v>
      </c>
      <c r="C7521" t="s">
        <v>26</v>
      </c>
      <c r="D7521">
        <v>13</v>
      </c>
      <c r="E7521" t="s">
        <v>20</v>
      </c>
      <c r="F7521" t="s">
        <v>19</v>
      </c>
      <c r="G7521">
        <v>13000</v>
      </c>
      <c r="H7521">
        <v>11.26</v>
      </c>
      <c r="I7521">
        <v>0</v>
      </c>
      <c r="J7521">
        <v>0.18</v>
      </c>
      <c r="K7521" t="s">
        <v>16</v>
      </c>
      <c r="L7521">
        <v>6</v>
      </c>
    </row>
    <row r="7522" spans="1:12" x14ac:dyDescent="0.3">
      <c r="A7522">
        <v>28</v>
      </c>
      <c r="B7522">
        <v>60000</v>
      </c>
      <c r="C7522" t="s">
        <v>13</v>
      </c>
      <c r="D7522">
        <v>4</v>
      </c>
      <c r="E7522" t="s">
        <v>18</v>
      </c>
      <c r="F7522" t="s">
        <v>21</v>
      </c>
      <c r="G7522">
        <v>10000</v>
      </c>
      <c r="H7522">
        <v>6.54</v>
      </c>
      <c r="I7522">
        <v>0</v>
      </c>
      <c r="J7522">
        <v>0.17</v>
      </c>
      <c r="K7522" t="s">
        <v>16</v>
      </c>
      <c r="L7522">
        <v>6</v>
      </c>
    </row>
    <row r="7523" spans="1:12" x14ac:dyDescent="0.3">
      <c r="A7523">
        <v>32</v>
      </c>
      <c r="B7523">
        <v>74280</v>
      </c>
      <c r="C7523" t="s">
        <v>26</v>
      </c>
      <c r="D7523">
        <v>4</v>
      </c>
      <c r="E7523" t="s">
        <v>25</v>
      </c>
      <c r="F7523" t="s">
        <v>19</v>
      </c>
      <c r="G7523">
        <v>6400</v>
      </c>
      <c r="I7523">
        <v>0</v>
      </c>
      <c r="J7523">
        <v>0.09</v>
      </c>
      <c r="K7523" t="s">
        <v>16</v>
      </c>
      <c r="L7523">
        <v>10</v>
      </c>
    </row>
    <row r="7524" spans="1:12" x14ac:dyDescent="0.3">
      <c r="A7524">
        <v>32</v>
      </c>
      <c r="B7524">
        <v>74346</v>
      </c>
      <c r="C7524" t="s">
        <v>26</v>
      </c>
      <c r="D7524">
        <v>16</v>
      </c>
      <c r="E7524" t="s">
        <v>14</v>
      </c>
      <c r="F7524" t="s">
        <v>21</v>
      </c>
      <c r="G7524">
        <v>7000</v>
      </c>
      <c r="H7524">
        <v>7.9</v>
      </c>
      <c r="I7524">
        <v>0</v>
      </c>
      <c r="J7524">
        <v>0.09</v>
      </c>
      <c r="K7524" t="s">
        <v>16</v>
      </c>
      <c r="L7524">
        <v>9</v>
      </c>
    </row>
    <row r="7525" spans="1:12" x14ac:dyDescent="0.3">
      <c r="A7525">
        <v>27</v>
      </c>
      <c r="B7525">
        <v>68400</v>
      </c>
      <c r="C7525" t="s">
        <v>26</v>
      </c>
      <c r="D7525">
        <v>8</v>
      </c>
      <c r="E7525" t="s">
        <v>25</v>
      </c>
      <c r="F7525" t="s">
        <v>15</v>
      </c>
      <c r="G7525">
        <v>8000</v>
      </c>
      <c r="H7525">
        <v>14.26</v>
      </c>
      <c r="I7525">
        <v>1</v>
      </c>
      <c r="J7525">
        <v>0.12</v>
      </c>
      <c r="K7525" t="s">
        <v>16</v>
      </c>
      <c r="L7525">
        <v>7</v>
      </c>
    </row>
    <row r="7526" spans="1:12" x14ac:dyDescent="0.3">
      <c r="A7526">
        <v>28</v>
      </c>
      <c r="B7526">
        <v>74600</v>
      </c>
      <c r="C7526" t="s">
        <v>23</v>
      </c>
      <c r="D7526">
        <v>12</v>
      </c>
      <c r="E7526" t="s">
        <v>20</v>
      </c>
      <c r="F7526" t="s">
        <v>15</v>
      </c>
      <c r="G7526">
        <v>9500</v>
      </c>
      <c r="H7526">
        <v>10.78</v>
      </c>
      <c r="I7526">
        <v>0</v>
      </c>
      <c r="J7526">
        <v>0.13</v>
      </c>
      <c r="K7526" t="s">
        <v>16</v>
      </c>
      <c r="L7526">
        <v>9</v>
      </c>
    </row>
    <row r="7527" spans="1:12" x14ac:dyDescent="0.3">
      <c r="A7527">
        <v>34</v>
      </c>
      <c r="B7527">
        <v>60000</v>
      </c>
      <c r="C7527" t="s">
        <v>13</v>
      </c>
      <c r="D7527">
        <v>14</v>
      </c>
      <c r="E7527" t="s">
        <v>28</v>
      </c>
      <c r="F7527" t="s">
        <v>15</v>
      </c>
      <c r="G7527">
        <v>10000</v>
      </c>
      <c r="H7527">
        <v>13.57</v>
      </c>
      <c r="I7527">
        <v>0</v>
      </c>
      <c r="J7527">
        <v>0.17</v>
      </c>
      <c r="K7527" t="s">
        <v>16</v>
      </c>
      <c r="L7527">
        <v>6</v>
      </c>
    </row>
    <row r="7528" spans="1:12" x14ac:dyDescent="0.3">
      <c r="A7528">
        <v>28</v>
      </c>
      <c r="B7528">
        <v>75000</v>
      </c>
      <c r="C7528" t="s">
        <v>26</v>
      </c>
      <c r="D7528">
        <v>3</v>
      </c>
      <c r="E7528" t="s">
        <v>28</v>
      </c>
      <c r="F7528" t="s">
        <v>21</v>
      </c>
      <c r="G7528">
        <v>15000</v>
      </c>
      <c r="H7528">
        <v>8.9</v>
      </c>
      <c r="I7528">
        <v>0</v>
      </c>
      <c r="J7528">
        <v>0.2</v>
      </c>
      <c r="K7528" t="s">
        <v>16</v>
      </c>
      <c r="L7528">
        <v>9</v>
      </c>
    </row>
    <row r="7529" spans="1:12" x14ac:dyDescent="0.3">
      <c r="A7529">
        <v>35</v>
      </c>
      <c r="B7529">
        <v>75000</v>
      </c>
      <c r="C7529" t="s">
        <v>23</v>
      </c>
      <c r="D7529">
        <v>9</v>
      </c>
      <c r="E7529" t="s">
        <v>27</v>
      </c>
      <c r="F7529" t="s">
        <v>21</v>
      </c>
      <c r="G7529">
        <v>7600</v>
      </c>
      <c r="I7529">
        <v>0</v>
      </c>
      <c r="J7529">
        <v>0.1</v>
      </c>
      <c r="K7529" t="s">
        <v>16</v>
      </c>
      <c r="L7529">
        <v>7</v>
      </c>
    </row>
    <row r="7530" spans="1:12" x14ac:dyDescent="0.3">
      <c r="A7530">
        <v>27</v>
      </c>
      <c r="B7530">
        <v>43200</v>
      </c>
      <c r="C7530" t="s">
        <v>13</v>
      </c>
      <c r="D7530">
        <v>9</v>
      </c>
      <c r="E7530" t="s">
        <v>14</v>
      </c>
      <c r="F7530" t="s">
        <v>15</v>
      </c>
      <c r="G7530">
        <v>4000</v>
      </c>
      <c r="H7530">
        <v>13.48</v>
      </c>
      <c r="I7530">
        <v>0</v>
      </c>
      <c r="J7530">
        <v>0.09</v>
      </c>
      <c r="K7530" t="s">
        <v>16</v>
      </c>
      <c r="L7530">
        <v>7</v>
      </c>
    </row>
    <row r="7531" spans="1:12" x14ac:dyDescent="0.3">
      <c r="A7531">
        <v>33</v>
      </c>
      <c r="B7531">
        <v>75000</v>
      </c>
      <c r="C7531" t="s">
        <v>26</v>
      </c>
      <c r="E7531" t="s">
        <v>20</v>
      </c>
      <c r="F7531" t="s">
        <v>21</v>
      </c>
      <c r="G7531">
        <v>6000</v>
      </c>
      <c r="H7531">
        <v>7.9</v>
      </c>
      <c r="I7531">
        <v>0</v>
      </c>
      <c r="J7531">
        <v>0.08</v>
      </c>
      <c r="K7531" t="s">
        <v>16</v>
      </c>
      <c r="L7531">
        <v>8</v>
      </c>
    </row>
    <row r="7532" spans="1:12" x14ac:dyDescent="0.3">
      <c r="A7532">
        <v>32</v>
      </c>
      <c r="B7532">
        <v>75000</v>
      </c>
      <c r="C7532" t="s">
        <v>26</v>
      </c>
      <c r="D7532">
        <v>12</v>
      </c>
      <c r="E7532" t="s">
        <v>28</v>
      </c>
      <c r="F7532" t="s">
        <v>19</v>
      </c>
      <c r="G7532">
        <v>12000</v>
      </c>
      <c r="H7532">
        <v>10.65</v>
      </c>
      <c r="I7532">
        <v>0</v>
      </c>
      <c r="J7532">
        <v>0.16</v>
      </c>
      <c r="K7532" t="s">
        <v>16</v>
      </c>
      <c r="L7532">
        <v>5</v>
      </c>
    </row>
    <row r="7533" spans="1:12" x14ac:dyDescent="0.3">
      <c r="A7533">
        <v>28</v>
      </c>
      <c r="B7533">
        <v>75000</v>
      </c>
      <c r="C7533" t="s">
        <v>26</v>
      </c>
      <c r="D7533">
        <v>5</v>
      </c>
      <c r="E7533" t="s">
        <v>14</v>
      </c>
      <c r="F7533" t="s">
        <v>21</v>
      </c>
      <c r="G7533">
        <v>16800</v>
      </c>
      <c r="H7533">
        <v>6.03</v>
      </c>
      <c r="I7533">
        <v>0</v>
      </c>
      <c r="J7533">
        <v>0.22</v>
      </c>
      <c r="K7533" t="s">
        <v>16</v>
      </c>
      <c r="L7533">
        <v>8</v>
      </c>
    </row>
    <row r="7534" spans="1:12" x14ac:dyDescent="0.3">
      <c r="A7534">
        <v>28</v>
      </c>
      <c r="B7534">
        <v>75000</v>
      </c>
      <c r="C7534" t="s">
        <v>26</v>
      </c>
      <c r="D7534">
        <v>2</v>
      </c>
      <c r="E7534" t="s">
        <v>20</v>
      </c>
      <c r="F7534" t="s">
        <v>15</v>
      </c>
      <c r="G7534">
        <v>15000</v>
      </c>
      <c r="H7534">
        <v>14.65</v>
      </c>
      <c r="I7534">
        <v>0</v>
      </c>
      <c r="J7534">
        <v>0.2</v>
      </c>
      <c r="K7534" t="s">
        <v>17</v>
      </c>
      <c r="L7534">
        <v>7</v>
      </c>
    </row>
    <row r="7535" spans="1:12" x14ac:dyDescent="0.3">
      <c r="A7535">
        <v>31</v>
      </c>
      <c r="B7535">
        <v>45000</v>
      </c>
      <c r="C7535" t="s">
        <v>13</v>
      </c>
      <c r="D7535">
        <v>0</v>
      </c>
      <c r="E7535" t="s">
        <v>18</v>
      </c>
      <c r="F7535" t="s">
        <v>15</v>
      </c>
      <c r="G7535">
        <v>4000</v>
      </c>
      <c r="H7535">
        <v>13.43</v>
      </c>
      <c r="I7535">
        <v>0</v>
      </c>
      <c r="J7535">
        <v>0.09</v>
      </c>
      <c r="K7535" t="s">
        <v>16</v>
      </c>
      <c r="L7535">
        <v>6</v>
      </c>
    </row>
    <row r="7536" spans="1:12" x14ac:dyDescent="0.3">
      <c r="A7536">
        <v>29</v>
      </c>
      <c r="B7536">
        <v>45204</v>
      </c>
      <c r="C7536" t="s">
        <v>13</v>
      </c>
      <c r="D7536">
        <v>8</v>
      </c>
      <c r="E7536" t="s">
        <v>14</v>
      </c>
      <c r="F7536" t="s">
        <v>19</v>
      </c>
      <c r="G7536">
        <v>4000</v>
      </c>
      <c r="H7536">
        <v>11.48</v>
      </c>
      <c r="I7536">
        <v>0</v>
      </c>
      <c r="J7536">
        <v>0.09</v>
      </c>
      <c r="K7536" t="s">
        <v>16</v>
      </c>
      <c r="L7536">
        <v>7</v>
      </c>
    </row>
    <row r="7537" spans="1:12" x14ac:dyDescent="0.3">
      <c r="A7537">
        <v>35</v>
      </c>
      <c r="B7537">
        <v>75000</v>
      </c>
      <c r="C7537" t="s">
        <v>26</v>
      </c>
      <c r="D7537">
        <v>2</v>
      </c>
      <c r="E7537" t="s">
        <v>20</v>
      </c>
      <c r="F7537" t="s">
        <v>15</v>
      </c>
      <c r="G7537">
        <v>20000</v>
      </c>
      <c r="H7537">
        <v>13.49</v>
      </c>
      <c r="I7537">
        <v>0</v>
      </c>
      <c r="J7537">
        <v>0.27</v>
      </c>
      <c r="K7537" t="s">
        <v>17</v>
      </c>
      <c r="L7537">
        <v>5</v>
      </c>
    </row>
    <row r="7538" spans="1:12" x14ac:dyDescent="0.3">
      <c r="A7538">
        <v>33</v>
      </c>
      <c r="B7538">
        <v>75000</v>
      </c>
      <c r="C7538" t="s">
        <v>26</v>
      </c>
      <c r="D7538">
        <v>6</v>
      </c>
      <c r="E7538" t="s">
        <v>14</v>
      </c>
      <c r="F7538" t="s">
        <v>21</v>
      </c>
      <c r="G7538">
        <v>6000</v>
      </c>
      <c r="H7538">
        <v>7.51</v>
      </c>
      <c r="I7538">
        <v>0</v>
      </c>
      <c r="J7538">
        <v>0.08</v>
      </c>
      <c r="K7538" t="s">
        <v>16</v>
      </c>
      <c r="L7538">
        <v>8</v>
      </c>
    </row>
    <row r="7539" spans="1:12" x14ac:dyDescent="0.3">
      <c r="A7539">
        <v>33</v>
      </c>
      <c r="B7539">
        <v>75000</v>
      </c>
      <c r="C7539" t="s">
        <v>26</v>
      </c>
      <c r="D7539">
        <v>13</v>
      </c>
      <c r="E7539" t="s">
        <v>14</v>
      </c>
      <c r="F7539" t="s">
        <v>19</v>
      </c>
      <c r="G7539">
        <v>25000</v>
      </c>
      <c r="H7539">
        <v>10.65</v>
      </c>
      <c r="I7539">
        <v>0</v>
      </c>
      <c r="J7539">
        <v>0.33</v>
      </c>
      <c r="K7539" t="s">
        <v>16</v>
      </c>
      <c r="L7539">
        <v>7</v>
      </c>
    </row>
    <row r="7540" spans="1:12" x14ac:dyDescent="0.3">
      <c r="A7540">
        <v>27</v>
      </c>
      <c r="B7540">
        <v>64000</v>
      </c>
      <c r="C7540" t="s">
        <v>13</v>
      </c>
      <c r="D7540">
        <v>0</v>
      </c>
      <c r="E7540" t="s">
        <v>20</v>
      </c>
      <c r="F7540" t="s">
        <v>15</v>
      </c>
      <c r="G7540">
        <v>10000</v>
      </c>
      <c r="H7540">
        <v>15.27</v>
      </c>
      <c r="I7540">
        <v>0</v>
      </c>
      <c r="J7540">
        <v>0.16</v>
      </c>
      <c r="K7540" t="s">
        <v>17</v>
      </c>
      <c r="L7540">
        <v>10</v>
      </c>
    </row>
    <row r="7541" spans="1:12" x14ac:dyDescent="0.3">
      <c r="A7541">
        <v>32</v>
      </c>
      <c r="B7541">
        <v>64000</v>
      </c>
      <c r="C7541" t="s">
        <v>13</v>
      </c>
      <c r="D7541">
        <v>1</v>
      </c>
      <c r="E7541" t="s">
        <v>18</v>
      </c>
      <c r="F7541" t="s">
        <v>19</v>
      </c>
      <c r="G7541">
        <v>10000</v>
      </c>
      <c r="H7541">
        <v>12.69</v>
      </c>
      <c r="I7541">
        <v>0</v>
      </c>
      <c r="J7541">
        <v>0.16</v>
      </c>
      <c r="K7541" t="s">
        <v>16</v>
      </c>
      <c r="L7541">
        <v>10</v>
      </c>
    </row>
    <row r="7542" spans="1:12" x14ac:dyDescent="0.3">
      <c r="A7542">
        <v>28</v>
      </c>
      <c r="B7542">
        <v>64000</v>
      </c>
      <c r="C7542" t="s">
        <v>13</v>
      </c>
      <c r="D7542">
        <v>1</v>
      </c>
      <c r="E7542" t="s">
        <v>28</v>
      </c>
      <c r="F7542" t="s">
        <v>15</v>
      </c>
      <c r="G7542">
        <v>10000</v>
      </c>
      <c r="H7542">
        <v>11.66</v>
      </c>
      <c r="I7542">
        <v>0</v>
      </c>
      <c r="J7542">
        <v>0.16</v>
      </c>
      <c r="K7542" t="s">
        <v>17</v>
      </c>
      <c r="L7542">
        <v>8</v>
      </c>
    </row>
    <row r="7543" spans="1:12" x14ac:dyDescent="0.3">
      <c r="A7543">
        <v>31</v>
      </c>
      <c r="B7543">
        <v>75000</v>
      </c>
      <c r="C7543" t="s">
        <v>26</v>
      </c>
      <c r="D7543">
        <v>4</v>
      </c>
      <c r="E7543" t="s">
        <v>14</v>
      </c>
      <c r="F7543" t="s">
        <v>19</v>
      </c>
      <c r="G7543">
        <v>13800</v>
      </c>
      <c r="I7543">
        <v>0</v>
      </c>
      <c r="J7543">
        <v>0.18</v>
      </c>
      <c r="K7543" t="s">
        <v>16</v>
      </c>
      <c r="L7543">
        <v>9</v>
      </c>
    </row>
    <row r="7544" spans="1:12" x14ac:dyDescent="0.3">
      <c r="A7544">
        <v>29</v>
      </c>
      <c r="B7544">
        <v>64500</v>
      </c>
      <c r="C7544" t="s">
        <v>13</v>
      </c>
      <c r="D7544">
        <v>5</v>
      </c>
      <c r="E7544" t="s">
        <v>14</v>
      </c>
      <c r="F7544" t="s">
        <v>21</v>
      </c>
      <c r="G7544">
        <v>10000</v>
      </c>
      <c r="H7544">
        <v>8.94</v>
      </c>
      <c r="I7544">
        <v>0</v>
      </c>
      <c r="J7544">
        <v>0.16</v>
      </c>
      <c r="K7544" t="s">
        <v>16</v>
      </c>
      <c r="L7544">
        <v>7</v>
      </c>
    </row>
    <row r="7545" spans="1:12" x14ac:dyDescent="0.3">
      <c r="A7545">
        <v>29</v>
      </c>
      <c r="B7545">
        <v>75000</v>
      </c>
      <c r="C7545" t="s">
        <v>26</v>
      </c>
      <c r="D7545">
        <v>2</v>
      </c>
      <c r="E7545" t="s">
        <v>20</v>
      </c>
      <c r="F7545" t="s">
        <v>21</v>
      </c>
      <c r="G7545">
        <v>9000</v>
      </c>
      <c r="I7545">
        <v>0</v>
      </c>
      <c r="J7545">
        <v>0.12</v>
      </c>
      <c r="K7545" t="s">
        <v>16</v>
      </c>
      <c r="L7545">
        <v>6</v>
      </c>
    </row>
    <row r="7546" spans="1:12" x14ac:dyDescent="0.3">
      <c r="A7546">
        <v>32</v>
      </c>
      <c r="B7546">
        <v>75000</v>
      </c>
      <c r="C7546" t="s">
        <v>26</v>
      </c>
      <c r="D7546">
        <v>6</v>
      </c>
      <c r="E7546" t="s">
        <v>20</v>
      </c>
      <c r="F7546" t="s">
        <v>19</v>
      </c>
      <c r="G7546">
        <v>5000</v>
      </c>
      <c r="H7546">
        <v>11.49</v>
      </c>
      <c r="I7546">
        <v>0</v>
      </c>
      <c r="J7546">
        <v>7.0000000000000007E-2</v>
      </c>
      <c r="K7546" t="s">
        <v>16</v>
      </c>
      <c r="L7546">
        <v>8</v>
      </c>
    </row>
    <row r="7547" spans="1:12" x14ac:dyDescent="0.3">
      <c r="A7547">
        <v>32</v>
      </c>
      <c r="B7547">
        <v>75000</v>
      </c>
      <c r="C7547" t="s">
        <v>26</v>
      </c>
      <c r="D7547">
        <v>5</v>
      </c>
      <c r="E7547" t="s">
        <v>27</v>
      </c>
      <c r="F7547" t="s">
        <v>15</v>
      </c>
      <c r="G7547">
        <v>16000</v>
      </c>
      <c r="H7547">
        <v>13.49</v>
      </c>
      <c r="I7547">
        <v>0</v>
      </c>
      <c r="J7547">
        <v>0.21</v>
      </c>
      <c r="K7547" t="s">
        <v>16</v>
      </c>
      <c r="L7547">
        <v>8</v>
      </c>
    </row>
    <row r="7548" spans="1:12" x14ac:dyDescent="0.3">
      <c r="A7548">
        <v>30</v>
      </c>
      <c r="B7548">
        <v>75000</v>
      </c>
      <c r="C7548" t="s">
        <v>26</v>
      </c>
      <c r="D7548">
        <v>11</v>
      </c>
      <c r="E7548" t="s">
        <v>20</v>
      </c>
      <c r="F7548" t="s">
        <v>19</v>
      </c>
      <c r="G7548">
        <v>5000</v>
      </c>
      <c r="I7548">
        <v>0</v>
      </c>
      <c r="J7548">
        <v>7.0000000000000007E-2</v>
      </c>
      <c r="K7548" t="s">
        <v>16</v>
      </c>
      <c r="L7548">
        <v>10</v>
      </c>
    </row>
    <row r="7549" spans="1:12" x14ac:dyDescent="0.3">
      <c r="A7549">
        <v>30</v>
      </c>
      <c r="B7549">
        <v>65000</v>
      </c>
      <c r="C7549" t="s">
        <v>13</v>
      </c>
      <c r="D7549">
        <v>3</v>
      </c>
      <c r="E7549" t="s">
        <v>18</v>
      </c>
      <c r="F7549" t="s">
        <v>15</v>
      </c>
      <c r="G7549">
        <v>10000</v>
      </c>
      <c r="H7549">
        <v>14.27</v>
      </c>
      <c r="I7549">
        <v>0</v>
      </c>
      <c r="J7549">
        <v>0.15</v>
      </c>
      <c r="K7549" t="s">
        <v>17</v>
      </c>
      <c r="L7549">
        <v>7</v>
      </c>
    </row>
    <row r="7550" spans="1:12" x14ac:dyDescent="0.3">
      <c r="A7550">
        <v>29</v>
      </c>
      <c r="B7550">
        <v>75000</v>
      </c>
      <c r="C7550" t="s">
        <v>26</v>
      </c>
      <c r="D7550">
        <v>9</v>
      </c>
      <c r="E7550" t="s">
        <v>20</v>
      </c>
      <c r="F7550" t="s">
        <v>19</v>
      </c>
      <c r="G7550">
        <v>8000</v>
      </c>
      <c r="H7550">
        <v>11.99</v>
      </c>
      <c r="I7550">
        <v>0</v>
      </c>
      <c r="J7550">
        <v>0.11</v>
      </c>
      <c r="K7550" t="s">
        <v>16</v>
      </c>
      <c r="L7550">
        <v>5</v>
      </c>
    </row>
    <row r="7551" spans="1:12" x14ac:dyDescent="0.3">
      <c r="A7551">
        <v>31</v>
      </c>
      <c r="B7551">
        <v>75000</v>
      </c>
      <c r="C7551" t="s">
        <v>26</v>
      </c>
      <c r="D7551">
        <v>5</v>
      </c>
      <c r="E7551" t="s">
        <v>28</v>
      </c>
      <c r="F7551" t="s">
        <v>15</v>
      </c>
      <c r="G7551">
        <v>2500</v>
      </c>
      <c r="H7551">
        <v>12.99</v>
      </c>
      <c r="I7551">
        <v>0</v>
      </c>
      <c r="J7551">
        <v>0.03</v>
      </c>
      <c r="K7551" t="s">
        <v>17</v>
      </c>
      <c r="L7551">
        <v>5</v>
      </c>
    </row>
    <row r="7552" spans="1:12" x14ac:dyDescent="0.3">
      <c r="A7552">
        <v>28</v>
      </c>
      <c r="B7552">
        <v>65000</v>
      </c>
      <c r="C7552" t="s">
        <v>13</v>
      </c>
      <c r="D7552">
        <v>12</v>
      </c>
      <c r="E7552" t="s">
        <v>27</v>
      </c>
      <c r="F7552" t="s">
        <v>30</v>
      </c>
      <c r="G7552">
        <v>10000</v>
      </c>
      <c r="H7552">
        <v>14.96</v>
      </c>
      <c r="I7552">
        <v>0</v>
      </c>
      <c r="J7552">
        <v>0.15</v>
      </c>
      <c r="K7552" t="s">
        <v>17</v>
      </c>
      <c r="L7552">
        <v>6</v>
      </c>
    </row>
    <row r="7553" spans="1:12" x14ac:dyDescent="0.3">
      <c r="A7553">
        <v>28</v>
      </c>
      <c r="B7553">
        <v>65004</v>
      </c>
      <c r="C7553" t="s">
        <v>13</v>
      </c>
      <c r="D7553">
        <v>12</v>
      </c>
      <c r="E7553" t="s">
        <v>20</v>
      </c>
      <c r="F7553" t="s">
        <v>21</v>
      </c>
      <c r="G7553">
        <v>10000</v>
      </c>
      <c r="H7553">
        <v>7.88</v>
      </c>
      <c r="I7553">
        <v>0</v>
      </c>
      <c r="J7553">
        <v>0.15</v>
      </c>
      <c r="K7553" t="s">
        <v>16</v>
      </c>
      <c r="L7553">
        <v>6</v>
      </c>
    </row>
    <row r="7554" spans="1:12" x14ac:dyDescent="0.3">
      <c r="A7554">
        <v>29</v>
      </c>
      <c r="B7554">
        <v>75000</v>
      </c>
      <c r="C7554" t="s">
        <v>26</v>
      </c>
      <c r="D7554">
        <v>3</v>
      </c>
      <c r="E7554" t="s">
        <v>18</v>
      </c>
      <c r="F7554" t="s">
        <v>19</v>
      </c>
      <c r="G7554">
        <v>16950</v>
      </c>
      <c r="H7554">
        <v>10.37</v>
      </c>
      <c r="I7554">
        <v>0</v>
      </c>
      <c r="J7554">
        <v>0.23</v>
      </c>
      <c r="K7554" t="s">
        <v>16</v>
      </c>
      <c r="L7554">
        <v>10</v>
      </c>
    </row>
    <row r="7555" spans="1:12" x14ac:dyDescent="0.3">
      <c r="A7555">
        <v>27</v>
      </c>
      <c r="B7555">
        <v>75000</v>
      </c>
      <c r="C7555" t="s">
        <v>26</v>
      </c>
      <c r="D7555">
        <v>11</v>
      </c>
      <c r="E7555" t="s">
        <v>28</v>
      </c>
      <c r="F7555" t="s">
        <v>21</v>
      </c>
      <c r="G7555">
        <v>10000</v>
      </c>
      <c r="I7555">
        <v>0</v>
      </c>
      <c r="J7555">
        <v>0.13</v>
      </c>
      <c r="K7555" t="s">
        <v>16</v>
      </c>
      <c r="L7555">
        <v>7</v>
      </c>
    </row>
    <row r="7556" spans="1:12" x14ac:dyDescent="0.3">
      <c r="A7556">
        <v>30</v>
      </c>
      <c r="B7556">
        <v>67202</v>
      </c>
      <c r="C7556" t="s">
        <v>13</v>
      </c>
      <c r="D7556">
        <v>4</v>
      </c>
      <c r="E7556" t="s">
        <v>25</v>
      </c>
      <c r="F7556" t="s">
        <v>21</v>
      </c>
      <c r="G7556">
        <v>10000</v>
      </c>
      <c r="I7556">
        <v>0</v>
      </c>
      <c r="J7556">
        <v>0.15</v>
      </c>
      <c r="K7556" t="s">
        <v>16</v>
      </c>
      <c r="L7556">
        <v>7</v>
      </c>
    </row>
    <row r="7557" spans="1:12" x14ac:dyDescent="0.3">
      <c r="A7557">
        <v>35</v>
      </c>
      <c r="B7557">
        <v>67500</v>
      </c>
      <c r="C7557" t="s">
        <v>13</v>
      </c>
      <c r="D7557">
        <v>3</v>
      </c>
      <c r="E7557" t="s">
        <v>14</v>
      </c>
      <c r="F7557" t="s">
        <v>19</v>
      </c>
      <c r="G7557">
        <v>10000</v>
      </c>
      <c r="H7557">
        <v>10.65</v>
      </c>
      <c r="I7557">
        <v>0</v>
      </c>
      <c r="J7557">
        <v>0.15</v>
      </c>
      <c r="K7557" t="s">
        <v>16</v>
      </c>
      <c r="L7557">
        <v>7</v>
      </c>
    </row>
    <row r="7558" spans="1:12" x14ac:dyDescent="0.3">
      <c r="A7558">
        <v>32</v>
      </c>
      <c r="B7558">
        <v>62000</v>
      </c>
      <c r="C7558" t="s">
        <v>13</v>
      </c>
      <c r="D7558">
        <v>8</v>
      </c>
      <c r="E7558" t="s">
        <v>27</v>
      </c>
      <c r="F7558" t="s">
        <v>30</v>
      </c>
      <c r="G7558">
        <v>10000</v>
      </c>
      <c r="H7558">
        <v>17.27</v>
      </c>
      <c r="I7558">
        <v>1</v>
      </c>
      <c r="J7558">
        <v>0.16</v>
      </c>
      <c r="K7558" t="s">
        <v>17</v>
      </c>
      <c r="L7558">
        <v>7</v>
      </c>
    </row>
    <row r="7559" spans="1:12" x14ac:dyDescent="0.3">
      <c r="A7559">
        <v>28</v>
      </c>
      <c r="B7559">
        <v>68496</v>
      </c>
      <c r="C7559" t="s">
        <v>13</v>
      </c>
      <c r="D7559">
        <v>8</v>
      </c>
      <c r="E7559" t="s">
        <v>20</v>
      </c>
      <c r="F7559" t="s">
        <v>19</v>
      </c>
      <c r="G7559">
        <v>10000</v>
      </c>
      <c r="I7559">
        <v>0</v>
      </c>
      <c r="J7559">
        <v>0.15</v>
      </c>
      <c r="K7559" t="s">
        <v>16</v>
      </c>
      <c r="L7559">
        <v>5</v>
      </c>
    </row>
    <row r="7560" spans="1:12" x14ac:dyDescent="0.3">
      <c r="A7560">
        <v>30</v>
      </c>
      <c r="B7560">
        <v>68580</v>
      </c>
      <c r="C7560" t="s">
        <v>13</v>
      </c>
      <c r="D7560">
        <v>3</v>
      </c>
      <c r="E7560" t="s">
        <v>27</v>
      </c>
      <c r="F7560" t="s">
        <v>21</v>
      </c>
      <c r="G7560">
        <v>10000</v>
      </c>
      <c r="H7560">
        <v>7.88</v>
      </c>
      <c r="I7560">
        <v>0</v>
      </c>
      <c r="J7560">
        <v>0.15</v>
      </c>
      <c r="K7560" t="s">
        <v>16</v>
      </c>
      <c r="L7560">
        <v>10</v>
      </c>
    </row>
    <row r="7561" spans="1:12" x14ac:dyDescent="0.3">
      <c r="A7561">
        <v>34</v>
      </c>
      <c r="B7561">
        <v>69204</v>
      </c>
      <c r="C7561" t="s">
        <v>13</v>
      </c>
      <c r="D7561">
        <v>4</v>
      </c>
      <c r="E7561" t="s">
        <v>20</v>
      </c>
      <c r="F7561" t="s">
        <v>19</v>
      </c>
      <c r="G7561">
        <v>10000</v>
      </c>
      <c r="H7561">
        <v>12.18</v>
      </c>
      <c r="I7561">
        <v>0</v>
      </c>
      <c r="J7561">
        <v>0.14000000000000001</v>
      </c>
      <c r="K7561" t="s">
        <v>16</v>
      </c>
      <c r="L7561">
        <v>6</v>
      </c>
    </row>
    <row r="7562" spans="1:12" x14ac:dyDescent="0.3">
      <c r="A7562">
        <v>29</v>
      </c>
      <c r="B7562">
        <v>75000</v>
      </c>
      <c r="C7562" t="s">
        <v>26</v>
      </c>
      <c r="D7562">
        <v>7</v>
      </c>
      <c r="E7562" t="s">
        <v>18</v>
      </c>
      <c r="F7562" t="s">
        <v>21</v>
      </c>
      <c r="G7562">
        <v>6125</v>
      </c>
      <c r="I7562">
        <v>0</v>
      </c>
      <c r="J7562">
        <v>0.08</v>
      </c>
      <c r="K7562" t="s">
        <v>16</v>
      </c>
      <c r="L7562">
        <v>8</v>
      </c>
    </row>
    <row r="7563" spans="1:12" x14ac:dyDescent="0.3">
      <c r="A7563">
        <v>28</v>
      </c>
      <c r="B7563">
        <v>69000</v>
      </c>
      <c r="C7563" t="s">
        <v>26</v>
      </c>
      <c r="D7563">
        <v>9</v>
      </c>
      <c r="E7563" t="s">
        <v>18</v>
      </c>
      <c r="F7563" t="s">
        <v>21</v>
      </c>
      <c r="G7563">
        <v>15000</v>
      </c>
      <c r="H7563">
        <v>6.54</v>
      </c>
      <c r="I7563">
        <v>1</v>
      </c>
      <c r="J7563">
        <v>0.22</v>
      </c>
      <c r="K7563" t="s">
        <v>16</v>
      </c>
      <c r="L7563">
        <v>5</v>
      </c>
    </row>
    <row r="7564" spans="1:12" x14ac:dyDescent="0.3">
      <c r="A7564">
        <v>35</v>
      </c>
      <c r="B7564">
        <v>70000</v>
      </c>
      <c r="C7564" t="s">
        <v>13</v>
      </c>
      <c r="D7564">
        <v>1</v>
      </c>
      <c r="E7564" t="s">
        <v>28</v>
      </c>
      <c r="F7564" t="s">
        <v>15</v>
      </c>
      <c r="G7564">
        <v>10000</v>
      </c>
      <c r="H7564">
        <v>13.98</v>
      </c>
      <c r="I7564">
        <v>0</v>
      </c>
      <c r="J7564">
        <v>0.14000000000000001</v>
      </c>
      <c r="K7564" t="s">
        <v>16</v>
      </c>
      <c r="L7564">
        <v>7</v>
      </c>
    </row>
    <row r="7565" spans="1:12" x14ac:dyDescent="0.3">
      <c r="A7565">
        <v>35</v>
      </c>
      <c r="B7565">
        <v>70000</v>
      </c>
      <c r="C7565" t="s">
        <v>13</v>
      </c>
      <c r="D7565">
        <v>4</v>
      </c>
      <c r="E7565" t="s">
        <v>27</v>
      </c>
      <c r="F7565" t="s">
        <v>29</v>
      </c>
      <c r="G7565">
        <v>10000</v>
      </c>
      <c r="H7565">
        <v>16.45</v>
      </c>
      <c r="I7565">
        <v>0</v>
      </c>
      <c r="J7565">
        <v>0.14000000000000001</v>
      </c>
      <c r="K7565" t="s">
        <v>17</v>
      </c>
      <c r="L7565">
        <v>10</v>
      </c>
    </row>
    <row r="7566" spans="1:12" x14ac:dyDescent="0.3">
      <c r="A7566">
        <v>28</v>
      </c>
      <c r="B7566">
        <v>70000</v>
      </c>
      <c r="C7566" t="s">
        <v>13</v>
      </c>
      <c r="D7566">
        <v>2</v>
      </c>
      <c r="E7566" t="s">
        <v>14</v>
      </c>
      <c r="F7566" t="s">
        <v>15</v>
      </c>
      <c r="G7566">
        <v>10000</v>
      </c>
      <c r="H7566">
        <v>13.48</v>
      </c>
      <c r="I7566">
        <v>0</v>
      </c>
      <c r="J7566">
        <v>0.14000000000000001</v>
      </c>
      <c r="K7566" t="s">
        <v>17</v>
      </c>
      <c r="L7566">
        <v>9</v>
      </c>
    </row>
    <row r="7567" spans="1:12" x14ac:dyDescent="0.3">
      <c r="A7567">
        <v>28</v>
      </c>
      <c r="B7567">
        <v>75000</v>
      </c>
      <c r="C7567" t="s">
        <v>26</v>
      </c>
      <c r="D7567">
        <v>12</v>
      </c>
      <c r="E7567" t="s">
        <v>28</v>
      </c>
      <c r="F7567" t="s">
        <v>21</v>
      </c>
      <c r="G7567">
        <v>16000</v>
      </c>
      <c r="H7567">
        <v>6.17</v>
      </c>
      <c r="I7567">
        <v>0</v>
      </c>
      <c r="J7567">
        <v>0.21</v>
      </c>
      <c r="K7567" t="s">
        <v>16</v>
      </c>
      <c r="L7567">
        <v>6</v>
      </c>
    </row>
    <row r="7568" spans="1:12" x14ac:dyDescent="0.3">
      <c r="A7568">
        <v>27</v>
      </c>
      <c r="B7568">
        <v>70000</v>
      </c>
      <c r="C7568" t="s">
        <v>13</v>
      </c>
      <c r="D7568">
        <v>2</v>
      </c>
      <c r="E7568" t="s">
        <v>18</v>
      </c>
      <c r="F7568" t="s">
        <v>19</v>
      </c>
      <c r="G7568">
        <v>10000</v>
      </c>
      <c r="H7568">
        <v>10.99</v>
      </c>
      <c r="I7568">
        <v>0</v>
      </c>
      <c r="J7568">
        <v>0.14000000000000001</v>
      </c>
      <c r="K7568" t="s">
        <v>16</v>
      </c>
      <c r="L7568">
        <v>6</v>
      </c>
    </row>
    <row r="7569" spans="1:12" x14ac:dyDescent="0.3">
      <c r="A7569">
        <v>29</v>
      </c>
      <c r="B7569">
        <v>75000</v>
      </c>
      <c r="C7569" t="s">
        <v>26</v>
      </c>
      <c r="D7569">
        <v>3</v>
      </c>
      <c r="E7569" t="s">
        <v>20</v>
      </c>
      <c r="F7569" t="s">
        <v>19</v>
      </c>
      <c r="G7569">
        <v>4000</v>
      </c>
      <c r="H7569">
        <v>10.75</v>
      </c>
      <c r="I7569">
        <v>0</v>
      </c>
      <c r="J7569">
        <v>0.05</v>
      </c>
      <c r="K7569" t="s">
        <v>16</v>
      </c>
      <c r="L7569">
        <v>9</v>
      </c>
    </row>
    <row r="7570" spans="1:12" x14ac:dyDescent="0.3">
      <c r="A7570">
        <v>27</v>
      </c>
      <c r="B7570">
        <v>71020</v>
      </c>
      <c r="C7570" t="s">
        <v>13</v>
      </c>
      <c r="D7570">
        <v>1</v>
      </c>
      <c r="E7570" t="s">
        <v>14</v>
      </c>
      <c r="F7570" t="s">
        <v>15</v>
      </c>
      <c r="G7570">
        <v>10000</v>
      </c>
      <c r="H7570">
        <v>12.53</v>
      </c>
      <c r="I7570">
        <v>0</v>
      </c>
      <c r="J7570">
        <v>0.14000000000000001</v>
      </c>
      <c r="K7570" t="s">
        <v>16</v>
      </c>
      <c r="L7570">
        <v>6</v>
      </c>
    </row>
    <row r="7571" spans="1:12" x14ac:dyDescent="0.3">
      <c r="A7571">
        <v>30</v>
      </c>
      <c r="B7571">
        <v>75000</v>
      </c>
      <c r="C7571" t="s">
        <v>26</v>
      </c>
      <c r="D7571">
        <v>11</v>
      </c>
      <c r="E7571" t="s">
        <v>14</v>
      </c>
      <c r="F7571" t="s">
        <v>21</v>
      </c>
      <c r="G7571">
        <v>15000</v>
      </c>
      <c r="H7571">
        <v>7.88</v>
      </c>
      <c r="I7571">
        <v>0</v>
      </c>
      <c r="J7571">
        <v>0.2</v>
      </c>
      <c r="K7571" t="s">
        <v>16</v>
      </c>
      <c r="L7571">
        <v>9</v>
      </c>
    </row>
    <row r="7572" spans="1:12" x14ac:dyDescent="0.3">
      <c r="A7572">
        <v>29</v>
      </c>
      <c r="B7572">
        <v>58650</v>
      </c>
      <c r="C7572" t="s">
        <v>26</v>
      </c>
      <c r="D7572">
        <v>5</v>
      </c>
      <c r="E7572" t="s">
        <v>14</v>
      </c>
      <c r="F7572" t="s">
        <v>29</v>
      </c>
      <c r="G7572">
        <v>3000</v>
      </c>
      <c r="H7572">
        <v>17.190000000000001</v>
      </c>
      <c r="I7572">
        <v>1</v>
      </c>
      <c r="J7572">
        <v>0.04</v>
      </c>
      <c r="K7572" t="s">
        <v>16</v>
      </c>
      <c r="L7572">
        <v>6</v>
      </c>
    </row>
    <row r="7573" spans="1:12" x14ac:dyDescent="0.3">
      <c r="A7573">
        <v>29</v>
      </c>
      <c r="B7573">
        <v>71500</v>
      </c>
      <c r="C7573" t="s">
        <v>13</v>
      </c>
      <c r="D7573">
        <v>2</v>
      </c>
      <c r="E7573" t="s">
        <v>14</v>
      </c>
      <c r="F7573" t="s">
        <v>15</v>
      </c>
      <c r="G7573">
        <v>10000</v>
      </c>
      <c r="H7573">
        <v>13.57</v>
      </c>
      <c r="I7573">
        <v>0</v>
      </c>
      <c r="J7573">
        <v>0.14000000000000001</v>
      </c>
      <c r="K7573" t="s">
        <v>16</v>
      </c>
      <c r="L7573">
        <v>6</v>
      </c>
    </row>
    <row r="7574" spans="1:12" x14ac:dyDescent="0.3">
      <c r="A7574">
        <v>31</v>
      </c>
      <c r="B7574">
        <v>75000</v>
      </c>
      <c r="C7574" t="s">
        <v>26</v>
      </c>
      <c r="D7574">
        <v>3</v>
      </c>
      <c r="E7574" t="s">
        <v>18</v>
      </c>
      <c r="F7574" t="s">
        <v>19</v>
      </c>
      <c r="G7574">
        <v>12000</v>
      </c>
      <c r="H7574">
        <v>10.38</v>
      </c>
      <c r="I7574">
        <v>0</v>
      </c>
      <c r="J7574">
        <v>0.16</v>
      </c>
      <c r="K7574" t="s">
        <v>16</v>
      </c>
      <c r="L7574">
        <v>10</v>
      </c>
    </row>
    <row r="7575" spans="1:12" x14ac:dyDescent="0.3">
      <c r="A7575">
        <v>30</v>
      </c>
      <c r="B7575">
        <v>75000</v>
      </c>
      <c r="C7575" t="s">
        <v>26</v>
      </c>
      <c r="D7575">
        <v>2</v>
      </c>
      <c r="E7575" t="s">
        <v>28</v>
      </c>
      <c r="F7575" t="s">
        <v>15</v>
      </c>
      <c r="G7575">
        <v>21000</v>
      </c>
      <c r="H7575">
        <v>14.35</v>
      </c>
      <c r="I7575">
        <v>0</v>
      </c>
      <c r="J7575">
        <v>0.28000000000000003</v>
      </c>
      <c r="K7575" t="s">
        <v>17</v>
      </c>
      <c r="L7575">
        <v>5</v>
      </c>
    </row>
    <row r="7576" spans="1:12" x14ac:dyDescent="0.3">
      <c r="A7576">
        <v>30</v>
      </c>
      <c r="B7576">
        <v>66000</v>
      </c>
      <c r="C7576" t="s">
        <v>13</v>
      </c>
      <c r="D7576">
        <v>5</v>
      </c>
      <c r="E7576" t="s">
        <v>18</v>
      </c>
      <c r="F7576" t="s">
        <v>30</v>
      </c>
      <c r="G7576">
        <v>10000</v>
      </c>
      <c r="H7576">
        <v>14.83</v>
      </c>
      <c r="I7576">
        <v>1</v>
      </c>
      <c r="J7576">
        <v>0.15</v>
      </c>
      <c r="K7576" t="s">
        <v>17</v>
      </c>
      <c r="L7576">
        <v>9</v>
      </c>
    </row>
    <row r="7577" spans="1:12" x14ac:dyDescent="0.3">
      <c r="A7577">
        <v>34</v>
      </c>
      <c r="B7577">
        <v>72000</v>
      </c>
      <c r="C7577" t="s">
        <v>13</v>
      </c>
      <c r="D7577">
        <v>2</v>
      </c>
      <c r="E7577" t="s">
        <v>28</v>
      </c>
      <c r="F7577" t="s">
        <v>21</v>
      </c>
      <c r="G7577">
        <v>10000</v>
      </c>
      <c r="H7577">
        <v>7.51</v>
      </c>
      <c r="I7577">
        <v>0</v>
      </c>
      <c r="J7577">
        <v>0.14000000000000001</v>
      </c>
      <c r="K7577" t="s">
        <v>16</v>
      </c>
      <c r="L7577">
        <v>7</v>
      </c>
    </row>
    <row r="7578" spans="1:12" x14ac:dyDescent="0.3">
      <c r="A7578">
        <v>27</v>
      </c>
      <c r="B7578">
        <v>75000</v>
      </c>
      <c r="C7578" t="s">
        <v>26</v>
      </c>
      <c r="D7578">
        <v>3</v>
      </c>
      <c r="E7578" t="s">
        <v>27</v>
      </c>
      <c r="F7578" t="s">
        <v>19</v>
      </c>
      <c r="G7578">
        <v>4000</v>
      </c>
      <c r="H7578">
        <v>11.49</v>
      </c>
      <c r="I7578">
        <v>0</v>
      </c>
      <c r="J7578">
        <v>0.05</v>
      </c>
      <c r="K7578" t="s">
        <v>16</v>
      </c>
      <c r="L7578">
        <v>7</v>
      </c>
    </row>
    <row r="7579" spans="1:12" x14ac:dyDescent="0.3">
      <c r="A7579">
        <v>34</v>
      </c>
      <c r="B7579">
        <v>73000</v>
      </c>
      <c r="C7579" t="s">
        <v>13</v>
      </c>
      <c r="D7579">
        <v>0</v>
      </c>
      <c r="E7579" t="s">
        <v>20</v>
      </c>
      <c r="F7579" t="s">
        <v>19</v>
      </c>
      <c r="G7579">
        <v>10000</v>
      </c>
      <c r="H7579">
        <v>11.11</v>
      </c>
      <c r="I7579">
        <v>0</v>
      </c>
      <c r="J7579">
        <v>0.14000000000000001</v>
      </c>
      <c r="K7579" t="s">
        <v>16</v>
      </c>
      <c r="L7579">
        <v>10</v>
      </c>
    </row>
    <row r="7580" spans="1:12" x14ac:dyDescent="0.3">
      <c r="A7580">
        <v>32</v>
      </c>
      <c r="B7580">
        <v>73000</v>
      </c>
      <c r="C7580" t="s">
        <v>13</v>
      </c>
      <c r="D7580">
        <v>4</v>
      </c>
      <c r="E7580" t="s">
        <v>25</v>
      </c>
      <c r="F7580" t="s">
        <v>21</v>
      </c>
      <c r="G7580">
        <v>10000</v>
      </c>
      <c r="H7580">
        <v>8.59</v>
      </c>
      <c r="I7580">
        <v>0</v>
      </c>
      <c r="J7580">
        <v>0.14000000000000001</v>
      </c>
      <c r="K7580" t="s">
        <v>16</v>
      </c>
      <c r="L7580">
        <v>8</v>
      </c>
    </row>
    <row r="7581" spans="1:12" x14ac:dyDescent="0.3">
      <c r="A7581">
        <v>27</v>
      </c>
      <c r="B7581">
        <v>75000</v>
      </c>
      <c r="C7581" t="s">
        <v>26</v>
      </c>
      <c r="D7581">
        <v>4</v>
      </c>
      <c r="E7581" t="s">
        <v>20</v>
      </c>
      <c r="F7581" t="s">
        <v>19</v>
      </c>
      <c r="G7581">
        <v>20150</v>
      </c>
      <c r="H7581">
        <v>11.36</v>
      </c>
      <c r="I7581">
        <v>0</v>
      </c>
      <c r="J7581">
        <v>0.27</v>
      </c>
      <c r="K7581" t="s">
        <v>16</v>
      </c>
      <c r="L7581">
        <v>6</v>
      </c>
    </row>
    <row r="7582" spans="1:12" x14ac:dyDescent="0.3">
      <c r="A7582">
        <v>27</v>
      </c>
      <c r="B7582">
        <v>75000</v>
      </c>
      <c r="C7582" t="s">
        <v>26</v>
      </c>
      <c r="D7582">
        <v>5</v>
      </c>
      <c r="E7582" t="s">
        <v>28</v>
      </c>
      <c r="F7582" t="s">
        <v>29</v>
      </c>
      <c r="G7582">
        <v>8500</v>
      </c>
      <c r="H7582">
        <v>17.190000000000001</v>
      </c>
      <c r="I7582">
        <v>0</v>
      </c>
      <c r="J7582">
        <v>0.11</v>
      </c>
      <c r="K7582" t="s">
        <v>16</v>
      </c>
      <c r="L7582">
        <v>5</v>
      </c>
    </row>
    <row r="7583" spans="1:12" x14ac:dyDescent="0.3">
      <c r="A7583">
        <v>29</v>
      </c>
      <c r="B7583">
        <v>75000</v>
      </c>
      <c r="C7583" t="s">
        <v>26</v>
      </c>
      <c r="D7583">
        <v>4</v>
      </c>
      <c r="E7583" t="s">
        <v>25</v>
      </c>
      <c r="F7583" t="s">
        <v>15</v>
      </c>
      <c r="G7583">
        <v>14400</v>
      </c>
      <c r="H7583">
        <v>13.92</v>
      </c>
      <c r="I7583">
        <v>0</v>
      </c>
      <c r="J7583">
        <v>0.19</v>
      </c>
      <c r="K7583" t="s">
        <v>16</v>
      </c>
      <c r="L7583">
        <v>9</v>
      </c>
    </row>
    <row r="7584" spans="1:12" x14ac:dyDescent="0.3">
      <c r="A7584">
        <v>32</v>
      </c>
      <c r="B7584">
        <v>75000</v>
      </c>
      <c r="C7584" t="s">
        <v>26</v>
      </c>
      <c r="D7584">
        <v>10</v>
      </c>
      <c r="E7584" t="s">
        <v>20</v>
      </c>
      <c r="F7584" t="s">
        <v>15</v>
      </c>
      <c r="G7584">
        <v>22000</v>
      </c>
      <c r="H7584">
        <v>13.92</v>
      </c>
      <c r="I7584">
        <v>0</v>
      </c>
      <c r="J7584">
        <v>0.28999999999999998</v>
      </c>
      <c r="K7584" t="s">
        <v>16</v>
      </c>
      <c r="L7584">
        <v>10</v>
      </c>
    </row>
    <row r="7585" spans="1:12" x14ac:dyDescent="0.3">
      <c r="A7585">
        <v>32</v>
      </c>
      <c r="B7585">
        <v>75000</v>
      </c>
      <c r="C7585" t="s">
        <v>26</v>
      </c>
      <c r="D7585">
        <v>2</v>
      </c>
      <c r="E7585" t="s">
        <v>18</v>
      </c>
      <c r="F7585" t="s">
        <v>30</v>
      </c>
      <c r="G7585">
        <v>2000</v>
      </c>
      <c r="H7585">
        <v>15.65</v>
      </c>
      <c r="I7585">
        <v>0</v>
      </c>
      <c r="J7585">
        <v>0.03</v>
      </c>
      <c r="K7585" t="s">
        <v>17</v>
      </c>
      <c r="L7585">
        <v>10</v>
      </c>
    </row>
    <row r="7586" spans="1:12" x14ac:dyDescent="0.3">
      <c r="A7586">
        <v>27</v>
      </c>
      <c r="B7586">
        <v>75000</v>
      </c>
      <c r="C7586" t="s">
        <v>13</v>
      </c>
      <c r="D7586">
        <v>9</v>
      </c>
      <c r="E7586" t="s">
        <v>18</v>
      </c>
      <c r="F7586" t="s">
        <v>19</v>
      </c>
      <c r="G7586">
        <v>10000</v>
      </c>
      <c r="H7586">
        <v>9.6300000000000008</v>
      </c>
      <c r="I7586">
        <v>0</v>
      </c>
      <c r="J7586">
        <v>0.13</v>
      </c>
      <c r="K7586" t="s">
        <v>16</v>
      </c>
      <c r="L7586">
        <v>9</v>
      </c>
    </row>
    <row r="7587" spans="1:12" x14ac:dyDescent="0.3">
      <c r="A7587">
        <v>28</v>
      </c>
      <c r="B7587">
        <v>75000</v>
      </c>
      <c r="C7587" t="s">
        <v>26</v>
      </c>
      <c r="D7587">
        <v>2</v>
      </c>
      <c r="E7587" t="s">
        <v>14</v>
      </c>
      <c r="F7587" t="s">
        <v>19</v>
      </c>
      <c r="G7587">
        <v>20000</v>
      </c>
      <c r="H7587">
        <v>12.18</v>
      </c>
      <c r="I7587">
        <v>0</v>
      </c>
      <c r="J7587">
        <v>0.27</v>
      </c>
      <c r="K7587" t="s">
        <v>16</v>
      </c>
      <c r="L7587">
        <v>5</v>
      </c>
    </row>
    <row r="7588" spans="1:12" x14ac:dyDescent="0.3">
      <c r="A7588">
        <v>28</v>
      </c>
      <c r="B7588">
        <v>75000</v>
      </c>
      <c r="C7588" t="s">
        <v>26</v>
      </c>
      <c r="D7588">
        <v>3</v>
      </c>
      <c r="E7588" t="s">
        <v>28</v>
      </c>
      <c r="F7588" t="s">
        <v>19</v>
      </c>
      <c r="G7588">
        <v>6000</v>
      </c>
      <c r="H7588">
        <v>11.48</v>
      </c>
      <c r="I7588">
        <v>0</v>
      </c>
      <c r="J7588">
        <v>0.08</v>
      </c>
      <c r="K7588" t="s">
        <v>16</v>
      </c>
      <c r="L7588">
        <v>8</v>
      </c>
    </row>
    <row r="7589" spans="1:12" x14ac:dyDescent="0.3">
      <c r="A7589">
        <v>31</v>
      </c>
      <c r="B7589">
        <v>75000</v>
      </c>
      <c r="C7589" t="s">
        <v>26</v>
      </c>
      <c r="D7589">
        <v>3</v>
      </c>
      <c r="E7589" t="s">
        <v>27</v>
      </c>
      <c r="F7589" t="s">
        <v>22</v>
      </c>
      <c r="G7589">
        <v>8000</v>
      </c>
      <c r="H7589">
        <v>18.21</v>
      </c>
      <c r="I7589">
        <v>0</v>
      </c>
      <c r="J7589">
        <v>0.11</v>
      </c>
      <c r="K7589" t="s">
        <v>17</v>
      </c>
      <c r="L7589">
        <v>7</v>
      </c>
    </row>
    <row r="7590" spans="1:12" x14ac:dyDescent="0.3">
      <c r="A7590">
        <v>34</v>
      </c>
      <c r="B7590">
        <v>75000</v>
      </c>
      <c r="C7590" t="s">
        <v>26</v>
      </c>
      <c r="D7590">
        <v>2</v>
      </c>
      <c r="E7590" t="s">
        <v>25</v>
      </c>
      <c r="F7590" t="s">
        <v>15</v>
      </c>
      <c r="G7590">
        <v>8400</v>
      </c>
      <c r="I7590">
        <v>0</v>
      </c>
      <c r="J7590">
        <v>0.11</v>
      </c>
      <c r="K7590" t="s">
        <v>17</v>
      </c>
      <c r="L7590">
        <v>8</v>
      </c>
    </row>
    <row r="7591" spans="1:12" x14ac:dyDescent="0.3">
      <c r="A7591">
        <v>32</v>
      </c>
      <c r="B7591">
        <v>75000</v>
      </c>
      <c r="C7591" t="s">
        <v>26</v>
      </c>
      <c r="D7591">
        <v>0</v>
      </c>
      <c r="E7591" t="s">
        <v>18</v>
      </c>
      <c r="F7591" t="s">
        <v>19</v>
      </c>
      <c r="G7591">
        <v>10000</v>
      </c>
      <c r="H7591">
        <v>11.89</v>
      </c>
      <c r="I7591">
        <v>0</v>
      </c>
      <c r="J7591">
        <v>0.13</v>
      </c>
      <c r="K7591" t="s">
        <v>16</v>
      </c>
      <c r="L7591">
        <v>5</v>
      </c>
    </row>
    <row r="7592" spans="1:12" x14ac:dyDescent="0.3">
      <c r="A7592">
        <v>28</v>
      </c>
      <c r="B7592">
        <v>75000</v>
      </c>
      <c r="C7592" t="s">
        <v>26</v>
      </c>
      <c r="D7592">
        <v>5</v>
      </c>
      <c r="E7592" t="s">
        <v>27</v>
      </c>
      <c r="F7592" t="s">
        <v>19</v>
      </c>
      <c r="G7592">
        <v>10000</v>
      </c>
      <c r="H7592">
        <v>12.21</v>
      </c>
      <c r="I7592">
        <v>0</v>
      </c>
      <c r="J7592">
        <v>0.13</v>
      </c>
      <c r="K7592" t="s">
        <v>16</v>
      </c>
      <c r="L7592">
        <v>5</v>
      </c>
    </row>
    <row r="7593" spans="1:12" x14ac:dyDescent="0.3">
      <c r="A7593">
        <v>28</v>
      </c>
      <c r="B7593">
        <v>79200</v>
      </c>
      <c r="C7593" t="s">
        <v>13</v>
      </c>
      <c r="D7593">
        <v>6</v>
      </c>
      <c r="E7593" t="s">
        <v>14</v>
      </c>
      <c r="F7593" t="s">
        <v>21</v>
      </c>
      <c r="G7593">
        <v>10000</v>
      </c>
      <c r="H7593">
        <v>7.66</v>
      </c>
      <c r="I7593">
        <v>0</v>
      </c>
      <c r="J7593">
        <v>0.13</v>
      </c>
      <c r="K7593" t="s">
        <v>16</v>
      </c>
      <c r="L7593">
        <v>10</v>
      </c>
    </row>
    <row r="7594" spans="1:12" x14ac:dyDescent="0.3">
      <c r="A7594">
        <v>34</v>
      </c>
      <c r="B7594">
        <v>75000</v>
      </c>
      <c r="C7594" t="s">
        <v>26</v>
      </c>
      <c r="D7594">
        <v>7</v>
      </c>
      <c r="E7594" t="s">
        <v>25</v>
      </c>
      <c r="F7594" t="s">
        <v>21</v>
      </c>
      <c r="G7594">
        <v>6500</v>
      </c>
      <c r="H7594">
        <v>9.3800000000000008</v>
      </c>
      <c r="I7594">
        <v>0</v>
      </c>
      <c r="J7594">
        <v>0.09</v>
      </c>
      <c r="K7594" t="s">
        <v>16</v>
      </c>
      <c r="L7594">
        <v>7</v>
      </c>
    </row>
    <row r="7595" spans="1:12" x14ac:dyDescent="0.3">
      <c r="A7595">
        <v>27</v>
      </c>
      <c r="B7595">
        <v>75000</v>
      </c>
      <c r="C7595" t="s">
        <v>26</v>
      </c>
      <c r="D7595">
        <v>1</v>
      </c>
      <c r="E7595" t="s">
        <v>28</v>
      </c>
      <c r="F7595" t="s">
        <v>19</v>
      </c>
      <c r="G7595">
        <v>3900</v>
      </c>
      <c r="H7595">
        <v>10.51</v>
      </c>
      <c r="I7595">
        <v>0</v>
      </c>
      <c r="J7595">
        <v>0.05</v>
      </c>
      <c r="K7595" t="s">
        <v>16</v>
      </c>
      <c r="L7595">
        <v>8</v>
      </c>
    </row>
    <row r="7596" spans="1:12" x14ac:dyDescent="0.3">
      <c r="A7596">
        <v>33</v>
      </c>
      <c r="B7596">
        <v>75000</v>
      </c>
      <c r="C7596" t="s">
        <v>23</v>
      </c>
      <c r="D7596">
        <v>17</v>
      </c>
      <c r="E7596" t="s">
        <v>20</v>
      </c>
      <c r="F7596" t="s">
        <v>21</v>
      </c>
      <c r="G7596">
        <v>6000</v>
      </c>
      <c r="H7596">
        <v>7.68</v>
      </c>
      <c r="I7596">
        <v>0</v>
      </c>
      <c r="J7596">
        <v>0.08</v>
      </c>
      <c r="K7596" t="s">
        <v>16</v>
      </c>
      <c r="L7596">
        <v>7</v>
      </c>
    </row>
    <row r="7597" spans="1:12" x14ac:dyDescent="0.3">
      <c r="A7597">
        <v>27</v>
      </c>
      <c r="B7597">
        <v>75000</v>
      </c>
      <c r="C7597" t="s">
        <v>26</v>
      </c>
      <c r="D7597">
        <v>11</v>
      </c>
      <c r="E7597" t="s">
        <v>18</v>
      </c>
      <c r="F7597" t="s">
        <v>29</v>
      </c>
      <c r="G7597">
        <v>21000</v>
      </c>
      <c r="H7597">
        <v>15.2</v>
      </c>
      <c r="I7597">
        <v>0</v>
      </c>
      <c r="J7597">
        <v>0.28000000000000003</v>
      </c>
      <c r="K7597" t="s">
        <v>16</v>
      </c>
      <c r="L7597">
        <v>8</v>
      </c>
    </row>
    <row r="7598" spans="1:12" x14ac:dyDescent="0.3">
      <c r="A7598">
        <v>27</v>
      </c>
      <c r="B7598">
        <v>80004</v>
      </c>
      <c r="C7598" t="s">
        <v>13</v>
      </c>
      <c r="D7598">
        <v>11</v>
      </c>
      <c r="E7598" t="s">
        <v>20</v>
      </c>
      <c r="F7598" t="s">
        <v>30</v>
      </c>
      <c r="G7598">
        <v>10000</v>
      </c>
      <c r="H7598">
        <v>15.2</v>
      </c>
      <c r="I7598">
        <v>0</v>
      </c>
      <c r="J7598">
        <v>0.12</v>
      </c>
      <c r="K7598" t="s">
        <v>16</v>
      </c>
      <c r="L7598">
        <v>7</v>
      </c>
    </row>
    <row r="7599" spans="1:12" x14ac:dyDescent="0.3">
      <c r="A7599">
        <v>35</v>
      </c>
      <c r="B7599">
        <v>75000</v>
      </c>
      <c r="C7599" t="s">
        <v>26</v>
      </c>
      <c r="D7599">
        <v>5</v>
      </c>
      <c r="E7599" t="s">
        <v>20</v>
      </c>
      <c r="F7599" t="s">
        <v>19</v>
      </c>
      <c r="G7599">
        <v>5000</v>
      </c>
      <c r="H7599">
        <v>8.6999999999999993</v>
      </c>
      <c r="I7599">
        <v>0</v>
      </c>
      <c r="J7599">
        <v>7.0000000000000007E-2</v>
      </c>
      <c r="K7599" t="s">
        <v>16</v>
      </c>
      <c r="L7599">
        <v>9</v>
      </c>
    </row>
    <row r="7600" spans="1:12" x14ac:dyDescent="0.3">
      <c r="A7600">
        <v>35</v>
      </c>
      <c r="B7600">
        <v>80004</v>
      </c>
      <c r="C7600" t="s">
        <v>13</v>
      </c>
      <c r="D7600">
        <v>5</v>
      </c>
      <c r="E7600" t="s">
        <v>18</v>
      </c>
      <c r="F7600" t="s">
        <v>21</v>
      </c>
      <c r="G7600">
        <v>10000</v>
      </c>
      <c r="H7600">
        <v>7.51</v>
      </c>
      <c r="I7600">
        <v>0</v>
      </c>
      <c r="J7600">
        <v>0.12</v>
      </c>
      <c r="K7600" t="s">
        <v>16</v>
      </c>
      <c r="L7600">
        <v>10</v>
      </c>
    </row>
    <row r="7601" spans="1:12" x14ac:dyDescent="0.3">
      <c r="A7601">
        <v>30</v>
      </c>
      <c r="B7601">
        <v>81004</v>
      </c>
      <c r="C7601" t="s">
        <v>13</v>
      </c>
      <c r="D7601">
        <v>3</v>
      </c>
      <c r="E7601" t="s">
        <v>27</v>
      </c>
      <c r="F7601" t="s">
        <v>21</v>
      </c>
      <c r="G7601">
        <v>10000</v>
      </c>
      <c r="H7601">
        <v>6.91</v>
      </c>
      <c r="I7601">
        <v>0</v>
      </c>
      <c r="J7601">
        <v>0.12</v>
      </c>
      <c r="K7601" t="s">
        <v>16</v>
      </c>
      <c r="L7601">
        <v>9</v>
      </c>
    </row>
    <row r="7602" spans="1:12" x14ac:dyDescent="0.3">
      <c r="A7602">
        <v>27</v>
      </c>
      <c r="B7602">
        <v>75288</v>
      </c>
      <c r="C7602" t="s">
        <v>26</v>
      </c>
      <c r="D7602">
        <v>12</v>
      </c>
      <c r="E7602" t="s">
        <v>14</v>
      </c>
      <c r="F7602" t="s">
        <v>19</v>
      </c>
      <c r="G7602">
        <v>18050</v>
      </c>
      <c r="H7602">
        <v>10</v>
      </c>
      <c r="I7602">
        <v>0</v>
      </c>
      <c r="J7602">
        <v>0.24</v>
      </c>
      <c r="K7602" t="s">
        <v>16</v>
      </c>
      <c r="L7602">
        <v>10</v>
      </c>
    </row>
    <row r="7603" spans="1:12" x14ac:dyDescent="0.3">
      <c r="A7603">
        <v>27</v>
      </c>
      <c r="B7603">
        <v>75500</v>
      </c>
      <c r="C7603" t="s">
        <v>26</v>
      </c>
      <c r="D7603">
        <v>8</v>
      </c>
      <c r="E7603" t="s">
        <v>18</v>
      </c>
      <c r="F7603" t="s">
        <v>21</v>
      </c>
      <c r="G7603">
        <v>9000</v>
      </c>
      <c r="H7603">
        <v>7.9</v>
      </c>
      <c r="I7603">
        <v>0</v>
      </c>
      <c r="J7603">
        <v>0.12</v>
      </c>
      <c r="K7603" t="s">
        <v>16</v>
      </c>
      <c r="L7603">
        <v>5</v>
      </c>
    </row>
    <row r="7604" spans="1:12" x14ac:dyDescent="0.3">
      <c r="A7604">
        <v>28</v>
      </c>
      <c r="B7604">
        <v>75500</v>
      </c>
      <c r="C7604" t="s">
        <v>26</v>
      </c>
      <c r="D7604">
        <v>12</v>
      </c>
      <c r="E7604" t="s">
        <v>18</v>
      </c>
      <c r="F7604" t="s">
        <v>30</v>
      </c>
      <c r="G7604">
        <v>3500</v>
      </c>
      <c r="H7604">
        <v>14.91</v>
      </c>
      <c r="I7604">
        <v>0</v>
      </c>
      <c r="J7604">
        <v>0.05</v>
      </c>
      <c r="K7604" t="s">
        <v>16</v>
      </c>
      <c r="L7604">
        <v>9</v>
      </c>
    </row>
    <row r="7605" spans="1:12" x14ac:dyDescent="0.3">
      <c r="A7605">
        <v>27</v>
      </c>
      <c r="B7605">
        <v>75600</v>
      </c>
      <c r="C7605" t="s">
        <v>26</v>
      </c>
      <c r="D7605">
        <v>4</v>
      </c>
      <c r="E7605" t="s">
        <v>20</v>
      </c>
      <c r="F7605" t="s">
        <v>15</v>
      </c>
      <c r="G7605">
        <v>25000</v>
      </c>
      <c r="H7605">
        <v>13.61</v>
      </c>
      <c r="I7605">
        <v>0</v>
      </c>
      <c r="J7605">
        <v>0.33</v>
      </c>
      <c r="K7605" t="s">
        <v>16</v>
      </c>
      <c r="L7605">
        <v>6</v>
      </c>
    </row>
    <row r="7606" spans="1:12" x14ac:dyDescent="0.3">
      <c r="A7606">
        <v>28</v>
      </c>
      <c r="B7606">
        <v>83004</v>
      </c>
      <c r="C7606" t="s">
        <v>13</v>
      </c>
      <c r="D7606">
        <v>3</v>
      </c>
      <c r="E7606" t="s">
        <v>25</v>
      </c>
      <c r="F7606" t="s">
        <v>19</v>
      </c>
      <c r="G7606">
        <v>10000</v>
      </c>
      <c r="H7606">
        <v>11.86</v>
      </c>
      <c r="I7606">
        <v>0</v>
      </c>
      <c r="J7606">
        <v>0.12</v>
      </c>
      <c r="K7606" t="s">
        <v>16</v>
      </c>
      <c r="L7606">
        <v>10</v>
      </c>
    </row>
    <row r="7607" spans="1:12" x14ac:dyDescent="0.3">
      <c r="A7607">
        <v>33</v>
      </c>
      <c r="B7607">
        <v>75693</v>
      </c>
      <c r="C7607" t="s">
        <v>26</v>
      </c>
      <c r="D7607">
        <v>5</v>
      </c>
      <c r="E7607" t="s">
        <v>18</v>
      </c>
      <c r="F7607" t="s">
        <v>19</v>
      </c>
      <c r="G7607">
        <v>22000</v>
      </c>
      <c r="H7607">
        <v>10.25</v>
      </c>
      <c r="I7607">
        <v>0</v>
      </c>
      <c r="J7607">
        <v>0.28999999999999998</v>
      </c>
      <c r="K7607" t="s">
        <v>16</v>
      </c>
      <c r="L7607">
        <v>10</v>
      </c>
    </row>
    <row r="7608" spans="1:12" x14ac:dyDescent="0.3">
      <c r="A7608">
        <v>27</v>
      </c>
      <c r="B7608">
        <v>77976</v>
      </c>
      <c r="C7608" t="s">
        <v>13</v>
      </c>
      <c r="D7608">
        <v>2</v>
      </c>
      <c r="E7608" t="s">
        <v>27</v>
      </c>
      <c r="F7608" t="s">
        <v>15</v>
      </c>
      <c r="G7608">
        <v>10000</v>
      </c>
      <c r="H7608">
        <v>13.85</v>
      </c>
      <c r="I7608">
        <v>1</v>
      </c>
      <c r="J7608">
        <v>0.13</v>
      </c>
      <c r="K7608" t="s">
        <v>17</v>
      </c>
      <c r="L7608">
        <v>5</v>
      </c>
    </row>
    <row r="7609" spans="1:12" x14ac:dyDescent="0.3">
      <c r="A7609">
        <v>32</v>
      </c>
      <c r="B7609">
        <v>84456</v>
      </c>
      <c r="C7609" t="s">
        <v>13</v>
      </c>
      <c r="D7609">
        <v>5</v>
      </c>
      <c r="E7609" t="s">
        <v>25</v>
      </c>
      <c r="F7609" t="s">
        <v>19</v>
      </c>
      <c r="G7609">
        <v>10000</v>
      </c>
      <c r="H7609">
        <v>9.8800000000000008</v>
      </c>
      <c r="I7609">
        <v>0</v>
      </c>
      <c r="J7609">
        <v>0.12</v>
      </c>
      <c r="K7609" t="s">
        <v>16</v>
      </c>
      <c r="L7609">
        <v>10</v>
      </c>
    </row>
    <row r="7610" spans="1:12" x14ac:dyDescent="0.3">
      <c r="A7610">
        <v>29</v>
      </c>
      <c r="B7610">
        <v>76000</v>
      </c>
      <c r="C7610" t="s">
        <v>23</v>
      </c>
      <c r="D7610">
        <v>13</v>
      </c>
      <c r="E7610" t="s">
        <v>14</v>
      </c>
      <c r="F7610" t="s">
        <v>30</v>
      </c>
      <c r="G7610">
        <v>28000</v>
      </c>
      <c r="H7610">
        <v>16.77</v>
      </c>
      <c r="I7610">
        <v>0</v>
      </c>
      <c r="J7610">
        <v>0.37</v>
      </c>
      <c r="K7610" t="s">
        <v>16</v>
      </c>
      <c r="L7610">
        <v>10</v>
      </c>
    </row>
    <row r="7611" spans="1:12" x14ac:dyDescent="0.3">
      <c r="A7611">
        <v>28</v>
      </c>
      <c r="B7611">
        <v>70000</v>
      </c>
      <c r="C7611" t="s">
        <v>26</v>
      </c>
      <c r="D7611">
        <v>12</v>
      </c>
      <c r="E7611" t="s">
        <v>25</v>
      </c>
      <c r="F7611" t="s">
        <v>21</v>
      </c>
      <c r="G7611">
        <v>9000</v>
      </c>
      <c r="H7611">
        <v>5.42</v>
      </c>
      <c r="I7611">
        <v>1</v>
      </c>
      <c r="J7611">
        <v>0.13</v>
      </c>
      <c r="K7611" t="s">
        <v>16</v>
      </c>
      <c r="L7611">
        <v>7</v>
      </c>
    </row>
    <row r="7612" spans="1:12" x14ac:dyDescent="0.3">
      <c r="A7612">
        <v>27</v>
      </c>
      <c r="B7612">
        <v>76000</v>
      </c>
      <c r="C7612" t="s">
        <v>26</v>
      </c>
      <c r="D7612">
        <v>11</v>
      </c>
      <c r="E7612" t="s">
        <v>25</v>
      </c>
      <c r="F7612" t="s">
        <v>21</v>
      </c>
      <c r="G7612">
        <v>12000</v>
      </c>
      <c r="I7612">
        <v>0</v>
      </c>
      <c r="J7612">
        <v>0.16</v>
      </c>
      <c r="K7612" t="s">
        <v>16</v>
      </c>
      <c r="L7612">
        <v>6</v>
      </c>
    </row>
    <row r="7613" spans="1:12" x14ac:dyDescent="0.3">
      <c r="A7613">
        <v>30</v>
      </c>
      <c r="B7613">
        <v>76000</v>
      </c>
      <c r="C7613" t="s">
        <v>26</v>
      </c>
      <c r="D7613">
        <v>5</v>
      </c>
      <c r="E7613" t="s">
        <v>28</v>
      </c>
      <c r="F7613" t="s">
        <v>21</v>
      </c>
      <c r="G7613">
        <v>6250</v>
      </c>
      <c r="H7613">
        <v>7.88</v>
      </c>
      <c r="I7613">
        <v>0</v>
      </c>
      <c r="J7613">
        <v>0.08</v>
      </c>
      <c r="K7613" t="s">
        <v>16</v>
      </c>
      <c r="L7613">
        <v>10</v>
      </c>
    </row>
    <row r="7614" spans="1:12" x14ac:dyDescent="0.3">
      <c r="A7614">
        <v>27</v>
      </c>
      <c r="B7614">
        <v>85248</v>
      </c>
      <c r="C7614" t="s">
        <v>13</v>
      </c>
      <c r="D7614">
        <v>0</v>
      </c>
      <c r="E7614" t="s">
        <v>14</v>
      </c>
      <c r="F7614" t="s">
        <v>19</v>
      </c>
      <c r="G7614">
        <v>10000</v>
      </c>
      <c r="H7614">
        <v>9.99</v>
      </c>
      <c r="I7614">
        <v>0</v>
      </c>
      <c r="J7614">
        <v>0.12</v>
      </c>
      <c r="K7614" t="s">
        <v>16</v>
      </c>
      <c r="L7614">
        <v>9</v>
      </c>
    </row>
    <row r="7615" spans="1:12" x14ac:dyDescent="0.3">
      <c r="A7615">
        <v>29</v>
      </c>
      <c r="B7615">
        <v>88000</v>
      </c>
      <c r="C7615" t="s">
        <v>13</v>
      </c>
      <c r="D7615">
        <v>7</v>
      </c>
      <c r="E7615" t="s">
        <v>28</v>
      </c>
      <c r="F7615" t="s">
        <v>21</v>
      </c>
      <c r="G7615">
        <v>10000</v>
      </c>
      <c r="H7615">
        <v>7.51</v>
      </c>
      <c r="I7615">
        <v>0</v>
      </c>
      <c r="J7615">
        <v>0.11</v>
      </c>
      <c r="K7615" t="s">
        <v>16</v>
      </c>
      <c r="L7615">
        <v>5</v>
      </c>
    </row>
    <row r="7616" spans="1:12" x14ac:dyDescent="0.3">
      <c r="A7616">
        <v>27</v>
      </c>
      <c r="B7616">
        <v>88000</v>
      </c>
      <c r="C7616" t="s">
        <v>13</v>
      </c>
      <c r="D7616">
        <v>4</v>
      </c>
      <c r="E7616" t="s">
        <v>27</v>
      </c>
      <c r="F7616" t="s">
        <v>21</v>
      </c>
      <c r="G7616">
        <v>10000</v>
      </c>
      <c r="H7616">
        <v>7.51</v>
      </c>
      <c r="I7616">
        <v>0</v>
      </c>
      <c r="J7616">
        <v>0.11</v>
      </c>
      <c r="K7616" t="s">
        <v>16</v>
      </c>
      <c r="L7616">
        <v>7</v>
      </c>
    </row>
    <row r="7617" spans="1:12" x14ac:dyDescent="0.3">
      <c r="A7617">
        <v>31</v>
      </c>
      <c r="B7617">
        <v>78000</v>
      </c>
      <c r="C7617" t="s">
        <v>13</v>
      </c>
      <c r="D7617">
        <v>15</v>
      </c>
      <c r="E7617" t="s">
        <v>18</v>
      </c>
      <c r="F7617" t="s">
        <v>15</v>
      </c>
      <c r="G7617">
        <v>10000</v>
      </c>
      <c r="H7617">
        <v>14.27</v>
      </c>
      <c r="I7617">
        <v>1</v>
      </c>
      <c r="J7617">
        <v>0.13</v>
      </c>
      <c r="K7617" t="s">
        <v>16</v>
      </c>
      <c r="L7617">
        <v>10</v>
      </c>
    </row>
    <row r="7618" spans="1:12" x14ac:dyDescent="0.3">
      <c r="A7618">
        <v>27</v>
      </c>
      <c r="B7618">
        <v>90000</v>
      </c>
      <c r="C7618" t="s">
        <v>13</v>
      </c>
      <c r="D7618">
        <v>4</v>
      </c>
      <c r="E7618" t="s">
        <v>28</v>
      </c>
      <c r="F7618" t="s">
        <v>21</v>
      </c>
      <c r="G7618">
        <v>10000</v>
      </c>
      <c r="H7618">
        <v>7.49</v>
      </c>
      <c r="I7618">
        <v>0</v>
      </c>
      <c r="J7618">
        <v>0.11</v>
      </c>
      <c r="K7618" t="s">
        <v>16</v>
      </c>
      <c r="L7618">
        <v>10</v>
      </c>
    </row>
    <row r="7619" spans="1:12" x14ac:dyDescent="0.3">
      <c r="A7619">
        <v>30</v>
      </c>
      <c r="B7619">
        <v>90000</v>
      </c>
      <c r="C7619" t="s">
        <v>13</v>
      </c>
      <c r="D7619">
        <v>14</v>
      </c>
      <c r="E7619" t="s">
        <v>20</v>
      </c>
      <c r="F7619" t="s">
        <v>30</v>
      </c>
      <c r="G7619">
        <v>10000</v>
      </c>
      <c r="H7619">
        <v>15.62</v>
      </c>
      <c r="I7619">
        <v>0</v>
      </c>
      <c r="J7619">
        <v>0.11</v>
      </c>
      <c r="K7619" t="s">
        <v>17</v>
      </c>
      <c r="L7619">
        <v>6</v>
      </c>
    </row>
    <row r="7620" spans="1:12" x14ac:dyDescent="0.3">
      <c r="A7620">
        <v>28</v>
      </c>
      <c r="B7620">
        <v>76500</v>
      </c>
      <c r="C7620" t="s">
        <v>26</v>
      </c>
      <c r="D7620">
        <v>12</v>
      </c>
      <c r="E7620" t="s">
        <v>14</v>
      </c>
      <c r="F7620" t="s">
        <v>19</v>
      </c>
      <c r="G7620">
        <v>10000</v>
      </c>
      <c r="H7620">
        <v>12.42</v>
      </c>
      <c r="I7620">
        <v>0</v>
      </c>
      <c r="J7620">
        <v>0.13</v>
      </c>
      <c r="K7620" t="s">
        <v>16</v>
      </c>
      <c r="L7620">
        <v>7</v>
      </c>
    </row>
    <row r="7621" spans="1:12" x14ac:dyDescent="0.3">
      <c r="A7621">
        <v>32</v>
      </c>
      <c r="B7621">
        <v>90000</v>
      </c>
      <c r="C7621" t="s">
        <v>13</v>
      </c>
      <c r="D7621">
        <v>2</v>
      </c>
      <c r="E7621" t="s">
        <v>25</v>
      </c>
      <c r="F7621" t="s">
        <v>19</v>
      </c>
      <c r="G7621">
        <v>10000</v>
      </c>
      <c r="H7621">
        <v>11.12</v>
      </c>
      <c r="I7621">
        <v>0</v>
      </c>
      <c r="J7621">
        <v>0.11</v>
      </c>
      <c r="K7621" t="s">
        <v>16</v>
      </c>
      <c r="L7621">
        <v>8</v>
      </c>
    </row>
    <row r="7622" spans="1:12" x14ac:dyDescent="0.3">
      <c r="A7622">
        <v>27</v>
      </c>
      <c r="B7622">
        <v>76788</v>
      </c>
      <c r="C7622" t="s">
        <v>26</v>
      </c>
      <c r="D7622">
        <v>0</v>
      </c>
      <c r="E7622" t="s">
        <v>25</v>
      </c>
      <c r="F7622" t="s">
        <v>19</v>
      </c>
      <c r="G7622">
        <v>17000</v>
      </c>
      <c r="H7622">
        <v>12.42</v>
      </c>
      <c r="I7622">
        <v>0</v>
      </c>
      <c r="J7622">
        <v>0.22</v>
      </c>
      <c r="K7622" t="s">
        <v>16</v>
      </c>
      <c r="L7622">
        <v>10</v>
      </c>
    </row>
    <row r="7623" spans="1:12" x14ac:dyDescent="0.3">
      <c r="A7623">
        <v>27</v>
      </c>
      <c r="B7623">
        <v>76800</v>
      </c>
      <c r="C7623" t="s">
        <v>26</v>
      </c>
      <c r="D7623">
        <v>3</v>
      </c>
      <c r="E7623" t="s">
        <v>18</v>
      </c>
      <c r="F7623" t="s">
        <v>19</v>
      </c>
      <c r="G7623">
        <v>5000</v>
      </c>
      <c r="H7623">
        <v>11.49</v>
      </c>
      <c r="I7623">
        <v>0</v>
      </c>
      <c r="J7623">
        <v>7.0000000000000007E-2</v>
      </c>
      <c r="K7623" t="s">
        <v>16</v>
      </c>
      <c r="L7623">
        <v>7</v>
      </c>
    </row>
    <row r="7624" spans="1:12" x14ac:dyDescent="0.3">
      <c r="A7624">
        <v>28</v>
      </c>
      <c r="B7624">
        <v>76992</v>
      </c>
      <c r="C7624" t="s">
        <v>26</v>
      </c>
      <c r="D7624">
        <v>8</v>
      </c>
      <c r="E7624" t="s">
        <v>18</v>
      </c>
      <c r="F7624" t="s">
        <v>19</v>
      </c>
      <c r="G7624">
        <v>1800</v>
      </c>
      <c r="H7624">
        <v>12.18</v>
      </c>
      <c r="I7624">
        <v>0</v>
      </c>
      <c r="J7624">
        <v>0.02</v>
      </c>
      <c r="K7624" t="s">
        <v>16</v>
      </c>
      <c r="L7624">
        <v>8</v>
      </c>
    </row>
    <row r="7625" spans="1:12" x14ac:dyDescent="0.3">
      <c r="A7625">
        <v>31</v>
      </c>
      <c r="B7625">
        <v>77000</v>
      </c>
      <c r="C7625" t="s">
        <v>26</v>
      </c>
      <c r="D7625">
        <v>15</v>
      </c>
      <c r="E7625" t="s">
        <v>28</v>
      </c>
      <c r="F7625" t="s">
        <v>19</v>
      </c>
      <c r="G7625">
        <v>6000</v>
      </c>
      <c r="H7625">
        <v>12.69</v>
      </c>
      <c r="I7625">
        <v>0</v>
      </c>
      <c r="J7625">
        <v>0.08</v>
      </c>
      <c r="K7625" t="s">
        <v>16</v>
      </c>
      <c r="L7625">
        <v>8</v>
      </c>
    </row>
    <row r="7626" spans="1:12" x14ac:dyDescent="0.3">
      <c r="A7626">
        <v>33</v>
      </c>
      <c r="B7626">
        <v>77000</v>
      </c>
      <c r="C7626" t="s">
        <v>26</v>
      </c>
      <c r="D7626">
        <v>9</v>
      </c>
      <c r="E7626" t="s">
        <v>20</v>
      </c>
      <c r="F7626" t="s">
        <v>21</v>
      </c>
      <c r="G7626">
        <v>12000</v>
      </c>
      <c r="H7626">
        <v>7.29</v>
      </c>
      <c r="I7626">
        <v>0</v>
      </c>
      <c r="J7626">
        <v>0.16</v>
      </c>
      <c r="K7626" t="s">
        <v>16</v>
      </c>
      <c r="L7626">
        <v>10</v>
      </c>
    </row>
    <row r="7627" spans="1:12" x14ac:dyDescent="0.3">
      <c r="A7627">
        <v>27</v>
      </c>
      <c r="B7627">
        <v>77000</v>
      </c>
      <c r="C7627" t="s">
        <v>26</v>
      </c>
      <c r="D7627">
        <v>11</v>
      </c>
      <c r="E7627" t="s">
        <v>27</v>
      </c>
      <c r="F7627" t="s">
        <v>19</v>
      </c>
      <c r="G7627">
        <v>18500</v>
      </c>
      <c r="H7627">
        <v>11.11</v>
      </c>
      <c r="I7627">
        <v>0</v>
      </c>
      <c r="J7627">
        <v>0.24</v>
      </c>
      <c r="K7627" t="s">
        <v>16</v>
      </c>
      <c r="L7627">
        <v>10</v>
      </c>
    </row>
    <row r="7628" spans="1:12" x14ac:dyDescent="0.3">
      <c r="A7628">
        <v>29</v>
      </c>
      <c r="B7628">
        <v>44000</v>
      </c>
      <c r="C7628" t="s">
        <v>13</v>
      </c>
      <c r="D7628">
        <v>0</v>
      </c>
      <c r="E7628" t="s">
        <v>18</v>
      </c>
      <c r="F7628" t="s">
        <v>19</v>
      </c>
      <c r="G7628">
        <v>10200</v>
      </c>
      <c r="H7628">
        <v>10.199999999999999</v>
      </c>
      <c r="I7628">
        <v>0</v>
      </c>
      <c r="J7628">
        <v>0.23</v>
      </c>
      <c r="K7628" t="s">
        <v>16</v>
      </c>
      <c r="L7628">
        <v>8</v>
      </c>
    </row>
    <row r="7629" spans="1:12" x14ac:dyDescent="0.3">
      <c r="A7629">
        <v>35</v>
      </c>
      <c r="B7629">
        <v>77268</v>
      </c>
      <c r="C7629" t="s">
        <v>26</v>
      </c>
      <c r="D7629">
        <v>11</v>
      </c>
      <c r="E7629" t="s">
        <v>18</v>
      </c>
      <c r="F7629" t="s">
        <v>15</v>
      </c>
      <c r="G7629">
        <v>7500</v>
      </c>
      <c r="H7629">
        <v>11.03</v>
      </c>
      <c r="I7629">
        <v>0</v>
      </c>
      <c r="J7629">
        <v>0.1</v>
      </c>
      <c r="K7629" t="s">
        <v>16</v>
      </c>
      <c r="L7629">
        <v>7</v>
      </c>
    </row>
    <row r="7630" spans="1:12" x14ac:dyDescent="0.3">
      <c r="A7630">
        <v>29</v>
      </c>
      <c r="B7630">
        <v>77367</v>
      </c>
      <c r="C7630" t="s">
        <v>23</v>
      </c>
      <c r="D7630">
        <v>12</v>
      </c>
      <c r="E7630" t="s">
        <v>18</v>
      </c>
      <c r="F7630" t="s">
        <v>21</v>
      </c>
      <c r="G7630">
        <v>1000</v>
      </c>
      <c r="H7630">
        <v>7.37</v>
      </c>
      <c r="I7630">
        <v>0</v>
      </c>
      <c r="J7630">
        <v>0.01</v>
      </c>
      <c r="K7630" t="s">
        <v>16</v>
      </c>
      <c r="L7630">
        <v>9</v>
      </c>
    </row>
    <row r="7631" spans="1:12" x14ac:dyDescent="0.3">
      <c r="A7631">
        <v>31</v>
      </c>
      <c r="B7631">
        <v>21000</v>
      </c>
      <c r="C7631" t="s">
        <v>13</v>
      </c>
      <c r="D7631">
        <v>15</v>
      </c>
      <c r="E7631" t="s">
        <v>14</v>
      </c>
      <c r="F7631" t="s">
        <v>21</v>
      </c>
      <c r="G7631">
        <v>11000</v>
      </c>
      <c r="H7631">
        <v>8.59</v>
      </c>
      <c r="I7631">
        <v>1</v>
      </c>
      <c r="J7631">
        <v>0.52</v>
      </c>
      <c r="K7631" t="s">
        <v>16</v>
      </c>
      <c r="L7631">
        <v>6</v>
      </c>
    </row>
    <row r="7632" spans="1:12" x14ac:dyDescent="0.3">
      <c r="A7632">
        <v>28</v>
      </c>
      <c r="B7632">
        <v>77500</v>
      </c>
      <c r="C7632" t="s">
        <v>23</v>
      </c>
      <c r="D7632">
        <v>3</v>
      </c>
      <c r="E7632" t="s">
        <v>18</v>
      </c>
      <c r="F7632" t="s">
        <v>21</v>
      </c>
      <c r="G7632">
        <v>8000</v>
      </c>
      <c r="H7632">
        <v>8.49</v>
      </c>
      <c r="I7632">
        <v>0</v>
      </c>
      <c r="J7632">
        <v>0.1</v>
      </c>
      <c r="K7632" t="s">
        <v>16</v>
      </c>
      <c r="L7632">
        <v>7</v>
      </c>
    </row>
    <row r="7633" spans="1:12" x14ac:dyDescent="0.3">
      <c r="A7633">
        <v>28</v>
      </c>
      <c r="B7633">
        <v>71652</v>
      </c>
      <c r="C7633" t="s">
        <v>26</v>
      </c>
      <c r="D7633">
        <v>11</v>
      </c>
      <c r="E7633" t="s">
        <v>20</v>
      </c>
      <c r="F7633" t="s">
        <v>31</v>
      </c>
      <c r="G7633">
        <v>25000</v>
      </c>
      <c r="H7633">
        <v>20.03</v>
      </c>
      <c r="I7633">
        <v>1</v>
      </c>
      <c r="J7633">
        <v>0.35</v>
      </c>
      <c r="K7633" t="s">
        <v>16</v>
      </c>
      <c r="L7633">
        <v>9</v>
      </c>
    </row>
    <row r="7634" spans="1:12" x14ac:dyDescent="0.3">
      <c r="A7634">
        <v>28</v>
      </c>
      <c r="B7634">
        <v>78000</v>
      </c>
      <c r="C7634" t="s">
        <v>26</v>
      </c>
      <c r="D7634">
        <v>0</v>
      </c>
      <c r="E7634" t="s">
        <v>28</v>
      </c>
      <c r="F7634" t="s">
        <v>21</v>
      </c>
      <c r="G7634">
        <v>19700</v>
      </c>
      <c r="H7634">
        <v>7.9</v>
      </c>
      <c r="I7634">
        <v>0</v>
      </c>
      <c r="J7634">
        <v>0.25</v>
      </c>
      <c r="K7634" t="s">
        <v>16</v>
      </c>
      <c r="L7634">
        <v>9</v>
      </c>
    </row>
    <row r="7635" spans="1:12" x14ac:dyDescent="0.3">
      <c r="A7635">
        <v>31</v>
      </c>
      <c r="B7635">
        <v>72000</v>
      </c>
      <c r="C7635" t="s">
        <v>26</v>
      </c>
      <c r="D7635">
        <v>4</v>
      </c>
      <c r="E7635" t="s">
        <v>18</v>
      </c>
      <c r="F7635" t="s">
        <v>15</v>
      </c>
      <c r="G7635">
        <v>9000</v>
      </c>
      <c r="H7635">
        <v>15.96</v>
      </c>
      <c r="I7635">
        <v>1</v>
      </c>
      <c r="J7635">
        <v>0.13</v>
      </c>
      <c r="K7635" t="s">
        <v>17</v>
      </c>
      <c r="L7635">
        <v>5</v>
      </c>
    </row>
    <row r="7636" spans="1:12" x14ac:dyDescent="0.3">
      <c r="A7636">
        <v>27</v>
      </c>
      <c r="B7636">
        <v>78000</v>
      </c>
      <c r="C7636" t="s">
        <v>26</v>
      </c>
      <c r="D7636">
        <v>6</v>
      </c>
      <c r="E7636" t="s">
        <v>27</v>
      </c>
      <c r="F7636" t="s">
        <v>30</v>
      </c>
      <c r="G7636">
        <v>15275</v>
      </c>
      <c r="H7636">
        <v>16.89</v>
      </c>
      <c r="I7636">
        <v>0</v>
      </c>
      <c r="J7636">
        <v>0.2</v>
      </c>
      <c r="K7636" t="s">
        <v>16</v>
      </c>
      <c r="L7636">
        <v>6</v>
      </c>
    </row>
    <row r="7637" spans="1:12" x14ac:dyDescent="0.3">
      <c r="A7637">
        <v>33</v>
      </c>
      <c r="B7637">
        <v>78000</v>
      </c>
      <c r="C7637" t="s">
        <v>26</v>
      </c>
      <c r="D7637">
        <v>17</v>
      </c>
      <c r="E7637" t="s">
        <v>27</v>
      </c>
      <c r="F7637" t="s">
        <v>30</v>
      </c>
      <c r="G7637">
        <v>10000</v>
      </c>
      <c r="I7637">
        <v>0</v>
      </c>
      <c r="J7637">
        <v>0.13</v>
      </c>
      <c r="K7637" t="s">
        <v>16</v>
      </c>
      <c r="L7637">
        <v>10</v>
      </c>
    </row>
    <row r="7638" spans="1:12" x14ac:dyDescent="0.3">
      <c r="A7638">
        <v>34</v>
      </c>
      <c r="B7638">
        <v>33500</v>
      </c>
      <c r="C7638" t="s">
        <v>13</v>
      </c>
      <c r="D7638">
        <v>0</v>
      </c>
      <c r="E7638" t="s">
        <v>27</v>
      </c>
      <c r="F7638" t="s">
        <v>19</v>
      </c>
      <c r="G7638">
        <v>11200</v>
      </c>
      <c r="H7638">
        <v>12.21</v>
      </c>
      <c r="I7638">
        <v>1</v>
      </c>
      <c r="J7638">
        <v>0.33</v>
      </c>
      <c r="K7638" t="s">
        <v>16</v>
      </c>
      <c r="L7638">
        <v>9</v>
      </c>
    </row>
    <row r="7639" spans="1:12" x14ac:dyDescent="0.3">
      <c r="A7639">
        <v>27</v>
      </c>
      <c r="B7639">
        <v>78000</v>
      </c>
      <c r="C7639" t="s">
        <v>26</v>
      </c>
      <c r="D7639">
        <v>0</v>
      </c>
      <c r="E7639" t="s">
        <v>28</v>
      </c>
      <c r="F7639" t="s">
        <v>21</v>
      </c>
      <c r="G7639">
        <v>5000</v>
      </c>
      <c r="H7639">
        <v>5.42</v>
      </c>
      <c r="I7639">
        <v>0</v>
      </c>
      <c r="J7639">
        <v>0.06</v>
      </c>
      <c r="K7639" t="s">
        <v>16</v>
      </c>
      <c r="L7639">
        <v>7</v>
      </c>
    </row>
    <row r="7640" spans="1:12" x14ac:dyDescent="0.3">
      <c r="A7640">
        <v>30</v>
      </c>
      <c r="B7640">
        <v>78000</v>
      </c>
      <c r="C7640" t="s">
        <v>26</v>
      </c>
      <c r="D7640">
        <v>2</v>
      </c>
      <c r="E7640" t="s">
        <v>18</v>
      </c>
      <c r="F7640" t="s">
        <v>19</v>
      </c>
      <c r="G7640">
        <v>20000</v>
      </c>
      <c r="H7640">
        <v>11.11</v>
      </c>
      <c r="I7640">
        <v>0</v>
      </c>
      <c r="J7640">
        <v>0.26</v>
      </c>
      <c r="K7640" t="s">
        <v>16</v>
      </c>
      <c r="L7640">
        <v>5</v>
      </c>
    </row>
    <row r="7641" spans="1:12" x14ac:dyDescent="0.3">
      <c r="A7641">
        <v>29</v>
      </c>
      <c r="B7641">
        <v>78000</v>
      </c>
      <c r="C7641" t="s">
        <v>23</v>
      </c>
      <c r="D7641">
        <v>13</v>
      </c>
      <c r="E7641" t="s">
        <v>27</v>
      </c>
      <c r="F7641" t="s">
        <v>21</v>
      </c>
      <c r="G7641">
        <v>14400</v>
      </c>
      <c r="I7641">
        <v>0</v>
      </c>
      <c r="J7641">
        <v>0.18</v>
      </c>
      <c r="K7641" t="s">
        <v>16</v>
      </c>
      <c r="L7641">
        <v>7</v>
      </c>
    </row>
    <row r="7642" spans="1:12" x14ac:dyDescent="0.3">
      <c r="A7642">
        <v>31</v>
      </c>
      <c r="B7642">
        <v>78000</v>
      </c>
      <c r="C7642" t="s">
        <v>26</v>
      </c>
      <c r="D7642">
        <v>6</v>
      </c>
      <c r="E7642" t="s">
        <v>27</v>
      </c>
      <c r="F7642" t="s">
        <v>19</v>
      </c>
      <c r="G7642">
        <v>8000</v>
      </c>
      <c r="H7642">
        <v>10</v>
      </c>
      <c r="I7642">
        <v>0</v>
      </c>
      <c r="J7642">
        <v>0.1</v>
      </c>
      <c r="K7642" t="s">
        <v>16</v>
      </c>
      <c r="L7642">
        <v>6</v>
      </c>
    </row>
    <row r="7643" spans="1:12" x14ac:dyDescent="0.3">
      <c r="A7643">
        <v>30</v>
      </c>
      <c r="B7643">
        <v>78000</v>
      </c>
      <c r="C7643" t="s">
        <v>26</v>
      </c>
      <c r="D7643">
        <v>2</v>
      </c>
      <c r="E7643" t="s">
        <v>18</v>
      </c>
      <c r="F7643" t="s">
        <v>19</v>
      </c>
      <c r="G7643">
        <v>10800</v>
      </c>
      <c r="H7643">
        <v>10.36</v>
      </c>
      <c r="I7643">
        <v>0</v>
      </c>
      <c r="J7643">
        <v>0.14000000000000001</v>
      </c>
      <c r="K7643" t="s">
        <v>16</v>
      </c>
      <c r="L7643">
        <v>9</v>
      </c>
    </row>
    <row r="7644" spans="1:12" x14ac:dyDescent="0.3">
      <c r="A7644">
        <v>27</v>
      </c>
      <c r="B7644">
        <v>78000</v>
      </c>
      <c r="C7644" t="s">
        <v>23</v>
      </c>
      <c r="D7644">
        <v>3</v>
      </c>
      <c r="E7644" t="s">
        <v>14</v>
      </c>
      <c r="F7644" t="s">
        <v>30</v>
      </c>
      <c r="G7644">
        <v>12000</v>
      </c>
      <c r="H7644">
        <v>15.58</v>
      </c>
      <c r="I7644">
        <v>0</v>
      </c>
      <c r="J7644">
        <v>0.15</v>
      </c>
      <c r="K7644" t="s">
        <v>16</v>
      </c>
      <c r="L7644">
        <v>7</v>
      </c>
    </row>
    <row r="7645" spans="1:12" x14ac:dyDescent="0.3">
      <c r="A7645">
        <v>33</v>
      </c>
      <c r="B7645">
        <v>55259</v>
      </c>
      <c r="C7645" t="s">
        <v>13</v>
      </c>
      <c r="D7645">
        <v>15</v>
      </c>
      <c r="E7645" t="s">
        <v>18</v>
      </c>
      <c r="F7645" t="s">
        <v>30</v>
      </c>
      <c r="G7645">
        <v>11200</v>
      </c>
      <c r="H7645">
        <v>17.489999999999998</v>
      </c>
      <c r="I7645">
        <v>0</v>
      </c>
      <c r="J7645">
        <v>0.2</v>
      </c>
      <c r="K7645" t="s">
        <v>16</v>
      </c>
      <c r="L7645">
        <v>5</v>
      </c>
    </row>
    <row r="7646" spans="1:12" x14ac:dyDescent="0.3">
      <c r="A7646">
        <v>35</v>
      </c>
      <c r="B7646">
        <v>40000</v>
      </c>
      <c r="C7646" t="s">
        <v>23</v>
      </c>
      <c r="D7646">
        <v>3</v>
      </c>
      <c r="E7646" t="s">
        <v>20</v>
      </c>
      <c r="F7646" t="s">
        <v>15</v>
      </c>
      <c r="G7646">
        <v>11325</v>
      </c>
      <c r="H7646">
        <v>15.96</v>
      </c>
      <c r="I7646">
        <v>0</v>
      </c>
      <c r="J7646">
        <v>0.28000000000000003</v>
      </c>
      <c r="K7646" t="s">
        <v>17</v>
      </c>
      <c r="L7646">
        <v>10</v>
      </c>
    </row>
    <row r="7647" spans="1:12" x14ac:dyDescent="0.3">
      <c r="A7647">
        <v>33</v>
      </c>
      <c r="B7647">
        <v>78000</v>
      </c>
      <c r="C7647" t="s">
        <v>26</v>
      </c>
      <c r="D7647">
        <v>3</v>
      </c>
      <c r="E7647" t="s">
        <v>14</v>
      </c>
      <c r="F7647" t="s">
        <v>19</v>
      </c>
      <c r="G7647">
        <v>20000</v>
      </c>
      <c r="H7647">
        <v>12.18</v>
      </c>
      <c r="I7647">
        <v>0</v>
      </c>
      <c r="J7647">
        <v>0.26</v>
      </c>
      <c r="K7647" t="s">
        <v>16</v>
      </c>
      <c r="L7647">
        <v>8</v>
      </c>
    </row>
    <row r="7648" spans="1:12" x14ac:dyDescent="0.3">
      <c r="A7648">
        <v>28</v>
      </c>
      <c r="B7648">
        <v>63000</v>
      </c>
      <c r="C7648" t="s">
        <v>13</v>
      </c>
      <c r="D7648">
        <v>1</v>
      </c>
      <c r="E7648" t="s">
        <v>18</v>
      </c>
      <c r="F7648" t="s">
        <v>15</v>
      </c>
      <c r="G7648">
        <v>11200</v>
      </c>
      <c r="H7648">
        <v>12.99</v>
      </c>
      <c r="I7648">
        <v>0</v>
      </c>
      <c r="J7648">
        <v>0.18</v>
      </c>
      <c r="K7648" t="s">
        <v>17</v>
      </c>
      <c r="L7648">
        <v>7</v>
      </c>
    </row>
    <row r="7649" spans="1:12" x14ac:dyDescent="0.3">
      <c r="A7649">
        <v>29</v>
      </c>
      <c r="B7649">
        <v>61200</v>
      </c>
      <c r="C7649" t="s">
        <v>26</v>
      </c>
      <c r="D7649">
        <v>2</v>
      </c>
      <c r="E7649" t="s">
        <v>14</v>
      </c>
      <c r="F7649" t="s">
        <v>22</v>
      </c>
      <c r="G7649">
        <v>15000</v>
      </c>
      <c r="H7649">
        <v>17.579999999999998</v>
      </c>
      <c r="I7649">
        <v>1</v>
      </c>
      <c r="J7649">
        <v>0.21</v>
      </c>
      <c r="K7649" t="s">
        <v>16</v>
      </c>
      <c r="L7649">
        <v>5</v>
      </c>
    </row>
    <row r="7650" spans="1:12" x14ac:dyDescent="0.3">
      <c r="A7650">
        <v>33</v>
      </c>
      <c r="B7650">
        <v>70000</v>
      </c>
      <c r="C7650" t="s">
        <v>13</v>
      </c>
      <c r="D7650">
        <v>0</v>
      </c>
      <c r="E7650" t="s">
        <v>18</v>
      </c>
      <c r="F7650" t="s">
        <v>21</v>
      </c>
      <c r="G7650">
        <v>11200</v>
      </c>
      <c r="H7650">
        <v>8.94</v>
      </c>
      <c r="I7650">
        <v>0</v>
      </c>
      <c r="J7650">
        <v>0.16</v>
      </c>
      <c r="K7650" t="s">
        <v>16</v>
      </c>
      <c r="L7650">
        <v>6</v>
      </c>
    </row>
    <row r="7651" spans="1:12" x14ac:dyDescent="0.3">
      <c r="A7651">
        <v>30</v>
      </c>
      <c r="B7651">
        <v>75000</v>
      </c>
      <c r="C7651" t="s">
        <v>13</v>
      </c>
      <c r="D7651">
        <v>6</v>
      </c>
      <c r="E7651" t="s">
        <v>14</v>
      </c>
      <c r="F7651" t="s">
        <v>15</v>
      </c>
      <c r="G7651">
        <v>11200</v>
      </c>
      <c r="H7651">
        <v>13.16</v>
      </c>
      <c r="I7651">
        <v>0</v>
      </c>
      <c r="J7651">
        <v>0.15</v>
      </c>
      <c r="K7651" t="s">
        <v>17</v>
      </c>
      <c r="L7651">
        <v>5</v>
      </c>
    </row>
    <row r="7652" spans="1:12" x14ac:dyDescent="0.3">
      <c r="A7652">
        <v>34</v>
      </c>
      <c r="B7652">
        <v>74000</v>
      </c>
      <c r="C7652" t="s">
        <v>13</v>
      </c>
      <c r="D7652">
        <v>3</v>
      </c>
      <c r="E7652" t="s">
        <v>18</v>
      </c>
      <c r="F7652" t="s">
        <v>15</v>
      </c>
      <c r="G7652">
        <v>11200</v>
      </c>
      <c r="H7652">
        <v>11.66</v>
      </c>
      <c r="I7652">
        <v>1</v>
      </c>
      <c r="J7652">
        <v>0.15</v>
      </c>
      <c r="K7652" t="s">
        <v>16</v>
      </c>
      <c r="L7652">
        <v>10</v>
      </c>
    </row>
    <row r="7653" spans="1:12" x14ac:dyDescent="0.3">
      <c r="A7653">
        <v>35</v>
      </c>
      <c r="B7653">
        <v>78252</v>
      </c>
      <c r="C7653" t="s">
        <v>26</v>
      </c>
      <c r="D7653">
        <v>19</v>
      </c>
      <c r="E7653" t="s">
        <v>27</v>
      </c>
      <c r="F7653" t="s">
        <v>30</v>
      </c>
      <c r="G7653">
        <v>30000</v>
      </c>
      <c r="H7653">
        <v>17.579999999999998</v>
      </c>
      <c r="I7653">
        <v>0</v>
      </c>
      <c r="J7653">
        <v>0.38</v>
      </c>
      <c r="K7653" t="s">
        <v>16</v>
      </c>
      <c r="L7653">
        <v>8</v>
      </c>
    </row>
    <row r="7654" spans="1:12" x14ac:dyDescent="0.3">
      <c r="A7654">
        <v>29</v>
      </c>
      <c r="B7654">
        <v>87500</v>
      </c>
      <c r="C7654" t="s">
        <v>13</v>
      </c>
      <c r="D7654">
        <v>2</v>
      </c>
      <c r="E7654" t="s">
        <v>18</v>
      </c>
      <c r="F7654" t="s">
        <v>19</v>
      </c>
      <c r="G7654">
        <v>11200</v>
      </c>
      <c r="I7654">
        <v>0</v>
      </c>
      <c r="J7654">
        <v>0.13</v>
      </c>
      <c r="K7654" t="s">
        <v>16</v>
      </c>
      <c r="L7654">
        <v>8</v>
      </c>
    </row>
    <row r="7655" spans="1:12" x14ac:dyDescent="0.3">
      <c r="A7655">
        <v>27</v>
      </c>
      <c r="B7655">
        <v>101000</v>
      </c>
      <c r="C7655" t="s">
        <v>13</v>
      </c>
      <c r="D7655">
        <v>2</v>
      </c>
      <c r="E7655" t="s">
        <v>25</v>
      </c>
      <c r="F7655" t="s">
        <v>19</v>
      </c>
      <c r="G7655">
        <v>11200</v>
      </c>
      <c r="H7655">
        <v>10.99</v>
      </c>
      <c r="I7655">
        <v>0</v>
      </c>
      <c r="J7655">
        <v>0.11</v>
      </c>
      <c r="K7655" t="s">
        <v>16</v>
      </c>
      <c r="L7655">
        <v>6</v>
      </c>
    </row>
    <row r="7656" spans="1:12" x14ac:dyDescent="0.3">
      <c r="A7656">
        <v>35</v>
      </c>
      <c r="B7656">
        <v>78862</v>
      </c>
      <c r="C7656" t="s">
        <v>26</v>
      </c>
      <c r="D7656">
        <v>14</v>
      </c>
      <c r="E7656" t="s">
        <v>18</v>
      </c>
      <c r="F7656" t="s">
        <v>30</v>
      </c>
      <c r="G7656">
        <v>25000</v>
      </c>
      <c r="H7656">
        <v>12.49</v>
      </c>
      <c r="I7656">
        <v>0</v>
      </c>
      <c r="J7656">
        <v>0.32</v>
      </c>
      <c r="K7656" t="s">
        <v>17</v>
      </c>
      <c r="L7656">
        <v>9</v>
      </c>
    </row>
    <row r="7657" spans="1:12" x14ac:dyDescent="0.3">
      <c r="A7657">
        <v>28</v>
      </c>
      <c r="B7657">
        <v>78996</v>
      </c>
      <c r="C7657" t="s">
        <v>26</v>
      </c>
      <c r="D7657">
        <v>10</v>
      </c>
      <c r="E7657" t="s">
        <v>28</v>
      </c>
      <c r="F7657" t="s">
        <v>15</v>
      </c>
      <c r="G7657">
        <v>12000</v>
      </c>
      <c r="H7657">
        <v>13.16</v>
      </c>
      <c r="I7657">
        <v>0</v>
      </c>
      <c r="J7657">
        <v>0.15</v>
      </c>
      <c r="K7657" t="s">
        <v>17</v>
      </c>
      <c r="L7657">
        <v>5</v>
      </c>
    </row>
    <row r="7658" spans="1:12" x14ac:dyDescent="0.3">
      <c r="A7658">
        <v>33</v>
      </c>
      <c r="B7658">
        <v>43200</v>
      </c>
      <c r="C7658" t="s">
        <v>13</v>
      </c>
      <c r="D7658">
        <v>6</v>
      </c>
      <c r="E7658" t="s">
        <v>25</v>
      </c>
      <c r="F7658" t="s">
        <v>21</v>
      </c>
      <c r="G7658">
        <v>11350</v>
      </c>
      <c r="H7658">
        <v>7.88</v>
      </c>
      <c r="I7658">
        <v>0</v>
      </c>
      <c r="J7658">
        <v>0.26</v>
      </c>
      <c r="K7658" t="s">
        <v>16</v>
      </c>
      <c r="L7658">
        <v>7</v>
      </c>
    </row>
    <row r="7659" spans="1:12" x14ac:dyDescent="0.3">
      <c r="A7659">
        <v>31</v>
      </c>
      <c r="B7659">
        <v>35000</v>
      </c>
      <c r="C7659" t="s">
        <v>13</v>
      </c>
      <c r="D7659">
        <v>1</v>
      </c>
      <c r="E7659" t="s">
        <v>27</v>
      </c>
      <c r="F7659" t="s">
        <v>21</v>
      </c>
      <c r="G7659">
        <v>11400</v>
      </c>
      <c r="H7659">
        <v>6.91</v>
      </c>
      <c r="I7659">
        <v>1</v>
      </c>
      <c r="J7659">
        <v>0.33</v>
      </c>
      <c r="K7659" t="s">
        <v>16</v>
      </c>
      <c r="L7659">
        <v>8</v>
      </c>
    </row>
    <row r="7660" spans="1:12" x14ac:dyDescent="0.3">
      <c r="A7660">
        <v>31</v>
      </c>
      <c r="B7660">
        <v>79000</v>
      </c>
      <c r="C7660" t="s">
        <v>26</v>
      </c>
      <c r="D7660">
        <v>14</v>
      </c>
      <c r="E7660" t="s">
        <v>25</v>
      </c>
      <c r="F7660" t="s">
        <v>15</v>
      </c>
      <c r="G7660">
        <v>20000</v>
      </c>
      <c r="H7660">
        <v>13.49</v>
      </c>
      <c r="I7660">
        <v>0</v>
      </c>
      <c r="J7660">
        <v>0.25</v>
      </c>
      <c r="K7660" t="s">
        <v>16</v>
      </c>
      <c r="L7660">
        <v>6</v>
      </c>
    </row>
    <row r="7661" spans="1:12" x14ac:dyDescent="0.3">
      <c r="A7661">
        <v>30</v>
      </c>
      <c r="B7661">
        <v>79000</v>
      </c>
      <c r="C7661" t="s">
        <v>26</v>
      </c>
      <c r="D7661">
        <v>11</v>
      </c>
      <c r="E7661" t="s">
        <v>25</v>
      </c>
      <c r="F7661" t="s">
        <v>15</v>
      </c>
      <c r="G7661">
        <v>20000</v>
      </c>
      <c r="H7661">
        <v>13.72</v>
      </c>
      <c r="I7661">
        <v>0</v>
      </c>
      <c r="J7661">
        <v>0.25</v>
      </c>
      <c r="K7661" t="s">
        <v>16</v>
      </c>
      <c r="L7661">
        <v>10</v>
      </c>
    </row>
    <row r="7662" spans="1:12" x14ac:dyDescent="0.3">
      <c r="A7662">
        <v>34</v>
      </c>
      <c r="B7662">
        <v>79000</v>
      </c>
      <c r="C7662" t="s">
        <v>26</v>
      </c>
      <c r="D7662">
        <v>1</v>
      </c>
      <c r="E7662" t="s">
        <v>20</v>
      </c>
      <c r="F7662" t="s">
        <v>21</v>
      </c>
      <c r="G7662">
        <v>4800</v>
      </c>
      <c r="H7662">
        <v>9.32</v>
      </c>
      <c r="I7662">
        <v>0</v>
      </c>
      <c r="J7662">
        <v>0.06</v>
      </c>
      <c r="K7662" t="s">
        <v>16</v>
      </c>
      <c r="L7662">
        <v>6</v>
      </c>
    </row>
    <row r="7663" spans="1:12" x14ac:dyDescent="0.3">
      <c r="A7663">
        <v>30</v>
      </c>
      <c r="B7663">
        <v>65000</v>
      </c>
      <c r="C7663" t="s">
        <v>13</v>
      </c>
      <c r="D7663">
        <v>14</v>
      </c>
      <c r="E7663" t="s">
        <v>20</v>
      </c>
      <c r="F7663" t="s">
        <v>15</v>
      </c>
      <c r="G7663">
        <v>11475</v>
      </c>
      <c r="H7663">
        <v>13.72</v>
      </c>
      <c r="I7663">
        <v>0</v>
      </c>
      <c r="J7663">
        <v>0.18</v>
      </c>
      <c r="K7663" t="s">
        <v>16</v>
      </c>
      <c r="L7663">
        <v>6</v>
      </c>
    </row>
    <row r="7664" spans="1:12" x14ac:dyDescent="0.3">
      <c r="A7664">
        <v>31</v>
      </c>
      <c r="B7664">
        <v>79100</v>
      </c>
      <c r="C7664" t="s">
        <v>26</v>
      </c>
      <c r="D7664">
        <v>4</v>
      </c>
      <c r="E7664" t="s">
        <v>14</v>
      </c>
      <c r="F7664" t="s">
        <v>21</v>
      </c>
      <c r="G7664">
        <v>19150</v>
      </c>
      <c r="H7664">
        <v>6.99</v>
      </c>
      <c r="I7664">
        <v>0</v>
      </c>
      <c r="J7664">
        <v>0.24</v>
      </c>
      <c r="K7664" t="s">
        <v>16</v>
      </c>
      <c r="L7664">
        <v>7</v>
      </c>
    </row>
    <row r="7665" spans="1:12" x14ac:dyDescent="0.3">
      <c r="A7665">
        <v>29</v>
      </c>
      <c r="B7665">
        <v>79200</v>
      </c>
      <c r="C7665" t="s">
        <v>26</v>
      </c>
      <c r="E7665" t="s">
        <v>27</v>
      </c>
      <c r="F7665" t="s">
        <v>21</v>
      </c>
      <c r="G7665">
        <v>8000</v>
      </c>
      <c r="H7665">
        <v>5.42</v>
      </c>
      <c r="I7665">
        <v>0</v>
      </c>
      <c r="J7665">
        <v>0.1</v>
      </c>
      <c r="K7665" t="s">
        <v>16</v>
      </c>
      <c r="L7665">
        <v>9</v>
      </c>
    </row>
    <row r="7666" spans="1:12" x14ac:dyDescent="0.3">
      <c r="A7666">
        <v>27</v>
      </c>
      <c r="B7666">
        <v>79200</v>
      </c>
      <c r="C7666" t="s">
        <v>23</v>
      </c>
      <c r="D7666">
        <v>1</v>
      </c>
      <c r="E7666" t="s">
        <v>28</v>
      </c>
      <c r="F7666" t="s">
        <v>29</v>
      </c>
      <c r="G7666">
        <v>15000</v>
      </c>
      <c r="H7666">
        <v>17.14</v>
      </c>
      <c r="I7666">
        <v>0</v>
      </c>
      <c r="J7666">
        <v>0.19</v>
      </c>
      <c r="K7666" t="s">
        <v>16</v>
      </c>
      <c r="L7666">
        <v>8</v>
      </c>
    </row>
    <row r="7667" spans="1:12" x14ac:dyDescent="0.3">
      <c r="A7667">
        <v>29</v>
      </c>
      <c r="B7667">
        <v>32000</v>
      </c>
      <c r="C7667" t="s">
        <v>13</v>
      </c>
      <c r="D7667">
        <v>3</v>
      </c>
      <c r="E7667" t="s">
        <v>14</v>
      </c>
      <c r="F7667" t="s">
        <v>15</v>
      </c>
      <c r="G7667">
        <v>11500</v>
      </c>
      <c r="H7667">
        <v>14.22</v>
      </c>
      <c r="I7667">
        <v>1</v>
      </c>
      <c r="J7667">
        <v>0.36</v>
      </c>
      <c r="K7667" t="s">
        <v>16</v>
      </c>
      <c r="L7667">
        <v>7</v>
      </c>
    </row>
    <row r="7668" spans="1:12" x14ac:dyDescent="0.3">
      <c r="A7668">
        <v>30</v>
      </c>
      <c r="B7668">
        <v>36000</v>
      </c>
      <c r="C7668" t="s">
        <v>13</v>
      </c>
      <c r="D7668">
        <v>5</v>
      </c>
      <c r="E7668" t="s">
        <v>18</v>
      </c>
      <c r="F7668" t="s">
        <v>15</v>
      </c>
      <c r="G7668">
        <v>11500</v>
      </c>
      <c r="H7668">
        <v>15.27</v>
      </c>
      <c r="I7668">
        <v>1</v>
      </c>
      <c r="J7668">
        <v>0.32</v>
      </c>
      <c r="K7668" t="s">
        <v>17</v>
      </c>
      <c r="L7668">
        <v>8</v>
      </c>
    </row>
    <row r="7669" spans="1:12" x14ac:dyDescent="0.3">
      <c r="A7669">
        <v>29</v>
      </c>
      <c r="B7669">
        <v>74000</v>
      </c>
      <c r="C7669" t="s">
        <v>13</v>
      </c>
      <c r="D7669">
        <v>13</v>
      </c>
      <c r="E7669" t="s">
        <v>28</v>
      </c>
      <c r="F7669" t="s">
        <v>19</v>
      </c>
      <c r="G7669">
        <v>11500</v>
      </c>
      <c r="H7669">
        <v>11.71</v>
      </c>
      <c r="I7669">
        <v>0</v>
      </c>
      <c r="J7669">
        <v>0.16</v>
      </c>
      <c r="K7669" t="s">
        <v>16</v>
      </c>
      <c r="L7669">
        <v>10</v>
      </c>
    </row>
    <row r="7670" spans="1:12" x14ac:dyDescent="0.3">
      <c r="A7670">
        <v>33</v>
      </c>
      <c r="B7670">
        <v>92259</v>
      </c>
      <c r="C7670" t="s">
        <v>13</v>
      </c>
      <c r="D7670">
        <v>2</v>
      </c>
      <c r="E7670" t="s">
        <v>18</v>
      </c>
      <c r="F7670" t="s">
        <v>19</v>
      </c>
      <c r="G7670">
        <v>11500</v>
      </c>
      <c r="H7670">
        <v>10</v>
      </c>
      <c r="I7670">
        <v>0</v>
      </c>
      <c r="J7670">
        <v>0.12</v>
      </c>
      <c r="K7670" t="s">
        <v>16</v>
      </c>
      <c r="L7670">
        <v>7</v>
      </c>
    </row>
    <row r="7671" spans="1:12" x14ac:dyDescent="0.3">
      <c r="A7671">
        <v>34</v>
      </c>
      <c r="B7671">
        <v>80000</v>
      </c>
      <c r="C7671" t="s">
        <v>26</v>
      </c>
      <c r="E7671" t="s">
        <v>20</v>
      </c>
      <c r="F7671" t="s">
        <v>21</v>
      </c>
      <c r="G7671">
        <v>15000</v>
      </c>
      <c r="H7671">
        <v>6.03</v>
      </c>
      <c r="I7671">
        <v>0</v>
      </c>
      <c r="J7671">
        <v>0.19</v>
      </c>
      <c r="K7671" t="s">
        <v>16</v>
      </c>
      <c r="L7671">
        <v>10</v>
      </c>
    </row>
    <row r="7672" spans="1:12" x14ac:dyDescent="0.3">
      <c r="A7672">
        <v>32</v>
      </c>
      <c r="B7672">
        <v>25000</v>
      </c>
      <c r="C7672" t="s">
        <v>13</v>
      </c>
      <c r="D7672">
        <v>4</v>
      </c>
      <c r="E7672" t="s">
        <v>14</v>
      </c>
      <c r="F7672" t="s">
        <v>15</v>
      </c>
      <c r="G7672">
        <v>11700</v>
      </c>
      <c r="H7672">
        <v>12.68</v>
      </c>
      <c r="I7672">
        <v>1</v>
      </c>
      <c r="J7672">
        <v>0.47</v>
      </c>
      <c r="K7672" t="s">
        <v>17</v>
      </c>
      <c r="L7672">
        <v>10</v>
      </c>
    </row>
    <row r="7673" spans="1:12" x14ac:dyDescent="0.3">
      <c r="A7673">
        <v>29</v>
      </c>
      <c r="B7673">
        <v>80000</v>
      </c>
      <c r="C7673" t="s">
        <v>26</v>
      </c>
      <c r="D7673">
        <v>13</v>
      </c>
      <c r="E7673" t="s">
        <v>18</v>
      </c>
      <c r="F7673" t="s">
        <v>21</v>
      </c>
      <c r="G7673">
        <v>10000</v>
      </c>
      <c r="H7673">
        <v>7.9</v>
      </c>
      <c r="I7673">
        <v>0</v>
      </c>
      <c r="J7673">
        <v>0.13</v>
      </c>
      <c r="K7673" t="s">
        <v>16</v>
      </c>
      <c r="L7673">
        <v>9</v>
      </c>
    </row>
    <row r="7674" spans="1:12" x14ac:dyDescent="0.3">
      <c r="A7674">
        <v>28</v>
      </c>
      <c r="B7674">
        <v>80000</v>
      </c>
      <c r="C7674" t="s">
        <v>26</v>
      </c>
      <c r="D7674">
        <v>12</v>
      </c>
      <c r="E7674" t="s">
        <v>25</v>
      </c>
      <c r="F7674" t="s">
        <v>21</v>
      </c>
      <c r="G7674">
        <v>12000</v>
      </c>
      <c r="H7674">
        <v>6.03</v>
      </c>
      <c r="I7674">
        <v>0</v>
      </c>
      <c r="J7674">
        <v>0.15</v>
      </c>
      <c r="K7674" t="s">
        <v>16</v>
      </c>
      <c r="L7674">
        <v>6</v>
      </c>
    </row>
    <row r="7675" spans="1:12" x14ac:dyDescent="0.3">
      <c r="A7675">
        <v>27</v>
      </c>
      <c r="B7675">
        <v>80000</v>
      </c>
      <c r="C7675" t="s">
        <v>26</v>
      </c>
      <c r="D7675">
        <v>11</v>
      </c>
      <c r="E7675" t="s">
        <v>18</v>
      </c>
      <c r="F7675" t="s">
        <v>19</v>
      </c>
      <c r="G7675">
        <v>7500</v>
      </c>
      <c r="H7675">
        <v>11.71</v>
      </c>
      <c r="I7675">
        <v>0</v>
      </c>
      <c r="J7675">
        <v>0.09</v>
      </c>
      <c r="K7675" t="s">
        <v>16</v>
      </c>
      <c r="L7675">
        <v>10</v>
      </c>
    </row>
    <row r="7676" spans="1:12" x14ac:dyDescent="0.3">
      <c r="A7676">
        <v>31</v>
      </c>
      <c r="B7676">
        <v>80000</v>
      </c>
      <c r="C7676" t="s">
        <v>26</v>
      </c>
      <c r="D7676">
        <v>13</v>
      </c>
      <c r="E7676" t="s">
        <v>18</v>
      </c>
      <c r="F7676" t="s">
        <v>21</v>
      </c>
      <c r="G7676">
        <v>20000</v>
      </c>
      <c r="H7676">
        <v>8.9</v>
      </c>
      <c r="I7676">
        <v>0</v>
      </c>
      <c r="J7676">
        <v>0.25</v>
      </c>
      <c r="K7676" t="s">
        <v>16</v>
      </c>
      <c r="L7676">
        <v>10</v>
      </c>
    </row>
    <row r="7677" spans="1:12" x14ac:dyDescent="0.3">
      <c r="A7677">
        <v>32</v>
      </c>
      <c r="B7677">
        <v>24000</v>
      </c>
      <c r="C7677" t="s">
        <v>13</v>
      </c>
      <c r="D7677">
        <v>2</v>
      </c>
      <c r="E7677" t="s">
        <v>14</v>
      </c>
      <c r="F7677" t="s">
        <v>21</v>
      </c>
      <c r="G7677">
        <v>12000</v>
      </c>
      <c r="I7677">
        <v>1</v>
      </c>
      <c r="J7677">
        <v>0.5</v>
      </c>
      <c r="K7677" t="s">
        <v>16</v>
      </c>
      <c r="L7677">
        <v>8</v>
      </c>
    </row>
    <row r="7678" spans="1:12" x14ac:dyDescent="0.3">
      <c r="A7678">
        <v>28</v>
      </c>
      <c r="B7678">
        <v>25000</v>
      </c>
      <c r="C7678" t="s">
        <v>13</v>
      </c>
      <c r="D7678">
        <v>1</v>
      </c>
      <c r="E7678" t="s">
        <v>14</v>
      </c>
      <c r="F7678" t="s">
        <v>19</v>
      </c>
      <c r="G7678">
        <v>12000</v>
      </c>
      <c r="H7678">
        <v>9.83</v>
      </c>
      <c r="I7678">
        <v>1</v>
      </c>
      <c r="J7678">
        <v>0.48</v>
      </c>
      <c r="K7678" t="s">
        <v>16</v>
      </c>
      <c r="L7678">
        <v>9</v>
      </c>
    </row>
    <row r="7679" spans="1:12" x14ac:dyDescent="0.3">
      <c r="A7679">
        <v>34</v>
      </c>
      <c r="B7679">
        <v>25200</v>
      </c>
      <c r="C7679" t="s">
        <v>13</v>
      </c>
      <c r="D7679">
        <v>6</v>
      </c>
      <c r="E7679" t="s">
        <v>20</v>
      </c>
      <c r="F7679" t="s">
        <v>15</v>
      </c>
      <c r="G7679">
        <v>12000</v>
      </c>
      <c r="H7679">
        <v>13.48</v>
      </c>
      <c r="I7679">
        <v>1</v>
      </c>
      <c r="J7679">
        <v>0.48</v>
      </c>
      <c r="K7679" t="s">
        <v>16</v>
      </c>
      <c r="L7679">
        <v>10</v>
      </c>
    </row>
    <row r="7680" spans="1:12" x14ac:dyDescent="0.3">
      <c r="A7680">
        <v>28</v>
      </c>
      <c r="B7680">
        <v>80000</v>
      </c>
      <c r="C7680" t="s">
        <v>26</v>
      </c>
      <c r="D7680">
        <v>6</v>
      </c>
      <c r="E7680" t="s">
        <v>28</v>
      </c>
      <c r="F7680" t="s">
        <v>19</v>
      </c>
      <c r="G7680">
        <v>4400</v>
      </c>
      <c r="I7680">
        <v>0</v>
      </c>
      <c r="J7680">
        <v>0.06</v>
      </c>
      <c r="K7680" t="s">
        <v>16</v>
      </c>
      <c r="L7680">
        <v>5</v>
      </c>
    </row>
    <row r="7681" spans="1:12" x14ac:dyDescent="0.3">
      <c r="A7681">
        <v>28</v>
      </c>
      <c r="B7681">
        <v>30000</v>
      </c>
      <c r="C7681" t="s">
        <v>13</v>
      </c>
      <c r="D7681">
        <v>4</v>
      </c>
      <c r="E7681" t="s">
        <v>25</v>
      </c>
      <c r="F7681" t="s">
        <v>21</v>
      </c>
      <c r="G7681">
        <v>12000</v>
      </c>
      <c r="H7681">
        <v>6.62</v>
      </c>
      <c r="I7681">
        <v>1</v>
      </c>
      <c r="J7681">
        <v>0.4</v>
      </c>
      <c r="K7681" t="s">
        <v>16</v>
      </c>
      <c r="L7681">
        <v>7</v>
      </c>
    </row>
    <row r="7682" spans="1:12" x14ac:dyDescent="0.3">
      <c r="A7682">
        <v>30</v>
      </c>
      <c r="B7682">
        <v>30000</v>
      </c>
      <c r="C7682" t="s">
        <v>13</v>
      </c>
      <c r="D7682">
        <v>4</v>
      </c>
      <c r="E7682" t="s">
        <v>25</v>
      </c>
      <c r="F7682" t="s">
        <v>30</v>
      </c>
      <c r="G7682">
        <v>12000</v>
      </c>
      <c r="H7682">
        <v>15.21</v>
      </c>
      <c r="I7682">
        <v>1</v>
      </c>
      <c r="J7682">
        <v>0.4</v>
      </c>
      <c r="K7682" t="s">
        <v>17</v>
      </c>
      <c r="L7682">
        <v>6</v>
      </c>
    </row>
    <row r="7683" spans="1:12" x14ac:dyDescent="0.3">
      <c r="A7683">
        <v>27</v>
      </c>
      <c r="B7683">
        <v>30000</v>
      </c>
      <c r="C7683" t="s">
        <v>13</v>
      </c>
      <c r="D7683">
        <v>5</v>
      </c>
      <c r="E7683" t="s">
        <v>18</v>
      </c>
      <c r="F7683" t="s">
        <v>19</v>
      </c>
      <c r="G7683">
        <v>12000</v>
      </c>
      <c r="H7683">
        <v>11.36</v>
      </c>
      <c r="I7683">
        <v>1</v>
      </c>
      <c r="J7683">
        <v>0.4</v>
      </c>
      <c r="K7683" t="s">
        <v>16</v>
      </c>
      <c r="L7683">
        <v>9</v>
      </c>
    </row>
    <row r="7684" spans="1:12" x14ac:dyDescent="0.3">
      <c r="A7684">
        <v>28</v>
      </c>
      <c r="B7684">
        <v>80000</v>
      </c>
      <c r="C7684" t="s">
        <v>26</v>
      </c>
      <c r="D7684">
        <v>11</v>
      </c>
      <c r="E7684" t="s">
        <v>20</v>
      </c>
      <c r="F7684" t="s">
        <v>21</v>
      </c>
      <c r="G7684">
        <v>16000</v>
      </c>
      <c r="H7684">
        <v>5.99</v>
      </c>
      <c r="I7684">
        <v>0</v>
      </c>
      <c r="J7684">
        <v>0.2</v>
      </c>
      <c r="K7684" t="s">
        <v>16</v>
      </c>
      <c r="L7684">
        <v>7</v>
      </c>
    </row>
    <row r="7685" spans="1:12" x14ac:dyDescent="0.3">
      <c r="A7685">
        <v>30</v>
      </c>
      <c r="B7685">
        <v>31200</v>
      </c>
      <c r="C7685" t="s">
        <v>13</v>
      </c>
      <c r="D7685">
        <v>0</v>
      </c>
      <c r="E7685" t="s">
        <v>20</v>
      </c>
      <c r="F7685" t="s">
        <v>29</v>
      </c>
      <c r="G7685">
        <v>12000</v>
      </c>
      <c r="H7685">
        <v>16.45</v>
      </c>
      <c r="I7685">
        <v>1</v>
      </c>
      <c r="J7685">
        <v>0.38</v>
      </c>
      <c r="K7685" t="s">
        <v>17</v>
      </c>
      <c r="L7685">
        <v>7</v>
      </c>
    </row>
    <row r="7686" spans="1:12" x14ac:dyDescent="0.3">
      <c r="A7686">
        <v>31</v>
      </c>
      <c r="B7686">
        <v>80000</v>
      </c>
      <c r="C7686" t="s">
        <v>26</v>
      </c>
      <c r="D7686">
        <v>6</v>
      </c>
      <c r="E7686" t="s">
        <v>18</v>
      </c>
      <c r="F7686" t="s">
        <v>21</v>
      </c>
      <c r="G7686">
        <v>12750</v>
      </c>
      <c r="H7686">
        <v>7.29</v>
      </c>
      <c r="I7686">
        <v>0</v>
      </c>
      <c r="J7686">
        <v>0.16</v>
      </c>
      <c r="K7686" t="s">
        <v>16</v>
      </c>
      <c r="L7686">
        <v>10</v>
      </c>
    </row>
    <row r="7687" spans="1:12" x14ac:dyDescent="0.3">
      <c r="A7687">
        <v>29</v>
      </c>
      <c r="B7687">
        <v>32800</v>
      </c>
      <c r="C7687" t="s">
        <v>13</v>
      </c>
      <c r="D7687">
        <v>13</v>
      </c>
      <c r="E7687" t="s">
        <v>14</v>
      </c>
      <c r="F7687" t="s">
        <v>29</v>
      </c>
      <c r="G7687">
        <v>12000</v>
      </c>
      <c r="H7687">
        <v>16.45</v>
      </c>
      <c r="I7687">
        <v>1</v>
      </c>
      <c r="J7687">
        <v>0.37</v>
      </c>
      <c r="K7687" t="s">
        <v>16</v>
      </c>
      <c r="L7687">
        <v>9</v>
      </c>
    </row>
    <row r="7688" spans="1:12" x14ac:dyDescent="0.3">
      <c r="A7688">
        <v>32</v>
      </c>
      <c r="B7688">
        <v>33000</v>
      </c>
      <c r="C7688" t="s">
        <v>13</v>
      </c>
      <c r="D7688">
        <v>1</v>
      </c>
      <c r="E7688" t="s">
        <v>18</v>
      </c>
      <c r="F7688" t="s">
        <v>21</v>
      </c>
      <c r="G7688">
        <v>12000</v>
      </c>
      <c r="H7688">
        <v>6.54</v>
      </c>
      <c r="I7688">
        <v>1</v>
      </c>
      <c r="J7688">
        <v>0.36</v>
      </c>
      <c r="K7688" t="s">
        <v>16</v>
      </c>
      <c r="L7688">
        <v>8</v>
      </c>
    </row>
    <row r="7689" spans="1:12" x14ac:dyDescent="0.3">
      <c r="A7689">
        <v>27</v>
      </c>
      <c r="B7689">
        <v>80000</v>
      </c>
      <c r="C7689" t="s">
        <v>26</v>
      </c>
      <c r="D7689">
        <v>3</v>
      </c>
      <c r="E7689" t="s">
        <v>25</v>
      </c>
      <c r="F7689" t="s">
        <v>19</v>
      </c>
      <c r="G7689">
        <v>3000</v>
      </c>
      <c r="H7689">
        <v>11.11</v>
      </c>
      <c r="I7689">
        <v>0</v>
      </c>
      <c r="J7689">
        <v>0.04</v>
      </c>
      <c r="K7689" t="s">
        <v>16</v>
      </c>
      <c r="L7689">
        <v>7</v>
      </c>
    </row>
    <row r="7690" spans="1:12" x14ac:dyDescent="0.3">
      <c r="A7690">
        <v>31</v>
      </c>
      <c r="B7690">
        <v>80000</v>
      </c>
      <c r="C7690" t="s">
        <v>26</v>
      </c>
      <c r="D7690">
        <v>4</v>
      </c>
      <c r="E7690" t="s">
        <v>28</v>
      </c>
      <c r="F7690" t="s">
        <v>19</v>
      </c>
      <c r="G7690">
        <v>12400</v>
      </c>
      <c r="H7690">
        <v>9.99</v>
      </c>
      <c r="I7690">
        <v>0</v>
      </c>
      <c r="J7690">
        <v>0.15</v>
      </c>
      <c r="K7690" t="s">
        <v>16</v>
      </c>
      <c r="L7690">
        <v>6</v>
      </c>
    </row>
    <row r="7691" spans="1:12" x14ac:dyDescent="0.3">
      <c r="A7691">
        <v>31</v>
      </c>
      <c r="B7691">
        <v>80000</v>
      </c>
      <c r="C7691" t="s">
        <v>23</v>
      </c>
      <c r="D7691">
        <v>13</v>
      </c>
      <c r="E7691" t="s">
        <v>14</v>
      </c>
      <c r="F7691" t="s">
        <v>21</v>
      </c>
      <c r="G7691">
        <v>12000</v>
      </c>
      <c r="H7691">
        <v>5.79</v>
      </c>
      <c r="I7691">
        <v>0</v>
      </c>
      <c r="J7691">
        <v>0.15</v>
      </c>
      <c r="K7691" t="s">
        <v>16</v>
      </c>
      <c r="L7691">
        <v>10</v>
      </c>
    </row>
    <row r="7692" spans="1:12" x14ac:dyDescent="0.3">
      <c r="A7692">
        <v>29</v>
      </c>
      <c r="B7692">
        <v>34999</v>
      </c>
      <c r="C7692" t="s">
        <v>13</v>
      </c>
      <c r="D7692">
        <v>2</v>
      </c>
      <c r="E7692" t="s">
        <v>14</v>
      </c>
      <c r="F7692" t="s">
        <v>19</v>
      </c>
      <c r="G7692">
        <v>12000</v>
      </c>
      <c r="H7692">
        <v>11.58</v>
      </c>
      <c r="I7692">
        <v>1</v>
      </c>
      <c r="J7692">
        <v>0.34</v>
      </c>
      <c r="K7692" t="s">
        <v>16</v>
      </c>
      <c r="L7692">
        <v>10</v>
      </c>
    </row>
    <row r="7693" spans="1:12" x14ac:dyDescent="0.3">
      <c r="A7693">
        <v>29</v>
      </c>
      <c r="B7693">
        <v>80000</v>
      </c>
      <c r="C7693" t="s">
        <v>26</v>
      </c>
      <c r="D7693">
        <v>14</v>
      </c>
      <c r="E7693" t="s">
        <v>28</v>
      </c>
      <c r="F7693" t="s">
        <v>30</v>
      </c>
      <c r="G7693">
        <v>5000</v>
      </c>
      <c r="H7693">
        <v>15.21</v>
      </c>
      <c r="I7693">
        <v>0</v>
      </c>
      <c r="J7693">
        <v>0.06</v>
      </c>
      <c r="K7693" t="s">
        <v>16</v>
      </c>
      <c r="L7693">
        <v>6</v>
      </c>
    </row>
    <row r="7694" spans="1:12" x14ac:dyDescent="0.3">
      <c r="A7694">
        <v>27</v>
      </c>
      <c r="B7694">
        <v>35000</v>
      </c>
      <c r="C7694" t="s">
        <v>13</v>
      </c>
      <c r="D7694">
        <v>8</v>
      </c>
      <c r="E7694" t="s">
        <v>20</v>
      </c>
      <c r="F7694" t="s">
        <v>19</v>
      </c>
      <c r="G7694">
        <v>12000</v>
      </c>
      <c r="H7694">
        <v>9.91</v>
      </c>
      <c r="I7694">
        <v>1</v>
      </c>
      <c r="J7694">
        <v>0.34</v>
      </c>
      <c r="K7694" t="s">
        <v>16</v>
      </c>
      <c r="L7694">
        <v>8</v>
      </c>
    </row>
    <row r="7695" spans="1:12" x14ac:dyDescent="0.3">
      <c r="A7695">
        <v>28</v>
      </c>
      <c r="B7695">
        <v>80000</v>
      </c>
      <c r="C7695" t="s">
        <v>26</v>
      </c>
      <c r="D7695">
        <v>8</v>
      </c>
      <c r="E7695" t="s">
        <v>18</v>
      </c>
      <c r="F7695" t="s">
        <v>21</v>
      </c>
      <c r="G7695">
        <v>9600</v>
      </c>
      <c r="H7695">
        <v>7.51</v>
      </c>
      <c r="I7695">
        <v>0</v>
      </c>
      <c r="J7695">
        <v>0.12</v>
      </c>
      <c r="K7695" t="s">
        <v>16</v>
      </c>
      <c r="L7695">
        <v>6</v>
      </c>
    </row>
    <row r="7696" spans="1:12" x14ac:dyDescent="0.3">
      <c r="A7696">
        <v>32</v>
      </c>
      <c r="B7696">
        <v>35100</v>
      </c>
      <c r="C7696" t="s">
        <v>13</v>
      </c>
      <c r="E7696" t="s">
        <v>18</v>
      </c>
      <c r="F7696" t="s">
        <v>21</v>
      </c>
      <c r="G7696">
        <v>12000</v>
      </c>
      <c r="H7696">
        <v>5.99</v>
      </c>
      <c r="I7696">
        <v>1</v>
      </c>
      <c r="J7696">
        <v>0.34</v>
      </c>
      <c r="K7696" t="s">
        <v>16</v>
      </c>
      <c r="L7696">
        <v>10</v>
      </c>
    </row>
    <row r="7697" spans="1:12" x14ac:dyDescent="0.3">
      <c r="A7697">
        <v>35</v>
      </c>
      <c r="B7697">
        <v>80000</v>
      </c>
      <c r="C7697" t="s">
        <v>26</v>
      </c>
      <c r="D7697">
        <v>8</v>
      </c>
      <c r="E7697" t="s">
        <v>28</v>
      </c>
      <c r="F7697" t="s">
        <v>19</v>
      </c>
      <c r="G7697">
        <v>15000</v>
      </c>
      <c r="I7697">
        <v>0</v>
      </c>
      <c r="J7697">
        <v>0.19</v>
      </c>
      <c r="K7697" t="s">
        <v>16</v>
      </c>
      <c r="L7697">
        <v>9</v>
      </c>
    </row>
    <row r="7698" spans="1:12" x14ac:dyDescent="0.3">
      <c r="A7698">
        <v>35</v>
      </c>
      <c r="B7698">
        <v>36000</v>
      </c>
      <c r="C7698" t="s">
        <v>13</v>
      </c>
      <c r="D7698">
        <v>9</v>
      </c>
      <c r="E7698" t="s">
        <v>14</v>
      </c>
      <c r="F7698" t="s">
        <v>30</v>
      </c>
      <c r="G7698">
        <v>12000</v>
      </c>
      <c r="H7698">
        <v>16.29</v>
      </c>
      <c r="I7698">
        <v>1</v>
      </c>
      <c r="J7698">
        <v>0.33</v>
      </c>
      <c r="K7698" t="s">
        <v>16</v>
      </c>
      <c r="L7698">
        <v>9</v>
      </c>
    </row>
    <row r="7699" spans="1:12" x14ac:dyDescent="0.3">
      <c r="A7699">
        <v>30</v>
      </c>
      <c r="B7699">
        <v>36400</v>
      </c>
      <c r="C7699" t="s">
        <v>13</v>
      </c>
      <c r="D7699">
        <v>2</v>
      </c>
      <c r="E7699" t="s">
        <v>14</v>
      </c>
      <c r="F7699" t="s">
        <v>19</v>
      </c>
      <c r="G7699">
        <v>12000</v>
      </c>
      <c r="H7699">
        <v>10.65</v>
      </c>
      <c r="I7699">
        <v>1</v>
      </c>
      <c r="J7699">
        <v>0.33</v>
      </c>
      <c r="K7699" t="s">
        <v>16</v>
      </c>
      <c r="L7699">
        <v>9</v>
      </c>
    </row>
    <row r="7700" spans="1:12" x14ac:dyDescent="0.3">
      <c r="A7700">
        <v>30</v>
      </c>
      <c r="B7700">
        <v>37500</v>
      </c>
      <c r="C7700" t="s">
        <v>13</v>
      </c>
      <c r="D7700">
        <v>5</v>
      </c>
      <c r="E7700" t="s">
        <v>18</v>
      </c>
      <c r="F7700" t="s">
        <v>19</v>
      </c>
      <c r="G7700">
        <v>12000</v>
      </c>
      <c r="I7700">
        <v>1</v>
      </c>
      <c r="J7700">
        <v>0.32</v>
      </c>
      <c r="K7700" t="s">
        <v>16</v>
      </c>
      <c r="L7700">
        <v>6</v>
      </c>
    </row>
    <row r="7701" spans="1:12" x14ac:dyDescent="0.3">
      <c r="A7701">
        <v>29</v>
      </c>
      <c r="B7701">
        <v>37920</v>
      </c>
      <c r="C7701" t="s">
        <v>13</v>
      </c>
      <c r="D7701">
        <v>2</v>
      </c>
      <c r="E7701" t="s">
        <v>20</v>
      </c>
      <c r="F7701" t="s">
        <v>15</v>
      </c>
      <c r="G7701">
        <v>12000</v>
      </c>
      <c r="H7701">
        <v>13.48</v>
      </c>
      <c r="I7701">
        <v>1</v>
      </c>
      <c r="J7701">
        <v>0.32</v>
      </c>
      <c r="K7701" t="s">
        <v>17</v>
      </c>
      <c r="L7701">
        <v>10</v>
      </c>
    </row>
    <row r="7702" spans="1:12" x14ac:dyDescent="0.3">
      <c r="A7702">
        <v>34</v>
      </c>
      <c r="B7702">
        <v>80000</v>
      </c>
      <c r="C7702" t="s">
        <v>26</v>
      </c>
      <c r="D7702">
        <v>7</v>
      </c>
      <c r="E7702" t="s">
        <v>18</v>
      </c>
      <c r="F7702" t="s">
        <v>19</v>
      </c>
      <c r="G7702">
        <v>19000</v>
      </c>
      <c r="H7702">
        <v>10.62</v>
      </c>
      <c r="I7702">
        <v>0</v>
      </c>
      <c r="J7702">
        <v>0.24</v>
      </c>
      <c r="K7702" t="s">
        <v>16</v>
      </c>
      <c r="L7702">
        <v>10</v>
      </c>
    </row>
    <row r="7703" spans="1:12" x14ac:dyDescent="0.3">
      <c r="A7703">
        <v>32</v>
      </c>
      <c r="B7703">
        <v>38000</v>
      </c>
      <c r="C7703" t="s">
        <v>13</v>
      </c>
      <c r="D7703">
        <v>2</v>
      </c>
      <c r="E7703" t="s">
        <v>18</v>
      </c>
      <c r="F7703" t="s">
        <v>19</v>
      </c>
      <c r="G7703">
        <v>12000</v>
      </c>
      <c r="H7703">
        <v>12.42</v>
      </c>
      <c r="I7703">
        <v>1</v>
      </c>
      <c r="J7703">
        <v>0.32</v>
      </c>
      <c r="K7703" t="s">
        <v>16</v>
      </c>
      <c r="L7703">
        <v>6</v>
      </c>
    </row>
    <row r="7704" spans="1:12" x14ac:dyDescent="0.3">
      <c r="A7704">
        <v>33</v>
      </c>
      <c r="B7704">
        <v>80000</v>
      </c>
      <c r="C7704" t="s">
        <v>26</v>
      </c>
      <c r="D7704">
        <v>4</v>
      </c>
      <c r="E7704" t="s">
        <v>14</v>
      </c>
      <c r="F7704" t="s">
        <v>19</v>
      </c>
      <c r="G7704">
        <v>12000</v>
      </c>
      <c r="H7704">
        <v>11.14</v>
      </c>
      <c r="I7704">
        <v>0</v>
      </c>
      <c r="J7704">
        <v>0.15</v>
      </c>
      <c r="K7704" t="s">
        <v>16</v>
      </c>
      <c r="L7704">
        <v>6</v>
      </c>
    </row>
    <row r="7705" spans="1:12" x14ac:dyDescent="0.3">
      <c r="A7705">
        <v>34</v>
      </c>
      <c r="B7705">
        <v>80000</v>
      </c>
      <c r="C7705" t="s">
        <v>26</v>
      </c>
      <c r="D7705">
        <v>4</v>
      </c>
      <c r="E7705" t="s">
        <v>28</v>
      </c>
      <c r="F7705" t="s">
        <v>29</v>
      </c>
      <c r="G7705">
        <v>12000</v>
      </c>
      <c r="I7705">
        <v>0</v>
      </c>
      <c r="J7705">
        <v>0.15</v>
      </c>
      <c r="K7705" t="s">
        <v>16</v>
      </c>
      <c r="L7705">
        <v>10</v>
      </c>
    </row>
    <row r="7706" spans="1:12" x14ac:dyDescent="0.3">
      <c r="A7706">
        <v>28</v>
      </c>
      <c r="B7706">
        <v>80000</v>
      </c>
      <c r="C7706" t="s">
        <v>26</v>
      </c>
      <c r="D7706">
        <v>8</v>
      </c>
      <c r="E7706" t="s">
        <v>18</v>
      </c>
      <c r="F7706" t="s">
        <v>15</v>
      </c>
      <c r="G7706">
        <v>13000</v>
      </c>
      <c r="H7706">
        <v>13.47</v>
      </c>
      <c r="I7706">
        <v>0</v>
      </c>
      <c r="J7706">
        <v>0.16</v>
      </c>
      <c r="K7706" t="s">
        <v>16</v>
      </c>
      <c r="L7706">
        <v>5</v>
      </c>
    </row>
    <row r="7707" spans="1:12" x14ac:dyDescent="0.3">
      <c r="A7707">
        <v>28</v>
      </c>
      <c r="B7707">
        <v>74000</v>
      </c>
      <c r="C7707" t="s">
        <v>26</v>
      </c>
      <c r="D7707">
        <v>6</v>
      </c>
      <c r="E7707" t="s">
        <v>27</v>
      </c>
      <c r="F7707" t="s">
        <v>29</v>
      </c>
      <c r="G7707">
        <v>7000</v>
      </c>
      <c r="H7707">
        <v>15.38</v>
      </c>
      <c r="I7707">
        <v>1</v>
      </c>
      <c r="J7707">
        <v>0.09</v>
      </c>
      <c r="K7707" t="s">
        <v>16</v>
      </c>
      <c r="L7707">
        <v>9</v>
      </c>
    </row>
    <row r="7708" spans="1:12" x14ac:dyDescent="0.3">
      <c r="A7708">
        <v>35</v>
      </c>
      <c r="B7708">
        <v>80004</v>
      </c>
      <c r="C7708" t="s">
        <v>26</v>
      </c>
      <c r="D7708">
        <v>2</v>
      </c>
      <c r="E7708" t="s">
        <v>20</v>
      </c>
      <c r="F7708" t="s">
        <v>19</v>
      </c>
      <c r="G7708">
        <v>3200</v>
      </c>
      <c r="H7708">
        <v>11.11</v>
      </c>
      <c r="I7708">
        <v>0</v>
      </c>
      <c r="J7708">
        <v>0.04</v>
      </c>
      <c r="K7708" t="s">
        <v>16</v>
      </c>
      <c r="L7708">
        <v>7</v>
      </c>
    </row>
    <row r="7709" spans="1:12" x14ac:dyDescent="0.3">
      <c r="A7709">
        <v>32</v>
      </c>
      <c r="B7709">
        <v>40000</v>
      </c>
      <c r="C7709" t="s">
        <v>13</v>
      </c>
      <c r="D7709">
        <v>3</v>
      </c>
      <c r="E7709" t="s">
        <v>25</v>
      </c>
      <c r="F7709" t="s">
        <v>19</v>
      </c>
      <c r="G7709">
        <v>12000</v>
      </c>
      <c r="H7709">
        <v>11.89</v>
      </c>
      <c r="I7709">
        <v>0</v>
      </c>
      <c r="J7709">
        <v>0.3</v>
      </c>
      <c r="K7709" t="s">
        <v>16</v>
      </c>
      <c r="L7709">
        <v>10</v>
      </c>
    </row>
    <row r="7710" spans="1:12" x14ac:dyDescent="0.3">
      <c r="A7710">
        <v>30</v>
      </c>
      <c r="B7710">
        <v>40000</v>
      </c>
      <c r="C7710" t="s">
        <v>13</v>
      </c>
      <c r="D7710">
        <v>13</v>
      </c>
      <c r="E7710" t="s">
        <v>18</v>
      </c>
      <c r="F7710" t="s">
        <v>19</v>
      </c>
      <c r="G7710">
        <v>12000</v>
      </c>
      <c r="H7710">
        <v>9.1999999999999993</v>
      </c>
      <c r="I7710">
        <v>0</v>
      </c>
      <c r="J7710">
        <v>0.3</v>
      </c>
      <c r="K7710" t="s">
        <v>16</v>
      </c>
      <c r="L7710">
        <v>8</v>
      </c>
    </row>
    <row r="7711" spans="1:12" x14ac:dyDescent="0.3">
      <c r="A7711">
        <v>30</v>
      </c>
      <c r="B7711">
        <v>80256</v>
      </c>
      <c r="C7711" t="s">
        <v>23</v>
      </c>
      <c r="D7711">
        <v>11</v>
      </c>
      <c r="E7711" t="s">
        <v>27</v>
      </c>
      <c r="F7711" t="s">
        <v>21</v>
      </c>
      <c r="G7711">
        <v>24000</v>
      </c>
      <c r="H7711">
        <v>7.49</v>
      </c>
      <c r="I7711">
        <v>0</v>
      </c>
      <c r="J7711">
        <v>0.3</v>
      </c>
      <c r="K7711" t="s">
        <v>16</v>
      </c>
      <c r="L7711">
        <v>7</v>
      </c>
    </row>
    <row r="7712" spans="1:12" x14ac:dyDescent="0.3">
      <c r="A7712">
        <v>34</v>
      </c>
      <c r="B7712">
        <v>80300</v>
      </c>
      <c r="C7712" t="s">
        <v>26</v>
      </c>
      <c r="D7712">
        <v>3</v>
      </c>
      <c r="E7712" t="s">
        <v>20</v>
      </c>
      <c r="F7712" t="s">
        <v>15</v>
      </c>
      <c r="G7712">
        <v>15000</v>
      </c>
      <c r="H7712">
        <v>12.73</v>
      </c>
      <c r="I7712">
        <v>0</v>
      </c>
      <c r="J7712">
        <v>0.19</v>
      </c>
      <c r="K7712" t="s">
        <v>17</v>
      </c>
      <c r="L7712">
        <v>9</v>
      </c>
    </row>
    <row r="7713" spans="1:12" x14ac:dyDescent="0.3">
      <c r="A7713">
        <v>35</v>
      </c>
      <c r="B7713">
        <v>80308</v>
      </c>
      <c r="C7713" t="s">
        <v>26</v>
      </c>
      <c r="D7713">
        <v>3</v>
      </c>
      <c r="E7713" t="s">
        <v>25</v>
      </c>
      <c r="F7713" t="s">
        <v>21</v>
      </c>
      <c r="G7713">
        <v>12000</v>
      </c>
      <c r="H7713">
        <v>7.88</v>
      </c>
      <c r="I7713">
        <v>0</v>
      </c>
      <c r="J7713">
        <v>0.15</v>
      </c>
      <c r="K7713" t="s">
        <v>16</v>
      </c>
      <c r="L7713">
        <v>10</v>
      </c>
    </row>
    <row r="7714" spans="1:12" x14ac:dyDescent="0.3">
      <c r="A7714">
        <v>29</v>
      </c>
      <c r="B7714">
        <v>41004</v>
      </c>
      <c r="C7714" t="s">
        <v>13</v>
      </c>
      <c r="D7714">
        <v>6</v>
      </c>
      <c r="E7714" t="s">
        <v>20</v>
      </c>
      <c r="F7714" t="s">
        <v>19</v>
      </c>
      <c r="G7714">
        <v>12000</v>
      </c>
      <c r="H7714">
        <v>10</v>
      </c>
      <c r="I7714">
        <v>0</v>
      </c>
      <c r="J7714">
        <v>0.28999999999999998</v>
      </c>
      <c r="K7714" t="s">
        <v>16</v>
      </c>
      <c r="L7714">
        <v>7</v>
      </c>
    </row>
    <row r="7715" spans="1:12" x14ac:dyDescent="0.3">
      <c r="A7715">
        <v>31</v>
      </c>
      <c r="B7715">
        <v>42000</v>
      </c>
      <c r="C7715" t="s">
        <v>13</v>
      </c>
      <c r="D7715">
        <v>12</v>
      </c>
      <c r="E7715" t="s">
        <v>20</v>
      </c>
      <c r="F7715" t="s">
        <v>19</v>
      </c>
      <c r="G7715">
        <v>12000</v>
      </c>
      <c r="I7715">
        <v>0</v>
      </c>
      <c r="J7715">
        <v>0.28999999999999998</v>
      </c>
      <c r="K7715" t="s">
        <v>16</v>
      </c>
      <c r="L7715">
        <v>9</v>
      </c>
    </row>
    <row r="7716" spans="1:12" x14ac:dyDescent="0.3">
      <c r="A7716">
        <v>28</v>
      </c>
      <c r="B7716">
        <v>80500</v>
      </c>
      <c r="C7716" t="s">
        <v>26</v>
      </c>
      <c r="D7716">
        <v>4</v>
      </c>
      <c r="E7716" t="s">
        <v>25</v>
      </c>
      <c r="F7716" t="s">
        <v>21</v>
      </c>
      <c r="G7716">
        <v>6000</v>
      </c>
      <c r="H7716">
        <v>7.74</v>
      </c>
      <c r="I7716">
        <v>0</v>
      </c>
      <c r="J7716">
        <v>7.0000000000000007E-2</v>
      </c>
      <c r="K7716" t="s">
        <v>16</v>
      </c>
      <c r="L7716">
        <v>5</v>
      </c>
    </row>
    <row r="7717" spans="1:12" x14ac:dyDescent="0.3">
      <c r="A7717">
        <v>28</v>
      </c>
      <c r="B7717">
        <v>42000</v>
      </c>
      <c r="C7717" t="s">
        <v>13</v>
      </c>
      <c r="D7717">
        <v>0</v>
      </c>
      <c r="E7717" t="s">
        <v>27</v>
      </c>
      <c r="F7717" t="s">
        <v>19</v>
      </c>
      <c r="G7717">
        <v>12000</v>
      </c>
      <c r="H7717">
        <v>11.11</v>
      </c>
      <c r="I7717">
        <v>0</v>
      </c>
      <c r="J7717">
        <v>0.28999999999999998</v>
      </c>
      <c r="K7717" t="s">
        <v>16</v>
      </c>
      <c r="L7717">
        <v>9</v>
      </c>
    </row>
    <row r="7718" spans="1:12" x14ac:dyDescent="0.3">
      <c r="A7718">
        <v>30</v>
      </c>
      <c r="B7718">
        <v>42600</v>
      </c>
      <c r="C7718" t="s">
        <v>13</v>
      </c>
      <c r="D7718">
        <v>13</v>
      </c>
      <c r="E7718" t="s">
        <v>27</v>
      </c>
      <c r="F7718" t="s">
        <v>19</v>
      </c>
      <c r="G7718">
        <v>12000</v>
      </c>
      <c r="H7718">
        <v>11.71</v>
      </c>
      <c r="I7718">
        <v>0</v>
      </c>
      <c r="J7718">
        <v>0.28000000000000003</v>
      </c>
      <c r="K7718" t="s">
        <v>16</v>
      </c>
      <c r="L7718">
        <v>8</v>
      </c>
    </row>
    <row r="7719" spans="1:12" x14ac:dyDescent="0.3">
      <c r="A7719">
        <v>27</v>
      </c>
      <c r="B7719">
        <v>81000</v>
      </c>
      <c r="C7719" t="s">
        <v>23</v>
      </c>
      <c r="D7719">
        <v>4</v>
      </c>
      <c r="E7719" t="s">
        <v>27</v>
      </c>
      <c r="F7719" t="s">
        <v>15</v>
      </c>
      <c r="G7719">
        <v>9000</v>
      </c>
      <c r="H7719">
        <v>13.43</v>
      </c>
      <c r="I7719">
        <v>0</v>
      </c>
      <c r="J7719">
        <v>0.11</v>
      </c>
      <c r="K7719" t="s">
        <v>17</v>
      </c>
      <c r="L7719">
        <v>9</v>
      </c>
    </row>
    <row r="7720" spans="1:12" x14ac:dyDescent="0.3">
      <c r="A7720">
        <v>32</v>
      </c>
      <c r="B7720">
        <v>81000</v>
      </c>
      <c r="C7720" t="s">
        <v>26</v>
      </c>
      <c r="D7720">
        <v>1</v>
      </c>
      <c r="E7720" t="s">
        <v>20</v>
      </c>
      <c r="F7720" t="s">
        <v>19</v>
      </c>
      <c r="G7720">
        <v>10000</v>
      </c>
      <c r="H7720">
        <v>10.37</v>
      </c>
      <c r="I7720">
        <v>0</v>
      </c>
      <c r="J7720">
        <v>0.12</v>
      </c>
      <c r="K7720" t="s">
        <v>16</v>
      </c>
      <c r="L7720">
        <v>10</v>
      </c>
    </row>
    <row r="7721" spans="1:12" x14ac:dyDescent="0.3">
      <c r="A7721">
        <v>29</v>
      </c>
      <c r="B7721">
        <v>37000</v>
      </c>
      <c r="C7721" t="s">
        <v>13</v>
      </c>
      <c r="D7721">
        <v>4</v>
      </c>
      <c r="E7721" t="s">
        <v>28</v>
      </c>
      <c r="F7721" t="s">
        <v>21</v>
      </c>
      <c r="G7721">
        <v>12000</v>
      </c>
      <c r="H7721">
        <v>9.6300000000000008</v>
      </c>
      <c r="I7721">
        <v>1</v>
      </c>
      <c r="J7721">
        <v>0.32</v>
      </c>
      <c r="K7721" t="s">
        <v>16</v>
      </c>
      <c r="L7721">
        <v>7</v>
      </c>
    </row>
    <row r="7722" spans="1:12" x14ac:dyDescent="0.3">
      <c r="A7722">
        <v>29</v>
      </c>
      <c r="B7722">
        <v>81000</v>
      </c>
      <c r="C7722" t="s">
        <v>26</v>
      </c>
      <c r="D7722">
        <v>1</v>
      </c>
      <c r="E7722" t="s">
        <v>25</v>
      </c>
      <c r="F7722" t="s">
        <v>21</v>
      </c>
      <c r="G7722">
        <v>7750</v>
      </c>
      <c r="H7722">
        <v>9.32</v>
      </c>
      <c r="I7722">
        <v>0</v>
      </c>
      <c r="J7722">
        <v>0.1</v>
      </c>
      <c r="K7722" t="s">
        <v>16</v>
      </c>
      <c r="L7722">
        <v>10</v>
      </c>
    </row>
    <row r="7723" spans="1:12" x14ac:dyDescent="0.3">
      <c r="A7723">
        <v>28</v>
      </c>
      <c r="B7723">
        <v>81000</v>
      </c>
      <c r="C7723" t="s">
        <v>26</v>
      </c>
      <c r="D7723">
        <v>0</v>
      </c>
      <c r="E7723" t="s">
        <v>27</v>
      </c>
      <c r="F7723" t="s">
        <v>15</v>
      </c>
      <c r="G7723">
        <v>5000</v>
      </c>
      <c r="H7723">
        <v>12.53</v>
      </c>
      <c r="I7723">
        <v>0</v>
      </c>
      <c r="J7723">
        <v>0.06</v>
      </c>
      <c r="K7723" t="s">
        <v>16</v>
      </c>
      <c r="L7723">
        <v>9</v>
      </c>
    </row>
    <row r="7724" spans="1:12" x14ac:dyDescent="0.3">
      <c r="A7724">
        <v>30</v>
      </c>
      <c r="B7724">
        <v>81120</v>
      </c>
      <c r="C7724" t="s">
        <v>23</v>
      </c>
      <c r="D7724">
        <v>3</v>
      </c>
      <c r="E7724" t="s">
        <v>18</v>
      </c>
      <c r="F7724" t="s">
        <v>19</v>
      </c>
      <c r="G7724">
        <v>18000</v>
      </c>
      <c r="H7724">
        <v>10.75</v>
      </c>
      <c r="I7724">
        <v>0</v>
      </c>
      <c r="J7724">
        <v>0.22</v>
      </c>
      <c r="K7724" t="s">
        <v>16</v>
      </c>
      <c r="L7724">
        <v>10</v>
      </c>
    </row>
    <row r="7725" spans="1:12" x14ac:dyDescent="0.3">
      <c r="A7725">
        <v>34</v>
      </c>
      <c r="B7725">
        <v>45000</v>
      </c>
      <c r="C7725" t="s">
        <v>13</v>
      </c>
      <c r="D7725">
        <v>17</v>
      </c>
      <c r="E7725" t="s">
        <v>27</v>
      </c>
      <c r="F7725" t="s">
        <v>21</v>
      </c>
      <c r="G7725">
        <v>12000</v>
      </c>
      <c r="H7725">
        <v>6.03</v>
      </c>
      <c r="I7725">
        <v>0</v>
      </c>
      <c r="J7725">
        <v>0.27</v>
      </c>
      <c r="K7725" t="s">
        <v>16</v>
      </c>
      <c r="L7725">
        <v>9</v>
      </c>
    </row>
    <row r="7726" spans="1:12" x14ac:dyDescent="0.3">
      <c r="A7726">
        <v>31</v>
      </c>
      <c r="B7726">
        <v>81600</v>
      </c>
      <c r="C7726" t="s">
        <v>26</v>
      </c>
      <c r="D7726">
        <v>0</v>
      </c>
      <c r="E7726" t="s">
        <v>28</v>
      </c>
      <c r="F7726" t="s">
        <v>15</v>
      </c>
      <c r="G7726">
        <v>4000</v>
      </c>
      <c r="H7726">
        <v>13.57</v>
      </c>
      <c r="I7726">
        <v>0</v>
      </c>
      <c r="J7726">
        <v>0.05</v>
      </c>
      <c r="K7726" t="s">
        <v>16</v>
      </c>
      <c r="L7726">
        <v>7</v>
      </c>
    </row>
    <row r="7727" spans="1:12" x14ac:dyDescent="0.3">
      <c r="A7727">
        <v>29</v>
      </c>
      <c r="B7727">
        <v>81900</v>
      </c>
      <c r="C7727" t="s">
        <v>26</v>
      </c>
      <c r="D7727">
        <v>13</v>
      </c>
      <c r="E7727" t="s">
        <v>27</v>
      </c>
      <c r="F7727" t="s">
        <v>21</v>
      </c>
      <c r="G7727">
        <v>8000</v>
      </c>
      <c r="H7727">
        <v>7.66</v>
      </c>
      <c r="I7727">
        <v>0</v>
      </c>
      <c r="J7727">
        <v>0.1</v>
      </c>
      <c r="K7727" t="s">
        <v>16</v>
      </c>
      <c r="L7727">
        <v>10</v>
      </c>
    </row>
    <row r="7728" spans="1:12" x14ac:dyDescent="0.3">
      <c r="A7728">
        <v>29</v>
      </c>
      <c r="B7728">
        <v>76000</v>
      </c>
      <c r="C7728" t="s">
        <v>26</v>
      </c>
      <c r="D7728">
        <v>9</v>
      </c>
      <c r="E7728" t="s">
        <v>25</v>
      </c>
      <c r="F7728" t="s">
        <v>30</v>
      </c>
      <c r="G7728">
        <v>4400</v>
      </c>
      <c r="H7728">
        <v>16.29</v>
      </c>
      <c r="I7728">
        <v>1</v>
      </c>
      <c r="J7728">
        <v>0.06</v>
      </c>
      <c r="K7728" t="s">
        <v>17</v>
      </c>
      <c r="L7728">
        <v>10</v>
      </c>
    </row>
    <row r="7729" spans="1:12" x14ac:dyDescent="0.3">
      <c r="A7729">
        <v>27</v>
      </c>
      <c r="B7729">
        <v>82000</v>
      </c>
      <c r="C7729" t="s">
        <v>26</v>
      </c>
      <c r="D7729">
        <v>11</v>
      </c>
      <c r="E7729" t="s">
        <v>27</v>
      </c>
      <c r="F7729" t="s">
        <v>21</v>
      </c>
      <c r="G7729">
        <v>4000</v>
      </c>
      <c r="H7729">
        <v>7.9</v>
      </c>
      <c r="I7729">
        <v>0</v>
      </c>
      <c r="J7729">
        <v>0.05</v>
      </c>
      <c r="K7729" t="s">
        <v>16</v>
      </c>
      <c r="L7729">
        <v>10</v>
      </c>
    </row>
    <row r="7730" spans="1:12" x14ac:dyDescent="0.3">
      <c r="A7730">
        <v>27</v>
      </c>
      <c r="B7730">
        <v>82000</v>
      </c>
      <c r="C7730" t="s">
        <v>26</v>
      </c>
      <c r="D7730">
        <v>11</v>
      </c>
      <c r="E7730" t="s">
        <v>20</v>
      </c>
      <c r="F7730" t="s">
        <v>21</v>
      </c>
      <c r="G7730">
        <v>10000</v>
      </c>
      <c r="H7730">
        <v>7.51</v>
      </c>
      <c r="I7730">
        <v>0</v>
      </c>
      <c r="J7730">
        <v>0.12</v>
      </c>
      <c r="K7730" t="s">
        <v>16</v>
      </c>
      <c r="L7730">
        <v>9</v>
      </c>
    </row>
    <row r="7731" spans="1:12" x14ac:dyDescent="0.3">
      <c r="A7731">
        <v>29</v>
      </c>
      <c r="B7731">
        <v>82000</v>
      </c>
      <c r="C7731" t="s">
        <v>26</v>
      </c>
      <c r="D7731">
        <v>5</v>
      </c>
      <c r="E7731" t="s">
        <v>14</v>
      </c>
      <c r="F7731" t="s">
        <v>19</v>
      </c>
      <c r="G7731">
        <v>20000</v>
      </c>
      <c r="H7731">
        <v>10.99</v>
      </c>
      <c r="I7731">
        <v>0</v>
      </c>
      <c r="J7731">
        <v>0.24</v>
      </c>
      <c r="K7731" t="s">
        <v>16</v>
      </c>
      <c r="L7731">
        <v>7</v>
      </c>
    </row>
    <row r="7732" spans="1:12" x14ac:dyDescent="0.3">
      <c r="A7732">
        <v>28</v>
      </c>
      <c r="B7732">
        <v>46000</v>
      </c>
      <c r="C7732" t="s">
        <v>13</v>
      </c>
      <c r="D7732">
        <v>3</v>
      </c>
      <c r="E7732" t="s">
        <v>14</v>
      </c>
      <c r="F7732" t="s">
        <v>19</v>
      </c>
      <c r="G7732">
        <v>12000</v>
      </c>
      <c r="I7732">
        <v>0</v>
      </c>
      <c r="J7732">
        <v>0.26</v>
      </c>
      <c r="K7732" t="s">
        <v>16</v>
      </c>
      <c r="L7732">
        <v>8</v>
      </c>
    </row>
    <row r="7733" spans="1:12" x14ac:dyDescent="0.3">
      <c r="A7733">
        <v>27</v>
      </c>
      <c r="B7733">
        <v>82000</v>
      </c>
      <c r="C7733" t="s">
        <v>26</v>
      </c>
      <c r="D7733">
        <v>0</v>
      </c>
      <c r="E7733" t="s">
        <v>27</v>
      </c>
      <c r="F7733" t="s">
        <v>19</v>
      </c>
      <c r="G7733">
        <v>14000</v>
      </c>
      <c r="H7733">
        <v>10</v>
      </c>
      <c r="I7733">
        <v>0</v>
      </c>
      <c r="J7733">
        <v>0.17</v>
      </c>
      <c r="K7733" t="s">
        <v>16</v>
      </c>
      <c r="L7733">
        <v>7</v>
      </c>
    </row>
    <row r="7734" spans="1:12" x14ac:dyDescent="0.3">
      <c r="A7734">
        <v>31</v>
      </c>
      <c r="B7734">
        <v>82000</v>
      </c>
      <c r="C7734" t="s">
        <v>26</v>
      </c>
      <c r="D7734">
        <v>15</v>
      </c>
      <c r="E7734" t="s">
        <v>28</v>
      </c>
      <c r="F7734" t="s">
        <v>21</v>
      </c>
      <c r="G7734">
        <v>9000</v>
      </c>
      <c r="H7734">
        <v>5.42</v>
      </c>
      <c r="I7734">
        <v>0</v>
      </c>
      <c r="J7734">
        <v>0.11</v>
      </c>
      <c r="K7734" t="s">
        <v>16</v>
      </c>
      <c r="L7734">
        <v>9</v>
      </c>
    </row>
    <row r="7735" spans="1:12" x14ac:dyDescent="0.3">
      <c r="A7735">
        <v>29</v>
      </c>
      <c r="B7735">
        <v>47256</v>
      </c>
      <c r="C7735" t="s">
        <v>13</v>
      </c>
      <c r="D7735">
        <v>5</v>
      </c>
      <c r="E7735" t="s">
        <v>27</v>
      </c>
      <c r="F7735" t="s">
        <v>21</v>
      </c>
      <c r="G7735">
        <v>12000</v>
      </c>
      <c r="H7735">
        <v>7.29</v>
      </c>
      <c r="I7735">
        <v>0</v>
      </c>
      <c r="J7735">
        <v>0.25</v>
      </c>
      <c r="K7735" t="s">
        <v>16</v>
      </c>
      <c r="L7735">
        <v>8</v>
      </c>
    </row>
    <row r="7736" spans="1:12" x14ac:dyDescent="0.3">
      <c r="A7736">
        <v>27</v>
      </c>
      <c r="B7736">
        <v>42000</v>
      </c>
      <c r="C7736" t="s">
        <v>13</v>
      </c>
      <c r="D7736">
        <v>5</v>
      </c>
      <c r="E7736" t="s">
        <v>25</v>
      </c>
      <c r="F7736" t="s">
        <v>29</v>
      </c>
      <c r="G7736">
        <v>12000</v>
      </c>
      <c r="H7736">
        <v>16</v>
      </c>
      <c r="I7736">
        <v>1</v>
      </c>
      <c r="J7736">
        <v>0.28999999999999998</v>
      </c>
      <c r="K7736" t="s">
        <v>17</v>
      </c>
      <c r="L7736">
        <v>5</v>
      </c>
    </row>
    <row r="7737" spans="1:12" x14ac:dyDescent="0.3">
      <c r="A7737">
        <v>34</v>
      </c>
      <c r="B7737">
        <v>76000</v>
      </c>
      <c r="C7737" t="s">
        <v>26</v>
      </c>
      <c r="D7737">
        <v>13</v>
      </c>
      <c r="E7737" t="s">
        <v>25</v>
      </c>
      <c r="F7737" t="s">
        <v>29</v>
      </c>
      <c r="G7737">
        <v>20000</v>
      </c>
      <c r="H7737">
        <v>17.739999999999998</v>
      </c>
      <c r="I7737">
        <v>1</v>
      </c>
      <c r="J7737">
        <v>0.26</v>
      </c>
      <c r="K7737" t="s">
        <v>16</v>
      </c>
      <c r="L7737">
        <v>5</v>
      </c>
    </row>
    <row r="7738" spans="1:12" x14ac:dyDescent="0.3">
      <c r="A7738">
        <v>29</v>
      </c>
      <c r="B7738">
        <v>76000</v>
      </c>
      <c r="C7738" t="s">
        <v>26</v>
      </c>
      <c r="D7738">
        <v>13</v>
      </c>
      <c r="E7738" t="s">
        <v>28</v>
      </c>
      <c r="F7738" t="s">
        <v>22</v>
      </c>
      <c r="G7738">
        <v>20000</v>
      </c>
      <c r="H7738">
        <v>16.079999999999998</v>
      </c>
      <c r="I7738">
        <v>1</v>
      </c>
      <c r="J7738">
        <v>0.26</v>
      </c>
      <c r="K7738" t="s">
        <v>17</v>
      </c>
      <c r="L7738">
        <v>6</v>
      </c>
    </row>
    <row r="7739" spans="1:12" x14ac:dyDescent="0.3">
      <c r="A7739">
        <v>31</v>
      </c>
      <c r="B7739">
        <v>82116</v>
      </c>
      <c r="C7739" t="s">
        <v>26</v>
      </c>
      <c r="D7739">
        <v>12</v>
      </c>
      <c r="E7739" t="s">
        <v>28</v>
      </c>
      <c r="F7739" t="s">
        <v>15</v>
      </c>
      <c r="G7739">
        <v>2800</v>
      </c>
      <c r="H7739">
        <v>12.68</v>
      </c>
      <c r="I7739">
        <v>0</v>
      </c>
      <c r="J7739">
        <v>0.03</v>
      </c>
      <c r="K7739" t="s">
        <v>17</v>
      </c>
      <c r="L7739">
        <v>9</v>
      </c>
    </row>
    <row r="7740" spans="1:12" x14ac:dyDescent="0.3">
      <c r="A7740">
        <v>30</v>
      </c>
      <c r="B7740">
        <v>60000</v>
      </c>
      <c r="C7740" t="s">
        <v>13</v>
      </c>
      <c r="D7740">
        <v>0</v>
      </c>
      <c r="E7740" t="s">
        <v>20</v>
      </c>
      <c r="F7740" t="s">
        <v>19</v>
      </c>
      <c r="G7740">
        <v>12000</v>
      </c>
      <c r="H7740">
        <v>11.71</v>
      </c>
      <c r="I7740">
        <v>0</v>
      </c>
      <c r="J7740">
        <v>0.2</v>
      </c>
      <c r="K7740" t="s">
        <v>16</v>
      </c>
      <c r="L7740">
        <v>9</v>
      </c>
    </row>
    <row r="7741" spans="1:12" x14ac:dyDescent="0.3">
      <c r="A7741">
        <v>30</v>
      </c>
      <c r="B7741">
        <v>54000</v>
      </c>
      <c r="C7741" t="s">
        <v>13</v>
      </c>
      <c r="D7741">
        <v>1</v>
      </c>
      <c r="E7741" t="s">
        <v>18</v>
      </c>
      <c r="F7741" t="s">
        <v>21</v>
      </c>
      <c r="G7741">
        <v>12000</v>
      </c>
      <c r="H7741">
        <v>6.62</v>
      </c>
      <c r="I7741">
        <v>1</v>
      </c>
      <c r="J7741">
        <v>0.22</v>
      </c>
      <c r="K7741" t="s">
        <v>16</v>
      </c>
      <c r="L7741">
        <v>6</v>
      </c>
    </row>
    <row r="7742" spans="1:12" x14ac:dyDescent="0.3">
      <c r="A7742">
        <v>30</v>
      </c>
      <c r="B7742">
        <v>60000</v>
      </c>
      <c r="C7742" t="s">
        <v>13</v>
      </c>
      <c r="D7742">
        <v>1</v>
      </c>
      <c r="E7742" t="s">
        <v>28</v>
      </c>
      <c r="F7742" t="s">
        <v>15</v>
      </c>
      <c r="G7742">
        <v>12000</v>
      </c>
      <c r="H7742">
        <v>13.84</v>
      </c>
      <c r="I7742">
        <v>0</v>
      </c>
      <c r="J7742">
        <v>0.2</v>
      </c>
      <c r="K7742" t="s">
        <v>17</v>
      </c>
      <c r="L7742">
        <v>7</v>
      </c>
    </row>
    <row r="7743" spans="1:12" x14ac:dyDescent="0.3">
      <c r="A7743">
        <v>34</v>
      </c>
      <c r="B7743">
        <v>60000</v>
      </c>
      <c r="C7743" t="s">
        <v>13</v>
      </c>
      <c r="D7743">
        <v>3</v>
      </c>
      <c r="E7743" t="s">
        <v>27</v>
      </c>
      <c r="F7743" t="s">
        <v>21</v>
      </c>
      <c r="G7743">
        <v>12000</v>
      </c>
      <c r="H7743">
        <v>6.92</v>
      </c>
      <c r="I7743">
        <v>0</v>
      </c>
      <c r="J7743">
        <v>0.2</v>
      </c>
      <c r="K7743" t="s">
        <v>16</v>
      </c>
      <c r="L7743">
        <v>9</v>
      </c>
    </row>
    <row r="7744" spans="1:12" x14ac:dyDescent="0.3">
      <c r="A7744">
        <v>30</v>
      </c>
      <c r="B7744">
        <v>65144</v>
      </c>
      <c r="C7744" t="s">
        <v>26</v>
      </c>
      <c r="D7744">
        <v>9</v>
      </c>
      <c r="E7744" t="s">
        <v>14</v>
      </c>
      <c r="F7744" t="s">
        <v>29</v>
      </c>
      <c r="G7744">
        <v>5000</v>
      </c>
      <c r="H7744">
        <v>16.350000000000001</v>
      </c>
      <c r="I7744">
        <v>1</v>
      </c>
      <c r="J7744">
        <v>7.0000000000000007E-2</v>
      </c>
      <c r="K7744" t="s">
        <v>17</v>
      </c>
      <c r="L7744">
        <v>6</v>
      </c>
    </row>
    <row r="7745" spans="1:12" x14ac:dyDescent="0.3">
      <c r="A7745">
        <v>30</v>
      </c>
      <c r="B7745">
        <v>60000</v>
      </c>
      <c r="C7745" t="s">
        <v>13</v>
      </c>
      <c r="D7745">
        <v>4</v>
      </c>
      <c r="E7745" t="s">
        <v>20</v>
      </c>
      <c r="F7745" t="s">
        <v>19</v>
      </c>
      <c r="G7745">
        <v>12000</v>
      </c>
      <c r="H7745">
        <v>10.99</v>
      </c>
      <c r="I7745">
        <v>0</v>
      </c>
      <c r="J7745">
        <v>0.2</v>
      </c>
      <c r="K7745" t="s">
        <v>16</v>
      </c>
      <c r="L7745">
        <v>10</v>
      </c>
    </row>
    <row r="7746" spans="1:12" x14ac:dyDescent="0.3">
      <c r="A7746">
        <v>29</v>
      </c>
      <c r="B7746">
        <v>83000</v>
      </c>
      <c r="C7746" t="s">
        <v>26</v>
      </c>
      <c r="D7746">
        <v>13</v>
      </c>
      <c r="E7746" t="s">
        <v>28</v>
      </c>
      <c r="F7746" t="s">
        <v>21</v>
      </c>
      <c r="G7746">
        <v>7500</v>
      </c>
      <c r="H7746">
        <v>8.9</v>
      </c>
      <c r="I7746">
        <v>0</v>
      </c>
      <c r="J7746">
        <v>0.09</v>
      </c>
      <c r="K7746" t="s">
        <v>16</v>
      </c>
      <c r="L7746">
        <v>6</v>
      </c>
    </row>
    <row r="7747" spans="1:12" x14ac:dyDescent="0.3">
      <c r="A7747">
        <v>28</v>
      </c>
      <c r="B7747">
        <v>83000</v>
      </c>
      <c r="C7747" t="s">
        <v>26</v>
      </c>
      <c r="D7747">
        <v>6</v>
      </c>
      <c r="E7747" t="s">
        <v>25</v>
      </c>
      <c r="F7747" t="s">
        <v>19</v>
      </c>
      <c r="G7747">
        <v>5000</v>
      </c>
      <c r="I7747">
        <v>0</v>
      </c>
      <c r="J7747">
        <v>0.06</v>
      </c>
      <c r="K7747" t="s">
        <v>16</v>
      </c>
      <c r="L7747">
        <v>9</v>
      </c>
    </row>
    <row r="7748" spans="1:12" x14ac:dyDescent="0.3">
      <c r="A7748">
        <v>33</v>
      </c>
      <c r="B7748">
        <v>83000</v>
      </c>
      <c r="C7748" t="s">
        <v>26</v>
      </c>
      <c r="D7748">
        <v>14</v>
      </c>
      <c r="E7748" t="s">
        <v>25</v>
      </c>
      <c r="F7748" t="s">
        <v>21</v>
      </c>
      <c r="G7748">
        <v>18000</v>
      </c>
      <c r="H7748">
        <v>8.49</v>
      </c>
      <c r="I7748">
        <v>0</v>
      </c>
      <c r="J7748">
        <v>0.22</v>
      </c>
      <c r="K7748" t="s">
        <v>16</v>
      </c>
      <c r="L7748">
        <v>6</v>
      </c>
    </row>
    <row r="7749" spans="1:12" x14ac:dyDescent="0.3">
      <c r="A7749">
        <v>31</v>
      </c>
      <c r="B7749">
        <v>83000</v>
      </c>
      <c r="C7749" t="s">
        <v>26</v>
      </c>
      <c r="D7749">
        <v>11</v>
      </c>
      <c r="E7749" t="s">
        <v>14</v>
      </c>
      <c r="F7749" t="s">
        <v>21</v>
      </c>
      <c r="G7749">
        <v>7500</v>
      </c>
      <c r="I7749">
        <v>0</v>
      </c>
      <c r="J7749">
        <v>0.09</v>
      </c>
      <c r="K7749" t="s">
        <v>16</v>
      </c>
      <c r="L7749">
        <v>6</v>
      </c>
    </row>
    <row r="7750" spans="1:12" x14ac:dyDescent="0.3">
      <c r="A7750">
        <v>31</v>
      </c>
      <c r="B7750">
        <v>83000</v>
      </c>
      <c r="C7750" t="s">
        <v>26</v>
      </c>
      <c r="D7750">
        <v>3</v>
      </c>
      <c r="E7750" t="s">
        <v>18</v>
      </c>
      <c r="F7750" t="s">
        <v>21</v>
      </c>
      <c r="G7750">
        <v>7500</v>
      </c>
      <c r="H7750">
        <v>7.66</v>
      </c>
      <c r="I7750">
        <v>0</v>
      </c>
      <c r="J7750">
        <v>0.09</v>
      </c>
      <c r="K7750" t="s">
        <v>16</v>
      </c>
      <c r="L7750">
        <v>10</v>
      </c>
    </row>
    <row r="7751" spans="1:12" x14ac:dyDescent="0.3">
      <c r="A7751">
        <v>29</v>
      </c>
      <c r="B7751">
        <v>83000</v>
      </c>
      <c r="C7751" t="s">
        <v>26</v>
      </c>
      <c r="D7751">
        <v>5</v>
      </c>
      <c r="E7751" t="s">
        <v>27</v>
      </c>
      <c r="F7751" t="s">
        <v>21</v>
      </c>
      <c r="G7751">
        <v>7500</v>
      </c>
      <c r="I7751">
        <v>0</v>
      </c>
      <c r="J7751">
        <v>0.09</v>
      </c>
      <c r="K7751" t="s">
        <v>16</v>
      </c>
      <c r="L7751">
        <v>10</v>
      </c>
    </row>
    <row r="7752" spans="1:12" x14ac:dyDescent="0.3">
      <c r="A7752">
        <v>35</v>
      </c>
      <c r="B7752">
        <v>83000</v>
      </c>
      <c r="C7752" t="s">
        <v>26</v>
      </c>
      <c r="D7752">
        <v>17</v>
      </c>
      <c r="E7752" t="s">
        <v>28</v>
      </c>
      <c r="F7752" t="s">
        <v>30</v>
      </c>
      <c r="G7752">
        <v>15000</v>
      </c>
      <c r="I7752">
        <v>0</v>
      </c>
      <c r="J7752">
        <v>0.18</v>
      </c>
      <c r="K7752" t="s">
        <v>16</v>
      </c>
      <c r="L7752">
        <v>6</v>
      </c>
    </row>
    <row r="7753" spans="1:12" x14ac:dyDescent="0.3">
      <c r="A7753">
        <v>32</v>
      </c>
      <c r="B7753">
        <v>83000</v>
      </c>
      <c r="C7753" t="s">
        <v>26</v>
      </c>
      <c r="D7753">
        <v>1</v>
      </c>
      <c r="E7753" t="s">
        <v>18</v>
      </c>
      <c r="F7753" t="s">
        <v>21</v>
      </c>
      <c r="G7753">
        <v>10000</v>
      </c>
      <c r="H7753">
        <v>8</v>
      </c>
      <c r="I7753">
        <v>0</v>
      </c>
      <c r="J7753">
        <v>0.12</v>
      </c>
      <c r="K7753" t="s">
        <v>16</v>
      </c>
      <c r="L7753">
        <v>5</v>
      </c>
    </row>
    <row r="7754" spans="1:12" x14ac:dyDescent="0.3">
      <c r="A7754">
        <v>30</v>
      </c>
      <c r="B7754">
        <v>61000</v>
      </c>
      <c r="C7754" t="s">
        <v>13</v>
      </c>
      <c r="D7754">
        <v>4</v>
      </c>
      <c r="E7754" t="s">
        <v>18</v>
      </c>
      <c r="F7754" t="s">
        <v>21</v>
      </c>
      <c r="G7754">
        <v>12000</v>
      </c>
      <c r="H7754">
        <v>6.92</v>
      </c>
      <c r="I7754">
        <v>0</v>
      </c>
      <c r="J7754">
        <v>0.2</v>
      </c>
      <c r="K7754" t="s">
        <v>16</v>
      </c>
      <c r="L7754">
        <v>9</v>
      </c>
    </row>
    <row r="7755" spans="1:12" x14ac:dyDescent="0.3">
      <c r="A7755">
        <v>27</v>
      </c>
      <c r="B7755">
        <v>61000</v>
      </c>
      <c r="C7755" t="s">
        <v>13</v>
      </c>
      <c r="D7755">
        <v>1</v>
      </c>
      <c r="E7755" t="s">
        <v>27</v>
      </c>
      <c r="F7755" t="s">
        <v>19</v>
      </c>
      <c r="G7755">
        <v>12000</v>
      </c>
      <c r="H7755">
        <v>12.21</v>
      </c>
      <c r="I7755">
        <v>0</v>
      </c>
      <c r="J7755">
        <v>0.2</v>
      </c>
      <c r="K7755" t="s">
        <v>16</v>
      </c>
      <c r="L7755">
        <v>5</v>
      </c>
    </row>
    <row r="7756" spans="1:12" x14ac:dyDescent="0.3">
      <c r="A7756">
        <v>31</v>
      </c>
      <c r="B7756">
        <v>24000</v>
      </c>
      <c r="C7756" t="s">
        <v>13</v>
      </c>
      <c r="D7756">
        <v>2</v>
      </c>
      <c r="E7756" t="s">
        <v>25</v>
      </c>
      <c r="F7756" t="s">
        <v>21</v>
      </c>
      <c r="G7756">
        <v>3000</v>
      </c>
      <c r="H7756">
        <v>7.49</v>
      </c>
      <c r="I7756">
        <v>0</v>
      </c>
      <c r="J7756">
        <v>0.13</v>
      </c>
      <c r="K7756" t="s">
        <v>16</v>
      </c>
      <c r="L7756">
        <v>10</v>
      </c>
    </row>
    <row r="7757" spans="1:12" x14ac:dyDescent="0.3">
      <c r="A7757">
        <v>33</v>
      </c>
      <c r="B7757">
        <v>24000</v>
      </c>
      <c r="C7757" t="s">
        <v>13</v>
      </c>
      <c r="D7757">
        <v>2</v>
      </c>
      <c r="E7757" t="s">
        <v>14</v>
      </c>
      <c r="F7757" t="s">
        <v>21</v>
      </c>
      <c r="G7757">
        <v>3000</v>
      </c>
      <c r="H7757">
        <v>6.62</v>
      </c>
      <c r="I7757">
        <v>0</v>
      </c>
      <c r="J7757">
        <v>0.13</v>
      </c>
      <c r="K7757" t="s">
        <v>16</v>
      </c>
      <c r="L7757">
        <v>9</v>
      </c>
    </row>
    <row r="7758" spans="1:12" x14ac:dyDescent="0.3">
      <c r="A7758">
        <v>28</v>
      </c>
      <c r="B7758">
        <v>83135</v>
      </c>
      <c r="C7758" t="s">
        <v>26</v>
      </c>
      <c r="D7758">
        <v>3</v>
      </c>
      <c r="E7758" t="s">
        <v>18</v>
      </c>
      <c r="F7758" t="s">
        <v>15</v>
      </c>
      <c r="G7758">
        <v>8000</v>
      </c>
      <c r="H7758">
        <v>13.99</v>
      </c>
      <c r="I7758">
        <v>0</v>
      </c>
      <c r="J7758">
        <v>0.1</v>
      </c>
      <c r="K7758" t="s">
        <v>17</v>
      </c>
      <c r="L7758">
        <v>10</v>
      </c>
    </row>
    <row r="7759" spans="1:12" x14ac:dyDescent="0.3">
      <c r="A7759">
        <v>28</v>
      </c>
      <c r="B7759">
        <v>83137</v>
      </c>
      <c r="C7759" t="s">
        <v>26</v>
      </c>
      <c r="D7759">
        <v>12</v>
      </c>
      <c r="E7759" t="s">
        <v>14</v>
      </c>
      <c r="F7759" t="s">
        <v>15</v>
      </c>
      <c r="G7759">
        <v>3600</v>
      </c>
      <c r="H7759">
        <v>14.72</v>
      </c>
      <c r="I7759">
        <v>0</v>
      </c>
      <c r="J7759">
        <v>0.04</v>
      </c>
      <c r="K7759" t="s">
        <v>16</v>
      </c>
      <c r="L7759">
        <v>9</v>
      </c>
    </row>
    <row r="7760" spans="1:12" x14ac:dyDescent="0.3">
      <c r="A7760">
        <v>29</v>
      </c>
      <c r="B7760">
        <v>24000</v>
      </c>
      <c r="C7760" t="s">
        <v>13</v>
      </c>
      <c r="D7760">
        <v>1</v>
      </c>
      <c r="E7760" t="s">
        <v>20</v>
      </c>
      <c r="F7760" t="s">
        <v>19</v>
      </c>
      <c r="G7760">
        <v>3000</v>
      </c>
      <c r="H7760">
        <v>11.14</v>
      </c>
      <c r="I7760">
        <v>0</v>
      </c>
      <c r="J7760">
        <v>0.13</v>
      </c>
      <c r="K7760" t="s">
        <v>16</v>
      </c>
      <c r="L7760">
        <v>6</v>
      </c>
    </row>
    <row r="7761" spans="1:12" x14ac:dyDescent="0.3">
      <c r="A7761">
        <v>32</v>
      </c>
      <c r="B7761">
        <v>25000</v>
      </c>
      <c r="C7761" t="s">
        <v>13</v>
      </c>
      <c r="D7761">
        <v>0</v>
      </c>
      <c r="E7761" t="s">
        <v>20</v>
      </c>
      <c r="F7761" t="s">
        <v>15</v>
      </c>
      <c r="G7761">
        <v>3000</v>
      </c>
      <c r="H7761">
        <v>13.48</v>
      </c>
      <c r="I7761">
        <v>0</v>
      </c>
      <c r="J7761">
        <v>0.12</v>
      </c>
      <c r="K7761" t="s">
        <v>17</v>
      </c>
      <c r="L7761">
        <v>6</v>
      </c>
    </row>
    <row r="7762" spans="1:12" x14ac:dyDescent="0.3">
      <c r="A7762">
        <v>35</v>
      </c>
      <c r="B7762">
        <v>25000</v>
      </c>
      <c r="C7762" t="s">
        <v>13</v>
      </c>
      <c r="D7762">
        <v>0</v>
      </c>
      <c r="E7762" t="s">
        <v>27</v>
      </c>
      <c r="F7762" t="s">
        <v>30</v>
      </c>
      <c r="G7762">
        <v>3000</v>
      </c>
      <c r="H7762">
        <v>15.33</v>
      </c>
      <c r="I7762">
        <v>1</v>
      </c>
      <c r="J7762">
        <v>0.12</v>
      </c>
      <c r="K7762" t="s">
        <v>16</v>
      </c>
      <c r="L7762">
        <v>8</v>
      </c>
    </row>
    <row r="7763" spans="1:12" x14ac:dyDescent="0.3">
      <c r="A7763">
        <v>30</v>
      </c>
      <c r="B7763">
        <v>25000</v>
      </c>
      <c r="C7763" t="s">
        <v>13</v>
      </c>
      <c r="D7763">
        <v>0</v>
      </c>
      <c r="E7763" t="s">
        <v>25</v>
      </c>
      <c r="F7763" t="s">
        <v>21</v>
      </c>
      <c r="G7763">
        <v>3000</v>
      </c>
      <c r="I7763">
        <v>0</v>
      </c>
      <c r="J7763">
        <v>0.12</v>
      </c>
      <c r="K7763" t="s">
        <v>16</v>
      </c>
      <c r="L7763">
        <v>7</v>
      </c>
    </row>
    <row r="7764" spans="1:12" x14ac:dyDescent="0.3">
      <c r="A7764">
        <v>30</v>
      </c>
      <c r="B7764">
        <v>25716</v>
      </c>
      <c r="C7764" t="s">
        <v>13</v>
      </c>
      <c r="D7764">
        <v>1</v>
      </c>
      <c r="E7764" t="s">
        <v>20</v>
      </c>
      <c r="F7764" t="s">
        <v>15</v>
      </c>
      <c r="G7764">
        <v>3000</v>
      </c>
      <c r="H7764">
        <v>13.72</v>
      </c>
      <c r="I7764">
        <v>0</v>
      </c>
      <c r="J7764">
        <v>0.12</v>
      </c>
      <c r="K7764" t="s">
        <v>16</v>
      </c>
      <c r="L7764">
        <v>10</v>
      </c>
    </row>
    <row r="7765" spans="1:12" x14ac:dyDescent="0.3">
      <c r="A7765">
        <v>27</v>
      </c>
      <c r="B7765">
        <v>26880</v>
      </c>
      <c r="C7765" t="s">
        <v>13</v>
      </c>
      <c r="D7765">
        <v>1</v>
      </c>
      <c r="E7765" t="s">
        <v>25</v>
      </c>
      <c r="F7765" t="s">
        <v>21</v>
      </c>
      <c r="G7765">
        <v>3000</v>
      </c>
      <c r="H7765">
        <v>5.79</v>
      </c>
      <c r="I7765">
        <v>0</v>
      </c>
      <c r="J7765">
        <v>0.11</v>
      </c>
      <c r="K7765" t="s">
        <v>16</v>
      </c>
      <c r="L7765">
        <v>10</v>
      </c>
    </row>
    <row r="7766" spans="1:12" x14ac:dyDescent="0.3">
      <c r="A7766">
        <v>33</v>
      </c>
      <c r="B7766">
        <v>84000</v>
      </c>
      <c r="C7766" t="s">
        <v>26</v>
      </c>
      <c r="D7766">
        <v>17</v>
      </c>
      <c r="E7766" t="s">
        <v>27</v>
      </c>
      <c r="F7766" t="s">
        <v>21</v>
      </c>
      <c r="G7766">
        <v>20000</v>
      </c>
      <c r="H7766">
        <v>5.99</v>
      </c>
      <c r="I7766">
        <v>0</v>
      </c>
      <c r="J7766">
        <v>0.24</v>
      </c>
      <c r="K7766" t="s">
        <v>16</v>
      </c>
      <c r="L7766">
        <v>8</v>
      </c>
    </row>
    <row r="7767" spans="1:12" x14ac:dyDescent="0.3">
      <c r="A7767">
        <v>27</v>
      </c>
      <c r="B7767">
        <v>27500</v>
      </c>
      <c r="C7767" t="s">
        <v>13</v>
      </c>
      <c r="D7767">
        <v>0</v>
      </c>
      <c r="E7767" t="s">
        <v>18</v>
      </c>
      <c r="F7767" t="s">
        <v>19</v>
      </c>
      <c r="G7767">
        <v>3000</v>
      </c>
      <c r="H7767">
        <v>10.99</v>
      </c>
      <c r="I7767">
        <v>0</v>
      </c>
      <c r="J7767">
        <v>0.11</v>
      </c>
      <c r="K7767" t="s">
        <v>16</v>
      </c>
      <c r="L7767">
        <v>5</v>
      </c>
    </row>
    <row r="7768" spans="1:12" x14ac:dyDescent="0.3">
      <c r="A7768">
        <v>34</v>
      </c>
      <c r="B7768">
        <v>84000</v>
      </c>
      <c r="C7768" t="s">
        <v>26</v>
      </c>
      <c r="D7768">
        <v>6</v>
      </c>
      <c r="E7768" t="s">
        <v>18</v>
      </c>
      <c r="F7768" t="s">
        <v>21</v>
      </c>
      <c r="G7768">
        <v>2400</v>
      </c>
      <c r="H7768">
        <v>7.49</v>
      </c>
      <c r="I7768">
        <v>0</v>
      </c>
      <c r="J7768">
        <v>0.03</v>
      </c>
      <c r="K7768" t="s">
        <v>16</v>
      </c>
      <c r="L7768">
        <v>6</v>
      </c>
    </row>
    <row r="7769" spans="1:12" x14ac:dyDescent="0.3">
      <c r="A7769">
        <v>28</v>
      </c>
      <c r="B7769">
        <v>84000</v>
      </c>
      <c r="C7769" t="s">
        <v>26</v>
      </c>
      <c r="D7769">
        <v>0</v>
      </c>
      <c r="E7769" t="s">
        <v>18</v>
      </c>
      <c r="F7769" t="s">
        <v>19</v>
      </c>
      <c r="G7769">
        <v>1000</v>
      </c>
      <c r="H7769">
        <v>9.99</v>
      </c>
      <c r="I7769">
        <v>0</v>
      </c>
      <c r="J7769">
        <v>0.01</v>
      </c>
      <c r="K7769" t="s">
        <v>16</v>
      </c>
      <c r="L7769">
        <v>10</v>
      </c>
    </row>
    <row r="7770" spans="1:12" x14ac:dyDescent="0.3">
      <c r="A7770">
        <v>27</v>
      </c>
      <c r="B7770">
        <v>78000</v>
      </c>
      <c r="C7770" t="s">
        <v>26</v>
      </c>
      <c r="D7770">
        <v>5</v>
      </c>
      <c r="E7770" t="s">
        <v>20</v>
      </c>
      <c r="F7770" t="s">
        <v>19</v>
      </c>
      <c r="G7770">
        <v>6775</v>
      </c>
      <c r="H7770">
        <v>10.59</v>
      </c>
      <c r="I7770">
        <v>1</v>
      </c>
      <c r="J7770">
        <v>0.09</v>
      </c>
      <c r="K7770" t="s">
        <v>16</v>
      </c>
      <c r="L7770">
        <v>5</v>
      </c>
    </row>
    <row r="7771" spans="1:12" x14ac:dyDescent="0.3">
      <c r="A7771">
        <v>27</v>
      </c>
      <c r="B7771">
        <v>28800</v>
      </c>
      <c r="C7771" t="s">
        <v>13</v>
      </c>
      <c r="D7771">
        <v>0</v>
      </c>
      <c r="E7771" t="s">
        <v>18</v>
      </c>
      <c r="F7771" t="s">
        <v>21</v>
      </c>
      <c r="G7771">
        <v>3000</v>
      </c>
      <c r="H7771">
        <v>7.88</v>
      </c>
      <c r="I7771">
        <v>1</v>
      </c>
      <c r="J7771">
        <v>0.1</v>
      </c>
      <c r="K7771" t="s">
        <v>16</v>
      </c>
      <c r="L7771">
        <v>7</v>
      </c>
    </row>
    <row r="7772" spans="1:12" x14ac:dyDescent="0.3">
      <c r="A7772">
        <v>27</v>
      </c>
      <c r="B7772">
        <v>84000</v>
      </c>
      <c r="C7772" t="s">
        <v>26</v>
      </c>
      <c r="D7772">
        <v>3</v>
      </c>
      <c r="E7772" t="s">
        <v>25</v>
      </c>
      <c r="F7772" t="s">
        <v>21</v>
      </c>
      <c r="G7772">
        <v>7000</v>
      </c>
      <c r="H7772">
        <v>7.29</v>
      </c>
      <c r="I7772">
        <v>0</v>
      </c>
      <c r="J7772">
        <v>0.08</v>
      </c>
      <c r="K7772" t="s">
        <v>16</v>
      </c>
      <c r="L7772">
        <v>5</v>
      </c>
    </row>
    <row r="7773" spans="1:12" x14ac:dyDescent="0.3">
      <c r="A7773">
        <v>28</v>
      </c>
      <c r="B7773">
        <v>84000</v>
      </c>
      <c r="C7773" t="s">
        <v>26</v>
      </c>
      <c r="D7773">
        <v>12</v>
      </c>
      <c r="E7773" t="s">
        <v>14</v>
      </c>
      <c r="F7773" t="s">
        <v>19</v>
      </c>
      <c r="G7773">
        <v>20500</v>
      </c>
      <c r="H7773">
        <v>10</v>
      </c>
      <c r="I7773">
        <v>0</v>
      </c>
      <c r="J7773">
        <v>0.24</v>
      </c>
      <c r="K7773" t="s">
        <v>16</v>
      </c>
      <c r="L7773">
        <v>5</v>
      </c>
    </row>
    <row r="7774" spans="1:12" x14ac:dyDescent="0.3">
      <c r="A7774">
        <v>32</v>
      </c>
      <c r="B7774">
        <v>84000</v>
      </c>
      <c r="C7774" t="s">
        <v>26</v>
      </c>
      <c r="D7774">
        <v>15</v>
      </c>
      <c r="E7774" t="s">
        <v>14</v>
      </c>
      <c r="F7774" t="s">
        <v>21</v>
      </c>
      <c r="G7774">
        <v>15000</v>
      </c>
      <c r="H7774">
        <v>6.91</v>
      </c>
      <c r="I7774">
        <v>0</v>
      </c>
      <c r="J7774">
        <v>0.18</v>
      </c>
      <c r="K7774" t="s">
        <v>16</v>
      </c>
      <c r="L7774">
        <v>7</v>
      </c>
    </row>
    <row r="7775" spans="1:12" x14ac:dyDescent="0.3">
      <c r="A7775">
        <v>32</v>
      </c>
      <c r="B7775">
        <v>30000</v>
      </c>
      <c r="C7775" t="s">
        <v>13</v>
      </c>
      <c r="D7775">
        <v>7</v>
      </c>
      <c r="E7775" t="s">
        <v>18</v>
      </c>
      <c r="F7775" t="s">
        <v>19</v>
      </c>
      <c r="G7775">
        <v>3000</v>
      </c>
      <c r="H7775">
        <v>12.42</v>
      </c>
      <c r="I7775">
        <v>0</v>
      </c>
      <c r="J7775">
        <v>0.1</v>
      </c>
      <c r="K7775" t="s">
        <v>16</v>
      </c>
      <c r="L7775">
        <v>8</v>
      </c>
    </row>
    <row r="7776" spans="1:12" x14ac:dyDescent="0.3">
      <c r="A7776">
        <v>31</v>
      </c>
      <c r="B7776">
        <v>84000</v>
      </c>
      <c r="C7776" t="s">
        <v>26</v>
      </c>
      <c r="D7776">
        <v>2</v>
      </c>
      <c r="E7776" t="s">
        <v>18</v>
      </c>
      <c r="F7776" t="s">
        <v>30</v>
      </c>
      <c r="G7776">
        <v>10400</v>
      </c>
      <c r="H7776">
        <v>14.96</v>
      </c>
      <c r="I7776">
        <v>0</v>
      </c>
      <c r="J7776">
        <v>0.12</v>
      </c>
      <c r="K7776" t="s">
        <v>16</v>
      </c>
      <c r="L7776">
        <v>7</v>
      </c>
    </row>
    <row r="7777" spans="1:12" x14ac:dyDescent="0.3">
      <c r="A7777">
        <v>34</v>
      </c>
      <c r="B7777">
        <v>84000</v>
      </c>
      <c r="C7777" t="s">
        <v>26</v>
      </c>
      <c r="D7777">
        <v>15</v>
      </c>
      <c r="E7777" t="s">
        <v>20</v>
      </c>
      <c r="F7777" t="s">
        <v>19</v>
      </c>
      <c r="G7777">
        <v>9250</v>
      </c>
      <c r="H7777">
        <v>11.36</v>
      </c>
      <c r="I7777">
        <v>0</v>
      </c>
      <c r="J7777">
        <v>0.11</v>
      </c>
      <c r="K7777" t="s">
        <v>16</v>
      </c>
      <c r="L7777">
        <v>8</v>
      </c>
    </row>
    <row r="7778" spans="1:12" x14ac:dyDescent="0.3">
      <c r="A7778">
        <v>29</v>
      </c>
      <c r="B7778">
        <v>84000</v>
      </c>
      <c r="C7778" t="s">
        <v>23</v>
      </c>
      <c r="D7778">
        <v>11</v>
      </c>
      <c r="E7778" t="s">
        <v>18</v>
      </c>
      <c r="F7778" t="s">
        <v>19</v>
      </c>
      <c r="G7778">
        <v>15000</v>
      </c>
      <c r="H7778">
        <v>12.18</v>
      </c>
      <c r="I7778">
        <v>0</v>
      </c>
      <c r="J7778">
        <v>0.18</v>
      </c>
      <c r="K7778" t="s">
        <v>16</v>
      </c>
      <c r="L7778">
        <v>10</v>
      </c>
    </row>
    <row r="7779" spans="1:12" x14ac:dyDescent="0.3">
      <c r="A7779">
        <v>33</v>
      </c>
      <c r="B7779">
        <v>84000</v>
      </c>
      <c r="C7779" t="s">
        <v>26</v>
      </c>
      <c r="D7779">
        <v>9</v>
      </c>
      <c r="E7779" t="s">
        <v>18</v>
      </c>
      <c r="F7779" t="s">
        <v>30</v>
      </c>
      <c r="G7779">
        <v>20000</v>
      </c>
      <c r="H7779">
        <v>14.61</v>
      </c>
      <c r="I7779">
        <v>0</v>
      </c>
      <c r="J7779">
        <v>0.24</v>
      </c>
      <c r="K7779" t="s">
        <v>17</v>
      </c>
      <c r="L7779">
        <v>5</v>
      </c>
    </row>
    <row r="7780" spans="1:12" x14ac:dyDescent="0.3">
      <c r="A7780">
        <v>35</v>
      </c>
      <c r="B7780">
        <v>62496</v>
      </c>
      <c r="C7780" t="s">
        <v>13</v>
      </c>
      <c r="D7780">
        <v>6</v>
      </c>
      <c r="E7780" t="s">
        <v>27</v>
      </c>
      <c r="F7780" t="s">
        <v>30</v>
      </c>
      <c r="G7780">
        <v>12000</v>
      </c>
      <c r="H7780">
        <v>14.11</v>
      </c>
      <c r="I7780">
        <v>0</v>
      </c>
      <c r="J7780">
        <v>0.19</v>
      </c>
      <c r="K7780" t="s">
        <v>17</v>
      </c>
      <c r="L7780">
        <v>8</v>
      </c>
    </row>
    <row r="7781" spans="1:12" x14ac:dyDescent="0.3">
      <c r="A7781">
        <v>28</v>
      </c>
      <c r="B7781">
        <v>62500</v>
      </c>
      <c r="C7781" t="s">
        <v>13</v>
      </c>
      <c r="D7781">
        <v>3</v>
      </c>
      <c r="E7781" t="s">
        <v>25</v>
      </c>
      <c r="F7781" t="s">
        <v>21</v>
      </c>
      <c r="G7781">
        <v>12000</v>
      </c>
      <c r="I7781">
        <v>0</v>
      </c>
      <c r="J7781">
        <v>0.19</v>
      </c>
      <c r="K7781" t="s">
        <v>16</v>
      </c>
      <c r="L7781">
        <v>7</v>
      </c>
    </row>
    <row r="7782" spans="1:12" x14ac:dyDescent="0.3">
      <c r="A7782">
        <v>29</v>
      </c>
      <c r="B7782">
        <v>84000</v>
      </c>
      <c r="C7782" t="s">
        <v>26</v>
      </c>
      <c r="D7782">
        <v>8</v>
      </c>
      <c r="E7782" t="s">
        <v>27</v>
      </c>
      <c r="F7782" t="s">
        <v>21</v>
      </c>
      <c r="G7782">
        <v>10000</v>
      </c>
      <c r="I7782">
        <v>0</v>
      </c>
      <c r="J7782">
        <v>0.12</v>
      </c>
      <c r="K7782" t="s">
        <v>16</v>
      </c>
      <c r="L7782">
        <v>8</v>
      </c>
    </row>
    <row r="7783" spans="1:12" x14ac:dyDescent="0.3">
      <c r="A7783">
        <v>32</v>
      </c>
      <c r="B7783">
        <v>63000</v>
      </c>
      <c r="C7783" t="s">
        <v>13</v>
      </c>
      <c r="D7783">
        <v>4</v>
      </c>
      <c r="E7783" t="s">
        <v>27</v>
      </c>
      <c r="F7783" t="s">
        <v>21</v>
      </c>
      <c r="G7783">
        <v>12000</v>
      </c>
      <c r="H7783">
        <v>6.62</v>
      </c>
      <c r="I7783">
        <v>0</v>
      </c>
      <c r="J7783">
        <v>0.19</v>
      </c>
      <c r="K7783" t="s">
        <v>16</v>
      </c>
      <c r="L7783">
        <v>10</v>
      </c>
    </row>
    <row r="7784" spans="1:12" x14ac:dyDescent="0.3">
      <c r="A7784">
        <v>28</v>
      </c>
      <c r="B7784">
        <v>63000</v>
      </c>
      <c r="C7784" t="s">
        <v>13</v>
      </c>
      <c r="D7784">
        <v>0</v>
      </c>
      <c r="E7784" t="s">
        <v>14</v>
      </c>
      <c r="F7784" t="s">
        <v>19</v>
      </c>
      <c r="G7784">
        <v>12000</v>
      </c>
      <c r="H7784">
        <v>10.37</v>
      </c>
      <c r="I7784">
        <v>0</v>
      </c>
      <c r="J7784">
        <v>0.19</v>
      </c>
      <c r="K7784" t="s">
        <v>16</v>
      </c>
      <c r="L7784">
        <v>10</v>
      </c>
    </row>
    <row r="7785" spans="1:12" x14ac:dyDescent="0.3">
      <c r="A7785">
        <v>28</v>
      </c>
      <c r="B7785">
        <v>84500</v>
      </c>
      <c r="C7785" t="s">
        <v>26</v>
      </c>
      <c r="D7785">
        <v>13</v>
      </c>
      <c r="E7785" t="s">
        <v>28</v>
      </c>
      <c r="F7785" t="s">
        <v>15</v>
      </c>
      <c r="G7785">
        <v>9600</v>
      </c>
      <c r="H7785">
        <v>15.27</v>
      </c>
      <c r="I7785">
        <v>0</v>
      </c>
      <c r="J7785">
        <v>0.11</v>
      </c>
      <c r="K7785" t="s">
        <v>16</v>
      </c>
      <c r="L7785">
        <v>5</v>
      </c>
    </row>
    <row r="7786" spans="1:12" x14ac:dyDescent="0.3">
      <c r="A7786">
        <v>30</v>
      </c>
      <c r="B7786">
        <v>38000</v>
      </c>
      <c r="C7786" t="s">
        <v>23</v>
      </c>
      <c r="D7786">
        <v>0</v>
      </c>
      <c r="E7786" t="s">
        <v>18</v>
      </c>
      <c r="F7786" t="s">
        <v>19</v>
      </c>
      <c r="G7786">
        <v>6000</v>
      </c>
      <c r="H7786">
        <v>11.58</v>
      </c>
      <c r="I7786">
        <v>0</v>
      </c>
      <c r="J7786">
        <v>0.16</v>
      </c>
      <c r="K7786" t="s">
        <v>16</v>
      </c>
      <c r="L7786">
        <v>7</v>
      </c>
    </row>
    <row r="7787" spans="1:12" x14ac:dyDescent="0.3">
      <c r="A7787">
        <v>31</v>
      </c>
      <c r="B7787">
        <v>64450</v>
      </c>
      <c r="C7787" t="s">
        <v>13</v>
      </c>
      <c r="D7787">
        <v>3</v>
      </c>
      <c r="E7787" t="s">
        <v>27</v>
      </c>
      <c r="F7787" t="s">
        <v>15</v>
      </c>
      <c r="G7787">
        <v>12000</v>
      </c>
      <c r="H7787">
        <v>12.73</v>
      </c>
      <c r="I7787">
        <v>0</v>
      </c>
      <c r="J7787">
        <v>0.19</v>
      </c>
      <c r="K7787" t="s">
        <v>16</v>
      </c>
      <c r="L7787">
        <v>8</v>
      </c>
    </row>
    <row r="7788" spans="1:12" x14ac:dyDescent="0.3">
      <c r="A7788">
        <v>27</v>
      </c>
      <c r="B7788">
        <v>84906</v>
      </c>
      <c r="C7788" t="s">
        <v>26</v>
      </c>
      <c r="D7788">
        <v>11</v>
      </c>
      <c r="E7788" t="s">
        <v>25</v>
      </c>
      <c r="F7788" t="s">
        <v>21</v>
      </c>
      <c r="G7788">
        <v>4500</v>
      </c>
      <c r="H7788">
        <v>7.51</v>
      </c>
      <c r="I7788">
        <v>0</v>
      </c>
      <c r="J7788">
        <v>0.05</v>
      </c>
      <c r="K7788" t="s">
        <v>16</v>
      </c>
      <c r="L7788">
        <v>10</v>
      </c>
    </row>
    <row r="7789" spans="1:12" x14ac:dyDescent="0.3">
      <c r="A7789">
        <v>30</v>
      </c>
      <c r="B7789">
        <v>84996</v>
      </c>
      <c r="C7789" t="s">
        <v>26</v>
      </c>
      <c r="D7789">
        <v>4</v>
      </c>
      <c r="E7789" t="s">
        <v>20</v>
      </c>
      <c r="F7789" t="s">
        <v>19</v>
      </c>
      <c r="G7789">
        <v>8000</v>
      </c>
      <c r="H7789">
        <v>12.69</v>
      </c>
      <c r="I7789">
        <v>0</v>
      </c>
      <c r="J7789">
        <v>0.09</v>
      </c>
      <c r="K7789" t="s">
        <v>16</v>
      </c>
      <c r="L7789">
        <v>7</v>
      </c>
    </row>
    <row r="7790" spans="1:12" x14ac:dyDescent="0.3">
      <c r="A7790">
        <v>31</v>
      </c>
      <c r="B7790">
        <v>84996</v>
      </c>
      <c r="C7790" t="s">
        <v>26</v>
      </c>
      <c r="D7790">
        <v>1</v>
      </c>
      <c r="E7790" t="s">
        <v>27</v>
      </c>
      <c r="F7790" t="s">
        <v>21</v>
      </c>
      <c r="G7790">
        <v>2500</v>
      </c>
      <c r="H7790">
        <v>8.49</v>
      </c>
      <c r="I7790">
        <v>0</v>
      </c>
      <c r="J7790">
        <v>0.03</v>
      </c>
      <c r="K7790" t="s">
        <v>16</v>
      </c>
      <c r="L7790">
        <v>10</v>
      </c>
    </row>
    <row r="7791" spans="1:12" x14ac:dyDescent="0.3">
      <c r="A7791">
        <v>33</v>
      </c>
      <c r="B7791">
        <v>65000</v>
      </c>
      <c r="C7791" t="s">
        <v>13</v>
      </c>
      <c r="D7791">
        <v>17</v>
      </c>
      <c r="E7791" t="s">
        <v>27</v>
      </c>
      <c r="F7791" t="s">
        <v>15</v>
      </c>
      <c r="G7791">
        <v>12000</v>
      </c>
      <c r="I7791">
        <v>0</v>
      </c>
      <c r="J7791">
        <v>0.18</v>
      </c>
      <c r="K7791" t="s">
        <v>16</v>
      </c>
      <c r="L7791">
        <v>8</v>
      </c>
    </row>
    <row r="7792" spans="1:12" x14ac:dyDescent="0.3">
      <c r="A7792">
        <v>32</v>
      </c>
      <c r="B7792">
        <v>84996</v>
      </c>
      <c r="C7792" t="s">
        <v>26</v>
      </c>
      <c r="D7792">
        <v>7</v>
      </c>
      <c r="E7792" t="s">
        <v>25</v>
      </c>
      <c r="F7792" t="s">
        <v>15</v>
      </c>
      <c r="G7792">
        <v>6000</v>
      </c>
      <c r="H7792">
        <v>12.99</v>
      </c>
      <c r="I7792">
        <v>0</v>
      </c>
      <c r="J7792">
        <v>7.0000000000000007E-2</v>
      </c>
      <c r="K7792" t="s">
        <v>17</v>
      </c>
      <c r="L7792">
        <v>7</v>
      </c>
    </row>
    <row r="7793" spans="1:12" x14ac:dyDescent="0.3">
      <c r="A7793">
        <v>29</v>
      </c>
      <c r="B7793">
        <v>59000</v>
      </c>
      <c r="C7793" t="s">
        <v>13</v>
      </c>
      <c r="D7793">
        <v>4</v>
      </c>
      <c r="E7793" t="s">
        <v>25</v>
      </c>
      <c r="F7793" t="s">
        <v>30</v>
      </c>
      <c r="G7793">
        <v>12000</v>
      </c>
      <c r="H7793">
        <v>16.489999999999998</v>
      </c>
      <c r="I7793">
        <v>1</v>
      </c>
      <c r="J7793">
        <v>0.2</v>
      </c>
      <c r="K7793" t="s">
        <v>17</v>
      </c>
      <c r="L7793">
        <v>9</v>
      </c>
    </row>
    <row r="7794" spans="1:12" x14ac:dyDescent="0.3">
      <c r="A7794">
        <v>30</v>
      </c>
      <c r="B7794">
        <v>65000</v>
      </c>
      <c r="C7794" t="s">
        <v>13</v>
      </c>
      <c r="D7794">
        <v>1</v>
      </c>
      <c r="E7794" t="s">
        <v>20</v>
      </c>
      <c r="F7794" t="s">
        <v>19</v>
      </c>
      <c r="G7794">
        <v>12000</v>
      </c>
      <c r="H7794">
        <v>11.49</v>
      </c>
      <c r="I7794">
        <v>0</v>
      </c>
      <c r="J7794">
        <v>0.18</v>
      </c>
      <c r="K7794" t="s">
        <v>16</v>
      </c>
      <c r="L7794">
        <v>7</v>
      </c>
    </row>
    <row r="7795" spans="1:12" x14ac:dyDescent="0.3">
      <c r="A7795">
        <v>31</v>
      </c>
      <c r="B7795">
        <v>78996</v>
      </c>
      <c r="C7795" t="s">
        <v>26</v>
      </c>
      <c r="D7795">
        <v>2</v>
      </c>
      <c r="E7795" t="s">
        <v>18</v>
      </c>
      <c r="F7795" t="s">
        <v>19</v>
      </c>
      <c r="G7795">
        <v>15600</v>
      </c>
      <c r="H7795">
        <v>12.53</v>
      </c>
      <c r="I7795">
        <v>1</v>
      </c>
      <c r="J7795">
        <v>0.2</v>
      </c>
      <c r="K7795" t="s">
        <v>16</v>
      </c>
      <c r="L7795">
        <v>5</v>
      </c>
    </row>
    <row r="7796" spans="1:12" x14ac:dyDescent="0.3">
      <c r="A7796">
        <v>28</v>
      </c>
      <c r="B7796">
        <v>67000</v>
      </c>
      <c r="C7796" t="s">
        <v>13</v>
      </c>
      <c r="D7796">
        <v>3</v>
      </c>
      <c r="E7796" t="s">
        <v>28</v>
      </c>
      <c r="F7796" t="s">
        <v>19</v>
      </c>
      <c r="G7796">
        <v>12000</v>
      </c>
      <c r="I7796">
        <v>0</v>
      </c>
      <c r="J7796">
        <v>0.18</v>
      </c>
      <c r="K7796" t="s">
        <v>16</v>
      </c>
      <c r="L7796">
        <v>5</v>
      </c>
    </row>
    <row r="7797" spans="1:12" x14ac:dyDescent="0.3">
      <c r="A7797">
        <v>31</v>
      </c>
      <c r="B7797">
        <v>68000</v>
      </c>
      <c r="C7797" t="s">
        <v>13</v>
      </c>
      <c r="D7797">
        <v>4</v>
      </c>
      <c r="E7797" t="s">
        <v>25</v>
      </c>
      <c r="F7797" t="s">
        <v>21</v>
      </c>
      <c r="G7797">
        <v>12000</v>
      </c>
      <c r="H7797">
        <v>7.66</v>
      </c>
      <c r="I7797">
        <v>0</v>
      </c>
      <c r="J7797">
        <v>0.18</v>
      </c>
      <c r="K7797" t="s">
        <v>16</v>
      </c>
      <c r="L7797">
        <v>8</v>
      </c>
    </row>
    <row r="7798" spans="1:12" x14ac:dyDescent="0.3">
      <c r="A7798">
        <v>31</v>
      </c>
      <c r="B7798">
        <v>68000</v>
      </c>
      <c r="C7798" t="s">
        <v>13</v>
      </c>
      <c r="D7798">
        <v>0</v>
      </c>
      <c r="E7798" t="s">
        <v>14</v>
      </c>
      <c r="F7798" t="s">
        <v>19</v>
      </c>
      <c r="G7798">
        <v>12000</v>
      </c>
      <c r="I7798">
        <v>0</v>
      </c>
      <c r="J7798">
        <v>0.18</v>
      </c>
      <c r="K7798" t="s">
        <v>16</v>
      </c>
      <c r="L7798">
        <v>6</v>
      </c>
    </row>
    <row r="7799" spans="1:12" x14ac:dyDescent="0.3">
      <c r="A7799">
        <v>35</v>
      </c>
      <c r="B7799">
        <v>85000</v>
      </c>
      <c r="C7799" t="s">
        <v>26</v>
      </c>
      <c r="D7799">
        <v>2</v>
      </c>
      <c r="E7799" t="s">
        <v>14</v>
      </c>
      <c r="F7799" t="s">
        <v>19</v>
      </c>
      <c r="G7799">
        <v>14000</v>
      </c>
      <c r="H7799">
        <v>10.65</v>
      </c>
      <c r="I7799">
        <v>0</v>
      </c>
      <c r="J7799">
        <v>0.16</v>
      </c>
      <c r="K7799" t="s">
        <v>16</v>
      </c>
      <c r="L7799">
        <v>5</v>
      </c>
    </row>
    <row r="7800" spans="1:12" x14ac:dyDescent="0.3">
      <c r="A7800">
        <v>29</v>
      </c>
      <c r="B7800">
        <v>63600</v>
      </c>
      <c r="C7800" t="s">
        <v>13</v>
      </c>
      <c r="D7800">
        <v>5</v>
      </c>
      <c r="E7800" t="s">
        <v>25</v>
      </c>
      <c r="F7800" t="s">
        <v>19</v>
      </c>
      <c r="G7800">
        <v>12000</v>
      </c>
      <c r="H7800">
        <v>12.42</v>
      </c>
      <c r="I7800">
        <v>1</v>
      </c>
      <c r="J7800">
        <v>0.19</v>
      </c>
      <c r="K7800" t="s">
        <v>16</v>
      </c>
      <c r="L7800">
        <v>8</v>
      </c>
    </row>
    <row r="7801" spans="1:12" x14ac:dyDescent="0.3">
      <c r="A7801">
        <v>27</v>
      </c>
      <c r="B7801">
        <v>85000</v>
      </c>
      <c r="C7801" t="s">
        <v>26</v>
      </c>
      <c r="D7801">
        <v>12</v>
      </c>
      <c r="E7801" t="s">
        <v>27</v>
      </c>
      <c r="F7801" t="s">
        <v>21</v>
      </c>
      <c r="G7801">
        <v>3800</v>
      </c>
      <c r="H7801">
        <v>6.03</v>
      </c>
      <c r="I7801">
        <v>0</v>
      </c>
      <c r="J7801">
        <v>0.04</v>
      </c>
      <c r="K7801" t="s">
        <v>16</v>
      </c>
      <c r="L7801">
        <v>6</v>
      </c>
    </row>
    <row r="7802" spans="1:12" x14ac:dyDescent="0.3">
      <c r="A7802">
        <v>28</v>
      </c>
      <c r="B7802">
        <v>85000</v>
      </c>
      <c r="C7802" t="s">
        <v>26</v>
      </c>
      <c r="D7802">
        <v>0</v>
      </c>
      <c r="E7802" t="s">
        <v>18</v>
      </c>
      <c r="F7802" t="s">
        <v>29</v>
      </c>
      <c r="G7802">
        <v>24000</v>
      </c>
      <c r="H7802">
        <v>19.03</v>
      </c>
      <c r="I7802">
        <v>0</v>
      </c>
      <c r="J7802">
        <v>0.28000000000000003</v>
      </c>
      <c r="K7802" t="s">
        <v>16</v>
      </c>
      <c r="L7802">
        <v>7</v>
      </c>
    </row>
    <row r="7803" spans="1:12" x14ac:dyDescent="0.3">
      <c r="A7803">
        <v>34</v>
      </c>
      <c r="B7803">
        <v>85000</v>
      </c>
      <c r="C7803" t="s">
        <v>26</v>
      </c>
      <c r="D7803">
        <v>2</v>
      </c>
      <c r="E7803" t="s">
        <v>28</v>
      </c>
      <c r="F7803" t="s">
        <v>30</v>
      </c>
      <c r="G7803">
        <v>15000</v>
      </c>
      <c r="H7803">
        <v>15.99</v>
      </c>
      <c r="I7803">
        <v>0</v>
      </c>
      <c r="J7803">
        <v>0.18</v>
      </c>
      <c r="K7803" t="s">
        <v>17</v>
      </c>
      <c r="L7803">
        <v>9</v>
      </c>
    </row>
    <row r="7804" spans="1:12" x14ac:dyDescent="0.3">
      <c r="A7804">
        <v>32</v>
      </c>
      <c r="B7804">
        <v>72000</v>
      </c>
      <c r="C7804" t="s">
        <v>13</v>
      </c>
      <c r="D7804">
        <v>5</v>
      </c>
      <c r="E7804" t="s">
        <v>27</v>
      </c>
      <c r="F7804" t="s">
        <v>19</v>
      </c>
      <c r="G7804">
        <v>12000</v>
      </c>
      <c r="H7804">
        <v>10.62</v>
      </c>
      <c r="I7804">
        <v>0</v>
      </c>
      <c r="J7804">
        <v>0.17</v>
      </c>
      <c r="K7804" t="s">
        <v>16</v>
      </c>
      <c r="L7804">
        <v>5</v>
      </c>
    </row>
    <row r="7805" spans="1:12" x14ac:dyDescent="0.3">
      <c r="A7805">
        <v>32</v>
      </c>
      <c r="B7805">
        <v>85000</v>
      </c>
      <c r="C7805" t="s">
        <v>26</v>
      </c>
      <c r="D7805">
        <v>3</v>
      </c>
      <c r="E7805" t="s">
        <v>27</v>
      </c>
      <c r="F7805" t="s">
        <v>29</v>
      </c>
      <c r="G7805">
        <v>8000</v>
      </c>
      <c r="H7805">
        <v>18.79</v>
      </c>
      <c r="I7805">
        <v>0</v>
      </c>
      <c r="J7805">
        <v>0.09</v>
      </c>
      <c r="K7805" t="s">
        <v>17</v>
      </c>
      <c r="L7805">
        <v>5</v>
      </c>
    </row>
    <row r="7806" spans="1:12" x14ac:dyDescent="0.3">
      <c r="A7806">
        <v>30</v>
      </c>
      <c r="B7806">
        <v>85000</v>
      </c>
      <c r="C7806" t="s">
        <v>26</v>
      </c>
      <c r="D7806">
        <v>14</v>
      </c>
      <c r="E7806" t="s">
        <v>14</v>
      </c>
      <c r="F7806" t="s">
        <v>21</v>
      </c>
      <c r="G7806">
        <v>6000</v>
      </c>
      <c r="H7806">
        <v>5.42</v>
      </c>
      <c r="I7806">
        <v>0</v>
      </c>
      <c r="J7806">
        <v>7.0000000000000007E-2</v>
      </c>
      <c r="K7806" t="s">
        <v>16</v>
      </c>
      <c r="L7806">
        <v>8</v>
      </c>
    </row>
    <row r="7807" spans="1:12" x14ac:dyDescent="0.3">
      <c r="A7807">
        <v>34</v>
      </c>
      <c r="B7807">
        <v>73000</v>
      </c>
      <c r="C7807" t="s">
        <v>26</v>
      </c>
      <c r="D7807">
        <v>6</v>
      </c>
      <c r="E7807" t="s">
        <v>20</v>
      </c>
      <c r="F7807" t="s">
        <v>30</v>
      </c>
      <c r="G7807">
        <v>7500</v>
      </c>
      <c r="H7807">
        <v>15.99</v>
      </c>
      <c r="I7807">
        <v>1</v>
      </c>
      <c r="J7807">
        <v>0.1</v>
      </c>
      <c r="K7807" t="s">
        <v>17</v>
      </c>
      <c r="L7807">
        <v>5</v>
      </c>
    </row>
    <row r="7808" spans="1:12" x14ac:dyDescent="0.3">
      <c r="A7808">
        <v>27</v>
      </c>
      <c r="B7808">
        <v>40000</v>
      </c>
      <c r="C7808" t="s">
        <v>13</v>
      </c>
      <c r="D7808">
        <v>2</v>
      </c>
      <c r="E7808" t="s">
        <v>18</v>
      </c>
      <c r="F7808" t="s">
        <v>21</v>
      </c>
      <c r="G7808">
        <v>3000</v>
      </c>
      <c r="H7808">
        <v>7.4</v>
      </c>
      <c r="I7808">
        <v>0</v>
      </c>
      <c r="J7808">
        <v>7.0000000000000007E-2</v>
      </c>
      <c r="K7808" t="s">
        <v>16</v>
      </c>
      <c r="L7808">
        <v>9</v>
      </c>
    </row>
    <row r="7809" spans="1:12" x14ac:dyDescent="0.3">
      <c r="A7809">
        <v>32</v>
      </c>
      <c r="B7809">
        <v>42000</v>
      </c>
      <c r="C7809" t="s">
        <v>13</v>
      </c>
      <c r="D7809">
        <v>4</v>
      </c>
      <c r="E7809" t="s">
        <v>14</v>
      </c>
      <c r="F7809" t="s">
        <v>21</v>
      </c>
      <c r="G7809">
        <v>3000</v>
      </c>
      <c r="H7809">
        <v>7.49</v>
      </c>
      <c r="I7809">
        <v>0</v>
      </c>
      <c r="J7809">
        <v>7.0000000000000007E-2</v>
      </c>
      <c r="K7809" t="s">
        <v>16</v>
      </c>
      <c r="L7809">
        <v>10</v>
      </c>
    </row>
    <row r="7810" spans="1:12" x14ac:dyDescent="0.3">
      <c r="A7810">
        <v>29</v>
      </c>
      <c r="B7810">
        <v>85000</v>
      </c>
      <c r="C7810" t="s">
        <v>26</v>
      </c>
      <c r="D7810">
        <v>12</v>
      </c>
      <c r="E7810" t="s">
        <v>20</v>
      </c>
      <c r="F7810" t="s">
        <v>19</v>
      </c>
      <c r="G7810">
        <v>25000</v>
      </c>
      <c r="H7810">
        <v>9.25</v>
      </c>
      <c r="I7810">
        <v>0</v>
      </c>
      <c r="J7810">
        <v>0.28999999999999998</v>
      </c>
      <c r="K7810" t="s">
        <v>16</v>
      </c>
      <c r="L7810">
        <v>10</v>
      </c>
    </row>
    <row r="7811" spans="1:12" x14ac:dyDescent="0.3">
      <c r="A7811">
        <v>27</v>
      </c>
      <c r="B7811">
        <v>85000</v>
      </c>
      <c r="C7811" t="s">
        <v>23</v>
      </c>
      <c r="D7811">
        <v>2</v>
      </c>
      <c r="E7811" t="s">
        <v>27</v>
      </c>
      <c r="F7811" t="s">
        <v>15</v>
      </c>
      <c r="G7811">
        <v>10000</v>
      </c>
      <c r="H7811">
        <v>13.23</v>
      </c>
      <c r="I7811">
        <v>0</v>
      </c>
      <c r="J7811">
        <v>0.12</v>
      </c>
      <c r="K7811" t="s">
        <v>16</v>
      </c>
      <c r="L7811">
        <v>7</v>
      </c>
    </row>
    <row r="7812" spans="1:12" x14ac:dyDescent="0.3">
      <c r="A7812">
        <v>27</v>
      </c>
      <c r="B7812">
        <v>37000</v>
      </c>
      <c r="C7812" t="s">
        <v>23</v>
      </c>
      <c r="D7812">
        <v>1</v>
      </c>
      <c r="E7812" t="s">
        <v>27</v>
      </c>
      <c r="F7812" t="s">
        <v>30</v>
      </c>
      <c r="G7812">
        <v>16750</v>
      </c>
      <c r="H7812">
        <v>15.33</v>
      </c>
      <c r="I7812">
        <v>0</v>
      </c>
      <c r="J7812">
        <v>0.45</v>
      </c>
      <c r="K7812" t="s">
        <v>17</v>
      </c>
      <c r="L7812">
        <v>10</v>
      </c>
    </row>
    <row r="7813" spans="1:12" x14ac:dyDescent="0.3">
      <c r="A7813">
        <v>27</v>
      </c>
      <c r="B7813">
        <v>85000</v>
      </c>
      <c r="C7813" t="s">
        <v>26</v>
      </c>
      <c r="D7813">
        <v>6</v>
      </c>
      <c r="E7813" t="s">
        <v>28</v>
      </c>
      <c r="F7813" t="s">
        <v>19</v>
      </c>
      <c r="G7813">
        <v>5500</v>
      </c>
      <c r="H7813">
        <v>11.36</v>
      </c>
      <c r="I7813">
        <v>0</v>
      </c>
      <c r="J7813">
        <v>0.06</v>
      </c>
      <c r="K7813" t="s">
        <v>16</v>
      </c>
      <c r="L7813">
        <v>9</v>
      </c>
    </row>
    <row r="7814" spans="1:12" x14ac:dyDescent="0.3">
      <c r="A7814">
        <v>31</v>
      </c>
      <c r="B7814">
        <v>73000</v>
      </c>
      <c r="C7814" t="s">
        <v>26</v>
      </c>
      <c r="D7814">
        <v>4</v>
      </c>
      <c r="E7814" t="s">
        <v>28</v>
      </c>
      <c r="F7814" t="s">
        <v>22</v>
      </c>
      <c r="G7814">
        <v>16000</v>
      </c>
      <c r="H7814">
        <v>19.41</v>
      </c>
      <c r="I7814">
        <v>1</v>
      </c>
      <c r="J7814">
        <v>0.22</v>
      </c>
      <c r="K7814" t="s">
        <v>17</v>
      </c>
      <c r="L7814">
        <v>6</v>
      </c>
    </row>
    <row r="7815" spans="1:12" x14ac:dyDescent="0.3">
      <c r="A7815">
        <v>28</v>
      </c>
      <c r="B7815">
        <v>85000</v>
      </c>
      <c r="C7815" t="s">
        <v>26</v>
      </c>
      <c r="D7815">
        <v>12</v>
      </c>
      <c r="E7815" t="s">
        <v>14</v>
      </c>
      <c r="F7815" t="s">
        <v>19</v>
      </c>
      <c r="G7815">
        <v>18000</v>
      </c>
      <c r="H7815">
        <v>12.53</v>
      </c>
      <c r="I7815">
        <v>0</v>
      </c>
      <c r="J7815">
        <v>0.21</v>
      </c>
      <c r="K7815" t="s">
        <v>16</v>
      </c>
      <c r="L7815">
        <v>10</v>
      </c>
    </row>
    <row r="7816" spans="1:12" x14ac:dyDescent="0.3">
      <c r="A7816">
        <v>31</v>
      </c>
      <c r="B7816">
        <v>73000</v>
      </c>
      <c r="C7816" t="s">
        <v>26</v>
      </c>
      <c r="D7816">
        <v>9</v>
      </c>
      <c r="E7816" t="s">
        <v>25</v>
      </c>
      <c r="F7816" t="s">
        <v>29</v>
      </c>
      <c r="G7816">
        <v>18000</v>
      </c>
      <c r="H7816">
        <v>17.39</v>
      </c>
      <c r="I7816">
        <v>1</v>
      </c>
      <c r="J7816">
        <v>0.25</v>
      </c>
      <c r="K7816" t="s">
        <v>17</v>
      </c>
      <c r="L7816">
        <v>10</v>
      </c>
    </row>
    <row r="7817" spans="1:12" x14ac:dyDescent="0.3">
      <c r="A7817">
        <v>27</v>
      </c>
      <c r="B7817">
        <v>75000</v>
      </c>
      <c r="C7817" t="s">
        <v>13</v>
      </c>
      <c r="D7817">
        <v>3</v>
      </c>
      <c r="E7817" t="s">
        <v>27</v>
      </c>
      <c r="F7817" t="s">
        <v>19</v>
      </c>
      <c r="G7817">
        <v>12000</v>
      </c>
      <c r="H7817">
        <v>11.49</v>
      </c>
      <c r="I7817">
        <v>0</v>
      </c>
      <c r="J7817">
        <v>0.16</v>
      </c>
      <c r="K7817" t="s">
        <v>16</v>
      </c>
      <c r="L7817">
        <v>5</v>
      </c>
    </row>
    <row r="7818" spans="1:12" x14ac:dyDescent="0.3">
      <c r="A7818">
        <v>33</v>
      </c>
      <c r="B7818">
        <v>75000</v>
      </c>
      <c r="C7818" t="s">
        <v>13</v>
      </c>
      <c r="D7818">
        <v>0</v>
      </c>
      <c r="E7818" t="s">
        <v>14</v>
      </c>
      <c r="F7818" t="s">
        <v>21</v>
      </c>
      <c r="G7818">
        <v>12000</v>
      </c>
      <c r="H7818">
        <v>7.88</v>
      </c>
      <c r="I7818">
        <v>0</v>
      </c>
      <c r="J7818">
        <v>0.16</v>
      </c>
      <c r="K7818" t="s">
        <v>16</v>
      </c>
      <c r="L7818">
        <v>10</v>
      </c>
    </row>
    <row r="7819" spans="1:12" x14ac:dyDescent="0.3">
      <c r="A7819">
        <v>28</v>
      </c>
      <c r="B7819">
        <v>78000</v>
      </c>
      <c r="C7819" t="s">
        <v>13</v>
      </c>
      <c r="D7819">
        <v>5</v>
      </c>
      <c r="E7819" t="s">
        <v>27</v>
      </c>
      <c r="F7819" t="s">
        <v>19</v>
      </c>
      <c r="G7819">
        <v>12000</v>
      </c>
      <c r="H7819">
        <v>10.62</v>
      </c>
      <c r="I7819">
        <v>0</v>
      </c>
      <c r="J7819">
        <v>0.15</v>
      </c>
      <c r="K7819" t="s">
        <v>16</v>
      </c>
      <c r="L7819">
        <v>10</v>
      </c>
    </row>
    <row r="7820" spans="1:12" x14ac:dyDescent="0.3">
      <c r="A7820">
        <v>32</v>
      </c>
      <c r="B7820">
        <v>85000</v>
      </c>
      <c r="C7820" t="s">
        <v>26</v>
      </c>
      <c r="D7820">
        <v>1</v>
      </c>
      <c r="E7820" t="s">
        <v>28</v>
      </c>
      <c r="F7820" t="s">
        <v>15</v>
      </c>
      <c r="G7820">
        <v>7500</v>
      </c>
      <c r="H7820">
        <v>10.78</v>
      </c>
      <c r="I7820">
        <v>0</v>
      </c>
      <c r="J7820">
        <v>0.09</v>
      </c>
      <c r="K7820" t="s">
        <v>16</v>
      </c>
      <c r="L7820">
        <v>10</v>
      </c>
    </row>
    <row r="7821" spans="1:12" x14ac:dyDescent="0.3">
      <c r="A7821">
        <v>28</v>
      </c>
      <c r="B7821">
        <v>85100</v>
      </c>
      <c r="C7821" t="s">
        <v>26</v>
      </c>
      <c r="D7821">
        <v>12</v>
      </c>
      <c r="E7821" t="s">
        <v>18</v>
      </c>
      <c r="F7821" t="s">
        <v>21</v>
      </c>
      <c r="G7821">
        <v>8000</v>
      </c>
      <c r="H7821">
        <v>7.51</v>
      </c>
      <c r="I7821">
        <v>0</v>
      </c>
      <c r="J7821">
        <v>0.09</v>
      </c>
      <c r="K7821" t="s">
        <v>16</v>
      </c>
      <c r="L7821">
        <v>8</v>
      </c>
    </row>
    <row r="7822" spans="1:12" x14ac:dyDescent="0.3">
      <c r="A7822">
        <v>32</v>
      </c>
      <c r="B7822">
        <v>80000</v>
      </c>
      <c r="C7822" t="s">
        <v>13</v>
      </c>
      <c r="D7822">
        <v>3</v>
      </c>
      <c r="E7822" t="s">
        <v>28</v>
      </c>
      <c r="F7822" t="s">
        <v>21</v>
      </c>
      <c r="G7822">
        <v>12000</v>
      </c>
      <c r="H7822">
        <v>6.62</v>
      </c>
      <c r="I7822">
        <v>0</v>
      </c>
      <c r="J7822">
        <v>0.15</v>
      </c>
      <c r="K7822" t="s">
        <v>16</v>
      </c>
      <c r="L7822">
        <v>10</v>
      </c>
    </row>
    <row r="7823" spans="1:12" x14ac:dyDescent="0.3">
      <c r="A7823">
        <v>30</v>
      </c>
      <c r="B7823">
        <v>36000</v>
      </c>
      <c r="C7823" t="s">
        <v>23</v>
      </c>
      <c r="D7823">
        <v>6</v>
      </c>
      <c r="E7823" t="s">
        <v>14</v>
      </c>
      <c r="F7823" t="s">
        <v>19</v>
      </c>
      <c r="G7823">
        <v>10000</v>
      </c>
      <c r="H7823">
        <v>12.69</v>
      </c>
      <c r="I7823">
        <v>0</v>
      </c>
      <c r="J7823">
        <v>0.28000000000000003</v>
      </c>
      <c r="K7823" t="s">
        <v>16</v>
      </c>
      <c r="L7823">
        <v>10</v>
      </c>
    </row>
    <row r="7824" spans="1:12" x14ac:dyDescent="0.3">
      <c r="A7824">
        <v>31</v>
      </c>
      <c r="B7824">
        <v>80400</v>
      </c>
      <c r="C7824" t="s">
        <v>13</v>
      </c>
      <c r="D7824">
        <v>0</v>
      </c>
      <c r="E7824" t="s">
        <v>25</v>
      </c>
      <c r="F7824" t="s">
        <v>21</v>
      </c>
      <c r="G7824">
        <v>12000</v>
      </c>
      <c r="H7824">
        <v>7.29</v>
      </c>
      <c r="I7824">
        <v>0</v>
      </c>
      <c r="J7824">
        <v>0.15</v>
      </c>
      <c r="K7824" t="s">
        <v>16</v>
      </c>
      <c r="L7824">
        <v>10</v>
      </c>
    </row>
    <row r="7825" spans="1:12" x14ac:dyDescent="0.3">
      <c r="A7825">
        <v>28</v>
      </c>
      <c r="B7825">
        <v>84000</v>
      </c>
      <c r="C7825" t="s">
        <v>13</v>
      </c>
      <c r="D7825">
        <v>1</v>
      </c>
      <c r="E7825" t="s">
        <v>20</v>
      </c>
      <c r="F7825" t="s">
        <v>19</v>
      </c>
      <c r="G7825">
        <v>12000</v>
      </c>
      <c r="H7825">
        <v>11.71</v>
      </c>
      <c r="I7825">
        <v>0</v>
      </c>
      <c r="J7825">
        <v>0.14000000000000001</v>
      </c>
      <c r="K7825" t="s">
        <v>16</v>
      </c>
      <c r="L7825">
        <v>8</v>
      </c>
    </row>
    <row r="7826" spans="1:12" x14ac:dyDescent="0.3">
      <c r="A7826">
        <v>28</v>
      </c>
      <c r="B7826">
        <v>86004</v>
      </c>
      <c r="C7826" t="s">
        <v>26</v>
      </c>
      <c r="D7826">
        <v>12</v>
      </c>
      <c r="E7826" t="s">
        <v>27</v>
      </c>
      <c r="F7826" t="s">
        <v>19</v>
      </c>
      <c r="G7826">
        <v>3000</v>
      </c>
      <c r="H7826">
        <v>9.99</v>
      </c>
      <c r="I7826">
        <v>0</v>
      </c>
      <c r="J7826">
        <v>0.03</v>
      </c>
      <c r="K7826" t="s">
        <v>16</v>
      </c>
      <c r="L7826">
        <v>5</v>
      </c>
    </row>
    <row r="7827" spans="1:12" x14ac:dyDescent="0.3">
      <c r="A7827">
        <v>27</v>
      </c>
      <c r="B7827">
        <v>86004</v>
      </c>
      <c r="C7827" t="s">
        <v>26</v>
      </c>
      <c r="D7827">
        <v>8</v>
      </c>
      <c r="E7827" t="s">
        <v>28</v>
      </c>
      <c r="F7827" t="s">
        <v>30</v>
      </c>
      <c r="G7827">
        <v>16000</v>
      </c>
      <c r="H7827">
        <v>14.42</v>
      </c>
      <c r="I7827">
        <v>0</v>
      </c>
      <c r="J7827">
        <v>0.19</v>
      </c>
      <c r="K7827" t="s">
        <v>16</v>
      </c>
      <c r="L7827">
        <v>6</v>
      </c>
    </row>
    <row r="7828" spans="1:12" x14ac:dyDescent="0.3">
      <c r="A7828">
        <v>28</v>
      </c>
      <c r="B7828">
        <v>86304</v>
      </c>
      <c r="C7828" t="s">
        <v>26</v>
      </c>
      <c r="D7828">
        <v>12</v>
      </c>
      <c r="E7828" t="s">
        <v>25</v>
      </c>
      <c r="F7828" t="s">
        <v>21</v>
      </c>
      <c r="G7828">
        <v>6000</v>
      </c>
      <c r="H7828">
        <v>5.79</v>
      </c>
      <c r="I7828">
        <v>0</v>
      </c>
      <c r="J7828">
        <v>7.0000000000000007E-2</v>
      </c>
      <c r="K7828" t="s">
        <v>16</v>
      </c>
      <c r="L7828">
        <v>10</v>
      </c>
    </row>
    <row r="7829" spans="1:12" x14ac:dyDescent="0.3">
      <c r="A7829">
        <v>27</v>
      </c>
      <c r="B7829">
        <v>85000</v>
      </c>
      <c r="C7829" t="s">
        <v>13</v>
      </c>
      <c r="D7829">
        <v>2</v>
      </c>
      <c r="E7829" t="s">
        <v>20</v>
      </c>
      <c r="F7829" t="s">
        <v>19</v>
      </c>
      <c r="G7829">
        <v>12000</v>
      </c>
      <c r="H7829">
        <v>9.91</v>
      </c>
      <c r="I7829">
        <v>0</v>
      </c>
      <c r="J7829">
        <v>0.14000000000000001</v>
      </c>
      <c r="K7829" t="s">
        <v>16</v>
      </c>
      <c r="L7829">
        <v>7</v>
      </c>
    </row>
    <row r="7830" spans="1:12" x14ac:dyDescent="0.3">
      <c r="A7830">
        <v>27</v>
      </c>
      <c r="B7830">
        <v>86625</v>
      </c>
      <c r="C7830" t="s">
        <v>26</v>
      </c>
      <c r="D7830">
        <v>3</v>
      </c>
      <c r="E7830" t="s">
        <v>28</v>
      </c>
      <c r="F7830" t="s">
        <v>21</v>
      </c>
      <c r="G7830">
        <v>14825</v>
      </c>
      <c r="I7830">
        <v>0</v>
      </c>
      <c r="J7830">
        <v>0.17</v>
      </c>
      <c r="K7830" t="s">
        <v>16</v>
      </c>
      <c r="L7830">
        <v>9</v>
      </c>
    </row>
    <row r="7831" spans="1:12" x14ac:dyDescent="0.3">
      <c r="A7831">
        <v>27</v>
      </c>
      <c r="B7831">
        <v>86000</v>
      </c>
      <c r="C7831" t="s">
        <v>13</v>
      </c>
      <c r="D7831">
        <v>4</v>
      </c>
      <c r="E7831" t="s">
        <v>18</v>
      </c>
      <c r="F7831" t="s">
        <v>21</v>
      </c>
      <c r="G7831">
        <v>12000</v>
      </c>
      <c r="H7831">
        <v>7.51</v>
      </c>
      <c r="I7831">
        <v>0</v>
      </c>
      <c r="J7831">
        <v>0.14000000000000001</v>
      </c>
      <c r="K7831" t="s">
        <v>16</v>
      </c>
      <c r="L7831">
        <v>8</v>
      </c>
    </row>
    <row r="7832" spans="1:12" x14ac:dyDescent="0.3">
      <c r="A7832">
        <v>28</v>
      </c>
      <c r="B7832">
        <v>36000</v>
      </c>
      <c r="C7832" t="s">
        <v>23</v>
      </c>
      <c r="D7832">
        <v>0</v>
      </c>
      <c r="E7832" t="s">
        <v>18</v>
      </c>
      <c r="F7832" t="s">
        <v>15</v>
      </c>
      <c r="G7832">
        <v>2350</v>
      </c>
      <c r="H7832">
        <v>12.99</v>
      </c>
      <c r="I7832">
        <v>0</v>
      </c>
      <c r="J7832">
        <v>7.0000000000000007E-2</v>
      </c>
      <c r="K7832" t="s">
        <v>17</v>
      </c>
      <c r="L7832">
        <v>5</v>
      </c>
    </row>
    <row r="7833" spans="1:12" x14ac:dyDescent="0.3">
      <c r="A7833">
        <v>31</v>
      </c>
      <c r="B7833">
        <v>36000</v>
      </c>
      <c r="C7833" t="s">
        <v>23</v>
      </c>
      <c r="D7833">
        <v>15</v>
      </c>
      <c r="E7833" t="s">
        <v>27</v>
      </c>
      <c r="F7833" t="s">
        <v>21</v>
      </c>
      <c r="G7833">
        <v>5000</v>
      </c>
      <c r="H7833">
        <v>6.99</v>
      </c>
      <c r="I7833">
        <v>0</v>
      </c>
      <c r="J7833">
        <v>0.14000000000000001</v>
      </c>
      <c r="K7833" t="s">
        <v>16</v>
      </c>
      <c r="L7833">
        <v>9</v>
      </c>
    </row>
    <row r="7834" spans="1:12" x14ac:dyDescent="0.3">
      <c r="A7834">
        <v>27</v>
      </c>
      <c r="B7834">
        <v>87000</v>
      </c>
      <c r="C7834" t="s">
        <v>26</v>
      </c>
      <c r="D7834">
        <v>11</v>
      </c>
      <c r="E7834" t="s">
        <v>27</v>
      </c>
      <c r="F7834" t="s">
        <v>15</v>
      </c>
      <c r="G7834">
        <v>21125</v>
      </c>
      <c r="H7834">
        <v>13.92</v>
      </c>
      <c r="I7834">
        <v>0</v>
      </c>
      <c r="J7834">
        <v>0.24</v>
      </c>
      <c r="K7834" t="s">
        <v>16</v>
      </c>
      <c r="L7834">
        <v>5</v>
      </c>
    </row>
    <row r="7835" spans="1:12" x14ac:dyDescent="0.3">
      <c r="A7835">
        <v>29</v>
      </c>
      <c r="B7835">
        <v>87000</v>
      </c>
      <c r="C7835" t="s">
        <v>26</v>
      </c>
      <c r="D7835">
        <v>6</v>
      </c>
      <c r="E7835" t="s">
        <v>27</v>
      </c>
      <c r="F7835" t="s">
        <v>21</v>
      </c>
      <c r="G7835">
        <v>4800</v>
      </c>
      <c r="H7835">
        <v>8.94</v>
      </c>
      <c r="I7835">
        <v>0</v>
      </c>
      <c r="J7835">
        <v>0.06</v>
      </c>
      <c r="K7835" t="s">
        <v>16</v>
      </c>
      <c r="L7835">
        <v>5</v>
      </c>
    </row>
    <row r="7836" spans="1:12" x14ac:dyDescent="0.3">
      <c r="A7836">
        <v>30</v>
      </c>
      <c r="B7836">
        <v>36000</v>
      </c>
      <c r="C7836" t="s">
        <v>23</v>
      </c>
      <c r="D7836">
        <v>5</v>
      </c>
      <c r="E7836" t="s">
        <v>27</v>
      </c>
      <c r="F7836" t="s">
        <v>21</v>
      </c>
      <c r="G7836">
        <v>4800</v>
      </c>
      <c r="I7836">
        <v>0</v>
      </c>
      <c r="J7836">
        <v>0.13</v>
      </c>
      <c r="K7836" t="s">
        <v>16</v>
      </c>
      <c r="L7836">
        <v>6</v>
      </c>
    </row>
    <row r="7837" spans="1:12" x14ac:dyDescent="0.3">
      <c r="A7837">
        <v>29</v>
      </c>
      <c r="B7837">
        <v>89000</v>
      </c>
      <c r="C7837" t="s">
        <v>13</v>
      </c>
      <c r="D7837">
        <v>3</v>
      </c>
      <c r="E7837" t="s">
        <v>20</v>
      </c>
      <c r="F7837" t="s">
        <v>21</v>
      </c>
      <c r="G7837">
        <v>12000</v>
      </c>
      <c r="H7837">
        <v>7.29</v>
      </c>
      <c r="I7837">
        <v>0</v>
      </c>
      <c r="J7837">
        <v>0.13</v>
      </c>
      <c r="K7837" t="s">
        <v>16</v>
      </c>
      <c r="L7837">
        <v>5</v>
      </c>
    </row>
    <row r="7838" spans="1:12" x14ac:dyDescent="0.3">
      <c r="A7838">
        <v>27</v>
      </c>
      <c r="B7838">
        <v>87360</v>
      </c>
      <c r="C7838" t="s">
        <v>26</v>
      </c>
      <c r="E7838" t="s">
        <v>28</v>
      </c>
      <c r="F7838" t="s">
        <v>19</v>
      </c>
      <c r="G7838">
        <v>7000</v>
      </c>
      <c r="H7838">
        <v>10.36</v>
      </c>
      <c r="I7838">
        <v>0</v>
      </c>
      <c r="J7838">
        <v>0.08</v>
      </c>
      <c r="K7838" t="s">
        <v>16</v>
      </c>
      <c r="L7838">
        <v>6</v>
      </c>
    </row>
    <row r="7839" spans="1:12" x14ac:dyDescent="0.3">
      <c r="A7839">
        <v>31</v>
      </c>
      <c r="B7839">
        <v>87504</v>
      </c>
      <c r="C7839" t="s">
        <v>26</v>
      </c>
      <c r="D7839">
        <v>14</v>
      </c>
      <c r="E7839" t="s">
        <v>14</v>
      </c>
      <c r="F7839" t="s">
        <v>21</v>
      </c>
      <c r="G7839">
        <v>12650</v>
      </c>
      <c r="H7839">
        <v>8.9</v>
      </c>
      <c r="I7839">
        <v>0</v>
      </c>
      <c r="J7839">
        <v>0.14000000000000001</v>
      </c>
      <c r="K7839" t="s">
        <v>16</v>
      </c>
      <c r="L7839">
        <v>10</v>
      </c>
    </row>
    <row r="7840" spans="1:12" x14ac:dyDescent="0.3">
      <c r="A7840">
        <v>28</v>
      </c>
      <c r="B7840">
        <v>87504</v>
      </c>
      <c r="C7840" t="s">
        <v>26</v>
      </c>
      <c r="D7840">
        <v>2</v>
      </c>
      <c r="E7840" t="s">
        <v>20</v>
      </c>
      <c r="F7840" t="s">
        <v>30</v>
      </c>
      <c r="G7840">
        <v>12000</v>
      </c>
      <c r="H7840">
        <v>15.21</v>
      </c>
      <c r="I7840">
        <v>0</v>
      </c>
      <c r="J7840">
        <v>0.14000000000000001</v>
      </c>
      <c r="K7840" t="s">
        <v>17</v>
      </c>
      <c r="L7840">
        <v>10</v>
      </c>
    </row>
    <row r="7841" spans="1:12" x14ac:dyDescent="0.3">
      <c r="A7841">
        <v>34</v>
      </c>
      <c r="B7841">
        <v>87600</v>
      </c>
      <c r="C7841" t="s">
        <v>26</v>
      </c>
      <c r="D7841">
        <v>15</v>
      </c>
      <c r="E7841" t="s">
        <v>18</v>
      </c>
      <c r="F7841" t="s">
        <v>21</v>
      </c>
      <c r="G7841">
        <v>15000</v>
      </c>
      <c r="H7841">
        <v>8.49</v>
      </c>
      <c r="I7841">
        <v>0</v>
      </c>
      <c r="J7841">
        <v>0.17</v>
      </c>
      <c r="K7841" t="s">
        <v>16</v>
      </c>
      <c r="L7841">
        <v>6</v>
      </c>
    </row>
    <row r="7842" spans="1:12" x14ac:dyDescent="0.3">
      <c r="A7842">
        <v>35</v>
      </c>
      <c r="B7842">
        <v>90000</v>
      </c>
      <c r="C7842" t="s">
        <v>13</v>
      </c>
      <c r="D7842">
        <v>0</v>
      </c>
      <c r="E7842" t="s">
        <v>25</v>
      </c>
      <c r="F7842" t="s">
        <v>19</v>
      </c>
      <c r="G7842">
        <v>12000</v>
      </c>
      <c r="H7842">
        <v>10.99</v>
      </c>
      <c r="I7842">
        <v>0</v>
      </c>
      <c r="J7842">
        <v>0.13</v>
      </c>
      <c r="K7842" t="s">
        <v>16</v>
      </c>
      <c r="L7842">
        <v>6</v>
      </c>
    </row>
    <row r="7843" spans="1:12" x14ac:dyDescent="0.3">
      <c r="A7843">
        <v>28</v>
      </c>
      <c r="B7843">
        <v>87950</v>
      </c>
      <c r="C7843" t="s">
        <v>26</v>
      </c>
      <c r="D7843">
        <v>12</v>
      </c>
      <c r="E7843" t="s">
        <v>20</v>
      </c>
      <c r="F7843" t="s">
        <v>19</v>
      </c>
      <c r="G7843">
        <v>24000</v>
      </c>
      <c r="H7843">
        <v>10.75</v>
      </c>
      <c r="I7843">
        <v>0</v>
      </c>
      <c r="J7843">
        <v>0.27</v>
      </c>
      <c r="K7843" t="s">
        <v>16</v>
      </c>
      <c r="L7843">
        <v>7</v>
      </c>
    </row>
    <row r="7844" spans="1:12" x14ac:dyDescent="0.3">
      <c r="A7844">
        <v>31</v>
      </c>
      <c r="B7844">
        <v>88000</v>
      </c>
      <c r="C7844" t="s">
        <v>26</v>
      </c>
      <c r="D7844">
        <v>11</v>
      </c>
      <c r="E7844" t="s">
        <v>27</v>
      </c>
      <c r="F7844" t="s">
        <v>30</v>
      </c>
      <c r="G7844">
        <v>14000</v>
      </c>
      <c r="H7844">
        <v>17.579999999999998</v>
      </c>
      <c r="I7844">
        <v>0</v>
      </c>
      <c r="J7844">
        <v>0.16</v>
      </c>
      <c r="K7844" t="s">
        <v>16</v>
      </c>
      <c r="L7844">
        <v>7</v>
      </c>
    </row>
    <row r="7845" spans="1:12" x14ac:dyDescent="0.3">
      <c r="A7845">
        <v>27</v>
      </c>
      <c r="B7845">
        <v>88000</v>
      </c>
      <c r="C7845" t="s">
        <v>26</v>
      </c>
      <c r="D7845">
        <v>4</v>
      </c>
      <c r="E7845" t="s">
        <v>27</v>
      </c>
      <c r="F7845" t="s">
        <v>19</v>
      </c>
      <c r="G7845">
        <v>14000</v>
      </c>
      <c r="H7845">
        <v>12.42</v>
      </c>
      <c r="I7845">
        <v>0</v>
      </c>
      <c r="J7845">
        <v>0.16</v>
      </c>
      <c r="K7845" t="s">
        <v>16</v>
      </c>
      <c r="L7845">
        <v>10</v>
      </c>
    </row>
    <row r="7846" spans="1:12" x14ac:dyDescent="0.3">
      <c r="A7846">
        <v>35</v>
      </c>
      <c r="B7846">
        <v>88000</v>
      </c>
      <c r="C7846" t="s">
        <v>26</v>
      </c>
      <c r="D7846">
        <v>18</v>
      </c>
      <c r="E7846" t="s">
        <v>14</v>
      </c>
      <c r="F7846" t="s">
        <v>19</v>
      </c>
      <c r="G7846">
        <v>9800</v>
      </c>
      <c r="H7846">
        <v>12.69</v>
      </c>
      <c r="I7846">
        <v>0</v>
      </c>
      <c r="J7846">
        <v>0.11</v>
      </c>
      <c r="K7846" t="s">
        <v>16</v>
      </c>
      <c r="L7846">
        <v>10</v>
      </c>
    </row>
    <row r="7847" spans="1:12" x14ac:dyDescent="0.3">
      <c r="A7847">
        <v>30</v>
      </c>
      <c r="B7847">
        <v>90000</v>
      </c>
      <c r="C7847" t="s">
        <v>13</v>
      </c>
      <c r="D7847">
        <v>3</v>
      </c>
      <c r="E7847" t="s">
        <v>14</v>
      </c>
      <c r="F7847" t="s">
        <v>15</v>
      </c>
      <c r="G7847">
        <v>12000</v>
      </c>
      <c r="H7847">
        <v>12.29</v>
      </c>
      <c r="I7847">
        <v>0</v>
      </c>
      <c r="J7847">
        <v>0.13</v>
      </c>
      <c r="K7847" t="s">
        <v>16</v>
      </c>
      <c r="L7847">
        <v>5</v>
      </c>
    </row>
    <row r="7848" spans="1:12" x14ac:dyDescent="0.3">
      <c r="A7848">
        <v>29</v>
      </c>
      <c r="B7848">
        <v>90444</v>
      </c>
      <c r="C7848" t="s">
        <v>13</v>
      </c>
      <c r="D7848">
        <v>13</v>
      </c>
      <c r="E7848" t="s">
        <v>14</v>
      </c>
      <c r="F7848" t="s">
        <v>21</v>
      </c>
      <c r="G7848">
        <v>12000</v>
      </c>
      <c r="H7848">
        <v>7.14</v>
      </c>
      <c r="I7848">
        <v>0</v>
      </c>
      <c r="J7848">
        <v>0.13</v>
      </c>
      <c r="K7848" t="s">
        <v>16</v>
      </c>
      <c r="L7848">
        <v>8</v>
      </c>
    </row>
    <row r="7849" spans="1:12" x14ac:dyDescent="0.3">
      <c r="A7849">
        <v>34</v>
      </c>
      <c r="B7849">
        <v>91200</v>
      </c>
      <c r="C7849" t="s">
        <v>13</v>
      </c>
      <c r="D7849">
        <v>5</v>
      </c>
      <c r="E7849" t="s">
        <v>14</v>
      </c>
      <c r="F7849" t="s">
        <v>21</v>
      </c>
      <c r="G7849">
        <v>12000</v>
      </c>
      <c r="H7849">
        <v>6.92</v>
      </c>
      <c r="I7849">
        <v>0</v>
      </c>
      <c r="J7849">
        <v>0.13</v>
      </c>
      <c r="K7849" t="s">
        <v>16</v>
      </c>
      <c r="L7849">
        <v>7</v>
      </c>
    </row>
    <row r="7850" spans="1:12" x14ac:dyDescent="0.3">
      <c r="A7850">
        <v>35</v>
      </c>
      <c r="B7850">
        <v>93000</v>
      </c>
      <c r="C7850" t="s">
        <v>13</v>
      </c>
      <c r="D7850">
        <v>0</v>
      </c>
      <c r="E7850" t="s">
        <v>18</v>
      </c>
      <c r="F7850" t="s">
        <v>19</v>
      </c>
      <c r="G7850">
        <v>12000</v>
      </c>
      <c r="H7850">
        <v>9.99</v>
      </c>
      <c r="I7850">
        <v>0</v>
      </c>
      <c r="J7850">
        <v>0.13</v>
      </c>
      <c r="K7850" t="s">
        <v>16</v>
      </c>
      <c r="L7850">
        <v>5</v>
      </c>
    </row>
    <row r="7851" spans="1:12" x14ac:dyDescent="0.3">
      <c r="A7851">
        <v>29</v>
      </c>
      <c r="B7851">
        <v>76000</v>
      </c>
      <c r="C7851" t="s">
        <v>26</v>
      </c>
      <c r="D7851">
        <v>4</v>
      </c>
      <c r="E7851" t="s">
        <v>28</v>
      </c>
      <c r="F7851" t="s">
        <v>29</v>
      </c>
      <c r="G7851">
        <v>20000</v>
      </c>
      <c r="I7851">
        <v>1</v>
      </c>
      <c r="J7851">
        <v>0.26</v>
      </c>
      <c r="K7851" t="s">
        <v>17</v>
      </c>
      <c r="L7851">
        <v>8</v>
      </c>
    </row>
    <row r="7852" spans="1:12" x14ac:dyDescent="0.3">
      <c r="A7852">
        <v>27</v>
      </c>
      <c r="B7852">
        <v>88000</v>
      </c>
      <c r="C7852" t="s">
        <v>23</v>
      </c>
      <c r="D7852">
        <v>11</v>
      </c>
      <c r="E7852" t="s">
        <v>28</v>
      </c>
      <c r="F7852" t="s">
        <v>15</v>
      </c>
      <c r="G7852">
        <v>3500</v>
      </c>
      <c r="H7852">
        <v>13.57</v>
      </c>
      <c r="I7852">
        <v>0</v>
      </c>
      <c r="J7852">
        <v>0.04</v>
      </c>
      <c r="K7852" t="s">
        <v>17</v>
      </c>
      <c r="L7852">
        <v>8</v>
      </c>
    </row>
    <row r="7853" spans="1:12" x14ac:dyDescent="0.3">
      <c r="A7853">
        <v>31</v>
      </c>
      <c r="B7853">
        <v>95004</v>
      </c>
      <c r="C7853" t="s">
        <v>13</v>
      </c>
      <c r="D7853">
        <v>1</v>
      </c>
      <c r="E7853" t="s">
        <v>25</v>
      </c>
      <c r="F7853" t="s">
        <v>19</v>
      </c>
      <c r="G7853">
        <v>12000</v>
      </c>
      <c r="H7853">
        <v>10.75</v>
      </c>
      <c r="I7853">
        <v>0</v>
      </c>
      <c r="J7853">
        <v>0.13</v>
      </c>
      <c r="K7853" t="s">
        <v>16</v>
      </c>
      <c r="L7853">
        <v>5</v>
      </c>
    </row>
    <row r="7854" spans="1:12" x14ac:dyDescent="0.3">
      <c r="A7854">
        <v>27</v>
      </c>
      <c r="B7854">
        <v>95500</v>
      </c>
      <c r="C7854" t="s">
        <v>13</v>
      </c>
      <c r="D7854">
        <v>1</v>
      </c>
      <c r="E7854" t="s">
        <v>18</v>
      </c>
      <c r="F7854" t="s">
        <v>19</v>
      </c>
      <c r="G7854">
        <v>12000</v>
      </c>
      <c r="H7854">
        <v>11.11</v>
      </c>
      <c r="I7854">
        <v>0</v>
      </c>
      <c r="J7854">
        <v>0.13</v>
      </c>
      <c r="K7854" t="s">
        <v>16</v>
      </c>
      <c r="L7854">
        <v>6</v>
      </c>
    </row>
    <row r="7855" spans="1:12" x14ac:dyDescent="0.3">
      <c r="A7855">
        <v>30</v>
      </c>
      <c r="B7855">
        <v>96000</v>
      </c>
      <c r="C7855" t="s">
        <v>13</v>
      </c>
      <c r="D7855">
        <v>11</v>
      </c>
      <c r="E7855" t="s">
        <v>18</v>
      </c>
      <c r="F7855" t="s">
        <v>15</v>
      </c>
      <c r="G7855">
        <v>12000</v>
      </c>
      <c r="H7855">
        <v>13.23</v>
      </c>
      <c r="I7855">
        <v>0</v>
      </c>
      <c r="J7855">
        <v>0.13</v>
      </c>
      <c r="K7855" t="s">
        <v>16</v>
      </c>
      <c r="L7855">
        <v>10</v>
      </c>
    </row>
    <row r="7856" spans="1:12" x14ac:dyDescent="0.3">
      <c r="A7856">
        <v>30</v>
      </c>
      <c r="B7856">
        <v>88800</v>
      </c>
      <c r="C7856" t="s">
        <v>26</v>
      </c>
      <c r="D7856">
        <v>14</v>
      </c>
      <c r="E7856" t="s">
        <v>18</v>
      </c>
      <c r="F7856" t="s">
        <v>21</v>
      </c>
      <c r="G7856">
        <v>7000</v>
      </c>
      <c r="H7856">
        <v>6.62</v>
      </c>
      <c r="I7856">
        <v>0</v>
      </c>
      <c r="J7856">
        <v>0.08</v>
      </c>
      <c r="K7856" t="s">
        <v>16</v>
      </c>
      <c r="L7856">
        <v>6</v>
      </c>
    </row>
    <row r="7857" spans="1:12" x14ac:dyDescent="0.3">
      <c r="A7857">
        <v>31</v>
      </c>
      <c r="B7857">
        <v>89000</v>
      </c>
      <c r="C7857" t="s">
        <v>26</v>
      </c>
      <c r="D7857">
        <v>15</v>
      </c>
      <c r="E7857" t="s">
        <v>18</v>
      </c>
      <c r="F7857" t="s">
        <v>19</v>
      </c>
      <c r="G7857">
        <v>14000</v>
      </c>
      <c r="H7857">
        <v>10.65</v>
      </c>
      <c r="I7857">
        <v>0</v>
      </c>
      <c r="J7857">
        <v>0.16</v>
      </c>
      <c r="K7857" t="s">
        <v>16</v>
      </c>
      <c r="L7857">
        <v>10</v>
      </c>
    </row>
    <row r="7858" spans="1:12" x14ac:dyDescent="0.3">
      <c r="A7858">
        <v>30</v>
      </c>
      <c r="B7858">
        <v>100000</v>
      </c>
      <c r="C7858" t="s">
        <v>13</v>
      </c>
      <c r="D7858">
        <v>13</v>
      </c>
      <c r="E7858" t="s">
        <v>25</v>
      </c>
      <c r="F7858" t="s">
        <v>21</v>
      </c>
      <c r="G7858">
        <v>12000</v>
      </c>
      <c r="H7858">
        <v>7.88</v>
      </c>
      <c r="I7858">
        <v>0</v>
      </c>
      <c r="J7858">
        <v>0.12</v>
      </c>
      <c r="K7858" t="s">
        <v>16</v>
      </c>
      <c r="L7858">
        <v>9</v>
      </c>
    </row>
    <row r="7859" spans="1:12" x14ac:dyDescent="0.3">
      <c r="A7859">
        <v>34</v>
      </c>
      <c r="B7859">
        <v>77000</v>
      </c>
      <c r="C7859" t="s">
        <v>26</v>
      </c>
      <c r="D7859">
        <v>18</v>
      </c>
      <c r="E7859" t="s">
        <v>18</v>
      </c>
      <c r="F7859" t="s">
        <v>19</v>
      </c>
      <c r="G7859">
        <v>15000</v>
      </c>
      <c r="H7859">
        <v>11.14</v>
      </c>
      <c r="I7859">
        <v>1</v>
      </c>
      <c r="J7859">
        <v>0.19</v>
      </c>
      <c r="K7859" t="s">
        <v>16</v>
      </c>
      <c r="L7859">
        <v>6</v>
      </c>
    </row>
    <row r="7860" spans="1:12" x14ac:dyDescent="0.3">
      <c r="A7860">
        <v>27</v>
      </c>
      <c r="B7860">
        <v>77000</v>
      </c>
      <c r="C7860" t="s">
        <v>26</v>
      </c>
      <c r="D7860">
        <v>0</v>
      </c>
      <c r="E7860" t="s">
        <v>18</v>
      </c>
      <c r="F7860" t="s">
        <v>29</v>
      </c>
      <c r="G7860">
        <v>15000</v>
      </c>
      <c r="H7860">
        <v>17.739999999999998</v>
      </c>
      <c r="I7860">
        <v>1</v>
      </c>
      <c r="J7860">
        <v>0.19</v>
      </c>
      <c r="K7860" t="s">
        <v>17</v>
      </c>
      <c r="L7860">
        <v>6</v>
      </c>
    </row>
    <row r="7861" spans="1:12" x14ac:dyDescent="0.3">
      <c r="A7861">
        <v>33</v>
      </c>
      <c r="B7861">
        <v>110000</v>
      </c>
      <c r="C7861" t="s">
        <v>13</v>
      </c>
      <c r="D7861">
        <v>3</v>
      </c>
      <c r="E7861" t="s">
        <v>28</v>
      </c>
      <c r="F7861" t="s">
        <v>19</v>
      </c>
      <c r="G7861">
        <v>12000</v>
      </c>
      <c r="H7861">
        <v>10.65</v>
      </c>
      <c r="I7861">
        <v>0</v>
      </c>
      <c r="J7861">
        <v>0.11</v>
      </c>
      <c r="K7861" t="s">
        <v>16</v>
      </c>
      <c r="L7861">
        <v>5</v>
      </c>
    </row>
    <row r="7862" spans="1:12" x14ac:dyDescent="0.3">
      <c r="A7862">
        <v>27</v>
      </c>
      <c r="B7862">
        <v>89004</v>
      </c>
      <c r="C7862" t="s">
        <v>26</v>
      </c>
      <c r="D7862">
        <v>4</v>
      </c>
      <c r="E7862" t="s">
        <v>20</v>
      </c>
      <c r="F7862" t="s">
        <v>21</v>
      </c>
      <c r="G7862">
        <v>10000</v>
      </c>
      <c r="H7862">
        <v>7.51</v>
      </c>
      <c r="I7862">
        <v>0</v>
      </c>
      <c r="J7862">
        <v>0.11</v>
      </c>
      <c r="K7862" t="s">
        <v>16</v>
      </c>
      <c r="L7862">
        <v>9</v>
      </c>
    </row>
    <row r="7863" spans="1:12" x14ac:dyDescent="0.3">
      <c r="A7863">
        <v>29</v>
      </c>
      <c r="B7863">
        <v>89004</v>
      </c>
      <c r="C7863" t="s">
        <v>26</v>
      </c>
      <c r="D7863">
        <v>2</v>
      </c>
      <c r="E7863" t="s">
        <v>18</v>
      </c>
      <c r="F7863" t="s">
        <v>30</v>
      </c>
      <c r="G7863">
        <v>4800</v>
      </c>
      <c r="H7863">
        <v>14.11</v>
      </c>
      <c r="I7863">
        <v>0</v>
      </c>
      <c r="J7863">
        <v>0.05</v>
      </c>
      <c r="K7863" t="s">
        <v>17</v>
      </c>
      <c r="L7863">
        <v>8</v>
      </c>
    </row>
    <row r="7864" spans="1:12" x14ac:dyDescent="0.3">
      <c r="A7864">
        <v>32</v>
      </c>
      <c r="B7864">
        <v>36000</v>
      </c>
      <c r="C7864" t="s">
        <v>23</v>
      </c>
      <c r="D7864">
        <v>0</v>
      </c>
      <c r="E7864" t="s">
        <v>14</v>
      </c>
      <c r="F7864" t="s">
        <v>15</v>
      </c>
      <c r="G7864">
        <v>4900</v>
      </c>
      <c r="H7864">
        <v>13.22</v>
      </c>
      <c r="I7864">
        <v>0</v>
      </c>
      <c r="J7864">
        <v>0.14000000000000001</v>
      </c>
      <c r="K7864" t="s">
        <v>16</v>
      </c>
      <c r="L7864">
        <v>10</v>
      </c>
    </row>
    <row r="7865" spans="1:12" x14ac:dyDescent="0.3">
      <c r="A7865">
        <v>32</v>
      </c>
      <c r="B7865">
        <v>77400</v>
      </c>
      <c r="C7865" t="s">
        <v>26</v>
      </c>
      <c r="D7865">
        <v>0</v>
      </c>
      <c r="E7865" t="s">
        <v>25</v>
      </c>
      <c r="F7865" t="s">
        <v>22</v>
      </c>
      <c r="G7865">
        <v>10000</v>
      </c>
      <c r="H7865">
        <v>18.43</v>
      </c>
      <c r="I7865">
        <v>1</v>
      </c>
      <c r="J7865">
        <v>0.13</v>
      </c>
      <c r="K7865" t="s">
        <v>16</v>
      </c>
      <c r="L7865">
        <v>6</v>
      </c>
    </row>
    <row r="7866" spans="1:12" x14ac:dyDescent="0.3">
      <c r="A7866">
        <v>30</v>
      </c>
      <c r="B7866">
        <v>89900</v>
      </c>
      <c r="C7866" t="s">
        <v>26</v>
      </c>
      <c r="D7866">
        <v>5</v>
      </c>
      <c r="E7866" t="s">
        <v>27</v>
      </c>
      <c r="F7866" t="s">
        <v>15</v>
      </c>
      <c r="G7866">
        <v>20000</v>
      </c>
      <c r="I7866">
        <v>0</v>
      </c>
      <c r="J7866">
        <v>0.22</v>
      </c>
      <c r="K7866" t="s">
        <v>17</v>
      </c>
      <c r="L7866">
        <v>9</v>
      </c>
    </row>
    <row r="7867" spans="1:12" x14ac:dyDescent="0.3">
      <c r="A7867">
        <v>35</v>
      </c>
      <c r="B7867">
        <v>120000</v>
      </c>
      <c r="C7867" t="s">
        <v>13</v>
      </c>
      <c r="D7867">
        <v>4</v>
      </c>
      <c r="E7867" t="s">
        <v>28</v>
      </c>
      <c r="F7867" t="s">
        <v>19</v>
      </c>
      <c r="G7867">
        <v>12000</v>
      </c>
      <c r="H7867">
        <v>10.99</v>
      </c>
      <c r="I7867">
        <v>0</v>
      </c>
      <c r="J7867">
        <v>0.1</v>
      </c>
      <c r="K7867" t="s">
        <v>16</v>
      </c>
      <c r="L7867">
        <v>7</v>
      </c>
    </row>
    <row r="7868" spans="1:12" x14ac:dyDescent="0.3">
      <c r="A7868">
        <v>32</v>
      </c>
      <c r="B7868">
        <v>113000</v>
      </c>
      <c r="C7868" t="s">
        <v>13</v>
      </c>
      <c r="D7868">
        <v>5</v>
      </c>
      <c r="E7868" t="s">
        <v>28</v>
      </c>
      <c r="F7868" t="s">
        <v>30</v>
      </c>
      <c r="G7868">
        <v>12000</v>
      </c>
      <c r="H7868">
        <v>16.29</v>
      </c>
      <c r="I7868">
        <v>1</v>
      </c>
      <c r="J7868">
        <v>0.11</v>
      </c>
      <c r="K7868" t="s">
        <v>16</v>
      </c>
      <c r="L7868">
        <v>5</v>
      </c>
    </row>
    <row r="7869" spans="1:12" x14ac:dyDescent="0.3">
      <c r="A7869">
        <v>33</v>
      </c>
      <c r="B7869">
        <v>96053</v>
      </c>
      <c r="C7869" t="s">
        <v>13</v>
      </c>
      <c r="D7869">
        <v>3</v>
      </c>
      <c r="E7869" t="s">
        <v>14</v>
      </c>
      <c r="F7869" t="s">
        <v>29</v>
      </c>
      <c r="G7869">
        <v>12000</v>
      </c>
      <c r="H7869">
        <v>15.68</v>
      </c>
      <c r="I7869">
        <v>1</v>
      </c>
      <c r="J7869">
        <v>0.11</v>
      </c>
      <c r="K7869" t="s">
        <v>16</v>
      </c>
      <c r="L7869">
        <v>6</v>
      </c>
    </row>
    <row r="7870" spans="1:12" x14ac:dyDescent="0.3">
      <c r="A7870">
        <v>28</v>
      </c>
      <c r="B7870">
        <v>90000</v>
      </c>
      <c r="C7870" t="s">
        <v>26</v>
      </c>
      <c r="D7870">
        <v>13</v>
      </c>
      <c r="E7870" t="s">
        <v>28</v>
      </c>
      <c r="F7870" t="s">
        <v>21</v>
      </c>
      <c r="G7870">
        <v>1800</v>
      </c>
      <c r="H7870">
        <v>7.51</v>
      </c>
      <c r="I7870">
        <v>0</v>
      </c>
      <c r="J7870">
        <v>0.02</v>
      </c>
      <c r="K7870" t="s">
        <v>16</v>
      </c>
      <c r="L7870">
        <v>5</v>
      </c>
    </row>
    <row r="7871" spans="1:12" x14ac:dyDescent="0.3">
      <c r="A7871">
        <v>30</v>
      </c>
      <c r="B7871">
        <v>117005</v>
      </c>
      <c r="C7871" t="s">
        <v>13</v>
      </c>
      <c r="D7871">
        <v>1</v>
      </c>
      <c r="E7871" t="s">
        <v>27</v>
      </c>
      <c r="F7871" t="s">
        <v>29</v>
      </c>
      <c r="G7871">
        <v>12000</v>
      </c>
      <c r="H7871">
        <v>18.79</v>
      </c>
      <c r="I7871">
        <v>1</v>
      </c>
      <c r="J7871">
        <v>0.1</v>
      </c>
      <c r="K7871" t="s">
        <v>17</v>
      </c>
      <c r="L7871">
        <v>8</v>
      </c>
    </row>
    <row r="7872" spans="1:12" x14ac:dyDescent="0.3">
      <c r="A7872">
        <v>35</v>
      </c>
      <c r="B7872">
        <v>130000</v>
      </c>
      <c r="C7872" t="s">
        <v>13</v>
      </c>
      <c r="D7872">
        <v>17</v>
      </c>
      <c r="E7872" t="s">
        <v>18</v>
      </c>
      <c r="F7872" t="s">
        <v>19</v>
      </c>
      <c r="G7872">
        <v>12000</v>
      </c>
      <c r="H7872">
        <v>10.75</v>
      </c>
      <c r="I7872">
        <v>0</v>
      </c>
      <c r="J7872">
        <v>0.09</v>
      </c>
      <c r="K7872" t="s">
        <v>16</v>
      </c>
      <c r="L7872">
        <v>6</v>
      </c>
    </row>
    <row r="7873" spans="1:12" x14ac:dyDescent="0.3">
      <c r="A7873">
        <v>27</v>
      </c>
      <c r="B7873">
        <v>90000</v>
      </c>
      <c r="C7873" t="s">
        <v>26</v>
      </c>
      <c r="D7873">
        <v>6</v>
      </c>
      <c r="E7873" t="s">
        <v>14</v>
      </c>
      <c r="F7873" t="s">
        <v>21</v>
      </c>
      <c r="G7873">
        <v>24400</v>
      </c>
      <c r="H7873">
        <v>8.9</v>
      </c>
      <c r="I7873">
        <v>0</v>
      </c>
      <c r="J7873">
        <v>0.27</v>
      </c>
      <c r="K7873" t="s">
        <v>16</v>
      </c>
      <c r="L7873">
        <v>10</v>
      </c>
    </row>
    <row r="7874" spans="1:12" x14ac:dyDescent="0.3">
      <c r="A7874">
        <v>28</v>
      </c>
      <c r="B7874">
        <v>140000</v>
      </c>
      <c r="C7874" t="s">
        <v>13</v>
      </c>
      <c r="D7874">
        <v>3</v>
      </c>
      <c r="E7874" t="s">
        <v>25</v>
      </c>
      <c r="F7874" t="s">
        <v>19</v>
      </c>
      <c r="G7874">
        <v>12000</v>
      </c>
      <c r="H7874">
        <v>9.91</v>
      </c>
      <c r="I7874">
        <v>0</v>
      </c>
      <c r="J7874">
        <v>0.09</v>
      </c>
      <c r="K7874" t="s">
        <v>16</v>
      </c>
      <c r="L7874">
        <v>10</v>
      </c>
    </row>
    <row r="7875" spans="1:12" x14ac:dyDescent="0.3">
      <c r="A7875">
        <v>30</v>
      </c>
      <c r="B7875">
        <v>90000</v>
      </c>
      <c r="C7875" t="s">
        <v>26</v>
      </c>
      <c r="D7875">
        <v>2</v>
      </c>
      <c r="E7875" t="s">
        <v>28</v>
      </c>
      <c r="F7875" t="s">
        <v>19</v>
      </c>
      <c r="G7875">
        <v>7000</v>
      </c>
      <c r="H7875">
        <v>11.71</v>
      </c>
      <c r="I7875">
        <v>0</v>
      </c>
      <c r="J7875">
        <v>0.08</v>
      </c>
      <c r="K7875" t="s">
        <v>16</v>
      </c>
      <c r="L7875">
        <v>10</v>
      </c>
    </row>
    <row r="7876" spans="1:12" x14ac:dyDescent="0.3">
      <c r="A7876">
        <v>30</v>
      </c>
      <c r="B7876">
        <v>150000</v>
      </c>
      <c r="C7876" t="s">
        <v>13</v>
      </c>
      <c r="D7876">
        <v>14</v>
      </c>
      <c r="E7876" t="s">
        <v>25</v>
      </c>
      <c r="F7876" t="s">
        <v>21</v>
      </c>
      <c r="G7876">
        <v>12000</v>
      </c>
      <c r="H7876">
        <v>7.29</v>
      </c>
      <c r="I7876">
        <v>0</v>
      </c>
      <c r="J7876">
        <v>0.08</v>
      </c>
      <c r="K7876" t="s">
        <v>16</v>
      </c>
      <c r="L7876">
        <v>7</v>
      </c>
    </row>
    <row r="7877" spans="1:12" x14ac:dyDescent="0.3">
      <c r="A7877">
        <v>31</v>
      </c>
      <c r="B7877">
        <v>150000</v>
      </c>
      <c r="C7877" t="s">
        <v>13</v>
      </c>
      <c r="D7877">
        <v>0</v>
      </c>
      <c r="E7877" t="s">
        <v>28</v>
      </c>
      <c r="F7877" t="s">
        <v>19</v>
      </c>
      <c r="G7877">
        <v>12000</v>
      </c>
      <c r="H7877">
        <v>10.74</v>
      </c>
      <c r="I7877">
        <v>0</v>
      </c>
      <c r="J7877">
        <v>0.08</v>
      </c>
      <c r="K7877" t="s">
        <v>16</v>
      </c>
      <c r="L7877">
        <v>9</v>
      </c>
    </row>
    <row r="7878" spans="1:12" x14ac:dyDescent="0.3">
      <c r="A7878">
        <v>27</v>
      </c>
      <c r="B7878">
        <v>223000</v>
      </c>
      <c r="C7878" t="s">
        <v>13</v>
      </c>
      <c r="D7878">
        <v>4</v>
      </c>
      <c r="E7878" t="s">
        <v>18</v>
      </c>
      <c r="F7878" t="s">
        <v>30</v>
      </c>
      <c r="G7878">
        <v>12000</v>
      </c>
      <c r="H7878">
        <v>14.96</v>
      </c>
      <c r="I7878">
        <v>1</v>
      </c>
      <c r="J7878">
        <v>0.05</v>
      </c>
      <c r="K7878" t="s">
        <v>16</v>
      </c>
      <c r="L7878">
        <v>6</v>
      </c>
    </row>
    <row r="7879" spans="1:12" x14ac:dyDescent="0.3">
      <c r="A7879">
        <v>32</v>
      </c>
      <c r="B7879">
        <v>703800</v>
      </c>
      <c r="C7879" t="s">
        <v>13</v>
      </c>
      <c r="D7879">
        <v>14</v>
      </c>
      <c r="E7879" t="s">
        <v>14</v>
      </c>
      <c r="F7879" t="s">
        <v>30</v>
      </c>
      <c r="G7879">
        <v>12000</v>
      </c>
      <c r="H7879">
        <v>15.33</v>
      </c>
      <c r="I7879">
        <v>1</v>
      </c>
      <c r="J7879">
        <v>0.01</v>
      </c>
      <c r="K7879" t="s">
        <v>17</v>
      </c>
      <c r="L7879">
        <v>9</v>
      </c>
    </row>
    <row r="7880" spans="1:12" x14ac:dyDescent="0.3">
      <c r="A7880">
        <v>28</v>
      </c>
      <c r="B7880">
        <v>90000</v>
      </c>
      <c r="C7880" t="s">
        <v>26</v>
      </c>
      <c r="D7880">
        <v>12</v>
      </c>
      <c r="E7880" t="s">
        <v>28</v>
      </c>
      <c r="F7880" t="s">
        <v>15</v>
      </c>
      <c r="G7880">
        <v>5000</v>
      </c>
      <c r="H7880">
        <v>14.79</v>
      </c>
      <c r="I7880">
        <v>0</v>
      </c>
      <c r="J7880">
        <v>0.06</v>
      </c>
      <c r="K7880" t="s">
        <v>17</v>
      </c>
      <c r="L7880">
        <v>8</v>
      </c>
    </row>
    <row r="7881" spans="1:12" x14ac:dyDescent="0.3">
      <c r="A7881">
        <v>30</v>
      </c>
      <c r="B7881">
        <v>90000</v>
      </c>
      <c r="C7881" t="s">
        <v>26</v>
      </c>
      <c r="D7881">
        <v>4</v>
      </c>
      <c r="E7881" t="s">
        <v>27</v>
      </c>
      <c r="F7881" t="s">
        <v>15</v>
      </c>
      <c r="G7881">
        <v>8000</v>
      </c>
      <c r="I7881">
        <v>0</v>
      </c>
      <c r="J7881">
        <v>0.09</v>
      </c>
      <c r="K7881" t="s">
        <v>17</v>
      </c>
      <c r="L7881">
        <v>9</v>
      </c>
    </row>
    <row r="7882" spans="1:12" x14ac:dyDescent="0.3">
      <c r="A7882">
        <v>29</v>
      </c>
      <c r="B7882">
        <v>90000</v>
      </c>
      <c r="C7882" t="s">
        <v>26</v>
      </c>
      <c r="D7882">
        <v>3</v>
      </c>
      <c r="E7882" t="s">
        <v>18</v>
      </c>
      <c r="F7882" t="s">
        <v>21</v>
      </c>
      <c r="G7882">
        <v>15000</v>
      </c>
      <c r="H7882">
        <v>6.99</v>
      </c>
      <c r="I7882">
        <v>0</v>
      </c>
      <c r="J7882">
        <v>0.17</v>
      </c>
      <c r="K7882" t="s">
        <v>16</v>
      </c>
      <c r="L7882">
        <v>8</v>
      </c>
    </row>
    <row r="7883" spans="1:12" x14ac:dyDescent="0.3">
      <c r="A7883">
        <v>35</v>
      </c>
      <c r="B7883">
        <v>90000</v>
      </c>
      <c r="C7883" t="s">
        <v>26</v>
      </c>
      <c r="D7883">
        <v>8</v>
      </c>
      <c r="E7883" t="s">
        <v>18</v>
      </c>
      <c r="F7883" t="s">
        <v>19</v>
      </c>
      <c r="G7883">
        <v>4800</v>
      </c>
      <c r="H7883">
        <v>9.99</v>
      </c>
      <c r="I7883">
        <v>0</v>
      </c>
      <c r="J7883">
        <v>0.05</v>
      </c>
      <c r="K7883" t="s">
        <v>16</v>
      </c>
      <c r="L7883">
        <v>5</v>
      </c>
    </row>
    <row r="7884" spans="1:12" x14ac:dyDescent="0.3">
      <c r="A7884">
        <v>30</v>
      </c>
      <c r="B7884">
        <v>90000</v>
      </c>
      <c r="C7884" t="s">
        <v>26</v>
      </c>
      <c r="D7884">
        <v>14</v>
      </c>
      <c r="E7884" t="s">
        <v>25</v>
      </c>
      <c r="F7884" t="s">
        <v>21</v>
      </c>
      <c r="G7884">
        <v>4500</v>
      </c>
      <c r="H7884">
        <v>5.99</v>
      </c>
      <c r="I7884">
        <v>0</v>
      </c>
      <c r="J7884">
        <v>0.05</v>
      </c>
      <c r="K7884" t="s">
        <v>16</v>
      </c>
      <c r="L7884">
        <v>6</v>
      </c>
    </row>
    <row r="7885" spans="1:12" x14ac:dyDescent="0.3">
      <c r="A7885">
        <v>27</v>
      </c>
      <c r="B7885">
        <v>90000</v>
      </c>
      <c r="C7885" t="s">
        <v>26</v>
      </c>
      <c r="D7885">
        <v>5</v>
      </c>
      <c r="E7885" t="s">
        <v>28</v>
      </c>
      <c r="F7885" t="s">
        <v>21</v>
      </c>
      <c r="G7885">
        <v>15000</v>
      </c>
      <c r="H7885">
        <v>7.49</v>
      </c>
      <c r="I7885">
        <v>0</v>
      </c>
      <c r="J7885">
        <v>0.17</v>
      </c>
      <c r="K7885" t="s">
        <v>16</v>
      </c>
      <c r="L7885">
        <v>5</v>
      </c>
    </row>
    <row r="7886" spans="1:12" x14ac:dyDescent="0.3">
      <c r="A7886">
        <v>28</v>
      </c>
      <c r="B7886">
        <v>78000</v>
      </c>
      <c r="C7886" t="s">
        <v>26</v>
      </c>
      <c r="D7886">
        <v>4</v>
      </c>
      <c r="E7886" t="s">
        <v>27</v>
      </c>
      <c r="F7886" t="s">
        <v>30</v>
      </c>
      <c r="G7886">
        <v>10000</v>
      </c>
      <c r="H7886">
        <v>15.99</v>
      </c>
      <c r="I7886">
        <v>1</v>
      </c>
      <c r="J7886">
        <v>0.13</v>
      </c>
      <c r="K7886" t="s">
        <v>17</v>
      </c>
      <c r="L7886">
        <v>7</v>
      </c>
    </row>
    <row r="7887" spans="1:12" x14ac:dyDescent="0.3">
      <c r="A7887">
        <v>27</v>
      </c>
      <c r="B7887">
        <v>90000</v>
      </c>
      <c r="C7887" t="s">
        <v>26</v>
      </c>
      <c r="D7887">
        <v>8</v>
      </c>
      <c r="E7887" t="s">
        <v>25</v>
      </c>
      <c r="F7887" t="s">
        <v>21</v>
      </c>
      <c r="G7887">
        <v>12000</v>
      </c>
      <c r="H7887">
        <v>7.29</v>
      </c>
      <c r="I7887">
        <v>0</v>
      </c>
      <c r="J7887">
        <v>0.13</v>
      </c>
      <c r="K7887" t="s">
        <v>16</v>
      </c>
      <c r="L7887">
        <v>5</v>
      </c>
    </row>
    <row r="7888" spans="1:12" x14ac:dyDescent="0.3">
      <c r="A7888">
        <v>30</v>
      </c>
      <c r="B7888">
        <v>75000</v>
      </c>
      <c r="C7888" t="s">
        <v>13</v>
      </c>
      <c r="D7888">
        <v>6</v>
      </c>
      <c r="E7888" t="s">
        <v>14</v>
      </c>
      <c r="F7888" t="s">
        <v>15</v>
      </c>
      <c r="G7888">
        <v>12325</v>
      </c>
      <c r="H7888">
        <v>12.73</v>
      </c>
      <c r="I7888">
        <v>0</v>
      </c>
      <c r="J7888">
        <v>0.16</v>
      </c>
      <c r="K7888" t="s">
        <v>16</v>
      </c>
      <c r="L7888">
        <v>6</v>
      </c>
    </row>
    <row r="7889" spans="1:12" x14ac:dyDescent="0.3">
      <c r="A7889">
        <v>27</v>
      </c>
      <c r="B7889">
        <v>90000</v>
      </c>
      <c r="C7889" t="s">
        <v>26</v>
      </c>
      <c r="D7889">
        <v>8</v>
      </c>
      <c r="E7889" t="s">
        <v>18</v>
      </c>
      <c r="F7889" t="s">
        <v>21</v>
      </c>
      <c r="G7889">
        <v>8000</v>
      </c>
      <c r="H7889">
        <v>7.66</v>
      </c>
      <c r="I7889">
        <v>0</v>
      </c>
      <c r="J7889">
        <v>0.09</v>
      </c>
      <c r="K7889" t="s">
        <v>16</v>
      </c>
      <c r="L7889">
        <v>5</v>
      </c>
    </row>
    <row r="7890" spans="1:12" x14ac:dyDescent="0.3">
      <c r="A7890">
        <v>28</v>
      </c>
      <c r="B7890">
        <v>90000</v>
      </c>
      <c r="C7890" t="s">
        <v>23</v>
      </c>
      <c r="D7890">
        <v>5</v>
      </c>
      <c r="E7890" t="s">
        <v>28</v>
      </c>
      <c r="F7890" t="s">
        <v>30</v>
      </c>
      <c r="G7890">
        <v>20000</v>
      </c>
      <c r="H7890">
        <v>15.28</v>
      </c>
      <c r="I7890">
        <v>0</v>
      </c>
      <c r="J7890">
        <v>0.22</v>
      </c>
      <c r="K7890" t="s">
        <v>17</v>
      </c>
      <c r="L7890">
        <v>6</v>
      </c>
    </row>
    <row r="7891" spans="1:12" x14ac:dyDescent="0.3">
      <c r="A7891">
        <v>30</v>
      </c>
      <c r="B7891">
        <v>72000</v>
      </c>
      <c r="C7891" t="s">
        <v>13</v>
      </c>
      <c r="D7891">
        <v>12</v>
      </c>
      <c r="E7891" t="s">
        <v>18</v>
      </c>
      <c r="F7891" t="s">
        <v>21</v>
      </c>
      <c r="G7891">
        <v>12400</v>
      </c>
      <c r="I7891">
        <v>0</v>
      </c>
      <c r="J7891">
        <v>0.17</v>
      </c>
      <c r="K7891" t="s">
        <v>16</v>
      </c>
      <c r="L7891">
        <v>5</v>
      </c>
    </row>
    <row r="7892" spans="1:12" x14ac:dyDescent="0.3">
      <c r="A7892">
        <v>31</v>
      </c>
      <c r="B7892">
        <v>90000</v>
      </c>
      <c r="C7892" t="s">
        <v>26</v>
      </c>
      <c r="D7892">
        <v>11</v>
      </c>
      <c r="E7892" t="s">
        <v>18</v>
      </c>
      <c r="F7892" t="s">
        <v>21</v>
      </c>
      <c r="G7892">
        <v>12000</v>
      </c>
      <c r="H7892">
        <v>6.92</v>
      </c>
      <c r="I7892">
        <v>0</v>
      </c>
      <c r="J7892">
        <v>0.13</v>
      </c>
      <c r="K7892" t="s">
        <v>16</v>
      </c>
      <c r="L7892">
        <v>5</v>
      </c>
    </row>
    <row r="7893" spans="1:12" x14ac:dyDescent="0.3">
      <c r="A7893">
        <v>27</v>
      </c>
      <c r="B7893">
        <v>35000</v>
      </c>
      <c r="C7893" t="s">
        <v>13</v>
      </c>
      <c r="D7893">
        <v>11</v>
      </c>
      <c r="E7893" t="s">
        <v>14</v>
      </c>
      <c r="F7893" t="s">
        <v>30</v>
      </c>
      <c r="G7893">
        <v>12500</v>
      </c>
      <c r="H7893">
        <v>15.65</v>
      </c>
      <c r="I7893">
        <v>1</v>
      </c>
      <c r="J7893">
        <v>0.36</v>
      </c>
      <c r="K7893" t="s">
        <v>17</v>
      </c>
      <c r="L7893">
        <v>8</v>
      </c>
    </row>
    <row r="7894" spans="1:12" x14ac:dyDescent="0.3">
      <c r="A7894">
        <v>28</v>
      </c>
      <c r="B7894">
        <v>35000</v>
      </c>
      <c r="C7894" t="s">
        <v>13</v>
      </c>
      <c r="D7894">
        <v>2</v>
      </c>
      <c r="E7894" t="s">
        <v>18</v>
      </c>
      <c r="F7894" t="s">
        <v>15</v>
      </c>
      <c r="G7894">
        <v>12500</v>
      </c>
      <c r="I7894">
        <v>1</v>
      </c>
      <c r="J7894">
        <v>0.36</v>
      </c>
      <c r="K7894" t="s">
        <v>16</v>
      </c>
      <c r="L7894">
        <v>10</v>
      </c>
    </row>
    <row r="7895" spans="1:12" x14ac:dyDescent="0.3">
      <c r="A7895">
        <v>31</v>
      </c>
      <c r="B7895">
        <v>90000</v>
      </c>
      <c r="C7895" t="s">
        <v>26</v>
      </c>
      <c r="D7895">
        <v>3</v>
      </c>
      <c r="E7895" t="s">
        <v>27</v>
      </c>
      <c r="F7895" t="s">
        <v>15</v>
      </c>
      <c r="G7895">
        <v>16500</v>
      </c>
      <c r="H7895">
        <v>12.61</v>
      </c>
      <c r="I7895">
        <v>0</v>
      </c>
      <c r="J7895">
        <v>0.18</v>
      </c>
      <c r="K7895" t="s">
        <v>16</v>
      </c>
      <c r="L7895">
        <v>6</v>
      </c>
    </row>
    <row r="7896" spans="1:12" x14ac:dyDescent="0.3">
      <c r="A7896">
        <v>29</v>
      </c>
      <c r="B7896">
        <v>40000</v>
      </c>
      <c r="C7896" t="s">
        <v>13</v>
      </c>
      <c r="E7896" t="s">
        <v>25</v>
      </c>
      <c r="F7896" t="s">
        <v>21</v>
      </c>
      <c r="G7896">
        <v>2800</v>
      </c>
      <c r="I7896">
        <v>0</v>
      </c>
      <c r="J7896">
        <v>7.0000000000000007E-2</v>
      </c>
      <c r="K7896" t="s">
        <v>16</v>
      </c>
      <c r="L7896">
        <v>5</v>
      </c>
    </row>
    <row r="7897" spans="1:12" x14ac:dyDescent="0.3">
      <c r="A7897">
        <v>31</v>
      </c>
      <c r="B7897">
        <v>36000</v>
      </c>
      <c r="C7897" t="s">
        <v>13</v>
      </c>
      <c r="D7897">
        <v>2</v>
      </c>
      <c r="E7897" t="s">
        <v>27</v>
      </c>
      <c r="F7897" t="s">
        <v>30</v>
      </c>
      <c r="G7897">
        <v>2800</v>
      </c>
      <c r="H7897">
        <v>16</v>
      </c>
      <c r="I7897">
        <v>1</v>
      </c>
      <c r="J7897">
        <v>0.08</v>
      </c>
      <c r="K7897" t="s">
        <v>16</v>
      </c>
      <c r="L7897">
        <v>9</v>
      </c>
    </row>
    <row r="7898" spans="1:12" x14ac:dyDescent="0.3">
      <c r="A7898">
        <v>28</v>
      </c>
      <c r="B7898">
        <v>45000</v>
      </c>
      <c r="C7898" t="s">
        <v>13</v>
      </c>
      <c r="D7898">
        <v>3</v>
      </c>
      <c r="E7898" t="s">
        <v>18</v>
      </c>
      <c r="F7898" t="s">
        <v>15</v>
      </c>
      <c r="G7898">
        <v>2800</v>
      </c>
      <c r="I7898">
        <v>0</v>
      </c>
      <c r="J7898">
        <v>0.06</v>
      </c>
      <c r="K7898" t="s">
        <v>16</v>
      </c>
      <c r="L7898">
        <v>8</v>
      </c>
    </row>
    <row r="7899" spans="1:12" x14ac:dyDescent="0.3">
      <c r="A7899">
        <v>28</v>
      </c>
      <c r="B7899">
        <v>39600</v>
      </c>
      <c r="C7899" t="s">
        <v>13</v>
      </c>
      <c r="D7899">
        <v>2</v>
      </c>
      <c r="E7899" t="s">
        <v>27</v>
      </c>
      <c r="F7899" t="s">
        <v>29</v>
      </c>
      <c r="G7899">
        <v>2800</v>
      </c>
      <c r="H7899">
        <v>16.77</v>
      </c>
      <c r="I7899">
        <v>1</v>
      </c>
      <c r="J7899">
        <v>7.0000000000000007E-2</v>
      </c>
      <c r="K7899" t="s">
        <v>17</v>
      </c>
      <c r="L7899">
        <v>7</v>
      </c>
    </row>
    <row r="7900" spans="1:12" x14ac:dyDescent="0.3">
      <c r="A7900">
        <v>30</v>
      </c>
      <c r="B7900">
        <v>90000</v>
      </c>
      <c r="C7900" t="s">
        <v>26</v>
      </c>
      <c r="D7900">
        <v>10</v>
      </c>
      <c r="E7900" t="s">
        <v>20</v>
      </c>
      <c r="F7900" t="s">
        <v>21</v>
      </c>
      <c r="G7900">
        <v>5000</v>
      </c>
      <c r="H7900">
        <v>6.76</v>
      </c>
      <c r="I7900">
        <v>0</v>
      </c>
      <c r="J7900">
        <v>0.06</v>
      </c>
      <c r="K7900" t="s">
        <v>16</v>
      </c>
      <c r="L7900">
        <v>5</v>
      </c>
    </row>
    <row r="7901" spans="1:12" x14ac:dyDescent="0.3">
      <c r="A7901">
        <v>27</v>
      </c>
      <c r="B7901">
        <v>48000</v>
      </c>
      <c r="C7901" t="s">
        <v>13</v>
      </c>
      <c r="D7901">
        <v>4</v>
      </c>
      <c r="E7901" t="s">
        <v>14</v>
      </c>
      <c r="F7901" t="s">
        <v>21</v>
      </c>
      <c r="G7901">
        <v>2800</v>
      </c>
      <c r="H7901">
        <v>7.49</v>
      </c>
      <c r="I7901">
        <v>0</v>
      </c>
      <c r="J7901">
        <v>0.06</v>
      </c>
      <c r="K7901" t="s">
        <v>16</v>
      </c>
      <c r="L7901">
        <v>5</v>
      </c>
    </row>
    <row r="7902" spans="1:12" x14ac:dyDescent="0.3">
      <c r="A7902">
        <v>33</v>
      </c>
      <c r="B7902">
        <v>49548</v>
      </c>
      <c r="C7902" t="s">
        <v>13</v>
      </c>
      <c r="D7902">
        <v>6</v>
      </c>
      <c r="E7902" t="s">
        <v>25</v>
      </c>
      <c r="F7902" t="s">
        <v>15</v>
      </c>
      <c r="G7902">
        <v>2800</v>
      </c>
      <c r="H7902">
        <v>12.84</v>
      </c>
      <c r="I7902">
        <v>0</v>
      </c>
      <c r="J7902">
        <v>0.06</v>
      </c>
      <c r="K7902" t="s">
        <v>17</v>
      </c>
      <c r="L7902">
        <v>5</v>
      </c>
    </row>
    <row r="7903" spans="1:12" x14ac:dyDescent="0.3">
      <c r="A7903">
        <v>27</v>
      </c>
      <c r="B7903">
        <v>90000</v>
      </c>
      <c r="C7903" t="s">
        <v>26</v>
      </c>
      <c r="D7903">
        <v>5</v>
      </c>
      <c r="E7903" t="s">
        <v>27</v>
      </c>
      <c r="F7903" t="s">
        <v>15</v>
      </c>
      <c r="G7903">
        <v>12000</v>
      </c>
      <c r="H7903">
        <v>12.73</v>
      </c>
      <c r="I7903">
        <v>0</v>
      </c>
      <c r="J7903">
        <v>0.13</v>
      </c>
      <c r="K7903" t="s">
        <v>16</v>
      </c>
      <c r="L7903">
        <v>9</v>
      </c>
    </row>
    <row r="7904" spans="1:12" x14ac:dyDescent="0.3">
      <c r="A7904">
        <v>27</v>
      </c>
      <c r="B7904">
        <v>35000</v>
      </c>
      <c r="C7904" t="s">
        <v>23</v>
      </c>
      <c r="D7904">
        <v>2</v>
      </c>
      <c r="E7904" t="s">
        <v>28</v>
      </c>
      <c r="F7904" t="s">
        <v>19</v>
      </c>
      <c r="G7904">
        <v>6000</v>
      </c>
      <c r="H7904">
        <v>11.99</v>
      </c>
      <c r="I7904">
        <v>0</v>
      </c>
      <c r="J7904">
        <v>0.17</v>
      </c>
      <c r="K7904" t="s">
        <v>16</v>
      </c>
      <c r="L7904">
        <v>10</v>
      </c>
    </row>
    <row r="7905" spans="1:12" x14ac:dyDescent="0.3">
      <c r="A7905">
        <v>34</v>
      </c>
      <c r="B7905">
        <v>35000</v>
      </c>
      <c r="C7905" t="s">
        <v>23</v>
      </c>
      <c r="D7905">
        <v>2</v>
      </c>
      <c r="E7905" t="s">
        <v>18</v>
      </c>
      <c r="F7905" t="s">
        <v>15</v>
      </c>
      <c r="G7905">
        <v>2000</v>
      </c>
      <c r="H7905">
        <v>13.99</v>
      </c>
      <c r="I7905">
        <v>0</v>
      </c>
      <c r="J7905">
        <v>0.06</v>
      </c>
      <c r="K7905" t="s">
        <v>16</v>
      </c>
      <c r="L7905">
        <v>8</v>
      </c>
    </row>
    <row r="7906" spans="1:12" x14ac:dyDescent="0.3">
      <c r="A7906">
        <v>27</v>
      </c>
      <c r="B7906">
        <v>67000</v>
      </c>
      <c r="C7906" t="s">
        <v>13</v>
      </c>
      <c r="D7906">
        <v>1</v>
      </c>
      <c r="E7906" t="s">
        <v>25</v>
      </c>
      <c r="F7906" t="s">
        <v>15</v>
      </c>
      <c r="G7906">
        <v>2800</v>
      </c>
      <c r="H7906">
        <v>13.04</v>
      </c>
      <c r="I7906">
        <v>0</v>
      </c>
      <c r="J7906">
        <v>0.04</v>
      </c>
      <c r="K7906" t="s">
        <v>16</v>
      </c>
      <c r="L7906">
        <v>10</v>
      </c>
    </row>
    <row r="7907" spans="1:12" x14ac:dyDescent="0.3">
      <c r="A7907">
        <v>33</v>
      </c>
      <c r="B7907">
        <v>90000</v>
      </c>
      <c r="C7907" t="s">
        <v>26</v>
      </c>
      <c r="D7907">
        <v>5</v>
      </c>
      <c r="E7907" t="s">
        <v>27</v>
      </c>
      <c r="F7907" t="s">
        <v>21</v>
      </c>
      <c r="G7907">
        <v>4200</v>
      </c>
      <c r="H7907">
        <v>8.94</v>
      </c>
      <c r="I7907">
        <v>0</v>
      </c>
      <c r="J7907">
        <v>0.05</v>
      </c>
      <c r="K7907" t="s">
        <v>16</v>
      </c>
      <c r="L7907">
        <v>5</v>
      </c>
    </row>
    <row r="7908" spans="1:12" x14ac:dyDescent="0.3">
      <c r="A7908">
        <v>27</v>
      </c>
      <c r="B7908">
        <v>90000</v>
      </c>
      <c r="C7908" t="s">
        <v>26</v>
      </c>
      <c r="D7908">
        <v>11</v>
      </c>
      <c r="E7908" t="s">
        <v>20</v>
      </c>
      <c r="F7908" t="s">
        <v>21</v>
      </c>
      <c r="G7908">
        <v>10000</v>
      </c>
      <c r="H7908">
        <v>8.94</v>
      </c>
      <c r="I7908">
        <v>0</v>
      </c>
      <c r="J7908">
        <v>0.11</v>
      </c>
      <c r="K7908" t="s">
        <v>16</v>
      </c>
      <c r="L7908">
        <v>7</v>
      </c>
    </row>
    <row r="7909" spans="1:12" x14ac:dyDescent="0.3">
      <c r="A7909">
        <v>27</v>
      </c>
      <c r="B7909">
        <v>90000</v>
      </c>
      <c r="C7909" t="s">
        <v>26</v>
      </c>
      <c r="D7909">
        <v>4</v>
      </c>
      <c r="E7909" t="s">
        <v>20</v>
      </c>
      <c r="F7909" t="s">
        <v>21</v>
      </c>
      <c r="G7909">
        <v>15000</v>
      </c>
      <c r="I7909">
        <v>0</v>
      </c>
      <c r="J7909">
        <v>0.17</v>
      </c>
      <c r="K7909" t="s">
        <v>16</v>
      </c>
      <c r="L7909">
        <v>6</v>
      </c>
    </row>
    <row r="7910" spans="1:12" x14ac:dyDescent="0.3">
      <c r="A7910">
        <v>27</v>
      </c>
      <c r="B7910">
        <v>90000</v>
      </c>
      <c r="C7910" t="s">
        <v>26</v>
      </c>
      <c r="D7910">
        <v>2</v>
      </c>
      <c r="E7910" t="s">
        <v>20</v>
      </c>
      <c r="F7910" t="s">
        <v>29</v>
      </c>
      <c r="G7910">
        <v>20000</v>
      </c>
      <c r="H7910">
        <v>16.7</v>
      </c>
      <c r="I7910">
        <v>0</v>
      </c>
      <c r="J7910">
        <v>0.22</v>
      </c>
      <c r="K7910" t="s">
        <v>16</v>
      </c>
      <c r="L7910">
        <v>9</v>
      </c>
    </row>
    <row r="7911" spans="1:12" x14ac:dyDescent="0.3">
      <c r="A7911">
        <v>35</v>
      </c>
      <c r="B7911">
        <v>18200</v>
      </c>
      <c r="C7911" t="s">
        <v>13</v>
      </c>
      <c r="D7911">
        <v>4</v>
      </c>
      <c r="E7911" t="s">
        <v>14</v>
      </c>
      <c r="F7911" t="s">
        <v>19</v>
      </c>
      <c r="G7911">
        <v>2725</v>
      </c>
      <c r="I7911">
        <v>0</v>
      </c>
      <c r="J7911">
        <v>0.15</v>
      </c>
      <c r="K7911" t="s">
        <v>16</v>
      </c>
      <c r="L7911">
        <v>8</v>
      </c>
    </row>
    <row r="7912" spans="1:12" x14ac:dyDescent="0.3">
      <c r="A7912">
        <v>30</v>
      </c>
      <c r="B7912">
        <v>90000</v>
      </c>
      <c r="C7912" t="s">
        <v>26</v>
      </c>
      <c r="D7912">
        <v>3</v>
      </c>
      <c r="E7912" t="s">
        <v>18</v>
      </c>
      <c r="F7912" t="s">
        <v>19</v>
      </c>
      <c r="G7912">
        <v>13000</v>
      </c>
      <c r="H7912">
        <v>11.89</v>
      </c>
      <c r="I7912">
        <v>0</v>
      </c>
      <c r="J7912">
        <v>0.14000000000000001</v>
      </c>
      <c r="K7912" t="s">
        <v>16</v>
      </c>
      <c r="L7912">
        <v>10</v>
      </c>
    </row>
    <row r="7913" spans="1:12" x14ac:dyDescent="0.3">
      <c r="A7913">
        <v>30</v>
      </c>
      <c r="B7913">
        <v>15000</v>
      </c>
      <c r="C7913" t="s">
        <v>13</v>
      </c>
      <c r="E7913" t="s">
        <v>28</v>
      </c>
      <c r="F7913" t="s">
        <v>21</v>
      </c>
      <c r="G7913">
        <v>2700</v>
      </c>
      <c r="H7913">
        <v>7.29</v>
      </c>
      <c r="I7913">
        <v>1</v>
      </c>
      <c r="J7913">
        <v>0.18</v>
      </c>
      <c r="K7913" t="s">
        <v>16</v>
      </c>
      <c r="L7913">
        <v>5</v>
      </c>
    </row>
    <row r="7914" spans="1:12" x14ac:dyDescent="0.3">
      <c r="A7914">
        <v>35</v>
      </c>
      <c r="B7914">
        <v>90000</v>
      </c>
      <c r="C7914" t="s">
        <v>26</v>
      </c>
      <c r="D7914">
        <v>9</v>
      </c>
      <c r="E7914" t="s">
        <v>28</v>
      </c>
      <c r="F7914" t="s">
        <v>15</v>
      </c>
      <c r="G7914">
        <v>20000</v>
      </c>
      <c r="H7914">
        <v>12.53</v>
      </c>
      <c r="I7914">
        <v>0</v>
      </c>
      <c r="J7914">
        <v>0.22</v>
      </c>
      <c r="K7914" t="s">
        <v>16</v>
      </c>
      <c r="L7914">
        <v>5</v>
      </c>
    </row>
    <row r="7915" spans="1:12" x14ac:dyDescent="0.3">
      <c r="A7915">
        <v>28</v>
      </c>
      <c r="B7915">
        <v>78000</v>
      </c>
      <c r="C7915" t="s">
        <v>26</v>
      </c>
      <c r="D7915">
        <v>11</v>
      </c>
      <c r="E7915" t="s">
        <v>25</v>
      </c>
      <c r="F7915" t="s">
        <v>29</v>
      </c>
      <c r="G7915">
        <v>12000</v>
      </c>
      <c r="H7915">
        <v>16.95</v>
      </c>
      <c r="I7915">
        <v>1</v>
      </c>
      <c r="J7915">
        <v>0.15</v>
      </c>
      <c r="K7915" t="s">
        <v>17</v>
      </c>
      <c r="L7915">
        <v>7</v>
      </c>
    </row>
    <row r="7916" spans="1:12" x14ac:dyDescent="0.3">
      <c r="A7916">
        <v>29</v>
      </c>
      <c r="B7916">
        <v>78000</v>
      </c>
      <c r="C7916" t="s">
        <v>26</v>
      </c>
      <c r="D7916">
        <v>7</v>
      </c>
      <c r="E7916" t="s">
        <v>28</v>
      </c>
      <c r="F7916" t="s">
        <v>21</v>
      </c>
      <c r="G7916">
        <v>18000</v>
      </c>
      <c r="H7916">
        <v>9.3800000000000008</v>
      </c>
      <c r="I7916">
        <v>1</v>
      </c>
      <c r="J7916">
        <v>0.23</v>
      </c>
      <c r="K7916" t="s">
        <v>16</v>
      </c>
      <c r="L7916">
        <v>6</v>
      </c>
    </row>
    <row r="7917" spans="1:12" x14ac:dyDescent="0.3">
      <c r="A7917">
        <v>30</v>
      </c>
      <c r="B7917">
        <v>90000</v>
      </c>
      <c r="C7917" t="s">
        <v>26</v>
      </c>
      <c r="D7917">
        <v>5</v>
      </c>
      <c r="E7917" t="s">
        <v>20</v>
      </c>
      <c r="F7917" t="s">
        <v>19</v>
      </c>
      <c r="G7917">
        <v>7500</v>
      </c>
      <c r="H7917">
        <v>10.71</v>
      </c>
      <c r="I7917">
        <v>0</v>
      </c>
      <c r="J7917">
        <v>0.08</v>
      </c>
      <c r="K7917" t="s">
        <v>16</v>
      </c>
      <c r="L7917">
        <v>5</v>
      </c>
    </row>
    <row r="7918" spans="1:12" x14ac:dyDescent="0.3">
      <c r="A7918">
        <v>31</v>
      </c>
      <c r="B7918">
        <v>35004</v>
      </c>
      <c r="C7918" t="s">
        <v>13</v>
      </c>
      <c r="D7918">
        <v>2</v>
      </c>
      <c r="E7918" t="s">
        <v>18</v>
      </c>
      <c r="F7918" t="s">
        <v>15</v>
      </c>
      <c r="G7918">
        <v>2700</v>
      </c>
      <c r="H7918">
        <v>13.49</v>
      </c>
      <c r="I7918">
        <v>0</v>
      </c>
      <c r="J7918">
        <v>0.08</v>
      </c>
      <c r="K7918" t="s">
        <v>16</v>
      </c>
      <c r="L7918">
        <v>5</v>
      </c>
    </row>
    <row r="7919" spans="1:12" x14ac:dyDescent="0.3">
      <c r="A7919">
        <v>30</v>
      </c>
      <c r="B7919">
        <v>78111</v>
      </c>
      <c r="C7919" t="s">
        <v>26</v>
      </c>
      <c r="D7919">
        <v>5</v>
      </c>
      <c r="E7919" t="s">
        <v>20</v>
      </c>
      <c r="F7919" t="s">
        <v>21</v>
      </c>
      <c r="G7919">
        <v>25000</v>
      </c>
      <c r="H7919">
        <v>7.51</v>
      </c>
      <c r="I7919">
        <v>1</v>
      </c>
      <c r="J7919">
        <v>0.32</v>
      </c>
      <c r="K7919" t="s">
        <v>16</v>
      </c>
      <c r="L7919">
        <v>7</v>
      </c>
    </row>
    <row r="7920" spans="1:12" x14ac:dyDescent="0.3">
      <c r="A7920">
        <v>27</v>
      </c>
      <c r="B7920">
        <v>78300</v>
      </c>
      <c r="C7920" t="s">
        <v>26</v>
      </c>
      <c r="D7920">
        <v>11</v>
      </c>
      <c r="E7920" t="s">
        <v>28</v>
      </c>
      <c r="F7920" t="s">
        <v>19</v>
      </c>
      <c r="G7920">
        <v>9000</v>
      </c>
      <c r="I7920">
        <v>1</v>
      </c>
      <c r="J7920">
        <v>0.11</v>
      </c>
      <c r="K7920" t="s">
        <v>16</v>
      </c>
      <c r="L7920">
        <v>5</v>
      </c>
    </row>
    <row r="7921" spans="1:12" x14ac:dyDescent="0.3">
      <c r="A7921">
        <v>32</v>
      </c>
      <c r="B7921">
        <v>90301</v>
      </c>
      <c r="C7921" t="s">
        <v>26</v>
      </c>
      <c r="D7921">
        <v>2</v>
      </c>
      <c r="E7921" t="s">
        <v>27</v>
      </c>
      <c r="F7921" t="s">
        <v>15</v>
      </c>
      <c r="G7921">
        <v>15000</v>
      </c>
      <c r="H7921">
        <v>13.47</v>
      </c>
      <c r="I7921">
        <v>0</v>
      </c>
      <c r="J7921">
        <v>0.17</v>
      </c>
      <c r="K7921" t="s">
        <v>17</v>
      </c>
      <c r="L7921">
        <v>6</v>
      </c>
    </row>
    <row r="7922" spans="1:12" x14ac:dyDescent="0.3">
      <c r="A7922">
        <v>31</v>
      </c>
      <c r="B7922">
        <v>90400</v>
      </c>
      <c r="C7922" t="s">
        <v>26</v>
      </c>
      <c r="D7922">
        <v>9</v>
      </c>
      <c r="E7922" t="s">
        <v>14</v>
      </c>
      <c r="F7922" t="s">
        <v>19</v>
      </c>
      <c r="G7922">
        <v>9500</v>
      </c>
      <c r="H7922">
        <v>10.37</v>
      </c>
      <c r="I7922">
        <v>0</v>
      </c>
      <c r="J7922">
        <v>0.11</v>
      </c>
      <c r="K7922" t="s">
        <v>16</v>
      </c>
      <c r="L7922">
        <v>6</v>
      </c>
    </row>
    <row r="7923" spans="1:12" x14ac:dyDescent="0.3">
      <c r="A7923">
        <v>34</v>
      </c>
      <c r="B7923">
        <v>90636</v>
      </c>
      <c r="C7923" t="s">
        <v>26</v>
      </c>
      <c r="D7923">
        <v>4</v>
      </c>
      <c r="E7923" t="s">
        <v>18</v>
      </c>
      <c r="F7923" t="s">
        <v>15</v>
      </c>
      <c r="G7923">
        <v>17000</v>
      </c>
      <c r="H7923">
        <v>13.85</v>
      </c>
      <c r="I7923">
        <v>0</v>
      </c>
      <c r="J7923">
        <v>0.19</v>
      </c>
      <c r="K7923" t="s">
        <v>17</v>
      </c>
      <c r="L7923">
        <v>5</v>
      </c>
    </row>
    <row r="7924" spans="1:12" x14ac:dyDescent="0.3">
      <c r="A7924">
        <v>28</v>
      </c>
      <c r="B7924">
        <v>90700</v>
      </c>
      <c r="C7924" t="s">
        <v>26</v>
      </c>
      <c r="D7924">
        <v>11</v>
      </c>
      <c r="E7924" t="s">
        <v>28</v>
      </c>
      <c r="F7924" t="s">
        <v>21</v>
      </c>
      <c r="G7924">
        <v>20000</v>
      </c>
      <c r="H7924">
        <v>6.91</v>
      </c>
      <c r="I7924">
        <v>0</v>
      </c>
      <c r="J7924">
        <v>0.22</v>
      </c>
      <c r="K7924" t="s">
        <v>16</v>
      </c>
      <c r="L7924">
        <v>8</v>
      </c>
    </row>
    <row r="7925" spans="1:12" x14ac:dyDescent="0.3">
      <c r="A7925">
        <v>27</v>
      </c>
      <c r="B7925">
        <v>91000</v>
      </c>
      <c r="C7925" t="s">
        <v>26</v>
      </c>
      <c r="D7925">
        <v>2</v>
      </c>
      <c r="E7925" t="s">
        <v>28</v>
      </c>
      <c r="F7925" t="s">
        <v>21</v>
      </c>
      <c r="G7925">
        <v>3000</v>
      </c>
      <c r="H7925">
        <v>5.99</v>
      </c>
      <c r="I7925">
        <v>0</v>
      </c>
      <c r="J7925">
        <v>0.03</v>
      </c>
      <c r="K7925" t="s">
        <v>16</v>
      </c>
      <c r="L7925">
        <v>8</v>
      </c>
    </row>
    <row r="7926" spans="1:12" x14ac:dyDescent="0.3">
      <c r="A7926">
        <v>29</v>
      </c>
      <c r="B7926">
        <v>15000</v>
      </c>
      <c r="C7926" t="s">
        <v>13</v>
      </c>
      <c r="E7926" t="s">
        <v>25</v>
      </c>
      <c r="F7926" t="s">
        <v>30</v>
      </c>
      <c r="G7926">
        <v>2600</v>
      </c>
      <c r="H7926">
        <v>16.29</v>
      </c>
      <c r="I7926">
        <v>1</v>
      </c>
      <c r="J7926">
        <v>0.17</v>
      </c>
      <c r="K7926" t="s">
        <v>16</v>
      </c>
      <c r="L7926">
        <v>10</v>
      </c>
    </row>
    <row r="7927" spans="1:12" x14ac:dyDescent="0.3">
      <c r="A7927">
        <v>31</v>
      </c>
      <c r="B7927">
        <v>28000</v>
      </c>
      <c r="C7927" t="s">
        <v>13</v>
      </c>
      <c r="D7927">
        <v>1</v>
      </c>
      <c r="E7927" t="s">
        <v>14</v>
      </c>
      <c r="F7927" t="s">
        <v>19</v>
      </c>
      <c r="G7927">
        <v>2600</v>
      </c>
      <c r="H7927">
        <v>10.08</v>
      </c>
      <c r="I7927">
        <v>0</v>
      </c>
      <c r="J7927">
        <v>0.09</v>
      </c>
      <c r="K7927" t="s">
        <v>16</v>
      </c>
      <c r="L7927">
        <v>7</v>
      </c>
    </row>
    <row r="7928" spans="1:12" x14ac:dyDescent="0.3">
      <c r="A7928">
        <v>29</v>
      </c>
      <c r="B7928">
        <v>91200</v>
      </c>
      <c r="C7928" t="s">
        <v>26</v>
      </c>
      <c r="D7928">
        <v>13</v>
      </c>
      <c r="E7928" t="s">
        <v>20</v>
      </c>
      <c r="F7928" t="s">
        <v>19</v>
      </c>
      <c r="G7928">
        <v>2000</v>
      </c>
      <c r="H7928">
        <v>11.49</v>
      </c>
      <c r="I7928">
        <v>0</v>
      </c>
      <c r="J7928">
        <v>0.02</v>
      </c>
      <c r="K7928" t="s">
        <v>16</v>
      </c>
      <c r="L7928">
        <v>8</v>
      </c>
    </row>
    <row r="7929" spans="1:12" x14ac:dyDescent="0.3">
      <c r="A7929">
        <v>30</v>
      </c>
      <c r="B7929">
        <v>79200</v>
      </c>
      <c r="C7929" t="s">
        <v>26</v>
      </c>
      <c r="D7929">
        <v>10</v>
      </c>
      <c r="E7929" t="s">
        <v>18</v>
      </c>
      <c r="F7929" t="s">
        <v>21</v>
      </c>
      <c r="G7929">
        <v>9000</v>
      </c>
      <c r="H7929">
        <v>8.49</v>
      </c>
      <c r="I7929">
        <v>1</v>
      </c>
      <c r="J7929">
        <v>0.11</v>
      </c>
      <c r="K7929" t="s">
        <v>16</v>
      </c>
      <c r="L7929">
        <v>8</v>
      </c>
    </row>
    <row r="7930" spans="1:12" x14ac:dyDescent="0.3">
      <c r="A7930">
        <v>32</v>
      </c>
      <c r="B7930">
        <v>32000</v>
      </c>
      <c r="C7930" t="s">
        <v>13</v>
      </c>
      <c r="D7930">
        <v>1</v>
      </c>
      <c r="E7930" t="s">
        <v>27</v>
      </c>
      <c r="F7930" t="s">
        <v>29</v>
      </c>
      <c r="G7930">
        <v>2600</v>
      </c>
      <c r="I7930">
        <v>1</v>
      </c>
      <c r="J7930">
        <v>0.08</v>
      </c>
      <c r="K7930" t="s">
        <v>16</v>
      </c>
      <c r="L7930">
        <v>6</v>
      </c>
    </row>
    <row r="7931" spans="1:12" x14ac:dyDescent="0.3">
      <c r="A7931">
        <v>30</v>
      </c>
      <c r="B7931">
        <v>91644</v>
      </c>
      <c r="C7931" t="s">
        <v>26</v>
      </c>
      <c r="D7931">
        <v>14</v>
      </c>
      <c r="E7931" t="s">
        <v>27</v>
      </c>
      <c r="F7931" t="s">
        <v>15</v>
      </c>
      <c r="G7931">
        <v>5000</v>
      </c>
      <c r="H7931">
        <v>11.03</v>
      </c>
      <c r="I7931">
        <v>0</v>
      </c>
      <c r="J7931">
        <v>0.05</v>
      </c>
      <c r="K7931" t="s">
        <v>17</v>
      </c>
      <c r="L7931">
        <v>7</v>
      </c>
    </row>
    <row r="7932" spans="1:12" x14ac:dyDescent="0.3">
      <c r="A7932">
        <v>35</v>
      </c>
      <c r="B7932">
        <v>38420</v>
      </c>
      <c r="C7932" t="s">
        <v>13</v>
      </c>
      <c r="D7932">
        <v>0</v>
      </c>
      <c r="E7932" t="s">
        <v>18</v>
      </c>
      <c r="F7932" t="s">
        <v>15</v>
      </c>
      <c r="G7932">
        <v>2575</v>
      </c>
      <c r="H7932">
        <v>15.96</v>
      </c>
      <c r="I7932">
        <v>1</v>
      </c>
      <c r="J7932">
        <v>7.0000000000000007E-2</v>
      </c>
      <c r="K7932" t="s">
        <v>17</v>
      </c>
      <c r="L7932">
        <v>7</v>
      </c>
    </row>
    <row r="7933" spans="1:12" x14ac:dyDescent="0.3">
      <c r="A7933">
        <v>27</v>
      </c>
      <c r="B7933">
        <v>25200</v>
      </c>
      <c r="C7933" t="s">
        <v>13</v>
      </c>
      <c r="D7933">
        <v>0</v>
      </c>
      <c r="E7933" t="s">
        <v>27</v>
      </c>
      <c r="F7933" t="s">
        <v>15</v>
      </c>
      <c r="G7933">
        <v>2550</v>
      </c>
      <c r="H7933">
        <v>14.27</v>
      </c>
      <c r="I7933">
        <v>0</v>
      </c>
      <c r="J7933">
        <v>0.1</v>
      </c>
      <c r="K7933" t="s">
        <v>16</v>
      </c>
      <c r="L7933">
        <v>5</v>
      </c>
    </row>
    <row r="7934" spans="1:12" x14ac:dyDescent="0.3">
      <c r="A7934">
        <v>34</v>
      </c>
      <c r="B7934">
        <v>27000</v>
      </c>
      <c r="C7934" t="s">
        <v>13</v>
      </c>
      <c r="D7934">
        <v>3</v>
      </c>
      <c r="E7934" t="s">
        <v>27</v>
      </c>
      <c r="F7934" t="s">
        <v>19</v>
      </c>
      <c r="G7934">
        <v>2525</v>
      </c>
      <c r="H7934">
        <v>12.21</v>
      </c>
      <c r="I7934">
        <v>0</v>
      </c>
      <c r="J7934">
        <v>0.09</v>
      </c>
      <c r="K7934" t="s">
        <v>16</v>
      </c>
      <c r="L7934">
        <v>7</v>
      </c>
    </row>
    <row r="7935" spans="1:12" x14ac:dyDescent="0.3">
      <c r="A7935">
        <v>28</v>
      </c>
      <c r="B7935">
        <v>92000</v>
      </c>
      <c r="C7935" t="s">
        <v>26</v>
      </c>
      <c r="D7935">
        <v>0</v>
      </c>
      <c r="E7935" t="s">
        <v>18</v>
      </c>
      <c r="F7935" t="s">
        <v>15</v>
      </c>
      <c r="G7935">
        <v>6000</v>
      </c>
      <c r="I7935">
        <v>0</v>
      </c>
      <c r="J7935">
        <v>7.0000000000000007E-2</v>
      </c>
      <c r="K7935" t="s">
        <v>16</v>
      </c>
      <c r="L7935">
        <v>7</v>
      </c>
    </row>
    <row r="7936" spans="1:12" x14ac:dyDescent="0.3">
      <c r="A7936">
        <v>31</v>
      </c>
      <c r="B7936">
        <v>40500</v>
      </c>
      <c r="C7936" t="s">
        <v>13</v>
      </c>
      <c r="D7936">
        <v>0</v>
      </c>
      <c r="E7936" t="s">
        <v>14</v>
      </c>
      <c r="F7936" t="s">
        <v>15</v>
      </c>
      <c r="G7936">
        <v>12500</v>
      </c>
      <c r="H7936">
        <v>13.61</v>
      </c>
      <c r="I7936">
        <v>1</v>
      </c>
      <c r="J7936">
        <v>0.31</v>
      </c>
      <c r="K7936" t="s">
        <v>16</v>
      </c>
      <c r="L7936">
        <v>7</v>
      </c>
    </row>
    <row r="7937" spans="1:12" x14ac:dyDescent="0.3">
      <c r="A7937">
        <v>29</v>
      </c>
      <c r="B7937">
        <v>92000</v>
      </c>
      <c r="C7937" t="s">
        <v>26</v>
      </c>
      <c r="D7937">
        <v>8</v>
      </c>
      <c r="E7937" t="s">
        <v>28</v>
      </c>
      <c r="F7937" t="s">
        <v>21</v>
      </c>
      <c r="G7937">
        <v>12000</v>
      </c>
      <c r="H7937">
        <v>6.62</v>
      </c>
      <c r="I7937">
        <v>0</v>
      </c>
      <c r="J7937">
        <v>0.13</v>
      </c>
      <c r="K7937" t="s">
        <v>16</v>
      </c>
      <c r="L7937">
        <v>6</v>
      </c>
    </row>
    <row r="7938" spans="1:12" x14ac:dyDescent="0.3">
      <c r="A7938">
        <v>31</v>
      </c>
      <c r="B7938">
        <v>92000</v>
      </c>
      <c r="C7938" t="s">
        <v>26</v>
      </c>
      <c r="D7938">
        <v>2</v>
      </c>
      <c r="E7938" t="s">
        <v>28</v>
      </c>
      <c r="F7938" t="s">
        <v>21</v>
      </c>
      <c r="G7938">
        <v>3500</v>
      </c>
      <c r="H7938">
        <v>5.79</v>
      </c>
      <c r="I7938">
        <v>0</v>
      </c>
      <c r="J7938">
        <v>0.04</v>
      </c>
      <c r="K7938" t="s">
        <v>16</v>
      </c>
      <c r="L7938">
        <v>6</v>
      </c>
    </row>
    <row r="7939" spans="1:12" x14ac:dyDescent="0.3">
      <c r="A7939">
        <v>29</v>
      </c>
      <c r="B7939">
        <v>92000</v>
      </c>
      <c r="C7939" t="s">
        <v>26</v>
      </c>
      <c r="D7939">
        <v>3</v>
      </c>
      <c r="E7939" t="s">
        <v>28</v>
      </c>
      <c r="F7939" t="s">
        <v>21</v>
      </c>
      <c r="G7939">
        <v>11200</v>
      </c>
      <c r="I7939">
        <v>0</v>
      </c>
      <c r="J7939">
        <v>0.12</v>
      </c>
      <c r="K7939" t="s">
        <v>16</v>
      </c>
      <c r="L7939">
        <v>5</v>
      </c>
    </row>
    <row r="7940" spans="1:12" x14ac:dyDescent="0.3">
      <c r="A7940">
        <v>28</v>
      </c>
      <c r="B7940">
        <v>92000</v>
      </c>
      <c r="C7940" t="s">
        <v>26</v>
      </c>
      <c r="D7940">
        <v>11</v>
      </c>
      <c r="E7940" t="s">
        <v>18</v>
      </c>
      <c r="F7940" t="s">
        <v>22</v>
      </c>
      <c r="G7940">
        <v>25000</v>
      </c>
      <c r="H7940">
        <v>19.29</v>
      </c>
      <c r="I7940">
        <v>0</v>
      </c>
      <c r="J7940">
        <v>0.27</v>
      </c>
      <c r="K7940" t="s">
        <v>17</v>
      </c>
      <c r="L7940">
        <v>9</v>
      </c>
    </row>
    <row r="7941" spans="1:12" x14ac:dyDescent="0.3">
      <c r="A7941">
        <v>28</v>
      </c>
      <c r="B7941">
        <v>92000</v>
      </c>
      <c r="C7941" t="s">
        <v>26</v>
      </c>
      <c r="D7941">
        <v>5</v>
      </c>
      <c r="E7941" t="s">
        <v>27</v>
      </c>
      <c r="F7941" t="s">
        <v>21</v>
      </c>
      <c r="G7941">
        <v>6000</v>
      </c>
      <c r="H7941">
        <v>6.76</v>
      </c>
      <c r="I7941">
        <v>0</v>
      </c>
      <c r="J7941">
        <v>7.0000000000000007E-2</v>
      </c>
      <c r="K7941" t="s">
        <v>16</v>
      </c>
      <c r="L7941">
        <v>9</v>
      </c>
    </row>
    <row r="7942" spans="1:12" x14ac:dyDescent="0.3">
      <c r="A7942">
        <v>34</v>
      </c>
      <c r="B7942">
        <v>92000</v>
      </c>
      <c r="C7942" t="s">
        <v>26</v>
      </c>
      <c r="D7942">
        <v>5</v>
      </c>
      <c r="E7942" t="s">
        <v>14</v>
      </c>
      <c r="F7942" t="s">
        <v>21</v>
      </c>
      <c r="G7942">
        <v>10000</v>
      </c>
      <c r="H7942">
        <v>7.51</v>
      </c>
      <c r="I7942">
        <v>0</v>
      </c>
      <c r="J7942">
        <v>0.11</v>
      </c>
      <c r="K7942" t="s">
        <v>16</v>
      </c>
      <c r="L7942">
        <v>10</v>
      </c>
    </row>
    <row r="7943" spans="1:12" x14ac:dyDescent="0.3">
      <c r="A7943">
        <v>29</v>
      </c>
      <c r="B7943">
        <v>92000</v>
      </c>
      <c r="C7943" t="s">
        <v>26</v>
      </c>
      <c r="D7943">
        <v>6</v>
      </c>
      <c r="E7943" t="s">
        <v>18</v>
      </c>
      <c r="F7943" t="s">
        <v>19</v>
      </c>
      <c r="G7943">
        <v>24000</v>
      </c>
      <c r="I7943">
        <v>0</v>
      </c>
      <c r="J7943">
        <v>0.26</v>
      </c>
      <c r="K7943" t="s">
        <v>16</v>
      </c>
      <c r="L7943">
        <v>6</v>
      </c>
    </row>
    <row r="7944" spans="1:12" x14ac:dyDescent="0.3">
      <c r="A7944">
        <v>27</v>
      </c>
      <c r="B7944">
        <v>92000</v>
      </c>
      <c r="C7944" t="s">
        <v>26</v>
      </c>
      <c r="D7944">
        <v>11</v>
      </c>
      <c r="E7944" t="s">
        <v>18</v>
      </c>
      <c r="F7944" t="s">
        <v>19</v>
      </c>
      <c r="G7944">
        <v>18000</v>
      </c>
      <c r="H7944">
        <v>11.48</v>
      </c>
      <c r="I7944">
        <v>0</v>
      </c>
      <c r="J7944">
        <v>0.2</v>
      </c>
      <c r="K7944" t="s">
        <v>16</v>
      </c>
      <c r="L7944">
        <v>7</v>
      </c>
    </row>
    <row r="7945" spans="1:12" x14ac:dyDescent="0.3">
      <c r="A7945">
        <v>32</v>
      </c>
      <c r="B7945">
        <v>17040</v>
      </c>
      <c r="C7945" t="s">
        <v>13</v>
      </c>
      <c r="E7945" t="s">
        <v>18</v>
      </c>
      <c r="F7945" t="s">
        <v>21</v>
      </c>
      <c r="G7945">
        <v>2500</v>
      </c>
      <c r="H7945">
        <v>7.51</v>
      </c>
      <c r="I7945">
        <v>0</v>
      </c>
      <c r="J7945">
        <v>0.15</v>
      </c>
      <c r="K7945" t="s">
        <v>16</v>
      </c>
      <c r="L7945">
        <v>10</v>
      </c>
    </row>
    <row r="7946" spans="1:12" x14ac:dyDescent="0.3">
      <c r="A7946">
        <v>31</v>
      </c>
      <c r="B7946">
        <v>19968</v>
      </c>
      <c r="C7946" t="s">
        <v>13</v>
      </c>
      <c r="D7946">
        <v>1</v>
      </c>
      <c r="E7946" t="s">
        <v>18</v>
      </c>
      <c r="F7946" t="s">
        <v>19</v>
      </c>
      <c r="G7946">
        <v>2500</v>
      </c>
      <c r="H7946">
        <v>9.6199999999999992</v>
      </c>
      <c r="I7946">
        <v>1</v>
      </c>
      <c r="J7946">
        <v>0.13</v>
      </c>
      <c r="K7946" t="s">
        <v>16</v>
      </c>
      <c r="L7946">
        <v>6</v>
      </c>
    </row>
    <row r="7947" spans="1:12" x14ac:dyDescent="0.3">
      <c r="A7947">
        <v>27</v>
      </c>
      <c r="B7947">
        <v>92508</v>
      </c>
      <c r="C7947" t="s">
        <v>26</v>
      </c>
      <c r="D7947">
        <v>11</v>
      </c>
      <c r="E7947" t="s">
        <v>20</v>
      </c>
      <c r="F7947" t="s">
        <v>21</v>
      </c>
      <c r="G7947">
        <v>13000</v>
      </c>
      <c r="H7947">
        <v>7.14</v>
      </c>
      <c r="I7947">
        <v>0</v>
      </c>
      <c r="J7947">
        <v>0.14000000000000001</v>
      </c>
      <c r="K7947" t="s">
        <v>16</v>
      </c>
      <c r="L7947">
        <v>5</v>
      </c>
    </row>
    <row r="7948" spans="1:12" x14ac:dyDescent="0.3">
      <c r="A7948">
        <v>29</v>
      </c>
      <c r="B7948">
        <v>92700</v>
      </c>
      <c r="C7948" t="s">
        <v>26</v>
      </c>
      <c r="D7948">
        <v>2</v>
      </c>
      <c r="E7948" t="s">
        <v>27</v>
      </c>
      <c r="F7948" t="s">
        <v>21</v>
      </c>
      <c r="G7948">
        <v>24000</v>
      </c>
      <c r="H7948">
        <v>6.91</v>
      </c>
      <c r="I7948">
        <v>0</v>
      </c>
      <c r="J7948">
        <v>0.26</v>
      </c>
      <c r="K7948" t="s">
        <v>16</v>
      </c>
      <c r="L7948">
        <v>8</v>
      </c>
    </row>
    <row r="7949" spans="1:12" x14ac:dyDescent="0.3">
      <c r="A7949">
        <v>28</v>
      </c>
      <c r="B7949">
        <v>92800</v>
      </c>
      <c r="C7949" t="s">
        <v>26</v>
      </c>
      <c r="D7949">
        <v>0</v>
      </c>
      <c r="E7949" t="s">
        <v>14</v>
      </c>
      <c r="F7949" t="s">
        <v>21</v>
      </c>
      <c r="G7949">
        <v>12500</v>
      </c>
      <c r="H7949">
        <v>9.6300000000000008</v>
      </c>
      <c r="I7949">
        <v>0</v>
      </c>
      <c r="J7949">
        <v>0.13</v>
      </c>
      <c r="K7949" t="s">
        <v>16</v>
      </c>
      <c r="L7949">
        <v>9</v>
      </c>
    </row>
    <row r="7950" spans="1:12" x14ac:dyDescent="0.3">
      <c r="A7950">
        <v>27</v>
      </c>
      <c r="B7950">
        <v>93000</v>
      </c>
      <c r="C7950" t="s">
        <v>26</v>
      </c>
      <c r="D7950">
        <v>11</v>
      </c>
      <c r="E7950" t="s">
        <v>28</v>
      </c>
      <c r="F7950" t="s">
        <v>21</v>
      </c>
      <c r="G7950">
        <v>7000</v>
      </c>
      <c r="H7950">
        <v>5.42</v>
      </c>
      <c r="I7950">
        <v>0</v>
      </c>
      <c r="J7950">
        <v>0.08</v>
      </c>
      <c r="K7950" t="s">
        <v>16</v>
      </c>
      <c r="L7950">
        <v>8</v>
      </c>
    </row>
    <row r="7951" spans="1:12" x14ac:dyDescent="0.3">
      <c r="A7951">
        <v>30</v>
      </c>
      <c r="B7951">
        <v>93000</v>
      </c>
      <c r="C7951" t="s">
        <v>26</v>
      </c>
      <c r="D7951">
        <v>6</v>
      </c>
      <c r="E7951" t="s">
        <v>18</v>
      </c>
      <c r="F7951" t="s">
        <v>15</v>
      </c>
      <c r="G7951">
        <v>20000</v>
      </c>
      <c r="H7951">
        <v>13.49</v>
      </c>
      <c r="I7951">
        <v>0</v>
      </c>
      <c r="J7951">
        <v>0.22</v>
      </c>
      <c r="K7951" t="s">
        <v>16</v>
      </c>
      <c r="L7951">
        <v>10</v>
      </c>
    </row>
    <row r="7952" spans="1:12" x14ac:dyDescent="0.3">
      <c r="A7952">
        <v>31</v>
      </c>
      <c r="B7952">
        <v>93000</v>
      </c>
      <c r="C7952" t="s">
        <v>26</v>
      </c>
      <c r="D7952">
        <v>10</v>
      </c>
      <c r="E7952" t="s">
        <v>14</v>
      </c>
      <c r="F7952" t="s">
        <v>21</v>
      </c>
      <c r="G7952">
        <v>3000</v>
      </c>
      <c r="H7952">
        <v>8.49</v>
      </c>
      <c r="I7952">
        <v>0</v>
      </c>
      <c r="J7952">
        <v>0.03</v>
      </c>
      <c r="K7952" t="s">
        <v>16</v>
      </c>
      <c r="L7952">
        <v>8</v>
      </c>
    </row>
    <row r="7953" spans="1:12" x14ac:dyDescent="0.3">
      <c r="A7953">
        <v>32</v>
      </c>
      <c r="B7953">
        <v>93000</v>
      </c>
      <c r="C7953" t="s">
        <v>26</v>
      </c>
      <c r="D7953">
        <v>9</v>
      </c>
      <c r="E7953" t="s">
        <v>25</v>
      </c>
      <c r="F7953" t="s">
        <v>15</v>
      </c>
      <c r="G7953">
        <v>15000</v>
      </c>
      <c r="H7953">
        <v>12.99</v>
      </c>
      <c r="I7953">
        <v>0</v>
      </c>
      <c r="J7953">
        <v>0.16</v>
      </c>
      <c r="K7953" t="s">
        <v>16</v>
      </c>
      <c r="L7953">
        <v>10</v>
      </c>
    </row>
    <row r="7954" spans="1:12" x14ac:dyDescent="0.3">
      <c r="A7954">
        <v>31</v>
      </c>
      <c r="B7954">
        <v>93000</v>
      </c>
      <c r="C7954" t="s">
        <v>23</v>
      </c>
      <c r="D7954">
        <v>4</v>
      </c>
      <c r="E7954" t="s">
        <v>18</v>
      </c>
      <c r="F7954" t="s">
        <v>19</v>
      </c>
      <c r="G7954">
        <v>10000</v>
      </c>
      <c r="I7954">
        <v>0</v>
      </c>
      <c r="J7954">
        <v>0.11</v>
      </c>
      <c r="K7954" t="s">
        <v>16</v>
      </c>
      <c r="L7954">
        <v>6</v>
      </c>
    </row>
    <row r="7955" spans="1:12" x14ac:dyDescent="0.3">
      <c r="A7955">
        <v>29</v>
      </c>
      <c r="B7955">
        <v>80000</v>
      </c>
      <c r="C7955" t="s">
        <v>13</v>
      </c>
      <c r="D7955">
        <v>5</v>
      </c>
      <c r="E7955" t="s">
        <v>14</v>
      </c>
      <c r="F7955" t="s">
        <v>19</v>
      </c>
      <c r="G7955">
        <v>12500</v>
      </c>
      <c r="H7955">
        <v>11.71</v>
      </c>
      <c r="I7955">
        <v>0</v>
      </c>
      <c r="J7955">
        <v>0.16</v>
      </c>
      <c r="K7955" t="s">
        <v>16</v>
      </c>
      <c r="L7955">
        <v>7</v>
      </c>
    </row>
    <row r="7956" spans="1:12" x14ac:dyDescent="0.3">
      <c r="A7956">
        <v>29</v>
      </c>
      <c r="B7956">
        <v>98850</v>
      </c>
      <c r="C7956" t="s">
        <v>13</v>
      </c>
      <c r="D7956">
        <v>6</v>
      </c>
      <c r="E7956" t="s">
        <v>28</v>
      </c>
      <c r="F7956" t="s">
        <v>21</v>
      </c>
      <c r="G7956">
        <v>12500</v>
      </c>
      <c r="I7956">
        <v>0</v>
      </c>
      <c r="J7956">
        <v>0.13</v>
      </c>
      <c r="K7956" t="s">
        <v>16</v>
      </c>
      <c r="L7956">
        <v>9</v>
      </c>
    </row>
    <row r="7957" spans="1:12" x14ac:dyDescent="0.3">
      <c r="A7957">
        <v>27</v>
      </c>
      <c r="B7957">
        <v>101877</v>
      </c>
      <c r="C7957" t="s">
        <v>13</v>
      </c>
      <c r="D7957">
        <v>9</v>
      </c>
      <c r="E7957" t="s">
        <v>27</v>
      </c>
      <c r="F7957" t="s">
        <v>19</v>
      </c>
      <c r="G7957">
        <v>12500</v>
      </c>
      <c r="H7957">
        <v>11.99</v>
      </c>
      <c r="I7957">
        <v>0</v>
      </c>
      <c r="J7957">
        <v>0.12</v>
      </c>
      <c r="K7957" t="s">
        <v>16</v>
      </c>
      <c r="L7957">
        <v>7</v>
      </c>
    </row>
    <row r="7958" spans="1:12" x14ac:dyDescent="0.3">
      <c r="A7958">
        <v>32</v>
      </c>
      <c r="B7958">
        <v>130000</v>
      </c>
      <c r="C7958" t="s">
        <v>13</v>
      </c>
      <c r="D7958">
        <v>0</v>
      </c>
      <c r="E7958" t="s">
        <v>20</v>
      </c>
      <c r="F7958" t="s">
        <v>19</v>
      </c>
      <c r="G7958">
        <v>12500</v>
      </c>
      <c r="H7958">
        <v>9.99</v>
      </c>
      <c r="I7958">
        <v>0</v>
      </c>
      <c r="J7958">
        <v>0.1</v>
      </c>
      <c r="K7958" t="s">
        <v>16</v>
      </c>
      <c r="L7958">
        <v>6</v>
      </c>
    </row>
    <row r="7959" spans="1:12" x14ac:dyDescent="0.3">
      <c r="A7959">
        <v>28</v>
      </c>
      <c r="B7959">
        <v>93600</v>
      </c>
      <c r="C7959" t="s">
        <v>26</v>
      </c>
      <c r="E7959" t="s">
        <v>20</v>
      </c>
      <c r="F7959" t="s">
        <v>21</v>
      </c>
      <c r="G7959">
        <v>35000</v>
      </c>
      <c r="H7959">
        <v>8.49</v>
      </c>
      <c r="I7959">
        <v>0</v>
      </c>
      <c r="J7959">
        <v>0.37</v>
      </c>
      <c r="K7959" t="s">
        <v>16</v>
      </c>
      <c r="L7959">
        <v>6</v>
      </c>
    </row>
    <row r="7960" spans="1:12" x14ac:dyDescent="0.3">
      <c r="A7960">
        <v>30</v>
      </c>
      <c r="B7960">
        <v>94000</v>
      </c>
      <c r="C7960" t="s">
        <v>26</v>
      </c>
      <c r="D7960">
        <v>13</v>
      </c>
      <c r="E7960" t="s">
        <v>18</v>
      </c>
      <c r="F7960" t="s">
        <v>15</v>
      </c>
      <c r="G7960">
        <v>10000</v>
      </c>
      <c r="H7960">
        <v>14.27</v>
      </c>
      <c r="I7960">
        <v>0</v>
      </c>
      <c r="J7960">
        <v>0.11</v>
      </c>
      <c r="K7960" t="s">
        <v>16</v>
      </c>
      <c r="L7960">
        <v>6</v>
      </c>
    </row>
    <row r="7961" spans="1:12" x14ac:dyDescent="0.3">
      <c r="A7961">
        <v>35</v>
      </c>
      <c r="B7961">
        <v>94000</v>
      </c>
      <c r="C7961" t="s">
        <v>26</v>
      </c>
      <c r="D7961">
        <v>9</v>
      </c>
      <c r="E7961" t="s">
        <v>27</v>
      </c>
      <c r="F7961" t="s">
        <v>19</v>
      </c>
      <c r="G7961">
        <v>15000</v>
      </c>
      <c r="H7961">
        <v>9.8800000000000008</v>
      </c>
      <c r="I7961">
        <v>0</v>
      </c>
      <c r="J7961">
        <v>0.16</v>
      </c>
      <c r="K7961" t="s">
        <v>16</v>
      </c>
      <c r="L7961">
        <v>10</v>
      </c>
    </row>
    <row r="7962" spans="1:12" x14ac:dyDescent="0.3">
      <c r="A7962">
        <v>27</v>
      </c>
      <c r="B7962">
        <v>94500</v>
      </c>
      <c r="C7962" t="s">
        <v>26</v>
      </c>
      <c r="D7962">
        <v>2</v>
      </c>
      <c r="E7962" t="s">
        <v>20</v>
      </c>
      <c r="F7962" t="s">
        <v>15</v>
      </c>
      <c r="G7962">
        <v>10000</v>
      </c>
      <c r="H7962">
        <v>14.26</v>
      </c>
      <c r="I7962">
        <v>0</v>
      </c>
      <c r="J7962">
        <v>0.11</v>
      </c>
      <c r="K7962" t="s">
        <v>16</v>
      </c>
      <c r="L7962">
        <v>5</v>
      </c>
    </row>
    <row r="7963" spans="1:12" x14ac:dyDescent="0.3">
      <c r="A7963">
        <v>28</v>
      </c>
      <c r="B7963">
        <v>62000</v>
      </c>
      <c r="C7963" t="s">
        <v>13</v>
      </c>
      <c r="D7963">
        <v>2</v>
      </c>
      <c r="E7963" t="s">
        <v>14</v>
      </c>
      <c r="F7963" t="s">
        <v>15</v>
      </c>
      <c r="G7963">
        <v>12800</v>
      </c>
      <c r="H7963">
        <v>13.16</v>
      </c>
      <c r="I7963">
        <v>0</v>
      </c>
      <c r="J7963">
        <v>0.21</v>
      </c>
      <c r="K7963" t="s">
        <v>17</v>
      </c>
      <c r="L7963">
        <v>5</v>
      </c>
    </row>
    <row r="7964" spans="1:12" x14ac:dyDescent="0.3">
      <c r="A7964">
        <v>33</v>
      </c>
      <c r="B7964">
        <v>94896</v>
      </c>
      <c r="C7964" t="s">
        <v>26</v>
      </c>
      <c r="D7964">
        <v>2</v>
      </c>
      <c r="E7964" t="s">
        <v>28</v>
      </c>
      <c r="F7964" t="s">
        <v>19</v>
      </c>
      <c r="G7964">
        <v>3500</v>
      </c>
      <c r="H7964">
        <v>11.89</v>
      </c>
      <c r="I7964">
        <v>0</v>
      </c>
      <c r="J7964">
        <v>0.04</v>
      </c>
      <c r="K7964" t="s">
        <v>16</v>
      </c>
      <c r="L7964">
        <v>7</v>
      </c>
    </row>
    <row r="7965" spans="1:12" x14ac:dyDescent="0.3">
      <c r="A7965">
        <v>28</v>
      </c>
      <c r="B7965">
        <v>95000</v>
      </c>
      <c r="C7965" t="s">
        <v>26</v>
      </c>
      <c r="D7965">
        <v>12</v>
      </c>
      <c r="E7965" t="s">
        <v>28</v>
      </c>
      <c r="F7965" t="s">
        <v>21</v>
      </c>
      <c r="G7965">
        <v>3500</v>
      </c>
      <c r="H7965">
        <v>6.03</v>
      </c>
      <c r="I7965">
        <v>0</v>
      </c>
      <c r="J7965">
        <v>0.04</v>
      </c>
      <c r="K7965" t="s">
        <v>16</v>
      </c>
      <c r="L7965">
        <v>7</v>
      </c>
    </row>
    <row r="7966" spans="1:12" x14ac:dyDescent="0.3">
      <c r="A7966">
        <v>32</v>
      </c>
      <c r="B7966">
        <v>95000</v>
      </c>
      <c r="C7966" t="s">
        <v>26</v>
      </c>
      <c r="D7966">
        <v>16</v>
      </c>
      <c r="E7966" t="s">
        <v>20</v>
      </c>
      <c r="F7966" t="s">
        <v>19</v>
      </c>
      <c r="G7966">
        <v>20000</v>
      </c>
      <c r="H7966">
        <v>10.65</v>
      </c>
      <c r="I7966">
        <v>0</v>
      </c>
      <c r="J7966">
        <v>0.21</v>
      </c>
      <c r="K7966" t="s">
        <v>16</v>
      </c>
      <c r="L7966">
        <v>5</v>
      </c>
    </row>
    <row r="7967" spans="1:12" x14ac:dyDescent="0.3">
      <c r="A7967">
        <v>28</v>
      </c>
      <c r="B7967">
        <v>95000</v>
      </c>
      <c r="C7967" t="s">
        <v>26</v>
      </c>
      <c r="D7967">
        <v>5</v>
      </c>
      <c r="E7967" t="s">
        <v>25</v>
      </c>
      <c r="F7967" t="s">
        <v>21</v>
      </c>
      <c r="G7967">
        <v>23450</v>
      </c>
      <c r="H7967">
        <v>7.9</v>
      </c>
      <c r="I7967">
        <v>0</v>
      </c>
      <c r="J7967">
        <v>0.25</v>
      </c>
      <c r="K7967" t="s">
        <v>16</v>
      </c>
      <c r="L7967">
        <v>5</v>
      </c>
    </row>
    <row r="7968" spans="1:12" x14ac:dyDescent="0.3">
      <c r="A7968">
        <v>30</v>
      </c>
      <c r="B7968">
        <v>44500</v>
      </c>
      <c r="C7968" t="s">
        <v>13</v>
      </c>
      <c r="D7968">
        <v>2</v>
      </c>
      <c r="E7968" t="s">
        <v>14</v>
      </c>
      <c r="F7968" t="s">
        <v>29</v>
      </c>
      <c r="G7968">
        <v>13000</v>
      </c>
      <c r="H7968">
        <v>16.32</v>
      </c>
      <c r="I7968">
        <v>1</v>
      </c>
      <c r="J7968">
        <v>0.28999999999999998</v>
      </c>
      <c r="K7968" t="s">
        <v>16</v>
      </c>
      <c r="L7968">
        <v>6</v>
      </c>
    </row>
    <row r="7969" spans="1:12" x14ac:dyDescent="0.3">
      <c r="A7969">
        <v>30</v>
      </c>
      <c r="B7969">
        <v>95000</v>
      </c>
      <c r="C7969" t="s">
        <v>26</v>
      </c>
      <c r="D7969">
        <v>6</v>
      </c>
      <c r="E7969" t="s">
        <v>20</v>
      </c>
      <c r="F7969" t="s">
        <v>21</v>
      </c>
      <c r="G7969">
        <v>4000</v>
      </c>
      <c r="H7969">
        <v>5.99</v>
      </c>
      <c r="I7969">
        <v>0</v>
      </c>
      <c r="J7969">
        <v>0.04</v>
      </c>
      <c r="K7969" t="s">
        <v>16</v>
      </c>
      <c r="L7969">
        <v>9</v>
      </c>
    </row>
    <row r="7970" spans="1:12" x14ac:dyDescent="0.3">
      <c r="A7970">
        <v>30</v>
      </c>
      <c r="B7970">
        <v>95000</v>
      </c>
      <c r="C7970" t="s">
        <v>26</v>
      </c>
      <c r="D7970">
        <v>4</v>
      </c>
      <c r="E7970" t="s">
        <v>14</v>
      </c>
      <c r="F7970" t="s">
        <v>19</v>
      </c>
      <c r="G7970">
        <v>5600</v>
      </c>
      <c r="H7970">
        <v>11.63</v>
      </c>
      <c r="I7970">
        <v>0</v>
      </c>
      <c r="J7970">
        <v>0.06</v>
      </c>
      <c r="K7970" t="s">
        <v>16</v>
      </c>
      <c r="L7970">
        <v>5</v>
      </c>
    </row>
    <row r="7971" spans="1:12" x14ac:dyDescent="0.3">
      <c r="A7971">
        <v>30</v>
      </c>
      <c r="B7971">
        <v>95000</v>
      </c>
      <c r="C7971" t="s">
        <v>26</v>
      </c>
      <c r="D7971">
        <v>14</v>
      </c>
      <c r="E7971" t="s">
        <v>27</v>
      </c>
      <c r="F7971" t="s">
        <v>21</v>
      </c>
      <c r="G7971">
        <v>5000</v>
      </c>
      <c r="H7971">
        <v>6.99</v>
      </c>
      <c r="I7971">
        <v>0</v>
      </c>
      <c r="J7971">
        <v>0.05</v>
      </c>
      <c r="K7971" t="s">
        <v>16</v>
      </c>
      <c r="L7971">
        <v>10</v>
      </c>
    </row>
    <row r="7972" spans="1:12" x14ac:dyDescent="0.3">
      <c r="A7972">
        <v>27</v>
      </c>
      <c r="B7972">
        <v>55000</v>
      </c>
      <c r="C7972" t="s">
        <v>13</v>
      </c>
      <c r="D7972">
        <v>11</v>
      </c>
      <c r="E7972" t="s">
        <v>25</v>
      </c>
      <c r="F7972" t="s">
        <v>19</v>
      </c>
      <c r="G7972">
        <v>13000</v>
      </c>
      <c r="H7972">
        <v>8.8800000000000008</v>
      </c>
      <c r="I7972">
        <v>0</v>
      </c>
      <c r="J7972">
        <v>0.24</v>
      </c>
      <c r="K7972" t="s">
        <v>16</v>
      </c>
      <c r="L7972">
        <v>6</v>
      </c>
    </row>
    <row r="7973" spans="1:12" x14ac:dyDescent="0.3">
      <c r="A7973">
        <v>27</v>
      </c>
      <c r="B7973">
        <v>95000</v>
      </c>
      <c r="C7973" t="s">
        <v>26</v>
      </c>
      <c r="D7973">
        <v>6</v>
      </c>
      <c r="E7973" t="s">
        <v>20</v>
      </c>
      <c r="F7973" t="s">
        <v>15</v>
      </c>
      <c r="G7973">
        <v>15000</v>
      </c>
      <c r="H7973">
        <v>12.68</v>
      </c>
      <c r="I7973">
        <v>0</v>
      </c>
      <c r="J7973">
        <v>0.16</v>
      </c>
      <c r="K7973" t="s">
        <v>16</v>
      </c>
      <c r="L7973">
        <v>9</v>
      </c>
    </row>
    <row r="7974" spans="1:12" x14ac:dyDescent="0.3">
      <c r="A7974">
        <v>28</v>
      </c>
      <c r="B7974">
        <v>95000</v>
      </c>
      <c r="C7974" t="s">
        <v>26</v>
      </c>
      <c r="D7974">
        <v>0</v>
      </c>
      <c r="E7974" t="s">
        <v>14</v>
      </c>
      <c r="F7974" t="s">
        <v>15</v>
      </c>
      <c r="G7974">
        <v>11000</v>
      </c>
      <c r="H7974">
        <v>13.06</v>
      </c>
      <c r="I7974">
        <v>0</v>
      </c>
      <c r="J7974">
        <v>0.12</v>
      </c>
      <c r="K7974" t="s">
        <v>17</v>
      </c>
      <c r="L7974">
        <v>9</v>
      </c>
    </row>
    <row r="7975" spans="1:12" x14ac:dyDescent="0.3">
      <c r="A7975">
        <v>28</v>
      </c>
      <c r="B7975">
        <v>95000</v>
      </c>
      <c r="C7975" t="s">
        <v>26</v>
      </c>
      <c r="D7975">
        <v>12</v>
      </c>
      <c r="E7975" t="s">
        <v>18</v>
      </c>
      <c r="F7975" t="s">
        <v>19</v>
      </c>
      <c r="G7975">
        <v>35000</v>
      </c>
      <c r="H7975">
        <v>9.6300000000000008</v>
      </c>
      <c r="I7975">
        <v>0</v>
      </c>
      <c r="J7975">
        <v>0.37</v>
      </c>
      <c r="K7975" t="s">
        <v>16</v>
      </c>
      <c r="L7975">
        <v>5</v>
      </c>
    </row>
    <row r="7976" spans="1:12" x14ac:dyDescent="0.3">
      <c r="A7976">
        <v>32</v>
      </c>
      <c r="B7976">
        <v>95000</v>
      </c>
      <c r="C7976" t="s">
        <v>26</v>
      </c>
      <c r="D7976">
        <v>9</v>
      </c>
      <c r="E7976" t="s">
        <v>20</v>
      </c>
      <c r="F7976" t="s">
        <v>21</v>
      </c>
      <c r="G7976">
        <v>8500</v>
      </c>
      <c r="H7976">
        <v>5.79</v>
      </c>
      <c r="I7976">
        <v>0</v>
      </c>
      <c r="J7976">
        <v>0.09</v>
      </c>
      <c r="K7976" t="s">
        <v>16</v>
      </c>
      <c r="L7976">
        <v>6</v>
      </c>
    </row>
    <row r="7977" spans="1:12" x14ac:dyDescent="0.3">
      <c r="A7977">
        <v>27</v>
      </c>
      <c r="B7977">
        <v>57996</v>
      </c>
      <c r="C7977" t="s">
        <v>13</v>
      </c>
      <c r="D7977">
        <v>8</v>
      </c>
      <c r="E7977" t="s">
        <v>25</v>
      </c>
      <c r="F7977" t="s">
        <v>15</v>
      </c>
      <c r="G7977">
        <v>13000</v>
      </c>
      <c r="H7977">
        <v>13.92</v>
      </c>
      <c r="I7977">
        <v>0</v>
      </c>
      <c r="J7977">
        <v>0.22</v>
      </c>
      <c r="K7977" t="s">
        <v>17</v>
      </c>
      <c r="L7977">
        <v>7</v>
      </c>
    </row>
    <row r="7978" spans="1:12" x14ac:dyDescent="0.3">
      <c r="A7978">
        <v>31</v>
      </c>
      <c r="B7978">
        <v>70550</v>
      </c>
      <c r="C7978" t="s">
        <v>26</v>
      </c>
      <c r="D7978">
        <v>9</v>
      </c>
      <c r="E7978" t="s">
        <v>14</v>
      </c>
      <c r="F7978" t="s">
        <v>22</v>
      </c>
      <c r="G7978">
        <v>18000</v>
      </c>
      <c r="H7978">
        <v>19.739999999999998</v>
      </c>
      <c r="I7978">
        <v>1</v>
      </c>
      <c r="J7978">
        <v>0.22</v>
      </c>
      <c r="K7978" t="s">
        <v>17</v>
      </c>
      <c r="L7978">
        <v>10</v>
      </c>
    </row>
    <row r="7979" spans="1:12" x14ac:dyDescent="0.3">
      <c r="A7979">
        <v>29</v>
      </c>
      <c r="B7979">
        <v>59000</v>
      </c>
      <c r="C7979" t="s">
        <v>13</v>
      </c>
      <c r="D7979">
        <v>6</v>
      </c>
      <c r="E7979" t="s">
        <v>18</v>
      </c>
      <c r="F7979" t="s">
        <v>19</v>
      </c>
      <c r="G7979">
        <v>13000</v>
      </c>
      <c r="H7979">
        <v>11.49</v>
      </c>
      <c r="I7979">
        <v>0</v>
      </c>
      <c r="J7979">
        <v>0.22</v>
      </c>
      <c r="K7979" t="s">
        <v>16</v>
      </c>
      <c r="L7979">
        <v>10</v>
      </c>
    </row>
    <row r="7980" spans="1:12" x14ac:dyDescent="0.3">
      <c r="A7980">
        <v>28</v>
      </c>
      <c r="B7980">
        <v>62496</v>
      </c>
      <c r="C7980" t="s">
        <v>13</v>
      </c>
      <c r="D7980">
        <v>1</v>
      </c>
      <c r="E7980" t="s">
        <v>25</v>
      </c>
      <c r="F7980" t="s">
        <v>19</v>
      </c>
      <c r="G7980">
        <v>13000</v>
      </c>
      <c r="H7980">
        <v>10.37</v>
      </c>
      <c r="I7980">
        <v>0</v>
      </c>
      <c r="J7980">
        <v>0.21</v>
      </c>
      <c r="K7980" t="s">
        <v>16</v>
      </c>
      <c r="L7980">
        <v>8</v>
      </c>
    </row>
    <row r="7981" spans="1:12" x14ac:dyDescent="0.3">
      <c r="A7981">
        <v>27</v>
      </c>
      <c r="B7981">
        <v>64000</v>
      </c>
      <c r="C7981" t="s">
        <v>13</v>
      </c>
      <c r="D7981">
        <v>2</v>
      </c>
      <c r="E7981" t="s">
        <v>28</v>
      </c>
      <c r="F7981" t="s">
        <v>15</v>
      </c>
      <c r="G7981">
        <v>13000</v>
      </c>
      <c r="H7981">
        <v>13.11</v>
      </c>
      <c r="I7981">
        <v>0</v>
      </c>
      <c r="J7981">
        <v>0.2</v>
      </c>
      <c r="K7981" t="s">
        <v>16</v>
      </c>
      <c r="L7981">
        <v>10</v>
      </c>
    </row>
    <row r="7982" spans="1:12" x14ac:dyDescent="0.3">
      <c r="A7982">
        <v>32</v>
      </c>
      <c r="B7982">
        <v>95000</v>
      </c>
      <c r="C7982" t="s">
        <v>26</v>
      </c>
      <c r="D7982">
        <v>13</v>
      </c>
      <c r="E7982" t="s">
        <v>28</v>
      </c>
      <c r="F7982" t="s">
        <v>30</v>
      </c>
      <c r="G7982">
        <v>8000</v>
      </c>
      <c r="H7982">
        <v>14.84</v>
      </c>
      <c r="I7982">
        <v>0</v>
      </c>
      <c r="J7982">
        <v>0.08</v>
      </c>
      <c r="K7982" t="s">
        <v>16</v>
      </c>
      <c r="L7982">
        <v>9</v>
      </c>
    </row>
    <row r="7983" spans="1:12" x14ac:dyDescent="0.3">
      <c r="A7983">
        <v>28</v>
      </c>
      <c r="B7983">
        <v>95000</v>
      </c>
      <c r="C7983" t="s">
        <v>26</v>
      </c>
      <c r="D7983">
        <v>5</v>
      </c>
      <c r="E7983" t="s">
        <v>18</v>
      </c>
      <c r="F7983" t="s">
        <v>15</v>
      </c>
      <c r="G7983">
        <v>12000</v>
      </c>
      <c r="H7983">
        <v>13.11</v>
      </c>
      <c r="I7983">
        <v>0</v>
      </c>
      <c r="J7983">
        <v>0.13</v>
      </c>
      <c r="K7983" t="s">
        <v>16</v>
      </c>
      <c r="L7983">
        <v>9</v>
      </c>
    </row>
    <row r="7984" spans="1:12" x14ac:dyDescent="0.3">
      <c r="A7984">
        <v>32</v>
      </c>
      <c r="B7984">
        <v>65004</v>
      </c>
      <c r="C7984" t="s">
        <v>13</v>
      </c>
      <c r="D7984">
        <v>0</v>
      </c>
      <c r="E7984" t="s">
        <v>25</v>
      </c>
      <c r="F7984" t="s">
        <v>15</v>
      </c>
      <c r="G7984">
        <v>13000</v>
      </c>
      <c r="H7984">
        <v>12.53</v>
      </c>
      <c r="I7984">
        <v>0</v>
      </c>
      <c r="J7984">
        <v>0.2</v>
      </c>
      <c r="K7984" t="s">
        <v>16</v>
      </c>
      <c r="L7984">
        <v>6</v>
      </c>
    </row>
    <row r="7985" spans="1:12" x14ac:dyDescent="0.3">
      <c r="A7985">
        <v>27</v>
      </c>
      <c r="B7985">
        <v>61000</v>
      </c>
      <c r="C7985" t="s">
        <v>13</v>
      </c>
      <c r="D7985">
        <v>7</v>
      </c>
      <c r="E7985" t="s">
        <v>20</v>
      </c>
      <c r="F7985" t="s">
        <v>19</v>
      </c>
      <c r="G7985">
        <v>13000</v>
      </c>
      <c r="H7985">
        <v>10.59</v>
      </c>
      <c r="I7985">
        <v>1</v>
      </c>
      <c r="J7985">
        <v>0.21</v>
      </c>
      <c r="K7985" t="s">
        <v>16</v>
      </c>
      <c r="L7985">
        <v>8</v>
      </c>
    </row>
    <row r="7986" spans="1:12" x14ac:dyDescent="0.3">
      <c r="A7986">
        <v>31</v>
      </c>
      <c r="B7986">
        <v>67000</v>
      </c>
      <c r="C7986" t="s">
        <v>13</v>
      </c>
      <c r="D7986">
        <v>0</v>
      </c>
      <c r="E7986" t="s">
        <v>14</v>
      </c>
      <c r="F7986" t="s">
        <v>15</v>
      </c>
      <c r="G7986">
        <v>13000</v>
      </c>
      <c r="H7986">
        <v>13.06</v>
      </c>
      <c r="I7986">
        <v>0</v>
      </c>
      <c r="J7986">
        <v>0.19</v>
      </c>
      <c r="K7986" t="s">
        <v>16</v>
      </c>
      <c r="L7986">
        <v>10</v>
      </c>
    </row>
    <row r="7987" spans="1:12" x14ac:dyDescent="0.3">
      <c r="A7987">
        <v>30</v>
      </c>
      <c r="B7987">
        <v>95000</v>
      </c>
      <c r="C7987" t="s">
        <v>26</v>
      </c>
      <c r="D7987">
        <v>0</v>
      </c>
      <c r="E7987" t="s">
        <v>25</v>
      </c>
      <c r="F7987" t="s">
        <v>21</v>
      </c>
      <c r="G7987">
        <v>10000</v>
      </c>
      <c r="H7987">
        <v>7.51</v>
      </c>
      <c r="I7987">
        <v>0</v>
      </c>
      <c r="J7987">
        <v>0.11</v>
      </c>
      <c r="K7987" t="s">
        <v>16</v>
      </c>
      <c r="L7987">
        <v>9</v>
      </c>
    </row>
    <row r="7988" spans="1:12" x14ac:dyDescent="0.3">
      <c r="A7988">
        <v>31</v>
      </c>
      <c r="B7988">
        <v>95000</v>
      </c>
      <c r="C7988" t="s">
        <v>26</v>
      </c>
      <c r="D7988">
        <v>5</v>
      </c>
      <c r="E7988" t="s">
        <v>28</v>
      </c>
      <c r="F7988" t="s">
        <v>19</v>
      </c>
      <c r="G7988">
        <v>15000</v>
      </c>
      <c r="H7988">
        <v>11.14</v>
      </c>
      <c r="I7988">
        <v>0</v>
      </c>
      <c r="J7988">
        <v>0.16</v>
      </c>
      <c r="K7988" t="s">
        <v>16</v>
      </c>
      <c r="L7988">
        <v>5</v>
      </c>
    </row>
    <row r="7989" spans="1:12" x14ac:dyDescent="0.3">
      <c r="A7989">
        <v>28</v>
      </c>
      <c r="B7989">
        <v>70000</v>
      </c>
      <c r="C7989" t="s">
        <v>13</v>
      </c>
      <c r="D7989">
        <v>0</v>
      </c>
      <c r="E7989" t="s">
        <v>14</v>
      </c>
      <c r="F7989" t="s">
        <v>19</v>
      </c>
      <c r="G7989">
        <v>13000</v>
      </c>
      <c r="H7989">
        <v>12.18</v>
      </c>
      <c r="I7989">
        <v>0</v>
      </c>
      <c r="J7989">
        <v>0.19</v>
      </c>
      <c r="K7989" t="s">
        <v>16</v>
      </c>
      <c r="L7989">
        <v>7</v>
      </c>
    </row>
    <row r="7990" spans="1:12" x14ac:dyDescent="0.3">
      <c r="A7990">
        <v>30</v>
      </c>
      <c r="B7990">
        <v>95000</v>
      </c>
      <c r="C7990" t="s">
        <v>26</v>
      </c>
      <c r="D7990">
        <v>6</v>
      </c>
      <c r="E7990" t="s">
        <v>28</v>
      </c>
      <c r="F7990" t="s">
        <v>21</v>
      </c>
      <c r="G7990">
        <v>12000</v>
      </c>
      <c r="H7990">
        <v>8.94</v>
      </c>
      <c r="I7990">
        <v>0</v>
      </c>
      <c r="J7990">
        <v>0.13</v>
      </c>
      <c r="K7990" t="s">
        <v>16</v>
      </c>
      <c r="L7990">
        <v>5</v>
      </c>
    </row>
    <row r="7991" spans="1:12" x14ac:dyDescent="0.3">
      <c r="A7991">
        <v>34</v>
      </c>
      <c r="B7991">
        <v>66996</v>
      </c>
      <c r="C7991" t="s">
        <v>13</v>
      </c>
      <c r="D7991">
        <v>4</v>
      </c>
      <c r="E7991" t="s">
        <v>25</v>
      </c>
      <c r="F7991" t="s">
        <v>30</v>
      </c>
      <c r="G7991">
        <v>13000</v>
      </c>
      <c r="H7991">
        <v>15.2</v>
      </c>
      <c r="I7991">
        <v>1</v>
      </c>
      <c r="J7991">
        <v>0.19</v>
      </c>
      <c r="K7991" t="s">
        <v>17</v>
      </c>
      <c r="L7991">
        <v>9</v>
      </c>
    </row>
    <row r="7992" spans="1:12" x14ac:dyDescent="0.3">
      <c r="A7992">
        <v>33</v>
      </c>
      <c r="B7992">
        <v>77000</v>
      </c>
      <c r="C7992" t="s">
        <v>13</v>
      </c>
      <c r="D7992">
        <v>7</v>
      </c>
      <c r="E7992" t="s">
        <v>28</v>
      </c>
      <c r="F7992" t="s">
        <v>30</v>
      </c>
      <c r="G7992">
        <v>13000</v>
      </c>
      <c r="I7992">
        <v>0</v>
      </c>
      <c r="J7992">
        <v>0.17</v>
      </c>
      <c r="K7992" t="s">
        <v>16</v>
      </c>
      <c r="L7992">
        <v>7</v>
      </c>
    </row>
    <row r="7993" spans="1:12" x14ac:dyDescent="0.3">
      <c r="A7993">
        <v>29</v>
      </c>
      <c r="B7993">
        <v>92250</v>
      </c>
      <c r="C7993" t="s">
        <v>13</v>
      </c>
      <c r="D7993">
        <v>2</v>
      </c>
      <c r="E7993" t="s">
        <v>14</v>
      </c>
      <c r="F7993" t="s">
        <v>19</v>
      </c>
      <c r="G7993">
        <v>13000</v>
      </c>
      <c r="H7993">
        <v>10.99</v>
      </c>
      <c r="I7993">
        <v>0</v>
      </c>
      <c r="J7993">
        <v>0.14000000000000001</v>
      </c>
      <c r="K7993" t="s">
        <v>16</v>
      </c>
      <c r="L7993">
        <v>9</v>
      </c>
    </row>
    <row r="7994" spans="1:12" x14ac:dyDescent="0.3">
      <c r="A7994">
        <v>28</v>
      </c>
      <c r="B7994">
        <v>96000</v>
      </c>
      <c r="C7994" t="s">
        <v>26</v>
      </c>
      <c r="D7994">
        <v>5</v>
      </c>
      <c r="E7994" t="s">
        <v>28</v>
      </c>
      <c r="F7994" t="s">
        <v>30</v>
      </c>
      <c r="G7994">
        <v>11250</v>
      </c>
      <c r="H7994">
        <v>17.579999999999998</v>
      </c>
      <c r="I7994">
        <v>0</v>
      </c>
      <c r="J7994">
        <v>0.12</v>
      </c>
      <c r="K7994" t="s">
        <v>16</v>
      </c>
      <c r="L7994">
        <v>5</v>
      </c>
    </row>
    <row r="7995" spans="1:12" x14ac:dyDescent="0.3">
      <c r="A7995">
        <v>27</v>
      </c>
      <c r="B7995">
        <v>96000</v>
      </c>
      <c r="C7995" t="s">
        <v>26</v>
      </c>
      <c r="D7995">
        <v>12</v>
      </c>
      <c r="E7995" t="s">
        <v>28</v>
      </c>
      <c r="F7995" t="s">
        <v>29</v>
      </c>
      <c r="G7995">
        <v>12500</v>
      </c>
      <c r="H7995">
        <v>19.03</v>
      </c>
      <c r="I7995">
        <v>0</v>
      </c>
      <c r="J7995">
        <v>0.13</v>
      </c>
      <c r="K7995" t="s">
        <v>17</v>
      </c>
      <c r="L7995">
        <v>5</v>
      </c>
    </row>
    <row r="7996" spans="1:12" x14ac:dyDescent="0.3">
      <c r="A7996">
        <v>30</v>
      </c>
      <c r="B7996">
        <v>33736</v>
      </c>
      <c r="C7996" t="s">
        <v>13</v>
      </c>
      <c r="D7996">
        <v>5</v>
      </c>
      <c r="E7996" t="s">
        <v>14</v>
      </c>
      <c r="F7996" t="s">
        <v>15</v>
      </c>
      <c r="G7996">
        <v>13600</v>
      </c>
      <c r="H7996">
        <v>13.57</v>
      </c>
      <c r="I7996">
        <v>1</v>
      </c>
      <c r="J7996">
        <v>0.4</v>
      </c>
      <c r="K7996" t="s">
        <v>17</v>
      </c>
      <c r="L7996">
        <v>9</v>
      </c>
    </row>
    <row r="7997" spans="1:12" x14ac:dyDescent="0.3">
      <c r="A7997">
        <v>28</v>
      </c>
      <c r="B7997">
        <v>84000</v>
      </c>
      <c r="C7997" t="s">
        <v>26</v>
      </c>
      <c r="D7997">
        <v>1</v>
      </c>
      <c r="E7997" t="s">
        <v>25</v>
      </c>
      <c r="F7997" t="s">
        <v>30</v>
      </c>
      <c r="G7997">
        <v>3000</v>
      </c>
      <c r="H7997">
        <v>15.99</v>
      </c>
      <c r="I7997">
        <v>1</v>
      </c>
      <c r="J7997">
        <v>0.04</v>
      </c>
      <c r="K7997" t="s">
        <v>17</v>
      </c>
      <c r="L7997">
        <v>6</v>
      </c>
    </row>
    <row r="7998" spans="1:12" x14ac:dyDescent="0.3">
      <c r="A7998">
        <v>31</v>
      </c>
      <c r="B7998">
        <v>33000</v>
      </c>
      <c r="C7998" t="s">
        <v>23</v>
      </c>
      <c r="D7998">
        <v>6</v>
      </c>
      <c r="E7998" t="s">
        <v>25</v>
      </c>
      <c r="F7998" t="s">
        <v>30</v>
      </c>
      <c r="G7998">
        <v>5000</v>
      </c>
      <c r="H7998">
        <v>14.96</v>
      </c>
      <c r="I7998">
        <v>0</v>
      </c>
      <c r="J7998">
        <v>0.15</v>
      </c>
      <c r="K7998" t="s">
        <v>16</v>
      </c>
      <c r="L7998">
        <v>6</v>
      </c>
    </row>
    <row r="7999" spans="1:12" x14ac:dyDescent="0.3">
      <c r="A7999">
        <v>35</v>
      </c>
      <c r="B7999">
        <v>88000</v>
      </c>
      <c r="C7999" t="s">
        <v>13</v>
      </c>
      <c r="D7999">
        <v>2</v>
      </c>
      <c r="E7999" t="s">
        <v>20</v>
      </c>
      <c r="F7999" t="s">
        <v>21</v>
      </c>
      <c r="G7999">
        <v>13600</v>
      </c>
      <c r="H7999">
        <v>7.9</v>
      </c>
      <c r="I7999">
        <v>0</v>
      </c>
      <c r="J7999">
        <v>0.15</v>
      </c>
      <c r="K7999" t="s">
        <v>16</v>
      </c>
      <c r="L7999">
        <v>6</v>
      </c>
    </row>
    <row r="8000" spans="1:12" x14ac:dyDescent="0.3">
      <c r="A8000">
        <v>31</v>
      </c>
      <c r="B8000">
        <v>96000</v>
      </c>
      <c r="C8000" t="s">
        <v>26</v>
      </c>
      <c r="D8000">
        <v>15</v>
      </c>
      <c r="E8000" t="s">
        <v>18</v>
      </c>
      <c r="F8000" t="s">
        <v>19</v>
      </c>
      <c r="G8000">
        <v>4000</v>
      </c>
      <c r="H8000">
        <v>10.99</v>
      </c>
      <c r="I8000">
        <v>0</v>
      </c>
      <c r="J8000">
        <v>0.04</v>
      </c>
      <c r="K8000" t="s">
        <v>16</v>
      </c>
      <c r="L8000">
        <v>8</v>
      </c>
    </row>
    <row r="8001" spans="1:12" x14ac:dyDescent="0.3">
      <c r="A8001">
        <v>28</v>
      </c>
      <c r="B8001">
        <v>57936</v>
      </c>
      <c r="C8001" t="s">
        <v>13</v>
      </c>
      <c r="D8001">
        <v>2</v>
      </c>
      <c r="E8001" t="s">
        <v>14</v>
      </c>
      <c r="F8001" t="s">
        <v>30</v>
      </c>
      <c r="G8001">
        <v>13650</v>
      </c>
      <c r="H8001">
        <v>14.42</v>
      </c>
      <c r="I8001">
        <v>1</v>
      </c>
      <c r="J8001">
        <v>0.24</v>
      </c>
      <c r="K8001" t="s">
        <v>16</v>
      </c>
      <c r="L8001">
        <v>10</v>
      </c>
    </row>
    <row r="8002" spans="1:12" x14ac:dyDescent="0.3">
      <c r="A8002">
        <v>31</v>
      </c>
      <c r="B8002">
        <v>96000</v>
      </c>
      <c r="C8002" t="s">
        <v>26</v>
      </c>
      <c r="D8002">
        <v>4</v>
      </c>
      <c r="E8002" t="s">
        <v>27</v>
      </c>
      <c r="F8002" t="s">
        <v>15</v>
      </c>
      <c r="G8002">
        <v>12000</v>
      </c>
      <c r="H8002">
        <v>12.73</v>
      </c>
      <c r="I8002">
        <v>0</v>
      </c>
      <c r="J8002">
        <v>0.13</v>
      </c>
      <c r="K8002" t="s">
        <v>17</v>
      </c>
      <c r="L8002">
        <v>5</v>
      </c>
    </row>
    <row r="8003" spans="1:12" x14ac:dyDescent="0.3">
      <c r="A8003">
        <v>29</v>
      </c>
      <c r="B8003">
        <v>96000</v>
      </c>
      <c r="C8003" t="s">
        <v>26</v>
      </c>
      <c r="D8003">
        <v>5</v>
      </c>
      <c r="E8003" t="s">
        <v>28</v>
      </c>
      <c r="F8003" t="s">
        <v>19</v>
      </c>
      <c r="G8003">
        <v>12000</v>
      </c>
      <c r="H8003">
        <v>9.8800000000000008</v>
      </c>
      <c r="I8003">
        <v>0</v>
      </c>
      <c r="J8003">
        <v>0.13</v>
      </c>
      <c r="K8003" t="s">
        <v>16</v>
      </c>
      <c r="L8003">
        <v>5</v>
      </c>
    </row>
    <row r="8004" spans="1:12" x14ac:dyDescent="0.3">
      <c r="A8004">
        <v>29</v>
      </c>
      <c r="B8004">
        <v>84000</v>
      </c>
      <c r="C8004" t="s">
        <v>26</v>
      </c>
      <c r="D8004">
        <v>6</v>
      </c>
      <c r="E8004" t="s">
        <v>25</v>
      </c>
      <c r="F8004" t="s">
        <v>30</v>
      </c>
      <c r="G8004">
        <v>8000</v>
      </c>
      <c r="H8004">
        <v>14.96</v>
      </c>
      <c r="I8004">
        <v>1</v>
      </c>
      <c r="J8004">
        <v>0.1</v>
      </c>
      <c r="K8004" t="s">
        <v>16</v>
      </c>
      <c r="L8004">
        <v>5</v>
      </c>
    </row>
    <row r="8005" spans="1:12" x14ac:dyDescent="0.3">
      <c r="A8005">
        <v>27</v>
      </c>
      <c r="B8005">
        <v>32496</v>
      </c>
      <c r="C8005" t="s">
        <v>23</v>
      </c>
      <c r="E8005" t="s">
        <v>27</v>
      </c>
      <c r="F8005" t="s">
        <v>19</v>
      </c>
      <c r="G8005">
        <v>9200</v>
      </c>
      <c r="H8005">
        <v>11.86</v>
      </c>
      <c r="I8005">
        <v>0</v>
      </c>
      <c r="J8005">
        <v>0.28000000000000003</v>
      </c>
      <c r="K8005" t="s">
        <v>16</v>
      </c>
      <c r="L8005">
        <v>8</v>
      </c>
    </row>
    <row r="8006" spans="1:12" x14ac:dyDescent="0.3">
      <c r="A8006">
        <v>28</v>
      </c>
      <c r="B8006">
        <v>41400</v>
      </c>
      <c r="C8006" t="s">
        <v>13</v>
      </c>
      <c r="D8006">
        <v>2</v>
      </c>
      <c r="E8006" t="s">
        <v>25</v>
      </c>
      <c r="F8006" t="s">
        <v>15</v>
      </c>
      <c r="G8006">
        <v>14000</v>
      </c>
      <c r="H8006">
        <v>13.48</v>
      </c>
      <c r="I8006">
        <v>1</v>
      </c>
      <c r="J8006">
        <v>0.34</v>
      </c>
      <c r="K8006" t="s">
        <v>16</v>
      </c>
      <c r="L8006">
        <v>6</v>
      </c>
    </row>
    <row r="8007" spans="1:12" x14ac:dyDescent="0.3">
      <c r="A8007">
        <v>27</v>
      </c>
      <c r="B8007">
        <v>84000</v>
      </c>
      <c r="C8007" t="s">
        <v>26</v>
      </c>
      <c r="D8007">
        <v>5</v>
      </c>
      <c r="E8007" t="s">
        <v>20</v>
      </c>
      <c r="F8007" t="s">
        <v>15</v>
      </c>
      <c r="G8007">
        <v>20000</v>
      </c>
      <c r="H8007">
        <v>12.29</v>
      </c>
      <c r="I8007">
        <v>1</v>
      </c>
      <c r="J8007">
        <v>0.24</v>
      </c>
      <c r="K8007" t="s">
        <v>17</v>
      </c>
      <c r="L8007">
        <v>8</v>
      </c>
    </row>
    <row r="8008" spans="1:12" x14ac:dyDescent="0.3">
      <c r="A8008">
        <v>28</v>
      </c>
      <c r="B8008">
        <v>42900</v>
      </c>
      <c r="C8008" t="s">
        <v>13</v>
      </c>
      <c r="D8008">
        <v>3</v>
      </c>
      <c r="E8008" t="s">
        <v>20</v>
      </c>
      <c r="F8008" t="s">
        <v>19</v>
      </c>
      <c r="G8008">
        <v>14000</v>
      </c>
      <c r="H8008">
        <v>11.14</v>
      </c>
      <c r="I8008">
        <v>1</v>
      </c>
      <c r="J8008">
        <v>0.33</v>
      </c>
      <c r="K8008" t="s">
        <v>16</v>
      </c>
      <c r="L8008">
        <v>5</v>
      </c>
    </row>
    <row r="8009" spans="1:12" x14ac:dyDescent="0.3">
      <c r="A8009">
        <v>30</v>
      </c>
      <c r="B8009">
        <v>96300</v>
      </c>
      <c r="C8009" t="s">
        <v>26</v>
      </c>
      <c r="D8009">
        <v>1</v>
      </c>
      <c r="E8009" t="s">
        <v>18</v>
      </c>
      <c r="F8009" t="s">
        <v>15</v>
      </c>
      <c r="G8009">
        <v>18000</v>
      </c>
      <c r="H8009">
        <v>13.98</v>
      </c>
      <c r="I8009">
        <v>0</v>
      </c>
      <c r="J8009">
        <v>0.19</v>
      </c>
      <c r="K8009" t="s">
        <v>16</v>
      </c>
      <c r="L8009">
        <v>9</v>
      </c>
    </row>
    <row r="8010" spans="1:12" x14ac:dyDescent="0.3">
      <c r="A8010">
        <v>28</v>
      </c>
      <c r="B8010">
        <v>37000</v>
      </c>
      <c r="C8010" t="s">
        <v>13</v>
      </c>
      <c r="D8010">
        <v>0</v>
      </c>
      <c r="E8010" t="s">
        <v>25</v>
      </c>
      <c r="F8010" t="s">
        <v>30</v>
      </c>
      <c r="G8010">
        <v>14000</v>
      </c>
      <c r="H8010">
        <v>14.42</v>
      </c>
      <c r="I8010">
        <v>1</v>
      </c>
      <c r="J8010">
        <v>0.38</v>
      </c>
      <c r="K8010" t="s">
        <v>16</v>
      </c>
      <c r="L8010">
        <v>10</v>
      </c>
    </row>
    <row r="8011" spans="1:12" x14ac:dyDescent="0.3">
      <c r="A8011">
        <v>29</v>
      </c>
      <c r="B8011">
        <v>45000</v>
      </c>
      <c r="C8011" t="s">
        <v>13</v>
      </c>
      <c r="D8011">
        <v>9</v>
      </c>
      <c r="E8011" t="s">
        <v>20</v>
      </c>
      <c r="F8011" t="s">
        <v>19</v>
      </c>
      <c r="G8011">
        <v>14000</v>
      </c>
      <c r="H8011">
        <v>12.69</v>
      </c>
      <c r="I8011">
        <v>1</v>
      </c>
      <c r="J8011">
        <v>0.31</v>
      </c>
      <c r="K8011" t="s">
        <v>16</v>
      </c>
      <c r="L8011">
        <v>5</v>
      </c>
    </row>
    <row r="8012" spans="1:12" x14ac:dyDescent="0.3">
      <c r="A8012">
        <v>29</v>
      </c>
      <c r="B8012">
        <v>48880</v>
      </c>
      <c r="C8012" t="s">
        <v>13</v>
      </c>
      <c r="D8012">
        <v>3</v>
      </c>
      <c r="E8012" t="s">
        <v>20</v>
      </c>
      <c r="F8012" t="s">
        <v>19</v>
      </c>
      <c r="G8012">
        <v>14000</v>
      </c>
      <c r="H8012">
        <v>10.65</v>
      </c>
      <c r="I8012">
        <v>0</v>
      </c>
      <c r="J8012">
        <v>0.28999999999999998</v>
      </c>
      <c r="K8012" t="s">
        <v>16</v>
      </c>
      <c r="L8012">
        <v>9</v>
      </c>
    </row>
    <row r="8013" spans="1:12" x14ac:dyDescent="0.3">
      <c r="A8013">
        <v>30</v>
      </c>
      <c r="B8013">
        <v>97000</v>
      </c>
      <c r="C8013" t="s">
        <v>26</v>
      </c>
      <c r="D8013">
        <v>5</v>
      </c>
      <c r="E8013" t="s">
        <v>27</v>
      </c>
      <c r="F8013" t="s">
        <v>30</v>
      </c>
      <c r="G8013">
        <v>25000</v>
      </c>
      <c r="H8013">
        <v>16.32</v>
      </c>
      <c r="I8013">
        <v>0</v>
      </c>
      <c r="J8013">
        <v>0.26</v>
      </c>
      <c r="K8013" t="s">
        <v>17</v>
      </c>
      <c r="L8013">
        <v>5</v>
      </c>
    </row>
    <row r="8014" spans="1:12" x14ac:dyDescent="0.3">
      <c r="A8014">
        <v>29</v>
      </c>
      <c r="B8014">
        <v>97000</v>
      </c>
      <c r="C8014" t="s">
        <v>23</v>
      </c>
      <c r="D8014">
        <v>3</v>
      </c>
      <c r="E8014" t="s">
        <v>14</v>
      </c>
      <c r="F8014" t="s">
        <v>30</v>
      </c>
      <c r="G8014">
        <v>14600</v>
      </c>
      <c r="H8014">
        <v>15.65</v>
      </c>
      <c r="I8014">
        <v>0</v>
      </c>
      <c r="J8014">
        <v>0.15</v>
      </c>
      <c r="K8014" t="s">
        <v>16</v>
      </c>
      <c r="L8014">
        <v>9</v>
      </c>
    </row>
    <row r="8015" spans="1:12" x14ac:dyDescent="0.3">
      <c r="A8015">
        <v>33</v>
      </c>
      <c r="B8015">
        <v>97200</v>
      </c>
      <c r="C8015" t="s">
        <v>26</v>
      </c>
      <c r="D8015">
        <v>4</v>
      </c>
      <c r="E8015" t="s">
        <v>20</v>
      </c>
      <c r="F8015" t="s">
        <v>15</v>
      </c>
      <c r="G8015">
        <v>20000</v>
      </c>
      <c r="H8015">
        <v>12.29</v>
      </c>
      <c r="I8015">
        <v>0</v>
      </c>
      <c r="J8015">
        <v>0.21</v>
      </c>
      <c r="K8015" t="s">
        <v>16</v>
      </c>
      <c r="L8015">
        <v>9</v>
      </c>
    </row>
    <row r="8016" spans="1:12" x14ac:dyDescent="0.3">
      <c r="A8016">
        <v>33</v>
      </c>
      <c r="B8016">
        <v>97200</v>
      </c>
      <c r="C8016" t="s">
        <v>26</v>
      </c>
      <c r="D8016">
        <v>4</v>
      </c>
      <c r="E8016" t="s">
        <v>25</v>
      </c>
      <c r="F8016" t="s">
        <v>19</v>
      </c>
      <c r="G8016">
        <v>4000</v>
      </c>
      <c r="I8016">
        <v>0</v>
      </c>
      <c r="J8016">
        <v>0.04</v>
      </c>
      <c r="K8016" t="s">
        <v>16</v>
      </c>
      <c r="L8016">
        <v>10</v>
      </c>
    </row>
    <row r="8017" spans="1:12" x14ac:dyDescent="0.3">
      <c r="A8017">
        <v>31</v>
      </c>
      <c r="B8017">
        <v>98000</v>
      </c>
      <c r="C8017" t="s">
        <v>23</v>
      </c>
      <c r="D8017">
        <v>7</v>
      </c>
      <c r="E8017" t="s">
        <v>14</v>
      </c>
      <c r="F8017" t="s">
        <v>15</v>
      </c>
      <c r="G8017">
        <v>5000</v>
      </c>
      <c r="H8017">
        <v>15.96</v>
      </c>
      <c r="I8017">
        <v>0</v>
      </c>
      <c r="J8017">
        <v>0.05</v>
      </c>
      <c r="K8017" t="s">
        <v>17</v>
      </c>
      <c r="L8017">
        <v>7</v>
      </c>
    </row>
    <row r="8018" spans="1:12" x14ac:dyDescent="0.3">
      <c r="A8018">
        <v>35</v>
      </c>
      <c r="B8018">
        <v>47400</v>
      </c>
      <c r="C8018" t="s">
        <v>13</v>
      </c>
      <c r="D8018">
        <v>2</v>
      </c>
      <c r="E8018" t="s">
        <v>20</v>
      </c>
      <c r="F8018" t="s">
        <v>30</v>
      </c>
      <c r="G8018">
        <v>14000</v>
      </c>
      <c r="H8018">
        <v>14.42</v>
      </c>
      <c r="I8018">
        <v>1</v>
      </c>
      <c r="J8018">
        <v>0.3</v>
      </c>
      <c r="K8018" t="s">
        <v>16</v>
      </c>
      <c r="L8018">
        <v>7</v>
      </c>
    </row>
    <row r="8019" spans="1:12" x14ac:dyDescent="0.3">
      <c r="A8019">
        <v>27</v>
      </c>
      <c r="B8019">
        <v>86000</v>
      </c>
      <c r="C8019" t="s">
        <v>26</v>
      </c>
      <c r="D8019">
        <v>4</v>
      </c>
      <c r="E8019" t="s">
        <v>28</v>
      </c>
      <c r="F8019" t="s">
        <v>15</v>
      </c>
      <c r="G8019">
        <v>20000</v>
      </c>
      <c r="H8019">
        <v>13.43</v>
      </c>
      <c r="I8019">
        <v>1</v>
      </c>
      <c r="J8019">
        <v>0.23</v>
      </c>
      <c r="K8019" t="s">
        <v>16</v>
      </c>
      <c r="L8019">
        <v>5</v>
      </c>
    </row>
    <row r="8020" spans="1:12" x14ac:dyDescent="0.3">
      <c r="A8020">
        <v>27</v>
      </c>
      <c r="B8020">
        <v>86000</v>
      </c>
      <c r="C8020" t="s">
        <v>26</v>
      </c>
      <c r="D8020">
        <v>12</v>
      </c>
      <c r="E8020" t="s">
        <v>18</v>
      </c>
      <c r="F8020" t="s">
        <v>21</v>
      </c>
      <c r="G8020">
        <v>23000</v>
      </c>
      <c r="H8020">
        <v>6.17</v>
      </c>
      <c r="I8020">
        <v>1</v>
      </c>
      <c r="J8020">
        <v>0.27</v>
      </c>
      <c r="K8020" t="s">
        <v>16</v>
      </c>
      <c r="L8020">
        <v>7</v>
      </c>
    </row>
    <row r="8021" spans="1:12" x14ac:dyDescent="0.3">
      <c r="A8021">
        <v>30</v>
      </c>
      <c r="B8021">
        <v>98000</v>
      </c>
      <c r="C8021" t="s">
        <v>26</v>
      </c>
      <c r="D8021">
        <v>12</v>
      </c>
      <c r="E8021" t="s">
        <v>27</v>
      </c>
      <c r="F8021" t="s">
        <v>19</v>
      </c>
      <c r="G8021">
        <v>12000</v>
      </c>
      <c r="H8021">
        <v>8.8800000000000008</v>
      </c>
      <c r="I8021">
        <v>0</v>
      </c>
      <c r="J8021">
        <v>0.12</v>
      </c>
      <c r="K8021" t="s">
        <v>16</v>
      </c>
      <c r="L8021">
        <v>7</v>
      </c>
    </row>
    <row r="8022" spans="1:12" x14ac:dyDescent="0.3">
      <c r="A8022">
        <v>27</v>
      </c>
      <c r="B8022">
        <v>48000</v>
      </c>
      <c r="C8022" t="s">
        <v>13</v>
      </c>
      <c r="D8022">
        <v>9</v>
      </c>
      <c r="E8022" t="s">
        <v>25</v>
      </c>
      <c r="F8022" t="s">
        <v>15</v>
      </c>
      <c r="G8022">
        <v>14000</v>
      </c>
      <c r="H8022">
        <v>13.79</v>
      </c>
      <c r="I8022">
        <v>1</v>
      </c>
      <c r="J8022">
        <v>0.28999999999999998</v>
      </c>
      <c r="K8022" t="s">
        <v>16</v>
      </c>
      <c r="L8022">
        <v>10</v>
      </c>
    </row>
    <row r="8023" spans="1:12" x14ac:dyDescent="0.3">
      <c r="A8023">
        <v>33</v>
      </c>
      <c r="B8023">
        <v>98000</v>
      </c>
      <c r="C8023" t="s">
        <v>26</v>
      </c>
      <c r="D8023">
        <v>3</v>
      </c>
      <c r="E8023" t="s">
        <v>27</v>
      </c>
      <c r="F8023" t="s">
        <v>19</v>
      </c>
      <c r="G8023">
        <v>25000</v>
      </c>
      <c r="H8023">
        <v>11.83</v>
      </c>
      <c r="I8023">
        <v>0</v>
      </c>
      <c r="J8023">
        <v>0.26</v>
      </c>
      <c r="K8023" t="s">
        <v>16</v>
      </c>
      <c r="L8023">
        <v>10</v>
      </c>
    </row>
    <row r="8024" spans="1:12" x14ac:dyDescent="0.3">
      <c r="A8024">
        <v>29</v>
      </c>
      <c r="B8024">
        <v>32000</v>
      </c>
      <c r="C8024" t="s">
        <v>23</v>
      </c>
      <c r="D8024">
        <v>1</v>
      </c>
      <c r="E8024" t="s">
        <v>28</v>
      </c>
      <c r="F8024" t="s">
        <v>21</v>
      </c>
      <c r="G8024">
        <v>2100</v>
      </c>
      <c r="H8024">
        <v>6.91</v>
      </c>
      <c r="I8024">
        <v>0</v>
      </c>
      <c r="J8024">
        <v>7.0000000000000007E-2</v>
      </c>
      <c r="K8024" t="s">
        <v>16</v>
      </c>
      <c r="L8024">
        <v>5</v>
      </c>
    </row>
    <row r="8025" spans="1:12" x14ac:dyDescent="0.3">
      <c r="A8025">
        <v>29</v>
      </c>
      <c r="B8025">
        <v>98080</v>
      </c>
      <c r="C8025" t="s">
        <v>26</v>
      </c>
      <c r="D8025">
        <v>8</v>
      </c>
      <c r="E8025" t="s">
        <v>27</v>
      </c>
      <c r="F8025" t="s">
        <v>19</v>
      </c>
      <c r="G8025">
        <v>20000</v>
      </c>
      <c r="H8025">
        <v>8.8800000000000008</v>
      </c>
      <c r="I8025">
        <v>0</v>
      </c>
      <c r="J8025">
        <v>0.2</v>
      </c>
      <c r="K8025" t="s">
        <v>16</v>
      </c>
      <c r="L8025">
        <v>9</v>
      </c>
    </row>
    <row r="8026" spans="1:12" x14ac:dyDescent="0.3">
      <c r="A8026">
        <v>32</v>
      </c>
      <c r="B8026">
        <v>98300</v>
      </c>
      <c r="C8026" t="s">
        <v>26</v>
      </c>
      <c r="D8026">
        <v>3</v>
      </c>
      <c r="E8026" t="s">
        <v>27</v>
      </c>
      <c r="F8026" t="s">
        <v>15</v>
      </c>
      <c r="G8026">
        <v>5000</v>
      </c>
      <c r="H8026">
        <v>12.23</v>
      </c>
      <c r="I8026">
        <v>0</v>
      </c>
      <c r="J8026">
        <v>0.05</v>
      </c>
      <c r="K8026" t="s">
        <v>16</v>
      </c>
      <c r="L8026">
        <v>10</v>
      </c>
    </row>
    <row r="8027" spans="1:12" x14ac:dyDescent="0.3">
      <c r="A8027">
        <v>32</v>
      </c>
      <c r="B8027">
        <v>98406</v>
      </c>
      <c r="C8027" t="s">
        <v>26</v>
      </c>
      <c r="D8027">
        <v>1</v>
      </c>
      <c r="E8027" t="s">
        <v>25</v>
      </c>
      <c r="F8027" t="s">
        <v>21</v>
      </c>
      <c r="G8027">
        <v>5400</v>
      </c>
      <c r="H8027">
        <v>9.3800000000000008</v>
      </c>
      <c r="I8027">
        <v>0</v>
      </c>
      <c r="J8027">
        <v>0.05</v>
      </c>
      <c r="K8027" t="s">
        <v>16</v>
      </c>
      <c r="L8027">
        <v>6</v>
      </c>
    </row>
    <row r="8028" spans="1:12" x14ac:dyDescent="0.3">
      <c r="A8028">
        <v>33</v>
      </c>
      <c r="B8028">
        <v>98784</v>
      </c>
      <c r="C8028" t="s">
        <v>26</v>
      </c>
      <c r="D8028">
        <v>3</v>
      </c>
      <c r="E8028" t="s">
        <v>14</v>
      </c>
      <c r="F8028" t="s">
        <v>19</v>
      </c>
      <c r="G8028">
        <v>10000</v>
      </c>
      <c r="I8028">
        <v>0</v>
      </c>
      <c r="J8028">
        <v>0.1</v>
      </c>
      <c r="K8028" t="s">
        <v>16</v>
      </c>
      <c r="L8028">
        <v>7</v>
      </c>
    </row>
    <row r="8029" spans="1:12" x14ac:dyDescent="0.3">
      <c r="A8029">
        <v>29</v>
      </c>
      <c r="B8029">
        <v>99000</v>
      </c>
      <c r="C8029" t="s">
        <v>26</v>
      </c>
      <c r="D8029">
        <v>13</v>
      </c>
      <c r="E8029" t="s">
        <v>20</v>
      </c>
      <c r="F8029" t="s">
        <v>21</v>
      </c>
      <c r="G8029">
        <v>4500</v>
      </c>
      <c r="H8029">
        <v>5.42</v>
      </c>
      <c r="I8029">
        <v>0</v>
      </c>
      <c r="J8029">
        <v>0.05</v>
      </c>
      <c r="K8029" t="s">
        <v>16</v>
      </c>
      <c r="L8029">
        <v>9</v>
      </c>
    </row>
    <row r="8030" spans="1:12" x14ac:dyDescent="0.3">
      <c r="A8030">
        <v>30</v>
      </c>
      <c r="B8030">
        <v>59004</v>
      </c>
      <c r="C8030" t="s">
        <v>13</v>
      </c>
      <c r="D8030">
        <v>3</v>
      </c>
      <c r="E8030" t="s">
        <v>28</v>
      </c>
      <c r="F8030" t="s">
        <v>30</v>
      </c>
      <c r="G8030">
        <v>14000</v>
      </c>
      <c r="H8030">
        <v>15.28</v>
      </c>
      <c r="I8030">
        <v>0</v>
      </c>
      <c r="J8030">
        <v>0.24</v>
      </c>
      <c r="K8030" t="s">
        <v>16</v>
      </c>
      <c r="L8030">
        <v>10</v>
      </c>
    </row>
    <row r="8031" spans="1:12" x14ac:dyDescent="0.3">
      <c r="A8031">
        <v>33</v>
      </c>
      <c r="B8031">
        <v>99000</v>
      </c>
      <c r="C8031" t="s">
        <v>26</v>
      </c>
      <c r="D8031">
        <v>8</v>
      </c>
      <c r="E8031" t="s">
        <v>14</v>
      </c>
      <c r="F8031" t="s">
        <v>19</v>
      </c>
      <c r="G8031">
        <v>24000</v>
      </c>
      <c r="H8031">
        <v>11.36</v>
      </c>
      <c r="I8031">
        <v>0</v>
      </c>
      <c r="J8031">
        <v>0.24</v>
      </c>
      <c r="K8031" t="s">
        <v>16</v>
      </c>
      <c r="L8031">
        <v>7</v>
      </c>
    </row>
    <row r="8032" spans="1:12" x14ac:dyDescent="0.3">
      <c r="A8032">
        <v>27</v>
      </c>
      <c r="B8032">
        <v>99000</v>
      </c>
      <c r="C8032" t="s">
        <v>26</v>
      </c>
      <c r="D8032">
        <v>4</v>
      </c>
      <c r="E8032" t="s">
        <v>27</v>
      </c>
      <c r="F8032" t="s">
        <v>21</v>
      </c>
      <c r="G8032">
        <v>9000</v>
      </c>
      <c r="H8032">
        <v>7.14</v>
      </c>
      <c r="I8032">
        <v>0</v>
      </c>
      <c r="J8032">
        <v>0.09</v>
      </c>
      <c r="K8032" t="s">
        <v>16</v>
      </c>
      <c r="L8032">
        <v>8</v>
      </c>
    </row>
    <row r="8033" spans="1:12" x14ac:dyDescent="0.3">
      <c r="A8033">
        <v>29</v>
      </c>
      <c r="B8033">
        <v>99000</v>
      </c>
      <c r="C8033" t="s">
        <v>26</v>
      </c>
      <c r="D8033">
        <v>1</v>
      </c>
      <c r="E8033" t="s">
        <v>28</v>
      </c>
      <c r="F8033" t="s">
        <v>19</v>
      </c>
      <c r="G8033">
        <v>6000</v>
      </c>
      <c r="H8033">
        <v>10.25</v>
      </c>
      <c r="I8033">
        <v>0</v>
      </c>
      <c r="J8033">
        <v>0.06</v>
      </c>
      <c r="K8033" t="s">
        <v>16</v>
      </c>
      <c r="L8033">
        <v>5</v>
      </c>
    </row>
    <row r="8034" spans="1:12" x14ac:dyDescent="0.3">
      <c r="A8034">
        <v>29</v>
      </c>
      <c r="B8034">
        <v>60000</v>
      </c>
      <c r="C8034" t="s">
        <v>13</v>
      </c>
      <c r="D8034">
        <v>2</v>
      </c>
      <c r="E8034" t="s">
        <v>14</v>
      </c>
      <c r="F8034" t="s">
        <v>21</v>
      </c>
      <c r="G8034">
        <v>14000</v>
      </c>
      <c r="H8034">
        <v>7.51</v>
      </c>
      <c r="I8034">
        <v>0</v>
      </c>
      <c r="J8034">
        <v>0.23</v>
      </c>
      <c r="K8034" t="s">
        <v>16</v>
      </c>
      <c r="L8034">
        <v>8</v>
      </c>
    </row>
    <row r="8035" spans="1:12" x14ac:dyDescent="0.3">
      <c r="A8035">
        <v>33</v>
      </c>
      <c r="B8035">
        <v>99300</v>
      </c>
      <c r="C8035" t="s">
        <v>26</v>
      </c>
      <c r="D8035">
        <v>11</v>
      </c>
      <c r="E8035" t="s">
        <v>14</v>
      </c>
      <c r="F8035" t="s">
        <v>21</v>
      </c>
      <c r="G8035">
        <v>7500</v>
      </c>
      <c r="H8035">
        <v>5.79</v>
      </c>
      <c r="I8035">
        <v>0</v>
      </c>
      <c r="J8035">
        <v>0.08</v>
      </c>
      <c r="K8035" t="s">
        <v>16</v>
      </c>
      <c r="L8035">
        <v>7</v>
      </c>
    </row>
    <row r="8036" spans="1:12" x14ac:dyDescent="0.3">
      <c r="A8036">
        <v>29</v>
      </c>
      <c r="B8036">
        <v>99400</v>
      </c>
      <c r="C8036" t="s">
        <v>26</v>
      </c>
      <c r="D8036">
        <v>3</v>
      </c>
      <c r="E8036" t="s">
        <v>27</v>
      </c>
      <c r="F8036" t="s">
        <v>21</v>
      </c>
      <c r="G8036">
        <v>6000</v>
      </c>
      <c r="H8036">
        <v>6.92</v>
      </c>
      <c r="I8036">
        <v>0</v>
      </c>
      <c r="J8036">
        <v>0.06</v>
      </c>
      <c r="K8036" t="s">
        <v>16</v>
      </c>
      <c r="L8036">
        <v>7</v>
      </c>
    </row>
    <row r="8037" spans="1:12" x14ac:dyDescent="0.3">
      <c r="A8037">
        <v>28</v>
      </c>
      <c r="B8037">
        <v>99518</v>
      </c>
      <c r="C8037" t="s">
        <v>26</v>
      </c>
      <c r="D8037">
        <v>10</v>
      </c>
      <c r="E8037" t="s">
        <v>25</v>
      </c>
      <c r="F8037" t="s">
        <v>21</v>
      </c>
      <c r="G8037">
        <v>6500</v>
      </c>
      <c r="H8037">
        <v>5.99</v>
      </c>
      <c r="I8037">
        <v>0</v>
      </c>
      <c r="J8037">
        <v>7.0000000000000007E-2</v>
      </c>
      <c r="K8037" t="s">
        <v>16</v>
      </c>
      <c r="L8037">
        <v>6</v>
      </c>
    </row>
    <row r="8038" spans="1:12" x14ac:dyDescent="0.3">
      <c r="A8038">
        <v>35</v>
      </c>
      <c r="B8038">
        <v>99800</v>
      </c>
      <c r="C8038" t="s">
        <v>26</v>
      </c>
      <c r="D8038">
        <v>9</v>
      </c>
      <c r="E8038" t="s">
        <v>20</v>
      </c>
      <c r="F8038" t="s">
        <v>21</v>
      </c>
      <c r="G8038">
        <v>8000</v>
      </c>
      <c r="H8038">
        <v>7.14</v>
      </c>
      <c r="I8038">
        <v>0</v>
      </c>
      <c r="J8038">
        <v>0.08</v>
      </c>
      <c r="K8038" t="s">
        <v>16</v>
      </c>
      <c r="L8038">
        <v>9</v>
      </c>
    </row>
    <row r="8039" spans="1:12" x14ac:dyDescent="0.3">
      <c r="A8039">
        <v>28</v>
      </c>
      <c r="B8039">
        <v>99996</v>
      </c>
      <c r="C8039" t="s">
        <v>26</v>
      </c>
      <c r="D8039">
        <v>6</v>
      </c>
      <c r="E8039" t="s">
        <v>27</v>
      </c>
      <c r="F8039" t="s">
        <v>21</v>
      </c>
      <c r="G8039">
        <v>10000</v>
      </c>
      <c r="H8039">
        <v>5.42</v>
      </c>
      <c r="I8039">
        <v>0</v>
      </c>
      <c r="J8039">
        <v>0.1</v>
      </c>
      <c r="K8039" t="s">
        <v>16</v>
      </c>
      <c r="L8039">
        <v>8</v>
      </c>
    </row>
    <row r="8040" spans="1:12" x14ac:dyDescent="0.3">
      <c r="A8040">
        <v>34</v>
      </c>
      <c r="B8040">
        <v>99996</v>
      </c>
      <c r="C8040" t="s">
        <v>26</v>
      </c>
      <c r="D8040">
        <v>18</v>
      </c>
      <c r="E8040" t="s">
        <v>20</v>
      </c>
      <c r="F8040" t="s">
        <v>21</v>
      </c>
      <c r="G8040">
        <v>9800</v>
      </c>
      <c r="H8040">
        <v>7.14</v>
      </c>
      <c r="I8040">
        <v>0</v>
      </c>
      <c r="J8040">
        <v>0.1</v>
      </c>
      <c r="K8040" t="s">
        <v>16</v>
      </c>
      <c r="L8040">
        <v>8</v>
      </c>
    </row>
    <row r="8041" spans="1:12" x14ac:dyDescent="0.3">
      <c r="A8041">
        <v>29</v>
      </c>
      <c r="B8041">
        <v>74797</v>
      </c>
      <c r="C8041" t="s">
        <v>26</v>
      </c>
      <c r="D8041">
        <v>2</v>
      </c>
      <c r="E8041" t="s">
        <v>14</v>
      </c>
      <c r="F8041" t="s">
        <v>30</v>
      </c>
      <c r="G8041">
        <v>15000</v>
      </c>
      <c r="H8041">
        <v>15.33</v>
      </c>
      <c r="I8041">
        <v>1</v>
      </c>
      <c r="J8041">
        <v>0.17</v>
      </c>
      <c r="K8041" t="s">
        <v>17</v>
      </c>
      <c r="L8041">
        <v>10</v>
      </c>
    </row>
    <row r="8042" spans="1:12" x14ac:dyDescent="0.3">
      <c r="A8042">
        <v>28</v>
      </c>
      <c r="B8042">
        <v>62400</v>
      </c>
      <c r="C8042" t="s">
        <v>13</v>
      </c>
      <c r="D8042">
        <v>2</v>
      </c>
      <c r="E8042" t="s">
        <v>27</v>
      </c>
      <c r="F8042" t="s">
        <v>19</v>
      </c>
      <c r="G8042">
        <v>14000</v>
      </c>
      <c r="H8042">
        <v>10.99</v>
      </c>
      <c r="I8042">
        <v>0</v>
      </c>
      <c r="J8042">
        <v>0.22</v>
      </c>
      <c r="K8042" t="s">
        <v>16</v>
      </c>
      <c r="L8042">
        <v>10</v>
      </c>
    </row>
    <row r="8043" spans="1:12" x14ac:dyDescent="0.3">
      <c r="A8043">
        <v>27</v>
      </c>
      <c r="B8043">
        <v>99996</v>
      </c>
      <c r="C8043" t="s">
        <v>26</v>
      </c>
      <c r="D8043">
        <v>0</v>
      </c>
      <c r="E8043" t="s">
        <v>27</v>
      </c>
      <c r="F8043" t="s">
        <v>15</v>
      </c>
      <c r="G8043">
        <v>3000</v>
      </c>
      <c r="H8043">
        <v>12.84</v>
      </c>
      <c r="I8043">
        <v>0</v>
      </c>
      <c r="J8043">
        <v>0.03</v>
      </c>
      <c r="K8043" t="s">
        <v>16</v>
      </c>
      <c r="L8043">
        <v>10</v>
      </c>
    </row>
    <row r="8044" spans="1:12" x14ac:dyDescent="0.3">
      <c r="A8044">
        <v>27</v>
      </c>
      <c r="B8044">
        <v>56500</v>
      </c>
      <c r="C8044" t="s">
        <v>13</v>
      </c>
      <c r="D8044">
        <v>2</v>
      </c>
      <c r="E8044" t="s">
        <v>28</v>
      </c>
      <c r="F8044" t="s">
        <v>30</v>
      </c>
      <c r="G8044">
        <v>14000</v>
      </c>
      <c r="H8044">
        <v>13.87</v>
      </c>
      <c r="I8044">
        <v>1</v>
      </c>
      <c r="J8044">
        <v>0.25</v>
      </c>
      <c r="K8044" t="s">
        <v>16</v>
      </c>
      <c r="L8044">
        <v>8</v>
      </c>
    </row>
    <row r="8045" spans="1:12" x14ac:dyDescent="0.3">
      <c r="A8045">
        <v>28</v>
      </c>
      <c r="B8045">
        <v>100000</v>
      </c>
      <c r="C8045" t="s">
        <v>23</v>
      </c>
      <c r="D8045">
        <v>13</v>
      </c>
      <c r="E8045" t="s">
        <v>27</v>
      </c>
      <c r="F8045" t="s">
        <v>15</v>
      </c>
      <c r="G8045">
        <v>2000</v>
      </c>
      <c r="H8045">
        <v>14.27</v>
      </c>
      <c r="I8045">
        <v>0</v>
      </c>
      <c r="J8045">
        <v>0.02</v>
      </c>
      <c r="K8045" t="s">
        <v>17</v>
      </c>
      <c r="L8045">
        <v>5</v>
      </c>
    </row>
    <row r="8046" spans="1:12" x14ac:dyDescent="0.3">
      <c r="A8046">
        <v>27</v>
      </c>
      <c r="B8046">
        <v>31200</v>
      </c>
      <c r="C8046" t="s">
        <v>23</v>
      </c>
      <c r="E8046" t="s">
        <v>18</v>
      </c>
      <c r="F8046" t="s">
        <v>19</v>
      </c>
      <c r="G8046">
        <v>6000</v>
      </c>
      <c r="H8046">
        <v>11.71</v>
      </c>
      <c r="I8046">
        <v>0</v>
      </c>
      <c r="J8046">
        <v>0.19</v>
      </c>
      <c r="K8046" t="s">
        <v>16</v>
      </c>
      <c r="L8046">
        <v>6</v>
      </c>
    </row>
    <row r="8047" spans="1:12" x14ac:dyDescent="0.3">
      <c r="A8047">
        <v>28</v>
      </c>
      <c r="B8047">
        <v>31200</v>
      </c>
      <c r="C8047" t="s">
        <v>23</v>
      </c>
      <c r="D8047">
        <v>0</v>
      </c>
      <c r="E8047" t="s">
        <v>18</v>
      </c>
      <c r="F8047" t="s">
        <v>21</v>
      </c>
      <c r="G8047">
        <v>4350</v>
      </c>
      <c r="H8047">
        <v>5.99</v>
      </c>
      <c r="I8047">
        <v>0</v>
      </c>
      <c r="J8047">
        <v>0.14000000000000001</v>
      </c>
      <c r="K8047" t="s">
        <v>16</v>
      </c>
      <c r="L8047">
        <v>5</v>
      </c>
    </row>
    <row r="8048" spans="1:12" x14ac:dyDescent="0.3">
      <c r="A8048">
        <v>30</v>
      </c>
      <c r="B8048">
        <v>100000</v>
      </c>
      <c r="C8048" t="s">
        <v>26</v>
      </c>
      <c r="D8048">
        <v>9</v>
      </c>
      <c r="E8048" t="s">
        <v>14</v>
      </c>
      <c r="F8048" t="s">
        <v>21</v>
      </c>
      <c r="G8048">
        <v>12000</v>
      </c>
      <c r="H8048">
        <v>8.9</v>
      </c>
      <c r="I8048">
        <v>0</v>
      </c>
      <c r="J8048">
        <v>0.12</v>
      </c>
      <c r="K8048" t="s">
        <v>16</v>
      </c>
      <c r="L8048">
        <v>10</v>
      </c>
    </row>
    <row r="8049" spans="1:12" x14ac:dyDescent="0.3">
      <c r="A8049">
        <v>33</v>
      </c>
      <c r="B8049">
        <v>100000</v>
      </c>
      <c r="C8049" t="s">
        <v>26</v>
      </c>
      <c r="D8049">
        <v>16</v>
      </c>
      <c r="E8049" t="s">
        <v>14</v>
      </c>
      <c r="F8049" t="s">
        <v>19</v>
      </c>
      <c r="G8049">
        <v>15000</v>
      </c>
      <c r="H8049">
        <v>11.71</v>
      </c>
      <c r="I8049">
        <v>0</v>
      </c>
      <c r="J8049">
        <v>0.15</v>
      </c>
      <c r="K8049" t="s">
        <v>16</v>
      </c>
      <c r="L8049">
        <v>9</v>
      </c>
    </row>
    <row r="8050" spans="1:12" x14ac:dyDescent="0.3">
      <c r="A8050">
        <v>35</v>
      </c>
      <c r="B8050">
        <v>100000</v>
      </c>
      <c r="C8050" t="s">
        <v>26</v>
      </c>
      <c r="D8050">
        <v>19</v>
      </c>
      <c r="E8050" t="s">
        <v>14</v>
      </c>
      <c r="F8050" t="s">
        <v>19</v>
      </c>
      <c r="G8050">
        <v>9000</v>
      </c>
      <c r="H8050">
        <v>10.99</v>
      </c>
      <c r="I8050">
        <v>0</v>
      </c>
      <c r="J8050">
        <v>0.09</v>
      </c>
      <c r="K8050" t="s">
        <v>16</v>
      </c>
      <c r="L8050">
        <v>8</v>
      </c>
    </row>
    <row r="8051" spans="1:12" x14ac:dyDescent="0.3">
      <c r="A8051">
        <v>35</v>
      </c>
      <c r="B8051">
        <v>73000</v>
      </c>
      <c r="C8051" t="s">
        <v>13</v>
      </c>
      <c r="D8051">
        <v>9</v>
      </c>
      <c r="E8051" t="s">
        <v>27</v>
      </c>
      <c r="F8051" t="s">
        <v>30</v>
      </c>
      <c r="G8051">
        <v>14000</v>
      </c>
      <c r="H8051">
        <v>14.59</v>
      </c>
      <c r="I8051">
        <v>0</v>
      </c>
      <c r="J8051">
        <v>0.19</v>
      </c>
      <c r="K8051" t="s">
        <v>17</v>
      </c>
      <c r="L8051">
        <v>8</v>
      </c>
    </row>
    <row r="8052" spans="1:12" x14ac:dyDescent="0.3">
      <c r="A8052">
        <v>35</v>
      </c>
      <c r="B8052">
        <v>100000</v>
      </c>
      <c r="C8052" t="s">
        <v>26</v>
      </c>
      <c r="D8052">
        <v>9</v>
      </c>
      <c r="E8052" t="s">
        <v>18</v>
      </c>
      <c r="F8052" t="s">
        <v>19</v>
      </c>
      <c r="G8052">
        <v>6000</v>
      </c>
      <c r="H8052">
        <v>9.99</v>
      </c>
      <c r="I8052">
        <v>0</v>
      </c>
      <c r="J8052">
        <v>0.06</v>
      </c>
      <c r="K8052" t="s">
        <v>16</v>
      </c>
      <c r="L8052">
        <v>7</v>
      </c>
    </row>
    <row r="8053" spans="1:12" x14ac:dyDescent="0.3">
      <c r="A8053">
        <v>31</v>
      </c>
      <c r="B8053">
        <v>100000</v>
      </c>
      <c r="C8053" t="s">
        <v>26</v>
      </c>
      <c r="D8053">
        <v>6</v>
      </c>
      <c r="E8053" t="s">
        <v>14</v>
      </c>
      <c r="F8053" t="s">
        <v>19</v>
      </c>
      <c r="G8053">
        <v>6000</v>
      </c>
      <c r="H8053">
        <v>10.99</v>
      </c>
      <c r="I8053">
        <v>0</v>
      </c>
      <c r="J8053">
        <v>0.06</v>
      </c>
      <c r="K8053" t="s">
        <v>16</v>
      </c>
      <c r="L8053">
        <v>6</v>
      </c>
    </row>
    <row r="8054" spans="1:12" x14ac:dyDescent="0.3">
      <c r="A8054">
        <v>34</v>
      </c>
      <c r="B8054">
        <v>75000</v>
      </c>
      <c r="C8054" t="s">
        <v>13</v>
      </c>
      <c r="D8054">
        <v>4</v>
      </c>
      <c r="E8054" t="s">
        <v>25</v>
      </c>
      <c r="F8054" t="s">
        <v>19</v>
      </c>
      <c r="G8054">
        <v>14000</v>
      </c>
      <c r="H8054">
        <v>12.69</v>
      </c>
      <c r="I8054">
        <v>0</v>
      </c>
      <c r="J8054">
        <v>0.19</v>
      </c>
      <c r="K8054" t="s">
        <v>16</v>
      </c>
      <c r="L8054">
        <v>7</v>
      </c>
    </row>
    <row r="8055" spans="1:12" x14ac:dyDescent="0.3">
      <c r="A8055">
        <v>28</v>
      </c>
      <c r="B8055">
        <v>100000</v>
      </c>
      <c r="C8055" t="s">
        <v>26</v>
      </c>
      <c r="D8055">
        <v>0</v>
      </c>
      <c r="E8055" t="s">
        <v>27</v>
      </c>
      <c r="F8055" t="s">
        <v>15</v>
      </c>
      <c r="G8055">
        <v>18000</v>
      </c>
      <c r="H8055">
        <v>13.99</v>
      </c>
      <c r="I8055">
        <v>0</v>
      </c>
      <c r="J8055">
        <v>0.18</v>
      </c>
      <c r="K8055" t="s">
        <v>17</v>
      </c>
      <c r="L8055">
        <v>6</v>
      </c>
    </row>
    <row r="8056" spans="1:12" x14ac:dyDescent="0.3">
      <c r="A8056">
        <v>30</v>
      </c>
      <c r="B8056">
        <v>100000</v>
      </c>
      <c r="C8056" t="s">
        <v>26</v>
      </c>
      <c r="D8056">
        <v>11</v>
      </c>
      <c r="E8056" t="s">
        <v>27</v>
      </c>
      <c r="F8056" t="s">
        <v>30</v>
      </c>
      <c r="G8056">
        <v>16000</v>
      </c>
      <c r="H8056">
        <v>16.489999999999998</v>
      </c>
      <c r="I8056">
        <v>0</v>
      </c>
      <c r="J8056">
        <v>0.16</v>
      </c>
      <c r="K8056" t="s">
        <v>17</v>
      </c>
      <c r="L8056">
        <v>9</v>
      </c>
    </row>
    <row r="8057" spans="1:12" x14ac:dyDescent="0.3">
      <c r="A8057">
        <v>32</v>
      </c>
      <c r="B8057">
        <v>76254</v>
      </c>
      <c r="C8057" t="s">
        <v>13</v>
      </c>
      <c r="D8057">
        <v>3</v>
      </c>
      <c r="E8057" t="s">
        <v>28</v>
      </c>
      <c r="F8057" t="s">
        <v>19</v>
      </c>
      <c r="G8057">
        <v>14000</v>
      </c>
      <c r="H8057">
        <v>10.38</v>
      </c>
      <c r="I8057">
        <v>0</v>
      </c>
      <c r="J8057">
        <v>0.18</v>
      </c>
      <c r="K8057" t="s">
        <v>16</v>
      </c>
      <c r="L8057">
        <v>5</v>
      </c>
    </row>
    <row r="8058" spans="1:12" x14ac:dyDescent="0.3">
      <c r="A8058">
        <v>29</v>
      </c>
      <c r="B8058">
        <v>100000</v>
      </c>
      <c r="C8058" t="s">
        <v>26</v>
      </c>
      <c r="D8058">
        <v>5</v>
      </c>
      <c r="E8058" t="s">
        <v>20</v>
      </c>
      <c r="F8058" t="s">
        <v>21</v>
      </c>
      <c r="G8058">
        <v>10000</v>
      </c>
      <c r="H8058">
        <v>7.49</v>
      </c>
      <c r="I8058">
        <v>0</v>
      </c>
      <c r="J8058">
        <v>0.1</v>
      </c>
      <c r="K8058" t="s">
        <v>16</v>
      </c>
      <c r="L8058">
        <v>6</v>
      </c>
    </row>
    <row r="8059" spans="1:12" x14ac:dyDescent="0.3">
      <c r="A8059">
        <v>28</v>
      </c>
      <c r="B8059">
        <v>100000</v>
      </c>
      <c r="C8059" t="s">
        <v>26</v>
      </c>
      <c r="D8059">
        <v>12</v>
      </c>
      <c r="E8059" t="s">
        <v>25</v>
      </c>
      <c r="F8059" t="s">
        <v>19</v>
      </c>
      <c r="G8059">
        <v>12000</v>
      </c>
      <c r="H8059">
        <v>10.99</v>
      </c>
      <c r="I8059">
        <v>0</v>
      </c>
      <c r="J8059">
        <v>0.12</v>
      </c>
      <c r="K8059" t="s">
        <v>16</v>
      </c>
      <c r="L8059">
        <v>8</v>
      </c>
    </row>
    <row r="8060" spans="1:12" x14ac:dyDescent="0.3">
      <c r="A8060">
        <v>27</v>
      </c>
      <c r="B8060">
        <v>100000</v>
      </c>
      <c r="C8060" t="s">
        <v>26</v>
      </c>
      <c r="D8060">
        <v>11</v>
      </c>
      <c r="E8060" t="s">
        <v>20</v>
      </c>
      <c r="F8060" t="s">
        <v>21</v>
      </c>
      <c r="G8060">
        <v>14400</v>
      </c>
      <c r="I8060">
        <v>0</v>
      </c>
      <c r="J8060">
        <v>0.14000000000000001</v>
      </c>
      <c r="K8060" t="s">
        <v>16</v>
      </c>
      <c r="L8060">
        <v>8</v>
      </c>
    </row>
    <row r="8061" spans="1:12" x14ac:dyDescent="0.3">
      <c r="A8061">
        <v>33</v>
      </c>
      <c r="B8061">
        <v>100000</v>
      </c>
      <c r="C8061" t="s">
        <v>26</v>
      </c>
      <c r="D8061">
        <v>8</v>
      </c>
      <c r="E8061" t="s">
        <v>25</v>
      </c>
      <c r="F8061" t="s">
        <v>21</v>
      </c>
      <c r="G8061">
        <v>6400</v>
      </c>
      <c r="H8061">
        <v>7.29</v>
      </c>
      <c r="I8061">
        <v>0</v>
      </c>
      <c r="J8061">
        <v>0.06</v>
      </c>
      <c r="K8061" t="s">
        <v>16</v>
      </c>
      <c r="L8061">
        <v>9</v>
      </c>
    </row>
    <row r="8062" spans="1:12" x14ac:dyDescent="0.3">
      <c r="A8062">
        <v>32</v>
      </c>
      <c r="B8062">
        <v>100000</v>
      </c>
      <c r="C8062" t="s">
        <v>26</v>
      </c>
      <c r="D8062">
        <v>2</v>
      </c>
      <c r="E8062" t="s">
        <v>14</v>
      </c>
      <c r="F8062" t="s">
        <v>15</v>
      </c>
      <c r="G8062">
        <v>35000</v>
      </c>
      <c r="I8062">
        <v>0</v>
      </c>
      <c r="J8062">
        <v>0.35</v>
      </c>
      <c r="K8062" t="s">
        <v>16</v>
      </c>
      <c r="L8062">
        <v>10</v>
      </c>
    </row>
    <row r="8063" spans="1:12" x14ac:dyDescent="0.3">
      <c r="A8063">
        <v>32</v>
      </c>
      <c r="B8063">
        <v>100000</v>
      </c>
      <c r="C8063" t="s">
        <v>26</v>
      </c>
      <c r="D8063">
        <v>17</v>
      </c>
      <c r="E8063" t="s">
        <v>14</v>
      </c>
      <c r="F8063" t="s">
        <v>21</v>
      </c>
      <c r="G8063">
        <v>4500</v>
      </c>
      <c r="H8063">
        <v>5.42</v>
      </c>
      <c r="I8063">
        <v>0</v>
      </c>
      <c r="J8063">
        <v>0.04</v>
      </c>
      <c r="K8063" t="s">
        <v>16</v>
      </c>
      <c r="L8063">
        <v>10</v>
      </c>
    </row>
    <row r="8064" spans="1:12" x14ac:dyDescent="0.3">
      <c r="A8064">
        <v>32</v>
      </c>
      <c r="B8064">
        <v>100000</v>
      </c>
      <c r="C8064" t="s">
        <v>26</v>
      </c>
      <c r="D8064">
        <v>4</v>
      </c>
      <c r="E8064" t="s">
        <v>27</v>
      </c>
      <c r="F8064" t="s">
        <v>21</v>
      </c>
      <c r="G8064">
        <v>9500</v>
      </c>
      <c r="H8064">
        <v>5.79</v>
      </c>
      <c r="I8064">
        <v>0</v>
      </c>
      <c r="J8064">
        <v>0.1</v>
      </c>
      <c r="K8064" t="s">
        <v>16</v>
      </c>
      <c r="L8064">
        <v>8</v>
      </c>
    </row>
    <row r="8065" spans="1:12" x14ac:dyDescent="0.3">
      <c r="A8065">
        <v>27</v>
      </c>
      <c r="B8065">
        <v>31000</v>
      </c>
      <c r="C8065" t="s">
        <v>23</v>
      </c>
      <c r="D8065">
        <v>4</v>
      </c>
      <c r="E8065" t="s">
        <v>14</v>
      </c>
      <c r="F8065" t="s">
        <v>15</v>
      </c>
      <c r="G8065">
        <v>12000</v>
      </c>
      <c r="H8065">
        <v>12.73</v>
      </c>
      <c r="I8065">
        <v>0</v>
      </c>
      <c r="J8065">
        <v>0.39</v>
      </c>
      <c r="K8065" t="s">
        <v>17</v>
      </c>
      <c r="L8065">
        <v>6</v>
      </c>
    </row>
    <row r="8066" spans="1:12" x14ac:dyDescent="0.3">
      <c r="A8066">
        <v>31</v>
      </c>
      <c r="B8066">
        <v>100000</v>
      </c>
      <c r="C8066" t="s">
        <v>26</v>
      </c>
      <c r="D8066">
        <v>10</v>
      </c>
      <c r="E8066" t="s">
        <v>14</v>
      </c>
      <c r="F8066" t="s">
        <v>21</v>
      </c>
      <c r="G8066">
        <v>9950</v>
      </c>
      <c r="H8066">
        <v>5.42</v>
      </c>
      <c r="I8066">
        <v>0</v>
      </c>
      <c r="J8066">
        <v>0.1</v>
      </c>
      <c r="K8066" t="s">
        <v>16</v>
      </c>
      <c r="L8066">
        <v>7</v>
      </c>
    </row>
    <row r="8067" spans="1:12" x14ac:dyDescent="0.3">
      <c r="A8067">
        <v>30</v>
      </c>
      <c r="B8067">
        <v>84000</v>
      </c>
      <c r="C8067" t="s">
        <v>13</v>
      </c>
      <c r="D8067">
        <v>4</v>
      </c>
      <c r="E8067" t="s">
        <v>14</v>
      </c>
      <c r="F8067" t="s">
        <v>19</v>
      </c>
      <c r="G8067">
        <v>14000</v>
      </c>
      <c r="H8067">
        <v>12.42</v>
      </c>
      <c r="I8067">
        <v>0</v>
      </c>
      <c r="J8067">
        <v>0.17</v>
      </c>
      <c r="K8067" t="s">
        <v>16</v>
      </c>
      <c r="L8067">
        <v>6</v>
      </c>
    </row>
    <row r="8068" spans="1:12" x14ac:dyDescent="0.3">
      <c r="A8068">
        <v>31</v>
      </c>
      <c r="B8068">
        <v>31000</v>
      </c>
      <c r="C8068" t="s">
        <v>23</v>
      </c>
      <c r="D8068">
        <v>0</v>
      </c>
      <c r="E8068" t="s">
        <v>20</v>
      </c>
      <c r="F8068" t="s">
        <v>21</v>
      </c>
      <c r="G8068">
        <v>12500</v>
      </c>
      <c r="H8068">
        <v>8.94</v>
      </c>
      <c r="I8068">
        <v>0</v>
      </c>
      <c r="J8068">
        <v>0.4</v>
      </c>
      <c r="K8068" t="s">
        <v>16</v>
      </c>
      <c r="L8068">
        <v>8</v>
      </c>
    </row>
    <row r="8069" spans="1:12" x14ac:dyDescent="0.3">
      <c r="A8069">
        <v>28</v>
      </c>
      <c r="B8069">
        <v>85000</v>
      </c>
      <c r="C8069" t="s">
        <v>13</v>
      </c>
      <c r="D8069">
        <v>6</v>
      </c>
      <c r="E8069" t="s">
        <v>20</v>
      </c>
      <c r="F8069" t="s">
        <v>15</v>
      </c>
      <c r="G8069">
        <v>14000</v>
      </c>
      <c r="H8069">
        <v>14.65</v>
      </c>
      <c r="I8069">
        <v>0</v>
      </c>
      <c r="J8069">
        <v>0.16</v>
      </c>
      <c r="K8069" t="s">
        <v>17</v>
      </c>
      <c r="L8069">
        <v>9</v>
      </c>
    </row>
    <row r="8070" spans="1:12" x14ac:dyDescent="0.3">
      <c r="A8070">
        <v>29</v>
      </c>
      <c r="B8070">
        <v>85000</v>
      </c>
      <c r="C8070" t="s">
        <v>13</v>
      </c>
      <c r="D8070">
        <v>3</v>
      </c>
      <c r="E8070" t="s">
        <v>25</v>
      </c>
      <c r="F8070" t="s">
        <v>21</v>
      </c>
      <c r="G8070">
        <v>14000</v>
      </c>
      <c r="H8070">
        <v>5.42</v>
      </c>
      <c r="I8070">
        <v>0</v>
      </c>
      <c r="J8070">
        <v>0.16</v>
      </c>
      <c r="K8070" t="s">
        <v>16</v>
      </c>
      <c r="L8070">
        <v>5</v>
      </c>
    </row>
    <row r="8071" spans="1:12" x14ac:dyDescent="0.3">
      <c r="A8071">
        <v>30</v>
      </c>
      <c r="B8071">
        <v>85332</v>
      </c>
      <c r="C8071" t="s">
        <v>13</v>
      </c>
      <c r="D8071">
        <v>3</v>
      </c>
      <c r="E8071" t="s">
        <v>27</v>
      </c>
      <c r="F8071" t="s">
        <v>15</v>
      </c>
      <c r="G8071">
        <v>14000</v>
      </c>
      <c r="H8071">
        <v>14.22</v>
      </c>
      <c r="I8071">
        <v>0</v>
      </c>
      <c r="J8071">
        <v>0.16</v>
      </c>
      <c r="K8071" t="s">
        <v>16</v>
      </c>
      <c r="L8071">
        <v>7</v>
      </c>
    </row>
    <row r="8072" spans="1:12" x14ac:dyDescent="0.3">
      <c r="A8072">
        <v>31</v>
      </c>
      <c r="B8072">
        <v>100000</v>
      </c>
      <c r="C8072" t="s">
        <v>26</v>
      </c>
      <c r="D8072">
        <v>6</v>
      </c>
      <c r="E8072" t="s">
        <v>28</v>
      </c>
      <c r="F8072" t="s">
        <v>15</v>
      </c>
      <c r="G8072">
        <v>13000</v>
      </c>
      <c r="H8072">
        <v>12.61</v>
      </c>
      <c r="I8072">
        <v>0</v>
      </c>
      <c r="J8072">
        <v>0.13</v>
      </c>
      <c r="K8072" t="s">
        <v>16</v>
      </c>
      <c r="L8072">
        <v>7</v>
      </c>
    </row>
    <row r="8073" spans="1:12" x14ac:dyDescent="0.3">
      <c r="A8073">
        <v>30</v>
      </c>
      <c r="B8073">
        <v>100000</v>
      </c>
      <c r="C8073" t="s">
        <v>26</v>
      </c>
      <c r="D8073">
        <v>13</v>
      </c>
      <c r="E8073" t="s">
        <v>20</v>
      </c>
      <c r="F8073" t="s">
        <v>21</v>
      </c>
      <c r="G8073">
        <v>10000</v>
      </c>
      <c r="H8073">
        <v>6.17</v>
      </c>
      <c r="I8073">
        <v>0</v>
      </c>
      <c r="J8073">
        <v>0.1</v>
      </c>
      <c r="K8073" t="s">
        <v>16</v>
      </c>
      <c r="L8073">
        <v>9</v>
      </c>
    </row>
    <row r="8074" spans="1:12" x14ac:dyDescent="0.3">
      <c r="A8074">
        <v>29</v>
      </c>
      <c r="B8074">
        <v>100000</v>
      </c>
      <c r="C8074" t="s">
        <v>26</v>
      </c>
      <c r="D8074">
        <v>13</v>
      </c>
      <c r="E8074" t="s">
        <v>14</v>
      </c>
      <c r="F8074" t="s">
        <v>21</v>
      </c>
      <c r="G8074">
        <v>20000</v>
      </c>
      <c r="H8074">
        <v>6.54</v>
      </c>
      <c r="I8074">
        <v>0</v>
      </c>
      <c r="J8074">
        <v>0.2</v>
      </c>
      <c r="K8074" t="s">
        <v>16</v>
      </c>
      <c r="L8074">
        <v>5</v>
      </c>
    </row>
    <row r="8075" spans="1:12" x14ac:dyDescent="0.3">
      <c r="A8075">
        <v>27</v>
      </c>
      <c r="B8075">
        <v>100000</v>
      </c>
      <c r="C8075" t="s">
        <v>26</v>
      </c>
      <c r="D8075">
        <v>1</v>
      </c>
      <c r="E8075" t="s">
        <v>28</v>
      </c>
      <c r="F8075" t="s">
        <v>21</v>
      </c>
      <c r="G8075">
        <v>20000</v>
      </c>
      <c r="H8075">
        <v>6.17</v>
      </c>
      <c r="I8075">
        <v>0</v>
      </c>
      <c r="J8075">
        <v>0.2</v>
      </c>
      <c r="K8075" t="s">
        <v>16</v>
      </c>
      <c r="L8075">
        <v>7</v>
      </c>
    </row>
    <row r="8076" spans="1:12" x14ac:dyDescent="0.3">
      <c r="A8076">
        <v>28</v>
      </c>
      <c r="B8076">
        <v>100000</v>
      </c>
      <c r="C8076" t="s">
        <v>26</v>
      </c>
      <c r="D8076">
        <v>12</v>
      </c>
      <c r="E8076" t="s">
        <v>20</v>
      </c>
      <c r="F8076" t="s">
        <v>21</v>
      </c>
      <c r="G8076">
        <v>10000</v>
      </c>
      <c r="H8076">
        <v>5.42</v>
      </c>
      <c r="I8076">
        <v>0</v>
      </c>
      <c r="J8076">
        <v>0.1</v>
      </c>
      <c r="K8076" t="s">
        <v>16</v>
      </c>
      <c r="L8076">
        <v>8</v>
      </c>
    </row>
    <row r="8077" spans="1:12" x14ac:dyDescent="0.3">
      <c r="A8077">
        <v>30</v>
      </c>
      <c r="B8077">
        <v>100000</v>
      </c>
      <c r="C8077" t="s">
        <v>26</v>
      </c>
      <c r="D8077">
        <v>0</v>
      </c>
      <c r="E8077" t="s">
        <v>28</v>
      </c>
      <c r="F8077" t="s">
        <v>21</v>
      </c>
      <c r="G8077">
        <v>3600</v>
      </c>
      <c r="I8077">
        <v>0</v>
      </c>
      <c r="J8077">
        <v>0.04</v>
      </c>
      <c r="K8077" t="s">
        <v>16</v>
      </c>
      <c r="L8077">
        <v>10</v>
      </c>
    </row>
    <row r="8078" spans="1:12" x14ac:dyDescent="0.3">
      <c r="A8078">
        <v>29</v>
      </c>
      <c r="B8078">
        <v>100000</v>
      </c>
      <c r="C8078" t="s">
        <v>26</v>
      </c>
      <c r="D8078">
        <v>1</v>
      </c>
      <c r="E8078" t="s">
        <v>25</v>
      </c>
      <c r="F8078" t="s">
        <v>21</v>
      </c>
      <c r="G8078">
        <v>12000</v>
      </c>
      <c r="H8078">
        <v>6.91</v>
      </c>
      <c r="I8078">
        <v>0</v>
      </c>
      <c r="J8078">
        <v>0.12</v>
      </c>
      <c r="K8078" t="s">
        <v>16</v>
      </c>
      <c r="L8078">
        <v>10</v>
      </c>
    </row>
    <row r="8079" spans="1:12" x14ac:dyDescent="0.3">
      <c r="A8079">
        <v>28</v>
      </c>
      <c r="B8079">
        <v>100000</v>
      </c>
      <c r="C8079" t="s">
        <v>23</v>
      </c>
      <c r="D8079">
        <v>5</v>
      </c>
      <c r="E8079" t="s">
        <v>27</v>
      </c>
      <c r="F8079" t="s">
        <v>15</v>
      </c>
      <c r="G8079">
        <v>11000</v>
      </c>
      <c r="H8079">
        <v>13.61</v>
      </c>
      <c r="I8079">
        <v>0</v>
      </c>
      <c r="J8079">
        <v>0.11</v>
      </c>
      <c r="K8079" t="s">
        <v>17</v>
      </c>
      <c r="L8079">
        <v>8</v>
      </c>
    </row>
    <row r="8080" spans="1:12" x14ac:dyDescent="0.3">
      <c r="A8080">
        <v>30</v>
      </c>
      <c r="B8080">
        <v>100000</v>
      </c>
      <c r="C8080" t="s">
        <v>26</v>
      </c>
      <c r="D8080">
        <v>14</v>
      </c>
      <c r="E8080" t="s">
        <v>18</v>
      </c>
      <c r="F8080" t="s">
        <v>21</v>
      </c>
      <c r="G8080">
        <v>13000</v>
      </c>
      <c r="H8080">
        <v>7.88</v>
      </c>
      <c r="I8080">
        <v>0</v>
      </c>
      <c r="J8080">
        <v>0.13</v>
      </c>
      <c r="K8080" t="s">
        <v>16</v>
      </c>
      <c r="L8080">
        <v>9</v>
      </c>
    </row>
    <row r="8081" spans="1:12" x14ac:dyDescent="0.3">
      <c r="A8081">
        <v>30</v>
      </c>
      <c r="B8081">
        <v>105000</v>
      </c>
      <c r="C8081" t="s">
        <v>13</v>
      </c>
      <c r="D8081">
        <v>3</v>
      </c>
      <c r="E8081" t="s">
        <v>25</v>
      </c>
      <c r="F8081" t="s">
        <v>19</v>
      </c>
      <c r="G8081">
        <v>14000</v>
      </c>
      <c r="H8081">
        <v>11.49</v>
      </c>
      <c r="I8081">
        <v>0</v>
      </c>
      <c r="J8081">
        <v>0.13</v>
      </c>
      <c r="K8081" t="s">
        <v>16</v>
      </c>
      <c r="L8081">
        <v>6</v>
      </c>
    </row>
    <row r="8082" spans="1:12" x14ac:dyDescent="0.3">
      <c r="A8082">
        <v>27</v>
      </c>
      <c r="B8082">
        <v>100000</v>
      </c>
      <c r="C8082" t="s">
        <v>26</v>
      </c>
      <c r="D8082">
        <v>4</v>
      </c>
      <c r="E8082" t="s">
        <v>18</v>
      </c>
      <c r="F8082" t="s">
        <v>22</v>
      </c>
      <c r="G8082">
        <v>20500</v>
      </c>
      <c r="H8082">
        <v>18.670000000000002</v>
      </c>
      <c r="I8082">
        <v>0</v>
      </c>
      <c r="J8082">
        <v>0.2</v>
      </c>
      <c r="K8082" t="s">
        <v>16</v>
      </c>
      <c r="L8082">
        <v>7</v>
      </c>
    </row>
    <row r="8083" spans="1:12" x14ac:dyDescent="0.3">
      <c r="A8083">
        <v>32</v>
      </c>
      <c r="B8083">
        <v>100000</v>
      </c>
      <c r="C8083" t="s">
        <v>26</v>
      </c>
      <c r="D8083">
        <v>4</v>
      </c>
      <c r="E8083" t="s">
        <v>20</v>
      </c>
      <c r="F8083" t="s">
        <v>21</v>
      </c>
      <c r="G8083">
        <v>6000</v>
      </c>
      <c r="H8083">
        <v>7.14</v>
      </c>
      <c r="I8083">
        <v>0</v>
      </c>
      <c r="J8083">
        <v>0.06</v>
      </c>
      <c r="K8083" t="s">
        <v>16</v>
      </c>
      <c r="L8083">
        <v>10</v>
      </c>
    </row>
    <row r="8084" spans="1:12" x14ac:dyDescent="0.3">
      <c r="A8084">
        <v>31</v>
      </c>
      <c r="B8084">
        <v>100000</v>
      </c>
      <c r="C8084" t="s">
        <v>26</v>
      </c>
      <c r="D8084">
        <v>5</v>
      </c>
      <c r="E8084" t="s">
        <v>25</v>
      </c>
      <c r="F8084" t="s">
        <v>21</v>
      </c>
      <c r="G8084">
        <v>11000</v>
      </c>
      <c r="H8084">
        <v>7.51</v>
      </c>
      <c r="I8084">
        <v>0</v>
      </c>
      <c r="J8084">
        <v>0.11</v>
      </c>
      <c r="K8084" t="s">
        <v>16</v>
      </c>
      <c r="L8084">
        <v>5</v>
      </c>
    </row>
    <row r="8085" spans="1:12" x14ac:dyDescent="0.3">
      <c r="A8085">
        <v>30</v>
      </c>
      <c r="B8085">
        <v>110400</v>
      </c>
      <c r="C8085" t="s">
        <v>13</v>
      </c>
      <c r="D8085">
        <v>1</v>
      </c>
      <c r="E8085" t="s">
        <v>27</v>
      </c>
      <c r="F8085" t="s">
        <v>30</v>
      </c>
      <c r="G8085">
        <v>14000</v>
      </c>
      <c r="H8085">
        <v>16.89</v>
      </c>
      <c r="I8085">
        <v>1</v>
      </c>
      <c r="J8085">
        <v>0.13</v>
      </c>
      <c r="K8085" t="s">
        <v>16</v>
      </c>
      <c r="L8085">
        <v>6</v>
      </c>
    </row>
    <row r="8086" spans="1:12" x14ac:dyDescent="0.3">
      <c r="A8086">
        <v>33</v>
      </c>
      <c r="B8086">
        <v>100000</v>
      </c>
      <c r="C8086" t="s">
        <v>26</v>
      </c>
      <c r="D8086">
        <v>0</v>
      </c>
      <c r="E8086" t="s">
        <v>25</v>
      </c>
      <c r="F8086" t="s">
        <v>19</v>
      </c>
      <c r="G8086">
        <v>24000</v>
      </c>
      <c r="H8086">
        <v>10.25</v>
      </c>
      <c r="I8086">
        <v>0</v>
      </c>
      <c r="J8086">
        <v>0.24</v>
      </c>
      <c r="K8086" t="s">
        <v>16</v>
      </c>
      <c r="L8086">
        <v>6</v>
      </c>
    </row>
    <row r="8087" spans="1:12" x14ac:dyDescent="0.3">
      <c r="A8087">
        <v>30</v>
      </c>
      <c r="B8087">
        <v>100000</v>
      </c>
      <c r="C8087" t="s">
        <v>26</v>
      </c>
      <c r="D8087">
        <v>7</v>
      </c>
      <c r="E8087" t="s">
        <v>20</v>
      </c>
      <c r="F8087" t="s">
        <v>21</v>
      </c>
      <c r="G8087">
        <v>1000</v>
      </c>
      <c r="H8087">
        <v>6.76</v>
      </c>
      <c r="I8087">
        <v>0</v>
      </c>
      <c r="J8087">
        <v>0.01</v>
      </c>
      <c r="K8087" t="s">
        <v>16</v>
      </c>
      <c r="L8087">
        <v>6</v>
      </c>
    </row>
    <row r="8088" spans="1:12" x14ac:dyDescent="0.3">
      <c r="A8088">
        <v>35</v>
      </c>
      <c r="B8088">
        <v>138000</v>
      </c>
      <c r="C8088" t="s">
        <v>13</v>
      </c>
      <c r="D8088">
        <v>2</v>
      </c>
      <c r="E8088" t="s">
        <v>20</v>
      </c>
      <c r="F8088" t="s">
        <v>21</v>
      </c>
      <c r="G8088">
        <v>14000</v>
      </c>
      <c r="H8088">
        <v>7.9</v>
      </c>
      <c r="I8088">
        <v>1</v>
      </c>
      <c r="J8088">
        <v>0.1</v>
      </c>
      <c r="K8088" t="s">
        <v>16</v>
      </c>
      <c r="L8088">
        <v>8</v>
      </c>
    </row>
    <row r="8089" spans="1:12" x14ac:dyDescent="0.3">
      <c r="A8089">
        <v>32</v>
      </c>
      <c r="B8089">
        <v>48000</v>
      </c>
      <c r="C8089" t="s">
        <v>13</v>
      </c>
      <c r="D8089">
        <v>3</v>
      </c>
      <c r="E8089" t="s">
        <v>18</v>
      </c>
      <c r="F8089" t="s">
        <v>15</v>
      </c>
      <c r="G8089">
        <v>14100</v>
      </c>
      <c r="H8089">
        <v>13.49</v>
      </c>
      <c r="I8089">
        <v>0</v>
      </c>
      <c r="J8089">
        <v>0.28999999999999998</v>
      </c>
      <c r="K8089" t="s">
        <v>16</v>
      </c>
      <c r="L8089">
        <v>5</v>
      </c>
    </row>
    <row r="8090" spans="1:12" x14ac:dyDescent="0.3">
      <c r="A8090">
        <v>28</v>
      </c>
      <c r="B8090">
        <v>100000</v>
      </c>
      <c r="C8090" t="s">
        <v>26</v>
      </c>
      <c r="D8090">
        <v>4</v>
      </c>
      <c r="E8090" t="s">
        <v>27</v>
      </c>
      <c r="F8090" t="s">
        <v>19</v>
      </c>
      <c r="G8090">
        <v>20000</v>
      </c>
      <c r="H8090">
        <v>11.48</v>
      </c>
      <c r="I8090">
        <v>0</v>
      </c>
      <c r="J8090">
        <v>0.2</v>
      </c>
      <c r="K8090" t="s">
        <v>16</v>
      </c>
      <c r="L8090">
        <v>5</v>
      </c>
    </row>
    <row r="8091" spans="1:12" x14ac:dyDescent="0.3">
      <c r="A8091">
        <v>30</v>
      </c>
      <c r="B8091">
        <v>83203</v>
      </c>
      <c r="C8091" t="s">
        <v>13</v>
      </c>
      <c r="D8091">
        <v>6</v>
      </c>
      <c r="E8091" t="s">
        <v>14</v>
      </c>
      <c r="F8091" t="s">
        <v>21</v>
      </c>
      <c r="G8091">
        <v>14100</v>
      </c>
      <c r="H8091">
        <v>6.03</v>
      </c>
      <c r="I8091">
        <v>0</v>
      </c>
      <c r="J8091">
        <v>0.17</v>
      </c>
      <c r="K8091" t="s">
        <v>16</v>
      </c>
      <c r="L8091">
        <v>8</v>
      </c>
    </row>
    <row r="8092" spans="1:12" x14ac:dyDescent="0.3">
      <c r="A8092">
        <v>35</v>
      </c>
      <c r="B8092">
        <v>30000</v>
      </c>
      <c r="C8092" t="s">
        <v>13</v>
      </c>
      <c r="D8092">
        <v>4</v>
      </c>
      <c r="E8092" t="s">
        <v>14</v>
      </c>
      <c r="F8092" t="s">
        <v>15</v>
      </c>
      <c r="G8092">
        <v>14125</v>
      </c>
      <c r="H8092">
        <v>12.99</v>
      </c>
      <c r="I8092">
        <v>1</v>
      </c>
      <c r="J8092">
        <v>0.47</v>
      </c>
      <c r="K8092" t="s">
        <v>17</v>
      </c>
      <c r="L8092">
        <v>10</v>
      </c>
    </row>
    <row r="8093" spans="1:12" x14ac:dyDescent="0.3">
      <c r="A8093">
        <v>29</v>
      </c>
      <c r="B8093">
        <v>100000</v>
      </c>
      <c r="C8093" t="s">
        <v>26</v>
      </c>
      <c r="D8093">
        <v>2</v>
      </c>
      <c r="E8093" t="s">
        <v>28</v>
      </c>
      <c r="F8093" t="s">
        <v>30</v>
      </c>
      <c r="G8093">
        <v>20000</v>
      </c>
      <c r="H8093">
        <v>14.61</v>
      </c>
      <c r="I8093">
        <v>0</v>
      </c>
      <c r="J8093">
        <v>0.2</v>
      </c>
      <c r="K8093" t="s">
        <v>17</v>
      </c>
      <c r="L8093">
        <v>10</v>
      </c>
    </row>
    <row r="8094" spans="1:12" x14ac:dyDescent="0.3">
      <c r="A8094">
        <v>28</v>
      </c>
      <c r="B8094">
        <v>100000</v>
      </c>
      <c r="C8094" t="s">
        <v>26</v>
      </c>
      <c r="D8094">
        <v>3</v>
      </c>
      <c r="E8094" t="s">
        <v>18</v>
      </c>
      <c r="F8094" t="s">
        <v>15</v>
      </c>
      <c r="G8094">
        <v>10000</v>
      </c>
      <c r="H8094">
        <v>12.84</v>
      </c>
      <c r="I8094">
        <v>0</v>
      </c>
      <c r="J8094">
        <v>0.1</v>
      </c>
      <c r="K8094" t="s">
        <v>17</v>
      </c>
      <c r="L8094">
        <v>5</v>
      </c>
    </row>
    <row r="8095" spans="1:12" x14ac:dyDescent="0.3">
      <c r="A8095">
        <v>27</v>
      </c>
      <c r="B8095">
        <v>100000</v>
      </c>
      <c r="C8095" t="s">
        <v>26</v>
      </c>
      <c r="D8095">
        <v>0</v>
      </c>
      <c r="E8095" t="s">
        <v>27</v>
      </c>
      <c r="F8095" t="s">
        <v>15</v>
      </c>
      <c r="G8095">
        <v>16000</v>
      </c>
      <c r="I8095">
        <v>0</v>
      </c>
      <c r="J8095">
        <v>0.16</v>
      </c>
      <c r="K8095" t="s">
        <v>17</v>
      </c>
      <c r="L8095">
        <v>6</v>
      </c>
    </row>
    <row r="8096" spans="1:12" x14ac:dyDescent="0.3">
      <c r="A8096">
        <v>33</v>
      </c>
      <c r="B8096">
        <v>100000</v>
      </c>
      <c r="C8096" t="s">
        <v>26</v>
      </c>
      <c r="D8096">
        <v>2</v>
      </c>
      <c r="E8096" t="s">
        <v>27</v>
      </c>
      <c r="F8096" t="s">
        <v>15</v>
      </c>
      <c r="G8096">
        <v>7000</v>
      </c>
      <c r="I8096">
        <v>0</v>
      </c>
      <c r="J8096">
        <v>7.0000000000000007E-2</v>
      </c>
      <c r="K8096" t="s">
        <v>16</v>
      </c>
      <c r="L8096">
        <v>6</v>
      </c>
    </row>
    <row r="8097" spans="1:12" x14ac:dyDescent="0.3">
      <c r="A8097">
        <v>33</v>
      </c>
      <c r="B8097">
        <v>88296</v>
      </c>
      <c r="C8097" t="s">
        <v>26</v>
      </c>
      <c r="D8097">
        <v>0</v>
      </c>
      <c r="E8097" t="s">
        <v>25</v>
      </c>
      <c r="F8097" t="s">
        <v>29</v>
      </c>
      <c r="G8097">
        <v>15000</v>
      </c>
      <c r="H8097">
        <v>15.88</v>
      </c>
      <c r="I8097">
        <v>1</v>
      </c>
      <c r="J8097">
        <v>0.17</v>
      </c>
      <c r="K8097" t="s">
        <v>16</v>
      </c>
      <c r="L8097">
        <v>8</v>
      </c>
    </row>
    <row r="8098" spans="1:12" x14ac:dyDescent="0.3">
      <c r="A8098">
        <v>27</v>
      </c>
      <c r="B8098">
        <v>100500</v>
      </c>
      <c r="C8098" t="s">
        <v>26</v>
      </c>
      <c r="D8098">
        <v>11</v>
      </c>
      <c r="E8098" t="s">
        <v>18</v>
      </c>
      <c r="F8098" t="s">
        <v>15</v>
      </c>
      <c r="G8098">
        <v>15000</v>
      </c>
      <c r="H8098">
        <v>14.65</v>
      </c>
      <c r="I8098">
        <v>0</v>
      </c>
      <c r="J8098">
        <v>0.15</v>
      </c>
      <c r="K8098" t="s">
        <v>16</v>
      </c>
      <c r="L8098">
        <v>6</v>
      </c>
    </row>
    <row r="8099" spans="1:12" x14ac:dyDescent="0.3">
      <c r="A8099">
        <v>29</v>
      </c>
      <c r="B8099">
        <v>36000</v>
      </c>
      <c r="C8099" t="s">
        <v>13</v>
      </c>
      <c r="D8099">
        <v>0</v>
      </c>
      <c r="E8099" t="s">
        <v>14</v>
      </c>
      <c r="F8099" t="s">
        <v>19</v>
      </c>
      <c r="G8099">
        <v>14400</v>
      </c>
      <c r="H8099">
        <v>10.62</v>
      </c>
      <c r="I8099">
        <v>1</v>
      </c>
      <c r="J8099">
        <v>0.4</v>
      </c>
      <c r="K8099" t="s">
        <v>16</v>
      </c>
      <c r="L8099">
        <v>6</v>
      </c>
    </row>
    <row r="8100" spans="1:12" x14ac:dyDescent="0.3">
      <c r="A8100">
        <v>28</v>
      </c>
      <c r="B8100">
        <v>101000</v>
      </c>
      <c r="C8100" t="s">
        <v>26</v>
      </c>
      <c r="D8100">
        <v>4</v>
      </c>
      <c r="E8100" t="s">
        <v>18</v>
      </c>
      <c r="F8100" t="s">
        <v>19</v>
      </c>
      <c r="G8100">
        <v>5000</v>
      </c>
      <c r="H8100">
        <v>9.91</v>
      </c>
      <c r="I8100">
        <v>0</v>
      </c>
      <c r="J8100">
        <v>0.05</v>
      </c>
      <c r="K8100" t="s">
        <v>16</v>
      </c>
      <c r="L8100">
        <v>5</v>
      </c>
    </row>
    <row r="8101" spans="1:12" x14ac:dyDescent="0.3">
      <c r="A8101">
        <v>31</v>
      </c>
      <c r="B8101">
        <v>38000</v>
      </c>
      <c r="C8101" t="s">
        <v>13</v>
      </c>
      <c r="D8101">
        <v>15</v>
      </c>
      <c r="E8101" t="s">
        <v>27</v>
      </c>
      <c r="F8101" t="s">
        <v>21</v>
      </c>
      <c r="G8101">
        <v>14400</v>
      </c>
      <c r="H8101">
        <v>8.94</v>
      </c>
      <c r="I8101">
        <v>1</v>
      </c>
      <c r="J8101">
        <v>0.38</v>
      </c>
      <c r="K8101" t="s">
        <v>16</v>
      </c>
      <c r="L8101">
        <v>7</v>
      </c>
    </row>
    <row r="8102" spans="1:12" x14ac:dyDescent="0.3">
      <c r="A8102">
        <v>33</v>
      </c>
      <c r="B8102">
        <v>58000</v>
      </c>
      <c r="C8102" t="s">
        <v>13</v>
      </c>
      <c r="D8102">
        <v>0</v>
      </c>
      <c r="E8102" t="s">
        <v>27</v>
      </c>
      <c r="F8102" t="s">
        <v>19</v>
      </c>
      <c r="G8102">
        <v>14400</v>
      </c>
      <c r="H8102">
        <v>9.91</v>
      </c>
      <c r="I8102">
        <v>0</v>
      </c>
      <c r="J8102">
        <v>0.25</v>
      </c>
      <c r="K8102" t="s">
        <v>16</v>
      </c>
      <c r="L8102">
        <v>5</v>
      </c>
    </row>
    <row r="8103" spans="1:12" x14ac:dyDescent="0.3">
      <c r="A8103">
        <v>33</v>
      </c>
      <c r="B8103">
        <v>102000</v>
      </c>
      <c r="C8103" t="s">
        <v>26</v>
      </c>
      <c r="D8103">
        <v>17</v>
      </c>
      <c r="E8103" t="s">
        <v>27</v>
      </c>
      <c r="F8103" t="s">
        <v>29</v>
      </c>
      <c r="G8103">
        <v>35000</v>
      </c>
      <c r="I8103">
        <v>0</v>
      </c>
      <c r="J8103">
        <v>0.34</v>
      </c>
      <c r="K8103" t="s">
        <v>17</v>
      </c>
      <c r="L8103">
        <v>8</v>
      </c>
    </row>
    <row r="8104" spans="1:12" x14ac:dyDescent="0.3">
      <c r="A8104">
        <v>30</v>
      </c>
      <c r="B8104">
        <v>102000</v>
      </c>
      <c r="C8104" t="s">
        <v>26</v>
      </c>
      <c r="D8104">
        <v>4</v>
      </c>
      <c r="E8104" t="s">
        <v>18</v>
      </c>
      <c r="F8104" t="s">
        <v>21</v>
      </c>
      <c r="G8104">
        <v>12250</v>
      </c>
      <c r="H8104">
        <v>7.66</v>
      </c>
      <c r="I8104">
        <v>0</v>
      </c>
      <c r="J8104">
        <v>0.12</v>
      </c>
      <c r="K8104" t="s">
        <v>16</v>
      </c>
      <c r="L8104">
        <v>8</v>
      </c>
    </row>
    <row r="8105" spans="1:12" x14ac:dyDescent="0.3">
      <c r="A8105">
        <v>31</v>
      </c>
      <c r="B8105">
        <v>102000</v>
      </c>
      <c r="C8105" t="s">
        <v>26</v>
      </c>
      <c r="D8105">
        <v>5</v>
      </c>
      <c r="E8105" t="s">
        <v>18</v>
      </c>
      <c r="F8105" t="s">
        <v>21</v>
      </c>
      <c r="G8105">
        <v>4000</v>
      </c>
      <c r="H8105">
        <v>7.88</v>
      </c>
      <c r="I8105">
        <v>0</v>
      </c>
      <c r="J8105">
        <v>0.04</v>
      </c>
      <c r="K8105" t="s">
        <v>16</v>
      </c>
      <c r="L8105">
        <v>10</v>
      </c>
    </row>
    <row r="8106" spans="1:12" x14ac:dyDescent="0.3">
      <c r="A8106">
        <v>29</v>
      </c>
      <c r="B8106">
        <v>102000</v>
      </c>
      <c r="C8106" t="s">
        <v>26</v>
      </c>
      <c r="D8106">
        <v>13</v>
      </c>
      <c r="E8106" t="s">
        <v>14</v>
      </c>
      <c r="F8106" t="s">
        <v>21</v>
      </c>
      <c r="G8106">
        <v>6000</v>
      </c>
      <c r="H8106">
        <v>7.88</v>
      </c>
      <c r="I8106">
        <v>0</v>
      </c>
      <c r="J8106">
        <v>0.06</v>
      </c>
      <c r="K8106" t="s">
        <v>16</v>
      </c>
      <c r="L8106">
        <v>9</v>
      </c>
    </row>
    <row r="8107" spans="1:12" x14ac:dyDescent="0.3">
      <c r="A8107">
        <v>28</v>
      </c>
      <c r="B8107">
        <v>102000</v>
      </c>
      <c r="C8107" t="s">
        <v>26</v>
      </c>
      <c r="D8107">
        <v>2</v>
      </c>
      <c r="E8107" t="s">
        <v>27</v>
      </c>
      <c r="F8107" t="s">
        <v>19</v>
      </c>
      <c r="G8107">
        <v>10000</v>
      </c>
      <c r="H8107">
        <v>12.18</v>
      </c>
      <c r="I8107">
        <v>0</v>
      </c>
      <c r="J8107">
        <v>0.1</v>
      </c>
      <c r="K8107" t="s">
        <v>16</v>
      </c>
      <c r="L8107">
        <v>7</v>
      </c>
    </row>
    <row r="8108" spans="1:12" x14ac:dyDescent="0.3">
      <c r="A8108">
        <v>27</v>
      </c>
      <c r="B8108">
        <v>102000</v>
      </c>
      <c r="C8108" t="s">
        <v>26</v>
      </c>
      <c r="D8108">
        <v>1</v>
      </c>
      <c r="E8108" t="s">
        <v>28</v>
      </c>
      <c r="F8108" t="s">
        <v>15</v>
      </c>
      <c r="G8108">
        <v>15000</v>
      </c>
      <c r="H8108">
        <v>12.84</v>
      </c>
      <c r="I8108">
        <v>0</v>
      </c>
      <c r="J8108">
        <v>0.15</v>
      </c>
      <c r="K8108" t="s">
        <v>16</v>
      </c>
      <c r="L8108">
        <v>7</v>
      </c>
    </row>
    <row r="8109" spans="1:12" x14ac:dyDescent="0.3">
      <c r="A8109">
        <v>28</v>
      </c>
      <c r="B8109">
        <v>102058</v>
      </c>
      <c r="C8109" t="s">
        <v>26</v>
      </c>
      <c r="D8109">
        <v>13</v>
      </c>
      <c r="E8109" t="s">
        <v>18</v>
      </c>
      <c r="F8109" t="s">
        <v>15</v>
      </c>
      <c r="G8109">
        <v>15000</v>
      </c>
      <c r="H8109">
        <v>13.92</v>
      </c>
      <c r="I8109">
        <v>0</v>
      </c>
      <c r="J8109">
        <v>0.15</v>
      </c>
      <c r="K8109" t="s">
        <v>17</v>
      </c>
      <c r="L8109">
        <v>8</v>
      </c>
    </row>
    <row r="8110" spans="1:12" x14ac:dyDescent="0.3">
      <c r="A8110">
        <v>30</v>
      </c>
      <c r="B8110">
        <v>102489</v>
      </c>
      <c r="C8110" t="s">
        <v>26</v>
      </c>
      <c r="D8110">
        <v>14</v>
      </c>
      <c r="E8110" t="s">
        <v>20</v>
      </c>
      <c r="F8110" t="s">
        <v>19</v>
      </c>
      <c r="G8110">
        <v>25000</v>
      </c>
      <c r="H8110">
        <v>12.18</v>
      </c>
      <c r="I8110">
        <v>0</v>
      </c>
      <c r="J8110">
        <v>0.24</v>
      </c>
      <c r="K8110" t="s">
        <v>16</v>
      </c>
      <c r="L8110">
        <v>7</v>
      </c>
    </row>
    <row r="8111" spans="1:12" x14ac:dyDescent="0.3">
      <c r="A8111">
        <v>31</v>
      </c>
      <c r="B8111">
        <v>103000</v>
      </c>
      <c r="C8111" t="s">
        <v>26</v>
      </c>
      <c r="D8111">
        <v>8</v>
      </c>
      <c r="E8111" t="s">
        <v>25</v>
      </c>
      <c r="F8111" t="s">
        <v>19</v>
      </c>
      <c r="G8111">
        <v>14000</v>
      </c>
      <c r="H8111">
        <v>9.91</v>
      </c>
      <c r="I8111">
        <v>0</v>
      </c>
      <c r="J8111">
        <v>0.14000000000000001</v>
      </c>
      <c r="K8111" t="s">
        <v>16</v>
      </c>
      <c r="L8111">
        <v>7</v>
      </c>
    </row>
    <row r="8112" spans="1:12" x14ac:dyDescent="0.3">
      <c r="A8112">
        <v>33</v>
      </c>
      <c r="B8112">
        <v>103000</v>
      </c>
      <c r="C8112" t="s">
        <v>26</v>
      </c>
      <c r="D8112">
        <v>5</v>
      </c>
      <c r="E8112" t="s">
        <v>18</v>
      </c>
      <c r="F8112" t="s">
        <v>21</v>
      </c>
      <c r="G8112">
        <v>24000</v>
      </c>
      <c r="H8112">
        <v>7.49</v>
      </c>
      <c r="I8112">
        <v>0</v>
      </c>
      <c r="J8112">
        <v>0.23</v>
      </c>
      <c r="K8112" t="s">
        <v>16</v>
      </c>
      <c r="L8112">
        <v>10</v>
      </c>
    </row>
    <row r="8113" spans="1:12" x14ac:dyDescent="0.3">
      <c r="A8113">
        <v>34</v>
      </c>
      <c r="B8113">
        <v>103000</v>
      </c>
      <c r="C8113" t="s">
        <v>26</v>
      </c>
      <c r="D8113">
        <v>5</v>
      </c>
      <c r="E8113" t="s">
        <v>27</v>
      </c>
      <c r="F8113" t="s">
        <v>21</v>
      </c>
      <c r="G8113">
        <v>3525</v>
      </c>
      <c r="H8113">
        <v>5.42</v>
      </c>
      <c r="I8113">
        <v>0</v>
      </c>
      <c r="J8113">
        <v>0.03</v>
      </c>
      <c r="K8113" t="s">
        <v>16</v>
      </c>
      <c r="L8113">
        <v>8</v>
      </c>
    </row>
    <row r="8114" spans="1:12" x14ac:dyDescent="0.3">
      <c r="A8114">
        <v>30</v>
      </c>
      <c r="B8114">
        <v>79820</v>
      </c>
      <c r="C8114" t="s">
        <v>13</v>
      </c>
      <c r="D8114">
        <v>4</v>
      </c>
      <c r="E8114" t="s">
        <v>18</v>
      </c>
      <c r="F8114" t="s">
        <v>15</v>
      </c>
      <c r="G8114">
        <v>14400</v>
      </c>
      <c r="H8114">
        <v>13.49</v>
      </c>
      <c r="I8114">
        <v>0</v>
      </c>
      <c r="J8114">
        <v>0.18</v>
      </c>
      <c r="K8114" t="s">
        <v>16</v>
      </c>
      <c r="L8114">
        <v>6</v>
      </c>
    </row>
    <row r="8115" spans="1:12" x14ac:dyDescent="0.3">
      <c r="A8115">
        <v>34</v>
      </c>
      <c r="B8115">
        <v>103000</v>
      </c>
      <c r="C8115" t="s">
        <v>26</v>
      </c>
      <c r="D8115">
        <v>5</v>
      </c>
      <c r="E8115" t="s">
        <v>27</v>
      </c>
      <c r="F8115" t="s">
        <v>19</v>
      </c>
      <c r="G8115">
        <v>16000</v>
      </c>
      <c r="H8115">
        <v>10.62</v>
      </c>
      <c r="I8115">
        <v>0</v>
      </c>
      <c r="J8115">
        <v>0.16</v>
      </c>
      <c r="K8115" t="s">
        <v>16</v>
      </c>
      <c r="L8115">
        <v>7</v>
      </c>
    </row>
    <row r="8116" spans="1:12" x14ac:dyDescent="0.3">
      <c r="A8116">
        <v>32</v>
      </c>
      <c r="B8116">
        <v>84000</v>
      </c>
      <c r="C8116" t="s">
        <v>13</v>
      </c>
      <c r="E8116" t="s">
        <v>20</v>
      </c>
      <c r="F8116" t="s">
        <v>19</v>
      </c>
      <c r="G8116">
        <v>14400</v>
      </c>
      <c r="H8116">
        <v>11.99</v>
      </c>
      <c r="I8116">
        <v>0</v>
      </c>
      <c r="J8116">
        <v>0.17</v>
      </c>
      <c r="K8116" t="s">
        <v>16</v>
      </c>
      <c r="L8116">
        <v>6</v>
      </c>
    </row>
    <row r="8117" spans="1:12" x14ac:dyDescent="0.3">
      <c r="A8117">
        <v>34</v>
      </c>
      <c r="B8117">
        <v>103363</v>
      </c>
      <c r="C8117" t="s">
        <v>26</v>
      </c>
      <c r="D8117">
        <v>4</v>
      </c>
      <c r="E8117" t="s">
        <v>25</v>
      </c>
      <c r="F8117" t="s">
        <v>19</v>
      </c>
      <c r="G8117">
        <v>15000</v>
      </c>
      <c r="I8117">
        <v>0</v>
      </c>
      <c r="J8117">
        <v>0.15</v>
      </c>
      <c r="K8117" t="s">
        <v>16</v>
      </c>
      <c r="L8117">
        <v>8</v>
      </c>
    </row>
    <row r="8118" spans="1:12" x14ac:dyDescent="0.3">
      <c r="A8118">
        <v>28</v>
      </c>
      <c r="B8118">
        <v>103800</v>
      </c>
      <c r="C8118" t="s">
        <v>26</v>
      </c>
      <c r="E8118" t="s">
        <v>14</v>
      </c>
      <c r="F8118" t="s">
        <v>15</v>
      </c>
      <c r="G8118">
        <v>10000</v>
      </c>
      <c r="H8118">
        <v>14.27</v>
      </c>
      <c r="I8118">
        <v>0</v>
      </c>
      <c r="J8118">
        <v>0.1</v>
      </c>
      <c r="K8118" t="s">
        <v>17</v>
      </c>
      <c r="L8118">
        <v>8</v>
      </c>
    </row>
    <row r="8119" spans="1:12" x14ac:dyDescent="0.3">
      <c r="A8119">
        <v>28</v>
      </c>
      <c r="B8119">
        <v>103992</v>
      </c>
      <c r="C8119" t="s">
        <v>26</v>
      </c>
      <c r="D8119">
        <v>3</v>
      </c>
      <c r="E8119" t="s">
        <v>20</v>
      </c>
      <c r="F8119" t="s">
        <v>19</v>
      </c>
      <c r="G8119">
        <v>18000</v>
      </c>
      <c r="H8119">
        <v>10.99</v>
      </c>
      <c r="I8119">
        <v>0</v>
      </c>
      <c r="J8119">
        <v>0.17</v>
      </c>
      <c r="K8119" t="s">
        <v>16</v>
      </c>
      <c r="L8119">
        <v>7</v>
      </c>
    </row>
    <row r="8120" spans="1:12" x14ac:dyDescent="0.3">
      <c r="A8120">
        <v>29</v>
      </c>
      <c r="B8120">
        <v>104000</v>
      </c>
      <c r="C8120" t="s">
        <v>26</v>
      </c>
      <c r="D8120">
        <v>7</v>
      </c>
      <c r="E8120" t="s">
        <v>25</v>
      </c>
      <c r="F8120" t="s">
        <v>21</v>
      </c>
      <c r="G8120">
        <v>35000</v>
      </c>
      <c r="H8120">
        <v>7.49</v>
      </c>
      <c r="I8120">
        <v>0</v>
      </c>
      <c r="J8120">
        <v>0.34</v>
      </c>
      <c r="K8120" t="s">
        <v>16</v>
      </c>
      <c r="L8120">
        <v>8</v>
      </c>
    </row>
    <row r="8121" spans="1:12" x14ac:dyDescent="0.3">
      <c r="A8121">
        <v>30</v>
      </c>
      <c r="B8121">
        <v>96000</v>
      </c>
      <c r="C8121" t="s">
        <v>13</v>
      </c>
      <c r="D8121">
        <v>4</v>
      </c>
      <c r="E8121" t="s">
        <v>20</v>
      </c>
      <c r="F8121" t="s">
        <v>19</v>
      </c>
      <c r="G8121">
        <v>14400</v>
      </c>
      <c r="I8121">
        <v>0</v>
      </c>
      <c r="J8121">
        <v>0.15</v>
      </c>
      <c r="K8121" t="s">
        <v>16</v>
      </c>
      <c r="L8121">
        <v>8</v>
      </c>
    </row>
    <row r="8122" spans="1:12" x14ac:dyDescent="0.3">
      <c r="A8122">
        <v>28</v>
      </c>
      <c r="B8122">
        <v>100000</v>
      </c>
      <c r="C8122" t="s">
        <v>13</v>
      </c>
      <c r="D8122">
        <v>10</v>
      </c>
      <c r="E8122" t="s">
        <v>28</v>
      </c>
      <c r="F8122" t="s">
        <v>15</v>
      </c>
      <c r="G8122">
        <v>14400</v>
      </c>
      <c r="H8122">
        <v>13.85</v>
      </c>
      <c r="I8122">
        <v>0</v>
      </c>
      <c r="J8122">
        <v>0.14000000000000001</v>
      </c>
      <c r="K8122" t="s">
        <v>16</v>
      </c>
      <c r="L8122">
        <v>9</v>
      </c>
    </row>
    <row r="8123" spans="1:12" x14ac:dyDescent="0.3">
      <c r="A8123">
        <v>28</v>
      </c>
      <c r="B8123">
        <v>92000</v>
      </c>
      <c r="C8123" t="s">
        <v>26</v>
      </c>
      <c r="D8123">
        <v>8</v>
      </c>
      <c r="E8123" t="s">
        <v>20</v>
      </c>
      <c r="F8123" t="s">
        <v>15</v>
      </c>
      <c r="G8123">
        <v>7750</v>
      </c>
      <c r="H8123">
        <v>14.22</v>
      </c>
      <c r="I8123">
        <v>1</v>
      </c>
      <c r="J8123">
        <v>0.08</v>
      </c>
      <c r="K8123" t="s">
        <v>16</v>
      </c>
      <c r="L8123">
        <v>6</v>
      </c>
    </row>
    <row r="8124" spans="1:12" x14ac:dyDescent="0.3">
      <c r="A8124">
        <v>32</v>
      </c>
      <c r="B8124">
        <v>104000</v>
      </c>
      <c r="C8124" t="s">
        <v>26</v>
      </c>
      <c r="D8124">
        <v>12</v>
      </c>
      <c r="E8124" t="s">
        <v>27</v>
      </c>
      <c r="F8124" t="s">
        <v>29</v>
      </c>
      <c r="G8124">
        <v>17000</v>
      </c>
      <c r="H8124">
        <v>14.82</v>
      </c>
      <c r="I8124">
        <v>0</v>
      </c>
      <c r="J8124">
        <v>0.16</v>
      </c>
      <c r="K8124" t="s">
        <v>17</v>
      </c>
      <c r="L8124">
        <v>7</v>
      </c>
    </row>
    <row r="8125" spans="1:12" x14ac:dyDescent="0.3">
      <c r="A8125">
        <v>27</v>
      </c>
      <c r="B8125">
        <v>104525</v>
      </c>
      <c r="C8125" t="s">
        <v>26</v>
      </c>
      <c r="D8125">
        <v>11</v>
      </c>
      <c r="E8125" t="s">
        <v>28</v>
      </c>
      <c r="F8125" t="s">
        <v>21</v>
      </c>
      <c r="G8125">
        <v>6000</v>
      </c>
      <c r="H8125">
        <v>7.4</v>
      </c>
      <c r="I8125">
        <v>0</v>
      </c>
      <c r="J8125">
        <v>0.06</v>
      </c>
      <c r="K8125" t="s">
        <v>16</v>
      </c>
      <c r="L8125">
        <v>8</v>
      </c>
    </row>
    <row r="8126" spans="1:12" x14ac:dyDescent="0.3">
      <c r="A8126">
        <v>30</v>
      </c>
      <c r="B8126">
        <v>30000</v>
      </c>
      <c r="C8126" t="s">
        <v>13</v>
      </c>
      <c r="D8126">
        <v>1</v>
      </c>
      <c r="E8126" t="s">
        <v>20</v>
      </c>
      <c r="F8126" t="s">
        <v>19</v>
      </c>
      <c r="G8126">
        <v>14500</v>
      </c>
      <c r="I8126">
        <v>1</v>
      </c>
      <c r="J8126">
        <v>0.48</v>
      </c>
      <c r="K8126" t="s">
        <v>16</v>
      </c>
      <c r="L8126">
        <v>8</v>
      </c>
    </row>
    <row r="8127" spans="1:12" x14ac:dyDescent="0.3">
      <c r="A8127">
        <v>32</v>
      </c>
      <c r="B8127">
        <v>105000</v>
      </c>
      <c r="C8127" t="s">
        <v>26</v>
      </c>
      <c r="D8127">
        <v>17</v>
      </c>
      <c r="E8127" t="s">
        <v>14</v>
      </c>
      <c r="F8127" t="s">
        <v>15</v>
      </c>
      <c r="G8127">
        <v>5000</v>
      </c>
      <c r="H8127">
        <v>14.65</v>
      </c>
      <c r="I8127">
        <v>0</v>
      </c>
      <c r="J8127">
        <v>0.05</v>
      </c>
      <c r="K8127" t="s">
        <v>16</v>
      </c>
      <c r="L8127">
        <v>9</v>
      </c>
    </row>
    <row r="8128" spans="1:12" x14ac:dyDescent="0.3">
      <c r="A8128">
        <v>27</v>
      </c>
      <c r="B8128">
        <v>105000</v>
      </c>
      <c r="C8128" t="s">
        <v>26</v>
      </c>
      <c r="D8128">
        <v>11</v>
      </c>
      <c r="E8128" t="s">
        <v>18</v>
      </c>
      <c r="F8128" t="s">
        <v>21</v>
      </c>
      <c r="G8128">
        <v>28000</v>
      </c>
      <c r="I8128">
        <v>0</v>
      </c>
      <c r="J8128">
        <v>0.27</v>
      </c>
      <c r="K8128" t="s">
        <v>16</v>
      </c>
      <c r="L8128">
        <v>7</v>
      </c>
    </row>
    <row r="8129" spans="1:12" x14ac:dyDescent="0.3">
      <c r="A8129">
        <v>30</v>
      </c>
      <c r="B8129">
        <v>40581</v>
      </c>
      <c r="C8129" t="s">
        <v>13</v>
      </c>
      <c r="D8129">
        <v>14</v>
      </c>
      <c r="E8129" t="s">
        <v>27</v>
      </c>
      <c r="F8129" t="s">
        <v>15</v>
      </c>
      <c r="G8129">
        <v>14500</v>
      </c>
      <c r="H8129">
        <v>13.23</v>
      </c>
      <c r="I8129">
        <v>1</v>
      </c>
      <c r="J8129">
        <v>0.36</v>
      </c>
      <c r="K8129" t="s">
        <v>16</v>
      </c>
      <c r="L8129">
        <v>10</v>
      </c>
    </row>
    <row r="8130" spans="1:12" x14ac:dyDescent="0.3">
      <c r="A8130">
        <v>35</v>
      </c>
      <c r="B8130">
        <v>105000</v>
      </c>
      <c r="C8130" t="s">
        <v>26</v>
      </c>
      <c r="D8130">
        <v>11</v>
      </c>
      <c r="E8130" t="s">
        <v>18</v>
      </c>
      <c r="F8130" t="s">
        <v>21</v>
      </c>
      <c r="G8130">
        <v>10000</v>
      </c>
      <c r="I8130">
        <v>0</v>
      </c>
      <c r="J8130">
        <v>0.1</v>
      </c>
      <c r="K8130" t="s">
        <v>16</v>
      </c>
      <c r="L8130">
        <v>10</v>
      </c>
    </row>
    <row r="8131" spans="1:12" x14ac:dyDescent="0.3">
      <c r="A8131">
        <v>32</v>
      </c>
      <c r="B8131">
        <v>105000</v>
      </c>
      <c r="C8131" t="s">
        <v>26</v>
      </c>
      <c r="D8131">
        <v>5</v>
      </c>
      <c r="E8131" t="s">
        <v>18</v>
      </c>
      <c r="F8131" t="s">
        <v>21</v>
      </c>
      <c r="G8131">
        <v>12100</v>
      </c>
      <c r="H8131">
        <v>5.99</v>
      </c>
      <c r="I8131">
        <v>0</v>
      </c>
      <c r="J8131">
        <v>0.12</v>
      </c>
      <c r="K8131" t="s">
        <v>16</v>
      </c>
      <c r="L8131">
        <v>6</v>
      </c>
    </row>
    <row r="8132" spans="1:12" x14ac:dyDescent="0.3">
      <c r="A8132">
        <v>28</v>
      </c>
      <c r="B8132">
        <v>105000</v>
      </c>
      <c r="C8132" t="s">
        <v>26</v>
      </c>
      <c r="D8132">
        <v>12</v>
      </c>
      <c r="E8132" t="s">
        <v>18</v>
      </c>
      <c r="F8132" t="s">
        <v>21</v>
      </c>
      <c r="G8132">
        <v>7000</v>
      </c>
      <c r="I8132">
        <v>0</v>
      </c>
      <c r="J8132">
        <v>7.0000000000000007E-2</v>
      </c>
      <c r="K8132" t="s">
        <v>16</v>
      </c>
      <c r="L8132">
        <v>10</v>
      </c>
    </row>
    <row r="8133" spans="1:12" x14ac:dyDescent="0.3">
      <c r="A8133">
        <v>35</v>
      </c>
      <c r="B8133">
        <v>105000</v>
      </c>
      <c r="C8133" t="s">
        <v>26</v>
      </c>
      <c r="D8133">
        <v>18</v>
      </c>
      <c r="E8133" t="s">
        <v>20</v>
      </c>
      <c r="F8133" t="s">
        <v>19</v>
      </c>
      <c r="G8133">
        <v>3000</v>
      </c>
      <c r="H8133">
        <v>10.37</v>
      </c>
      <c r="I8133">
        <v>0</v>
      </c>
      <c r="J8133">
        <v>0.03</v>
      </c>
      <c r="K8133" t="s">
        <v>16</v>
      </c>
      <c r="L8133">
        <v>7</v>
      </c>
    </row>
    <row r="8134" spans="1:12" x14ac:dyDescent="0.3">
      <c r="A8134">
        <v>28</v>
      </c>
      <c r="B8134">
        <v>105000</v>
      </c>
      <c r="C8134" t="s">
        <v>26</v>
      </c>
      <c r="D8134">
        <v>8</v>
      </c>
      <c r="E8134" t="s">
        <v>27</v>
      </c>
      <c r="F8134" t="s">
        <v>19</v>
      </c>
      <c r="G8134">
        <v>12000</v>
      </c>
      <c r="H8134">
        <v>9.6300000000000008</v>
      </c>
      <c r="I8134">
        <v>0</v>
      </c>
      <c r="J8134">
        <v>0.11</v>
      </c>
      <c r="K8134" t="s">
        <v>16</v>
      </c>
      <c r="L8134">
        <v>10</v>
      </c>
    </row>
    <row r="8135" spans="1:12" x14ac:dyDescent="0.3">
      <c r="A8135">
        <v>28</v>
      </c>
      <c r="B8135">
        <v>105000</v>
      </c>
      <c r="C8135" t="s">
        <v>26</v>
      </c>
      <c r="D8135">
        <v>1</v>
      </c>
      <c r="E8135" t="s">
        <v>25</v>
      </c>
      <c r="F8135" t="s">
        <v>21</v>
      </c>
      <c r="G8135">
        <v>24000</v>
      </c>
      <c r="I8135">
        <v>0</v>
      </c>
      <c r="J8135">
        <v>0.23</v>
      </c>
      <c r="K8135" t="s">
        <v>16</v>
      </c>
      <c r="L8135">
        <v>6</v>
      </c>
    </row>
    <row r="8136" spans="1:12" x14ac:dyDescent="0.3">
      <c r="A8136">
        <v>32</v>
      </c>
      <c r="B8136">
        <v>105000</v>
      </c>
      <c r="C8136" t="s">
        <v>26</v>
      </c>
      <c r="D8136">
        <v>11</v>
      </c>
      <c r="E8136" t="s">
        <v>14</v>
      </c>
      <c r="F8136" t="s">
        <v>21</v>
      </c>
      <c r="G8136">
        <v>20000</v>
      </c>
      <c r="H8136">
        <v>6.54</v>
      </c>
      <c r="I8136">
        <v>0</v>
      </c>
      <c r="J8136">
        <v>0.19</v>
      </c>
      <c r="K8136" t="s">
        <v>16</v>
      </c>
      <c r="L8136">
        <v>9</v>
      </c>
    </row>
    <row r="8137" spans="1:12" x14ac:dyDescent="0.3">
      <c r="A8137">
        <v>29</v>
      </c>
      <c r="B8137">
        <v>105000</v>
      </c>
      <c r="C8137" t="s">
        <v>26</v>
      </c>
      <c r="D8137">
        <v>13</v>
      </c>
      <c r="E8137" t="s">
        <v>25</v>
      </c>
      <c r="F8137" t="s">
        <v>19</v>
      </c>
      <c r="G8137">
        <v>17000</v>
      </c>
      <c r="H8137">
        <v>10.25</v>
      </c>
      <c r="I8137">
        <v>0</v>
      </c>
      <c r="J8137">
        <v>0.16</v>
      </c>
      <c r="K8137" t="s">
        <v>16</v>
      </c>
      <c r="L8137">
        <v>10</v>
      </c>
    </row>
    <row r="8138" spans="1:12" x14ac:dyDescent="0.3">
      <c r="A8138">
        <v>30</v>
      </c>
      <c r="B8138">
        <v>105000</v>
      </c>
      <c r="C8138" t="s">
        <v>26</v>
      </c>
      <c r="D8138">
        <v>12</v>
      </c>
      <c r="E8138" t="s">
        <v>18</v>
      </c>
      <c r="F8138" t="s">
        <v>21</v>
      </c>
      <c r="G8138">
        <v>12000</v>
      </c>
      <c r="H8138">
        <v>7.88</v>
      </c>
      <c r="I8138">
        <v>0</v>
      </c>
      <c r="J8138">
        <v>0.11</v>
      </c>
      <c r="K8138" t="s">
        <v>16</v>
      </c>
      <c r="L8138">
        <v>6</v>
      </c>
    </row>
    <row r="8139" spans="1:12" x14ac:dyDescent="0.3">
      <c r="A8139">
        <v>28</v>
      </c>
      <c r="B8139">
        <v>76113</v>
      </c>
      <c r="C8139" t="s">
        <v>13</v>
      </c>
      <c r="E8139" t="s">
        <v>28</v>
      </c>
      <c r="F8139" t="s">
        <v>15</v>
      </c>
      <c r="G8139">
        <v>14500</v>
      </c>
      <c r="H8139">
        <v>12.61</v>
      </c>
      <c r="I8139">
        <v>1</v>
      </c>
      <c r="J8139">
        <v>0.19</v>
      </c>
      <c r="K8139" t="s">
        <v>16</v>
      </c>
      <c r="L8139">
        <v>7</v>
      </c>
    </row>
    <row r="8140" spans="1:12" x14ac:dyDescent="0.3">
      <c r="A8140">
        <v>30</v>
      </c>
      <c r="B8140">
        <v>105000</v>
      </c>
      <c r="C8140" t="s">
        <v>26</v>
      </c>
      <c r="D8140">
        <v>5</v>
      </c>
      <c r="E8140" t="s">
        <v>18</v>
      </c>
      <c r="F8140" t="s">
        <v>19</v>
      </c>
      <c r="G8140">
        <v>20000</v>
      </c>
      <c r="H8140">
        <v>11.83</v>
      </c>
      <c r="I8140">
        <v>0</v>
      </c>
      <c r="J8140">
        <v>0.19</v>
      </c>
      <c r="K8140" t="s">
        <v>16</v>
      </c>
      <c r="L8140">
        <v>5</v>
      </c>
    </row>
    <row r="8141" spans="1:12" x14ac:dyDescent="0.3">
      <c r="A8141">
        <v>27</v>
      </c>
      <c r="B8141">
        <v>105000</v>
      </c>
      <c r="C8141" t="s">
        <v>26</v>
      </c>
      <c r="D8141">
        <v>5</v>
      </c>
      <c r="E8141" t="s">
        <v>18</v>
      </c>
      <c r="F8141" t="s">
        <v>19</v>
      </c>
      <c r="G8141">
        <v>20000</v>
      </c>
      <c r="H8141">
        <v>11.48</v>
      </c>
      <c r="I8141">
        <v>0</v>
      </c>
      <c r="J8141">
        <v>0.19</v>
      </c>
      <c r="K8141" t="s">
        <v>16</v>
      </c>
      <c r="L8141">
        <v>6</v>
      </c>
    </row>
    <row r="8142" spans="1:12" x14ac:dyDescent="0.3">
      <c r="A8142">
        <v>28</v>
      </c>
      <c r="B8142">
        <v>105000</v>
      </c>
      <c r="C8142" t="s">
        <v>26</v>
      </c>
      <c r="D8142">
        <v>0</v>
      </c>
      <c r="E8142" t="s">
        <v>27</v>
      </c>
      <c r="F8142" t="s">
        <v>19</v>
      </c>
      <c r="G8142">
        <v>19000</v>
      </c>
      <c r="H8142">
        <v>12.21</v>
      </c>
      <c r="I8142">
        <v>0</v>
      </c>
      <c r="J8142">
        <v>0.18</v>
      </c>
      <c r="K8142" t="s">
        <v>16</v>
      </c>
      <c r="L8142">
        <v>6</v>
      </c>
    </row>
    <row r="8143" spans="1:12" x14ac:dyDescent="0.3">
      <c r="A8143">
        <v>31</v>
      </c>
      <c r="B8143">
        <v>93900</v>
      </c>
      <c r="C8143" t="s">
        <v>26</v>
      </c>
      <c r="D8143">
        <v>13</v>
      </c>
      <c r="E8143" t="s">
        <v>27</v>
      </c>
      <c r="F8143" t="s">
        <v>22</v>
      </c>
      <c r="G8143">
        <v>24000</v>
      </c>
      <c r="H8143">
        <v>16.079999999999998</v>
      </c>
      <c r="I8143">
        <v>1</v>
      </c>
      <c r="J8143">
        <v>0.26</v>
      </c>
      <c r="K8143" t="s">
        <v>17</v>
      </c>
      <c r="L8143">
        <v>6</v>
      </c>
    </row>
    <row r="8144" spans="1:12" x14ac:dyDescent="0.3">
      <c r="A8144">
        <v>28</v>
      </c>
      <c r="B8144">
        <v>28800</v>
      </c>
      <c r="C8144" t="s">
        <v>13</v>
      </c>
      <c r="D8144">
        <v>1</v>
      </c>
      <c r="E8144" t="s">
        <v>18</v>
      </c>
      <c r="F8144" t="s">
        <v>15</v>
      </c>
      <c r="G8144">
        <v>15000</v>
      </c>
      <c r="H8144">
        <v>14.65</v>
      </c>
      <c r="I8144">
        <v>1</v>
      </c>
      <c r="J8144">
        <v>0.52</v>
      </c>
      <c r="K8144" t="s">
        <v>17</v>
      </c>
      <c r="L8144">
        <v>8</v>
      </c>
    </row>
    <row r="8145" spans="1:12" x14ac:dyDescent="0.3">
      <c r="A8145">
        <v>29</v>
      </c>
      <c r="B8145">
        <v>105996</v>
      </c>
      <c r="C8145" t="s">
        <v>26</v>
      </c>
      <c r="D8145">
        <v>0</v>
      </c>
      <c r="E8145" t="s">
        <v>25</v>
      </c>
      <c r="F8145" t="s">
        <v>19</v>
      </c>
      <c r="G8145">
        <v>19400</v>
      </c>
      <c r="I8145">
        <v>0</v>
      </c>
      <c r="J8145">
        <v>0.18</v>
      </c>
      <c r="K8145" t="s">
        <v>16</v>
      </c>
      <c r="L8145">
        <v>6</v>
      </c>
    </row>
    <row r="8146" spans="1:12" x14ac:dyDescent="0.3">
      <c r="A8146">
        <v>31</v>
      </c>
      <c r="B8146">
        <v>106000</v>
      </c>
      <c r="C8146" t="s">
        <v>26</v>
      </c>
      <c r="D8146">
        <v>5</v>
      </c>
      <c r="E8146" t="s">
        <v>25</v>
      </c>
      <c r="F8146" t="s">
        <v>21</v>
      </c>
      <c r="G8146">
        <v>15000</v>
      </c>
      <c r="H8146">
        <v>7.88</v>
      </c>
      <c r="I8146">
        <v>0</v>
      </c>
      <c r="J8146">
        <v>0.14000000000000001</v>
      </c>
      <c r="K8146" t="s">
        <v>16</v>
      </c>
      <c r="L8146">
        <v>7</v>
      </c>
    </row>
    <row r="8147" spans="1:12" x14ac:dyDescent="0.3">
      <c r="A8147">
        <v>28</v>
      </c>
      <c r="B8147">
        <v>31200</v>
      </c>
      <c r="C8147" t="s">
        <v>13</v>
      </c>
      <c r="D8147">
        <v>5</v>
      </c>
      <c r="E8147" t="s">
        <v>14</v>
      </c>
      <c r="F8147" t="s">
        <v>19</v>
      </c>
      <c r="G8147">
        <v>15000</v>
      </c>
      <c r="H8147">
        <v>11.83</v>
      </c>
      <c r="I8147">
        <v>1</v>
      </c>
      <c r="J8147">
        <v>0.48</v>
      </c>
      <c r="K8147" t="s">
        <v>16</v>
      </c>
      <c r="L8147">
        <v>9</v>
      </c>
    </row>
    <row r="8148" spans="1:12" x14ac:dyDescent="0.3">
      <c r="A8148">
        <v>32</v>
      </c>
      <c r="B8148">
        <v>106300</v>
      </c>
      <c r="C8148" t="s">
        <v>26</v>
      </c>
      <c r="D8148">
        <v>13</v>
      </c>
      <c r="E8148" t="s">
        <v>20</v>
      </c>
      <c r="F8148" t="s">
        <v>21</v>
      </c>
      <c r="G8148">
        <v>20000</v>
      </c>
      <c r="I8148">
        <v>0</v>
      </c>
      <c r="J8148">
        <v>0.19</v>
      </c>
      <c r="K8148" t="s">
        <v>16</v>
      </c>
      <c r="L8148">
        <v>5</v>
      </c>
    </row>
    <row r="8149" spans="1:12" x14ac:dyDescent="0.3">
      <c r="A8149">
        <v>35</v>
      </c>
      <c r="B8149">
        <v>106800</v>
      </c>
      <c r="C8149" t="s">
        <v>26</v>
      </c>
      <c r="E8149" t="s">
        <v>25</v>
      </c>
      <c r="F8149" t="s">
        <v>21</v>
      </c>
      <c r="G8149">
        <v>8000</v>
      </c>
      <c r="H8149">
        <v>6.92</v>
      </c>
      <c r="I8149">
        <v>0</v>
      </c>
      <c r="J8149">
        <v>7.0000000000000007E-2</v>
      </c>
      <c r="K8149" t="s">
        <v>16</v>
      </c>
      <c r="L8149">
        <v>9</v>
      </c>
    </row>
    <row r="8150" spans="1:12" x14ac:dyDescent="0.3">
      <c r="A8150">
        <v>27</v>
      </c>
      <c r="B8150">
        <v>107000</v>
      </c>
      <c r="C8150" t="s">
        <v>26</v>
      </c>
      <c r="D8150">
        <v>11</v>
      </c>
      <c r="E8150" t="s">
        <v>27</v>
      </c>
      <c r="F8150" t="s">
        <v>19</v>
      </c>
      <c r="G8150">
        <v>35000</v>
      </c>
      <c r="H8150">
        <v>9.6300000000000008</v>
      </c>
      <c r="I8150">
        <v>0</v>
      </c>
      <c r="J8150">
        <v>0.33</v>
      </c>
      <c r="K8150" t="s">
        <v>16</v>
      </c>
      <c r="L8150">
        <v>7</v>
      </c>
    </row>
    <row r="8151" spans="1:12" x14ac:dyDescent="0.3">
      <c r="A8151">
        <v>30</v>
      </c>
      <c r="B8151">
        <v>107000</v>
      </c>
      <c r="C8151" t="s">
        <v>26</v>
      </c>
      <c r="D8151">
        <v>0</v>
      </c>
      <c r="E8151" t="s">
        <v>25</v>
      </c>
      <c r="F8151" t="s">
        <v>15</v>
      </c>
      <c r="G8151">
        <v>2500</v>
      </c>
      <c r="H8151">
        <v>10.78</v>
      </c>
      <c r="I8151">
        <v>0</v>
      </c>
      <c r="J8151">
        <v>0.02</v>
      </c>
      <c r="K8151" t="s">
        <v>17</v>
      </c>
      <c r="L8151">
        <v>6</v>
      </c>
    </row>
    <row r="8152" spans="1:12" x14ac:dyDescent="0.3">
      <c r="A8152">
        <v>30</v>
      </c>
      <c r="B8152">
        <v>107004</v>
      </c>
      <c r="C8152" t="s">
        <v>26</v>
      </c>
      <c r="D8152">
        <v>3</v>
      </c>
      <c r="E8152" t="s">
        <v>27</v>
      </c>
      <c r="F8152" t="s">
        <v>15</v>
      </c>
      <c r="G8152">
        <v>12000</v>
      </c>
      <c r="H8152">
        <v>13.79</v>
      </c>
      <c r="I8152">
        <v>0</v>
      </c>
      <c r="J8152">
        <v>0.11</v>
      </c>
      <c r="K8152" t="s">
        <v>17</v>
      </c>
      <c r="L8152">
        <v>10</v>
      </c>
    </row>
    <row r="8153" spans="1:12" x14ac:dyDescent="0.3">
      <c r="A8153">
        <v>31</v>
      </c>
      <c r="B8153">
        <v>96000</v>
      </c>
      <c r="C8153" t="s">
        <v>26</v>
      </c>
      <c r="D8153">
        <v>7</v>
      </c>
      <c r="E8153" t="s">
        <v>27</v>
      </c>
      <c r="F8153" t="s">
        <v>15</v>
      </c>
      <c r="G8153">
        <v>25000</v>
      </c>
      <c r="I8153">
        <v>1</v>
      </c>
      <c r="J8153">
        <v>0.26</v>
      </c>
      <c r="K8153" t="s">
        <v>16</v>
      </c>
      <c r="L8153">
        <v>5</v>
      </c>
    </row>
    <row r="8154" spans="1:12" x14ac:dyDescent="0.3">
      <c r="A8154">
        <v>33</v>
      </c>
      <c r="B8154">
        <v>108000</v>
      </c>
      <c r="C8154" t="s">
        <v>26</v>
      </c>
      <c r="D8154">
        <v>17</v>
      </c>
      <c r="E8154" t="s">
        <v>28</v>
      </c>
      <c r="F8154" t="s">
        <v>19</v>
      </c>
      <c r="G8154">
        <v>11500</v>
      </c>
      <c r="H8154">
        <v>9.99</v>
      </c>
      <c r="I8154">
        <v>0</v>
      </c>
      <c r="J8154">
        <v>0.11</v>
      </c>
      <c r="K8154" t="s">
        <v>16</v>
      </c>
      <c r="L8154">
        <v>7</v>
      </c>
    </row>
    <row r="8155" spans="1:12" x14ac:dyDescent="0.3">
      <c r="A8155">
        <v>33</v>
      </c>
      <c r="B8155">
        <v>108000</v>
      </c>
      <c r="C8155" t="s">
        <v>26</v>
      </c>
      <c r="D8155">
        <v>17</v>
      </c>
      <c r="E8155" t="s">
        <v>20</v>
      </c>
      <c r="F8155" t="s">
        <v>15</v>
      </c>
      <c r="G8155">
        <v>7200</v>
      </c>
      <c r="H8155">
        <v>14.35</v>
      </c>
      <c r="I8155">
        <v>0</v>
      </c>
      <c r="J8155">
        <v>7.0000000000000007E-2</v>
      </c>
      <c r="K8155" t="s">
        <v>17</v>
      </c>
      <c r="L8155">
        <v>6</v>
      </c>
    </row>
    <row r="8156" spans="1:12" x14ac:dyDescent="0.3">
      <c r="A8156">
        <v>35</v>
      </c>
      <c r="B8156">
        <v>37000</v>
      </c>
      <c r="C8156" t="s">
        <v>13</v>
      </c>
      <c r="D8156">
        <v>2</v>
      </c>
      <c r="E8156" t="s">
        <v>25</v>
      </c>
      <c r="F8156" t="s">
        <v>19</v>
      </c>
      <c r="G8156">
        <v>2000</v>
      </c>
      <c r="H8156">
        <v>11.26</v>
      </c>
      <c r="I8156">
        <v>0</v>
      </c>
      <c r="J8156">
        <v>0.05</v>
      </c>
      <c r="K8156" t="s">
        <v>16</v>
      </c>
      <c r="L8156">
        <v>10</v>
      </c>
    </row>
    <row r="8157" spans="1:12" x14ac:dyDescent="0.3">
      <c r="A8157">
        <v>27</v>
      </c>
      <c r="B8157">
        <v>108928</v>
      </c>
      <c r="C8157" t="s">
        <v>26</v>
      </c>
      <c r="D8157">
        <v>9</v>
      </c>
      <c r="E8157" t="s">
        <v>18</v>
      </c>
      <c r="F8157" t="s">
        <v>21</v>
      </c>
      <c r="G8157">
        <v>17600</v>
      </c>
      <c r="H8157">
        <v>7.88</v>
      </c>
      <c r="I8157">
        <v>0</v>
      </c>
      <c r="J8157">
        <v>0.16</v>
      </c>
      <c r="K8157" t="s">
        <v>16</v>
      </c>
      <c r="L8157">
        <v>8</v>
      </c>
    </row>
    <row r="8158" spans="1:12" x14ac:dyDescent="0.3">
      <c r="A8158">
        <v>29</v>
      </c>
      <c r="B8158">
        <v>108996</v>
      </c>
      <c r="C8158" t="s">
        <v>26</v>
      </c>
      <c r="D8158">
        <v>12</v>
      </c>
      <c r="E8158" t="s">
        <v>27</v>
      </c>
      <c r="F8158" t="s">
        <v>29</v>
      </c>
      <c r="G8158">
        <v>22000</v>
      </c>
      <c r="I8158">
        <v>0</v>
      </c>
      <c r="J8158">
        <v>0.2</v>
      </c>
      <c r="K8158" t="s">
        <v>17</v>
      </c>
      <c r="L8158">
        <v>5</v>
      </c>
    </row>
    <row r="8159" spans="1:12" x14ac:dyDescent="0.3">
      <c r="A8159">
        <v>33</v>
      </c>
      <c r="B8159">
        <v>109000</v>
      </c>
      <c r="C8159" t="s">
        <v>26</v>
      </c>
      <c r="E8159" t="s">
        <v>14</v>
      </c>
      <c r="F8159" t="s">
        <v>19</v>
      </c>
      <c r="G8159">
        <v>15000</v>
      </c>
      <c r="H8159">
        <v>11.49</v>
      </c>
      <c r="I8159">
        <v>0</v>
      </c>
      <c r="J8159">
        <v>0.14000000000000001</v>
      </c>
      <c r="K8159" t="s">
        <v>16</v>
      </c>
      <c r="L8159">
        <v>5</v>
      </c>
    </row>
    <row r="8160" spans="1:12" x14ac:dyDescent="0.3">
      <c r="A8160">
        <v>28</v>
      </c>
      <c r="B8160">
        <v>109200</v>
      </c>
      <c r="C8160" t="s">
        <v>26</v>
      </c>
      <c r="D8160">
        <v>12</v>
      </c>
      <c r="E8160" t="s">
        <v>20</v>
      </c>
      <c r="F8160" t="s">
        <v>19</v>
      </c>
      <c r="G8160">
        <v>8000</v>
      </c>
      <c r="H8160">
        <v>11.12</v>
      </c>
      <c r="I8160">
        <v>0</v>
      </c>
      <c r="J8160">
        <v>7.0000000000000007E-2</v>
      </c>
      <c r="K8160" t="s">
        <v>16</v>
      </c>
      <c r="L8160">
        <v>6</v>
      </c>
    </row>
    <row r="8161" spans="1:12" x14ac:dyDescent="0.3">
      <c r="A8161">
        <v>32</v>
      </c>
      <c r="B8161">
        <v>29000</v>
      </c>
      <c r="C8161" t="s">
        <v>23</v>
      </c>
      <c r="D8161">
        <v>0</v>
      </c>
      <c r="E8161" t="s">
        <v>20</v>
      </c>
      <c r="F8161" t="s">
        <v>21</v>
      </c>
      <c r="G8161">
        <v>2000</v>
      </c>
      <c r="H8161">
        <v>8.49</v>
      </c>
      <c r="I8161">
        <v>0</v>
      </c>
      <c r="J8161">
        <v>7.0000000000000007E-2</v>
      </c>
      <c r="K8161" t="s">
        <v>16</v>
      </c>
      <c r="L8161">
        <v>8</v>
      </c>
    </row>
    <row r="8162" spans="1:12" x14ac:dyDescent="0.3">
      <c r="A8162">
        <v>27</v>
      </c>
      <c r="B8162">
        <v>110000</v>
      </c>
      <c r="C8162" t="s">
        <v>26</v>
      </c>
      <c r="D8162">
        <v>0</v>
      </c>
      <c r="E8162" t="s">
        <v>18</v>
      </c>
      <c r="F8162" t="s">
        <v>21</v>
      </c>
      <c r="G8162">
        <v>16000</v>
      </c>
      <c r="H8162">
        <v>7.9</v>
      </c>
      <c r="I8162">
        <v>0</v>
      </c>
      <c r="J8162">
        <v>0.15</v>
      </c>
      <c r="K8162" t="s">
        <v>16</v>
      </c>
      <c r="L8162">
        <v>7</v>
      </c>
    </row>
    <row r="8163" spans="1:12" x14ac:dyDescent="0.3">
      <c r="A8163">
        <v>34</v>
      </c>
      <c r="B8163">
        <v>110000</v>
      </c>
      <c r="C8163" t="s">
        <v>23</v>
      </c>
      <c r="D8163">
        <v>9</v>
      </c>
      <c r="E8163" t="s">
        <v>28</v>
      </c>
      <c r="F8163" t="s">
        <v>19</v>
      </c>
      <c r="G8163">
        <v>20000</v>
      </c>
      <c r="I8163">
        <v>0</v>
      </c>
      <c r="J8163">
        <v>0.18</v>
      </c>
      <c r="K8163" t="s">
        <v>16</v>
      </c>
      <c r="L8163">
        <v>9</v>
      </c>
    </row>
    <row r="8164" spans="1:12" x14ac:dyDescent="0.3">
      <c r="A8164">
        <v>28</v>
      </c>
      <c r="B8164">
        <v>110000</v>
      </c>
      <c r="C8164" t="s">
        <v>26</v>
      </c>
      <c r="D8164">
        <v>12</v>
      </c>
      <c r="E8164" t="s">
        <v>27</v>
      </c>
      <c r="F8164" t="s">
        <v>21</v>
      </c>
      <c r="G8164">
        <v>17000</v>
      </c>
      <c r="H8164">
        <v>6.03</v>
      </c>
      <c r="I8164">
        <v>0</v>
      </c>
      <c r="J8164">
        <v>0.15</v>
      </c>
      <c r="K8164" t="s">
        <v>16</v>
      </c>
      <c r="L8164">
        <v>7</v>
      </c>
    </row>
    <row r="8165" spans="1:12" x14ac:dyDescent="0.3">
      <c r="A8165">
        <v>30</v>
      </c>
      <c r="B8165">
        <v>98000</v>
      </c>
      <c r="C8165" t="s">
        <v>26</v>
      </c>
      <c r="D8165">
        <v>14</v>
      </c>
      <c r="E8165" t="s">
        <v>18</v>
      </c>
      <c r="F8165" t="s">
        <v>19</v>
      </c>
      <c r="G8165">
        <v>9000</v>
      </c>
      <c r="H8165">
        <v>11.49</v>
      </c>
      <c r="I8165">
        <v>1</v>
      </c>
      <c r="J8165">
        <v>0.09</v>
      </c>
      <c r="K8165" t="s">
        <v>16</v>
      </c>
      <c r="L8165">
        <v>5</v>
      </c>
    </row>
    <row r="8166" spans="1:12" x14ac:dyDescent="0.3">
      <c r="A8166">
        <v>30</v>
      </c>
      <c r="B8166">
        <v>110000</v>
      </c>
      <c r="C8166" t="s">
        <v>26</v>
      </c>
      <c r="D8166">
        <v>8</v>
      </c>
      <c r="E8166" t="s">
        <v>14</v>
      </c>
      <c r="F8166" t="s">
        <v>21</v>
      </c>
      <c r="G8166">
        <v>4800</v>
      </c>
      <c r="H8166">
        <v>5.99</v>
      </c>
      <c r="I8166">
        <v>0</v>
      </c>
      <c r="J8166">
        <v>0.04</v>
      </c>
      <c r="K8166" t="s">
        <v>16</v>
      </c>
      <c r="L8166">
        <v>5</v>
      </c>
    </row>
    <row r="8167" spans="1:12" x14ac:dyDescent="0.3">
      <c r="A8167">
        <v>30</v>
      </c>
      <c r="B8167">
        <v>98000</v>
      </c>
      <c r="C8167" t="s">
        <v>26</v>
      </c>
      <c r="D8167">
        <v>3</v>
      </c>
      <c r="E8167" t="s">
        <v>25</v>
      </c>
      <c r="F8167" t="s">
        <v>30</v>
      </c>
      <c r="G8167">
        <v>5200</v>
      </c>
      <c r="H8167">
        <v>16.489999999999998</v>
      </c>
      <c r="I8167">
        <v>1</v>
      </c>
      <c r="J8167">
        <v>0.05</v>
      </c>
      <c r="K8167" t="s">
        <v>16</v>
      </c>
      <c r="L8167">
        <v>6</v>
      </c>
    </row>
    <row r="8168" spans="1:12" x14ac:dyDescent="0.3">
      <c r="A8168">
        <v>31</v>
      </c>
      <c r="B8168">
        <v>83300</v>
      </c>
      <c r="C8168" t="s">
        <v>26</v>
      </c>
      <c r="D8168">
        <v>9</v>
      </c>
      <c r="E8168" t="s">
        <v>14</v>
      </c>
      <c r="F8168" t="s">
        <v>30</v>
      </c>
      <c r="G8168">
        <v>10000</v>
      </c>
      <c r="I8168">
        <v>1</v>
      </c>
      <c r="J8168">
        <v>0.1</v>
      </c>
      <c r="K8168" t="s">
        <v>17</v>
      </c>
      <c r="L8168">
        <v>5</v>
      </c>
    </row>
    <row r="8169" spans="1:12" x14ac:dyDescent="0.3">
      <c r="A8169">
        <v>30</v>
      </c>
      <c r="B8169">
        <v>110000</v>
      </c>
      <c r="C8169" t="s">
        <v>26</v>
      </c>
      <c r="D8169">
        <v>0</v>
      </c>
      <c r="E8169" t="s">
        <v>20</v>
      </c>
      <c r="F8169" t="s">
        <v>19</v>
      </c>
      <c r="G8169">
        <v>12000</v>
      </c>
      <c r="H8169">
        <v>10.74</v>
      </c>
      <c r="I8169">
        <v>0</v>
      </c>
      <c r="J8169">
        <v>0.11</v>
      </c>
      <c r="K8169" t="s">
        <v>16</v>
      </c>
      <c r="L8169">
        <v>8</v>
      </c>
    </row>
    <row r="8170" spans="1:12" x14ac:dyDescent="0.3">
      <c r="A8170">
        <v>27</v>
      </c>
      <c r="B8170">
        <v>28800</v>
      </c>
      <c r="C8170" t="s">
        <v>23</v>
      </c>
      <c r="D8170">
        <v>0</v>
      </c>
      <c r="E8170" t="s">
        <v>28</v>
      </c>
      <c r="F8170" t="s">
        <v>21</v>
      </c>
      <c r="G8170">
        <v>13000</v>
      </c>
      <c r="H8170">
        <v>6.92</v>
      </c>
      <c r="I8170">
        <v>0</v>
      </c>
      <c r="J8170">
        <v>0.45</v>
      </c>
      <c r="K8170" t="s">
        <v>16</v>
      </c>
      <c r="L8170">
        <v>10</v>
      </c>
    </row>
    <row r="8171" spans="1:12" x14ac:dyDescent="0.3">
      <c r="A8171">
        <v>32</v>
      </c>
      <c r="B8171">
        <v>110000</v>
      </c>
      <c r="C8171" t="s">
        <v>26</v>
      </c>
      <c r="D8171">
        <v>16</v>
      </c>
      <c r="E8171" t="s">
        <v>28</v>
      </c>
      <c r="F8171" t="s">
        <v>21</v>
      </c>
      <c r="G8171">
        <v>6700</v>
      </c>
      <c r="H8171">
        <v>6.92</v>
      </c>
      <c r="I8171">
        <v>0</v>
      </c>
      <c r="J8171">
        <v>0.06</v>
      </c>
      <c r="K8171" t="s">
        <v>16</v>
      </c>
      <c r="L8171">
        <v>7</v>
      </c>
    </row>
    <row r="8172" spans="1:12" x14ac:dyDescent="0.3">
      <c r="A8172">
        <v>30</v>
      </c>
      <c r="B8172">
        <v>110000</v>
      </c>
      <c r="C8172" t="s">
        <v>26</v>
      </c>
      <c r="D8172">
        <v>0</v>
      </c>
      <c r="E8172" t="s">
        <v>14</v>
      </c>
      <c r="F8172" t="s">
        <v>21</v>
      </c>
      <c r="G8172">
        <v>6000</v>
      </c>
      <c r="H8172">
        <v>6.92</v>
      </c>
      <c r="I8172">
        <v>0</v>
      </c>
      <c r="J8172">
        <v>0.05</v>
      </c>
      <c r="K8172" t="s">
        <v>16</v>
      </c>
      <c r="L8172">
        <v>8</v>
      </c>
    </row>
    <row r="8173" spans="1:12" x14ac:dyDescent="0.3">
      <c r="A8173">
        <v>28</v>
      </c>
      <c r="B8173">
        <v>110000</v>
      </c>
      <c r="C8173" t="s">
        <v>26</v>
      </c>
      <c r="D8173">
        <v>3</v>
      </c>
      <c r="E8173" t="s">
        <v>27</v>
      </c>
      <c r="F8173" t="s">
        <v>21</v>
      </c>
      <c r="G8173">
        <v>11000</v>
      </c>
      <c r="H8173">
        <v>5.79</v>
      </c>
      <c r="I8173">
        <v>0</v>
      </c>
      <c r="J8173">
        <v>0.1</v>
      </c>
      <c r="K8173" t="s">
        <v>16</v>
      </c>
      <c r="L8173">
        <v>7</v>
      </c>
    </row>
    <row r="8174" spans="1:12" x14ac:dyDescent="0.3">
      <c r="A8174">
        <v>30</v>
      </c>
      <c r="B8174">
        <v>110000</v>
      </c>
      <c r="C8174" t="s">
        <v>26</v>
      </c>
      <c r="D8174">
        <v>4</v>
      </c>
      <c r="E8174" t="s">
        <v>14</v>
      </c>
      <c r="F8174" t="s">
        <v>19</v>
      </c>
      <c r="G8174">
        <v>12000</v>
      </c>
      <c r="H8174">
        <v>10.74</v>
      </c>
      <c r="I8174">
        <v>0</v>
      </c>
      <c r="J8174">
        <v>0.11</v>
      </c>
      <c r="K8174" t="s">
        <v>16</v>
      </c>
      <c r="L8174">
        <v>8</v>
      </c>
    </row>
    <row r="8175" spans="1:12" x14ac:dyDescent="0.3">
      <c r="A8175">
        <v>30</v>
      </c>
      <c r="B8175">
        <v>110000</v>
      </c>
      <c r="C8175" t="s">
        <v>26</v>
      </c>
      <c r="D8175">
        <v>14</v>
      </c>
      <c r="E8175" t="s">
        <v>25</v>
      </c>
      <c r="F8175" t="s">
        <v>19</v>
      </c>
      <c r="G8175">
        <v>25000</v>
      </c>
      <c r="H8175">
        <v>10.36</v>
      </c>
      <c r="I8175">
        <v>0</v>
      </c>
      <c r="J8175">
        <v>0.23</v>
      </c>
      <c r="K8175" t="s">
        <v>16</v>
      </c>
      <c r="L8175">
        <v>8</v>
      </c>
    </row>
    <row r="8176" spans="1:12" x14ac:dyDescent="0.3">
      <c r="A8176">
        <v>30</v>
      </c>
      <c r="B8176">
        <v>46080</v>
      </c>
      <c r="C8176" t="s">
        <v>13</v>
      </c>
      <c r="D8176">
        <v>0</v>
      </c>
      <c r="E8176" t="s">
        <v>20</v>
      </c>
      <c r="F8176" t="s">
        <v>21</v>
      </c>
      <c r="G8176">
        <v>2000</v>
      </c>
      <c r="H8176">
        <v>6.99</v>
      </c>
      <c r="I8176">
        <v>0</v>
      </c>
      <c r="J8176">
        <v>0.04</v>
      </c>
      <c r="K8176" t="s">
        <v>16</v>
      </c>
      <c r="L8176">
        <v>8</v>
      </c>
    </row>
    <row r="8177" spans="1:12" x14ac:dyDescent="0.3">
      <c r="A8177">
        <v>33</v>
      </c>
      <c r="B8177">
        <v>46800</v>
      </c>
      <c r="C8177" t="s">
        <v>13</v>
      </c>
      <c r="D8177">
        <v>9</v>
      </c>
      <c r="E8177" t="s">
        <v>14</v>
      </c>
      <c r="F8177" t="s">
        <v>15</v>
      </c>
      <c r="G8177">
        <v>2000</v>
      </c>
      <c r="H8177">
        <v>14.65</v>
      </c>
      <c r="I8177">
        <v>0</v>
      </c>
      <c r="J8177">
        <v>0.04</v>
      </c>
      <c r="K8177" t="s">
        <v>16</v>
      </c>
      <c r="L8177">
        <v>6</v>
      </c>
    </row>
    <row r="8178" spans="1:12" x14ac:dyDescent="0.3">
      <c r="A8178">
        <v>32</v>
      </c>
      <c r="B8178">
        <v>110000</v>
      </c>
      <c r="C8178" t="s">
        <v>26</v>
      </c>
      <c r="D8178">
        <v>3</v>
      </c>
      <c r="E8178" t="s">
        <v>14</v>
      </c>
      <c r="F8178" t="s">
        <v>21</v>
      </c>
      <c r="G8178">
        <v>9200</v>
      </c>
      <c r="H8178">
        <v>5.79</v>
      </c>
      <c r="I8178">
        <v>0</v>
      </c>
      <c r="J8178">
        <v>0.08</v>
      </c>
      <c r="K8178" t="s">
        <v>16</v>
      </c>
      <c r="L8178">
        <v>10</v>
      </c>
    </row>
    <row r="8179" spans="1:12" x14ac:dyDescent="0.3">
      <c r="A8179">
        <v>30</v>
      </c>
      <c r="B8179">
        <v>110000</v>
      </c>
      <c r="C8179" t="s">
        <v>26</v>
      </c>
      <c r="D8179">
        <v>5</v>
      </c>
      <c r="E8179" t="s">
        <v>27</v>
      </c>
      <c r="F8179" t="s">
        <v>19</v>
      </c>
      <c r="G8179">
        <v>25000</v>
      </c>
      <c r="H8179">
        <v>11.12</v>
      </c>
      <c r="I8179">
        <v>0</v>
      </c>
      <c r="J8179">
        <v>0.23</v>
      </c>
      <c r="K8179" t="s">
        <v>16</v>
      </c>
      <c r="L8179">
        <v>9</v>
      </c>
    </row>
    <row r="8180" spans="1:12" x14ac:dyDescent="0.3">
      <c r="A8180">
        <v>28</v>
      </c>
      <c r="B8180">
        <v>110000</v>
      </c>
      <c r="C8180" t="s">
        <v>26</v>
      </c>
      <c r="D8180">
        <v>12</v>
      </c>
      <c r="E8180" t="s">
        <v>28</v>
      </c>
      <c r="F8180" t="s">
        <v>19</v>
      </c>
      <c r="G8180">
        <v>3500</v>
      </c>
      <c r="H8180">
        <v>11.49</v>
      </c>
      <c r="I8180">
        <v>0</v>
      </c>
      <c r="J8180">
        <v>0.03</v>
      </c>
      <c r="K8180" t="s">
        <v>16</v>
      </c>
      <c r="L8180">
        <v>10</v>
      </c>
    </row>
    <row r="8181" spans="1:12" x14ac:dyDescent="0.3">
      <c r="A8181">
        <v>31</v>
      </c>
      <c r="B8181">
        <v>48000</v>
      </c>
      <c r="C8181" t="s">
        <v>13</v>
      </c>
      <c r="D8181">
        <v>11</v>
      </c>
      <c r="E8181" t="s">
        <v>14</v>
      </c>
      <c r="F8181" t="s">
        <v>19</v>
      </c>
      <c r="G8181">
        <v>2000</v>
      </c>
      <c r="H8181">
        <v>10.65</v>
      </c>
      <c r="I8181">
        <v>0</v>
      </c>
      <c r="J8181">
        <v>0.04</v>
      </c>
      <c r="K8181" t="s">
        <v>16</v>
      </c>
      <c r="L8181">
        <v>6</v>
      </c>
    </row>
    <row r="8182" spans="1:12" x14ac:dyDescent="0.3">
      <c r="A8182">
        <v>29</v>
      </c>
      <c r="B8182">
        <v>110000</v>
      </c>
      <c r="C8182" t="s">
        <v>26</v>
      </c>
      <c r="D8182">
        <v>1</v>
      </c>
      <c r="E8182" t="s">
        <v>18</v>
      </c>
      <c r="F8182" t="s">
        <v>29</v>
      </c>
      <c r="G8182">
        <v>12800</v>
      </c>
      <c r="H8182">
        <v>16.82</v>
      </c>
      <c r="I8182">
        <v>0</v>
      </c>
      <c r="J8182">
        <v>0.12</v>
      </c>
      <c r="K8182" t="s">
        <v>16</v>
      </c>
      <c r="L8182">
        <v>6</v>
      </c>
    </row>
    <row r="8183" spans="1:12" x14ac:dyDescent="0.3">
      <c r="A8183">
        <v>28</v>
      </c>
      <c r="B8183">
        <v>48000</v>
      </c>
      <c r="C8183" t="s">
        <v>13</v>
      </c>
      <c r="D8183">
        <v>9</v>
      </c>
      <c r="E8183" t="s">
        <v>18</v>
      </c>
      <c r="F8183" t="s">
        <v>21</v>
      </c>
      <c r="G8183">
        <v>2000</v>
      </c>
      <c r="H8183">
        <v>7.68</v>
      </c>
      <c r="I8183">
        <v>0</v>
      </c>
      <c r="J8183">
        <v>0.04</v>
      </c>
      <c r="K8183" t="s">
        <v>16</v>
      </c>
      <c r="L8183">
        <v>7</v>
      </c>
    </row>
    <row r="8184" spans="1:12" x14ac:dyDescent="0.3">
      <c r="A8184">
        <v>29</v>
      </c>
      <c r="B8184">
        <v>110000</v>
      </c>
      <c r="C8184" t="s">
        <v>26</v>
      </c>
      <c r="D8184">
        <v>0</v>
      </c>
      <c r="E8184" t="s">
        <v>18</v>
      </c>
      <c r="F8184" t="s">
        <v>21</v>
      </c>
      <c r="G8184">
        <v>8500</v>
      </c>
      <c r="H8184">
        <v>7.51</v>
      </c>
      <c r="I8184">
        <v>0</v>
      </c>
      <c r="J8184">
        <v>0.08</v>
      </c>
      <c r="K8184" t="s">
        <v>16</v>
      </c>
      <c r="L8184">
        <v>10</v>
      </c>
    </row>
    <row r="8185" spans="1:12" x14ac:dyDescent="0.3">
      <c r="A8185">
        <v>35</v>
      </c>
      <c r="B8185">
        <v>110000</v>
      </c>
      <c r="C8185" t="s">
        <v>26</v>
      </c>
      <c r="D8185">
        <v>7</v>
      </c>
      <c r="E8185" t="s">
        <v>27</v>
      </c>
      <c r="F8185" t="s">
        <v>19</v>
      </c>
      <c r="G8185">
        <v>6000</v>
      </c>
      <c r="I8185">
        <v>0</v>
      </c>
      <c r="J8185">
        <v>0.05</v>
      </c>
      <c r="K8185" t="s">
        <v>16</v>
      </c>
      <c r="L8185">
        <v>6</v>
      </c>
    </row>
    <row r="8186" spans="1:12" x14ac:dyDescent="0.3">
      <c r="A8186">
        <v>30</v>
      </c>
      <c r="B8186">
        <v>110000</v>
      </c>
      <c r="C8186" t="s">
        <v>23</v>
      </c>
      <c r="D8186">
        <v>14</v>
      </c>
      <c r="E8186" t="s">
        <v>27</v>
      </c>
      <c r="F8186" t="s">
        <v>15</v>
      </c>
      <c r="G8186">
        <v>12000</v>
      </c>
      <c r="H8186">
        <v>13.57</v>
      </c>
      <c r="I8186">
        <v>0</v>
      </c>
      <c r="J8186">
        <v>0.11</v>
      </c>
      <c r="K8186" t="s">
        <v>17</v>
      </c>
      <c r="L8186">
        <v>7</v>
      </c>
    </row>
    <row r="8187" spans="1:12" x14ac:dyDescent="0.3">
      <c r="A8187">
        <v>28</v>
      </c>
      <c r="B8187">
        <v>110000</v>
      </c>
      <c r="C8187" t="s">
        <v>26</v>
      </c>
      <c r="D8187">
        <v>1</v>
      </c>
      <c r="E8187" t="s">
        <v>18</v>
      </c>
      <c r="F8187" t="s">
        <v>21</v>
      </c>
      <c r="G8187">
        <v>12000</v>
      </c>
      <c r="H8187">
        <v>8.94</v>
      </c>
      <c r="I8187">
        <v>0</v>
      </c>
      <c r="J8187">
        <v>0.11</v>
      </c>
      <c r="K8187" t="s">
        <v>16</v>
      </c>
      <c r="L8187">
        <v>10</v>
      </c>
    </row>
    <row r="8188" spans="1:12" x14ac:dyDescent="0.3">
      <c r="A8188">
        <v>34</v>
      </c>
      <c r="B8188">
        <v>35000</v>
      </c>
      <c r="C8188" t="s">
        <v>13</v>
      </c>
      <c r="D8188">
        <v>2</v>
      </c>
      <c r="E8188" t="s">
        <v>20</v>
      </c>
      <c r="F8188" t="s">
        <v>19</v>
      </c>
      <c r="G8188">
        <v>15000</v>
      </c>
      <c r="H8188">
        <v>10.99</v>
      </c>
      <c r="I8188">
        <v>1</v>
      </c>
      <c r="J8188">
        <v>0.43</v>
      </c>
      <c r="K8188" t="s">
        <v>16</v>
      </c>
      <c r="L8188">
        <v>10</v>
      </c>
    </row>
    <row r="8189" spans="1:12" x14ac:dyDescent="0.3">
      <c r="A8189">
        <v>29</v>
      </c>
      <c r="B8189">
        <v>110000</v>
      </c>
      <c r="C8189" t="s">
        <v>26</v>
      </c>
      <c r="D8189">
        <v>0</v>
      </c>
      <c r="E8189" t="s">
        <v>27</v>
      </c>
      <c r="F8189" t="s">
        <v>21</v>
      </c>
      <c r="G8189">
        <v>15000</v>
      </c>
      <c r="H8189">
        <v>8.94</v>
      </c>
      <c r="I8189">
        <v>0</v>
      </c>
      <c r="J8189">
        <v>0.14000000000000001</v>
      </c>
      <c r="K8189" t="s">
        <v>16</v>
      </c>
      <c r="L8189">
        <v>7</v>
      </c>
    </row>
    <row r="8190" spans="1:12" x14ac:dyDescent="0.3">
      <c r="A8190">
        <v>34</v>
      </c>
      <c r="B8190">
        <v>110000</v>
      </c>
      <c r="C8190" t="s">
        <v>26</v>
      </c>
      <c r="D8190">
        <v>15</v>
      </c>
      <c r="E8190" t="s">
        <v>18</v>
      </c>
      <c r="F8190" t="s">
        <v>19</v>
      </c>
      <c r="G8190">
        <v>6000</v>
      </c>
      <c r="H8190">
        <v>9.4499999999999993</v>
      </c>
      <c r="I8190">
        <v>0</v>
      </c>
      <c r="J8190">
        <v>0.05</v>
      </c>
      <c r="K8190" t="s">
        <v>16</v>
      </c>
      <c r="L8190">
        <v>6</v>
      </c>
    </row>
    <row r="8191" spans="1:12" x14ac:dyDescent="0.3">
      <c r="A8191">
        <v>31</v>
      </c>
      <c r="B8191">
        <v>110000</v>
      </c>
      <c r="C8191" t="s">
        <v>26</v>
      </c>
      <c r="D8191">
        <v>2</v>
      </c>
      <c r="E8191" t="s">
        <v>25</v>
      </c>
      <c r="F8191" t="s">
        <v>19</v>
      </c>
      <c r="G8191">
        <v>6000</v>
      </c>
      <c r="H8191">
        <v>9.51</v>
      </c>
      <c r="I8191">
        <v>0</v>
      </c>
      <c r="J8191">
        <v>0.05</v>
      </c>
      <c r="K8191" t="s">
        <v>16</v>
      </c>
      <c r="L8191">
        <v>9</v>
      </c>
    </row>
    <row r="8192" spans="1:12" x14ac:dyDescent="0.3">
      <c r="A8192">
        <v>27</v>
      </c>
      <c r="B8192">
        <v>110000</v>
      </c>
      <c r="C8192" t="s">
        <v>26</v>
      </c>
      <c r="D8192">
        <v>4</v>
      </c>
      <c r="E8192" t="s">
        <v>20</v>
      </c>
      <c r="F8192" t="s">
        <v>21</v>
      </c>
      <c r="G8192">
        <v>2500</v>
      </c>
      <c r="H8192">
        <v>8.07</v>
      </c>
      <c r="I8192">
        <v>0</v>
      </c>
      <c r="J8192">
        <v>0.02</v>
      </c>
      <c r="K8192" t="s">
        <v>16</v>
      </c>
      <c r="L8192">
        <v>6</v>
      </c>
    </row>
    <row r="8193" spans="1:12" x14ac:dyDescent="0.3">
      <c r="A8193">
        <v>27</v>
      </c>
      <c r="B8193">
        <v>110004</v>
      </c>
      <c r="C8193" t="s">
        <v>26</v>
      </c>
      <c r="D8193">
        <v>5</v>
      </c>
      <c r="E8193" t="s">
        <v>20</v>
      </c>
      <c r="F8193" t="s">
        <v>15</v>
      </c>
      <c r="G8193">
        <v>25000</v>
      </c>
      <c r="H8193">
        <v>12.73</v>
      </c>
      <c r="I8193">
        <v>0</v>
      </c>
      <c r="J8193">
        <v>0.23</v>
      </c>
      <c r="K8193" t="s">
        <v>17</v>
      </c>
      <c r="L8193">
        <v>6</v>
      </c>
    </row>
    <row r="8194" spans="1:12" x14ac:dyDescent="0.3">
      <c r="A8194">
        <v>32</v>
      </c>
      <c r="B8194">
        <v>37000</v>
      </c>
      <c r="C8194" t="s">
        <v>13</v>
      </c>
      <c r="D8194">
        <v>1</v>
      </c>
      <c r="E8194" t="s">
        <v>14</v>
      </c>
      <c r="F8194" t="s">
        <v>19</v>
      </c>
      <c r="G8194">
        <v>15000</v>
      </c>
      <c r="H8194">
        <v>9.6199999999999992</v>
      </c>
      <c r="I8194">
        <v>1</v>
      </c>
      <c r="J8194">
        <v>0.41</v>
      </c>
      <c r="K8194" t="s">
        <v>16</v>
      </c>
      <c r="L8194">
        <v>10</v>
      </c>
    </row>
    <row r="8195" spans="1:12" x14ac:dyDescent="0.3">
      <c r="A8195">
        <v>31</v>
      </c>
      <c r="B8195">
        <v>111000</v>
      </c>
      <c r="C8195" t="s">
        <v>26</v>
      </c>
      <c r="D8195">
        <v>3</v>
      </c>
      <c r="E8195" t="s">
        <v>28</v>
      </c>
      <c r="F8195" t="s">
        <v>21</v>
      </c>
      <c r="G8195">
        <v>5150</v>
      </c>
      <c r="H8195">
        <v>6.62</v>
      </c>
      <c r="I8195">
        <v>0</v>
      </c>
      <c r="J8195">
        <v>0.05</v>
      </c>
      <c r="K8195" t="s">
        <v>16</v>
      </c>
      <c r="L8195">
        <v>6</v>
      </c>
    </row>
    <row r="8196" spans="1:12" x14ac:dyDescent="0.3">
      <c r="A8196">
        <v>29</v>
      </c>
      <c r="B8196">
        <v>37200</v>
      </c>
      <c r="C8196" t="s">
        <v>13</v>
      </c>
      <c r="D8196">
        <v>1</v>
      </c>
      <c r="E8196" t="s">
        <v>14</v>
      </c>
      <c r="F8196" t="s">
        <v>21</v>
      </c>
      <c r="G8196">
        <v>15000</v>
      </c>
      <c r="H8196">
        <v>6.03</v>
      </c>
      <c r="I8196">
        <v>1</v>
      </c>
      <c r="J8196">
        <v>0.4</v>
      </c>
      <c r="K8196" t="s">
        <v>16</v>
      </c>
      <c r="L8196">
        <v>10</v>
      </c>
    </row>
    <row r="8197" spans="1:12" x14ac:dyDescent="0.3">
      <c r="A8197">
        <v>30</v>
      </c>
      <c r="B8197">
        <v>37600</v>
      </c>
      <c r="C8197" t="s">
        <v>13</v>
      </c>
      <c r="D8197">
        <v>2</v>
      </c>
      <c r="E8197" t="s">
        <v>14</v>
      </c>
      <c r="F8197" t="s">
        <v>15</v>
      </c>
      <c r="G8197">
        <v>15000</v>
      </c>
      <c r="H8197">
        <v>13.06</v>
      </c>
      <c r="I8197">
        <v>1</v>
      </c>
      <c r="J8197">
        <v>0.4</v>
      </c>
      <c r="K8197" t="s">
        <v>17</v>
      </c>
      <c r="L8197">
        <v>7</v>
      </c>
    </row>
    <row r="8198" spans="1:12" x14ac:dyDescent="0.3">
      <c r="A8198">
        <v>30</v>
      </c>
      <c r="B8198">
        <v>112000</v>
      </c>
      <c r="C8198" t="s">
        <v>23</v>
      </c>
      <c r="D8198">
        <v>6</v>
      </c>
      <c r="E8198" t="s">
        <v>27</v>
      </c>
      <c r="F8198" t="s">
        <v>21</v>
      </c>
      <c r="G8198">
        <v>12000</v>
      </c>
      <c r="I8198">
        <v>0</v>
      </c>
      <c r="J8198">
        <v>0.11</v>
      </c>
      <c r="K8198" t="s">
        <v>16</v>
      </c>
      <c r="L8198">
        <v>10</v>
      </c>
    </row>
    <row r="8199" spans="1:12" x14ac:dyDescent="0.3">
      <c r="A8199">
        <v>30</v>
      </c>
      <c r="B8199">
        <v>112000</v>
      </c>
      <c r="C8199" t="s">
        <v>26</v>
      </c>
      <c r="D8199">
        <v>4</v>
      </c>
      <c r="E8199" t="s">
        <v>20</v>
      </c>
      <c r="F8199" t="s">
        <v>30</v>
      </c>
      <c r="G8199">
        <v>8000</v>
      </c>
      <c r="H8199">
        <v>16.02</v>
      </c>
      <c r="I8199">
        <v>0</v>
      </c>
      <c r="J8199">
        <v>7.0000000000000007E-2</v>
      </c>
      <c r="K8199" t="s">
        <v>17</v>
      </c>
      <c r="L8199">
        <v>10</v>
      </c>
    </row>
    <row r="8200" spans="1:12" x14ac:dyDescent="0.3">
      <c r="A8200">
        <v>28</v>
      </c>
      <c r="B8200">
        <v>100000</v>
      </c>
      <c r="C8200" t="s">
        <v>26</v>
      </c>
      <c r="D8200">
        <v>4</v>
      </c>
      <c r="E8200" t="s">
        <v>27</v>
      </c>
      <c r="F8200" t="s">
        <v>30</v>
      </c>
      <c r="G8200">
        <v>25000</v>
      </c>
      <c r="I8200">
        <v>1</v>
      </c>
      <c r="J8200">
        <v>0.25</v>
      </c>
      <c r="K8200" t="s">
        <v>16</v>
      </c>
      <c r="L8200">
        <v>6</v>
      </c>
    </row>
    <row r="8201" spans="1:12" x14ac:dyDescent="0.3">
      <c r="A8201">
        <v>28</v>
      </c>
      <c r="B8201">
        <v>112000</v>
      </c>
      <c r="C8201" t="s">
        <v>26</v>
      </c>
      <c r="D8201">
        <v>9</v>
      </c>
      <c r="E8201" t="s">
        <v>28</v>
      </c>
      <c r="F8201" t="s">
        <v>19</v>
      </c>
      <c r="G8201">
        <v>15000</v>
      </c>
      <c r="H8201">
        <v>11.12</v>
      </c>
      <c r="I8201">
        <v>0</v>
      </c>
      <c r="J8201">
        <v>0.13</v>
      </c>
      <c r="K8201" t="s">
        <v>16</v>
      </c>
      <c r="L8201">
        <v>7</v>
      </c>
    </row>
    <row r="8202" spans="1:12" x14ac:dyDescent="0.3">
      <c r="A8202">
        <v>29</v>
      </c>
      <c r="B8202">
        <v>112000</v>
      </c>
      <c r="C8202" t="s">
        <v>26</v>
      </c>
      <c r="D8202">
        <v>3</v>
      </c>
      <c r="E8202" t="s">
        <v>20</v>
      </c>
      <c r="F8202" t="s">
        <v>30</v>
      </c>
      <c r="G8202">
        <v>25000</v>
      </c>
      <c r="H8202">
        <v>14.61</v>
      </c>
      <c r="I8202">
        <v>0</v>
      </c>
      <c r="J8202">
        <v>0.22</v>
      </c>
      <c r="K8202" t="s">
        <v>16</v>
      </c>
      <c r="L8202">
        <v>5</v>
      </c>
    </row>
    <row r="8203" spans="1:12" x14ac:dyDescent="0.3">
      <c r="A8203">
        <v>27</v>
      </c>
      <c r="B8203">
        <v>112500</v>
      </c>
      <c r="C8203" t="s">
        <v>26</v>
      </c>
      <c r="D8203">
        <v>4</v>
      </c>
      <c r="E8203" t="s">
        <v>28</v>
      </c>
      <c r="F8203" t="s">
        <v>30</v>
      </c>
      <c r="G8203">
        <v>10400</v>
      </c>
      <c r="H8203">
        <v>15.62</v>
      </c>
      <c r="I8203">
        <v>0</v>
      </c>
      <c r="J8203">
        <v>0.09</v>
      </c>
      <c r="K8203" t="s">
        <v>17</v>
      </c>
      <c r="L8203">
        <v>6</v>
      </c>
    </row>
    <row r="8204" spans="1:12" x14ac:dyDescent="0.3">
      <c r="A8204">
        <v>27</v>
      </c>
      <c r="B8204">
        <v>112548</v>
      </c>
      <c r="C8204" t="s">
        <v>26</v>
      </c>
      <c r="D8204">
        <v>11</v>
      </c>
      <c r="E8204" t="s">
        <v>25</v>
      </c>
      <c r="F8204" t="s">
        <v>21</v>
      </c>
      <c r="G8204">
        <v>24000</v>
      </c>
      <c r="I8204">
        <v>0</v>
      </c>
      <c r="J8204">
        <v>0.21</v>
      </c>
      <c r="K8204" t="s">
        <v>16</v>
      </c>
      <c r="L8204">
        <v>7</v>
      </c>
    </row>
    <row r="8205" spans="1:12" x14ac:dyDescent="0.3">
      <c r="A8205">
        <v>27</v>
      </c>
      <c r="B8205">
        <v>41000</v>
      </c>
      <c r="C8205" t="s">
        <v>13</v>
      </c>
      <c r="D8205">
        <v>6</v>
      </c>
      <c r="E8205" t="s">
        <v>18</v>
      </c>
      <c r="F8205" t="s">
        <v>21</v>
      </c>
      <c r="G8205">
        <v>15000</v>
      </c>
      <c r="H8205">
        <v>8.49</v>
      </c>
      <c r="I8205">
        <v>1</v>
      </c>
      <c r="J8205">
        <v>0.37</v>
      </c>
      <c r="K8205" t="s">
        <v>16</v>
      </c>
      <c r="L8205">
        <v>8</v>
      </c>
    </row>
    <row r="8206" spans="1:12" x14ac:dyDescent="0.3">
      <c r="A8206">
        <v>32</v>
      </c>
      <c r="B8206">
        <v>113000</v>
      </c>
      <c r="C8206" t="s">
        <v>26</v>
      </c>
      <c r="D8206">
        <v>1</v>
      </c>
      <c r="E8206" t="s">
        <v>18</v>
      </c>
      <c r="F8206" t="s">
        <v>21</v>
      </c>
      <c r="G8206">
        <v>5000</v>
      </c>
      <c r="I8206">
        <v>0</v>
      </c>
      <c r="J8206">
        <v>0.04</v>
      </c>
      <c r="K8206" t="s">
        <v>16</v>
      </c>
      <c r="L8206">
        <v>6</v>
      </c>
    </row>
    <row r="8207" spans="1:12" x14ac:dyDescent="0.3">
      <c r="A8207">
        <v>28</v>
      </c>
      <c r="B8207">
        <v>113300</v>
      </c>
      <c r="C8207" t="s">
        <v>26</v>
      </c>
      <c r="D8207">
        <v>12</v>
      </c>
      <c r="E8207" t="s">
        <v>27</v>
      </c>
      <c r="F8207" t="s">
        <v>15</v>
      </c>
      <c r="G8207">
        <v>18000</v>
      </c>
      <c r="H8207">
        <v>12.99</v>
      </c>
      <c r="I8207">
        <v>0</v>
      </c>
      <c r="J8207">
        <v>0.16</v>
      </c>
      <c r="K8207" t="s">
        <v>16</v>
      </c>
      <c r="L8207">
        <v>6</v>
      </c>
    </row>
    <row r="8208" spans="1:12" x14ac:dyDescent="0.3">
      <c r="A8208">
        <v>29</v>
      </c>
      <c r="B8208">
        <v>42000</v>
      </c>
      <c r="C8208" t="s">
        <v>13</v>
      </c>
      <c r="D8208">
        <v>5</v>
      </c>
      <c r="E8208" t="s">
        <v>20</v>
      </c>
      <c r="F8208" t="s">
        <v>19</v>
      </c>
      <c r="G8208">
        <v>15000</v>
      </c>
      <c r="H8208">
        <v>10.99</v>
      </c>
      <c r="I8208">
        <v>1</v>
      </c>
      <c r="J8208">
        <v>0.36</v>
      </c>
      <c r="K8208" t="s">
        <v>16</v>
      </c>
      <c r="L8208">
        <v>9</v>
      </c>
    </row>
    <row r="8209" spans="1:12" x14ac:dyDescent="0.3">
      <c r="A8209">
        <v>27</v>
      </c>
      <c r="B8209">
        <v>113400</v>
      </c>
      <c r="C8209" t="s">
        <v>23</v>
      </c>
      <c r="D8209">
        <v>6</v>
      </c>
      <c r="E8209" t="s">
        <v>27</v>
      </c>
      <c r="F8209" t="s">
        <v>19</v>
      </c>
      <c r="G8209">
        <v>2100</v>
      </c>
      <c r="H8209">
        <v>11.99</v>
      </c>
      <c r="I8209">
        <v>0</v>
      </c>
      <c r="J8209">
        <v>0.02</v>
      </c>
      <c r="K8209" t="s">
        <v>16</v>
      </c>
      <c r="L8209">
        <v>7</v>
      </c>
    </row>
    <row r="8210" spans="1:12" x14ac:dyDescent="0.3">
      <c r="A8210">
        <v>34</v>
      </c>
      <c r="B8210">
        <v>113500</v>
      </c>
      <c r="C8210" t="s">
        <v>23</v>
      </c>
      <c r="D8210">
        <v>4</v>
      </c>
      <c r="E8210" t="s">
        <v>28</v>
      </c>
      <c r="F8210" t="s">
        <v>21</v>
      </c>
      <c r="G8210">
        <v>3000</v>
      </c>
      <c r="H8210">
        <v>6.39</v>
      </c>
      <c r="I8210">
        <v>0</v>
      </c>
      <c r="J8210">
        <v>0.03</v>
      </c>
      <c r="K8210" t="s">
        <v>16</v>
      </c>
      <c r="L8210">
        <v>8</v>
      </c>
    </row>
    <row r="8211" spans="1:12" x14ac:dyDescent="0.3">
      <c r="A8211">
        <v>33</v>
      </c>
      <c r="B8211">
        <v>114000</v>
      </c>
      <c r="C8211" t="s">
        <v>26</v>
      </c>
      <c r="D8211">
        <v>0</v>
      </c>
      <c r="E8211" t="s">
        <v>18</v>
      </c>
      <c r="F8211" t="s">
        <v>30</v>
      </c>
      <c r="G8211">
        <v>16000</v>
      </c>
      <c r="H8211">
        <v>16.77</v>
      </c>
      <c r="I8211">
        <v>0</v>
      </c>
      <c r="J8211">
        <v>0.14000000000000001</v>
      </c>
      <c r="K8211" t="s">
        <v>16</v>
      </c>
      <c r="L8211">
        <v>5</v>
      </c>
    </row>
    <row r="8212" spans="1:12" x14ac:dyDescent="0.3">
      <c r="A8212">
        <v>28</v>
      </c>
      <c r="B8212">
        <v>27504</v>
      </c>
      <c r="C8212" t="s">
        <v>23</v>
      </c>
      <c r="D8212">
        <v>4</v>
      </c>
      <c r="E8212" t="s">
        <v>20</v>
      </c>
      <c r="F8212" t="s">
        <v>19</v>
      </c>
      <c r="G8212">
        <v>2000</v>
      </c>
      <c r="H8212">
        <v>11.12</v>
      </c>
      <c r="I8212">
        <v>0</v>
      </c>
      <c r="J8212">
        <v>7.0000000000000007E-2</v>
      </c>
      <c r="K8212" t="s">
        <v>16</v>
      </c>
      <c r="L8212">
        <v>8</v>
      </c>
    </row>
    <row r="8213" spans="1:12" x14ac:dyDescent="0.3">
      <c r="A8213">
        <v>35</v>
      </c>
      <c r="B8213">
        <v>114000</v>
      </c>
      <c r="C8213" t="s">
        <v>26</v>
      </c>
      <c r="D8213">
        <v>11</v>
      </c>
      <c r="E8213" t="s">
        <v>18</v>
      </c>
      <c r="F8213" t="s">
        <v>19</v>
      </c>
      <c r="G8213">
        <v>7000</v>
      </c>
      <c r="H8213">
        <v>11.49</v>
      </c>
      <c r="I8213">
        <v>0</v>
      </c>
      <c r="J8213">
        <v>0.06</v>
      </c>
      <c r="K8213" t="s">
        <v>16</v>
      </c>
      <c r="L8213">
        <v>10</v>
      </c>
    </row>
    <row r="8214" spans="1:12" x14ac:dyDescent="0.3">
      <c r="A8214">
        <v>32</v>
      </c>
      <c r="B8214">
        <v>86700</v>
      </c>
      <c r="C8214" t="s">
        <v>26</v>
      </c>
      <c r="D8214">
        <v>16</v>
      </c>
      <c r="E8214" t="s">
        <v>14</v>
      </c>
      <c r="F8214" t="s">
        <v>30</v>
      </c>
      <c r="G8214">
        <v>20000</v>
      </c>
      <c r="H8214">
        <v>14.74</v>
      </c>
      <c r="I8214">
        <v>1</v>
      </c>
      <c r="J8214">
        <v>0.2</v>
      </c>
      <c r="K8214" t="s">
        <v>16</v>
      </c>
      <c r="L8214">
        <v>9</v>
      </c>
    </row>
    <row r="8215" spans="1:12" x14ac:dyDescent="0.3">
      <c r="A8215">
        <v>29</v>
      </c>
      <c r="B8215">
        <v>42500</v>
      </c>
      <c r="C8215" t="s">
        <v>13</v>
      </c>
      <c r="D8215">
        <v>9</v>
      </c>
      <c r="E8215" t="s">
        <v>27</v>
      </c>
      <c r="F8215" t="s">
        <v>21</v>
      </c>
      <c r="G8215">
        <v>15000</v>
      </c>
      <c r="H8215">
        <v>7.88</v>
      </c>
      <c r="I8215">
        <v>1</v>
      </c>
      <c r="J8215">
        <v>0.35</v>
      </c>
      <c r="K8215" t="s">
        <v>16</v>
      </c>
      <c r="L8215">
        <v>7</v>
      </c>
    </row>
    <row r="8216" spans="1:12" x14ac:dyDescent="0.3">
      <c r="A8216">
        <v>33</v>
      </c>
      <c r="B8216">
        <v>114996</v>
      </c>
      <c r="C8216" t="s">
        <v>26</v>
      </c>
      <c r="D8216">
        <v>0</v>
      </c>
      <c r="E8216" t="s">
        <v>20</v>
      </c>
      <c r="F8216" t="s">
        <v>19</v>
      </c>
      <c r="G8216">
        <v>7450</v>
      </c>
      <c r="H8216">
        <v>11.71</v>
      </c>
      <c r="I8216">
        <v>0</v>
      </c>
      <c r="J8216">
        <v>0.06</v>
      </c>
      <c r="K8216" t="s">
        <v>16</v>
      </c>
      <c r="L8216">
        <v>5</v>
      </c>
    </row>
    <row r="8217" spans="1:12" x14ac:dyDescent="0.3">
      <c r="A8217">
        <v>32</v>
      </c>
      <c r="B8217">
        <v>103000</v>
      </c>
      <c r="C8217" t="s">
        <v>26</v>
      </c>
      <c r="D8217">
        <v>0</v>
      </c>
      <c r="E8217" t="s">
        <v>20</v>
      </c>
      <c r="F8217" t="s">
        <v>29</v>
      </c>
      <c r="G8217">
        <v>33000</v>
      </c>
      <c r="H8217">
        <v>18.64</v>
      </c>
      <c r="I8217">
        <v>1</v>
      </c>
      <c r="J8217">
        <v>0.32</v>
      </c>
      <c r="K8217" t="s">
        <v>16</v>
      </c>
      <c r="L8217">
        <v>6</v>
      </c>
    </row>
    <row r="8218" spans="1:12" x14ac:dyDescent="0.3">
      <c r="A8218">
        <v>30</v>
      </c>
      <c r="B8218">
        <v>43000</v>
      </c>
      <c r="C8218" t="s">
        <v>13</v>
      </c>
      <c r="D8218">
        <v>3</v>
      </c>
      <c r="E8218" t="s">
        <v>27</v>
      </c>
      <c r="F8218" t="s">
        <v>21</v>
      </c>
      <c r="G8218">
        <v>15000</v>
      </c>
      <c r="I8218">
        <v>1</v>
      </c>
      <c r="J8218">
        <v>0.35</v>
      </c>
      <c r="K8218" t="s">
        <v>16</v>
      </c>
      <c r="L8218">
        <v>8</v>
      </c>
    </row>
    <row r="8219" spans="1:12" x14ac:dyDescent="0.3">
      <c r="A8219">
        <v>33</v>
      </c>
      <c r="B8219">
        <v>115000</v>
      </c>
      <c r="C8219" t="s">
        <v>26</v>
      </c>
      <c r="D8219">
        <v>3</v>
      </c>
      <c r="E8219" t="s">
        <v>20</v>
      </c>
      <c r="F8219" t="s">
        <v>21</v>
      </c>
      <c r="G8219">
        <v>14000</v>
      </c>
      <c r="H8219">
        <v>6.03</v>
      </c>
      <c r="I8219">
        <v>0</v>
      </c>
      <c r="J8219">
        <v>0.12</v>
      </c>
      <c r="K8219" t="s">
        <v>16</v>
      </c>
      <c r="L8219">
        <v>8</v>
      </c>
    </row>
    <row r="8220" spans="1:12" x14ac:dyDescent="0.3">
      <c r="A8220">
        <v>29</v>
      </c>
      <c r="B8220">
        <v>44000</v>
      </c>
      <c r="C8220" t="s">
        <v>13</v>
      </c>
      <c r="D8220">
        <v>0</v>
      </c>
      <c r="E8220" t="s">
        <v>20</v>
      </c>
      <c r="F8220" t="s">
        <v>19</v>
      </c>
      <c r="G8220">
        <v>15000</v>
      </c>
      <c r="H8220">
        <v>11.86</v>
      </c>
      <c r="I8220">
        <v>1</v>
      </c>
      <c r="J8220">
        <v>0.34</v>
      </c>
      <c r="K8220" t="s">
        <v>16</v>
      </c>
      <c r="L8220">
        <v>9</v>
      </c>
    </row>
    <row r="8221" spans="1:12" x14ac:dyDescent="0.3">
      <c r="A8221">
        <v>31</v>
      </c>
      <c r="B8221">
        <v>115000</v>
      </c>
      <c r="C8221" t="s">
        <v>26</v>
      </c>
      <c r="D8221">
        <v>15</v>
      </c>
      <c r="E8221" t="s">
        <v>14</v>
      </c>
      <c r="F8221" t="s">
        <v>19</v>
      </c>
      <c r="G8221">
        <v>10000</v>
      </c>
      <c r="H8221">
        <v>12.42</v>
      </c>
      <c r="I8221">
        <v>0</v>
      </c>
      <c r="J8221">
        <v>0.09</v>
      </c>
      <c r="K8221" t="s">
        <v>16</v>
      </c>
      <c r="L8221">
        <v>6</v>
      </c>
    </row>
    <row r="8222" spans="1:12" x14ac:dyDescent="0.3">
      <c r="A8222">
        <v>32</v>
      </c>
      <c r="B8222">
        <v>44400</v>
      </c>
      <c r="C8222" t="s">
        <v>13</v>
      </c>
      <c r="D8222">
        <v>5</v>
      </c>
      <c r="E8222" t="s">
        <v>27</v>
      </c>
      <c r="F8222" t="s">
        <v>30</v>
      </c>
      <c r="G8222">
        <v>15000</v>
      </c>
      <c r="H8222">
        <v>16.489999999999998</v>
      </c>
      <c r="I8222">
        <v>1</v>
      </c>
      <c r="J8222">
        <v>0.34</v>
      </c>
      <c r="K8222" t="s">
        <v>17</v>
      </c>
      <c r="L8222">
        <v>5</v>
      </c>
    </row>
    <row r="8223" spans="1:12" x14ac:dyDescent="0.3">
      <c r="A8223">
        <v>28</v>
      </c>
      <c r="B8223">
        <v>115000</v>
      </c>
      <c r="C8223" t="s">
        <v>26</v>
      </c>
      <c r="D8223">
        <v>2</v>
      </c>
      <c r="E8223" t="s">
        <v>20</v>
      </c>
      <c r="F8223" t="s">
        <v>19</v>
      </c>
      <c r="G8223">
        <v>18000</v>
      </c>
      <c r="H8223">
        <v>10.59</v>
      </c>
      <c r="I8223">
        <v>0</v>
      </c>
      <c r="J8223">
        <v>0.16</v>
      </c>
      <c r="K8223" t="s">
        <v>16</v>
      </c>
      <c r="L8223">
        <v>10</v>
      </c>
    </row>
    <row r="8224" spans="1:12" x14ac:dyDescent="0.3">
      <c r="A8224">
        <v>29</v>
      </c>
      <c r="B8224">
        <v>115000</v>
      </c>
      <c r="C8224" t="s">
        <v>23</v>
      </c>
      <c r="D8224">
        <v>12</v>
      </c>
      <c r="E8224" t="s">
        <v>18</v>
      </c>
      <c r="F8224" t="s">
        <v>30</v>
      </c>
      <c r="G8224">
        <v>35000</v>
      </c>
      <c r="H8224">
        <v>15.28</v>
      </c>
      <c r="I8224">
        <v>0</v>
      </c>
      <c r="J8224">
        <v>0.3</v>
      </c>
      <c r="K8224" t="s">
        <v>17</v>
      </c>
      <c r="L8224">
        <v>5</v>
      </c>
    </row>
    <row r="8225" spans="1:12" x14ac:dyDescent="0.3">
      <c r="A8225">
        <v>28</v>
      </c>
      <c r="B8225">
        <v>103000</v>
      </c>
      <c r="C8225" t="s">
        <v>26</v>
      </c>
      <c r="D8225">
        <v>12</v>
      </c>
      <c r="E8225" t="s">
        <v>28</v>
      </c>
      <c r="F8225" t="s">
        <v>15</v>
      </c>
      <c r="G8225">
        <v>20000</v>
      </c>
      <c r="H8225">
        <v>14.17</v>
      </c>
      <c r="I8225">
        <v>1</v>
      </c>
      <c r="J8225">
        <v>0.19</v>
      </c>
      <c r="K8225" t="s">
        <v>17</v>
      </c>
      <c r="L8225">
        <v>9</v>
      </c>
    </row>
    <row r="8226" spans="1:12" x14ac:dyDescent="0.3">
      <c r="A8226">
        <v>33</v>
      </c>
      <c r="B8226">
        <v>39000</v>
      </c>
      <c r="C8226" t="s">
        <v>13</v>
      </c>
      <c r="D8226">
        <v>4</v>
      </c>
      <c r="E8226" t="s">
        <v>25</v>
      </c>
      <c r="F8226" t="s">
        <v>29</v>
      </c>
      <c r="G8226">
        <v>15000</v>
      </c>
      <c r="H8226">
        <v>17.559999999999999</v>
      </c>
      <c r="I8226">
        <v>1</v>
      </c>
      <c r="J8226">
        <v>0.38</v>
      </c>
      <c r="K8226" t="s">
        <v>17</v>
      </c>
      <c r="L8226">
        <v>5</v>
      </c>
    </row>
    <row r="8227" spans="1:12" x14ac:dyDescent="0.3">
      <c r="A8227">
        <v>27</v>
      </c>
      <c r="B8227">
        <v>115000</v>
      </c>
      <c r="C8227" t="s">
        <v>26</v>
      </c>
      <c r="D8227">
        <v>11</v>
      </c>
      <c r="E8227" t="s">
        <v>14</v>
      </c>
      <c r="F8227" t="s">
        <v>21</v>
      </c>
      <c r="G8227">
        <v>8000</v>
      </c>
      <c r="H8227">
        <v>7.51</v>
      </c>
      <c r="I8227">
        <v>0</v>
      </c>
      <c r="J8227">
        <v>7.0000000000000007E-2</v>
      </c>
      <c r="K8227" t="s">
        <v>16</v>
      </c>
      <c r="L8227">
        <v>7</v>
      </c>
    </row>
    <row r="8228" spans="1:12" x14ac:dyDescent="0.3">
      <c r="A8228">
        <v>28</v>
      </c>
      <c r="B8228">
        <v>115000</v>
      </c>
      <c r="C8228" t="s">
        <v>26</v>
      </c>
      <c r="D8228">
        <v>12</v>
      </c>
      <c r="E8228" t="s">
        <v>27</v>
      </c>
      <c r="F8228" t="s">
        <v>15</v>
      </c>
      <c r="G8228">
        <v>16000</v>
      </c>
      <c r="H8228">
        <v>13.85</v>
      </c>
      <c r="I8228">
        <v>0</v>
      </c>
      <c r="J8228">
        <v>0.14000000000000001</v>
      </c>
      <c r="K8228" t="s">
        <v>17</v>
      </c>
      <c r="L8228">
        <v>8</v>
      </c>
    </row>
    <row r="8229" spans="1:12" x14ac:dyDescent="0.3">
      <c r="A8229">
        <v>27</v>
      </c>
      <c r="B8229">
        <v>115000</v>
      </c>
      <c r="C8229" t="s">
        <v>26</v>
      </c>
      <c r="D8229">
        <v>3</v>
      </c>
      <c r="E8229" t="s">
        <v>18</v>
      </c>
      <c r="F8229" t="s">
        <v>21</v>
      </c>
      <c r="G8229">
        <v>6300</v>
      </c>
      <c r="H8229">
        <v>6.76</v>
      </c>
      <c r="I8229">
        <v>0</v>
      </c>
      <c r="J8229">
        <v>0.05</v>
      </c>
      <c r="K8229" t="s">
        <v>16</v>
      </c>
      <c r="L8229">
        <v>10</v>
      </c>
    </row>
    <row r="8230" spans="1:12" x14ac:dyDescent="0.3">
      <c r="A8230">
        <v>27</v>
      </c>
      <c r="B8230">
        <v>27000</v>
      </c>
      <c r="C8230" t="s">
        <v>23</v>
      </c>
      <c r="D8230">
        <v>1</v>
      </c>
      <c r="E8230" t="s">
        <v>27</v>
      </c>
      <c r="F8230" t="s">
        <v>21</v>
      </c>
      <c r="G8230">
        <v>6000</v>
      </c>
      <c r="H8230">
        <v>8</v>
      </c>
      <c r="I8230">
        <v>0</v>
      </c>
      <c r="J8230">
        <v>0.22</v>
      </c>
      <c r="K8230" t="s">
        <v>16</v>
      </c>
      <c r="L8230">
        <v>6</v>
      </c>
    </row>
    <row r="8231" spans="1:12" x14ac:dyDescent="0.3">
      <c r="A8231">
        <v>33</v>
      </c>
      <c r="B8231">
        <v>115000</v>
      </c>
      <c r="C8231" t="s">
        <v>23</v>
      </c>
      <c r="D8231">
        <v>2</v>
      </c>
      <c r="E8231" t="s">
        <v>27</v>
      </c>
      <c r="F8231" t="s">
        <v>19</v>
      </c>
      <c r="G8231">
        <v>14400</v>
      </c>
      <c r="H8231">
        <v>11.14</v>
      </c>
      <c r="I8231">
        <v>0</v>
      </c>
      <c r="J8231">
        <v>0.13</v>
      </c>
      <c r="K8231" t="s">
        <v>16</v>
      </c>
      <c r="L8231">
        <v>5</v>
      </c>
    </row>
    <row r="8232" spans="1:12" x14ac:dyDescent="0.3">
      <c r="A8232">
        <v>29</v>
      </c>
      <c r="B8232">
        <v>115000</v>
      </c>
      <c r="C8232" t="s">
        <v>26</v>
      </c>
      <c r="D8232">
        <v>11</v>
      </c>
      <c r="E8232" t="s">
        <v>18</v>
      </c>
      <c r="F8232" t="s">
        <v>15</v>
      </c>
      <c r="G8232">
        <v>20000</v>
      </c>
      <c r="H8232">
        <v>13.79</v>
      </c>
      <c r="I8232">
        <v>0</v>
      </c>
      <c r="J8232">
        <v>0.17</v>
      </c>
      <c r="K8232" t="s">
        <v>17</v>
      </c>
      <c r="L8232">
        <v>6</v>
      </c>
    </row>
    <row r="8233" spans="1:12" x14ac:dyDescent="0.3">
      <c r="A8233">
        <v>29</v>
      </c>
      <c r="B8233">
        <v>115742</v>
      </c>
      <c r="C8233" t="s">
        <v>26</v>
      </c>
      <c r="D8233">
        <v>13</v>
      </c>
      <c r="E8233" t="s">
        <v>20</v>
      </c>
      <c r="F8233" t="s">
        <v>21</v>
      </c>
      <c r="G8233">
        <v>7000</v>
      </c>
      <c r="H8233">
        <v>6.62</v>
      </c>
      <c r="I8233">
        <v>0</v>
      </c>
      <c r="J8233">
        <v>0.06</v>
      </c>
      <c r="K8233" t="s">
        <v>16</v>
      </c>
      <c r="L8233">
        <v>8</v>
      </c>
    </row>
    <row r="8234" spans="1:12" x14ac:dyDescent="0.3">
      <c r="A8234">
        <v>28</v>
      </c>
      <c r="B8234">
        <v>116000</v>
      </c>
      <c r="C8234" t="s">
        <v>26</v>
      </c>
      <c r="D8234">
        <v>10</v>
      </c>
      <c r="E8234" t="s">
        <v>14</v>
      </c>
      <c r="F8234" t="s">
        <v>19</v>
      </c>
      <c r="G8234">
        <v>25000</v>
      </c>
      <c r="H8234">
        <v>12.18</v>
      </c>
      <c r="I8234">
        <v>0</v>
      </c>
      <c r="J8234">
        <v>0.22</v>
      </c>
      <c r="K8234" t="s">
        <v>16</v>
      </c>
      <c r="L8234">
        <v>10</v>
      </c>
    </row>
    <row r="8235" spans="1:12" x14ac:dyDescent="0.3">
      <c r="A8235">
        <v>29</v>
      </c>
      <c r="B8235">
        <v>33048</v>
      </c>
      <c r="C8235" t="s">
        <v>13</v>
      </c>
      <c r="D8235">
        <v>2</v>
      </c>
      <c r="E8235" t="s">
        <v>14</v>
      </c>
      <c r="F8235" t="s">
        <v>15</v>
      </c>
      <c r="G8235">
        <v>1800</v>
      </c>
      <c r="H8235">
        <v>12.53</v>
      </c>
      <c r="I8235">
        <v>0</v>
      </c>
      <c r="J8235">
        <v>0.05</v>
      </c>
      <c r="K8235" t="s">
        <v>16</v>
      </c>
      <c r="L8235">
        <v>8</v>
      </c>
    </row>
    <row r="8236" spans="1:12" x14ac:dyDescent="0.3">
      <c r="A8236">
        <v>35</v>
      </c>
      <c r="B8236">
        <v>26400</v>
      </c>
      <c r="C8236" t="s">
        <v>23</v>
      </c>
      <c r="D8236">
        <v>19</v>
      </c>
      <c r="E8236" t="s">
        <v>27</v>
      </c>
      <c r="F8236" t="s">
        <v>21</v>
      </c>
      <c r="G8236">
        <v>6600</v>
      </c>
      <c r="H8236">
        <v>5.99</v>
      </c>
      <c r="I8236">
        <v>0</v>
      </c>
      <c r="J8236">
        <v>0.25</v>
      </c>
      <c r="K8236" t="s">
        <v>16</v>
      </c>
      <c r="L8236">
        <v>8</v>
      </c>
    </row>
    <row r="8237" spans="1:12" x14ac:dyDescent="0.3">
      <c r="A8237">
        <v>29</v>
      </c>
      <c r="B8237">
        <v>35000</v>
      </c>
      <c r="C8237" t="s">
        <v>13</v>
      </c>
      <c r="D8237">
        <v>12</v>
      </c>
      <c r="E8237" t="s">
        <v>25</v>
      </c>
      <c r="F8237" t="s">
        <v>21</v>
      </c>
      <c r="G8237">
        <v>1800</v>
      </c>
      <c r="H8237">
        <v>5.42</v>
      </c>
      <c r="I8237">
        <v>0</v>
      </c>
      <c r="J8237">
        <v>0.05</v>
      </c>
      <c r="K8237" t="s">
        <v>16</v>
      </c>
      <c r="L8237">
        <v>7</v>
      </c>
    </row>
    <row r="8238" spans="1:12" x14ac:dyDescent="0.3">
      <c r="A8238">
        <v>34</v>
      </c>
      <c r="B8238">
        <v>36129</v>
      </c>
      <c r="C8238" t="s">
        <v>13</v>
      </c>
      <c r="D8238">
        <v>3</v>
      </c>
      <c r="E8238" t="s">
        <v>25</v>
      </c>
      <c r="F8238" t="s">
        <v>15</v>
      </c>
      <c r="G8238">
        <v>1800</v>
      </c>
      <c r="H8238">
        <v>14.22</v>
      </c>
      <c r="I8238">
        <v>0</v>
      </c>
      <c r="J8238">
        <v>0.05</v>
      </c>
      <c r="K8238" t="s">
        <v>17</v>
      </c>
      <c r="L8238">
        <v>9</v>
      </c>
    </row>
    <row r="8239" spans="1:12" x14ac:dyDescent="0.3">
      <c r="A8239">
        <v>27</v>
      </c>
      <c r="B8239">
        <v>117996</v>
      </c>
      <c r="C8239" t="s">
        <v>26</v>
      </c>
      <c r="D8239">
        <v>4</v>
      </c>
      <c r="E8239" t="s">
        <v>25</v>
      </c>
      <c r="F8239" t="s">
        <v>21</v>
      </c>
      <c r="G8239">
        <v>16000</v>
      </c>
      <c r="H8239">
        <v>7.9</v>
      </c>
      <c r="I8239">
        <v>0</v>
      </c>
      <c r="J8239">
        <v>0.14000000000000001</v>
      </c>
      <c r="K8239" t="s">
        <v>16</v>
      </c>
      <c r="L8239">
        <v>10</v>
      </c>
    </row>
    <row r="8240" spans="1:12" x14ac:dyDescent="0.3">
      <c r="A8240">
        <v>31</v>
      </c>
      <c r="B8240">
        <v>118000</v>
      </c>
      <c r="C8240" t="s">
        <v>26</v>
      </c>
      <c r="D8240">
        <v>8</v>
      </c>
      <c r="E8240" t="s">
        <v>14</v>
      </c>
      <c r="F8240" t="s">
        <v>19</v>
      </c>
      <c r="G8240">
        <v>6000</v>
      </c>
      <c r="H8240">
        <v>12.69</v>
      </c>
      <c r="I8240">
        <v>0</v>
      </c>
      <c r="J8240">
        <v>0.05</v>
      </c>
      <c r="K8240" t="s">
        <v>16</v>
      </c>
      <c r="L8240">
        <v>9</v>
      </c>
    </row>
    <row r="8241" spans="1:12" x14ac:dyDescent="0.3">
      <c r="A8241">
        <v>27</v>
      </c>
      <c r="B8241">
        <v>118000</v>
      </c>
      <c r="C8241" t="s">
        <v>26</v>
      </c>
      <c r="D8241">
        <v>3</v>
      </c>
      <c r="E8241" t="s">
        <v>20</v>
      </c>
      <c r="F8241" t="s">
        <v>21</v>
      </c>
      <c r="G8241">
        <v>10000</v>
      </c>
      <c r="H8241">
        <v>6.17</v>
      </c>
      <c r="I8241">
        <v>0</v>
      </c>
      <c r="J8241">
        <v>0.08</v>
      </c>
      <c r="K8241" t="s">
        <v>16</v>
      </c>
      <c r="L8241">
        <v>6</v>
      </c>
    </row>
    <row r="8242" spans="1:12" x14ac:dyDescent="0.3">
      <c r="A8242">
        <v>29</v>
      </c>
      <c r="B8242">
        <v>118400</v>
      </c>
      <c r="C8242" t="s">
        <v>26</v>
      </c>
      <c r="D8242">
        <v>11</v>
      </c>
      <c r="E8242" t="s">
        <v>18</v>
      </c>
      <c r="F8242" t="s">
        <v>21</v>
      </c>
      <c r="G8242">
        <v>35000</v>
      </c>
      <c r="H8242">
        <v>7.9</v>
      </c>
      <c r="I8242">
        <v>0</v>
      </c>
      <c r="J8242">
        <v>0.3</v>
      </c>
      <c r="K8242" t="s">
        <v>16</v>
      </c>
      <c r="L8242">
        <v>8</v>
      </c>
    </row>
    <row r="8243" spans="1:12" x14ac:dyDescent="0.3">
      <c r="A8243">
        <v>27</v>
      </c>
      <c r="B8243">
        <v>119000</v>
      </c>
      <c r="C8243" t="s">
        <v>26</v>
      </c>
      <c r="D8243">
        <v>0</v>
      </c>
      <c r="E8243" t="s">
        <v>14</v>
      </c>
      <c r="F8243" t="s">
        <v>19</v>
      </c>
      <c r="G8243">
        <v>8800</v>
      </c>
      <c r="I8243">
        <v>0</v>
      </c>
      <c r="J8243">
        <v>7.0000000000000007E-2</v>
      </c>
      <c r="K8243" t="s">
        <v>16</v>
      </c>
      <c r="L8243">
        <v>7</v>
      </c>
    </row>
    <row r="8244" spans="1:12" x14ac:dyDescent="0.3">
      <c r="A8244">
        <v>27</v>
      </c>
      <c r="B8244">
        <v>107450</v>
      </c>
      <c r="C8244" t="s">
        <v>26</v>
      </c>
      <c r="D8244">
        <v>11</v>
      </c>
      <c r="E8244" t="s">
        <v>20</v>
      </c>
      <c r="F8244" t="s">
        <v>31</v>
      </c>
      <c r="G8244">
        <v>24000</v>
      </c>
      <c r="H8244">
        <v>20.86</v>
      </c>
      <c r="I8244">
        <v>1</v>
      </c>
      <c r="J8244">
        <v>0.22</v>
      </c>
      <c r="K8244" t="s">
        <v>17</v>
      </c>
      <c r="L8244">
        <v>10</v>
      </c>
    </row>
    <row r="8245" spans="1:12" x14ac:dyDescent="0.3">
      <c r="A8245">
        <v>29</v>
      </c>
      <c r="B8245">
        <v>119604</v>
      </c>
      <c r="C8245" t="s">
        <v>26</v>
      </c>
      <c r="D8245">
        <v>0</v>
      </c>
      <c r="E8245" t="s">
        <v>25</v>
      </c>
      <c r="F8245" t="s">
        <v>21</v>
      </c>
      <c r="G8245">
        <v>5000</v>
      </c>
      <c r="H8245">
        <v>9.32</v>
      </c>
      <c r="I8245">
        <v>0</v>
      </c>
      <c r="J8245">
        <v>0.04</v>
      </c>
      <c r="K8245" t="s">
        <v>16</v>
      </c>
      <c r="L8245">
        <v>5</v>
      </c>
    </row>
    <row r="8246" spans="1:12" x14ac:dyDescent="0.3">
      <c r="A8246">
        <v>27</v>
      </c>
      <c r="B8246">
        <v>120000</v>
      </c>
      <c r="C8246" t="s">
        <v>26</v>
      </c>
      <c r="D8246">
        <v>2</v>
      </c>
      <c r="E8246" t="s">
        <v>18</v>
      </c>
      <c r="F8246" t="s">
        <v>21</v>
      </c>
      <c r="G8246">
        <v>17000</v>
      </c>
      <c r="H8246">
        <v>6.03</v>
      </c>
      <c r="I8246">
        <v>0</v>
      </c>
      <c r="J8246">
        <v>0.14000000000000001</v>
      </c>
      <c r="K8246" t="s">
        <v>16</v>
      </c>
      <c r="L8246">
        <v>5</v>
      </c>
    </row>
    <row r="8247" spans="1:12" x14ac:dyDescent="0.3">
      <c r="A8247">
        <v>28</v>
      </c>
      <c r="B8247">
        <v>26000</v>
      </c>
      <c r="C8247" t="s">
        <v>23</v>
      </c>
      <c r="D8247">
        <v>3</v>
      </c>
      <c r="E8247" t="s">
        <v>28</v>
      </c>
      <c r="F8247" t="s">
        <v>21</v>
      </c>
      <c r="G8247">
        <v>2500</v>
      </c>
      <c r="H8247">
        <v>7.49</v>
      </c>
      <c r="I8247">
        <v>0</v>
      </c>
      <c r="J8247">
        <v>0.1</v>
      </c>
      <c r="K8247" t="s">
        <v>16</v>
      </c>
      <c r="L8247">
        <v>8</v>
      </c>
    </row>
    <row r="8248" spans="1:12" x14ac:dyDescent="0.3">
      <c r="A8248">
        <v>29</v>
      </c>
      <c r="B8248">
        <v>120000</v>
      </c>
      <c r="C8248" t="s">
        <v>26</v>
      </c>
      <c r="D8248">
        <v>11</v>
      </c>
      <c r="E8248" t="s">
        <v>27</v>
      </c>
      <c r="F8248" t="s">
        <v>19</v>
      </c>
      <c r="G8248">
        <v>16000</v>
      </c>
      <c r="H8248">
        <v>12.42</v>
      </c>
      <c r="I8248">
        <v>0</v>
      </c>
      <c r="J8248">
        <v>0.13</v>
      </c>
      <c r="K8248" t="s">
        <v>16</v>
      </c>
      <c r="L8248">
        <v>9</v>
      </c>
    </row>
    <row r="8249" spans="1:12" x14ac:dyDescent="0.3">
      <c r="A8249">
        <v>29</v>
      </c>
      <c r="B8249">
        <v>120000</v>
      </c>
      <c r="C8249" t="s">
        <v>26</v>
      </c>
      <c r="D8249">
        <v>3</v>
      </c>
      <c r="E8249" t="s">
        <v>18</v>
      </c>
      <c r="F8249" t="s">
        <v>19</v>
      </c>
      <c r="G8249">
        <v>20000</v>
      </c>
      <c r="H8249">
        <v>11.71</v>
      </c>
      <c r="I8249">
        <v>0</v>
      </c>
      <c r="J8249">
        <v>0.17</v>
      </c>
      <c r="K8249" t="s">
        <v>16</v>
      </c>
      <c r="L8249">
        <v>5</v>
      </c>
    </row>
    <row r="8250" spans="1:12" x14ac:dyDescent="0.3">
      <c r="A8250">
        <v>28</v>
      </c>
      <c r="B8250">
        <v>48500</v>
      </c>
      <c r="C8250" t="s">
        <v>13</v>
      </c>
      <c r="D8250">
        <v>0</v>
      </c>
      <c r="E8250" t="s">
        <v>14</v>
      </c>
      <c r="F8250" t="s">
        <v>15</v>
      </c>
      <c r="G8250">
        <v>15000</v>
      </c>
      <c r="H8250">
        <v>12.99</v>
      </c>
      <c r="I8250">
        <v>1</v>
      </c>
      <c r="J8250">
        <v>0.31</v>
      </c>
      <c r="K8250" t="s">
        <v>17</v>
      </c>
      <c r="L8250">
        <v>7</v>
      </c>
    </row>
    <row r="8251" spans="1:12" x14ac:dyDescent="0.3">
      <c r="A8251">
        <v>28</v>
      </c>
      <c r="B8251">
        <v>48500</v>
      </c>
      <c r="C8251" t="s">
        <v>13</v>
      </c>
      <c r="D8251">
        <v>4</v>
      </c>
      <c r="E8251" t="s">
        <v>20</v>
      </c>
      <c r="F8251" t="s">
        <v>15</v>
      </c>
      <c r="G8251">
        <v>15000</v>
      </c>
      <c r="H8251">
        <v>12.87</v>
      </c>
      <c r="I8251">
        <v>1</v>
      </c>
      <c r="J8251">
        <v>0.31</v>
      </c>
      <c r="K8251" t="s">
        <v>17</v>
      </c>
      <c r="L8251">
        <v>8</v>
      </c>
    </row>
    <row r="8252" spans="1:12" x14ac:dyDescent="0.3">
      <c r="A8252">
        <v>27</v>
      </c>
      <c r="B8252">
        <v>120000</v>
      </c>
      <c r="C8252" t="s">
        <v>26</v>
      </c>
      <c r="D8252">
        <v>11</v>
      </c>
      <c r="E8252" t="s">
        <v>18</v>
      </c>
      <c r="F8252" t="s">
        <v>19</v>
      </c>
      <c r="G8252">
        <v>20000</v>
      </c>
      <c r="H8252">
        <v>10.65</v>
      </c>
      <c r="I8252">
        <v>0</v>
      </c>
      <c r="J8252">
        <v>0.17</v>
      </c>
      <c r="K8252" t="s">
        <v>16</v>
      </c>
      <c r="L8252">
        <v>8</v>
      </c>
    </row>
    <row r="8253" spans="1:12" x14ac:dyDescent="0.3">
      <c r="A8253">
        <v>29</v>
      </c>
      <c r="B8253">
        <v>120000</v>
      </c>
      <c r="C8253" t="s">
        <v>26</v>
      </c>
      <c r="D8253">
        <v>12</v>
      </c>
      <c r="E8253" t="s">
        <v>27</v>
      </c>
      <c r="F8253" t="s">
        <v>19</v>
      </c>
      <c r="G8253">
        <v>12000</v>
      </c>
      <c r="H8253">
        <v>10.65</v>
      </c>
      <c r="I8253">
        <v>0</v>
      </c>
      <c r="J8253">
        <v>0.1</v>
      </c>
      <c r="K8253" t="s">
        <v>16</v>
      </c>
      <c r="L8253">
        <v>9</v>
      </c>
    </row>
    <row r="8254" spans="1:12" x14ac:dyDescent="0.3">
      <c r="A8254">
        <v>33</v>
      </c>
      <c r="B8254">
        <v>120000</v>
      </c>
      <c r="C8254" t="s">
        <v>26</v>
      </c>
      <c r="D8254">
        <v>14</v>
      </c>
      <c r="E8254" t="s">
        <v>27</v>
      </c>
      <c r="F8254" t="s">
        <v>19</v>
      </c>
      <c r="G8254">
        <v>2000</v>
      </c>
      <c r="H8254">
        <v>12.69</v>
      </c>
      <c r="I8254">
        <v>0</v>
      </c>
      <c r="J8254">
        <v>0.02</v>
      </c>
      <c r="K8254" t="s">
        <v>16</v>
      </c>
      <c r="L8254">
        <v>9</v>
      </c>
    </row>
    <row r="8255" spans="1:12" x14ac:dyDescent="0.3">
      <c r="A8255">
        <v>27</v>
      </c>
      <c r="B8255">
        <v>50000</v>
      </c>
      <c r="C8255" t="s">
        <v>13</v>
      </c>
      <c r="D8255">
        <v>3</v>
      </c>
      <c r="E8255" t="s">
        <v>27</v>
      </c>
      <c r="F8255" t="s">
        <v>30</v>
      </c>
      <c r="G8255">
        <v>15000</v>
      </c>
      <c r="H8255">
        <v>16.77</v>
      </c>
      <c r="I8255">
        <v>0</v>
      </c>
      <c r="J8255">
        <v>0.3</v>
      </c>
      <c r="K8255" t="s">
        <v>16</v>
      </c>
      <c r="L8255">
        <v>5</v>
      </c>
    </row>
    <row r="8256" spans="1:12" x14ac:dyDescent="0.3">
      <c r="A8256">
        <v>27</v>
      </c>
      <c r="B8256">
        <v>120000</v>
      </c>
      <c r="C8256" t="s">
        <v>26</v>
      </c>
      <c r="D8256">
        <v>0</v>
      </c>
      <c r="E8256" t="s">
        <v>28</v>
      </c>
      <c r="F8256" t="s">
        <v>21</v>
      </c>
      <c r="G8256">
        <v>10000</v>
      </c>
      <c r="H8256">
        <v>6.62</v>
      </c>
      <c r="I8256">
        <v>0</v>
      </c>
      <c r="J8256">
        <v>0.08</v>
      </c>
      <c r="K8256" t="s">
        <v>16</v>
      </c>
      <c r="L8256">
        <v>10</v>
      </c>
    </row>
    <row r="8257" spans="1:12" x14ac:dyDescent="0.3">
      <c r="A8257">
        <v>31</v>
      </c>
      <c r="B8257">
        <v>120000</v>
      </c>
      <c r="C8257" t="s">
        <v>26</v>
      </c>
      <c r="D8257">
        <v>0</v>
      </c>
      <c r="E8257" t="s">
        <v>27</v>
      </c>
      <c r="F8257" t="s">
        <v>21</v>
      </c>
      <c r="G8257">
        <v>12000</v>
      </c>
      <c r="H8257">
        <v>6.03</v>
      </c>
      <c r="I8257">
        <v>0</v>
      </c>
      <c r="J8257">
        <v>0.1</v>
      </c>
      <c r="K8257" t="s">
        <v>16</v>
      </c>
      <c r="L8257">
        <v>6</v>
      </c>
    </row>
    <row r="8258" spans="1:12" x14ac:dyDescent="0.3">
      <c r="A8258">
        <v>34</v>
      </c>
      <c r="B8258">
        <v>120000</v>
      </c>
      <c r="C8258" t="s">
        <v>26</v>
      </c>
      <c r="D8258">
        <v>0</v>
      </c>
      <c r="E8258" t="s">
        <v>14</v>
      </c>
      <c r="F8258" t="s">
        <v>21</v>
      </c>
      <c r="G8258">
        <v>7100</v>
      </c>
      <c r="H8258">
        <v>8.9</v>
      </c>
      <c r="I8258">
        <v>0</v>
      </c>
      <c r="J8258">
        <v>0.06</v>
      </c>
      <c r="K8258" t="s">
        <v>16</v>
      </c>
      <c r="L8258">
        <v>8</v>
      </c>
    </row>
    <row r="8259" spans="1:12" x14ac:dyDescent="0.3">
      <c r="A8259">
        <v>30</v>
      </c>
      <c r="B8259">
        <v>120000</v>
      </c>
      <c r="C8259" t="s">
        <v>26</v>
      </c>
      <c r="D8259">
        <v>3</v>
      </c>
      <c r="E8259" t="s">
        <v>20</v>
      </c>
      <c r="F8259" t="s">
        <v>19</v>
      </c>
      <c r="G8259">
        <v>6000</v>
      </c>
      <c r="H8259">
        <v>10.99</v>
      </c>
      <c r="I8259">
        <v>0</v>
      </c>
      <c r="J8259">
        <v>0.05</v>
      </c>
      <c r="K8259" t="s">
        <v>16</v>
      </c>
      <c r="L8259">
        <v>7</v>
      </c>
    </row>
    <row r="8260" spans="1:12" x14ac:dyDescent="0.3">
      <c r="A8260">
        <v>32</v>
      </c>
      <c r="B8260">
        <v>108000</v>
      </c>
      <c r="C8260" t="s">
        <v>26</v>
      </c>
      <c r="D8260">
        <v>13</v>
      </c>
      <c r="E8260" t="s">
        <v>25</v>
      </c>
      <c r="F8260" t="s">
        <v>30</v>
      </c>
      <c r="G8260">
        <v>8400</v>
      </c>
      <c r="H8260">
        <v>15.99</v>
      </c>
      <c r="I8260">
        <v>1</v>
      </c>
      <c r="J8260">
        <v>0.08</v>
      </c>
      <c r="K8260" t="s">
        <v>16</v>
      </c>
      <c r="L8260">
        <v>7</v>
      </c>
    </row>
    <row r="8261" spans="1:12" x14ac:dyDescent="0.3">
      <c r="A8261">
        <v>30</v>
      </c>
      <c r="B8261">
        <v>44000</v>
      </c>
      <c r="C8261" t="s">
        <v>13</v>
      </c>
      <c r="D8261">
        <v>4</v>
      </c>
      <c r="E8261" t="s">
        <v>25</v>
      </c>
      <c r="F8261" t="s">
        <v>21</v>
      </c>
      <c r="G8261">
        <v>15000</v>
      </c>
      <c r="H8261">
        <v>6.54</v>
      </c>
      <c r="I8261">
        <v>1</v>
      </c>
      <c r="J8261">
        <v>0.34</v>
      </c>
      <c r="K8261" t="s">
        <v>16</v>
      </c>
      <c r="L8261">
        <v>5</v>
      </c>
    </row>
    <row r="8262" spans="1:12" x14ac:dyDescent="0.3">
      <c r="A8262">
        <v>31</v>
      </c>
      <c r="B8262">
        <v>120000</v>
      </c>
      <c r="C8262" t="s">
        <v>26</v>
      </c>
      <c r="D8262">
        <v>15</v>
      </c>
      <c r="E8262" t="s">
        <v>20</v>
      </c>
      <c r="F8262" t="s">
        <v>19</v>
      </c>
      <c r="G8262">
        <v>7500</v>
      </c>
      <c r="H8262">
        <v>10.99</v>
      </c>
      <c r="I8262">
        <v>0</v>
      </c>
      <c r="J8262">
        <v>0.06</v>
      </c>
      <c r="K8262" t="s">
        <v>16</v>
      </c>
      <c r="L8262">
        <v>9</v>
      </c>
    </row>
    <row r="8263" spans="1:12" x14ac:dyDescent="0.3">
      <c r="A8263">
        <v>30</v>
      </c>
      <c r="B8263">
        <v>120000</v>
      </c>
      <c r="C8263" t="s">
        <v>26</v>
      </c>
      <c r="D8263">
        <v>8</v>
      </c>
      <c r="E8263" t="s">
        <v>28</v>
      </c>
      <c r="F8263" t="s">
        <v>19</v>
      </c>
      <c r="G8263">
        <v>3000</v>
      </c>
      <c r="H8263">
        <v>11.49</v>
      </c>
      <c r="I8263">
        <v>0</v>
      </c>
      <c r="J8263">
        <v>0.03</v>
      </c>
      <c r="K8263" t="s">
        <v>16</v>
      </c>
      <c r="L8263">
        <v>8</v>
      </c>
    </row>
    <row r="8264" spans="1:12" x14ac:dyDescent="0.3">
      <c r="A8264">
        <v>31</v>
      </c>
      <c r="B8264">
        <v>108000</v>
      </c>
      <c r="C8264" t="s">
        <v>26</v>
      </c>
      <c r="D8264">
        <v>11</v>
      </c>
      <c r="E8264" t="s">
        <v>25</v>
      </c>
      <c r="F8264" t="s">
        <v>15</v>
      </c>
      <c r="G8264">
        <v>35000</v>
      </c>
      <c r="H8264">
        <v>13.49</v>
      </c>
      <c r="I8264">
        <v>1</v>
      </c>
      <c r="J8264">
        <v>0.32</v>
      </c>
      <c r="K8264" t="s">
        <v>16</v>
      </c>
      <c r="L8264">
        <v>10</v>
      </c>
    </row>
    <row r="8265" spans="1:12" x14ac:dyDescent="0.3">
      <c r="A8265">
        <v>34</v>
      </c>
      <c r="B8265">
        <v>50000</v>
      </c>
      <c r="C8265" t="s">
        <v>13</v>
      </c>
      <c r="D8265">
        <v>0</v>
      </c>
      <c r="E8265" t="s">
        <v>28</v>
      </c>
      <c r="F8265" t="s">
        <v>15</v>
      </c>
      <c r="G8265">
        <v>15000</v>
      </c>
      <c r="H8265">
        <v>12.72</v>
      </c>
      <c r="I8265">
        <v>0</v>
      </c>
      <c r="J8265">
        <v>0.3</v>
      </c>
      <c r="K8265" t="s">
        <v>17</v>
      </c>
      <c r="L8265">
        <v>9</v>
      </c>
    </row>
    <row r="8266" spans="1:12" x14ac:dyDescent="0.3">
      <c r="A8266">
        <v>32</v>
      </c>
      <c r="B8266">
        <v>120000</v>
      </c>
      <c r="C8266" t="s">
        <v>26</v>
      </c>
      <c r="D8266">
        <v>0</v>
      </c>
      <c r="E8266" t="s">
        <v>28</v>
      </c>
      <c r="F8266" t="s">
        <v>21</v>
      </c>
      <c r="G8266">
        <v>6600</v>
      </c>
      <c r="H8266">
        <v>7.49</v>
      </c>
      <c r="I8266">
        <v>0</v>
      </c>
      <c r="J8266">
        <v>0.06</v>
      </c>
      <c r="K8266" t="s">
        <v>16</v>
      </c>
      <c r="L8266">
        <v>7</v>
      </c>
    </row>
    <row r="8267" spans="1:12" x14ac:dyDescent="0.3">
      <c r="A8267">
        <v>29</v>
      </c>
      <c r="B8267">
        <v>120000</v>
      </c>
      <c r="C8267" t="s">
        <v>23</v>
      </c>
      <c r="D8267">
        <v>4</v>
      </c>
      <c r="E8267" t="s">
        <v>27</v>
      </c>
      <c r="F8267" t="s">
        <v>21</v>
      </c>
      <c r="G8267">
        <v>7000</v>
      </c>
      <c r="H8267">
        <v>8.49</v>
      </c>
      <c r="I8267">
        <v>0</v>
      </c>
      <c r="J8267">
        <v>0.06</v>
      </c>
      <c r="K8267" t="s">
        <v>16</v>
      </c>
      <c r="L8267">
        <v>7</v>
      </c>
    </row>
    <row r="8268" spans="1:12" x14ac:dyDescent="0.3">
      <c r="A8268">
        <v>28</v>
      </c>
      <c r="B8268">
        <v>120000</v>
      </c>
      <c r="C8268" t="s">
        <v>26</v>
      </c>
      <c r="D8268">
        <v>11</v>
      </c>
      <c r="E8268" t="s">
        <v>18</v>
      </c>
      <c r="F8268" t="s">
        <v>19</v>
      </c>
      <c r="G8268">
        <v>14400</v>
      </c>
      <c r="H8268">
        <v>10.74</v>
      </c>
      <c r="I8268">
        <v>0</v>
      </c>
      <c r="J8268">
        <v>0.12</v>
      </c>
      <c r="K8268" t="s">
        <v>16</v>
      </c>
      <c r="L8268">
        <v>10</v>
      </c>
    </row>
    <row r="8269" spans="1:12" x14ac:dyDescent="0.3">
      <c r="A8269">
        <v>29</v>
      </c>
      <c r="B8269">
        <v>120000</v>
      </c>
      <c r="C8269" t="s">
        <v>23</v>
      </c>
      <c r="D8269">
        <v>5</v>
      </c>
      <c r="E8269" t="s">
        <v>14</v>
      </c>
      <c r="F8269" t="s">
        <v>19</v>
      </c>
      <c r="G8269">
        <v>8000</v>
      </c>
      <c r="H8269">
        <v>11.11</v>
      </c>
      <c r="I8269">
        <v>0</v>
      </c>
      <c r="J8269">
        <v>7.0000000000000007E-2</v>
      </c>
      <c r="K8269" t="s">
        <v>16</v>
      </c>
      <c r="L8269">
        <v>10</v>
      </c>
    </row>
    <row r="8270" spans="1:12" x14ac:dyDescent="0.3">
      <c r="A8270">
        <v>30</v>
      </c>
      <c r="B8270">
        <v>120000</v>
      </c>
      <c r="C8270" t="s">
        <v>26</v>
      </c>
      <c r="D8270">
        <v>6</v>
      </c>
      <c r="E8270" t="s">
        <v>14</v>
      </c>
      <c r="F8270" t="s">
        <v>21</v>
      </c>
      <c r="G8270">
        <v>9600</v>
      </c>
      <c r="H8270">
        <v>7.66</v>
      </c>
      <c r="I8270">
        <v>0</v>
      </c>
      <c r="J8270">
        <v>0.08</v>
      </c>
      <c r="K8270" t="s">
        <v>16</v>
      </c>
      <c r="L8270">
        <v>9</v>
      </c>
    </row>
    <row r="8271" spans="1:12" x14ac:dyDescent="0.3">
      <c r="A8271">
        <v>30</v>
      </c>
      <c r="B8271">
        <v>120000</v>
      </c>
      <c r="C8271" t="s">
        <v>26</v>
      </c>
      <c r="D8271">
        <v>1</v>
      </c>
      <c r="E8271" t="s">
        <v>18</v>
      </c>
      <c r="F8271" t="s">
        <v>19</v>
      </c>
      <c r="G8271">
        <v>4800</v>
      </c>
      <c r="H8271">
        <v>10.36</v>
      </c>
      <c r="I8271">
        <v>0</v>
      </c>
      <c r="J8271">
        <v>0.04</v>
      </c>
      <c r="K8271" t="s">
        <v>16</v>
      </c>
      <c r="L8271">
        <v>8</v>
      </c>
    </row>
    <row r="8272" spans="1:12" x14ac:dyDescent="0.3">
      <c r="A8272">
        <v>27</v>
      </c>
      <c r="B8272">
        <v>120000</v>
      </c>
      <c r="C8272" t="s">
        <v>26</v>
      </c>
      <c r="D8272">
        <v>2</v>
      </c>
      <c r="E8272" t="s">
        <v>18</v>
      </c>
      <c r="F8272" t="s">
        <v>21</v>
      </c>
      <c r="G8272">
        <v>7000</v>
      </c>
      <c r="H8272">
        <v>7.14</v>
      </c>
      <c r="I8272">
        <v>0</v>
      </c>
      <c r="J8272">
        <v>0.06</v>
      </c>
      <c r="K8272" t="s">
        <v>16</v>
      </c>
      <c r="L8272">
        <v>10</v>
      </c>
    </row>
    <row r="8273" spans="1:12" x14ac:dyDescent="0.3">
      <c r="A8273">
        <v>30</v>
      </c>
      <c r="B8273">
        <v>120000</v>
      </c>
      <c r="C8273" t="s">
        <v>26</v>
      </c>
      <c r="D8273">
        <v>6</v>
      </c>
      <c r="E8273" t="s">
        <v>18</v>
      </c>
      <c r="F8273" t="s">
        <v>21</v>
      </c>
      <c r="G8273">
        <v>14000</v>
      </c>
      <c r="H8273">
        <v>7.88</v>
      </c>
      <c r="I8273">
        <v>0</v>
      </c>
      <c r="J8273">
        <v>0.12</v>
      </c>
      <c r="K8273" t="s">
        <v>16</v>
      </c>
      <c r="L8273">
        <v>6</v>
      </c>
    </row>
    <row r="8274" spans="1:12" x14ac:dyDescent="0.3">
      <c r="A8274">
        <v>32</v>
      </c>
      <c r="B8274">
        <v>120000</v>
      </c>
      <c r="C8274" t="s">
        <v>26</v>
      </c>
      <c r="D8274">
        <v>16</v>
      </c>
      <c r="E8274" t="s">
        <v>28</v>
      </c>
      <c r="F8274" t="s">
        <v>19</v>
      </c>
      <c r="G8274">
        <v>5600</v>
      </c>
      <c r="H8274">
        <v>10.75</v>
      </c>
      <c r="I8274">
        <v>0</v>
      </c>
      <c r="J8274">
        <v>0.05</v>
      </c>
      <c r="K8274" t="s">
        <v>16</v>
      </c>
      <c r="L8274">
        <v>10</v>
      </c>
    </row>
    <row r="8275" spans="1:12" x14ac:dyDescent="0.3">
      <c r="A8275">
        <v>28</v>
      </c>
      <c r="B8275">
        <v>120000</v>
      </c>
      <c r="C8275" t="s">
        <v>23</v>
      </c>
      <c r="D8275">
        <v>1</v>
      </c>
      <c r="E8275" t="s">
        <v>20</v>
      </c>
      <c r="F8275" t="s">
        <v>30</v>
      </c>
      <c r="G8275">
        <v>3600</v>
      </c>
      <c r="H8275">
        <v>14.84</v>
      </c>
      <c r="I8275">
        <v>0</v>
      </c>
      <c r="J8275">
        <v>0.03</v>
      </c>
      <c r="K8275" t="s">
        <v>16</v>
      </c>
      <c r="L8275">
        <v>9</v>
      </c>
    </row>
    <row r="8276" spans="1:12" x14ac:dyDescent="0.3">
      <c r="A8276">
        <v>27</v>
      </c>
      <c r="B8276">
        <v>120000</v>
      </c>
      <c r="C8276" t="s">
        <v>26</v>
      </c>
      <c r="D8276">
        <v>4</v>
      </c>
      <c r="E8276" t="s">
        <v>27</v>
      </c>
      <c r="F8276" t="s">
        <v>21</v>
      </c>
      <c r="G8276">
        <v>8400</v>
      </c>
      <c r="H8276">
        <v>7.14</v>
      </c>
      <c r="I8276">
        <v>0</v>
      </c>
      <c r="J8276">
        <v>7.0000000000000007E-2</v>
      </c>
      <c r="K8276" t="s">
        <v>16</v>
      </c>
      <c r="L8276">
        <v>8</v>
      </c>
    </row>
    <row r="8277" spans="1:12" x14ac:dyDescent="0.3">
      <c r="A8277">
        <v>30</v>
      </c>
      <c r="B8277">
        <v>120000</v>
      </c>
      <c r="C8277" t="s">
        <v>26</v>
      </c>
      <c r="D8277">
        <v>5</v>
      </c>
      <c r="E8277" t="s">
        <v>25</v>
      </c>
      <c r="F8277" t="s">
        <v>19</v>
      </c>
      <c r="G8277">
        <v>5000</v>
      </c>
      <c r="H8277">
        <v>10.38</v>
      </c>
      <c r="I8277">
        <v>0</v>
      </c>
      <c r="J8277">
        <v>0.04</v>
      </c>
      <c r="K8277" t="s">
        <v>16</v>
      </c>
      <c r="L8277">
        <v>9</v>
      </c>
    </row>
    <row r="8278" spans="1:12" x14ac:dyDescent="0.3">
      <c r="A8278">
        <v>29</v>
      </c>
      <c r="B8278">
        <v>120000</v>
      </c>
      <c r="C8278" t="s">
        <v>26</v>
      </c>
      <c r="D8278">
        <v>5</v>
      </c>
      <c r="E8278" t="s">
        <v>14</v>
      </c>
      <c r="F8278" t="s">
        <v>19</v>
      </c>
      <c r="G8278">
        <v>9000</v>
      </c>
      <c r="H8278">
        <v>10.25</v>
      </c>
      <c r="I8278">
        <v>0</v>
      </c>
      <c r="J8278">
        <v>7.0000000000000007E-2</v>
      </c>
      <c r="K8278" t="s">
        <v>16</v>
      </c>
      <c r="L8278">
        <v>10</v>
      </c>
    </row>
    <row r="8279" spans="1:12" x14ac:dyDescent="0.3">
      <c r="A8279">
        <v>29</v>
      </c>
      <c r="B8279">
        <v>120000</v>
      </c>
      <c r="C8279" t="s">
        <v>26</v>
      </c>
      <c r="D8279">
        <v>13</v>
      </c>
      <c r="E8279" t="s">
        <v>28</v>
      </c>
      <c r="F8279" t="s">
        <v>21</v>
      </c>
      <c r="G8279">
        <v>7000</v>
      </c>
      <c r="H8279">
        <v>8.94</v>
      </c>
      <c r="I8279">
        <v>0</v>
      </c>
      <c r="J8279">
        <v>0.06</v>
      </c>
      <c r="K8279" t="s">
        <v>16</v>
      </c>
      <c r="L8279">
        <v>10</v>
      </c>
    </row>
    <row r="8280" spans="1:12" x14ac:dyDescent="0.3">
      <c r="A8280">
        <v>27</v>
      </c>
      <c r="B8280">
        <v>33000</v>
      </c>
      <c r="C8280" t="s">
        <v>13</v>
      </c>
      <c r="D8280">
        <v>11</v>
      </c>
      <c r="E8280" t="s">
        <v>28</v>
      </c>
      <c r="F8280" t="s">
        <v>30</v>
      </c>
      <c r="G8280">
        <v>1600</v>
      </c>
      <c r="H8280">
        <v>16.89</v>
      </c>
      <c r="I8280">
        <v>1</v>
      </c>
      <c r="J8280">
        <v>0.05</v>
      </c>
      <c r="K8280" t="s">
        <v>17</v>
      </c>
      <c r="L8280">
        <v>5</v>
      </c>
    </row>
    <row r="8281" spans="1:12" x14ac:dyDescent="0.3">
      <c r="A8281">
        <v>35</v>
      </c>
      <c r="B8281">
        <v>34000</v>
      </c>
      <c r="C8281" t="s">
        <v>13</v>
      </c>
      <c r="D8281">
        <v>1</v>
      </c>
      <c r="E8281" t="s">
        <v>27</v>
      </c>
      <c r="F8281" t="s">
        <v>30</v>
      </c>
      <c r="G8281">
        <v>1600</v>
      </c>
      <c r="H8281">
        <v>14.84</v>
      </c>
      <c r="I8281">
        <v>1</v>
      </c>
      <c r="J8281">
        <v>0.05</v>
      </c>
      <c r="K8281" t="s">
        <v>17</v>
      </c>
      <c r="L8281">
        <v>6</v>
      </c>
    </row>
    <row r="8282" spans="1:12" x14ac:dyDescent="0.3">
      <c r="A8282">
        <v>30</v>
      </c>
      <c r="B8282">
        <v>42000</v>
      </c>
      <c r="C8282" t="s">
        <v>13</v>
      </c>
      <c r="D8282">
        <v>1</v>
      </c>
      <c r="E8282" t="s">
        <v>20</v>
      </c>
      <c r="F8282" t="s">
        <v>19</v>
      </c>
      <c r="G8282">
        <v>1600</v>
      </c>
      <c r="H8282">
        <v>10.37</v>
      </c>
      <c r="I8282">
        <v>0</v>
      </c>
      <c r="J8282">
        <v>0.04</v>
      </c>
      <c r="K8282" t="s">
        <v>16</v>
      </c>
      <c r="L8282">
        <v>6</v>
      </c>
    </row>
    <row r="8283" spans="1:12" x14ac:dyDescent="0.3">
      <c r="A8283">
        <v>32</v>
      </c>
      <c r="B8283">
        <v>36000</v>
      </c>
      <c r="C8283" t="s">
        <v>13</v>
      </c>
      <c r="D8283">
        <v>5</v>
      </c>
      <c r="E8283" t="s">
        <v>25</v>
      </c>
      <c r="F8283" t="s">
        <v>30</v>
      </c>
      <c r="G8283">
        <v>1600</v>
      </c>
      <c r="H8283">
        <v>14.09</v>
      </c>
      <c r="I8283">
        <v>1</v>
      </c>
      <c r="J8283">
        <v>0.04</v>
      </c>
      <c r="K8283" t="s">
        <v>17</v>
      </c>
      <c r="L8283">
        <v>9</v>
      </c>
    </row>
    <row r="8284" spans="1:12" x14ac:dyDescent="0.3">
      <c r="A8284">
        <v>31</v>
      </c>
      <c r="B8284">
        <v>25000</v>
      </c>
      <c r="C8284" t="s">
        <v>23</v>
      </c>
      <c r="D8284">
        <v>4</v>
      </c>
      <c r="E8284" t="s">
        <v>28</v>
      </c>
      <c r="F8284" t="s">
        <v>19</v>
      </c>
      <c r="G8284">
        <v>3075</v>
      </c>
      <c r="H8284">
        <v>11.83</v>
      </c>
      <c r="I8284">
        <v>0</v>
      </c>
      <c r="J8284">
        <v>0.12</v>
      </c>
      <c r="K8284" t="s">
        <v>16</v>
      </c>
      <c r="L8284">
        <v>5</v>
      </c>
    </row>
    <row r="8285" spans="1:12" x14ac:dyDescent="0.3">
      <c r="A8285">
        <v>34</v>
      </c>
      <c r="B8285">
        <v>51600</v>
      </c>
      <c r="C8285" t="s">
        <v>13</v>
      </c>
      <c r="E8285" t="s">
        <v>14</v>
      </c>
      <c r="F8285" t="s">
        <v>30</v>
      </c>
      <c r="G8285">
        <v>1600</v>
      </c>
      <c r="H8285">
        <v>15.21</v>
      </c>
      <c r="I8285">
        <v>1</v>
      </c>
      <c r="J8285">
        <v>0.03</v>
      </c>
      <c r="K8285" t="s">
        <v>17</v>
      </c>
      <c r="L8285">
        <v>6</v>
      </c>
    </row>
    <row r="8286" spans="1:12" x14ac:dyDescent="0.3">
      <c r="A8286">
        <v>29</v>
      </c>
      <c r="B8286">
        <v>63500</v>
      </c>
      <c r="C8286" t="s">
        <v>13</v>
      </c>
      <c r="D8286">
        <v>4</v>
      </c>
      <c r="E8286" t="s">
        <v>25</v>
      </c>
      <c r="F8286" t="s">
        <v>19</v>
      </c>
      <c r="G8286">
        <v>1600</v>
      </c>
      <c r="H8286">
        <v>11.83</v>
      </c>
      <c r="I8286">
        <v>0</v>
      </c>
      <c r="J8286">
        <v>0.03</v>
      </c>
      <c r="K8286" t="s">
        <v>16</v>
      </c>
      <c r="L8286">
        <v>5</v>
      </c>
    </row>
    <row r="8287" spans="1:12" x14ac:dyDescent="0.3">
      <c r="A8287">
        <v>29</v>
      </c>
      <c r="B8287">
        <v>108000</v>
      </c>
      <c r="C8287" t="s">
        <v>26</v>
      </c>
      <c r="D8287">
        <v>2</v>
      </c>
      <c r="E8287" t="s">
        <v>20</v>
      </c>
      <c r="F8287" t="s">
        <v>30</v>
      </c>
      <c r="G8287">
        <v>24500</v>
      </c>
      <c r="H8287">
        <v>12.61</v>
      </c>
      <c r="I8287">
        <v>1</v>
      </c>
      <c r="J8287">
        <v>0.23</v>
      </c>
      <c r="K8287" t="s">
        <v>16</v>
      </c>
      <c r="L8287">
        <v>9</v>
      </c>
    </row>
    <row r="8288" spans="1:12" x14ac:dyDescent="0.3">
      <c r="A8288">
        <v>30</v>
      </c>
      <c r="B8288">
        <v>120000</v>
      </c>
      <c r="C8288" t="s">
        <v>26</v>
      </c>
      <c r="D8288">
        <v>15</v>
      </c>
      <c r="E8288" t="s">
        <v>14</v>
      </c>
      <c r="F8288" t="s">
        <v>19</v>
      </c>
      <c r="G8288">
        <v>8275</v>
      </c>
      <c r="H8288">
        <v>9.01</v>
      </c>
      <c r="I8288">
        <v>0</v>
      </c>
      <c r="J8288">
        <v>7.0000000000000007E-2</v>
      </c>
      <c r="K8288" t="s">
        <v>16</v>
      </c>
      <c r="L8288">
        <v>8</v>
      </c>
    </row>
    <row r="8289" spans="1:12" x14ac:dyDescent="0.3">
      <c r="A8289">
        <v>27</v>
      </c>
      <c r="B8289">
        <v>120000</v>
      </c>
      <c r="C8289" t="s">
        <v>26</v>
      </c>
      <c r="D8289">
        <v>7</v>
      </c>
      <c r="E8289" t="s">
        <v>18</v>
      </c>
      <c r="F8289" t="s">
        <v>21</v>
      </c>
      <c r="G8289">
        <v>3775</v>
      </c>
      <c r="I8289">
        <v>0</v>
      </c>
      <c r="J8289">
        <v>0.03</v>
      </c>
      <c r="K8289" t="s">
        <v>16</v>
      </c>
      <c r="L8289">
        <v>6</v>
      </c>
    </row>
    <row r="8290" spans="1:12" x14ac:dyDescent="0.3">
      <c r="A8290">
        <v>31</v>
      </c>
      <c r="B8290">
        <v>121000</v>
      </c>
      <c r="C8290" t="s">
        <v>26</v>
      </c>
      <c r="D8290">
        <v>15</v>
      </c>
      <c r="E8290" t="s">
        <v>25</v>
      </c>
      <c r="F8290" t="s">
        <v>15</v>
      </c>
      <c r="G8290">
        <v>25000</v>
      </c>
      <c r="H8290">
        <v>12.73</v>
      </c>
      <c r="I8290">
        <v>0</v>
      </c>
      <c r="J8290">
        <v>0.21</v>
      </c>
      <c r="K8290" t="s">
        <v>17</v>
      </c>
      <c r="L8290">
        <v>9</v>
      </c>
    </row>
    <row r="8291" spans="1:12" x14ac:dyDescent="0.3">
      <c r="A8291">
        <v>28</v>
      </c>
      <c r="B8291">
        <v>121008</v>
      </c>
      <c r="C8291" t="s">
        <v>26</v>
      </c>
      <c r="D8291">
        <v>0</v>
      </c>
      <c r="E8291" t="s">
        <v>20</v>
      </c>
      <c r="F8291" t="s">
        <v>21</v>
      </c>
      <c r="G8291">
        <v>5400</v>
      </c>
      <c r="H8291">
        <v>5.99</v>
      </c>
      <c r="I8291">
        <v>0</v>
      </c>
      <c r="J8291">
        <v>0.04</v>
      </c>
      <c r="K8291" t="s">
        <v>16</v>
      </c>
      <c r="L8291">
        <v>6</v>
      </c>
    </row>
    <row r="8292" spans="1:12" x14ac:dyDescent="0.3">
      <c r="A8292">
        <v>29</v>
      </c>
      <c r="B8292">
        <v>109900</v>
      </c>
      <c r="C8292" t="s">
        <v>26</v>
      </c>
      <c r="D8292">
        <v>9</v>
      </c>
      <c r="E8292" t="s">
        <v>18</v>
      </c>
      <c r="F8292" t="s">
        <v>15</v>
      </c>
      <c r="G8292">
        <v>15000</v>
      </c>
      <c r="H8292">
        <v>13.47</v>
      </c>
      <c r="I8292">
        <v>1</v>
      </c>
      <c r="J8292">
        <v>0.14000000000000001</v>
      </c>
      <c r="K8292" t="s">
        <v>17</v>
      </c>
      <c r="L8292">
        <v>10</v>
      </c>
    </row>
    <row r="8293" spans="1:12" x14ac:dyDescent="0.3">
      <c r="A8293">
        <v>27</v>
      </c>
      <c r="B8293">
        <v>24840</v>
      </c>
      <c r="C8293" t="s">
        <v>23</v>
      </c>
      <c r="D8293">
        <v>0</v>
      </c>
      <c r="E8293" t="s">
        <v>14</v>
      </c>
      <c r="F8293" t="s">
        <v>21</v>
      </c>
      <c r="G8293">
        <v>11500</v>
      </c>
      <c r="H8293">
        <v>8.49</v>
      </c>
      <c r="I8293">
        <v>0</v>
      </c>
      <c r="J8293">
        <v>0.46</v>
      </c>
      <c r="K8293" t="s">
        <v>16</v>
      </c>
      <c r="L8293">
        <v>6</v>
      </c>
    </row>
    <row r="8294" spans="1:12" x14ac:dyDescent="0.3">
      <c r="A8294">
        <v>34</v>
      </c>
      <c r="B8294">
        <v>122400</v>
      </c>
      <c r="C8294" t="s">
        <v>26</v>
      </c>
      <c r="D8294">
        <v>5</v>
      </c>
      <c r="E8294" t="s">
        <v>14</v>
      </c>
      <c r="F8294" t="s">
        <v>19</v>
      </c>
      <c r="G8294">
        <v>6800</v>
      </c>
      <c r="H8294">
        <v>10.65</v>
      </c>
      <c r="I8294">
        <v>0</v>
      </c>
      <c r="J8294">
        <v>0.06</v>
      </c>
      <c r="K8294" t="s">
        <v>16</v>
      </c>
      <c r="L8294">
        <v>10</v>
      </c>
    </row>
    <row r="8295" spans="1:12" x14ac:dyDescent="0.3">
      <c r="A8295">
        <v>27</v>
      </c>
      <c r="B8295">
        <v>123000</v>
      </c>
      <c r="C8295" t="s">
        <v>26</v>
      </c>
      <c r="D8295">
        <v>0</v>
      </c>
      <c r="E8295" t="s">
        <v>27</v>
      </c>
      <c r="F8295" t="s">
        <v>15</v>
      </c>
      <c r="G8295">
        <v>13225</v>
      </c>
      <c r="H8295">
        <v>16.11</v>
      </c>
      <c r="I8295">
        <v>0</v>
      </c>
      <c r="J8295">
        <v>0.11</v>
      </c>
      <c r="K8295" t="s">
        <v>17</v>
      </c>
      <c r="L8295">
        <v>7</v>
      </c>
    </row>
    <row r="8296" spans="1:12" x14ac:dyDescent="0.3">
      <c r="A8296">
        <v>28</v>
      </c>
      <c r="B8296">
        <v>111000</v>
      </c>
      <c r="C8296" t="s">
        <v>26</v>
      </c>
      <c r="D8296">
        <v>12</v>
      </c>
      <c r="E8296" t="s">
        <v>25</v>
      </c>
      <c r="F8296" t="s">
        <v>22</v>
      </c>
      <c r="G8296">
        <v>25000</v>
      </c>
      <c r="H8296">
        <v>19.79</v>
      </c>
      <c r="I8296">
        <v>1</v>
      </c>
      <c r="J8296">
        <v>0.23</v>
      </c>
      <c r="K8296" t="s">
        <v>16</v>
      </c>
      <c r="L8296">
        <v>5</v>
      </c>
    </row>
    <row r="8297" spans="1:12" x14ac:dyDescent="0.3">
      <c r="A8297">
        <v>31</v>
      </c>
      <c r="B8297">
        <v>94350</v>
      </c>
      <c r="C8297" t="s">
        <v>26</v>
      </c>
      <c r="D8297">
        <v>5</v>
      </c>
      <c r="E8297" t="s">
        <v>14</v>
      </c>
      <c r="F8297" t="s">
        <v>30</v>
      </c>
      <c r="G8297">
        <v>15000</v>
      </c>
      <c r="H8297">
        <v>15.37</v>
      </c>
      <c r="I8297">
        <v>1</v>
      </c>
      <c r="J8297">
        <v>0.14000000000000001</v>
      </c>
      <c r="K8297" t="s">
        <v>16</v>
      </c>
      <c r="L8297">
        <v>8</v>
      </c>
    </row>
    <row r="8298" spans="1:12" x14ac:dyDescent="0.3">
      <c r="A8298">
        <v>34</v>
      </c>
      <c r="B8298">
        <v>18000</v>
      </c>
      <c r="C8298" t="s">
        <v>13</v>
      </c>
      <c r="D8298">
        <v>0</v>
      </c>
      <c r="E8298" t="s">
        <v>14</v>
      </c>
      <c r="F8298" t="s">
        <v>19</v>
      </c>
      <c r="G8298">
        <v>1500</v>
      </c>
      <c r="H8298">
        <v>11.48</v>
      </c>
      <c r="I8298">
        <v>1</v>
      </c>
      <c r="J8298">
        <v>0.08</v>
      </c>
      <c r="K8298" t="s">
        <v>16</v>
      </c>
      <c r="L8298">
        <v>6</v>
      </c>
    </row>
    <row r="8299" spans="1:12" x14ac:dyDescent="0.3">
      <c r="A8299">
        <v>33</v>
      </c>
      <c r="B8299">
        <v>124000</v>
      </c>
      <c r="C8299" t="s">
        <v>23</v>
      </c>
      <c r="D8299">
        <v>10</v>
      </c>
      <c r="E8299" t="s">
        <v>20</v>
      </c>
      <c r="F8299" t="s">
        <v>30</v>
      </c>
      <c r="G8299">
        <v>23500</v>
      </c>
      <c r="H8299">
        <v>14.96</v>
      </c>
      <c r="I8299">
        <v>0</v>
      </c>
      <c r="J8299">
        <v>0.19</v>
      </c>
      <c r="K8299" t="s">
        <v>17</v>
      </c>
      <c r="L8299">
        <v>6</v>
      </c>
    </row>
    <row r="8300" spans="1:12" x14ac:dyDescent="0.3">
      <c r="A8300">
        <v>35</v>
      </c>
      <c r="B8300">
        <v>124596</v>
      </c>
      <c r="C8300" t="s">
        <v>26</v>
      </c>
      <c r="D8300">
        <v>1</v>
      </c>
      <c r="E8300" t="s">
        <v>18</v>
      </c>
      <c r="F8300" t="s">
        <v>19</v>
      </c>
      <c r="G8300">
        <v>20000</v>
      </c>
      <c r="H8300">
        <v>11.49</v>
      </c>
      <c r="I8300">
        <v>0</v>
      </c>
      <c r="J8300">
        <v>0.16</v>
      </c>
      <c r="K8300" t="s">
        <v>16</v>
      </c>
      <c r="L8300">
        <v>5</v>
      </c>
    </row>
    <row r="8301" spans="1:12" x14ac:dyDescent="0.3">
      <c r="A8301">
        <v>27</v>
      </c>
      <c r="B8301">
        <v>20004</v>
      </c>
      <c r="C8301" t="s">
        <v>13</v>
      </c>
      <c r="D8301">
        <v>0</v>
      </c>
      <c r="E8301" t="s">
        <v>27</v>
      </c>
      <c r="F8301" t="s">
        <v>19</v>
      </c>
      <c r="G8301">
        <v>1500</v>
      </c>
      <c r="H8301">
        <v>12.69</v>
      </c>
      <c r="I8301">
        <v>0</v>
      </c>
      <c r="J8301">
        <v>7.0000000000000007E-2</v>
      </c>
      <c r="K8301" t="s">
        <v>16</v>
      </c>
      <c r="L8301">
        <v>9</v>
      </c>
    </row>
    <row r="8302" spans="1:12" x14ac:dyDescent="0.3">
      <c r="A8302">
        <v>31</v>
      </c>
      <c r="B8302">
        <v>124992</v>
      </c>
      <c r="C8302" t="s">
        <v>26</v>
      </c>
      <c r="D8302">
        <v>15</v>
      </c>
      <c r="E8302" t="s">
        <v>25</v>
      </c>
      <c r="F8302" t="s">
        <v>21</v>
      </c>
      <c r="G8302">
        <v>24000</v>
      </c>
      <c r="H8302">
        <v>8.49</v>
      </c>
      <c r="I8302">
        <v>0</v>
      </c>
      <c r="J8302">
        <v>0.19</v>
      </c>
      <c r="K8302" t="s">
        <v>16</v>
      </c>
      <c r="L8302">
        <v>5</v>
      </c>
    </row>
    <row r="8303" spans="1:12" x14ac:dyDescent="0.3">
      <c r="A8303">
        <v>29</v>
      </c>
      <c r="B8303">
        <v>125000</v>
      </c>
      <c r="C8303" t="s">
        <v>26</v>
      </c>
      <c r="D8303">
        <v>6</v>
      </c>
      <c r="E8303" t="s">
        <v>27</v>
      </c>
      <c r="F8303" t="s">
        <v>19</v>
      </c>
      <c r="G8303">
        <v>3400</v>
      </c>
      <c r="H8303">
        <v>9.91</v>
      </c>
      <c r="I8303">
        <v>0</v>
      </c>
      <c r="J8303">
        <v>0.03</v>
      </c>
      <c r="K8303" t="s">
        <v>16</v>
      </c>
      <c r="L8303">
        <v>7</v>
      </c>
    </row>
    <row r="8304" spans="1:12" x14ac:dyDescent="0.3">
      <c r="A8304">
        <v>30</v>
      </c>
      <c r="B8304">
        <v>125000</v>
      </c>
      <c r="C8304" t="s">
        <v>26</v>
      </c>
      <c r="D8304">
        <v>14</v>
      </c>
      <c r="E8304" t="s">
        <v>27</v>
      </c>
      <c r="F8304" t="s">
        <v>15</v>
      </c>
      <c r="G8304">
        <v>7000</v>
      </c>
      <c r="I8304">
        <v>0</v>
      </c>
      <c r="J8304">
        <v>0.06</v>
      </c>
      <c r="K8304" t="s">
        <v>16</v>
      </c>
      <c r="L8304">
        <v>7</v>
      </c>
    </row>
    <row r="8305" spans="1:12" x14ac:dyDescent="0.3">
      <c r="A8305">
        <v>31</v>
      </c>
      <c r="B8305">
        <v>125000</v>
      </c>
      <c r="C8305" t="s">
        <v>23</v>
      </c>
      <c r="D8305">
        <v>5</v>
      </c>
      <c r="E8305" t="s">
        <v>14</v>
      </c>
      <c r="F8305" t="s">
        <v>21</v>
      </c>
      <c r="G8305">
        <v>30000</v>
      </c>
      <c r="H8305">
        <v>7.51</v>
      </c>
      <c r="I8305">
        <v>0</v>
      </c>
      <c r="J8305">
        <v>0.24</v>
      </c>
      <c r="K8305" t="s">
        <v>16</v>
      </c>
      <c r="L8305">
        <v>9</v>
      </c>
    </row>
    <row r="8306" spans="1:12" x14ac:dyDescent="0.3">
      <c r="A8306">
        <v>28</v>
      </c>
      <c r="B8306">
        <v>22968</v>
      </c>
      <c r="C8306" t="s">
        <v>13</v>
      </c>
      <c r="D8306">
        <v>4</v>
      </c>
      <c r="E8306" t="s">
        <v>14</v>
      </c>
      <c r="F8306" t="s">
        <v>21</v>
      </c>
      <c r="G8306">
        <v>1500</v>
      </c>
      <c r="H8306">
        <v>6.03</v>
      </c>
      <c r="I8306">
        <v>0</v>
      </c>
      <c r="J8306">
        <v>7.0000000000000007E-2</v>
      </c>
      <c r="K8306" t="s">
        <v>16</v>
      </c>
      <c r="L8306">
        <v>7</v>
      </c>
    </row>
    <row r="8307" spans="1:12" x14ac:dyDescent="0.3">
      <c r="A8307">
        <v>33</v>
      </c>
      <c r="B8307">
        <v>125000</v>
      </c>
      <c r="C8307" t="s">
        <v>26</v>
      </c>
      <c r="D8307">
        <v>17</v>
      </c>
      <c r="E8307" t="s">
        <v>14</v>
      </c>
      <c r="F8307" t="s">
        <v>19</v>
      </c>
      <c r="G8307">
        <v>8800</v>
      </c>
      <c r="H8307">
        <v>10.59</v>
      </c>
      <c r="I8307">
        <v>0</v>
      </c>
      <c r="J8307">
        <v>7.0000000000000007E-2</v>
      </c>
      <c r="K8307" t="s">
        <v>16</v>
      </c>
      <c r="L8307">
        <v>7</v>
      </c>
    </row>
    <row r="8308" spans="1:12" x14ac:dyDescent="0.3">
      <c r="A8308">
        <v>27</v>
      </c>
      <c r="B8308">
        <v>125000</v>
      </c>
      <c r="C8308" t="s">
        <v>26</v>
      </c>
      <c r="D8308">
        <v>11</v>
      </c>
      <c r="E8308" t="s">
        <v>14</v>
      </c>
      <c r="F8308" t="s">
        <v>19</v>
      </c>
      <c r="G8308">
        <v>30000</v>
      </c>
      <c r="H8308">
        <v>10.99</v>
      </c>
      <c r="I8308">
        <v>0</v>
      </c>
      <c r="J8308">
        <v>0.24</v>
      </c>
      <c r="K8308" t="s">
        <v>16</v>
      </c>
      <c r="L8308">
        <v>10</v>
      </c>
    </row>
    <row r="8309" spans="1:12" x14ac:dyDescent="0.3">
      <c r="A8309">
        <v>33</v>
      </c>
      <c r="B8309">
        <v>125000</v>
      </c>
      <c r="C8309" t="s">
        <v>26</v>
      </c>
      <c r="D8309">
        <v>8</v>
      </c>
      <c r="E8309" t="s">
        <v>28</v>
      </c>
      <c r="F8309" t="s">
        <v>21</v>
      </c>
      <c r="G8309">
        <v>10975</v>
      </c>
      <c r="H8309">
        <v>6.99</v>
      </c>
      <c r="I8309">
        <v>0</v>
      </c>
      <c r="J8309">
        <v>0.09</v>
      </c>
      <c r="K8309" t="s">
        <v>16</v>
      </c>
      <c r="L8309">
        <v>9</v>
      </c>
    </row>
    <row r="8310" spans="1:12" x14ac:dyDescent="0.3">
      <c r="A8310">
        <v>31</v>
      </c>
      <c r="B8310">
        <v>48000</v>
      </c>
      <c r="C8310" t="s">
        <v>13</v>
      </c>
      <c r="D8310">
        <v>12</v>
      </c>
      <c r="E8310" t="s">
        <v>25</v>
      </c>
      <c r="F8310" t="s">
        <v>30</v>
      </c>
      <c r="G8310">
        <v>15000</v>
      </c>
      <c r="H8310">
        <v>15.21</v>
      </c>
      <c r="I8310">
        <v>1</v>
      </c>
      <c r="J8310">
        <v>0.31</v>
      </c>
      <c r="K8310" t="s">
        <v>17</v>
      </c>
      <c r="L8310">
        <v>5</v>
      </c>
    </row>
    <row r="8311" spans="1:12" x14ac:dyDescent="0.3">
      <c r="A8311">
        <v>30</v>
      </c>
      <c r="B8311">
        <v>125000</v>
      </c>
      <c r="C8311" t="s">
        <v>26</v>
      </c>
      <c r="D8311">
        <v>14</v>
      </c>
      <c r="E8311" t="s">
        <v>28</v>
      </c>
      <c r="F8311" t="s">
        <v>15</v>
      </c>
      <c r="G8311">
        <v>25000</v>
      </c>
      <c r="H8311">
        <v>13.8</v>
      </c>
      <c r="I8311">
        <v>0</v>
      </c>
      <c r="J8311">
        <v>0.2</v>
      </c>
      <c r="K8311" t="s">
        <v>16</v>
      </c>
      <c r="L8311">
        <v>6</v>
      </c>
    </row>
    <row r="8312" spans="1:12" x14ac:dyDescent="0.3">
      <c r="A8312">
        <v>28</v>
      </c>
      <c r="B8312">
        <v>54996</v>
      </c>
      <c r="C8312" t="s">
        <v>13</v>
      </c>
      <c r="D8312">
        <v>8</v>
      </c>
      <c r="E8312" t="s">
        <v>20</v>
      </c>
      <c r="F8312" t="s">
        <v>30</v>
      </c>
      <c r="G8312">
        <v>15000</v>
      </c>
      <c r="H8312">
        <v>14.09</v>
      </c>
      <c r="I8312">
        <v>0</v>
      </c>
      <c r="J8312">
        <v>0.27</v>
      </c>
      <c r="K8312" t="s">
        <v>17</v>
      </c>
      <c r="L8312">
        <v>9</v>
      </c>
    </row>
    <row r="8313" spans="1:12" x14ac:dyDescent="0.3">
      <c r="A8313">
        <v>32</v>
      </c>
      <c r="B8313">
        <v>54996</v>
      </c>
      <c r="C8313" t="s">
        <v>13</v>
      </c>
      <c r="D8313">
        <v>4</v>
      </c>
      <c r="E8313" t="s">
        <v>27</v>
      </c>
      <c r="F8313" t="s">
        <v>21</v>
      </c>
      <c r="G8313">
        <v>15000</v>
      </c>
      <c r="H8313">
        <v>6.54</v>
      </c>
      <c r="I8313">
        <v>0</v>
      </c>
      <c r="J8313">
        <v>0.27</v>
      </c>
      <c r="K8313" t="s">
        <v>16</v>
      </c>
      <c r="L8313">
        <v>5</v>
      </c>
    </row>
    <row r="8314" spans="1:12" x14ac:dyDescent="0.3">
      <c r="A8314">
        <v>31</v>
      </c>
      <c r="B8314">
        <v>125000</v>
      </c>
      <c r="C8314" t="s">
        <v>26</v>
      </c>
      <c r="D8314">
        <v>2</v>
      </c>
      <c r="E8314" t="s">
        <v>20</v>
      </c>
      <c r="F8314" t="s">
        <v>19</v>
      </c>
      <c r="G8314">
        <v>25000</v>
      </c>
      <c r="H8314">
        <v>10.75</v>
      </c>
      <c r="I8314">
        <v>0</v>
      </c>
      <c r="J8314">
        <v>0.2</v>
      </c>
      <c r="K8314" t="s">
        <v>16</v>
      </c>
      <c r="L8314">
        <v>7</v>
      </c>
    </row>
    <row r="8315" spans="1:12" x14ac:dyDescent="0.3">
      <c r="A8315">
        <v>32</v>
      </c>
      <c r="B8315">
        <v>125000</v>
      </c>
      <c r="C8315" t="s">
        <v>26</v>
      </c>
      <c r="D8315">
        <v>2</v>
      </c>
      <c r="E8315" t="s">
        <v>20</v>
      </c>
      <c r="F8315" t="s">
        <v>19</v>
      </c>
      <c r="G8315">
        <v>20000</v>
      </c>
      <c r="H8315">
        <v>11.12</v>
      </c>
      <c r="I8315">
        <v>0</v>
      </c>
      <c r="J8315">
        <v>0.16</v>
      </c>
      <c r="K8315" t="s">
        <v>16</v>
      </c>
      <c r="L8315">
        <v>9</v>
      </c>
    </row>
    <row r="8316" spans="1:12" x14ac:dyDescent="0.3">
      <c r="A8316">
        <v>28</v>
      </c>
      <c r="B8316">
        <v>125000</v>
      </c>
      <c r="C8316" t="s">
        <v>23</v>
      </c>
      <c r="D8316">
        <v>4</v>
      </c>
      <c r="E8316" t="s">
        <v>20</v>
      </c>
      <c r="F8316" t="s">
        <v>21</v>
      </c>
      <c r="G8316">
        <v>10000</v>
      </c>
      <c r="H8316">
        <v>7.51</v>
      </c>
      <c r="I8316">
        <v>0</v>
      </c>
      <c r="J8316">
        <v>0.08</v>
      </c>
      <c r="K8316" t="s">
        <v>16</v>
      </c>
      <c r="L8316">
        <v>8</v>
      </c>
    </row>
    <row r="8317" spans="1:12" x14ac:dyDescent="0.3">
      <c r="A8317">
        <v>28</v>
      </c>
      <c r="B8317">
        <v>55000</v>
      </c>
      <c r="C8317" t="s">
        <v>13</v>
      </c>
      <c r="D8317">
        <v>3</v>
      </c>
      <c r="E8317" t="s">
        <v>28</v>
      </c>
      <c r="F8317" t="s">
        <v>29</v>
      </c>
      <c r="G8317">
        <v>15000</v>
      </c>
      <c r="H8317">
        <v>17.059999999999999</v>
      </c>
      <c r="I8317">
        <v>0</v>
      </c>
      <c r="J8317">
        <v>0.27</v>
      </c>
      <c r="K8317" t="s">
        <v>17</v>
      </c>
      <c r="L8317">
        <v>5</v>
      </c>
    </row>
    <row r="8318" spans="1:12" x14ac:dyDescent="0.3">
      <c r="A8318">
        <v>27</v>
      </c>
      <c r="B8318">
        <v>125000</v>
      </c>
      <c r="C8318" t="s">
        <v>26</v>
      </c>
      <c r="D8318">
        <v>2</v>
      </c>
      <c r="E8318" t="s">
        <v>18</v>
      </c>
      <c r="F8318" t="s">
        <v>21</v>
      </c>
      <c r="G8318">
        <v>8000</v>
      </c>
      <c r="H8318">
        <v>6.76</v>
      </c>
      <c r="I8318">
        <v>0</v>
      </c>
      <c r="J8318">
        <v>0.06</v>
      </c>
      <c r="K8318" t="s">
        <v>16</v>
      </c>
      <c r="L8318">
        <v>10</v>
      </c>
    </row>
    <row r="8319" spans="1:12" x14ac:dyDescent="0.3">
      <c r="A8319">
        <v>29</v>
      </c>
      <c r="B8319">
        <v>96050</v>
      </c>
      <c r="C8319" t="s">
        <v>26</v>
      </c>
      <c r="D8319">
        <v>7</v>
      </c>
      <c r="E8319" t="s">
        <v>14</v>
      </c>
      <c r="F8319" t="s">
        <v>15</v>
      </c>
      <c r="G8319">
        <v>15200</v>
      </c>
      <c r="H8319">
        <v>13.85</v>
      </c>
      <c r="I8319">
        <v>1</v>
      </c>
      <c r="J8319">
        <v>0.13</v>
      </c>
      <c r="K8319" t="s">
        <v>17</v>
      </c>
      <c r="L8319">
        <v>5</v>
      </c>
    </row>
    <row r="8320" spans="1:12" x14ac:dyDescent="0.3">
      <c r="A8320">
        <v>30</v>
      </c>
      <c r="B8320">
        <v>125000</v>
      </c>
      <c r="C8320" t="s">
        <v>26</v>
      </c>
      <c r="D8320">
        <v>5</v>
      </c>
      <c r="E8320" t="s">
        <v>14</v>
      </c>
      <c r="F8320" t="s">
        <v>21</v>
      </c>
      <c r="G8320">
        <v>8000</v>
      </c>
      <c r="H8320">
        <v>7.74</v>
      </c>
      <c r="I8320">
        <v>0</v>
      </c>
      <c r="J8320">
        <v>0.06</v>
      </c>
      <c r="K8320" t="s">
        <v>16</v>
      </c>
      <c r="L8320">
        <v>10</v>
      </c>
    </row>
    <row r="8321" spans="1:12" x14ac:dyDescent="0.3">
      <c r="A8321">
        <v>31</v>
      </c>
      <c r="B8321">
        <v>125000</v>
      </c>
      <c r="C8321" t="s">
        <v>26</v>
      </c>
      <c r="D8321">
        <v>4</v>
      </c>
      <c r="E8321" t="s">
        <v>27</v>
      </c>
      <c r="F8321" t="s">
        <v>19</v>
      </c>
      <c r="G8321">
        <v>12500</v>
      </c>
      <c r="H8321">
        <v>11.48</v>
      </c>
      <c r="I8321">
        <v>0</v>
      </c>
      <c r="J8321">
        <v>0.1</v>
      </c>
      <c r="K8321" t="s">
        <v>16</v>
      </c>
      <c r="L8321">
        <v>10</v>
      </c>
    </row>
    <row r="8322" spans="1:12" x14ac:dyDescent="0.3">
      <c r="A8322">
        <v>27</v>
      </c>
      <c r="B8322">
        <v>125000</v>
      </c>
      <c r="C8322" t="s">
        <v>23</v>
      </c>
      <c r="D8322">
        <v>7</v>
      </c>
      <c r="E8322" t="s">
        <v>20</v>
      </c>
      <c r="F8322" t="s">
        <v>19</v>
      </c>
      <c r="G8322">
        <v>13200</v>
      </c>
      <c r="H8322">
        <v>11.14</v>
      </c>
      <c r="I8322">
        <v>0</v>
      </c>
      <c r="J8322">
        <v>0.11</v>
      </c>
      <c r="K8322" t="s">
        <v>16</v>
      </c>
      <c r="L8322">
        <v>8</v>
      </c>
    </row>
    <row r="8323" spans="1:12" x14ac:dyDescent="0.3">
      <c r="A8323">
        <v>29</v>
      </c>
      <c r="B8323">
        <v>125000</v>
      </c>
      <c r="C8323" t="s">
        <v>26</v>
      </c>
      <c r="D8323">
        <v>6</v>
      </c>
      <c r="E8323" t="s">
        <v>28</v>
      </c>
      <c r="F8323" t="s">
        <v>15</v>
      </c>
      <c r="G8323">
        <v>6400</v>
      </c>
      <c r="H8323">
        <v>12.87</v>
      </c>
      <c r="I8323">
        <v>0</v>
      </c>
      <c r="J8323">
        <v>0.05</v>
      </c>
      <c r="K8323" t="s">
        <v>17</v>
      </c>
      <c r="L8323">
        <v>9</v>
      </c>
    </row>
    <row r="8324" spans="1:12" x14ac:dyDescent="0.3">
      <c r="A8324">
        <v>34</v>
      </c>
      <c r="B8324">
        <v>125000</v>
      </c>
      <c r="C8324" t="s">
        <v>26</v>
      </c>
      <c r="D8324">
        <v>4</v>
      </c>
      <c r="E8324" t="s">
        <v>14</v>
      </c>
      <c r="F8324" t="s">
        <v>21</v>
      </c>
      <c r="G8324">
        <v>12000</v>
      </c>
      <c r="H8324">
        <v>8.94</v>
      </c>
      <c r="I8324">
        <v>0</v>
      </c>
      <c r="J8324">
        <v>0.1</v>
      </c>
      <c r="K8324" t="s">
        <v>16</v>
      </c>
      <c r="L8324">
        <v>9</v>
      </c>
    </row>
    <row r="8325" spans="1:12" x14ac:dyDescent="0.3">
      <c r="A8325">
        <v>29</v>
      </c>
      <c r="B8325">
        <v>113000</v>
      </c>
      <c r="C8325" t="s">
        <v>26</v>
      </c>
      <c r="D8325">
        <v>5</v>
      </c>
      <c r="E8325" t="s">
        <v>20</v>
      </c>
      <c r="F8325" t="s">
        <v>31</v>
      </c>
      <c r="G8325">
        <v>25000</v>
      </c>
      <c r="H8325">
        <v>18.84</v>
      </c>
      <c r="I8325">
        <v>1</v>
      </c>
      <c r="J8325">
        <v>0.22</v>
      </c>
      <c r="K8325" t="s">
        <v>17</v>
      </c>
      <c r="L8325">
        <v>7</v>
      </c>
    </row>
    <row r="8326" spans="1:12" x14ac:dyDescent="0.3">
      <c r="A8326">
        <v>29</v>
      </c>
      <c r="B8326">
        <v>113000</v>
      </c>
      <c r="C8326" t="s">
        <v>26</v>
      </c>
      <c r="D8326">
        <v>5</v>
      </c>
      <c r="E8326" t="s">
        <v>28</v>
      </c>
      <c r="F8326" t="s">
        <v>15</v>
      </c>
      <c r="G8326">
        <v>25000</v>
      </c>
      <c r="H8326">
        <v>13.16</v>
      </c>
      <c r="I8326">
        <v>1</v>
      </c>
      <c r="J8326">
        <v>0.22</v>
      </c>
      <c r="K8326" t="s">
        <v>16</v>
      </c>
      <c r="L8326">
        <v>9</v>
      </c>
    </row>
    <row r="8327" spans="1:12" x14ac:dyDescent="0.3">
      <c r="A8327">
        <v>27</v>
      </c>
      <c r="B8327">
        <v>125000</v>
      </c>
      <c r="C8327" t="s">
        <v>26</v>
      </c>
      <c r="D8327">
        <v>11</v>
      </c>
      <c r="E8327" t="s">
        <v>20</v>
      </c>
      <c r="F8327" t="s">
        <v>15</v>
      </c>
      <c r="G8327">
        <v>15975</v>
      </c>
      <c r="H8327">
        <v>12.72</v>
      </c>
      <c r="I8327">
        <v>0</v>
      </c>
      <c r="J8327">
        <v>0.13</v>
      </c>
      <c r="K8327" t="s">
        <v>17</v>
      </c>
      <c r="L8327">
        <v>8</v>
      </c>
    </row>
    <row r="8328" spans="1:12" x14ac:dyDescent="0.3">
      <c r="A8328">
        <v>30</v>
      </c>
      <c r="B8328">
        <v>58000</v>
      </c>
      <c r="C8328" t="s">
        <v>13</v>
      </c>
      <c r="D8328">
        <v>2</v>
      </c>
      <c r="E8328" t="s">
        <v>14</v>
      </c>
      <c r="F8328" t="s">
        <v>21</v>
      </c>
      <c r="G8328">
        <v>15000</v>
      </c>
      <c r="H8328">
        <v>8.49</v>
      </c>
      <c r="I8328">
        <v>0</v>
      </c>
      <c r="J8328">
        <v>0.26</v>
      </c>
      <c r="K8328" t="s">
        <v>16</v>
      </c>
      <c r="L8328">
        <v>10</v>
      </c>
    </row>
    <row r="8329" spans="1:12" x14ac:dyDescent="0.3">
      <c r="A8329">
        <v>28</v>
      </c>
      <c r="B8329">
        <v>126000</v>
      </c>
      <c r="C8329" t="s">
        <v>26</v>
      </c>
      <c r="D8329">
        <v>12</v>
      </c>
      <c r="E8329" t="s">
        <v>27</v>
      </c>
      <c r="F8329" t="s">
        <v>19</v>
      </c>
      <c r="G8329">
        <v>2000</v>
      </c>
      <c r="H8329">
        <v>9.99</v>
      </c>
      <c r="I8329">
        <v>0</v>
      </c>
      <c r="J8329">
        <v>0.02</v>
      </c>
      <c r="K8329" t="s">
        <v>16</v>
      </c>
      <c r="L8329">
        <v>10</v>
      </c>
    </row>
    <row r="8330" spans="1:12" x14ac:dyDescent="0.3">
      <c r="A8330">
        <v>29</v>
      </c>
      <c r="B8330">
        <v>126000</v>
      </c>
      <c r="C8330" t="s">
        <v>26</v>
      </c>
      <c r="D8330">
        <v>5</v>
      </c>
      <c r="E8330" t="s">
        <v>27</v>
      </c>
      <c r="F8330" t="s">
        <v>30</v>
      </c>
      <c r="G8330">
        <v>7000</v>
      </c>
      <c r="H8330">
        <v>16.02</v>
      </c>
      <c r="I8330">
        <v>0</v>
      </c>
      <c r="J8330">
        <v>0.06</v>
      </c>
      <c r="K8330" t="s">
        <v>16</v>
      </c>
      <c r="L8330">
        <v>5</v>
      </c>
    </row>
    <row r="8331" spans="1:12" x14ac:dyDescent="0.3">
      <c r="A8331">
        <v>29</v>
      </c>
      <c r="B8331">
        <v>126000</v>
      </c>
      <c r="C8331" t="s">
        <v>26</v>
      </c>
      <c r="D8331">
        <v>2</v>
      </c>
      <c r="E8331" t="s">
        <v>18</v>
      </c>
      <c r="F8331" t="s">
        <v>19</v>
      </c>
      <c r="G8331">
        <v>6450</v>
      </c>
      <c r="H8331">
        <v>10.37</v>
      </c>
      <c r="I8331">
        <v>0</v>
      </c>
      <c r="J8331">
        <v>0.05</v>
      </c>
      <c r="K8331" t="s">
        <v>16</v>
      </c>
      <c r="L8331">
        <v>7</v>
      </c>
    </row>
    <row r="8332" spans="1:12" x14ac:dyDescent="0.3">
      <c r="A8332">
        <v>29</v>
      </c>
      <c r="B8332">
        <v>58000</v>
      </c>
      <c r="C8332" t="s">
        <v>13</v>
      </c>
      <c r="D8332">
        <v>4</v>
      </c>
      <c r="E8332" t="s">
        <v>14</v>
      </c>
      <c r="F8332" t="s">
        <v>15</v>
      </c>
      <c r="G8332">
        <v>15000</v>
      </c>
      <c r="H8332">
        <v>13.16</v>
      </c>
      <c r="I8332">
        <v>0</v>
      </c>
      <c r="J8332">
        <v>0.26</v>
      </c>
      <c r="K8332" t="s">
        <v>17</v>
      </c>
      <c r="L8332">
        <v>5</v>
      </c>
    </row>
    <row r="8333" spans="1:12" x14ac:dyDescent="0.3">
      <c r="A8333">
        <v>29</v>
      </c>
      <c r="B8333">
        <v>126000</v>
      </c>
      <c r="C8333" t="s">
        <v>26</v>
      </c>
      <c r="D8333">
        <v>11</v>
      </c>
      <c r="E8333" t="s">
        <v>28</v>
      </c>
      <c r="F8333" t="s">
        <v>21</v>
      </c>
      <c r="G8333">
        <v>15000</v>
      </c>
      <c r="H8333">
        <v>7.88</v>
      </c>
      <c r="I8333">
        <v>0</v>
      </c>
      <c r="J8333">
        <v>0.12</v>
      </c>
      <c r="K8333" t="s">
        <v>16</v>
      </c>
      <c r="L8333">
        <v>8</v>
      </c>
    </row>
    <row r="8334" spans="1:12" x14ac:dyDescent="0.3">
      <c r="A8334">
        <v>30</v>
      </c>
      <c r="B8334">
        <v>126132</v>
      </c>
      <c r="C8334" t="s">
        <v>26</v>
      </c>
      <c r="D8334">
        <v>1</v>
      </c>
      <c r="E8334" t="s">
        <v>27</v>
      </c>
      <c r="F8334" t="s">
        <v>30</v>
      </c>
      <c r="G8334">
        <v>14400</v>
      </c>
      <c r="H8334">
        <v>14.54</v>
      </c>
      <c r="I8334">
        <v>0</v>
      </c>
      <c r="J8334">
        <v>0.11</v>
      </c>
      <c r="K8334" t="s">
        <v>17</v>
      </c>
      <c r="L8334">
        <v>7</v>
      </c>
    </row>
    <row r="8335" spans="1:12" x14ac:dyDescent="0.3">
      <c r="A8335">
        <v>30</v>
      </c>
      <c r="B8335">
        <v>54000</v>
      </c>
      <c r="C8335" t="s">
        <v>13</v>
      </c>
      <c r="D8335">
        <v>9</v>
      </c>
      <c r="E8335" t="s">
        <v>28</v>
      </c>
      <c r="F8335" t="s">
        <v>15</v>
      </c>
      <c r="G8335">
        <v>15000</v>
      </c>
      <c r="H8335">
        <v>14.27</v>
      </c>
      <c r="I8335">
        <v>1</v>
      </c>
      <c r="J8335">
        <v>0.28000000000000003</v>
      </c>
      <c r="K8335" t="s">
        <v>17</v>
      </c>
      <c r="L8335">
        <v>8</v>
      </c>
    </row>
    <row r="8336" spans="1:12" x14ac:dyDescent="0.3">
      <c r="A8336">
        <v>29</v>
      </c>
      <c r="B8336">
        <v>127000</v>
      </c>
      <c r="C8336" t="s">
        <v>26</v>
      </c>
      <c r="D8336">
        <v>1</v>
      </c>
      <c r="E8336" t="s">
        <v>20</v>
      </c>
      <c r="F8336" t="s">
        <v>19</v>
      </c>
      <c r="G8336">
        <v>24250</v>
      </c>
      <c r="H8336">
        <v>11.36</v>
      </c>
      <c r="I8336">
        <v>0</v>
      </c>
      <c r="J8336">
        <v>0.19</v>
      </c>
      <c r="K8336" t="s">
        <v>16</v>
      </c>
      <c r="L8336">
        <v>8</v>
      </c>
    </row>
    <row r="8337" spans="1:12" x14ac:dyDescent="0.3">
      <c r="A8337">
        <v>33</v>
      </c>
      <c r="B8337">
        <v>116000</v>
      </c>
      <c r="C8337" t="s">
        <v>26</v>
      </c>
      <c r="D8337">
        <v>2</v>
      </c>
      <c r="E8337" t="s">
        <v>28</v>
      </c>
      <c r="F8337" t="s">
        <v>15</v>
      </c>
      <c r="G8337">
        <v>5000</v>
      </c>
      <c r="H8337">
        <v>12.99</v>
      </c>
      <c r="I8337">
        <v>1</v>
      </c>
      <c r="J8337">
        <v>0.04</v>
      </c>
      <c r="K8337" t="s">
        <v>16</v>
      </c>
      <c r="L8337">
        <v>5</v>
      </c>
    </row>
    <row r="8338" spans="1:12" x14ac:dyDescent="0.3">
      <c r="A8338">
        <v>27</v>
      </c>
      <c r="B8338">
        <v>128000</v>
      </c>
      <c r="C8338" t="s">
        <v>26</v>
      </c>
      <c r="D8338">
        <v>11</v>
      </c>
      <c r="E8338" t="s">
        <v>27</v>
      </c>
      <c r="F8338" t="s">
        <v>19</v>
      </c>
      <c r="G8338">
        <v>32000</v>
      </c>
      <c r="H8338">
        <v>11.11</v>
      </c>
      <c r="I8338">
        <v>0</v>
      </c>
      <c r="J8338">
        <v>0.25</v>
      </c>
      <c r="K8338" t="s">
        <v>16</v>
      </c>
      <c r="L8338">
        <v>7</v>
      </c>
    </row>
    <row r="8339" spans="1:12" x14ac:dyDescent="0.3">
      <c r="A8339">
        <v>32</v>
      </c>
      <c r="B8339">
        <v>128004</v>
      </c>
      <c r="C8339" t="s">
        <v>23</v>
      </c>
      <c r="D8339">
        <v>0</v>
      </c>
      <c r="E8339" t="s">
        <v>27</v>
      </c>
      <c r="F8339" t="s">
        <v>21</v>
      </c>
      <c r="G8339">
        <v>11000</v>
      </c>
      <c r="I8339">
        <v>0</v>
      </c>
      <c r="J8339">
        <v>0.09</v>
      </c>
      <c r="K8339" t="s">
        <v>16</v>
      </c>
      <c r="L8339">
        <v>8</v>
      </c>
    </row>
    <row r="8340" spans="1:12" x14ac:dyDescent="0.3">
      <c r="A8340">
        <v>34</v>
      </c>
      <c r="B8340">
        <v>128148</v>
      </c>
      <c r="C8340" t="s">
        <v>26</v>
      </c>
      <c r="D8340">
        <v>2</v>
      </c>
      <c r="E8340" t="s">
        <v>25</v>
      </c>
      <c r="F8340" t="s">
        <v>21</v>
      </c>
      <c r="G8340">
        <v>15000</v>
      </c>
      <c r="H8340">
        <v>5.99</v>
      </c>
      <c r="I8340">
        <v>0</v>
      </c>
      <c r="J8340">
        <v>0.12</v>
      </c>
      <c r="K8340" t="s">
        <v>16</v>
      </c>
      <c r="L8340">
        <v>6</v>
      </c>
    </row>
    <row r="8341" spans="1:12" x14ac:dyDescent="0.3">
      <c r="A8341">
        <v>30</v>
      </c>
      <c r="B8341">
        <v>130000</v>
      </c>
      <c r="C8341" t="s">
        <v>26</v>
      </c>
      <c r="D8341">
        <v>8</v>
      </c>
      <c r="E8341" t="s">
        <v>27</v>
      </c>
      <c r="F8341" t="s">
        <v>19</v>
      </c>
      <c r="G8341">
        <v>27000</v>
      </c>
      <c r="H8341">
        <v>11.71</v>
      </c>
      <c r="I8341">
        <v>0</v>
      </c>
      <c r="J8341">
        <v>0.21</v>
      </c>
      <c r="K8341" t="s">
        <v>16</v>
      </c>
      <c r="L8341">
        <v>6</v>
      </c>
    </row>
    <row r="8342" spans="1:12" x14ac:dyDescent="0.3">
      <c r="A8342">
        <v>31</v>
      </c>
      <c r="B8342">
        <v>60000</v>
      </c>
      <c r="C8342" t="s">
        <v>13</v>
      </c>
      <c r="D8342">
        <v>6</v>
      </c>
      <c r="E8342" t="s">
        <v>27</v>
      </c>
      <c r="F8342" t="s">
        <v>19</v>
      </c>
      <c r="G8342">
        <v>15000</v>
      </c>
      <c r="H8342">
        <v>11.12</v>
      </c>
      <c r="I8342">
        <v>0</v>
      </c>
      <c r="J8342">
        <v>0.25</v>
      </c>
      <c r="K8342" t="s">
        <v>16</v>
      </c>
      <c r="L8342">
        <v>5</v>
      </c>
    </row>
    <row r="8343" spans="1:12" x14ac:dyDescent="0.3">
      <c r="A8343">
        <v>34</v>
      </c>
      <c r="B8343">
        <v>130000</v>
      </c>
      <c r="C8343" t="s">
        <v>26</v>
      </c>
      <c r="D8343">
        <v>5</v>
      </c>
      <c r="E8343" t="s">
        <v>25</v>
      </c>
      <c r="F8343" t="s">
        <v>19</v>
      </c>
      <c r="G8343">
        <v>20000</v>
      </c>
      <c r="H8343">
        <v>10.65</v>
      </c>
      <c r="I8343">
        <v>0</v>
      </c>
      <c r="J8343">
        <v>0.15</v>
      </c>
      <c r="K8343" t="s">
        <v>16</v>
      </c>
      <c r="L8343">
        <v>10</v>
      </c>
    </row>
    <row r="8344" spans="1:12" x14ac:dyDescent="0.3">
      <c r="A8344">
        <v>29</v>
      </c>
      <c r="B8344">
        <v>130000</v>
      </c>
      <c r="C8344" t="s">
        <v>26</v>
      </c>
      <c r="D8344">
        <v>5</v>
      </c>
      <c r="E8344" t="s">
        <v>18</v>
      </c>
      <c r="F8344" t="s">
        <v>21</v>
      </c>
      <c r="G8344">
        <v>24800</v>
      </c>
      <c r="H8344">
        <v>7.49</v>
      </c>
      <c r="I8344">
        <v>0</v>
      </c>
      <c r="J8344">
        <v>0.19</v>
      </c>
      <c r="K8344" t="s">
        <v>16</v>
      </c>
      <c r="L8344">
        <v>10</v>
      </c>
    </row>
    <row r="8345" spans="1:12" x14ac:dyDescent="0.3">
      <c r="A8345">
        <v>33</v>
      </c>
      <c r="B8345">
        <v>118000</v>
      </c>
      <c r="C8345" t="s">
        <v>26</v>
      </c>
      <c r="D8345">
        <v>12</v>
      </c>
      <c r="E8345" t="s">
        <v>25</v>
      </c>
      <c r="F8345" t="s">
        <v>30</v>
      </c>
      <c r="G8345">
        <v>35000</v>
      </c>
      <c r="H8345">
        <v>17.489999999999998</v>
      </c>
      <c r="I8345">
        <v>1</v>
      </c>
      <c r="J8345">
        <v>0.3</v>
      </c>
      <c r="K8345" t="s">
        <v>17</v>
      </c>
      <c r="L8345">
        <v>7</v>
      </c>
    </row>
    <row r="8346" spans="1:12" x14ac:dyDescent="0.3">
      <c r="A8346">
        <v>33</v>
      </c>
      <c r="B8346">
        <v>60000</v>
      </c>
      <c r="C8346" t="s">
        <v>13</v>
      </c>
      <c r="D8346">
        <v>0</v>
      </c>
      <c r="E8346" t="s">
        <v>20</v>
      </c>
      <c r="F8346" t="s">
        <v>15</v>
      </c>
      <c r="G8346">
        <v>15000</v>
      </c>
      <c r="H8346">
        <v>13.79</v>
      </c>
      <c r="I8346">
        <v>0</v>
      </c>
      <c r="J8346">
        <v>0.25</v>
      </c>
      <c r="K8346" t="s">
        <v>17</v>
      </c>
      <c r="L8346">
        <v>7</v>
      </c>
    </row>
    <row r="8347" spans="1:12" x14ac:dyDescent="0.3">
      <c r="A8347">
        <v>28</v>
      </c>
      <c r="B8347">
        <v>118000</v>
      </c>
      <c r="C8347" t="s">
        <v>26</v>
      </c>
      <c r="D8347">
        <v>6</v>
      </c>
      <c r="E8347" t="s">
        <v>20</v>
      </c>
      <c r="F8347" t="s">
        <v>31</v>
      </c>
      <c r="G8347">
        <v>25000</v>
      </c>
      <c r="H8347">
        <v>20.11</v>
      </c>
      <c r="I8347">
        <v>1</v>
      </c>
      <c r="J8347">
        <v>0.21</v>
      </c>
      <c r="K8347" t="s">
        <v>17</v>
      </c>
      <c r="L8347">
        <v>6</v>
      </c>
    </row>
    <row r="8348" spans="1:12" x14ac:dyDescent="0.3">
      <c r="A8348">
        <v>27</v>
      </c>
      <c r="B8348">
        <v>130000</v>
      </c>
      <c r="C8348" t="s">
        <v>26</v>
      </c>
      <c r="D8348">
        <v>5</v>
      </c>
      <c r="E8348" t="s">
        <v>28</v>
      </c>
      <c r="F8348" t="s">
        <v>21</v>
      </c>
      <c r="G8348">
        <v>15000</v>
      </c>
      <c r="H8348">
        <v>5.79</v>
      </c>
      <c r="I8348">
        <v>0</v>
      </c>
      <c r="J8348">
        <v>0.12</v>
      </c>
      <c r="K8348" t="s">
        <v>16</v>
      </c>
      <c r="L8348">
        <v>7</v>
      </c>
    </row>
    <row r="8349" spans="1:12" x14ac:dyDescent="0.3">
      <c r="A8349">
        <v>28</v>
      </c>
      <c r="B8349">
        <v>130000</v>
      </c>
      <c r="C8349" t="s">
        <v>26</v>
      </c>
      <c r="D8349">
        <v>12</v>
      </c>
      <c r="E8349" t="s">
        <v>20</v>
      </c>
      <c r="F8349" t="s">
        <v>19</v>
      </c>
      <c r="G8349">
        <v>13000</v>
      </c>
      <c r="H8349">
        <v>10.75</v>
      </c>
      <c r="I8349">
        <v>0</v>
      </c>
      <c r="J8349">
        <v>0.1</v>
      </c>
      <c r="K8349" t="s">
        <v>16</v>
      </c>
      <c r="L8349">
        <v>10</v>
      </c>
    </row>
    <row r="8350" spans="1:12" x14ac:dyDescent="0.3">
      <c r="A8350">
        <v>31</v>
      </c>
      <c r="B8350">
        <v>55200</v>
      </c>
      <c r="C8350" t="s">
        <v>13</v>
      </c>
      <c r="D8350">
        <v>5</v>
      </c>
      <c r="E8350" t="s">
        <v>14</v>
      </c>
      <c r="F8350" t="s">
        <v>30</v>
      </c>
      <c r="G8350">
        <v>15000</v>
      </c>
      <c r="H8350">
        <v>15.58</v>
      </c>
      <c r="I8350">
        <v>1</v>
      </c>
      <c r="J8350">
        <v>0.27</v>
      </c>
      <c r="K8350" t="s">
        <v>17</v>
      </c>
      <c r="L8350">
        <v>10</v>
      </c>
    </row>
    <row r="8351" spans="1:12" x14ac:dyDescent="0.3">
      <c r="A8351">
        <v>33</v>
      </c>
      <c r="B8351">
        <v>118000</v>
      </c>
      <c r="C8351" t="s">
        <v>26</v>
      </c>
      <c r="D8351">
        <v>5</v>
      </c>
      <c r="E8351" t="s">
        <v>25</v>
      </c>
      <c r="F8351" t="s">
        <v>30</v>
      </c>
      <c r="G8351">
        <v>25000</v>
      </c>
      <c r="H8351">
        <v>14.96</v>
      </c>
      <c r="I8351">
        <v>1</v>
      </c>
      <c r="J8351">
        <v>0.21</v>
      </c>
      <c r="K8351" t="s">
        <v>17</v>
      </c>
      <c r="L8351">
        <v>9</v>
      </c>
    </row>
    <row r="8352" spans="1:12" x14ac:dyDescent="0.3">
      <c r="A8352">
        <v>33</v>
      </c>
      <c r="B8352">
        <v>62400</v>
      </c>
      <c r="C8352" t="s">
        <v>13</v>
      </c>
      <c r="D8352">
        <v>4</v>
      </c>
      <c r="E8352" t="s">
        <v>18</v>
      </c>
      <c r="F8352" t="s">
        <v>19</v>
      </c>
      <c r="G8352">
        <v>15000</v>
      </c>
      <c r="H8352">
        <v>11.99</v>
      </c>
      <c r="I8352">
        <v>0</v>
      </c>
      <c r="J8352">
        <v>0.24</v>
      </c>
      <c r="K8352" t="s">
        <v>16</v>
      </c>
      <c r="L8352">
        <v>8</v>
      </c>
    </row>
    <row r="8353" spans="1:12" x14ac:dyDescent="0.3">
      <c r="A8353">
        <v>28</v>
      </c>
      <c r="B8353">
        <v>130000</v>
      </c>
      <c r="C8353" t="s">
        <v>26</v>
      </c>
      <c r="D8353">
        <v>1</v>
      </c>
      <c r="E8353" t="s">
        <v>18</v>
      </c>
      <c r="F8353" t="s">
        <v>30</v>
      </c>
      <c r="G8353">
        <v>5600</v>
      </c>
      <c r="H8353">
        <v>15.65</v>
      </c>
      <c r="I8353">
        <v>0</v>
      </c>
      <c r="J8353">
        <v>0.04</v>
      </c>
      <c r="K8353" t="s">
        <v>16</v>
      </c>
      <c r="L8353">
        <v>9</v>
      </c>
    </row>
    <row r="8354" spans="1:12" x14ac:dyDescent="0.3">
      <c r="A8354">
        <v>28</v>
      </c>
      <c r="B8354">
        <v>57000</v>
      </c>
      <c r="C8354" t="s">
        <v>13</v>
      </c>
      <c r="D8354">
        <v>2</v>
      </c>
      <c r="E8354" t="s">
        <v>27</v>
      </c>
      <c r="F8354" t="s">
        <v>30</v>
      </c>
      <c r="G8354">
        <v>15000</v>
      </c>
      <c r="H8354">
        <v>14.11</v>
      </c>
      <c r="I8354">
        <v>1</v>
      </c>
      <c r="J8354">
        <v>0.26</v>
      </c>
      <c r="K8354" t="s">
        <v>16</v>
      </c>
      <c r="L8354">
        <v>10</v>
      </c>
    </row>
    <row r="8355" spans="1:12" x14ac:dyDescent="0.3">
      <c r="A8355">
        <v>30</v>
      </c>
      <c r="B8355">
        <v>130000</v>
      </c>
      <c r="C8355" t="s">
        <v>26</v>
      </c>
      <c r="D8355">
        <v>14</v>
      </c>
      <c r="E8355" t="s">
        <v>14</v>
      </c>
      <c r="F8355" t="s">
        <v>19</v>
      </c>
      <c r="G8355">
        <v>6000</v>
      </c>
      <c r="H8355">
        <v>12.21</v>
      </c>
      <c r="I8355">
        <v>0</v>
      </c>
      <c r="J8355">
        <v>0.05</v>
      </c>
      <c r="K8355" t="s">
        <v>16</v>
      </c>
      <c r="L8355">
        <v>9</v>
      </c>
    </row>
    <row r="8356" spans="1:12" x14ac:dyDescent="0.3">
      <c r="A8356">
        <v>29</v>
      </c>
      <c r="B8356">
        <v>130000</v>
      </c>
      <c r="C8356" t="s">
        <v>26</v>
      </c>
      <c r="D8356">
        <v>13</v>
      </c>
      <c r="E8356" t="s">
        <v>25</v>
      </c>
      <c r="F8356" t="s">
        <v>15</v>
      </c>
      <c r="G8356">
        <v>6000</v>
      </c>
      <c r="H8356">
        <v>13.04</v>
      </c>
      <c r="I8356">
        <v>0</v>
      </c>
      <c r="J8356">
        <v>0.05</v>
      </c>
      <c r="K8356" t="s">
        <v>17</v>
      </c>
      <c r="L8356">
        <v>9</v>
      </c>
    </row>
    <row r="8357" spans="1:12" x14ac:dyDescent="0.3">
      <c r="A8357">
        <v>28</v>
      </c>
      <c r="B8357">
        <v>130000</v>
      </c>
      <c r="C8357" t="s">
        <v>26</v>
      </c>
      <c r="D8357">
        <v>2</v>
      </c>
      <c r="E8357" t="s">
        <v>28</v>
      </c>
      <c r="F8357" t="s">
        <v>30</v>
      </c>
      <c r="G8357">
        <v>12000</v>
      </c>
      <c r="H8357">
        <v>13.55</v>
      </c>
      <c r="I8357">
        <v>0</v>
      </c>
      <c r="J8357">
        <v>0.09</v>
      </c>
      <c r="K8357" t="s">
        <v>17</v>
      </c>
      <c r="L8357">
        <v>8</v>
      </c>
    </row>
    <row r="8358" spans="1:12" x14ac:dyDescent="0.3">
      <c r="A8358">
        <v>27</v>
      </c>
      <c r="B8358">
        <v>119000</v>
      </c>
      <c r="C8358" t="s">
        <v>26</v>
      </c>
      <c r="D8358">
        <v>7</v>
      </c>
      <c r="E8358" t="s">
        <v>25</v>
      </c>
      <c r="F8358" t="s">
        <v>30</v>
      </c>
      <c r="G8358">
        <v>30000</v>
      </c>
      <c r="H8358">
        <v>18.25</v>
      </c>
      <c r="I8358">
        <v>1</v>
      </c>
      <c r="J8358">
        <v>0.25</v>
      </c>
      <c r="K8358" t="s">
        <v>16</v>
      </c>
      <c r="L8358">
        <v>7</v>
      </c>
    </row>
    <row r="8359" spans="1:12" x14ac:dyDescent="0.3">
      <c r="A8359">
        <v>28</v>
      </c>
      <c r="B8359">
        <v>131040</v>
      </c>
      <c r="C8359" t="s">
        <v>26</v>
      </c>
      <c r="D8359">
        <v>0</v>
      </c>
      <c r="E8359" t="s">
        <v>27</v>
      </c>
      <c r="F8359" t="s">
        <v>15</v>
      </c>
      <c r="G8359">
        <v>10000</v>
      </c>
      <c r="H8359">
        <v>13.35</v>
      </c>
      <c r="I8359">
        <v>0</v>
      </c>
      <c r="J8359">
        <v>0.08</v>
      </c>
      <c r="K8359" t="s">
        <v>17</v>
      </c>
      <c r="L8359">
        <v>10</v>
      </c>
    </row>
    <row r="8360" spans="1:12" x14ac:dyDescent="0.3">
      <c r="A8360">
        <v>27</v>
      </c>
      <c r="B8360">
        <v>120000</v>
      </c>
      <c r="C8360" t="s">
        <v>26</v>
      </c>
      <c r="D8360">
        <v>0</v>
      </c>
      <c r="E8360" t="s">
        <v>28</v>
      </c>
      <c r="F8360" t="s">
        <v>15</v>
      </c>
      <c r="G8360">
        <v>10000</v>
      </c>
      <c r="H8360">
        <v>12.61</v>
      </c>
      <c r="I8360">
        <v>1</v>
      </c>
      <c r="J8360">
        <v>0.08</v>
      </c>
      <c r="K8360" t="s">
        <v>16</v>
      </c>
      <c r="L8360">
        <v>6</v>
      </c>
    </row>
    <row r="8361" spans="1:12" x14ac:dyDescent="0.3">
      <c r="A8361">
        <v>32</v>
      </c>
      <c r="B8361">
        <v>132000</v>
      </c>
      <c r="C8361" t="s">
        <v>26</v>
      </c>
      <c r="D8361">
        <v>2</v>
      </c>
      <c r="E8361" t="s">
        <v>27</v>
      </c>
      <c r="F8361" t="s">
        <v>21</v>
      </c>
      <c r="G8361">
        <v>18000</v>
      </c>
      <c r="I8361">
        <v>0</v>
      </c>
      <c r="J8361">
        <v>0.14000000000000001</v>
      </c>
      <c r="K8361" t="s">
        <v>16</v>
      </c>
      <c r="L8361">
        <v>5</v>
      </c>
    </row>
    <row r="8362" spans="1:12" x14ac:dyDescent="0.3">
      <c r="A8362">
        <v>32</v>
      </c>
      <c r="B8362">
        <v>132000</v>
      </c>
      <c r="C8362" t="s">
        <v>26</v>
      </c>
      <c r="D8362">
        <v>16</v>
      </c>
      <c r="E8362" t="s">
        <v>28</v>
      </c>
      <c r="F8362" t="s">
        <v>19</v>
      </c>
      <c r="G8362">
        <v>25000</v>
      </c>
      <c r="H8362">
        <v>10.99</v>
      </c>
      <c r="I8362">
        <v>0</v>
      </c>
      <c r="J8362">
        <v>0.19</v>
      </c>
      <c r="K8362" t="s">
        <v>16</v>
      </c>
      <c r="L8362">
        <v>7</v>
      </c>
    </row>
    <row r="8363" spans="1:12" x14ac:dyDescent="0.3">
      <c r="A8363">
        <v>35</v>
      </c>
      <c r="B8363">
        <v>133000</v>
      </c>
      <c r="C8363" t="s">
        <v>26</v>
      </c>
      <c r="D8363">
        <v>3</v>
      </c>
      <c r="E8363" t="s">
        <v>28</v>
      </c>
      <c r="F8363" t="s">
        <v>30</v>
      </c>
      <c r="G8363">
        <v>15000</v>
      </c>
      <c r="H8363">
        <v>16.77</v>
      </c>
      <c r="I8363">
        <v>0</v>
      </c>
      <c r="J8363">
        <v>0.11</v>
      </c>
      <c r="K8363" t="s">
        <v>16</v>
      </c>
      <c r="L8363">
        <v>7</v>
      </c>
    </row>
    <row r="8364" spans="1:12" x14ac:dyDescent="0.3">
      <c r="A8364">
        <v>29</v>
      </c>
      <c r="B8364">
        <v>65000</v>
      </c>
      <c r="C8364" t="s">
        <v>13</v>
      </c>
      <c r="D8364">
        <v>5</v>
      </c>
      <c r="E8364" t="s">
        <v>27</v>
      </c>
      <c r="F8364" t="s">
        <v>19</v>
      </c>
      <c r="G8364">
        <v>15000</v>
      </c>
      <c r="H8364">
        <v>11.83</v>
      </c>
      <c r="I8364">
        <v>0</v>
      </c>
      <c r="J8364">
        <v>0.23</v>
      </c>
      <c r="K8364" t="s">
        <v>16</v>
      </c>
      <c r="L8364">
        <v>9</v>
      </c>
    </row>
    <row r="8365" spans="1:12" x14ac:dyDescent="0.3">
      <c r="A8365">
        <v>29</v>
      </c>
      <c r="B8365">
        <v>134000</v>
      </c>
      <c r="C8365" t="s">
        <v>26</v>
      </c>
      <c r="D8365">
        <v>2</v>
      </c>
      <c r="E8365" t="s">
        <v>20</v>
      </c>
      <c r="F8365" t="s">
        <v>15</v>
      </c>
      <c r="G8365">
        <v>8000</v>
      </c>
      <c r="H8365">
        <v>14.22</v>
      </c>
      <c r="I8365">
        <v>0</v>
      </c>
      <c r="J8365">
        <v>0.06</v>
      </c>
      <c r="K8365" t="s">
        <v>16</v>
      </c>
      <c r="L8365">
        <v>7</v>
      </c>
    </row>
    <row r="8366" spans="1:12" x14ac:dyDescent="0.3">
      <c r="A8366">
        <v>30</v>
      </c>
      <c r="B8366">
        <v>134500</v>
      </c>
      <c r="C8366" t="s">
        <v>26</v>
      </c>
      <c r="D8366">
        <v>9</v>
      </c>
      <c r="E8366" t="s">
        <v>25</v>
      </c>
      <c r="F8366" t="s">
        <v>15</v>
      </c>
      <c r="G8366">
        <v>24000</v>
      </c>
      <c r="H8366">
        <v>15.96</v>
      </c>
      <c r="I8366">
        <v>0</v>
      </c>
      <c r="J8366">
        <v>0.18</v>
      </c>
      <c r="K8366" t="s">
        <v>17</v>
      </c>
      <c r="L8366">
        <v>6</v>
      </c>
    </row>
    <row r="8367" spans="1:12" x14ac:dyDescent="0.3">
      <c r="A8367">
        <v>31</v>
      </c>
      <c r="B8367">
        <v>134748</v>
      </c>
      <c r="C8367" t="s">
        <v>26</v>
      </c>
      <c r="D8367">
        <v>15</v>
      </c>
      <c r="E8367" t="s">
        <v>27</v>
      </c>
      <c r="F8367" t="s">
        <v>19</v>
      </c>
      <c r="G8367">
        <v>18000</v>
      </c>
      <c r="H8367">
        <v>10.74</v>
      </c>
      <c r="I8367">
        <v>0</v>
      </c>
      <c r="J8367">
        <v>0.13</v>
      </c>
      <c r="K8367" t="s">
        <v>16</v>
      </c>
      <c r="L8367">
        <v>9</v>
      </c>
    </row>
    <row r="8368" spans="1:12" x14ac:dyDescent="0.3">
      <c r="A8368">
        <v>29</v>
      </c>
      <c r="B8368">
        <v>135000</v>
      </c>
      <c r="C8368" t="s">
        <v>26</v>
      </c>
      <c r="D8368">
        <v>14</v>
      </c>
      <c r="E8368" t="s">
        <v>14</v>
      </c>
      <c r="F8368" t="s">
        <v>21</v>
      </c>
      <c r="G8368">
        <v>24000</v>
      </c>
      <c r="H8368">
        <v>5.99</v>
      </c>
      <c r="I8368">
        <v>0</v>
      </c>
      <c r="J8368">
        <v>0.18</v>
      </c>
      <c r="K8368" t="s">
        <v>16</v>
      </c>
      <c r="L8368">
        <v>10</v>
      </c>
    </row>
    <row r="8369" spans="1:12" x14ac:dyDescent="0.3">
      <c r="A8369">
        <v>29</v>
      </c>
      <c r="B8369">
        <v>67704</v>
      </c>
      <c r="C8369" t="s">
        <v>13</v>
      </c>
      <c r="D8369">
        <v>3</v>
      </c>
      <c r="E8369" t="s">
        <v>20</v>
      </c>
      <c r="F8369" t="s">
        <v>19</v>
      </c>
      <c r="G8369">
        <v>15000</v>
      </c>
      <c r="H8369">
        <v>11.86</v>
      </c>
      <c r="I8369">
        <v>0</v>
      </c>
      <c r="J8369">
        <v>0.22</v>
      </c>
      <c r="K8369" t="s">
        <v>16</v>
      </c>
      <c r="L8369">
        <v>8</v>
      </c>
    </row>
    <row r="8370" spans="1:12" x14ac:dyDescent="0.3">
      <c r="A8370">
        <v>32</v>
      </c>
      <c r="B8370">
        <v>135000</v>
      </c>
      <c r="C8370" t="s">
        <v>26</v>
      </c>
      <c r="D8370">
        <v>1</v>
      </c>
      <c r="E8370" t="s">
        <v>25</v>
      </c>
      <c r="F8370" t="s">
        <v>19</v>
      </c>
      <c r="G8370">
        <v>16000</v>
      </c>
      <c r="I8370">
        <v>0</v>
      </c>
      <c r="J8370">
        <v>0.12</v>
      </c>
      <c r="K8370" t="s">
        <v>16</v>
      </c>
      <c r="L8370">
        <v>10</v>
      </c>
    </row>
    <row r="8371" spans="1:12" x14ac:dyDescent="0.3">
      <c r="A8371">
        <v>28</v>
      </c>
      <c r="B8371">
        <v>68004</v>
      </c>
      <c r="C8371" t="s">
        <v>13</v>
      </c>
      <c r="D8371">
        <v>1</v>
      </c>
      <c r="E8371" t="s">
        <v>20</v>
      </c>
      <c r="F8371" t="s">
        <v>15</v>
      </c>
      <c r="G8371">
        <v>15000</v>
      </c>
      <c r="H8371">
        <v>13.16</v>
      </c>
      <c r="I8371">
        <v>0</v>
      </c>
      <c r="J8371">
        <v>0.22</v>
      </c>
      <c r="K8371" t="s">
        <v>16</v>
      </c>
      <c r="L8371">
        <v>7</v>
      </c>
    </row>
    <row r="8372" spans="1:12" x14ac:dyDescent="0.3">
      <c r="A8372">
        <v>31</v>
      </c>
      <c r="B8372">
        <v>135000</v>
      </c>
      <c r="C8372" t="s">
        <v>26</v>
      </c>
      <c r="D8372">
        <v>2</v>
      </c>
      <c r="E8372" t="s">
        <v>14</v>
      </c>
      <c r="F8372" t="s">
        <v>19</v>
      </c>
      <c r="G8372">
        <v>20000</v>
      </c>
      <c r="H8372">
        <v>11.36</v>
      </c>
      <c r="I8372">
        <v>0</v>
      </c>
      <c r="J8372">
        <v>0.15</v>
      </c>
      <c r="K8372" t="s">
        <v>16</v>
      </c>
      <c r="L8372">
        <v>9</v>
      </c>
    </row>
    <row r="8373" spans="1:12" x14ac:dyDescent="0.3">
      <c r="A8373">
        <v>31</v>
      </c>
      <c r="B8373">
        <v>135000</v>
      </c>
      <c r="C8373" t="s">
        <v>26</v>
      </c>
      <c r="D8373">
        <v>12</v>
      </c>
      <c r="E8373" t="s">
        <v>14</v>
      </c>
      <c r="F8373" t="s">
        <v>15</v>
      </c>
      <c r="G8373">
        <v>15000</v>
      </c>
      <c r="H8373">
        <v>13.85</v>
      </c>
      <c r="I8373">
        <v>0</v>
      </c>
      <c r="J8373">
        <v>0.11</v>
      </c>
      <c r="K8373" t="s">
        <v>16</v>
      </c>
      <c r="L8373">
        <v>10</v>
      </c>
    </row>
    <row r="8374" spans="1:12" x14ac:dyDescent="0.3">
      <c r="A8374">
        <v>33</v>
      </c>
      <c r="B8374">
        <v>135000</v>
      </c>
      <c r="C8374" t="s">
        <v>23</v>
      </c>
      <c r="D8374">
        <v>0</v>
      </c>
      <c r="E8374" t="s">
        <v>20</v>
      </c>
      <c r="F8374" t="s">
        <v>19</v>
      </c>
      <c r="G8374">
        <v>17500</v>
      </c>
      <c r="H8374">
        <v>11.83</v>
      </c>
      <c r="I8374">
        <v>0</v>
      </c>
      <c r="J8374">
        <v>0.13</v>
      </c>
      <c r="K8374" t="s">
        <v>16</v>
      </c>
      <c r="L8374">
        <v>8</v>
      </c>
    </row>
    <row r="8375" spans="1:12" x14ac:dyDescent="0.3">
      <c r="A8375">
        <v>29</v>
      </c>
      <c r="B8375">
        <v>135000</v>
      </c>
      <c r="C8375" t="s">
        <v>26</v>
      </c>
      <c r="D8375">
        <v>0</v>
      </c>
      <c r="E8375" t="s">
        <v>28</v>
      </c>
      <c r="F8375" t="s">
        <v>30</v>
      </c>
      <c r="G8375">
        <v>18000</v>
      </c>
      <c r="H8375">
        <v>14.61</v>
      </c>
      <c r="I8375">
        <v>0</v>
      </c>
      <c r="J8375">
        <v>0.13</v>
      </c>
      <c r="K8375" t="s">
        <v>16</v>
      </c>
      <c r="L8375">
        <v>8</v>
      </c>
    </row>
    <row r="8376" spans="1:12" x14ac:dyDescent="0.3">
      <c r="A8376">
        <v>27</v>
      </c>
      <c r="B8376">
        <v>104550</v>
      </c>
      <c r="C8376" t="s">
        <v>26</v>
      </c>
      <c r="D8376">
        <v>0</v>
      </c>
      <c r="E8376" t="s">
        <v>14</v>
      </c>
      <c r="F8376" t="s">
        <v>22</v>
      </c>
      <c r="G8376">
        <v>23000</v>
      </c>
      <c r="H8376">
        <v>18.43</v>
      </c>
      <c r="I8376">
        <v>1</v>
      </c>
      <c r="J8376">
        <v>0.19</v>
      </c>
      <c r="K8376" t="s">
        <v>16</v>
      </c>
      <c r="L8376">
        <v>9</v>
      </c>
    </row>
    <row r="8377" spans="1:12" x14ac:dyDescent="0.3">
      <c r="A8377">
        <v>32</v>
      </c>
      <c r="B8377">
        <v>70000</v>
      </c>
      <c r="C8377" t="s">
        <v>13</v>
      </c>
      <c r="D8377">
        <v>2</v>
      </c>
      <c r="E8377" t="s">
        <v>14</v>
      </c>
      <c r="F8377" t="s">
        <v>15</v>
      </c>
      <c r="G8377">
        <v>15000</v>
      </c>
      <c r="H8377">
        <v>14.27</v>
      </c>
      <c r="I8377">
        <v>0</v>
      </c>
      <c r="J8377">
        <v>0.21</v>
      </c>
      <c r="K8377" t="s">
        <v>17</v>
      </c>
      <c r="L8377">
        <v>5</v>
      </c>
    </row>
    <row r="8378" spans="1:12" x14ac:dyDescent="0.3">
      <c r="A8378">
        <v>35</v>
      </c>
      <c r="B8378">
        <v>135000</v>
      </c>
      <c r="C8378" t="s">
        <v>26</v>
      </c>
      <c r="D8378">
        <v>12</v>
      </c>
      <c r="E8378" t="s">
        <v>18</v>
      </c>
      <c r="F8378" t="s">
        <v>15</v>
      </c>
      <c r="G8378">
        <v>10000</v>
      </c>
      <c r="H8378">
        <v>13.16</v>
      </c>
      <c r="I8378">
        <v>0</v>
      </c>
      <c r="J8378">
        <v>7.0000000000000007E-2</v>
      </c>
      <c r="K8378" t="s">
        <v>17</v>
      </c>
      <c r="L8378">
        <v>7</v>
      </c>
    </row>
    <row r="8379" spans="1:12" x14ac:dyDescent="0.3">
      <c r="A8379">
        <v>27</v>
      </c>
      <c r="B8379">
        <v>123000</v>
      </c>
      <c r="C8379" t="s">
        <v>23</v>
      </c>
      <c r="D8379">
        <v>1</v>
      </c>
      <c r="E8379" t="s">
        <v>28</v>
      </c>
      <c r="F8379" t="s">
        <v>29</v>
      </c>
      <c r="G8379">
        <v>22350</v>
      </c>
      <c r="H8379">
        <v>14.07</v>
      </c>
      <c r="I8379">
        <v>1</v>
      </c>
      <c r="J8379">
        <v>0.18</v>
      </c>
      <c r="K8379" t="s">
        <v>17</v>
      </c>
      <c r="L8379">
        <v>6</v>
      </c>
    </row>
    <row r="8380" spans="1:12" x14ac:dyDescent="0.3">
      <c r="A8380">
        <v>35</v>
      </c>
      <c r="B8380">
        <v>136000</v>
      </c>
      <c r="C8380" t="s">
        <v>26</v>
      </c>
      <c r="D8380">
        <v>0</v>
      </c>
      <c r="E8380" t="s">
        <v>18</v>
      </c>
      <c r="F8380" t="s">
        <v>30</v>
      </c>
      <c r="G8380">
        <v>15000</v>
      </c>
      <c r="I8380">
        <v>0</v>
      </c>
      <c r="J8380">
        <v>0.11</v>
      </c>
      <c r="K8380" t="s">
        <v>17</v>
      </c>
      <c r="L8380">
        <v>9</v>
      </c>
    </row>
    <row r="8381" spans="1:12" x14ac:dyDescent="0.3">
      <c r="A8381">
        <v>34</v>
      </c>
      <c r="B8381">
        <v>136625</v>
      </c>
      <c r="C8381" t="s">
        <v>26</v>
      </c>
      <c r="D8381">
        <v>3</v>
      </c>
      <c r="E8381" t="s">
        <v>27</v>
      </c>
      <c r="F8381" t="s">
        <v>21</v>
      </c>
      <c r="G8381">
        <v>15000</v>
      </c>
      <c r="H8381">
        <v>7.88</v>
      </c>
      <c r="I8381">
        <v>0</v>
      </c>
      <c r="J8381">
        <v>0.11</v>
      </c>
      <c r="K8381" t="s">
        <v>16</v>
      </c>
      <c r="L8381">
        <v>6</v>
      </c>
    </row>
    <row r="8382" spans="1:12" x14ac:dyDescent="0.3">
      <c r="A8382">
        <v>28</v>
      </c>
      <c r="B8382">
        <v>70000</v>
      </c>
      <c r="C8382" t="s">
        <v>13</v>
      </c>
      <c r="D8382">
        <v>2</v>
      </c>
      <c r="E8382" t="s">
        <v>14</v>
      </c>
      <c r="F8382" t="s">
        <v>19</v>
      </c>
      <c r="G8382">
        <v>15000</v>
      </c>
      <c r="H8382">
        <v>11.89</v>
      </c>
      <c r="I8382">
        <v>0</v>
      </c>
      <c r="J8382">
        <v>0.21</v>
      </c>
      <c r="K8382" t="s">
        <v>16</v>
      </c>
      <c r="L8382">
        <v>7</v>
      </c>
    </row>
    <row r="8383" spans="1:12" x14ac:dyDescent="0.3">
      <c r="A8383">
        <v>28</v>
      </c>
      <c r="B8383">
        <v>138000</v>
      </c>
      <c r="C8383" t="s">
        <v>26</v>
      </c>
      <c r="D8383">
        <v>11</v>
      </c>
      <c r="E8383" t="s">
        <v>14</v>
      </c>
      <c r="F8383" t="s">
        <v>21</v>
      </c>
      <c r="G8383">
        <v>5000</v>
      </c>
      <c r="H8383">
        <v>6.62</v>
      </c>
      <c r="I8383">
        <v>0</v>
      </c>
      <c r="J8383">
        <v>0.04</v>
      </c>
      <c r="K8383" t="s">
        <v>16</v>
      </c>
      <c r="L8383">
        <v>5</v>
      </c>
    </row>
    <row r="8384" spans="1:12" x14ac:dyDescent="0.3">
      <c r="A8384">
        <v>32</v>
      </c>
      <c r="B8384">
        <v>138000</v>
      </c>
      <c r="C8384" t="s">
        <v>26</v>
      </c>
      <c r="D8384">
        <v>16</v>
      </c>
      <c r="E8384" t="s">
        <v>18</v>
      </c>
      <c r="F8384" t="s">
        <v>21</v>
      </c>
      <c r="G8384">
        <v>20000</v>
      </c>
      <c r="H8384">
        <v>7.88</v>
      </c>
      <c r="I8384">
        <v>0</v>
      </c>
      <c r="J8384">
        <v>0.14000000000000001</v>
      </c>
      <c r="K8384" t="s">
        <v>16</v>
      </c>
      <c r="L8384">
        <v>7</v>
      </c>
    </row>
    <row r="8385" spans="1:12" x14ac:dyDescent="0.3">
      <c r="A8385">
        <v>28</v>
      </c>
      <c r="B8385">
        <v>21084</v>
      </c>
      <c r="C8385" t="s">
        <v>23</v>
      </c>
      <c r="E8385" t="s">
        <v>18</v>
      </c>
      <c r="F8385" t="s">
        <v>21</v>
      </c>
      <c r="G8385">
        <v>7750</v>
      </c>
      <c r="H8385">
        <v>7.51</v>
      </c>
      <c r="I8385">
        <v>0</v>
      </c>
      <c r="J8385">
        <v>0.37</v>
      </c>
      <c r="K8385" t="s">
        <v>16</v>
      </c>
      <c r="L8385">
        <v>9</v>
      </c>
    </row>
    <row r="8386" spans="1:12" x14ac:dyDescent="0.3">
      <c r="A8386">
        <v>29</v>
      </c>
      <c r="B8386">
        <v>138000</v>
      </c>
      <c r="C8386" t="s">
        <v>26</v>
      </c>
      <c r="D8386">
        <v>3</v>
      </c>
      <c r="E8386" t="s">
        <v>28</v>
      </c>
      <c r="F8386" t="s">
        <v>30</v>
      </c>
      <c r="G8386">
        <v>7500</v>
      </c>
      <c r="H8386">
        <v>13.24</v>
      </c>
      <c r="I8386">
        <v>0</v>
      </c>
      <c r="J8386">
        <v>0.05</v>
      </c>
      <c r="K8386" t="s">
        <v>17</v>
      </c>
      <c r="L8386">
        <v>8</v>
      </c>
    </row>
    <row r="8387" spans="1:12" x14ac:dyDescent="0.3">
      <c r="A8387">
        <v>34</v>
      </c>
      <c r="B8387">
        <v>138571</v>
      </c>
      <c r="C8387" t="s">
        <v>26</v>
      </c>
      <c r="D8387">
        <v>18</v>
      </c>
      <c r="E8387" t="s">
        <v>20</v>
      </c>
      <c r="F8387" t="s">
        <v>30</v>
      </c>
      <c r="G8387">
        <v>25000</v>
      </c>
      <c r="H8387">
        <v>14.59</v>
      </c>
      <c r="I8387">
        <v>0</v>
      </c>
      <c r="J8387">
        <v>0.18</v>
      </c>
      <c r="K8387" t="s">
        <v>16</v>
      </c>
      <c r="L8387">
        <v>8</v>
      </c>
    </row>
    <row r="8388" spans="1:12" x14ac:dyDescent="0.3">
      <c r="A8388">
        <v>30</v>
      </c>
      <c r="B8388">
        <v>139008</v>
      </c>
      <c r="C8388" t="s">
        <v>26</v>
      </c>
      <c r="D8388">
        <v>2</v>
      </c>
      <c r="E8388" t="s">
        <v>18</v>
      </c>
      <c r="F8388" t="s">
        <v>15</v>
      </c>
      <c r="G8388">
        <v>15000</v>
      </c>
      <c r="H8388">
        <v>13.47</v>
      </c>
      <c r="I8388">
        <v>0</v>
      </c>
      <c r="J8388">
        <v>0.11</v>
      </c>
      <c r="K8388" t="s">
        <v>16</v>
      </c>
      <c r="L8388">
        <v>6</v>
      </c>
    </row>
    <row r="8389" spans="1:12" x14ac:dyDescent="0.3">
      <c r="A8389">
        <v>28</v>
      </c>
      <c r="B8389">
        <v>139913</v>
      </c>
      <c r="C8389" t="s">
        <v>26</v>
      </c>
      <c r="D8389">
        <v>7</v>
      </c>
      <c r="E8389" t="s">
        <v>28</v>
      </c>
      <c r="F8389" t="s">
        <v>21</v>
      </c>
      <c r="G8389">
        <v>5375</v>
      </c>
      <c r="H8389">
        <v>8.94</v>
      </c>
      <c r="I8389">
        <v>0</v>
      </c>
      <c r="J8389">
        <v>0.04</v>
      </c>
      <c r="K8389" t="s">
        <v>16</v>
      </c>
      <c r="L8389">
        <v>6</v>
      </c>
    </row>
    <row r="8390" spans="1:12" x14ac:dyDescent="0.3">
      <c r="A8390">
        <v>28</v>
      </c>
      <c r="B8390">
        <v>140000</v>
      </c>
      <c r="C8390" t="s">
        <v>23</v>
      </c>
      <c r="D8390">
        <v>12</v>
      </c>
      <c r="E8390" t="s">
        <v>27</v>
      </c>
      <c r="F8390" t="s">
        <v>30</v>
      </c>
      <c r="G8390">
        <v>18000</v>
      </c>
      <c r="H8390">
        <v>16.29</v>
      </c>
      <c r="I8390">
        <v>0</v>
      </c>
      <c r="J8390">
        <v>0.13</v>
      </c>
      <c r="K8390" t="s">
        <v>16</v>
      </c>
      <c r="L8390">
        <v>7</v>
      </c>
    </row>
    <row r="8391" spans="1:12" x14ac:dyDescent="0.3">
      <c r="A8391">
        <v>28</v>
      </c>
      <c r="B8391">
        <v>140000</v>
      </c>
      <c r="C8391" t="s">
        <v>23</v>
      </c>
      <c r="D8391">
        <v>1</v>
      </c>
      <c r="E8391" t="s">
        <v>18</v>
      </c>
      <c r="F8391" t="s">
        <v>19</v>
      </c>
      <c r="G8391">
        <v>17600</v>
      </c>
      <c r="H8391">
        <v>12.42</v>
      </c>
      <c r="I8391">
        <v>0</v>
      </c>
      <c r="J8391">
        <v>0.13</v>
      </c>
      <c r="K8391" t="s">
        <v>16</v>
      </c>
      <c r="L8391">
        <v>6</v>
      </c>
    </row>
    <row r="8392" spans="1:12" x14ac:dyDescent="0.3">
      <c r="A8392">
        <v>30</v>
      </c>
      <c r="B8392">
        <v>140000</v>
      </c>
      <c r="C8392" t="s">
        <v>26</v>
      </c>
      <c r="D8392">
        <v>6</v>
      </c>
      <c r="E8392" t="s">
        <v>20</v>
      </c>
      <c r="F8392" t="s">
        <v>21</v>
      </c>
      <c r="G8392">
        <v>5000</v>
      </c>
      <c r="H8392">
        <v>8.9</v>
      </c>
      <c r="I8392">
        <v>0</v>
      </c>
      <c r="J8392">
        <v>0.04</v>
      </c>
      <c r="K8392" t="s">
        <v>16</v>
      </c>
      <c r="L8392">
        <v>6</v>
      </c>
    </row>
    <row r="8393" spans="1:12" x14ac:dyDescent="0.3">
      <c r="A8393">
        <v>27</v>
      </c>
      <c r="B8393">
        <v>140000</v>
      </c>
      <c r="C8393" t="s">
        <v>26</v>
      </c>
      <c r="D8393">
        <v>7</v>
      </c>
      <c r="E8393" t="s">
        <v>20</v>
      </c>
      <c r="F8393" t="s">
        <v>21</v>
      </c>
      <c r="G8393">
        <v>18000</v>
      </c>
      <c r="H8393">
        <v>7.9</v>
      </c>
      <c r="I8393">
        <v>0</v>
      </c>
      <c r="J8393">
        <v>0.13</v>
      </c>
      <c r="K8393" t="s">
        <v>16</v>
      </c>
      <c r="L8393">
        <v>9</v>
      </c>
    </row>
    <row r="8394" spans="1:12" x14ac:dyDescent="0.3">
      <c r="A8394">
        <v>28</v>
      </c>
      <c r="B8394">
        <v>140000</v>
      </c>
      <c r="C8394" t="s">
        <v>26</v>
      </c>
      <c r="D8394">
        <v>8</v>
      </c>
      <c r="E8394" t="s">
        <v>14</v>
      </c>
      <c r="F8394" t="s">
        <v>21</v>
      </c>
      <c r="G8394">
        <v>22000</v>
      </c>
      <c r="H8394">
        <v>7.9</v>
      </c>
      <c r="I8394">
        <v>0</v>
      </c>
      <c r="J8394">
        <v>0.16</v>
      </c>
      <c r="K8394" t="s">
        <v>16</v>
      </c>
      <c r="L8394">
        <v>6</v>
      </c>
    </row>
    <row r="8395" spans="1:12" x14ac:dyDescent="0.3">
      <c r="A8395">
        <v>31</v>
      </c>
      <c r="B8395">
        <v>140000</v>
      </c>
      <c r="C8395" t="s">
        <v>26</v>
      </c>
      <c r="D8395">
        <v>5</v>
      </c>
      <c r="E8395" t="s">
        <v>14</v>
      </c>
      <c r="F8395" t="s">
        <v>19</v>
      </c>
      <c r="G8395">
        <v>30000</v>
      </c>
      <c r="H8395">
        <v>11.71</v>
      </c>
      <c r="I8395">
        <v>0</v>
      </c>
      <c r="J8395">
        <v>0.21</v>
      </c>
      <c r="K8395" t="s">
        <v>16</v>
      </c>
      <c r="L8395">
        <v>7</v>
      </c>
    </row>
    <row r="8396" spans="1:12" x14ac:dyDescent="0.3">
      <c r="A8396">
        <v>28</v>
      </c>
      <c r="B8396">
        <v>72000</v>
      </c>
      <c r="C8396" t="s">
        <v>13</v>
      </c>
      <c r="D8396">
        <v>6</v>
      </c>
      <c r="E8396" t="s">
        <v>14</v>
      </c>
      <c r="F8396" t="s">
        <v>21</v>
      </c>
      <c r="G8396">
        <v>15000</v>
      </c>
      <c r="H8396">
        <v>6.54</v>
      </c>
      <c r="I8396">
        <v>0</v>
      </c>
      <c r="J8396">
        <v>0.21</v>
      </c>
      <c r="K8396" t="s">
        <v>16</v>
      </c>
      <c r="L8396">
        <v>6</v>
      </c>
    </row>
    <row r="8397" spans="1:12" x14ac:dyDescent="0.3">
      <c r="A8397">
        <v>31</v>
      </c>
      <c r="B8397">
        <v>128000</v>
      </c>
      <c r="C8397" t="s">
        <v>26</v>
      </c>
      <c r="D8397">
        <v>15</v>
      </c>
      <c r="E8397" t="s">
        <v>25</v>
      </c>
      <c r="F8397" t="s">
        <v>30</v>
      </c>
      <c r="G8397">
        <v>35000</v>
      </c>
      <c r="H8397">
        <v>15.99</v>
      </c>
      <c r="I8397">
        <v>1</v>
      </c>
      <c r="J8397">
        <v>0.27</v>
      </c>
      <c r="K8397" t="s">
        <v>16</v>
      </c>
      <c r="L8397">
        <v>6</v>
      </c>
    </row>
    <row r="8398" spans="1:12" x14ac:dyDescent="0.3">
      <c r="A8398">
        <v>27</v>
      </c>
      <c r="B8398">
        <v>140000</v>
      </c>
      <c r="C8398" t="s">
        <v>26</v>
      </c>
      <c r="D8398">
        <v>4</v>
      </c>
      <c r="E8398" t="s">
        <v>20</v>
      </c>
      <c r="F8398" t="s">
        <v>19</v>
      </c>
      <c r="G8398">
        <v>2800</v>
      </c>
      <c r="H8398">
        <v>11.99</v>
      </c>
      <c r="I8398">
        <v>0</v>
      </c>
      <c r="J8398">
        <v>0.02</v>
      </c>
      <c r="K8398" t="s">
        <v>16</v>
      </c>
      <c r="L8398">
        <v>9</v>
      </c>
    </row>
    <row r="8399" spans="1:12" x14ac:dyDescent="0.3">
      <c r="A8399">
        <v>34</v>
      </c>
      <c r="B8399">
        <v>128000</v>
      </c>
      <c r="C8399" t="s">
        <v>26</v>
      </c>
      <c r="D8399">
        <v>14</v>
      </c>
      <c r="E8399" t="s">
        <v>28</v>
      </c>
      <c r="F8399" t="s">
        <v>21</v>
      </c>
      <c r="G8399">
        <v>12325</v>
      </c>
      <c r="H8399">
        <v>8.49</v>
      </c>
      <c r="I8399">
        <v>1</v>
      </c>
      <c r="J8399">
        <v>0.1</v>
      </c>
      <c r="K8399" t="s">
        <v>16</v>
      </c>
      <c r="L8399">
        <v>5</v>
      </c>
    </row>
    <row r="8400" spans="1:12" x14ac:dyDescent="0.3">
      <c r="A8400">
        <v>28</v>
      </c>
      <c r="B8400">
        <v>108800</v>
      </c>
      <c r="C8400" t="s">
        <v>26</v>
      </c>
      <c r="D8400">
        <v>3</v>
      </c>
      <c r="E8400" t="s">
        <v>14</v>
      </c>
      <c r="F8400" t="s">
        <v>29</v>
      </c>
      <c r="G8400">
        <v>35000</v>
      </c>
      <c r="H8400">
        <v>16.399999999999999</v>
      </c>
      <c r="I8400">
        <v>1</v>
      </c>
      <c r="J8400">
        <v>0.27</v>
      </c>
      <c r="K8400" t="s">
        <v>17</v>
      </c>
      <c r="L8400">
        <v>7</v>
      </c>
    </row>
    <row r="8401" spans="1:12" x14ac:dyDescent="0.3">
      <c r="A8401">
        <v>32</v>
      </c>
      <c r="B8401">
        <v>140000</v>
      </c>
      <c r="C8401" t="s">
        <v>26</v>
      </c>
      <c r="D8401">
        <v>9</v>
      </c>
      <c r="E8401" t="s">
        <v>18</v>
      </c>
      <c r="F8401" t="s">
        <v>21</v>
      </c>
      <c r="G8401">
        <v>11000</v>
      </c>
      <c r="H8401">
        <v>5.42</v>
      </c>
      <c r="I8401">
        <v>0</v>
      </c>
      <c r="J8401">
        <v>0.08</v>
      </c>
      <c r="K8401" t="s">
        <v>16</v>
      </c>
      <c r="L8401">
        <v>8</v>
      </c>
    </row>
    <row r="8402" spans="1:12" x14ac:dyDescent="0.3">
      <c r="A8402">
        <v>32</v>
      </c>
      <c r="B8402">
        <v>74000</v>
      </c>
      <c r="C8402" t="s">
        <v>13</v>
      </c>
      <c r="D8402">
        <v>15</v>
      </c>
      <c r="E8402" t="s">
        <v>27</v>
      </c>
      <c r="F8402" t="s">
        <v>22</v>
      </c>
      <c r="G8402">
        <v>15000</v>
      </c>
      <c r="H8402">
        <v>17.149999999999999</v>
      </c>
      <c r="I8402">
        <v>0</v>
      </c>
      <c r="J8402">
        <v>0.2</v>
      </c>
      <c r="K8402" t="s">
        <v>16</v>
      </c>
      <c r="L8402">
        <v>6</v>
      </c>
    </row>
    <row r="8403" spans="1:12" x14ac:dyDescent="0.3">
      <c r="A8403">
        <v>29</v>
      </c>
      <c r="B8403">
        <v>140000</v>
      </c>
      <c r="C8403" t="s">
        <v>26</v>
      </c>
      <c r="D8403">
        <v>4</v>
      </c>
      <c r="E8403" t="s">
        <v>14</v>
      </c>
      <c r="F8403" t="s">
        <v>21</v>
      </c>
      <c r="G8403">
        <v>24000</v>
      </c>
      <c r="H8403">
        <v>7.88</v>
      </c>
      <c r="I8403">
        <v>0</v>
      </c>
      <c r="J8403">
        <v>0.17</v>
      </c>
      <c r="K8403" t="s">
        <v>16</v>
      </c>
      <c r="L8403">
        <v>5</v>
      </c>
    </row>
    <row r="8404" spans="1:12" x14ac:dyDescent="0.3">
      <c r="A8404">
        <v>32</v>
      </c>
      <c r="B8404">
        <v>140000</v>
      </c>
      <c r="C8404" t="s">
        <v>26</v>
      </c>
      <c r="D8404">
        <v>3</v>
      </c>
      <c r="E8404" t="s">
        <v>18</v>
      </c>
      <c r="F8404" t="s">
        <v>19</v>
      </c>
      <c r="G8404">
        <v>5000</v>
      </c>
      <c r="H8404">
        <v>10.38</v>
      </c>
      <c r="I8404">
        <v>0</v>
      </c>
      <c r="J8404">
        <v>0.04</v>
      </c>
      <c r="K8404" t="s">
        <v>16</v>
      </c>
      <c r="L8404">
        <v>6</v>
      </c>
    </row>
    <row r="8405" spans="1:12" x14ac:dyDescent="0.3">
      <c r="A8405">
        <v>31</v>
      </c>
      <c r="B8405">
        <v>140000</v>
      </c>
      <c r="C8405" t="s">
        <v>26</v>
      </c>
      <c r="D8405">
        <v>15</v>
      </c>
      <c r="E8405" t="s">
        <v>25</v>
      </c>
      <c r="F8405" t="s">
        <v>21</v>
      </c>
      <c r="G8405">
        <v>12000</v>
      </c>
      <c r="H8405">
        <v>7.88</v>
      </c>
      <c r="I8405">
        <v>0</v>
      </c>
      <c r="J8405">
        <v>0.09</v>
      </c>
      <c r="K8405" t="s">
        <v>16</v>
      </c>
      <c r="L8405">
        <v>9</v>
      </c>
    </row>
    <row r="8406" spans="1:12" x14ac:dyDescent="0.3">
      <c r="A8406">
        <v>33</v>
      </c>
      <c r="B8406">
        <v>140000</v>
      </c>
      <c r="C8406" t="s">
        <v>26</v>
      </c>
      <c r="D8406">
        <v>2</v>
      </c>
      <c r="E8406" t="s">
        <v>28</v>
      </c>
      <c r="F8406" t="s">
        <v>21</v>
      </c>
      <c r="G8406">
        <v>6000</v>
      </c>
      <c r="H8406">
        <v>6.76</v>
      </c>
      <c r="I8406">
        <v>0</v>
      </c>
      <c r="J8406">
        <v>0.04</v>
      </c>
      <c r="K8406" t="s">
        <v>16</v>
      </c>
      <c r="L8406">
        <v>6</v>
      </c>
    </row>
    <row r="8407" spans="1:12" x14ac:dyDescent="0.3">
      <c r="A8407">
        <v>29</v>
      </c>
      <c r="B8407">
        <v>74872</v>
      </c>
      <c r="C8407" t="s">
        <v>13</v>
      </c>
      <c r="D8407">
        <v>4</v>
      </c>
      <c r="E8407" t="s">
        <v>20</v>
      </c>
      <c r="F8407" t="s">
        <v>21</v>
      </c>
      <c r="G8407">
        <v>15000</v>
      </c>
      <c r="H8407">
        <v>7.88</v>
      </c>
      <c r="I8407">
        <v>0</v>
      </c>
      <c r="J8407">
        <v>0.2</v>
      </c>
      <c r="K8407" t="s">
        <v>16</v>
      </c>
      <c r="L8407">
        <v>9</v>
      </c>
    </row>
    <row r="8408" spans="1:12" x14ac:dyDescent="0.3">
      <c r="A8408">
        <v>31</v>
      </c>
      <c r="B8408">
        <v>75000</v>
      </c>
      <c r="C8408" t="s">
        <v>13</v>
      </c>
      <c r="D8408">
        <v>5</v>
      </c>
      <c r="E8408" t="s">
        <v>25</v>
      </c>
      <c r="F8408" t="s">
        <v>19</v>
      </c>
      <c r="G8408">
        <v>15000</v>
      </c>
      <c r="H8408">
        <v>12.69</v>
      </c>
      <c r="I8408">
        <v>0</v>
      </c>
      <c r="J8408">
        <v>0.2</v>
      </c>
      <c r="K8408" t="s">
        <v>16</v>
      </c>
      <c r="L8408">
        <v>5</v>
      </c>
    </row>
    <row r="8409" spans="1:12" x14ac:dyDescent="0.3">
      <c r="A8409">
        <v>27</v>
      </c>
      <c r="B8409">
        <v>140000</v>
      </c>
      <c r="C8409" t="s">
        <v>23</v>
      </c>
      <c r="D8409">
        <v>12</v>
      </c>
      <c r="E8409" t="s">
        <v>27</v>
      </c>
      <c r="F8409" t="s">
        <v>19</v>
      </c>
      <c r="G8409">
        <v>24100</v>
      </c>
      <c r="H8409">
        <v>11.83</v>
      </c>
      <c r="I8409">
        <v>0</v>
      </c>
      <c r="J8409">
        <v>0.17</v>
      </c>
      <c r="K8409" t="s">
        <v>16</v>
      </c>
      <c r="L8409">
        <v>10</v>
      </c>
    </row>
    <row r="8410" spans="1:12" x14ac:dyDescent="0.3">
      <c r="A8410">
        <v>27</v>
      </c>
      <c r="B8410">
        <v>75000</v>
      </c>
      <c r="C8410" t="s">
        <v>13</v>
      </c>
      <c r="D8410">
        <v>5</v>
      </c>
      <c r="E8410" t="s">
        <v>20</v>
      </c>
      <c r="F8410" t="s">
        <v>21</v>
      </c>
      <c r="G8410">
        <v>15000</v>
      </c>
      <c r="H8410">
        <v>6.91</v>
      </c>
      <c r="I8410">
        <v>0</v>
      </c>
      <c r="J8410">
        <v>0.2</v>
      </c>
      <c r="K8410" t="s">
        <v>16</v>
      </c>
      <c r="L8410">
        <v>10</v>
      </c>
    </row>
    <row r="8411" spans="1:12" x14ac:dyDescent="0.3">
      <c r="A8411">
        <v>32</v>
      </c>
      <c r="B8411">
        <v>140000</v>
      </c>
      <c r="C8411" t="s">
        <v>26</v>
      </c>
      <c r="D8411">
        <v>16</v>
      </c>
      <c r="E8411" t="s">
        <v>27</v>
      </c>
      <c r="F8411" t="s">
        <v>19</v>
      </c>
      <c r="G8411">
        <v>25000</v>
      </c>
      <c r="H8411">
        <v>10.08</v>
      </c>
      <c r="I8411">
        <v>0</v>
      </c>
      <c r="J8411">
        <v>0.18</v>
      </c>
      <c r="K8411" t="s">
        <v>16</v>
      </c>
      <c r="L8411">
        <v>7</v>
      </c>
    </row>
    <row r="8412" spans="1:12" x14ac:dyDescent="0.3">
      <c r="A8412">
        <v>34</v>
      </c>
      <c r="B8412">
        <v>140004</v>
      </c>
      <c r="C8412" t="s">
        <v>26</v>
      </c>
      <c r="D8412">
        <v>4</v>
      </c>
      <c r="E8412" t="s">
        <v>25</v>
      </c>
      <c r="F8412" t="s">
        <v>21</v>
      </c>
      <c r="G8412">
        <v>12000</v>
      </c>
      <c r="I8412">
        <v>0</v>
      </c>
      <c r="J8412">
        <v>0.09</v>
      </c>
      <c r="K8412" t="s">
        <v>16</v>
      </c>
      <c r="L8412">
        <v>8</v>
      </c>
    </row>
    <row r="8413" spans="1:12" x14ac:dyDescent="0.3">
      <c r="A8413">
        <v>32</v>
      </c>
      <c r="B8413">
        <v>140304</v>
      </c>
      <c r="C8413" t="s">
        <v>26</v>
      </c>
      <c r="D8413">
        <v>8</v>
      </c>
      <c r="E8413" t="s">
        <v>14</v>
      </c>
      <c r="F8413" t="s">
        <v>21</v>
      </c>
      <c r="G8413">
        <v>20000</v>
      </c>
      <c r="H8413">
        <v>6.91</v>
      </c>
      <c r="I8413">
        <v>0</v>
      </c>
      <c r="J8413">
        <v>0.14000000000000001</v>
      </c>
      <c r="K8413" t="s">
        <v>16</v>
      </c>
      <c r="L8413">
        <v>10</v>
      </c>
    </row>
    <row r="8414" spans="1:12" x14ac:dyDescent="0.3">
      <c r="A8414">
        <v>27</v>
      </c>
      <c r="B8414">
        <v>75000</v>
      </c>
      <c r="C8414" t="s">
        <v>13</v>
      </c>
      <c r="D8414">
        <v>2</v>
      </c>
      <c r="E8414" t="s">
        <v>25</v>
      </c>
      <c r="F8414" t="s">
        <v>15</v>
      </c>
      <c r="G8414">
        <v>15000</v>
      </c>
      <c r="H8414">
        <v>14.35</v>
      </c>
      <c r="I8414">
        <v>0</v>
      </c>
      <c r="J8414">
        <v>0.2</v>
      </c>
      <c r="K8414" t="s">
        <v>16</v>
      </c>
      <c r="L8414">
        <v>5</v>
      </c>
    </row>
    <row r="8415" spans="1:12" x14ac:dyDescent="0.3">
      <c r="A8415">
        <v>27</v>
      </c>
      <c r="B8415">
        <v>140987</v>
      </c>
      <c r="C8415" t="s">
        <v>26</v>
      </c>
      <c r="D8415">
        <v>5</v>
      </c>
      <c r="E8415" t="s">
        <v>27</v>
      </c>
      <c r="F8415" t="s">
        <v>21</v>
      </c>
      <c r="G8415">
        <v>6450</v>
      </c>
      <c r="H8415">
        <v>5.99</v>
      </c>
      <c r="I8415">
        <v>0</v>
      </c>
      <c r="J8415">
        <v>0.05</v>
      </c>
      <c r="K8415" t="s">
        <v>16</v>
      </c>
      <c r="L8415">
        <v>10</v>
      </c>
    </row>
    <row r="8416" spans="1:12" x14ac:dyDescent="0.3">
      <c r="A8416">
        <v>28</v>
      </c>
      <c r="B8416">
        <v>141996</v>
      </c>
      <c r="C8416" t="s">
        <v>26</v>
      </c>
      <c r="D8416">
        <v>3</v>
      </c>
      <c r="E8416" t="s">
        <v>27</v>
      </c>
      <c r="F8416" t="s">
        <v>21</v>
      </c>
      <c r="G8416">
        <v>13000</v>
      </c>
      <c r="I8416">
        <v>0</v>
      </c>
      <c r="J8416">
        <v>0.09</v>
      </c>
      <c r="K8416" t="s">
        <v>16</v>
      </c>
      <c r="L8416">
        <v>7</v>
      </c>
    </row>
    <row r="8417" spans="1:12" x14ac:dyDescent="0.3">
      <c r="A8417">
        <v>30</v>
      </c>
      <c r="B8417">
        <v>142000</v>
      </c>
      <c r="C8417" t="s">
        <v>26</v>
      </c>
      <c r="D8417">
        <v>5</v>
      </c>
      <c r="E8417" t="s">
        <v>27</v>
      </c>
      <c r="F8417" t="s">
        <v>19</v>
      </c>
      <c r="G8417">
        <v>10000</v>
      </c>
      <c r="H8417">
        <v>11.12</v>
      </c>
      <c r="I8417">
        <v>0</v>
      </c>
      <c r="J8417">
        <v>7.0000000000000007E-2</v>
      </c>
      <c r="K8417" t="s">
        <v>16</v>
      </c>
      <c r="L8417">
        <v>8</v>
      </c>
    </row>
    <row r="8418" spans="1:12" x14ac:dyDescent="0.3">
      <c r="A8418">
        <v>28</v>
      </c>
      <c r="B8418">
        <v>142000</v>
      </c>
      <c r="C8418" t="s">
        <v>26</v>
      </c>
      <c r="D8418">
        <v>3</v>
      </c>
      <c r="E8418" t="s">
        <v>18</v>
      </c>
      <c r="F8418" t="s">
        <v>19</v>
      </c>
      <c r="G8418">
        <v>18000</v>
      </c>
      <c r="H8418">
        <v>10.38</v>
      </c>
      <c r="I8418">
        <v>0</v>
      </c>
      <c r="J8418">
        <v>0.13</v>
      </c>
      <c r="K8418" t="s">
        <v>16</v>
      </c>
      <c r="L8418">
        <v>8</v>
      </c>
    </row>
    <row r="8419" spans="1:12" x14ac:dyDescent="0.3">
      <c r="A8419">
        <v>30</v>
      </c>
      <c r="B8419">
        <v>110925</v>
      </c>
      <c r="C8419" t="s">
        <v>26</v>
      </c>
      <c r="D8419">
        <v>1</v>
      </c>
      <c r="E8419" t="s">
        <v>14</v>
      </c>
      <c r="F8419" t="s">
        <v>30</v>
      </c>
      <c r="G8419">
        <v>25000</v>
      </c>
      <c r="H8419">
        <v>15.33</v>
      </c>
      <c r="I8419">
        <v>1</v>
      </c>
      <c r="J8419">
        <v>0.19</v>
      </c>
      <c r="K8419" t="s">
        <v>16</v>
      </c>
      <c r="L8419">
        <v>9</v>
      </c>
    </row>
    <row r="8420" spans="1:12" x14ac:dyDescent="0.3">
      <c r="A8420">
        <v>30</v>
      </c>
      <c r="B8420">
        <v>143000</v>
      </c>
      <c r="C8420" t="s">
        <v>26</v>
      </c>
      <c r="D8420">
        <v>11</v>
      </c>
      <c r="E8420" t="s">
        <v>20</v>
      </c>
      <c r="F8420" t="s">
        <v>21</v>
      </c>
      <c r="G8420">
        <v>18000</v>
      </c>
      <c r="H8420">
        <v>8.49</v>
      </c>
      <c r="I8420">
        <v>0</v>
      </c>
      <c r="J8420">
        <v>0.13</v>
      </c>
      <c r="K8420" t="s">
        <v>16</v>
      </c>
      <c r="L8420">
        <v>7</v>
      </c>
    </row>
    <row r="8421" spans="1:12" x14ac:dyDescent="0.3">
      <c r="A8421">
        <v>29</v>
      </c>
      <c r="B8421">
        <v>143000</v>
      </c>
      <c r="C8421" t="s">
        <v>26</v>
      </c>
      <c r="D8421">
        <v>2</v>
      </c>
      <c r="E8421" t="s">
        <v>28</v>
      </c>
      <c r="F8421" t="s">
        <v>21</v>
      </c>
      <c r="G8421">
        <v>16800</v>
      </c>
      <c r="H8421">
        <v>6.17</v>
      </c>
      <c r="I8421">
        <v>0</v>
      </c>
      <c r="J8421">
        <v>0.12</v>
      </c>
      <c r="K8421" t="s">
        <v>16</v>
      </c>
      <c r="L8421">
        <v>9</v>
      </c>
    </row>
    <row r="8422" spans="1:12" x14ac:dyDescent="0.3">
      <c r="A8422">
        <v>33</v>
      </c>
      <c r="B8422">
        <v>143004</v>
      </c>
      <c r="C8422" t="s">
        <v>26</v>
      </c>
      <c r="D8422">
        <v>17</v>
      </c>
      <c r="E8422" t="s">
        <v>27</v>
      </c>
      <c r="F8422" t="s">
        <v>21</v>
      </c>
      <c r="G8422">
        <v>10000</v>
      </c>
      <c r="H8422">
        <v>6.99</v>
      </c>
      <c r="I8422">
        <v>0</v>
      </c>
      <c r="J8422">
        <v>7.0000000000000007E-2</v>
      </c>
      <c r="K8422" t="s">
        <v>16</v>
      </c>
      <c r="L8422">
        <v>9</v>
      </c>
    </row>
    <row r="8423" spans="1:12" x14ac:dyDescent="0.3">
      <c r="A8423">
        <v>30</v>
      </c>
      <c r="B8423">
        <v>143500</v>
      </c>
      <c r="C8423" t="s">
        <v>26</v>
      </c>
      <c r="D8423">
        <v>0</v>
      </c>
      <c r="E8423" t="s">
        <v>28</v>
      </c>
      <c r="F8423" t="s">
        <v>19</v>
      </c>
      <c r="G8423">
        <v>20000</v>
      </c>
      <c r="H8423">
        <v>11.89</v>
      </c>
      <c r="I8423">
        <v>0</v>
      </c>
      <c r="J8423">
        <v>0.14000000000000001</v>
      </c>
      <c r="K8423" t="s">
        <v>16</v>
      </c>
      <c r="L8423">
        <v>8</v>
      </c>
    </row>
    <row r="8424" spans="1:12" x14ac:dyDescent="0.3">
      <c r="A8424">
        <v>27</v>
      </c>
      <c r="B8424">
        <v>144000</v>
      </c>
      <c r="C8424" t="s">
        <v>26</v>
      </c>
      <c r="D8424">
        <v>11</v>
      </c>
      <c r="E8424" t="s">
        <v>18</v>
      </c>
      <c r="F8424" t="s">
        <v>30</v>
      </c>
      <c r="G8424">
        <v>16000</v>
      </c>
      <c r="H8424">
        <v>16.77</v>
      </c>
      <c r="I8424">
        <v>0</v>
      </c>
      <c r="J8424">
        <v>0.11</v>
      </c>
      <c r="K8424" t="s">
        <v>17</v>
      </c>
      <c r="L8424">
        <v>6</v>
      </c>
    </row>
    <row r="8425" spans="1:12" x14ac:dyDescent="0.3">
      <c r="A8425">
        <v>33</v>
      </c>
      <c r="B8425">
        <v>144000</v>
      </c>
      <c r="C8425" t="s">
        <v>26</v>
      </c>
      <c r="D8425">
        <v>1</v>
      </c>
      <c r="E8425" t="s">
        <v>14</v>
      </c>
      <c r="F8425" t="s">
        <v>21</v>
      </c>
      <c r="G8425">
        <v>5000</v>
      </c>
      <c r="H8425">
        <v>8.9</v>
      </c>
      <c r="I8425">
        <v>0</v>
      </c>
      <c r="J8425">
        <v>0.03</v>
      </c>
      <c r="K8425" t="s">
        <v>16</v>
      </c>
      <c r="L8425">
        <v>10</v>
      </c>
    </row>
    <row r="8426" spans="1:12" x14ac:dyDescent="0.3">
      <c r="A8426">
        <v>28</v>
      </c>
      <c r="B8426">
        <v>144000</v>
      </c>
      <c r="C8426" t="s">
        <v>26</v>
      </c>
      <c r="D8426">
        <v>12</v>
      </c>
      <c r="E8426" t="s">
        <v>14</v>
      </c>
      <c r="F8426" t="s">
        <v>21</v>
      </c>
      <c r="G8426">
        <v>35000</v>
      </c>
      <c r="H8426">
        <v>8.9</v>
      </c>
      <c r="I8426">
        <v>0</v>
      </c>
      <c r="J8426">
        <v>0.24</v>
      </c>
      <c r="K8426" t="s">
        <v>16</v>
      </c>
      <c r="L8426">
        <v>7</v>
      </c>
    </row>
    <row r="8427" spans="1:12" x14ac:dyDescent="0.3">
      <c r="A8427">
        <v>29</v>
      </c>
      <c r="B8427">
        <v>144000</v>
      </c>
      <c r="C8427" t="s">
        <v>26</v>
      </c>
      <c r="D8427">
        <v>13</v>
      </c>
      <c r="E8427" t="s">
        <v>27</v>
      </c>
      <c r="F8427" t="s">
        <v>21</v>
      </c>
      <c r="G8427">
        <v>16000</v>
      </c>
      <c r="H8427">
        <v>6.62</v>
      </c>
      <c r="I8427">
        <v>0</v>
      </c>
      <c r="J8427">
        <v>0.11</v>
      </c>
      <c r="K8427" t="s">
        <v>16</v>
      </c>
      <c r="L8427">
        <v>9</v>
      </c>
    </row>
    <row r="8428" spans="1:12" x14ac:dyDescent="0.3">
      <c r="A8428">
        <v>29</v>
      </c>
      <c r="B8428">
        <v>144000</v>
      </c>
      <c r="C8428" t="s">
        <v>26</v>
      </c>
      <c r="D8428">
        <v>4</v>
      </c>
      <c r="E8428" t="s">
        <v>25</v>
      </c>
      <c r="F8428" t="s">
        <v>15</v>
      </c>
      <c r="G8428">
        <v>5000</v>
      </c>
      <c r="H8428">
        <v>13.06</v>
      </c>
      <c r="I8428">
        <v>0</v>
      </c>
      <c r="J8428">
        <v>0.03</v>
      </c>
      <c r="K8428" t="s">
        <v>16</v>
      </c>
      <c r="L8428">
        <v>7</v>
      </c>
    </row>
    <row r="8429" spans="1:12" x14ac:dyDescent="0.3">
      <c r="A8429">
        <v>30</v>
      </c>
      <c r="B8429">
        <v>144000</v>
      </c>
      <c r="C8429" t="s">
        <v>26</v>
      </c>
      <c r="D8429">
        <v>2</v>
      </c>
      <c r="E8429" t="s">
        <v>27</v>
      </c>
      <c r="F8429" t="s">
        <v>21</v>
      </c>
      <c r="G8429">
        <v>6000</v>
      </c>
      <c r="H8429">
        <v>6.91</v>
      </c>
      <c r="I8429">
        <v>0</v>
      </c>
      <c r="J8429">
        <v>0.04</v>
      </c>
      <c r="K8429" t="s">
        <v>16</v>
      </c>
      <c r="L8429">
        <v>6</v>
      </c>
    </row>
    <row r="8430" spans="1:12" x14ac:dyDescent="0.3">
      <c r="A8430">
        <v>27</v>
      </c>
      <c r="B8430">
        <v>144000</v>
      </c>
      <c r="C8430" t="s">
        <v>26</v>
      </c>
      <c r="D8430">
        <v>4</v>
      </c>
      <c r="E8430" t="s">
        <v>25</v>
      </c>
      <c r="F8430" t="s">
        <v>15</v>
      </c>
      <c r="G8430">
        <v>21000</v>
      </c>
      <c r="H8430">
        <v>13.57</v>
      </c>
      <c r="I8430">
        <v>0</v>
      </c>
      <c r="J8430">
        <v>0.15</v>
      </c>
      <c r="K8430" t="s">
        <v>17</v>
      </c>
      <c r="L8430">
        <v>8</v>
      </c>
    </row>
    <row r="8431" spans="1:12" x14ac:dyDescent="0.3">
      <c r="A8431">
        <v>28</v>
      </c>
      <c r="B8431">
        <v>76000</v>
      </c>
      <c r="C8431" t="s">
        <v>13</v>
      </c>
      <c r="D8431">
        <v>2</v>
      </c>
      <c r="E8431" t="s">
        <v>28</v>
      </c>
      <c r="F8431" t="s">
        <v>15</v>
      </c>
      <c r="G8431">
        <v>15000</v>
      </c>
      <c r="H8431">
        <v>12.73</v>
      </c>
      <c r="I8431">
        <v>0</v>
      </c>
      <c r="J8431">
        <v>0.2</v>
      </c>
      <c r="K8431" t="s">
        <v>17</v>
      </c>
      <c r="L8431">
        <v>9</v>
      </c>
    </row>
    <row r="8432" spans="1:12" x14ac:dyDescent="0.3">
      <c r="A8432">
        <v>31</v>
      </c>
      <c r="B8432">
        <v>76000</v>
      </c>
      <c r="C8432" t="s">
        <v>13</v>
      </c>
      <c r="D8432">
        <v>2</v>
      </c>
      <c r="E8432" t="s">
        <v>20</v>
      </c>
      <c r="F8432" t="s">
        <v>21</v>
      </c>
      <c r="G8432">
        <v>15000</v>
      </c>
      <c r="H8432">
        <v>7.88</v>
      </c>
      <c r="I8432">
        <v>0</v>
      </c>
      <c r="J8432">
        <v>0.2</v>
      </c>
      <c r="K8432" t="s">
        <v>16</v>
      </c>
      <c r="L8432">
        <v>7</v>
      </c>
    </row>
    <row r="8433" spans="1:12" x14ac:dyDescent="0.3">
      <c r="A8433">
        <v>30</v>
      </c>
      <c r="B8433">
        <v>145000</v>
      </c>
      <c r="C8433" t="s">
        <v>26</v>
      </c>
      <c r="D8433">
        <v>3</v>
      </c>
      <c r="E8433" t="s">
        <v>28</v>
      </c>
      <c r="F8433" t="s">
        <v>21</v>
      </c>
      <c r="G8433">
        <v>9600</v>
      </c>
      <c r="H8433">
        <v>7.9</v>
      </c>
      <c r="I8433">
        <v>0</v>
      </c>
      <c r="J8433">
        <v>7.0000000000000007E-2</v>
      </c>
      <c r="K8433" t="s">
        <v>16</v>
      </c>
      <c r="L8433">
        <v>6</v>
      </c>
    </row>
    <row r="8434" spans="1:12" x14ac:dyDescent="0.3">
      <c r="A8434">
        <v>28</v>
      </c>
      <c r="B8434">
        <v>145000</v>
      </c>
      <c r="C8434" t="s">
        <v>26</v>
      </c>
      <c r="D8434">
        <v>9</v>
      </c>
      <c r="E8434" t="s">
        <v>27</v>
      </c>
      <c r="F8434" t="s">
        <v>19</v>
      </c>
      <c r="G8434">
        <v>25000</v>
      </c>
      <c r="I8434">
        <v>0</v>
      </c>
      <c r="J8434">
        <v>0.17</v>
      </c>
      <c r="K8434" t="s">
        <v>16</v>
      </c>
      <c r="L8434">
        <v>9</v>
      </c>
    </row>
    <row r="8435" spans="1:12" x14ac:dyDescent="0.3">
      <c r="A8435">
        <v>30</v>
      </c>
      <c r="B8435">
        <v>79000</v>
      </c>
      <c r="C8435" t="s">
        <v>13</v>
      </c>
      <c r="D8435">
        <v>5</v>
      </c>
      <c r="E8435" t="s">
        <v>18</v>
      </c>
      <c r="F8435" t="s">
        <v>22</v>
      </c>
      <c r="G8435">
        <v>15000</v>
      </c>
      <c r="I8435">
        <v>0</v>
      </c>
      <c r="J8435">
        <v>0.19</v>
      </c>
      <c r="K8435" t="s">
        <v>16</v>
      </c>
      <c r="L8435">
        <v>7</v>
      </c>
    </row>
    <row r="8436" spans="1:12" x14ac:dyDescent="0.3">
      <c r="A8436">
        <v>30</v>
      </c>
      <c r="B8436">
        <v>145000</v>
      </c>
      <c r="C8436" t="s">
        <v>26</v>
      </c>
      <c r="D8436">
        <v>4</v>
      </c>
      <c r="E8436" t="s">
        <v>18</v>
      </c>
      <c r="F8436" t="s">
        <v>19</v>
      </c>
      <c r="G8436">
        <v>12000</v>
      </c>
      <c r="I8436">
        <v>0</v>
      </c>
      <c r="J8436">
        <v>0.08</v>
      </c>
      <c r="K8436" t="s">
        <v>16</v>
      </c>
      <c r="L8436">
        <v>8</v>
      </c>
    </row>
    <row r="8437" spans="1:12" x14ac:dyDescent="0.3">
      <c r="A8437">
        <v>28</v>
      </c>
      <c r="B8437">
        <v>80000</v>
      </c>
      <c r="C8437" t="s">
        <v>13</v>
      </c>
      <c r="D8437">
        <v>0</v>
      </c>
      <c r="E8437" t="s">
        <v>14</v>
      </c>
      <c r="F8437" t="s">
        <v>15</v>
      </c>
      <c r="G8437">
        <v>15000</v>
      </c>
      <c r="H8437">
        <v>13.49</v>
      </c>
      <c r="I8437">
        <v>0</v>
      </c>
      <c r="J8437">
        <v>0.19</v>
      </c>
      <c r="K8437" t="s">
        <v>16</v>
      </c>
      <c r="L8437">
        <v>5</v>
      </c>
    </row>
    <row r="8438" spans="1:12" x14ac:dyDescent="0.3">
      <c r="A8438">
        <v>29</v>
      </c>
      <c r="B8438">
        <v>145000</v>
      </c>
      <c r="C8438" t="s">
        <v>26</v>
      </c>
      <c r="D8438">
        <v>0</v>
      </c>
      <c r="E8438" t="s">
        <v>27</v>
      </c>
      <c r="F8438" t="s">
        <v>19</v>
      </c>
      <c r="G8438">
        <v>25000</v>
      </c>
      <c r="H8438">
        <v>10.08</v>
      </c>
      <c r="I8438">
        <v>0</v>
      </c>
      <c r="J8438">
        <v>0.17</v>
      </c>
      <c r="K8438" t="s">
        <v>16</v>
      </c>
      <c r="L8438">
        <v>8</v>
      </c>
    </row>
    <row r="8439" spans="1:12" x14ac:dyDescent="0.3">
      <c r="A8439">
        <v>27</v>
      </c>
      <c r="B8439">
        <v>145986</v>
      </c>
      <c r="C8439" t="s">
        <v>26</v>
      </c>
      <c r="D8439">
        <v>2</v>
      </c>
      <c r="E8439" t="s">
        <v>14</v>
      </c>
      <c r="F8439" t="s">
        <v>21</v>
      </c>
      <c r="G8439">
        <v>5500</v>
      </c>
      <c r="H8439">
        <v>5.42</v>
      </c>
      <c r="I8439">
        <v>0</v>
      </c>
      <c r="J8439">
        <v>0.04</v>
      </c>
      <c r="K8439" t="s">
        <v>16</v>
      </c>
      <c r="L8439">
        <v>6</v>
      </c>
    </row>
    <row r="8440" spans="1:12" x14ac:dyDescent="0.3">
      <c r="A8440">
        <v>34</v>
      </c>
      <c r="B8440">
        <v>113900</v>
      </c>
      <c r="C8440" t="s">
        <v>26</v>
      </c>
      <c r="D8440">
        <v>5</v>
      </c>
      <c r="E8440" t="s">
        <v>14</v>
      </c>
      <c r="F8440" t="s">
        <v>29</v>
      </c>
      <c r="G8440">
        <v>35000</v>
      </c>
      <c r="H8440">
        <v>18.64</v>
      </c>
      <c r="I8440">
        <v>1</v>
      </c>
      <c r="J8440">
        <v>0.26</v>
      </c>
      <c r="K8440" t="s">
        <v>16</v>
      </c>
      <c r="L8440">
        <v>10</v>
      </c>
    </row>
    <row r="8441" spans="1:12" x14ac:dyDescent="0.3">
      <c r="A8441">
        <v>27</v>
      </c>
      <c r="B8441">
        <v>146000</v>
      </c>
      <c r="C8441" t="s">
        <v>26</v>
      </c>
      <c r="D8441">
        <v>5</v>
      </c>
      <c r="E8441" t="s">
        <v>14</v>
      </c>
      <c r="F8441" t="s">
        <v>21</v>
      </c>
      <c r="G8441">
        <v>2500</v>
      </c>
      <c r="H8441">
        <v>8.49</v>
      </c>
      <c r="I8441">
        <v>0</v>
      </c>
      <c r="J8441">
        <v>0.02</v>
      </c>
      <c r="K8441" t="s">
        <v>16</v>
      </c>
      <c r="L8441">
        <v>5</v>
      </c>
    </row>
    <row r="8442" spans="1:12" x14ac:dyDescent="0.3">
      <c r="A8442">
        <v>31</v>
      </c>
      <c r="B8442">
        <v>146000</v>
      </c>
      <c r="C8442" t="s">
        <v>26</v>
      </c>
      <c r="D8442">
        <v>12</v>
      </c>
      <c r="E8442" t="s">
        <v>18</v>
      </c>
      <c r="F8442" t="s">
        <v>29</v>
      </c>
      <c r="G8442">
        <v>2500</v>
      </c>
      <c r="H8442">
        <v>16.7</v>
      </c>
      <c r="I8442">
        <v>0</v>
      </c>
      <c r="J8442">
        <v>0.02</v>
      </c>
      <c r="K8442" t="s">
        <v>16</v>
      </c>
      <c r="L8442">
        <v>9</v>
      </c>
    </row>
    <row r="8443" spans="1:12" x14ac:dyDescent="0.3">
      <c r="A8443">
        <v>29</v>
      </c>
      <c r="B8443">
        <v>136000</v>
      </c>
      <c r="C8443" t="s">
        <v>26</v>
      </c>
      <c r="D8443">
        <v>4</v>
      </c>
      <c r="E8443" t="s">
        <v>25</v>
      </c>
      <c r="F8443" t="s">
        <v>30</v>
      </c>
      <c r="G8443">
        <v>7775</v>
      </c>
      <c r="H8443">
        <v>14.96</v>
      </c>
      <c r="I8443">
        <v>1</v>
      </c>
      <c r="J8443">
        <v>0.06</v>
      </c>
      <c r="K8443" t="s">
        <v>17</v>
      </c>
      <c r="L8443">
        <v>5</v>
      </c>
    </row>
    <row r="8444" spans="1:12" x14ac:dyDescent="0.3">
      <c r="A8444">
        <v>28</v>
      </c>
      <c r="B8444">
        <v>84000</v>
      </c>
      <c r="C8444" t="s">
        <v>13</v>
      </c>
      <c r="D8444">
        <v>3</v>
      </c>
      <c r="E8444" t="s">
        <v>28</v>
      </c>
      <c r="F8444" t="s">
        <v>19</v>
      </c>
      <c r="G8444">
        <v>15000</v>
      </c>
      <c r="H8444">
        <v>11.86</v>
      </c>
      <c r="I8444">
        <v>0</v>
      </c>
      <c r="J8444">
        <v>0.18</v>
      </c>
      <c r="K8444" t="s">
        <v>16</v>
      </c>
      <c r="L8444">
        <v>9</v>
      </c>
    </row>
    <row r="8445" spans="1:12" x14ac:dyDescent="0.3">
      <c r="A8445">
        <v>32</v>
      </c>
      <c r="B8445">
        <v>84000</v>
      </c>
      <c r="C8445" t="s">
        <v>13</v>
      </c>
      <c r="D8445">
        <v>7</v>
      </c>
      <c r="E8445" t="s">
        <v>25</v>
      </c>
      <c r="F8445" t="s">
        <v>19</v>
      </c>
      <c r="G8445">
        <v>15000</v>
      </c>
      <c r="H8445">
        <v>10.99</v>
      </c>
      <c r="I8445">
        <v>0</v>
      </c>
      <c r="J8445">
        <v>0.18</v>
      </c>
      <c r="K8445" t="s">
        <v>16</v>
      </c>
      <c r="L8445">
        <v>7</v>
      </c>
    </row>
    <row r="8446" spans="1:12" x14ac:dyDescent="0.3">
      <c r="A8446">
        <v>34</v>
      </c>
      <c r="B8446">
        <v>138000</v>
      </c>
      <c r="C8446" t="s">
        <v>26</v>
      </c>
      <c r="D8446">
        <v>18</v>
      </c>
      <c r="E8446" t="s">
        <v>28</v>
      </c>
      <c r="F8446" t="s">
        <v>29</v>
      </c>
      <c r="G8446">
        <v>2400</v>
      </c>
      <c r="H8446">
        <v>19.91</v>
      </c>
      <c r="I8446">
        <v>1</v>
      </c>
      <c r="J8446">
        <v>0.02</v>
      </c>
      <c r="K8446" t="s">
        <v>17</v>
      </c>
      <c r="L8446">
        <v>7</v>
      </c>
    </row>
    <row r="8447" spans="1:12" x14ac:dyDescent="0.3">
      <c r="A8447">
        <v>32</v>
      </c>
      <c r="B8447">
        <v>66725</v>
      </c>
      <c r="C8447" t="s">
        <v>13</v>
      </c>
      <c r="D8447">
        <v>4</v>
      </c>
      <c r="E8447" t="s">
        <v>14</v>
      </c>
      <c r="F8447" t="s">
        <v>19</v>
      </c>
      <c r="G8447">
        <v>15000</v>
      </c>
      <c r="I8447">
        <v>1</v>
      </c>
      <c r="J8447">
        <v>0.19</v>
      </c>
      <c r="K8447" t="s">
        <v>16</v>
      </c>
      <c r="L8447">
        <v>5</v>
      </c>
    </row>
    <row r="8448" spans="1:12" x14ac:dyDescent="0.3">
      <c r="A8448">
        <v>32</v>
      </c>
      <c r="B8448">
        <v>150000</v>
      </c>
      <c r="C8448" t="s">
        <v>23</v>
      </c>
      <c r="D8448">
        <v>3</v>
      </c>
      <c r="E8448" t="s">
        <v>28</v>
      </c>
      <c r="F8448" t="s">
        <v>15</v>
      </c>
      <c r="G8448">
        <v>8000</v>
      </c>
      <c r="I8448">
        <v>0</v>
      </c>
      <c r="J8448">
        <v>0.05</v>
      </c>
      <c r="K8448" t="s">
        <v>17</v>
      </c>
      <c r="L8448">
        <v>6</v>
      </c>
    </row>
    <row r="8449" spans="1:12" x14ac:dyDescent="0.3">
      <c r="A8449">
        <v>30</v>
      </c>
      <c r="B8449">
        <v>19200</v>
      </c>
      <c r="C8449" t="s">
        <v>23</v>
      </c>
      <c r="E8449" t="s">
        <v>20</v>
      </c>
      <c r="F8449" t="s">
        <v>21</v>
      </c>
      <c r="G8449">
        <v>2100</v>
      </c>
      <c r="H8449">
        <v>7.14</v>
      </c>
      <c r="I8449">
        <v>0</v>
      </c>
      <c r="J8449">
        <v>0.11</v>
      </c>
      <c r="K8449" t="s">
        <v>16</v>
      </c>
      <c r="L8449">
        <v>5</v>
      </c>
    </row>
    <row r="8450" spans="1:12" x14ac:dyDescent="0.3">
      <c r="A8450">
        <v>31</v>
      </c>
      <c r="B8450">
        <v>138000</v>
      </c>
      <c r="C8450" t="s">
        <v>26</v>
      </c>
      <c r="D8450">
        <v>0</v>
      </c>
      <c r="E8450" t="s">
        <v>20</v>
      </c>
      <c r="F8450" t="s">
        <v>21</v>
      </c>
      <c r="G8450">
        <v>35000</v>
      </c>
      <c r="H8450">
        <v>7.49</v>
      </c>
      <c r="I8450">
        <v>1</v>
      </c>
      <c r="J8450">
        <v>0.25</v>
      </c>
      <c r="K8450" t="s">
        <v>16</v>
      </c>
      <c r="L8450">
        <v>5</v>
      </c>
    </row>
    <row r="8451" spans="1:12" x14ac:dyDescent="0.3">
      <c r="A8451">
        <v>35</v>
      </c>
      <c r="B8451">
        <v>73000</v>
      </c>
      <c r="C8451" t="s">
        <v>13</v>
      </c>
      <c r="D8451">
        <v>0</v>
      </c>
      <c r="E8451" t="s">
        <v>28</v>
      </c>
      <c r="F8451" t="s">
        <v>30</v>
      </c>
      <c r="G8451">
        <v>15000</v>
      </c>
      <c r="H8451">
        <v>15.57</v>
      </c>
      <c r="I8451">
        <v>1</v>
      </c>
      <c r="J8451">
        <v>0.21</v>
      </c>
      <c r="K8451" t="s">
        <v>16</v>
      </c>
      <c r="L8451">
        <v>8</v>
      </c>
    </row>
    <row r="8452" spans="1:12" x14ac:dyDescent="0.3">
      <c r="A8452">
        <v>30</v>
      </c>
      <c r="B8452">
        <v>138000</v>
      </c>
      <c r="C8452" t="s">
        <v>26</v>
      </c>
      <c r="D8452">
        <v>13</v>
      </c>
      <c r="E8452" t="s">
        <v>28</v>
      </c>
      <c r="F8452" t="s">
        <v>19</v>
      </c>
      <c r="G8452">
        <v>10000</v>
      </c>
      <c r="H8452">
        <v>10.99</v>
      </c>
      <c r="I8452">
        <v>1</v>
      </c>
      <c r="J8452">
        <v>7.0000000000000007E-2</v>
      </c>
      <c r="K8452" t="s">
        <v>16</v>
      </c>
      <c r="L8452">
        <v>10</v>
      </c>
    </row>
    <row r="8453" spans="1:12" x14ac:dyDescent="0.3">
      <c r="A8453">
        <v>29</v>
      </c>
      <c r="B8453">
        <v>150000</v>
      </c>
      <c r="C8453" t="s">
        <v>26</v>
      </c>
      <c r="D8453">
        <v>1</v>
      </c>
      <c r="E8453" t="s">
        <v>14</v>
      </c>
      <c r="F8453" t="s">
        <v>15</v>
      </c>
      <c r="G8453">
        <v>10000</v>
      </c>
      <c r="H8453">
        <v>13.49</v>
      </c>
      <c r="I8453">
        <v>0</v>
      </c>
      <c r="J8453">
        <v>7.0000000000000007E-2</v>
      </c>
      <c r="K8453" t="s">
        <v>16</v>
      </c>
      <c r="L8453">
        <v>10</v>
      </c>
    </row>
    <row r="8454" spans="1:12" x14ac:dyDescent="0.3">
      <c r="A8454">
        <v>28</v>
      </c>
      <c r="B8454">
        <v>19200</v>
      </c>
      <c r="C8454" t="s">
        <v>23</v>
      </c>
      <c r="D8454">
        <v>2</v>
      </c>
      <c r="E8454" t="s">
        <v>20</v>
      </c>
      <c r="F8454" t="s">
        <v>30</v>
      </c>
      <c r="G8454">
        <v>4700</v>
      </c>
      <c r="H8454">
        <v>15.31</v>
      </c>
      <c r="I8454">
        <v>1</v>
      </c>
      <c r="J8454">
        <v>0.24</v>
      </c>
      <c r="K8454" t="s">
        <v>17</v>
      </c>
      <c r="L8454">
        <v>5</v>
      </c>
    </row>
    <row r="8455" spans="1:12" x14ac:dyDescent="0.3">
      <c r="A8455">
        <v>29</v>
      </c>
      <c r="B8455">
        <v>150000</v>
      </c>
      <c r="C8455" t="s">
        <v>26</v>
      </c>
      <c r="D8455">
        <v>4</v>
      </c>
      <c r="E8455" t="s">
        <v>14</v>
      </c>
      <c r="F8455" t="s">
        <v>21</v>
      </c>
      <c r="G8455">
        <v>7200</v>
      </c>
      <c r="H8455">
        <v>7.29</v>
      </c>
      <c r="I8455">
        <v>0</v>
      </c>
      <c r="J8455">
        <v>0.05</v>
      </c>
      <c r="K8455" t="s">
        <v>16</v>
      </c>
      <c r="L8455">
        <v>7</v>
      </c>
    </row>
    <row r="8456" spans="1:12" x14ac:dyDescent="0.3">
      <c r="A8456">
        <v>27</v>
      </c>
      <c r="B8456">
        <v>150000</v>
      </c>
      <c r="C8456" t="s">
        <v>26</v>
      </c>
      <c r="D8456">
        <v>3</v>
      </c>
      <c r="E8456" t="s">
        <v>18</v>
      </c>
      <c r="F8456" t="s">
        <v>29</v>
      </c>
      <c r="G8456">
        <v>8000</v>
      </c>
      <c r="H8456">
        <v>17.190000000000001</v>
      </c>
      <c r="I8456">
        <v>0</v>
      </c>
      <c r="J8456">
        <v>0.05</v>
      </c>
      <c r="K8456" t="s">
        <v>17</v>
      </c>
      <c r="L8456">
        <v>5</v>
      </c>
    </row>
    <row r="8457" spans="1:12" x14ac:dyDescent="0.3">
      <c r="A8457">
        <v>28</v>
      </c>
      <c r="B8457">
        <v>150000</v>
      </c>
      <c r="C8457" t="s">
        <v>26</v>
      </c>
      <c r="D8457">
        <v>4</v>
      </c>
      <c r="E8457" t="s">
        <v>18</v>
      </c>
      <c r="F8457" t="s">
        <v>19</v>
      </c>
      <c r="G8457">
        <v>20000</v>
      </c>
      <c r="I8457">
        <v>0</v>
      </c>
      <c r="J8457">
        <v>0.13</v>
      </c>
      <c r="K8457" t="s">
        <v>16</v>
      </c>
      <c r="L8457">
        <v>8</v>
      </c>
    </row>
    <row r="8458" spans="1:12" x14ac:dyDescent="0.3">
      <c r="A8458">
        <v>32</v>
      </c>
      <c r="B8458">
        <v>150000</v>
      </c>
      <c r="C8458" t="s">
        <v>26</v>
      </c>
      <c r="D8458">
        <v>4</v>
      </c>
      <c r="E8458" t="s">
        <v>25</v>
      </c>
      <c r="F8458" t="s">
        <v>19</v>
      </c>
      <c r="G8458">
        <v>7800</v>
      </c>
      <c r="H8458">
        <v>11.86</v>
      </c>
      <c r="I8458">
        <v>0</v>
      </c>
      <c r="J8458">
        <v>0.05</v>
      </c>
      <c r="K8458" t="s">
        <v>16</v>
      </c>
      <c r="L8458">
        <v>9</v>
      </c>
    </row>
    <row r="8459" spans="1:12" x14ac:dyDescent="0.3">
      <c r="A8459">
        <v>29</v>
      </c>
      <c r="B8459">
        <v>150000</v>
      </c>
      <c r="C8459" t="s">
        <v>26</v>
      </c>
      <c r="D8459">
        <v>0</v>
      </c>
      <c r="E8459" t="s">
        <v>28</v>
      </c>
      <c r="F8459" t="s">
        <v>15</v>
      </c>
      <c r="G8459">
        <v>10700</v>
      </c>
      <c r="H8459">
        <v>14.22</v>
      </c>
      <c r="I8459">
        <v>0</v>
      </c>
      <c r="J8459">
        <v>7.0000000000000007E-2</v>
      </c>
      <c r="K8459" t="s">
        <v>16</v>
      </c>
      <c r="L8459">
        <v>9</v>
      </c>
    </row>
    <row r="8460" spans="1:12" x14ac:dyDescent="0.3">
      <c r="A8460">
        <v>28</v>
      </c>
      <c r="B8460">
        <v>150000</v>
      </c>
      <c r="C8460" t="s">
        <v>26</v>
      </c>
      <c r="D8460">
        <v>5</v>
      </c>
      <c r="E8460" t="s">
        <v>28</v>
      </c>
      <c r="F8460" t="s">
        <v>21</v>
      </c>
      <c r="G8460">
        <v>15000</v>
      </c>
      <c r="H8460">
        <v>7.88</v>
      </c>
      <c r="I8460">
        <v>0</v>
      </c>
      <c r="J8460">
        <v>0.1</v>
      </c>
      <c r="K8460" t="s">
        <v>16</v>
      </c>
      <c r="L8460">
        <v>6</v>
      </c>
    </row>
    <row r="8461" spans="1:12" x14ac:dyDescent="0.3">
      <c r="A8461">
        <v>29</v>
      </c>
      <c r="B8461">
        <v>138000</v>
      </c>
      <c r="C8461" t="s">
        <v>26</v>
      </c>
      <c r="D8461">
        <v>2</v>
      </c>
      <c r="E8461" t="s">
        <v>20</v>
      </c>
      <c r="F8461" t="s">
        <v>29</v>
      </c>
      <c r="G8461">
        <v>24000</v>
      </c>
      <c r="H8461">
        <v>16.350000000000001</v>
      </c>
      <c r="I8461">
        <v>1</v>
      </c>
      <c r="J8461">
        <v>0.17</v>
      </c>
      <c r="K8461" t="s">
        <v>16</v>
      </c>
      <c r="L8461">
        <v>6</v>
      </c>
    </row>
    <row r="8462" spans="1:12" x14ac:dyDescent="0.3">
      <c r="A8462">
        <v>32</v>
      </c>
      <c r="B8462">
        <v>150000</v>
      </c>
      <c r="C8462" t="s">
        <v>26</v>
      </c>
      <c r="D8462">
        <v>0</v>
      </c>
      <c r="E8462" t="s">
        <v>20</v>
      </c>
      <c r="F8462" t="s">
        <v>29</v>
      </c>
      <c r="G8462">
        <v>24000</v>
      </c>
      <c r="H8462">
        <v>17.04</v>
      </c>
      <c r="I8462">
        <v>0</v>
      </c>
      <c r="J8462">
        <v>0.16</v>
      </c>
      <c r="K8462" t="s">
        <v>17</v>
      </c>
      <c r="L8462">
        <v>9</v>
      </c>
    </row>
    <row r="8463" spans="1:12" x14ac:dyDescent="0.3">
      <c r="A8463">
        <v>29</v>
      </c>
      <c r="B8463">
        <v>90000</v>
      </c>
      <c r="C8463" t="s">
        <v>13</v>
      </c>
      <c r="D8463">
        <v>5</v>
      </c>
      <c r="E8463" t="s">
        <v>14</v>
      </c>
      <c r="F8463" t="s">
        <v>15</v>
      </c>
      <c r="G8463">
        <v>15000</v>
      </c>
      <c r="H8463">
        <v>13.85</v>
      </c>
      <c r="I8463">
        <v>0</v>
      </c>
      <c r="J8463">
        <v>0.17</v>
      </c>
      <c r="K8463" t="s">
        <v>17</v>
      </c>
      <c r="L8463">
        <v>10</v>
      </c>
    </row>
    <row r="8464" spans="1:12" x14ac:dyDescent="0.3">
      <c r="A8464">
        <v>28</v>
      </c>
      <c r="B8464">
        <v>92000</v>
      </c>
      <c r="C8464" t="s">
        <v>13</v>
      </c>
      <c r="D8464">
        <v>4</v>
      </c>
      <c r="E8464" t="s">
        <v>25</v>
      </c>
      <c r="F8464" t="s">
        <v>21</v>
      </c>
      <c r="G8464">
        <v>15000</v>
      </c>
      <c r="H8464">
        <v>7.9</v>
      </c>
      <c r="I8464">
        <v>0</v>
      </c>
      <c r="J8464">
        <v>0.16</v>
      </c>
      <c r="K8464" t="s">
        <v>16</v>
      </c>
      <c r="L8464">
        <v>9</v>
      </c>
    </row>
    <row r="8465" spans="1:12" x14ac:dyDescent="0.3">
      <c r="A8465">
        <v>28</v>
      </c>
      <c r="B8465">
        <v>150000</v>
      </c>
      <c r="C8465" t="s">
        <v>26</v>
      </c>
      <c r="D8465">
        <v>0</v>
      </c>
      <c r="E8465" t="s">
        <v>27</v>
      </c>
      <c r="F8465" t="s">
        <v>29</v>
      </c>
      <c r="G8465">
        <v>25000</v>
      </c>
      <c r="H8465">
        <v>15.25</v>
      </c>
      <c r="I8465">
        <v>0</v>
      </c>
      <c r="J8465">
        <v>0.17</v>
      </c>
      <c r="K8465" t="s">
        <v>17</v>
      </c>
      <c r="L8465">
        <v>8</v>
      </c>
    </row>
    <row r="8466" spans="1:12" x14ac:dyDescent="0.3">
      <c r="A8466">
        <v>30</v>
      </c>
      <c r="B8466">
        <v>37800</v>
      </c>
      <c r="C8466" t="s">
        <v>13</v>
      </c>
      <c r="D8466">
        <v>4</v>
      </c>
      <c r="E8466" t="s">
        <v>14</v>
      </c>
      <c r="F8466" t="s">
        <v>19</v>
      </c>
      <c r="G8466">
        <v>15050</v>
      </c>
      <c r="H8466">
        <v>9.99</v>
      </c>
      <c r="I8466">
        <v>1</v>
      </c>
      <c r="J8466">
        <v>0.4</v>
      </c>
      <c r="K8466" t="s">
        <v>16</v>
      </c>
      <c r="L8466">
        <v>7</v>
      </c>
    </row>
    <row r="8467" spans="1:12" x14ac:dyDescent="0.3">
      <c r="A8467">
        <v>27</v>
      </c>
      <c r="B8467">
        <v>150792</v>
      </c>
      <c r="C8467" t="s">
        <v>26</v>
      </c>
      <c r="D8467">
        <v>11</v>
      </c>
      <c r="E8467" t="s">
        <v>20</v>
      </c>
      <c r="F8467" t="s">
        <v>19</v>
      </c>
      <c r="G8467">
        <v>6000</v>
      </c>
      <c r="H8467">
        <v>11.71</v>
      </c>
      <c r="I8467">
        <v>0</v>
      </c>
      <c r="J8467">
        <v>0.04</v>
      </c>
      <c r="K8467" t="s">
        <v>16</v>
      </c>
      <c r="L8467">
        <v>9</v>
      </c>
    </row>
    <row r="8468" spans="1:12" x14ac:dyDescent="0.3">
      <c r="A8468">
        <v>31</v>
      </c>
      <c r="B8468">
        <v>151000</v>
      </c>
      <c r="C8468" t="s">
        <v>26</v>
      </c>
      <c r="D8468">
        <v>1</v>
      </c>
      <c r="E8468" t="s">
        <v>18</v>
      </c>
      <c r="F8468" t="s">
        <v>15</v>
      </c>
      <c r="G8468">
        <v>21000</v>
      </c>
      <c r="H8468">
        <v>11.97</v>
      </c>
      <c r="I8468">
        <v>0</v>
      </c>
      <c r="J8468">
        <v>0.14000000000000001</v>
      </c>
      <c r="K8468" t="s">
        <v>16</v>
      </c>
      <c r="L8468">
        <v>8</v>
      </c>
    </row>
    <row r="8469" spans="1:12" x14ac:dyDescent="0.3">
      <c r="A8469">
        <v>30</v>
      </c>
      <c r="B8469">
        <v>151800</v>
      </c>
      <c r="C8469" t="s">
        <v>26</v>
      </c>
      <c r="D8469">
        <v>14</v>
      </c>
      <c r="E8469" t="s">
        <v>28</v>
      </c>
      <c r="F8469" t="s">
        <v>15</v>
      </c>
      <c r="G8469">
        <v>17525</v>
      </c>
      <c r="H8469">
        <v>12.72</v>
      </c>
      <c r="I8469">
        <v>0</v>
      </c>
      <c r="J8469">
        <v>0.12</v>
      </c>
      <c r="K8469" t="s">
        <v>17</v>
      </c>
      <c r="L8469">
        <v>7</v>
      </c>
    </row>
    <row r="8470" spans="1:12" x14ac:dyDescent="0.3">
      <c r="A8470">
        <v>28</v>
      </c>
      <c r="B8470">
        <v>18000</v>
      </c>
      <c r="C8470" t="s">
        <v>23</v>
      </c>
      <c r="D8470">
        <v>12</v>
      </c>
      <c r="E8470" t="s">
        <v>27</v>
      </c>
      <c r="F8470" t="s">
        <v>15</v>
      </c>
      <c r="G8470">
        <v>3500</v>
      </c>
      <c r="H8470">
        <v>14.22</v>
      </c>
      <c r="I8470">
        <v>1</v>
      </c>
      <c r="J8470">
        <v>0.19</v>
      </c>
      <c r="K8470" t="s">
        <v>16</v>
      </c>
      <c r="L8470">
        <v>5</v>
      </c>
    </row>
    <row r="8471" spans="1:12" x14ac:dyDescent="0.3">
      <c r="A8471">
        <v>28</v>
      </c>
      <c r="B8471">
        <v>50000</v>
      </c>
      <c r="C8471" t="s">
        <v>13</v>
      </c>
      <c r="D8471">
        <v>2</v>
      </c>
      <c r="E8471" t="s">
        <v>18</v>
      </c>
      <c r="F8471" t="s">
        <v>19</v>
      </c>
      <c r="G8471">
        <v>15200</v>
      </c>
      <c r="H8471">
        <v>10.25</v>
      </c>
      <c r="I8471">
        <v>0</v>
      </c>
      <c r="J8471">
        <v>0.3</v>
      </c>
      <c r="K8471" t="s">
        <v>16</v>
      </c>
      <c r="L8471">
        <v>10</v>
      </c>
    </row>
    <row r="8472" spans="1:12" x14ac:dyDescent="0.3">
      <c r="A8472">
        <v>32</v>
      </c>
      <c r="B8472">
        <v>155004</v>
      </c>
      <c r="C8472" t="s">
        <v>26</v>
      </c>
      <c r="D8472">
        <v>9</v>
      </c>
      <c r="E8472" t="s">
        <v>27</v>
      </c>
      <c r="F8472" t="s">
        <v>21</v>
      </c>
      <c r="G8472">
        <v>15000</v>
      </c>
      <c r="H8472">
        <v>8.49</v>
      </c>
      <c r="I8472">
        <v>0</v>
      </c>
      <c r="J8472">
        <v>0.1</v>
      </c>
      <c r="K8472" t="s">
        <v>16</v>
      </c>
      <c r="L8472">
        <v>8</v>
      </c>
    </row>
    <row r="8473" spans="1:12" x14ac:dyDescent="0.3">
      <c r="A8473">
        <v>34</v>
      </c>
      <c r="B8473">
        <v>156000</v>
      </c>
      <c r="C8473" t="s">
        <v>26</v>
      </c>
      <c r="D8473">
        <v>9</v>
      </c>
      <c r="E8473" t="s">
        <v>14</v>
      </c>
      <c r="F8473" t="s">
        <v>21</v>
      </c>
      <c r="G8473">
        <v>25000</v>
      </c>
      <c r="I8473">
        <v>0</v>
      </c>
      <c r="J8473">
        <v>0.16</v>
      </c>
      <c r="K8473" t="s">
        <v>16</v>
      </c>
      <c r="L8473">
        <v>9</v>
      </c>
    </row>
    <row r="8474" spans="1:12" x14ac:dyDescent="0.3">
      <c r="A8474">
        <v>27</v>
      </c>
      <c r="B8474">
        <v>156000</v>
      </c>
      <c r="C8474" t="s">
        <v>26</v>
      </c>
      <c r="D8474">
        <v>8</v>
      </c>
      <c r="E8474" t="s">
        <v>18</v>
      </c>
      <c r="F8474" t="s">
        <v>30</v>
      </c>
      <c r="G8474">
        <v>15000</v>
      </c>
      <c r="H8474">
        <v>14.61</v>
      </c>
      <c r="I8474">
        <v>0</v>
      </c>
      <c r="J8474">
        <v>0.1</v>
      </c>
      <c r="K8474" t="s">
        <v>16</v>
      </c>
      <c r="L8474">
        <v>6</v>
      </c>
    </row>
    <row r="8475" spans="1:12" x14ac:dyDescent="0.3">
      <c r="A8475">
        <v>28</v>
      </c>
      <c r="B8475">
        <v>157000</v>
      </c>
      <c r="C8475" t="s">
        <v>23</v>
      </c>
      <c r="D8475">
        <v>12</v>
      </c>
      <c r="E8475" t="s">
        <v>27</v>
      </c>
      <c r="F8475" t="s">
        <v>15</v>
      </c>
      <c r="G8475">
        <v>12000</v>
      </c>
      <c r="H8475">
        <v>13.92</v>
      </c>
      <c r="I8475">
        <v>0</v>
      </c>
      <c r="J8475">
        <v>0.08</v>
      </c>
      <c r="K8475" t="s">
        <v>17</v>
      </c>
      <c r="L8475">
        <v>9</v>
      </c>
    </row>
    <row r="8476" spans="1:12" x14ac:dyDescent="0.3">
      <c r="A8476">
        <v>27</v>
      </c>
      <c r="B8476">
        <v>157544</v>
      </c>
      <c r="C8476" t="s">
        <v>26</v>
      </c>
      <c r="D8476">
        <v>8</v>
      </c>
      <c r="E8476" t="s">
        <v>27</v>
      </c>
      <c r="F8476" t="s">
        <v>15</v>
      </c>
      <c r="G8476">
        <v>35000</v>
      </c>
      <c r="H8476">
        <v>12.99</v>
      </c>
      <c r="I8476">
        <v>0</v>
      </c>
      <c r="J8476">
        <v>0.22</v>
      </c>
      <c r="K8476" t="s">
        <v>16</v>
      </c>
      <c r="L8476">
        <v>8</v>
      </c>
    </row>
    <row r="8477" spans="1:12" x14ac:dyDescent="0.3">
      <c r="A8477">
        <v>28</v>
      </c>
      <c r="B8477">
        <v>145656</v>
      </c>
      <c r="C8477" t="s">
        <v>26</v>
      </c>
      <c r="D8477">
        <v>2</v>
      </c>
      <c r="E8477" t="s">
        <v>25</v>
      </c>
      <c r="F8477" t="s">
        <v>19</v>
      </c>
      <c r="G8477">
        <v>10000</v>
      </c>
      <c r="H8477">
        <v>10.37</v>
      </c>
      <c r="I8477">
        <v>1</v>
      </c>
      <c r="J8477">
        <v>7.0000000000000007E-2</v>
      </c>
      <c r="K8477" t="s">
        <v>16</v>
      </c>
      <c r="L8477">
        <v>7</v>
      </c>
    </row>
    <row r="8478" spans="1:12" x14ac:dyDescent="0.3">
      <c r="A8478">
        <v>28</v>
      </c>
      <c r="B8478">
        <v>158367</v>
      </c>
      <c r="C8478" t="s">
        <v>26</v>
      </c>
      <c r="D8478">
        <v>5</v>
      </c>
      <c r="E8478" t="s">
        <v>14</v>
      </c>
      <c r="F8478" t="s">
        <v>21</v>
      </c>
      <c r="G8478">
        <v>12000</v>
      </c>
      <c r="H8478">
        <v>6.62</v>
      </c>
      <c r="I8478">
        <v>0</v>
      </c>
      <c r="J8478">
        <v>0.08</v>
      </c>
      <c r="K8478" t="s">
        <v>16</v>
      </c>
      <c r="L8478">
        <v>8</v>
      </c>
    </row>
    <row r="8479" spans="1:12" x14ac:dyDescent="0.3">
      <c r="A8479">
        <v>27</v>
      </c>
      <c r="B8479">
        <v>159600</v>
      </c>
      <c r="C8479" t="s">
        <v>26</v>
      </c>
      <c r="D8479">
        <v>1</v>
      </c>
      <c r="E8479" t="s">
        <v>28</v>
      </c>
      <c r="F8479" t="s">
        <v>19</v>
      </c>
      <c r="G8479">
        <v>25000</v>
      </c>
      <c r="I8479">
        <v>0</v>
      </c>
      <c r="J8479">
        <v>0.16</v>
      </c>
      <c r="K8479" t="s">
        <v>16</v>
      </c>
      <c r="L8479">
        <v>8</v>
      </c>
    </row>
    <row r="8480" spans="1:12" x14ac:dyDescent="0.3">
      <c r="A8480">
        <v>28</v>
      </c>
      <c r="B8480">
        <v>160000</v>
      </c>
      <c r="C8480" t="s">
        <v>26</v>
      </c>
      <c r="D8480">
        <v>4</v>
      </c>
      <c r="E8480" t="s">
        <v>25</v>
      </c>
      <c r="F8480" t="s">
        <v>19</v>
      </c>
      <c r="G8480">
        <v>34000</v>
      </c>
      <c r="H8480">
        <v>9.91</v>
      </c>
      <c r="I8480">
        <v>0</v>
      </c>
      <c r="J8480">
        <v>0.21</v>
      </c>
      <c r="K8480" t="s">
        <v>16</v>
      </c>
      <c r="L8480">
        <v>7</v>
      </c>
    </row>
    <row r="8481" spans="1:12" x14ac:dyDescent="0.3">
      <c r="A8481">
        <v>34</v>
      </c>
      <c r="B8481">
        <v>160000</v>
      </c>
      <c r="C8481" t="s">
        <v>26</v>
      </c>
      <c r="D8481">
        <v>1</v>
      </c>
      <c r="E8481" t="s">
        <v>28</v>
      </c>
      <c r="F8481" t="s">
        <v>21</v>
      </c>
      <c r="G8481">
        <v>23000</v>
      </c>
      <c r="H8481">
        <v>6.91</v>
      </c>
      <c r="I8481">
        <v>0</v>
      </c>
      <c r="J8481">
        <v>0.14000000000000001</v>
      </c>
      <c r="K8481" t="s">
        <v>16</v>
      </c>
      <c r="L8481">
        <v>10</v>
      </c>
    </row>
    <row r="8482" spans="1:12" x14ac:dyDescent="0.3">
      <c r="A8482">
        <v>30</v>
      </c>
      <c r="B8482">
        <v>160000</v>
      </c>
      <c r="C8482" t="s">
        <v>26</v>
      </c>
      <c r="D8482">
        <v>4</v>
      </c>
      <c r="E8482" t="s">
        <v>18</v>
      </c>
      <c r="F8482" t="s">
        <v>15</v>
      </c>
      <c r="G8482">
        <v>7000</v>
      </c>
      <c r="H8482">
        <v>13.98</v>
      </c>
      <c r="I8482">
        <v>0</v>
      </c>
      <c r="J8482">
        <v>0.04</v>
      </c>
      <c r="K8482" t="s">
        <v>16</v>
      </c>
      <c r="L8482">
        <v>5</v>
      </c>
    </row>
    <row r="8483" spans="1:12" x14ac:dyDescent="0.3">
      <c r="A8483">
        <v>27</v>
      </c>
      <c r="B8483">
        <v>90000</v>
      </c>
      <c r="C8483" t="s">
        <v>13</v>
      </c>
      <c r="D8483">
        <v>11</v>
      </c>
      <c r="E8483" t="s">
        <v>20</v>
      </c>
      <c r="F8483" t="s">
        <v>19</v>
      </c>
      <c r="G8483">
        <v>15600</v>
      </c>
      <c r="H8483">
        <v>12.69</v>
      </c>
      <c r="I8483">
        <v>0</v>
      </c>
      <c r="J8483">
        <v>0.17</v>
      </c>
      <c r="K8483" t="s">
        <v>16</v>
      </c>
      <c r="L8483">
        <v>9</v>
      </c>
    </row>
    <row r="8484" spans="1:12" x14ac:dyDescent="0.3">
      <c r="A8484">
        <v>27</v>
      </c>
      <c r="B8484">
        <v>100000</v>
      </c>
      <c r="C8484" t="s">
        <v>13</v>
      </c>
      <c r="D8484">
        <v>7</v>
      </c>
      <c r="E8484" t="s">
        <v>20</v>
      </c>
      <c r="F8484" t="s">
        <v>29</v>
      </c>
      <c r="G8484">
        <v>15600</v>
      </c>
      <c r="H8484">
        <v>17.88</v>
      </c>
      <c r="I8484">
        <v>0</v>
      </c>
      <c r="J8484">
        <v>0.16</v>
      </c>
      <c r="K8484" t="s">
        <v>17</v>
      </c>
      <c r="L8484">
        <v>6</v>
      </c>
    </row>
    <row r="8485" spans="1:12" x14ac:dyDescent="0.3">
      <c r="A8485">
        <v>35</v>
      </c>
      <c r="B8485">
        <v>148000</v>
      </c>
      <c r="C8485" t="s">
        <v>26</v>
      </c>
      <c r="D8485">
        <v>19</v>
      </c>
      <c r="E8485" t="s">
        <v>25</v>
      </c>
      <c r="F8485" t="s">
        <v>30</v>
      </c>
      <c r="G8485">
        <v>25000</v>
      </c>
      <c r="H8485">
        <v>14.62</v>
      </c>
      <c r="I8485">
        <v>1</v>
      </c>
      <c r="J8485">
        <v>0.17</v>
      </c>
      <c r="K8485" t="s">
        <v>17</v>
      </c>
      <c r="L8485">
        <v>10</v>
      </c>
    </row>
    <row r="8486" spans="1:12" x14ac:dyDescent="0.3">
      <c r="A8486">
        <v>34</v>
      </c>
      <c r="B8486">
        <v>160000</v>
      </c>
      <c r="C8486" t="s">
        <v>26</v>
      </c>
      <c r="D8486">
        <v>9</v>
      </c>
      <c r="E8486" t="s">
        <v>25</v>
      </c>
      <c r="F8486" t="s">
        <v>19</v>
      </c>
      <c r="G8486">
        <v>7500</v>
      </c>
      <c r="I8486">
        <v>0</v>
      </c>
      <c r="J8486">
        <v>0.05</v>
      </c>
      <c r="K8486" t="s">
        <v>16</v>
      </c>
      <c r="L8486">
        <v>10</v>
      </c>
    </row>
    <row r="8487" spans="1:12" x14ac:dyDescent="0.3">
      <c r="A8487">
        <v>30</v>
      </c>
      <c r="B8487">
        <v>55000</v>
      </c>
      <c r="C8487" t="s">
        <v>13</v>
      </c>
      <c r="D8487">
        <v>14</v>
      </c>
      <c r="E8487" t="s">
        <v>25</v>
      </c>
      <c r="F8487" t="s">
        <v>15</v>
      </c>
      <c r="G8487">
        <v>15800</v>
      </c>
      <c r="H8487">
        <v>14.72</v>
      </c>
      <c r="I8487">
        <v>0</v>
      </c>
      <c r="J8487">
        <v>0.28999999999999998</v>
      </c>
      <c r="K8487" t="s">
        <v>16</v>
      </c>
      <c r="L8487">
        <v>9</v>
      </c>
    </row>
    <row r="8488" spans="1:12" x14ac:dyDescent="0.3">
      <c r="A8488">
        <v>27</v>
      </c>
      <c r="B8488">
        <v>165000</v>
      </c>
      <c r="C8488" t="s">
        <v>26</v>
      </c>
      <c r="D8488">
        <v>6</v>
      </c>
      <c r="E8488" t="s">
        <v>14</v>
      </c>
      <c r="F8488" t="s">
        <v>19</v>
      </c>
      <c r="G8488">
        <v>35000</v>
      </c>
      <c r="H8488">
        <v>12.42</v>
      </c>
      <c r="I8488">
        <v>0</v>
      </c>
      <c r="J8488">
        <v>0.21</v>
      </c>
      <c r="K8488" t="s">
        <v>16</v>
      </c>
      <c r="L8488">
        <v>10</v>
      </c>
    </row>
    <row r="8489" spans="1:12" x14ac:dyDescent="0.3">
      <c r="A8489">
        <v>29</v>
      </c>
      <c r="B8489">
        <v>165000</v>
      </c>
      <c r="C8489" t="s">
        <v>26</v>
      </c>
      <c r="D8489">
        <v>13</v>
      </c>
      <c r="E8489" t="s">
        <v>27</v>
      </c>
      <c r="F8489" t="s">
        <v>21</v>
      </c>
      <c r="G8489">
        <v>10000</v>
      </c>
      <c r="H8489">
        <v>6.03</v>
      </c>
      <c r="I8489">
        <v>0</v>
      </c>
      <c r="J8489">
        <v>0.06</v>
      </c>
      <c r="K8489" t="s">
        <v>16</v>
      </c>
      <c r="L8489">
        <v>10</v>
      </c>
    </row>
    <row r="8490" spans="1:12" x14ac:dyDescent="0.3">
      <c r="A8490">
        <v>29</v>
      </c>
      <c r="B8490">
        <v>72000</v>
      </c>
      <c r="C8490" t="s">
        <v>13</v>
      </c>
      <c r="D8490">
        <v>13</v>
      </c>
      <c r="E8490" t="s">
        <v>14</v>
      </c>
      <c r="F8490" t="s">
        <v>15</v>
      </c>
      <c r="G8490">
        <v>15900</v>
      </c>
      <c r="H8490">
        <v>13.04</v>
      </c>
      <c r="I8490">
        <v>0</v>
      </c>
      <c r="J8490">
        <v>0.22</v>
      </c>
      <c r="K8490" t="s">
        <v>16</v>
      </c>
      <c r="L8490">
        <v>9</v>
      </c>
    </row>
    <row r="8491" spans="1:12" x14ac:dyDescent="0.3">
      <c r="A8491">
        <v>35</v>
      </c>
      <c r="B8491">
        <v>165000</v>
      </c>
      <c r="C8491" t="s">
        <v>26</v>
      </c>
      <c r="D8491">
        <v>3</v>
      </c>
      <c r="E8491" t="s">
        <v>25</v>
      </c>
      <c r="F8491" t="s">
        <v>19</v>
      </c>
      <c r="G8491">
        <v>8000</v>
      </c>
      <c r="H8491">
        <v>11.49</v>
      </c>
      <c r="I8491">
        <v>0</v>
      </c>
      <c r="J8491">
        <v>0.05</v>
      </c>
      <c r="K8491" t="s">
        <v>16</v>
      </c>
      <c r="L8491">
        <v>8</v>
      </c>
    </row>
    <row r="8492" spans="1:12" x14ac:dyDescent="0.3">
      <c r="A8492">
        <v>31</v>
      </c>
      <c r="B8492">
        <v>168000</v>
      </c>
      <c r="C8492" t="s">
        <v>26</v>
      </c>
      <c r="D8492">
        <v>6</v>
      </c>
      <c r="E8492" t="s">
        <v>27</v>
      </c>
      <c r="F8492" t="s">
        <v>15</v>
      </c>
      <c r="G8492">
        <v>25000</v>
      </c>
      <c r="H8492">
        <v>13.06</v>
      </c>
      <c r="I8492">
        <v>0</v>
      </c>
      <c r="J8492">
        <v>0.15</v>
      </c>
      <c r="K8492" t="s">
        <v>16</v>
      </c>
      <c r="L8492">
        <v>5</v>
      </c>
    </row>
    <row r="8493" spans="1:12" x14ac:dyDescent="0.3">
      <c r="A8493">
        <v>29</v>
      </c>
      <c r="B8493">
        <v>74000</v>
      </c>
      <c r="C8493" t="s">
        <v>13</v>
      </c>
      <c r="D8493">
        <v>0</v>
      </c>
      <c r="E8493" t="s">
        <v>28</v>
      </c>
      <c r="F8493" t="s">
        <v>15</v>
      </c>
      <c r="G8493">
        <v>16000</v>
      </c>
      <c r="H8493">
        <v>13.79</v>
      </c>
      <c r="I8493">
        <v>1</v>
      </c>
      <c r="J8493">
        <v>0.22</v>
      </c>
      <c r="K8493" t="s">
        <v>17</v>
      </c>
      <c r="L8493">
        <v>8</v>
      </c>
    </row>
    <row r="8494" spans="1:12" x14ac:dyDescent="0.3">
      <c r="A8494">
        <v>28</v>
      </c>
      <c r="B8494">
        <v>170000</v>
      </c>
      <c r="C8494" t="s">
        <v>26</v>
      </c>
      <c r="D8494">
        <v>0</v>
      </c>
      <c r="E8494" t="s">
        <v>18</v>
      </c>
      <c r="F8494" t="s">
        <v>21</v>
      </c>
      <c r="G8494">
        <v>10000</v>
      </c>
      <c r="I8494">
        <v>0</v>
      </c>
      <c r="J8494">
        <v>0.06</v>
      </c>
      <c r="K8494" t="s">
        <v>16</v>
      </c>
      <c r="L8494">
        <v>5</v>
      </c>
    </row>
    <row r="8495" spans="1:12" x14ac:dyDescent="0.3">
      <c r="A8495">
        <v>28</v>
      </c>
      <c r="B8495">
        <v>170000</v>
      </c>
      <c r="C8495" t="s">
        <v>26</v>
      </c>
      <c r="D8495">
        <v>4</v>
      </c>
      <c r="E8495" t="s">
        <v>18</v>
      </c>
      <c r="F8495" t="s">
        <v>30</v>
      </c>
      <c r="G8495">
        <v>20000</v>
      </c>
      <c r="I8495">
        <v>0</v>
      </c>
      <c r="J8495">
        <v>0.12</v>
      </c>
      <c r="K8495" t="s">
        <v>17</v>
      </c>
      <c r="L8495">
        <v>10</v>
      </c>
    </row>
    <row r="8496" spans="1:12" x14ac:dyDescent="0.3">
      <c r="A8496">
        <v>33</v>
      </c>
      <c r="B8496">
        <v>170000</v>
      </c>
      <c r="C8496" t="s">
        <v>23</v>
      </c>
      <c r="D8496">
        <v>15</v>
      </c>
      <c r="E8496" t="s">
        <v>28</v>
      </c>
      <c r="F8496" t="s">
        <v>15</v>
      </c>
      <c r="G8496">
        <v>21000</v>
      </c>
      <c r="H8496">
        <v>14.26</v>
      </c>
      <c r="I8496">
        <v>0</v>
      </c>
      <c r="J8496">
        <v>0.12</v>
      </c>
      <c r="K8496" t="s">
        <v>16</v>
      </c>
      <c r="L8496">
        <v>5</v>
      </c>
    </row>
    <row r="8497" spans="1:12" x14ac:dyDescent="0.3">
      <c r="A8497">
        <v>29</v>
      </c>
      <c r="B8497">
        <v>173088</v>
      </c>
      <c r="C8497" t="s">
        <v>26</v>
      </c>
      <c r="D8497">
        <v>13</v>
      </c>
      <c r="E8497" t="s">
        <v>27</v>
      </c>
      <c r="F8497" t="s">
        <v>15</v>
      </c>
      <c r="G8497">
        <v>8000</v>
      </c>
      <c r="H8497">
        <v>13.79</v>
      </c>
      <c r="I8497">
        <v>0</v>
      </c>
      <c r="J8497">
        <v>0.05</v>
      </c>
      <c r="K8497" t="s">
        <v>17</v>
      </c>
      <c r="L8497">
        <v>10</v>
      </c>
    </row>
    <row r="8498" spans="1:12" x14ac:dyDescent="0.3">
      <c r="A8498">
        <v>34</v>
      </c>
      <c r="B8498">
        <v>175000</v>
      </c>
      <c r="C8498" t="s">
        <v>26</v>
      </c>
      <c r="D8498">
        <v>18</v>
      </c>
      <c r="E8498" t="s">
        <v>20</v>
      </c>
      <c r="F8498" t="s">
        <v>19</v>
      </c>
      <c r="G8498">
        <v>12000</v>
      </c>
      <c r="H8498">
        <v>10.74</v>
      </c>
      <c r="I8498">
        <v>0</v>
      </c>
      <c r="J8498">
        <v>7.0000000000000007E-2</v>
      </c>
      <c r="K8498" t="s">
        <v>16</v>
      </c>
      <c r="L8498">
        <v>7</v>
      </c>
    </row>
    <row r="8499" spans="1:12" x14ac:dyDescent="0.3">
      <c r="A8499">
        <v>32</v>
      </c>
      <c r="B8499">
        <v>164000</v>
      </c>
      <c r="C8499" t="s">
        <v>26</v>
      </c>
      <c r="D8499">
        <v>15</v>
      </c>
      <c r="E8499" t="s">
        <v>25</v>
      </c>
      <c r="F8499" t="s">
        <v>30</v>
      </c>
      <c r="G8499">
        <v>2400</v>
      </c>
      <c r="H8499">
        <v>14.42</v>
      </c>
      <c r="I8499">
        <v>1</v>
      </c>
      <c r="J8499">
        <v>0.01</v>
      </c>
      <c r="K8499" t="s">
        <v>16</v>
      </c>
      <c r="L8499">
        <v>10</v>
      </c>
    </row>
    <row r="8500" spans="1:12" x14ac:dyDescent="0.3">
      <c r="A8500">
        <v>30</v>
      </c>
      <c r="B8500">
        <v>180000</v>
      </c>
      <c r="C8500" t="s">
        <v>26</v>
      </c>
      <c r="D8500">
        <v>5</v>
      </c>
      <c r="E8500" t="s">
        <v>14</v>
      </c>
      <c r="F8500" t="s">
        <v>21</v>
      </c>
      <c r="G8500">
        <v>14000</v>
      </c>
      <c r="H8500">
        <v>6.03</v>
      </c>
      <c r="I8500">
        <v>0</v>
      </c>
      <c r="J8500">
        <v>0.08</v>
      </c>
      <c r="K8500" t="s">
        <v>16</v>
      </c>
      <c r="L8500">
        <v>9</v>
      </c>
    </row>
    <row r="8501" spans="1:12" x14ac:dyDescent="0.3">
      <c r="A8501">
        <v>29</v>
      </c>
      <c r="B8501">
        <v>180000</v>
      </c>
      <c r="C8501" t="s">
        <v>26</v>
      </c>
      <c r="D8501">
        <v>13</v>
      </c>
      <c r="E8501" t="s">
        <v>25</v>
      </c>
      <c r="F8501" t="s">
        <v>15</v>
      </c>
      <c r="G8501">
        <v>12000</v>
      </c>
      <c r="H8501">
        <v>12.99</v>
      </c>
      <c r="I8501">
        <v>0</v>
      </c>
      <c r="J8501">
        <v>7.0000000000000007E-2</v>
      </c>
      <c r="K8501" t="s">
        <v>17</v>
      </c>
      <c r="L8501">
        <v>5</v>
      </c>
    </row>
    <row r="8502" spans="1:12" x14ac:dyDescent="0.3">
      <c r="A8502">
        <v>32</v>
      </c>
      <c r="B8502">
        <v>180000</v>
      </c>
      <c r="C8502" t="s">
        <v>26</v>
      </c>
      <c r="D8502">
        <v>2</v>
      </c>
      <c r="E8502" t="s">
        <v>20</v>
      </c>
      <c r="F8502" t="s">
        <v>15</v>
      </c>
      <c r="G8502">
        <v>15600</v>
      </c>
      <c r="I8502">
        <v>0</v>
      </c>
      <c r="J8502">
        <v>0.09</v>
      </c>
      <c r="K8502" t="s">
        <v>17</v>
      </c>
      <c r="L8502">
        <v>10</v>
      </c>
    </row>
    <row r="8503" spans="1:12" x14ac:dyDescent="0.3">
      <c r="A8503">
        <v>34</v>
      </c>
      <c r="B8503">
        <v>182500</v>
      </c>
      <c r="C8503" t="s">
        <v>26</v>
      </c>
      <c r="D8503">
        <v>6</v>
      </c>
      <c r="E8503" t="s">
        <v>28</v>
      </c>
      <c r="F8503" t="s">
        <v>15</v>
      </c>
      <c r="G8503">
        <v>15000</v>
      </c>
      <c r="H8503">
        <v>12.84</v>
      </c>
      <c r="I8503">
        <v>0</v>
      </c>
      <c r="J8503">
        <v>0.08</v>
      </c>
      <c r="K8503" t="s">
        <v>17</v>
      </c>
      <c r="L8503">
        <v>9</v>
      </c>
    </row>
    <row r="8504" spans="1:12" x14ac:dyDescent="0.3">
      <c r="A8504">
        <v>27</v>
      </c>
      <c r="B8504">
        <v>189000</v>
      </c>
      <c r="C8504" t="s">
        <v>26</v>
      </c>
      <c r="D8504">
        <v>2</v>
      </c>
      <c r="E8504" t="s">
        <v>27</v>
      </c>
      <c r="F8504" t="s">
        <v>30</v>
      </c>
      <c r="G8504">
        <v>5125</v>
      </c>
      <c r="H8504">
        <v>14.84</v>
      </c>
      <c r="I8504">
        <v>0</v>
      </c>
      <c r="J8504">
        <v>0.03</v>
      </c>
      <c r="K8504" t="s">
        <v>17</v>
      </c>
      <c r="L8504">
        <v>6</v>
      </c>
    </row>
    <row r="8505" spans="1:12" x14ac:dyDescent="0.3">
      <c r="A8505">
        <v>27</v>
      </c>
      <c r="B8505">
        <v>110000</v>
      </c>
      <c r="C8505" t="s">
        <v>13</v>
      </c>
      <c r="D8505">
        <v>6</v>
      </c>
      <c r="E8505" t="s">
        <v>18</v>
      </c>
      <c r="F8505" t="s">
        <v>15</v>
      </c>
      <c r="G8505">
        <v>16000</v>
      </c>
      <c r="H8505">
        <v>15.27</v>
      </c>
      <c r="I8505">
        <v>0</v>
      </c>
      <c r="J8505">
        <v>0.15</v>
      </c>
      <c r="K8505" t="s">
        <v>16</v>
      </c>
      <c r="L8505">
        <v>8</v>
      </c>
    </row>
    <row r="8506" spans="1:12" x14ac:dyDescent="0.3">
      <c r="A8506">
        <v>34</v>
      </c>
      <c r="B8506">
        <v>195000</v>
      </c>
      <c r="C8506" t="s">
        <v>26</v>
      </c>
      <c r="D8506">
        <v>18</v>
      </c>
      <c r="E8506" t="s">
        <v>20</v>
      </c>
      <c r="F8506" t="s">
        <v>21</v>
      </c>
      <c r="G8506">
        <v>6000</v>
      </c>
      <c r="H8506">
        <v>6.92</v>
      </c>
      <c r="I8506">
        <v>0</v>
      </c>
      <c r="J8506">
        <v>0.03</v>
      </c>
      <c r="K8506" t="s">
        <v>16</v>
      </c>
      <c r="L8506">
        <v>10</v>
      </c>
    </row>
    <row r="8507" spans="1:12" x14ac:dyDescent="0.3">
      <c r="A8507">
        <v>27</v>
      </c>
      <c r="B8507">
        <v>200000</v>
      </c>
      <c r="C8507" t="s">
        <v>26</v>
      </c>
      <c r="D8507">
        <v>9</v>
      </c>
      <c r="E8507" t="s">
        <v>20</v>
      </c>
      <c r="F8507" t="s">
        <v>21</v>
      </c>
      <c r="G8507">
        <v>7000</v>
      </c>
      <c r="H8507">
        <v>6.03</v>
      </c>
      <c r="I8507">
        <v>0</v>
      </c>
      <c r="J8507">
        <v>0.04</v>
      </c>
      <c r="K8507" t="s">
        <v>16</v>
      </c>
      <c r="L8507">
        <v>10</v>
      </c>
    </row>
    <row r="8508" spans="1:12" x14ac:dyDescent="0.3">
      <c r="A8508">
        <v>29</v>
      </c>
      <c r="B8508">
        <v>108000</v>
      </c>
      <c r="C8508" t="s">
        <v>13</v>
      </c>
      <c r="D8508">
        <v>11</v>
      </c>
      <c r="E8508" t="s">
        <v>18</v>
      </c>
      <c r="F8508" t="s">
        <v>19</v>
      </c>
      <c r="G8508">
        <v>16000</v>
      </c>
      <c r="I8508">
        <v>1</v>
      </c>
      <c r="J8508">
        <v>0.15</v>
      </c>
      <c r="K8508" t="s">
        <v>16</v>
      </c>
      <c r="L8508">
        <v>7</v>
      </c>
    </row>
    <row r="8509" spans="1:12" x14ac:dyDescent="0.3">
      <c r="A8509">
        <v>30</v>
      </c>
      <c r="B8509">
        <v>200000</v>
      </c>
      <c r="C8509" t="s">
        <v>23</v>
      </c>
      <c r="D8509">
        <v>14</v>
      </c>
      <c r="E8509" t="s">
        <v>27</v>
      </c>
      <c r="F8509" t="s">
        <v>21</v>
      </c>
      <c r="G8509">
        <v>16000</v>
      </c>
      <c r="I8509">
        <v>0</v>
      </c>
      <c r="J8509">
        <v>0.08</v>
      </c>
      <c r="K8509" t="s">
        <v>16</v>
      </c>
      <c r="L8509">
        <v>5</v>
      </c>
    </row>
    <row r="8510" spans="1:12" x14ac:dyDescent="0.3">
      <c r="A8510">
        <v>29</v>
      </c>
      <c r="B8510">
        <v>200000</v>
      </c>
      <c r="C8510" t="s">
        <v>26</v>
      </c>
      <c r="D8510">
        <v>9</v>
      </c>
      <c r="E8510" t="s">
        <v>14</v>
      </c>
      <c r="F8510" t="s">
        <v>19</v>
      </c>
      <c r="G8510">
        <v>6000</v>
      </c>
      <c r="I8510">
        <v>0</v>
      </c>
      <c r="J8510">
        <v>0.03</v>
      </c>
      <c r="K8510" t="s">
        <v>16</v>
      </c>
      <c r="L8510">
        <v>8</v>
      </c>
    </row>
    <row r="8511" spans="1:12" x14ac:dyDescent="0.3">
      <c r="A8511">
        <v>29</v>
      </c>
      <c r="B8511">
        <v>201000</v>
      </c>
      <c r="C8511" t="s">
        <v>26</v>
      </c>
      <c r="D8511">
        <v>0</v>
      </c>
      <c r="E8511" t="s">
        <v>27</v>
      </c>
      <c r="F8511" t="s">
        <v>19</v>
      </c>
      <c r="G8511">
        <v>18000</v>
      </c>
      <c r="H8511">
        <v>11.83</v>
      </c>
      <c r="I8511">
        <v>0</v>
      </c>
      <c r="J8511">
        <v>0.09</v>
      </c>
      <c r="K8511" t="s">
        <v>16</v>
      </c>
      <c r="L8511">
        <v>10</v>
      </c>
    </row>
    <row r="8512" spans="1:12" x14ac:dyDescent="0.3">
      <c r="A8512">
        <v>29</v>
      </c>
      <c r="B8512">
        <v>210000</v>
      </c>
      <c r="C8512" t="s">
        <v>26</v>
      </c>
      <c r="D8512">
        <v>2</v>
      </c>
      <c r="E8512" t="s">
        <v>14</v>
      </c>
      <c r="F8512" t="s">
        <v>19</v>
      </c>
      <c r="G8512">
        <v>14000</v>
      </c>
      <c r="H8512">
        <v>12.42</v>
      </c>
      <c r="I8512">
        <v>0</v>
      </c>
      <c r="J8512">
        <v>7.0000000000000007E-2</v>
      </c>
      <c r="K8512" t="s">
        <v>16</v>
      </c>
      <c r="L8512">
        <v>6</v>
      </c>
    </row>
    <row r="8513" spans="1:12" x14ac:dyDescent="0.3">
      <c r="A8513">
        <v>27</v>
      </c>
      <c r="B8513">
        <v>170000</v>
      </c>
      <c r="C8513" t="s">
        <v>13</v>
      </c>
      <c r="D8513">
        <v>0</v>
      </c>
      <c r="E8513" t="s">
        <v>28</v>
      </c>
      <c r="F8513" t="s">
        <v>21</v>
      </c>
      <c r="G8513">
        <v>16000</v>
      </c>
      <c r="H8513">
        <v>5.79</v>
      </c>
      <c r="I8513">
        <v>0</v>
      </c>
      <c r="J8513">
        <v>0.09</v>
      </c>
      <c r="K8513" t="s">
        <v>16</v>
      </c>
      <c r="L8513">
        <v>8</v>
      </c>
    </row>
    <row r="8514" spans="1:12" x14ac:dyDescent="0.3">
      <c r="A8514">
        <v>29</v>
      </c>
      <c r="B8514">
        <v>200000</v>
      </c>
      <c r="C8514" t="s">
        <v>13</v>
      </c>
      <c r="D8514">
        <v>14</v>
      </c>
      <c r="E8514" t="s">
        <v>18</v>
      </c>
      <c r="F8514" t="s">
        <v>19</v>
      </c>
      <c r="G8514">
        <v>16000</v>
      </c>
      <c r="H8514">
        <v>12.69</v>
      </c>
      <c r="I8514">
        <v>0</v>
      </c>
      <c r="J8514">
        <v>0.08</v>
      </c>
      <c r="K8514" t="s">
        <v>16</v>
      </c>
      <c r="L8514">
        <v>7</v>
      </c>
    </row>
    <row r="8515" spans="1:12" x14ac:dyDescent="0.3">
      <c r="A8515">
        <v>29</v>
      </c>
      <c r="B8515">
        <v>220000</v>
      </c>
      <c r="C8515" t="s">
        <v>26</v>
      </c>
      <c r="D8515">
        <v>0</v>
      </c>
      <c r="E8515" t="s">
        <v>18</v>
      </c>
      <c r="F8515" t="s">
        <v>21</v>
      </c>
      <c r="G8515">
        <v>2500</v>
      </c>
      <c r="H8515">
        <v>6.99</v>
      </c>
      <c r="I8515">
        <v>0</v>
      </c>
      <c r="J8515">
        <v>0.01</v>
      </c>
      <c r="K8515" t="s">
        <v>16</v>
      </c>
      <c r="L8515">
        <v>5</v>
      </c>
    </row>
    <row r="8516" spans="1:12" x14ac:dyDescent="0.3">
      <c r="A8516">
        <v>34</v>
      </c>
      <c r="B8516">
        <v>220000</v>
      </c>
      <c r="C8516" t="s">
        <v>26</v>
      </c>
      <c r="D8516">
        <v>13</v>
      </c>
      <c r="E8516" t="s">
        <v>25</v>
      </c>
      <c r="F8516" t="s">
        <v>15</v>
      </c>
      <c r="G8516">
        <v>11275</v>
      </c>
      <c r="H8516">
        <v>12.99</v>
      </c>
      <c r="I8516">
        <v>0</v>
      </c>
      <c r="J8516">
        <v>0.05</v>
      </c>
      <c r="K8516" t="s">
        <v>16</v>
      </c>
      <c r="L8516">
        <v>8</v>
      </c>
    </row>
    <row r="8517" spans="1:12" x14ac:dyDescent="0.3">
      <c r="A8517">
        <v>29</v>
      </c>
      <c r="B8517">
        <v>220000</v>
      </c>
      <c r="C8517" t="s">
        <v>26</v>
      </c>
      <c r="D8517">
        <v>13</v>
      </c>
      <c r="E8517" t="s">
        <v>25</v>
      </c>
      <c r="F8517" t="s">
        <v>19</v>
      </c>
      <c r="G8517">
        <v>8500</v>
      </c>
      <c r="H8517">
        <v>10.37</v>
      </c>
      <c r="I8517">
        <v>0</v>
      </c>
      <c r="J8517">
        <v>0.04</v>
      </c>
      <c r="K8517" t="s">
        <v>16</v>
      </c>
      <c r="L8517">
        <v>5</v>
      </c>
    </row>
    <row r="8518" spans="1:12" x14ac:dyDescent="0.3">
      <c r="A8518">
        <v>34</v>
      </c>
      <c r="B8518">
        <v>222000</v>
      </c>
      <c r="C8518" t="s">
        <v>26</v>
      </c>
      <c r="D8518">
        <v>0</v>
      </c>
      <c r="E8518" t="s">
        <v>14</v>
      </c>
      <c r="F8518" t="s">
        <v>21</v>
      </c>
      <c r="G8518">
        <v>13000</v>
      </c>
      <c r="H8518">
        <v>8.49</v>
      </c>
      <c r="I8518">
        <v>0</v>
      </c>
      <c r="J8518">
        <v>0.06</v>
      </c>
      <c r="K8518" t="s">
        <v>16</v>
      </c>
      <c r="L8518">
        <v>7</v>
      </c>
    </row>
    <row r="8519" spans="1:12" x14ac:dyDescent="0.3">
      <c r="A8519">
        <v>27</v>
      </c>
      <c r="B8519">
        <v>213000</v>
      </c>
      <c r="C8519" t="s">
        <v>26</v>
      </c>
      <c r="D8519">
        <v>11</v>
      </c>
      <c r="E8519" t="s">
        <v>25</v>
      </c>
      <c r="F8519" t="s">
        <v>29</v>
      </c>
      <c r="G8519">
        <v>35000</v>
      </c>
      <c r="H8519">
        <v>16.77</v>
      </c>
      <c r="I8519">
        <v>1</v>
      </c>
      <c r="J8519">
        <v>0.16</v>
      </c>
      <c r="K8519" t="s">
        <v>17</v>
      </c>
      <c r="L8519">
        <v>5</v>
      </c>
    </row>
    <row r="8520" spans="1:12" x14ac:dyDescent="0.3">
      <c r="A8520">
        <v>28</v>
      </c>
      <c r="B8520">
        <v>225000</v>
      </c>
      <c r="C8520" t="s">
        <v>26</v>
      </c>
      <c r="D8520">
        <v>12</v>
      </c>
      <c r="E8520" t="s">
        <v>20</v>
      </c>
      <c r="F8520" t="s">
        <v>21</v>
      </c>
      <c r="G8520">
        <v>20000</v>
      </c>
      <c r="H8520">
        <v>7.88</v>
      </c>
      <c r="I8520">
        <v>0</v>
      </c>
      <c r="J8520">
        <v>0.09</v>
      </c>
      <c r="K8520" t="s">
        <v>16</v>
      </c>
      <c r="L8520">
        <v>9</v>
      </c>
    </row>
    <row r="8521" spans="1:12" x14ac:dyDescent="0.3">
      <c r="A8521">
        <v>30</v>
      </c>
      <c r="B8521">
        <v>35576</v>
      </c>
      <c r="C8521" t="s">
        <v>13</v>
      </c>
      <c r="D8521">
        <v>14</v>
      </c>
      <c r="E8521" t="s">
        <v>18</v>
      </c>
      <c r="F8521" t="s">
        <v>15</v>
      </c>
      <c r="G8521">
        <v>19000</v>
      </c>
      <c r="H8521">
        <v>13.72</v>
      </c>
      <c r="I8521">
        <v>1</v>
      </c>
      <c r="J8521">
        <v>0.53</v>
      </c>
      <c r="K8521" t="s">
        <v>16</v>
      </c>
      <c r="L8521">
        <v>7</v>
      </c>
    </row>
    <row r="8522" spans="1:12" x14ac:dyDescent="0.3">
      <c r="A8522">
        <v>27</v>
      </c>
      <c r="B8522">
        <v>185300</v>
      </c>
      <c r="C8522" t="s">
        <v>26</v>
      </c>
      <c r="D8522">
        <v>11</v>
      </c>
      <c r="E8522" t="s">
        <v>14</v>
      </c>
      <c r="F8522" t="s">
        <v>30</v>
      </c>
      <c r="G8522">
        <v>35000</v>
      </c>
      <c r="I8522">
        <v>1</v>
      </c>
      <c r="J8522">
        <v>0.16</v>
      </c>
      <c r="K8522" t="s">
        <v>17</v>
      </c>
      <c r="L8522">
        <v>5</v>
      </c>
    </row>
    <row r="8523" spans="1:12" x14ac:dyDescent="0.3">
      <c r="A8523">
        <v>30</v>
      </c>
      <c r="B8523">
        <v>230000</v>
      </c>
      <c r="C8523" t="s">
        <v>26</v>
      </c>
      <c r="D8523">
        <v>14</v>
      </c>
      <c r="E8523" t="s">
        <v>25</v>
      </c>
      <c r="F8523" t="s">
        <v>15</v>
      </c>
      <c r="G8523">
        <v>12000</v>
      </c>
      <c r="H8523">
        <v>13.98</v>
      </c>
      <c r="I8523">
        <v>0</v>
      </c>
      <c r="J8523">
        <v>0.05</v>
      </c>
      <c r="K8523" t="s">
        <v>17</v>
      </c>
      <c r="L8523">
        <v>10</v>
      </c>
    </row>
    <row r="8524" spans="1:12" x14ac:dyDescent="0.3">
      <c r="A8524">
        <v>28</v>
      </c>
      <c r="B8524">
        <v>230000</v>
      </c>
      <c r="C8524" t="s">
        <v>26</v>
      </c>
      <c r="D8524">
        <v>12</v>
      </c>
      <c r="E8524" t="s">
        <v>25</v>
      </c>
      <c r="F8524" t="s">
        <v>19</v>
      </c>
      <c r="G8524">
        <v>10000</v>
      </c>
      <c r="H8524">
        <v>10.95</v>
      </c>
      <c r="I8524">
        <v>0</v>
      </c>
      <c r="J8524">
        <v>0.04</v>
      </c>
      <c r="K8524" t="s">
        <v>16</v>
      </c>
      <c r="L8524">
        <v>6</v>
      </c>
    </row>
    <row r="8525" spans="1:12" x14ac:dyDescent="0.3">
      <c r="A8525">
        <v>27</v>
      </c>
      <c r="B8525">
        <v>235000</v>
      </c>
      <c r="C8525" t="s">
        <v>26</v>
      </c>
      <c r="D8525">
        <v>5</v>
      </c>
      <c r="E8525" t="s">
        <v>27</v>
      </c>
      <c r="F8525" t="s">
        <v>15</v>
      </c>
      <c r="G8525">
        <v>28000</v>
      </c>
      <c r="H8525">
        <v>15.96</v>
      </c>
      <c r="I8525">
        <v>0</v>
      </c>
      <c r="J8525">
        <v>0.12</v>
      </c>
      <c r="K8525" t="s">
        <v>16</v>
      </c>
      <c r="L8525">
        <v>5</v>
      </c>
    </row>
    <row r="8526" spans="1:12" x14ac:dyDescent="0.3">
      <c r="A8526">
        <v>31</v>
      </c>
      <c r="B8526">
        <v>235000</v>
      </c>
      <c r="C8526" t="s">
        <v>23</v>
      </c>
      <c r="D8526">
        <v>5</v>
      </c>
      <c r="E8526" t="s">
        <v>14</v>
      </c>
      <c r="F8526" t="s">
        <v>30</v>
      </c>
      <c r="G8526">
        <v>11200</v>
      </c>
      <c r="H8526">
        <v>15.65</v>
      </c>
      <c r="I8526">
        <v>0</v>
      </c>
      <c r="J8526">
        <v>0.05</v>
      </c>
      <c r="K8526" t="s">
        <v>16</v>
      </c>
      <c r="L8526">
        <v>5</v>
      </c>
    </row>
    <row r="8527" spans="1:12" x14ac:dyDescent="0.3">
      <c r="A8527">
        <v>30</v>
      </c>
      <c r="B8527">
        <v>223800</v>
      </c>
      <c r="C8527" t="s">
        <v>26</v>
      </c>
      <c r="D8527">
        <v>15</v>
      </c>
      <c r="E8527" t="s">
        <v>28</v>
      </c>
      <c r="F8527" t="s">
        <v>19</v>
      </c>
      <c r="G8527">
        <v>25000</v>
      </c>
      <c r="H8527">
        <v>11.83</v>
      </c>
      <c r="I8527">
        <v>1</v>
      </c>
      <c r="J8527">
        <v>0.11</v>
      </c>
      <c r="K8527" t="s">
        <v>16</v>
      </c>
      <c r="L8527">
        <v>9</v>
      </c>
    </row>
    <row r="8528" spans="1:12" x14ac:dyDescent="0.3">
      <c r="A8528">
        <v>28</v>
      </c>
      <c r="B8528">
        <v>191250</v>
      </c>
      <c r="C8528" t="s">
        <v>26</v>
      </c>
      <c r="D8528">
        <v>11</v>
      </c>
      <c r="E8528" t="s">
        <v>14</v>
      </c>
      <c r="F8528" t="s">
        <v>29</v>
      </c>
      <c r="G8528">
        <v>9000</v>
      </c>
      <c r="H8528">
        <v>16.95</v>
      </c>
      <c r="I8528">
        <v>1</v>
      </c>
      <c r="J8528">
        <v>0.04</v>
      </c>
      <c r="K8528" t="s">
        <v>16</v>
      </c>
      <c r="L8528">
        <v>6</v>
      </c>
    </row>
    <row r="8529" spans="1:12" x14ac:dyDescent="0.3">
      <c r="A8529">
        <v>32</v>
      </c>
      <c r="B8529">
        <v>237000</v>
      </c>
      <c r="C8529" t="s">
        <v>26</v>
      </c>
      <c r="D8529">
        <v>14</v>
      </c>
      <c r="E8529" t="s">
        <v>28</v>
      </c>
      <c r="F8529" t="s">
        <v>19</v>
      </c>
      <c r="G8529">
        <v>21000</v>
      </c>
      <c r="H8529">
        <v>9.1999999999999993</v>
      </c>
      <c r="I8529">
        <v>0</v>
      </c>
      <c r="J8529">
        <v>0.09</v>
      </c>
      <c r="K8529" t="s">
        <v>16</v>
      </c>
      <c r="L8529">
        <v>9</v>
      </c>
    </row>
    <row r="8530" spans="1:12" x14ac:dyDescent="0.3">
      <c r="A8530">
        <v>29</v>
      </c>
      <c r="B8530">
        <v>240000</v>
      </c>
      <c r="C8530" t="s">
        <v>26</v>
      </c>
      <c r="D8530">
        <v>13</v>
      </c>
      <c r="E8530" t="s">
        <v>25</v>
      </c>
      <c r="F8530" t="s">
        <v>21</v>
      </c>
      <c r="G8530">
        <v>12000</v>
      </c>
      <c r="H8530">
        <v>6.03</v>
      </c>
      <c r="I8530">
        <v>0</v>
      </c>
      <c r="J8530">
        <v>0.05</v>
      </c>
      <c r="K8530" t="s">
        <v>16</v>
      </c>
      <c r="L8530">
        <v>9</v>
      </c>
    </row>
    <row r="8531" spans="1:12" x14ac:dyDescent="0.3">
      <c r="A8531">
        <v>29</v>
      </c>
      <c r="B8531">
        <v>242400</v>
      </c>
      <c r="C8531" t="s">
        <v>23</v>
      </c>
      <c r="D8531">
        <v>12</v>
      </c>
      <c r="E8531" t="s">
        <v>14</v>
      </c>
      <c r="F8531" t="s">
        <v>19</v>
      </c>
      <c r="G8531">
        <v>35000</v>
      </c>
      <c r="H8531">
        <v>10.37</v>
      </c>
      <c r="I8531">
        <v>0</v>
      </c>
      <c r="J8531">
        <v>0.14000000000000001</v>
      </c>
      <c r="K8531" t="s">
        <v>16</v>
      </c>
      <c r="L8531">
        <v>8</v>
      </c>
    </row>
    <row r="8532" spans="1:12" x14ac:dyDescent="0.3">
      <c r="A8532">
        <v>27</v>
      </c>
      <c r="B8532">
        <v>244000</v>
      </c>
      <c r="C8532" t="s">
        <v>24</v>
      </c>
      <c r="D8532">
        <v>0</v>
      </c>
      <c r="E8532" t="s">
        <v>27</v>
      </c>
      <c r="F8532" t="s">
        <v>30</v>
      </c>
      <c r="G8532">
        <v>15000</v>
      </c>
      <c r="H8532">
        <v>14.42</v>
      </c>
      <c r="I8532">
        <v>0</v>
      </c>
      <c r="J8532">
        <v>0.06</v>
      </c>
      <c r="K8532" t="s">
        <v>17</v>
      </c>
      <c r="L8532">
        <v>5</v>
      </c>
    </row>
    <row r="8533" spans="1:12" x14ac:dyDescent="0.3">
      <c r="A8533">
        <v>32</v>
      </c>
      <c r="B8533">
        <v>249996</v>
      </c>
      <c r="C8533" t="s">
        <v>26</v>
      </c>
      <c r="D8533">
        <v>4</v>
      </c>
      <c r="E8533" t="s">
        <v>20</v>
      </c>
      <c r="F8533" t="s">
        <v>15</v>
      </c>
      <c r="G8533">
        <v>14000</v>
      </c>
      <c r="H8533">
        <v>12.99</v>
      </c>
      <c r="I8533">
        <v>0</v>
      </c>
      <c r="J8533">
        <v>0.06</v>
      </c>
      <c r="K8533" t="s">
        <v>16</v>
      </c>
      <c r="L8533">
        <v>8</v>
      </c>
    </row>
    <row r="8534" spans="1:12" x14ac:dyDescent="0.3">
      <c r="A8534">
        <v>29</v>
      </c>
      <c r="B8534">
        <v>250000</v>
      </c>
      <c r="C8534" t="s">
        <v>26</v>
      </c>
      <c r="D8534">
        <v>13</v>
      </c>
      <c r="E8534" t="s">
        <v>18</v>
      </c>
      <c r="F8534" t="s">
        <v>15</v>
      </c>
      <c r="G8534">
        <v>20000</v>
      </c>
      <c r="H8534">
        <v>13.79</v>
      </c>
      <c r="I8534">
        <v>0</v>
      </c>
      <c r="J8534">
        <v>0.08</v>
      </c>
      <c r="K8534" t="s">
        <v>16</v>
      </c>
      <c r="L8534">
        <v>8</v>
      </c>
    </row>
    <row r="8535" spans="1:12" x14ac:dyDescent="0.3">
      <c r="A8535">
        <v>34</v>
      </c>
      <c r="B8535">
        <v>75500</v>
      </c>
      <c r="C8535" t="s">
        <v>13</v>
      </c>
      <c r="D8535">
        <v>0</v>
      </c>
      <c r="E8535" t="s">
        <v>18</v>
      </c>
      <c r="F8535" t="s">
        <v>30</v>
      </c>
      <c r="G8535">
        <v>19200</v>
      </c>
      <c r="H8535">
        <v>16.77</v>
      </c>
      <c r="I8535">
        <v>1</v>
      </c>
      <c r="J8535">
        <v>0.25</v>
      </c>
      <c r="K8535" t="s">
        <v>16</v>
      </c>
      <c r="L8535">
        <v>10</v>
      </c>
    </row>
    <row r="8536" spans="1:12" x14ac:dyDescent="0.3">
      <c r="A8536">
        <v>32</v>
      </c>
      <c r="B8536">
        <v>262000</v>
      </c>
      <c r="C8536" t="s">
        <v>26</v>
      </c>
      <c r="D8536">
        <v>12</v>
      </c>
      <c r="E8536" t="s">
        <v>14</v>
      </c>
      <c r="F8536" t="s">
        <v>19</v>
      </c>
      <c r="G8536">
        <v>12800</v>
      </c>
      <c r="H8536">
        <v>9.91</v>
      </c>
      <c r="I8536">
        <v>0</v>
      </c>
      <c r="J8536">
        <v>0.05</v>
      </c>
      <c r="K8536" t="s">
        <v>16</v>
      </c>
      <c r="L8536">
        <v>8</v>
      </c>
    </row>
    <row r="8537" spans="1:12" x14ac:dyDescent="0.3">
      <c r="A8537">
        <v>28</v>
      </c>
      <c r="B8537">
        <v>266000</v>
      </c>
      <c r="C8537" t="s">
        <v>26</v>
      </c>
      <c r="D8537">
        <v>12</v>
      </c>
      <c r="E8537" t="s">
        <v>20</v>
      </c>
      <c r="F8537" t="s">
        <v>21</v>
      </c>
      <c r="G8537">
        <v>9000</v>
      </c>
      <c r="H8537">
        <v>5.42</v>
      </c>
      <c r="I8537">
        <v>0</v>
      </c>
      <c r="J8537">
        <v>0.03</v>
      </c>
      <c r="K8537" t="s">
        <v>16</v>
      </c>
      <c r="L8537">
        <v>10</v>
      </c>
    </row>
    <row r="8538" spans="1:12" x14ac:dyDescent="0.3">
      <c r="A8538">
        <v>32</v>
      </c>
      <c r="B8538">
        <v>95000</v>
      </c>
      <c r="C8538" t="s">
        <v>13</v>
      </c>
      <c r="D8538">
        <v>1</v>
      </c>
      <c r="E8538" t="s">
        <v>25</v>
      </c>
      <c r="F8538" t="s">
        <v>19</v>
      </c>
      <c r="G8538">
        <v>19200</v>
      </c>
      <c r="H8538">
        <v>11.89</v>
      </c>
      <c r="I8538">
        <v>0</v>
      </c>
      <c r="J8538">
        <v>0.2</v>
      </c>
      <c r="K8538" t="s">
        <v>16</v>
      </c>
      <c r="L8538">
        <v>9</v>
      </c>
    </row>
    <row r="8539" spans="1:12" x14ac:dyDescent="0.3">
      <c r="A8539">
        <v>32</v>
      </c>
      <c r="B8539">
        <v>300000</v>
      </c>
      <c r="C8539" t="s">
        <v>26</v>
      </c>
      <c r="D8539">
        <v>2</v>
      </c>
      <c r="E8539" t="s">
        <v>14</v>
      </c>
      <c r="F8539" t="s">
        <v>15</v>
      </c>
      <c r="G8539">
        <v>24000</v>
      </c>
      <c r="H8539">
        <v>12.87</v>
      </c>
      <c r="I8539">
        <v>0</v>
      </c>
      <c r="J8539">
        <v>0.08</v>
      </c>
      <c r="K8539" t="s">
        <v>16</v>
      </c>
      <c r="L8539">
        <v>10</v>
      </c>
    </row>
    <row r="8540" spans="1:12" x14ac:dyDescent="0.3">
      <c r="A8540">
        <v>33</v>
      </c>
      <c r="B8540">
        <v>300000</v>
      </c>
      <c r="C8540" t="s">
        <v>23</v>
      </c>
      <c r="D8540">
        <v>8</v>
      </c>
      <c r="E8540" t="s">
        <v>14</v>
      </c>
      <c r="F8540" t="s">
        <v>30</v>
      </c>
      <c r="G8540">
        <v>25000</v>
      </c>
      <c r="H8540">
        <v>14.42</v>
      </c>
      <c r="I8540">
        <v>0</v>
      </c>
      <c r="J8540">
        <v>0.08</v>
      </c>
      <c r="K8540" t="s">
        <v>17</v>
      </c>
      <c r="L8540">
        <v>7</v>
      </c>
    </row>
    <row r="8541" spans="1:12" x14ac:dyDescent="0.3">
      <c r="A8541">
        <v>35</v>
      </c>
      <c r="B8541">
        <v>273700</v>
      </c>
      <c r="C8541" t="s">
        <v>26</v>
      </c>
      <c r="D8541">
        <v>8</v>
      </c>
      <c r="E8541" t="s">
        <v>14</v>
      </c>
      <c r="F8541" t="s">
        <v>30</v>
      </c>
      <c r="G8541">
        <v>25000</v>
      </c>
      <c r="H8541">
        <v>14.59</v>
      </c>
      <c r="I8541">
        <v>1</v>
      </c>
      <c r="J8541">
        <v>0.08</v>
      </c>
      <c r="K8541" t="s">
        <v>16</v>
      </c>
      <c r="L8541">
        <v>6</v>
      </c>
    </row>
    <row r="8542" spans="1:12" x14ac:dyDescent="0.3">
      <c r="A8542">
        <v>34</v>
      </c>
      <c r="B8542">
        <v>357000</v>
      </c>
      <c r="C8542" t="s">
        <v>26</v>
      </c>
      <c r="D8542">
        <v>3</v>
      </c>
      <c r="E8542" t="s">
        <v>28</v>
      </c>
      <c r="F8542" t="s">
        <v>29</v>
      </c>
      <c r="G8542">
        <v>14000</v>
      </c>
      <c r="H8542">
        <v>18.64</v>
      </c>
      <c r="I8542">
        <v>0</v>
      </c>
      <c r="J8542">
        <v>0.04</v>
      </c>
      <c r="K8542" t="s">
        <v>17</v>
      </c>
      <c r="L8542">
        <v>9</v>
      </c>
    </row>
    <row r="8543" spans="1:12" x14ac:dyDescent="0.3">
      <c r="A8543">
        <v>31</v>
      </c>
      <c r="B8543">
        <v>371000</v>
      </c>
      <c r="C8543" t="s">
        <v>26</v>
      </c>
      <c r="D8543">
        <v>0</v>
      </c>
      <c r="E8543" t="s">
        <v>28</v>
      </c>
      <c r="F8543" t="s">
        <v>21</v>
      </c>
      <c r="G8543">
        <v>5875</v>
      </c>
      <c r="H8543">
        <v>7.74</v>
      </c>
      <c r="I8543">
        <v>0</v>
      </c>
      <c r="J8543">
        <v>0.02</v>
      </c>
      <c r="K8543" t="s">
        <v>16</v>
      </c>
      <c r="L8543">
        <v>9</v>
      </c>
    </row>
    <row r="8544" spans="1:12" x14ac:dyDescent="0.3">
      <c r="A8544">
        <v>32</v>
      </c>
      <c r="B8544">
        <v>385000</v>
      </c>
      <c r="C8544" t="s">
        <v>26</v>
      </c>
      <c r="D8544">
        <v>3</v>
      </c>
      <c r="E8544" t="s">
        <v>27</v>
      </c>
      <c r="F8544" t="s">
        <v>21</v>
      </c>
      <c r="G8544">
        <v>19925</v>
      </c>
      <c r="H8544">
        <v>7.9</v>
      </c>
      <c r="I8544">
        <v>0</v>
      </c>
      <c r="J8544">
        <v>0.05</v>
      </c>
      <c r="K8544" t="s">
        <v>16</v>
      </c>
      <c r="L8544">
        <v>9</v>
      </c>
    </row>
    <row r="8545" spans="1:12" x14ac:dyDescent="0.3">
      <c r="A8545">
        <v>29</v>
      </c>
      <c r="B8545">
        <v>450000</v>
      </c>
      <c r="C8545" t="s">
        <v>26</v>
      </c>
      <c r="D8545">
        <v>4</v>
      </c>
      <c r="E8545" t="s">
        <v>18</v>
      </c>
      <c r="F8545" t="s">
        <v>30</v>
      </c>
      <c r="G8545">
        <v>25000</v>
      </c>
      <c r="H8545">
        <v>15.37</v>
      </c>
      <c r="I8545">
        <v>0</v>
      </c>
      <c r="J8545">
        <v>0.06</v>
      </c>
      <c r="K8545" t="s">
        <v>16</v>
      </c>
      <c r="L8545">
        <v>7</v>
      </c>
    </row>
    <row r="8546" spans="1:12" x14ac:dyDescent="0.3">
      <c r="A8546">
        <v>29</v>
      </c>
      <c r="B8546">
        <v>480000</v>
      </c>
      <c r="C8546" t="s">
        <v>26</v>
      </c>
      <c r="D8546">
        <v>6</v>
      </c>
      <c r="E8546" t="s">
        <v>14</v>
      </c>
      <c r="F8546" t="s">
        <v>21</v>
      </c>
      <c r="G8546">
        <v>6500</v>
      </c>
      <c r="H8546">
        <v>5.42</v>
      </c>
      <c r="I8546">
        <v>0</v>
      </c>
      <c r="J8546">
        <v>0.01</v>
      </c>
      <c r="K8546" t="s">
        <v>16</v>
      </c>
      <c r="L8546">
        <v>6</v>
      </c>
    </row>
    <row r="8547" spans="1:12" x14ac:dyDescent="0.3">
      <c r="A8547">
        <v>35</v>
      </c>
      <c r="B8547">
        <v>762000</v>
      </c>
      <c r="C8547" t="s">
        <v>23</v>
      </c>
      <c r="D8547">
        <v>8</v>
      </c>
      <c r="E8547" t="s">
        <v>14</v>
      </c>
      <c r="F8547" t="s">
        <v>21</v>
      </c>
      <c r="G8547">
        <v>10000</v>
      </c>
      <c r="H8547">
        <v>8.94</v>
      </c>
      <c r="I8547">
        <v>0</v>
      </c>
      <c r="J8547">
        <v>0.01</v>
      </c>
      <c r="K8547" t="s">
        <v>16</v>
      </c>
      <c r="L8547">
        <v>10</v>
      </c>
    </row>
    <row r="8548" spans="1:12" x14ac:dyDescent="0.3">
      <c r="A8548">
        <v>29</v>
      </c>
      <c r="B8548">
        <v>9600</v>
      </c>
      <c r="C8548" t="s">
        <v>13</v>
      </c>
      <c r="D8548">
        <v>1</v>
      </c>
      <c r="E8548" t="s">
        <v>25</v>
      </c>
      <c r="F8548" t="s">
        <v>19</v>
      </c>
      <c r="G8548">
        <v>2600</v>
      </c>
      <c r="H8548">
        <v>12.69</v>
      </c>
      <c r="I8548">
        <v>1</v>
      </c>
      <c r="J8548">
        <v>0.27</v>
      </c>
      <c r="K8548" t="s">
        <v>16</v>
      </c>
      <c r="L8548">
        <v>7</v>
      </c>
    </row>
    <row r="8549" spans="1:12" x14ac:dyDescent="0.3">
      <c r="A8549">
        <v>29</v>
      </c>
      <c r="B8549">
        <v>8500</v>
      </c>
      <c r="C8549" t="s">
        <v>13</v>
      </c>
      <c r="D8549">
        <v>7</v>
      </c>
      <c r="E8549" t="s">
        <v>27</v>
      </c>
      <c r="F8549" t="s">
        <v>21</v>
      </c>
      <c r="G8549">
        <v>4500</v>
      </c>
      <c r="H8549">
        <v>8.6300000000000008</v>
      </c>
      <c r="I8549">
        <v>1</v>
      </c>
      <c r="J8549">
        <v>0.53</v>
      </c>
      <c r="K8549" t="s">
        <v>16</v>
      </c>
      <c r="L8549">
        <v>10</v>
      </c>
    </row>
    <row r="8550" spans="1:12" x14ac:dyDescent="0.3">
      <c r="A8550">
        <v>29</v>
      </c>
      <c r="B8550">
        <v>7200</v>
      </c>
      <c r="C8550" t="s">
        <v>13</v>
      </c>
      <c r="E8550" t="s">
        <v>27</v>
      </c>
      <c r="F8550" t="s">
        <v>19</v>
      </c>
      <c r="G8550">
        <v>2200</v>
      </c>
      <c r="H8550">
        <v>9.91</v>
      </c>
      <c r="I8550">
        <v>1</v>
      </c>
      <c r="J8550">
        <v>0.31</v>
      </c>
      <c r="K8550" t="s">
        <v>16</v>
      </c>
      <c r="L8550">
        <v>9</v>
      </c>
    </row>
    <row r="8551" spans="1:12" x14ac:dyDescent="0.3">
      <c r="A8551">
        <v>29</v>
      </c>
      <c r="B8551">
        <v>6000</v>
      </c>
      <c r="C8551" t="s">
        <v>13</v>
      </c>
      <c r="D8551">
        <v>0</v>
      </c>
      <c r="E8551" t="s">
        <v>28</v>
      </c>
      <c r="F8551" t="s">
        <v>21</v>
      </c>
      <c r="G8551">
        <v>3250</v>
      </c>
      <c r="H8551">
        <v>8.59</v>
      </c>
      <c r="I8551">
        <v>1</v>
      </c>
      <c r="J8551">
        <v>0.54</v>
      </c>
      <c r="K8551" t="s">
        <v>16</v>
      </c>
      <c r="L8551">
        <v>9</v>
      </c>
    </row>
    <row r="8552" spans="1:12" x14ac:dyDescent="0.3">
      <c r="A8552">
        <v>32</v>
      </c>
      <c r="B8552">
        <v>4200</v>
      </c>
      <c r="C8552" t="s">
        <v>13</v>
      </c>
      <c r="E8552" t="s">
        <v>20</v>
      </c>
      <c r="F8552" t="s">
        <v>15</v>
      </c>
      <c r="G8552">
        <v>1200</v>
      </c>
      <c r="H8552">
        <v>12.73</v>
      </c>
      <c r="I8552">
        <v>1</v>
      </c>
      <c r="J8552">
        <v>0.28999999999999998</v>
      </c>
      <c r="K8552" t="s">
        <v>16</v>
      </c>
      <c r="L8552">
        <v>9</v>
      </c>
    </row>
    <row r="8553" spans="1:12" x14ac:dyDescent="0.3">
      <c r="A8553">
        <v>30</v>
      </c>
      <c r="B8553">
        <v>64000</v>
      </c>
      <c r="C8553" t="s">
        <v>26</v>
      </c>
      <c r="D8553">
        <v>3</v>
      </c>
      <c r="E8553" t="s">
        <v>18</v>
      </c>
      <c r="F8553" t="s">
        <v>21</v>
      </c>
      <c r="G8553">
        <v>10200</v>
      </c>
      <c r="H8553">
        <v>6.62</v>
      </c>
      <c r="I8553">
        <v>0</v>
      </c>
      <c r="J8553">
        <v>0.16</v>
      </c>
      <c r="K8553" t="s">
        <v>16</v>
      </c>
      <c r="L8553">
        <v>5</v>
      </c>
    </row>
    <row r="8554" spans="1:12" x14ac:dyDescent="0.3">
      <c r="A8554">
        <v>27</v>
      </c>
      <c r="B8554">
        <v>150000</v>
      </c>
      <c r="C8554" t="s">
        <v>26</v>
      </c>
      <c r="D8554">
        <v>2</v>
      </c>
      <c r="E8554" t="s">
        <v>28</v>
      </c>
      <c r="F8554" t="s">
        <v>21</v>
      </c>
      <c r="G8554">
        <v>18000</v>
      </c>
      <c r="I8554">
        <v>0</v>
      </c>
      <c r="J8554">
        <v>0.12</v>
      </c>
      <c r="K8554" t="s">
        <v>16</v>
      </c>
      <c r="L8554">
        <v>7</v>
      </c>
    </row>
    <row r="8555" spans="1:12" x14ac:dyDescent="0.3">
      <c r="A8555">
        <v>31</v>
      </c>
      <c r="B8555">
        <v>41004</v>
      </c>
      <c r="C8555" t="s">
        <v>13</v>
      </c>
      <c r="D8555">
        <v>5</v>
      </c>
      <c r="E8555" t="s">
        <v>20</v>
      </c>
      <c r="F8555" t="s">
        <v>30</v>
      </c>
      <c r="G8555">
        <v>5000</v>
      </c>
      <c r="H8555">
        <v>15.28</v>
      </c>
      <c r="I8555">
        <v>0</v>
      </c>
      <c r="J8555">
        <v>0.12</v>
      </c>
      <c r="K8555" t="s">
        <v>16</v>
      </c>
      <c r="L8555">
        <v>5</v>
      </c>
    </row>
    <row r="8556" spans="1:12" x14ac:dyDescent="0.3">
      <c r="A8556">
        <v>28</v>
      </c>
      <c r="B8556">
        <v>60000</v>
      </c>
      <c r="C8556" t="s">
        <v>26</v>
      </c>
      <c r="D8556">
        <v>4</v>
      </c>
      <c r="E8556" t="s">
        <v>25</v>
      </c>
      <c r="F8556" t="s">
        <v>19</v>
      </c>
      <c r="G8556">
        <v>4800</v>
      </c>
      <c r="I8556">
        <v>0</v>
      </c>
      <c r="J8556">
        <v>0.08</v>
      </c>
      <c r="K8556" t="s">
        <v>16</v>
      </c>
      <c r="L8556">
        <v>5</v>
      </c>
    </row>
    <row r="8557" spans="1:12" x14ac:dyDescent="0.3">
      <c r="A8557">
        <v>29</v>
      </c>
      <c r="B8557">
        <v>46000</v>
      </c>
      <c r="C8557" t="s">
        <v>26</v>
      </c>
      <c r="D8557">
        <v>3</v>
      </c>
      <c r="E8557" t="s">
        <v>20</v>
      </c>
      <c r="F8557" t="s">
        <v>19</v>
      </c>
      <c r="G8557">
        <v>6000</v>
      </c>
      <c r="H8557">
        <v>11.49</v>
      </c>
      <c r="I8557">
        <v>0</v>
      </c>
      <c r="J8557">
        <v>0.13</v>
      </c>
      <c r="K8557" t="s">
        <v>16</v>
      </c>
      <c r="L8557">
        <v>8</v>
      </c>
    </row>
    <row r="8558" spans="1:12" x14ac:dyDescent="0.3">
      <c r="A8558">
        <v>32</v>
      </c>
      <c r="B8558">
        <v>45996</v>
      </c>
      <c r="C8558" t="s">
        <v>13</v>
      </c>
      <c r="D8558">
        <v>2</v>
      </c>
      <c r="E8558" t="s">
        <v>18</v>
      </c>
      <c r="F8558" t="s">
        <v>19</v>
      </c>
      <c r="G8558">
        <v>1800</v>
      </c>
      <c r="H8558">
        <v>11.58</v>
      </c>
      <c r="I8558">
        <v>0</v>
      </c>
      <c r="J8558">
        <v>0.04</v>
      </c>
      <c r="K8558" t="s">
        <v>16</v>
      </c>
      <c r="L8558">
        <v>8</v>
      </c>
    </row>
    <row r="8559" spans="1:12" x14ac:dyDescent="0.3">
      <c r="A8559">
        <v>31</v>
      </c>
      <c r="B8559">
        <v>50402</v>
      </c>
      <c r="C8559" t="s">
        <v>26</v>
      </c>
      <c r="D8559">
        <v>4</v>
      </c>
      <c r="E8559" t="s">
        <v>27</v>
      </c>
      <c r="F8559" t="s">
        <v>15</v>
      </c>
      <c r="G8559">
        <v>3000</v>
      </c>
      <c r="H8559">
        <v>13.22</v>
      </c>
      <c r="I8559">
        <v>0</v>
      </c>
      <c r="J8559">
        <v>0.06</v>
      </c>
      <c r="K8559" t="s">
        <v>17</v>
      </c>
      <c r="L8559">
        <v>10</v>
      </c>
    </row>
    <row r="8560" spans="1:12" x14ac:dyDescent="0.3">
      <c r="A8560">
        <v>29</v>
      </c>
      <c r="B8560">
        <v>50000</v>
      </c>
      <c r="C8560" t="s">
        <v>23</v>
      </c>
      <c r="D8560">
        <v>3</v>
      </c>
      <c r="E8560" t="s">
        <v>14</v>
      </c>
      <c r="F8560" t="s">
        <v>19</v>
      </c>
      <c r="G8560">
        <v>4200</v>
      </c>
      <c r="H8560">
        <v>9.91</v>
      </c>
      <c r="I8560">
        <v>0</v>
      </c>
      <c r="J8560">
        <v>0.08</v>
      </c>
      <c r="K8560" t="s">
        <v>16</v>
      </c>
      <c r="L8560">
        <v>6</v>
      </c>
    </row>
    <row r="8561" spans="1:12" x14ac:dyDescent="0.3">
      <c r="A8561">
        <v>35</v>
      </c>
      <c r="B8561">
        <v>21340</v>
      </c>
      <c r="C8561" t="s">
        <v>13</v>
      </c>
      <c r="D8561">
        <v>0</v>
      </c>
      <c r="E8561" t="s">
        <v>25</v>
      </c>
      <c r="F8561" t="s">
        <v>19</v>
      </c>
      <c r="G8561">
        <v>8000</v>
      </c>
      <c r="H8561">
        <v>11.14</v>
      </c>
      <c r="I8561">
        <v>1</v>
      </c>
      <c r="J8561">
        <v>0.37</v>
      </c>
      <c r="K8561" t="s">
        <v>16</v>
      </c>
      <c r="L8561">
        <v>7</v>
      </c>
    </row>
    <row r="8562" spans="1:12" x14ac:dyDescent="0.3">
      <c r="A8562">
        <v>29</v>
      </c>
      <c r="B8562">
        <v>68000</v>
      </c>
      <c r="C8562" t="s">
        <v>13</v>
      </c>
      <c r="D8562">
        <v>1</v>
      </c>
      <c r="E8562" t="s">
        <v>18</v>
      </c>
      <c r="F8562" t="s">
        <v>19</v>
      </c>
      <c r="G8562">
        <v>10000</v>
      </c>
      <c r="H8562">
        <v>10.65</v>
      </c>
      <c r="I8562">
        <v>0</v>
      </c>
      <c r="J8562">
        <v>0.15</v>
      </c>
      <c r="K8562" t="s">
        <v>16</v>
      </c>
      <c r="L8562">
        <v>5</v>
      </c>
    </row>
    <row r="8563" spans="1:12" x14ac:dyDescent="0.3">
      <c r="A8563">
        <v>30</v>
      </c>
      <c r="B8563">
        <v>21600</v>
      </c>
      <c r="C8563" t="s">
        <v>13</v>
      </c>
      <c r="D8563">
        <v>1</v>
      </c>
      <c r="E8563" t="s">
        <v>25</v>
      </c>
      <c r="F8563" t="s">
        <v>19</v>
      </c>
      <c r="G8563">
        <v>1500</v>
      </c>
      <c r="H8563">
        <v>11.71</v>
      </c>
      <c r="I8563">
        <v>1</v>
      </c>
      <c r="J8563">
        <v>7.0000000000000007E-2</v>
      </c>
      <c r="K8563" t="s">
        <v>16</v>
      </c>
      <c r="L8563">
        <v>8</v>
      </c>
    </row>
    <row r="8564" spans="1:12" x14ac:dyDescent="0.3">
      <c r="A8564">
        <v>30</v>
      </c>
      <c r="B8564">
        <v>65000</v>
      </c>
      <c r="C8564" t="s">
        <v>13</v>
      </c>
      <c r="D8564">
        <v>11</v>
      </c>
      <c r="E8564" t="s">
        <v>20</v>
      </c>
      <c r="F8564" t="s">
        <v>30</v>
      </c>
      <c r="G8564">
        <v>12800</v>
      </c>
      <c r="H8564">
        <v>15.2</v>
      </c>
      <c r="I8564">
        <v>0</v>
      </c>
      <c r="J8564">
        <v>0.2</v>
      </c>
      <c r="K8564" t="s">
        <v>16</v>
      </c>
      <c r="L8564">
        <v>6</v>
      </c>
    </row>
    <row r="8565" spans="1:12" x14ac:dyDescent="0.3">
      <c r="A8565">
        <v>27</v>
      </c>
      <c r="B8565">
        <v>28800</v>
      </c>
      <c r="C8565" t="s">
        <v>13</v>
      </c>
      <c r="D8565">
        <v>6</v>
      </c>
      <c r="E8565" t="s">
        <v>14</v>
      </c>
      <c r="F8565" t="s">
        <v>30</v>
      </c>
      <c r="G8565">
        <v>5000</v>
      </c>
      <c r="H8565">
        <v>14.96</v>
      </c>
      <c r="I8565">
        <v>0</v>
      </c>
      <c r="J8565">
        <v>0.17</v>
      </c>
      <c r="K8565" t="s">
        <v>17</v>
      </c>
      <c r="L8565">
        <v>5</v>
      </c>
    </row>
    <row r="8566" spans="1:12" x14ac:dyDescent="0.3">
      <c r="A8566">
        <v>27</v>
      </c>
      <c r="B8566">
        <v>39000</v>
      </c>
      <c r="C8566" t="s">
        <v>26</v>
      </c>
      <c r="D8566">
        <v>11</v>
      </c>
      <c r="E8566" t="s">
        <v>28</v>
      </c>
      <c r="F8566" t="s">
        <v>29</v>
      </c>
      <c r="G8566">
        <v>5000</v>
      </c>
      <c r="H8566">
        <v>18.79</v>
      </c>
      <c r="I8566">
        <v>1</v>
      </c>
      <c r="J8566">
        <v>0.13</v>
      </c>
      <c r="K8566" t="s">
        <v>17</v>
      </c>
      <c r="L8566">
        <v>10</v>
      </c>
    </row>
    <row r="8567" spans="1:12" x14ac:dyDescent="0.3">
      <c r="A8567">
        <v>32</v>
      </c>
      <c r="B8567">
        <v>75000</v>
      </c>
      <c r="C8567" t="s">
        <v>13</v>
      </c>
      <c r="D8567">
        <v>3</v>
      </c>
      <c r="E8567" t="s">
        <v>28</v>
      </c>
      <c r="F8567" t="s">
        <v>21</v>
      </c>
      <c r="G8567">
        <v>10000</v>
      </c>
      <c r="H8567">
        <v>7.29</v>
      </c>
      <c r="I8567">
        <v>0</v>
      </c>
      <c r="J8567">
        <v>0.13</v>
      </c>
      <c r="K8567" t="s">
        <v>16</v>
      </c>
      <c r="L8567">
        <v>7</v>
      </c>
    </row>
    <row r="8568" spans="1:12" x14ac:dyDescent="0.3">
      <c r="A8568">
        <v>29</v>
      </c>
      <c r="B8568">
        <v>45600</v>
      </c>
      <c r="C8568" t="s">
        <v>26</v>
      </c>
      <c r="D8568">
        <v>9</v>
      </c>
      <c r="E8568" t="s">
        <v>14</v>
      </c>
      <c r="F8568" t="s">
        <v>21</v>
      </c>
      <c r="G8568">
        <v>2000</v>
      </c>
      <c r="H8568">
        <v>7.88</v>
      </c>
      <c r="I8568">
        <v>0</v>
      </c>
      <c r="J8568">
        <v>0.04</v>
      </c>
      <c r="K8568" t="s">
        <v>16</v>
      </c>
      <c r="L8568">
        <v>8</v>
      </c>
    </row>
    <row r="8569" spans="1:12" x14ac:dyDescent="0.3">
      <c r="A8569">
        <v>27</v>
      </c>
      <c r="B8569">
        <v>69000</v>
      </c>
      <c r="C8569" t="s">
        <v>13</v>
      </c>
      <c r="D8569">
        <v>11</v>
      </c>
      <c r="E8569" t="s">
        <v>25</v>
      </c>
      <c r="F8569" t="s">
        <v>30</v>
      </c>
      <c r="G8569">
        <v>6000</v>
      </c>
      <c r="H8569">
        <v>15.21</v>
      </c>
      <c r="I8569">
        <v>1</v>
      </c>
      <c r="J8569">
        <v>0.09</v>
      </c>
      <c r="K8569" t="s">
        <v>16</v>
      </c>
      <c r="L8569">
        <v>8</v>
      </c>
    </row>
    <row r="8570" spans="1:12" x14ac:dyDescent="0.3">
      <c r="A8570">
        <v>34</v>
      </c>
      <c r="B8570">
        <v>44000</v>
      </c>
      <c r="C8570" t="s">
        <v>23</v>
      </c>
      <c r="D8570">
        <v>2</v>
      </c>
      <c r="E8570" t="s">
        <v>18</v>
      </c>
      <c r="F8570" t="s">
        <v>15</v>
      </c>
      <c r="G8570">
        <v>10000</v>
      </c>
      <c r="H8570">
        <v>13.43</v>
      </c>
      <c r="I8570">
        <v>0</v>
      </c>
      <c r="J8570">
        <v>0.23</v>
      </c>
      <c r="K8570" t="s">
        <v>17</v>
      </c>
      <c r="L8570">
        <v>9</v>
      </c>
    </row>
    <row r="8571" spans="1:12" x14ac:dyDescent="0.3">
      <c r="A8571">
        <v>27</v>
      </c>
      <c r="B8571">
        <v>42000</v>
      </c>
      <c r="C8571" t="s">
        <v>26</v>
      </c>
      <c r="D8571">
        <v>0</v>
      </c>
      <c r="E8571" t="s">
        <v>14</v>
      </c>
      <c r="F8571" t="s">
        <v>21</v>
      </c>
      <c r="G8571">
        <v>4200</v>
      </c>
      <c r="H8571">
        <v>6.76</v>
      </c>
      <c r="I8571">
        <v>0</v>
      </c>
      <c r="J8571">
        <v>0.1</v>
      </c>
      <c r="K8571" t="s">
        <v>16</v>
      </c>
      <c r="L8571">
        <v>9</v>
      </c>
    </row>
    <row r="8572" spans="1:12" x14ac:dyDescent="0.3">
      <c r="A8572">
        <v>29</v>
      </c>
      <c r="B8572">
        <v>67000</v>
      </c>
      <c r="C8572" t="s">
        <v>26</v>
      </c>
      <c r="D8572">
        <v>13</v>
      </c>
      <c r="E8572" t="s">
        <v>27</v>
      </c>
      <c r="F8572" t="s">
        <v>21</v>
      </c>
      <c r="G8572">
        <v>10000</v>
      </c>
      <c r="H8572">
        <v>7.14</v>
      </c>
      <c r="I8572">
        <v>0</v>
      </c>
      <c r="J8572">
        <v>0.15</v>
      </c>
      <c r="K8572" t="s">
        <v>16</v>
      </c>
      <c r="L8572">
        <v>8</v>
      </c>
    </row>
    <row r="8573" spans="1:12" x14ac:dyDescent="0.3">
      <c r="A8573">
        <v>33</v>
      </c>
      <c r="B8573">
        <v>66000</v>
      </c>
      <c r="C8573" t="s">
        <v>23</v>
      </c>
      <c r="D8573">
        <v>16</v>
      </c>
      <c r="E8573" t="s">
        <v>28</v>
      </c>
      <c r="F8573" t="s">
        <v>21</v>
      </c>
      <c r="G8573">
        <v>3500</v>
      </c>
      <c r="I8573">
        <v>0</v>
      </c>
      <c r="J8573">
        <v>0.05</v>
      </c>
      <c r="K8573" t="s">
        <v>16</v>
      </c>
      <c r="L8573">
        <v>5</v>
      </c>
    </row>
    <row r="8574" spans="1:12" x14ac:dyDescent="0.3">
      <c r="A8574">
        <v>29</v>
      </c>
      <c r="B8574">
        <v>77800</v>
      </c>
      <c r="C8574" t="s">
        <v>13</v>
      </c>
      <c r="D8574">
        <v>2</v>
      </c>
      <c r="E8574" t="s">
        <v>27</v>
      </c>
      <c r="F8574" t="s">
        <v>19</v>
      </c>
      <c r="G8574">
        <v>9000</v>
      </c>
      <c r="H8574">
        <v>12.42</v>
      </c>
      <c r="I8574">
        <v>0</v>
      </c>
      <c r="J8574">
        <v>0.12</v>
      </c>
      <c r="K8574" t="s">
        <v>16</v>
      </c>
      <c r="L8574">
        <v>6</v>
      </c>
    </row>
    <row r="8575" spans="1:12" x14ac:dyDescent="0.3">
      <c r="A8575">
        <v>31</v>
      </c>
      <c r="B8575">
        <v>68000</v>
      </c>
      <c r="C8575" t="s">
        <v>13</v>
      </c>
      <c r="D8575">
        <v>1</v>
      </c>
      <c r="E8575" t="s">
        <v>20</v>
      </c>
      <c r="F8575" t="s">
        <v>21</v>
      </c>
      <c r="G8575">
        <v>6000</v>
      </c>
      <c r="H8575">
        <v>7.49</v>
      </c>
      <c r="I8575">
        <v>0</v>
      </c>
      <c r="J8575">
        <v>0.09</v>
      </c>
      <c r="K8575" t="s">
        <v>16</v>
      </c>
      <c r="L8575">
        <v>6</v>
      </c>
    </row>
    <row r="8576" spans="1:12" x14ac:dyDescent="0.3">
      <c r="A8576">
        <v>30</v>
      </c>
      <c r="B8576">
        <v>55000</v>
      </c>
      <c r="C8576" t="s">
        <v>26</v>
      </c>
      <c r="D8576">
        <v>3</v>
      </c>
      <c r="E8576" t="s">
        <v>25</v>
      </c>
      <c r="F8576" t="s">
        <v>19</v>
      </c>
      <c r="G8576">
        <v>12000</v>
      </c>
      <c r="H8576">
        <v>10.38</v>
      </c>
      <c r="I8576">
        <v>0</v>
      </c>
      <c r="J8576">
        <v>0.22</v>
      </c>
      <c r="K8576" t="s">
        <v>16</v>
      </c>
      <c r="L8576">
        <v>10</v>
      </c>
    </row>
    <row r="8577" spans="1:12" x14ac:dyDescent="0.3">
      <c r="A8577">
        <v>29</v>
      </c>
      <c r="B8577">
        <v>75000</v>
      </c>
      <c r="C8577" t="s">
        <v>26</v>
      </c>
      <c r="D8577">
        <v>9</v>
      </c>
      <c r="E8577" t="s">
        <v>20</v>
      </c>
      <c r="F8577" t="s">
        <v>19</v>
      </c>
      <c r="G8577">
        <v>8000</v>
      </c>
      <c r="H8577">
        <v>11.99</v>
      </c>
      <c r="I8577">
        <v>0</v>
      </c>
      <c r="J8577">
        <v>0.11</v>
      </c>
      <c r="K8577" t="s">
        <v>16</v>
      </c>
      <c r="L8577">
        <v>8</v>
      </c>
    </row>
    <row r="8578" spans="1:12" x14ac:dyDescent="0.3">
      <c r="A8578">
        <v>27</v>
      </c>
      <c r="B8578">
        <v>47000</v>
      </c>
      <c r="C8578" t="s">
        <v>13</v>
      </c>
      <c r="D8578">
        <v>1</v>
      </c>
      <c r="E8578" t="s">
        <v>14</v>
      </c>
      <c r="F8578" t="s">
        <v>19</v>
      </c>
      <c r="G8578">
        <v>13000</v>
      </c>
      <c r="H8578">
        <v>10.99</v>
      </c>
      <c r="I8578">
        <v>0</v>
      </c>
      <c r="J8578">
        <v>0.28000000000000003</v>
      </c>
      <c r="K8578" t="s">
        <v>16</v>
      </c>
      <c r="L8578">
        <v>6</v>
      </c>
    </row>
    <row r="8579" spans="1:12" x14ac:dyDescent="0.3">
      <c r="A8579">
        <v>32</v>
      </c>
      <c r="B8579">
        <v>61000</v>
      </c>
      <c r="C8579" t="s">
        <v>26</v>
      </c>
      <c r="D8579">
        <v>3</v>
      </c>
      <c r="E8579" t="s">
        <v>25</v>
      </c>
      <c r="F8579" t="s">
        <v>21</v>
      </c>
      <c r="G8579">
        <v>2000</v>
      </c>
      <c r="H8579">
        <v>7.9</v>
      </c>
      <c r="I8579">
        <v>0</v>
      </c>
      <c r="J8579">
        <v>0.03</v>
      </c>
      <c r="K8579" t="s">
        <v>16</v>
      </c>
      <c r="L8579">
        <v>8</v>
      </c>
    </row>
    <row r="8580" spans="1:12" x14ac:dyDescent="0.3">
      <c r="A8580">
        <v>30</v>
      </c>
      <c r="B8580">
        <v>60000</v>
      </c>
      <c r="C8580" t="s">
        <v>26</v>
      </c>
      <c r="D8580">
        <v>8</v>
      </c>
      <c r="E8580" t="s">
        <v>14</v>
      </c>
      <c r="F8580" t="s">
        <v>15</v>
      </c>
      <c r="G8580">
        <v>7400</v>
      </c>
      <c r="H8580">
        <v>13.11</v>
      </c>
      <c r="I8580">
        <v>0</v>
      </c>
      <c r="J8580">
        <v>0.12</v>
      </c>
      <c r="K8580" t="s">
        <v>16</v>
      </c>
      <c r="L8580">
        <v>8</v>
      </c>
    </row>
    <row r="8581" spans="1:12" x14ac:dyDescent="0.3">
      <c r="A8581">
        <v>30</v>
      </c>
      <c r="B8581">
        <v>95000</v>
      </c>
      <c r="C8581" t="s">
        <v>26</v>
      </c>
      <c r="D8581">
        <v>6</v>
      </c>
      <c r="E8581" t="s">
        <v>25</v>
      </c>
      <c r="F8581" t="s">
        <v>21</v>
      </c>
      <c r="G8581">
        <v>12000</v>
      </c>
      <c r="H8581">
        <v>8.94</v>
      </c>
      <c r="I8581">
        <v>0</v>
      </c>
      <c r="J8581">
        <v>0.13</v>
      </c>
      <c r="K8581" t="s">
        <v>16</v>
      </c>
      <c r="L8581">
        <v>6</v>
      </c>
    </row>
    <row r="8582" spans="1:12" x14ac:dyDescent="0.3">
      <c r="A8582">
        <v>33</v>
      </c>
      <c r="B8582">
        <v>60000</v>
      </c>
      <c r="C8582" t="s">
        <v>26</v>
      </c>
      <c r="D8582">
        <v>1</v>
      </c>
      <c r="E8582" t="s">
        <v>28</v>
      </c>
      <c r="F8582" t="s">
        <v>30</v>
      </c>
      <c r="G8582">
        <v>17000</v>
      </c>
      <c r="H8582">
        <v>16.07</v>
      </c>
      <c r="I8582">
        <v>0</v>
      </c>
      <c r="J8582">
        <v>0.28000000000000003</v>
      </c>
      <c r="K8582" t="s">
        <v>16</v>
      </c>
      <c r="L8582">
        <v>9</v>
      </c>
    </row>
    <row r="8583" spans="1:12" x14ac:dyDescent="0.3">
      <c r="A8583">
        <v>33</v>
      </c>
      <c r="B8583">
        <v>72250</v>
      </c>
      <c r="C8583" t="s">
        <v>26</v>
      </c>
      <c r="D8583">
        <v>0</v>
      </c>
      <c r="E8583" t="s">
        <v>14</v>
      </c>
      <c r="F8583" t="s">
        <v>30</v>
      </c>
      <c r="G8583">
        <v>25000</v>
      </c>
      <c r="H8583">
        <v>16</v>
      </c>
      <c r="I8583">
        <v>1</v>
      </c>
      <c r="J8583">
        <v>0.28999999999999998</v>
      </c>
      <c r="K8583" t="s">
        <v>17</v>
      </c>
      <c r="L8583">
        <v>5</v>
      </c>
    </row>
    <row r="8584" spans="1:12" x14ac:dyDescent="0.3">
      <c r="A8584">
        <v>30</v>
      </c>
      <c r="B8584">
        <v>72000</v>
      </c>
      <c r="C8584" t="s">
        <v>26</v>
      </c>
      <c r="D8584">
        <v>7</v>
      </c>
      <c r="E8584" t="s">
        <v>28</v>
      </c>
      <c r="F8584" t="s">
        <v>15</v>
      </c>
      <c r="G8584">
        <v>9600</v>
      </c>
      <c r="H8584">
        <v>14.17</v>
      </c>
      <c r="I8584">
        <v>0</v>
      </c>
      <c r="J8584">
        <v>0.13</v>
      </c>
      <c r="K8584" t="s">
        <v>16</v>
      </c>
      <c r="L8584">
        <v>9</v>
      </c>
    </row>
    <row r="8585" spans="1:12" x14ac:dyDescent="0.3">
      <c r="A8585">
        <v>35</v>
      </c>
      <c r="B8585">
        <v>52000</v>
      </c>
      <c r="C8585" t="s">
        <v>13</v>
      </c>
      <c r="D8585">
        <v>2</v>
      </c>
      <c r="E8585" t="s">
        <v>14</v>
      </c>
      <c r="F8585" t="s">
        <v>19</v>
      </c>
      <c r="G8585">
        <v>3000</v>
      </c>
      <c r="H8585">
        <v>11.48</v>
      </c>
      <c r="I8585">
        <v>0</v>
      </c>
      <c r="J8585">
        <v>0.06</v>
      </c>
      <c r="K8585" t="s">
        <v>16</v>
      </c>
      <c r="L8585">
        <v>7</v>
      </c>
    </row>
    <row r="8586" spans="1:12" x14ac:dyDescent="0.3">
      <c r="A8586">
        <v>31</v>
      </c>
      <c r="B8586">
        <v>30000</v>
      </c>
      <c r="C8586" t="s">
        <v>13</v>
      </c>
      <c r="D8586">
        <v>2</v>
      </c>
      <c r="E8586" t="s">
        <v>14</v>
      </c>
      <c r="F8586" t="s">
        <v>19</v>
      </c>
      <c r="G8586">
        <v>3000</v>
      </c>
      <c r="H8586">
        <v>10.95</v>
      </c>
      <c r="I8586">
        <v>0</v>
      </c>
      <c r="J8586">
        <v>0.1</v>
      </c>
      <c r="K8586" t="s">
        <v>16</v>
      </c>
      <c r="L8586">
        <v>8</v>
      </c>
    </row>
    <row r="8587" spans="1:12" x14ac:dyDescent="0.3">
      <c r="A8587">
        <v>32</v>
      </c>
      <c r="B8587">
        <v>54000</v>
      </c>
      <c r="C8587" t="s">
        <v>26</v>
      </c>
      <c r="D8587">
        <v>9</v>
      </c>
      <c r="E8587" t="s">
        <v>27</v>
      </c>
      <c r="F8587" t="s">
        <v>15</v>
      </c>
      <c r="G8587">
        <v>13000</v>
      </c>
      <c r="H8587">
        <v>12.53</v>
      </c>
      <c r="I8587">
        <v>0</v>
      </c>
      <c r="J8587">
        <v>0.24</v>
      </c>
      <c r="K8587" t="s">
        <v>17</v>
      </c>
      <c r="L8587">
        <v>10</v>
      </c>
    </row>
    <row r="8588" spans="1:12" x14ac:dyDescent="0.3">
      <c r="A8588">
        <v>29</v>
      </c>
      <c r="B8588">
        <v>100000</v>
      </c>
      <c r="C8588" t="s">
        <v>23</v>
      </c>
      <c r="D8588">
        <v>13</v>
      </c>
      <c r="E8588" t="s">
        <v>20</v>
      </c>
      <c r="F8588" t="s">
        <v>21</v>
      </c>
      <c r="G8588">
        <v>10000</v>
      </c>
      <c r="H8588">
        <v>6.92</v>
      </c>
      <c r="I8588">
        <v>0</v>
      </c>
      <c r="J8588">
        <v>0.1</v>
      </c>
      <c r="K8588" t="s">
        <v>16</v>
      </c>
      <c r="L8588">
        <v>8</v>
      </c>
    </row>
    <row r="8589" spans="1:12" x14ac:dyDescent="0.3">
      <c r="A8589">
        <v>31</v>
      </c>
      <c r="B8589">
        <v>120000</v>
      </c>
      <c r="C8589" t="s">
        <v>26</v>
      </c>
      <c r="D8589">
        <v>6</v>
      </c>
      <c r="E8589" t="s">
        <v>25</v>
      </c>
      <c r="F8589" t="s">
        <v>21</v>
      </c>
      <c r="G8589">
        <v>28000</v>
      </c>
      <c r="H8589">
        <v>8.9</v>
      </c>
      <c r="I8589">
        <v>0</v>
      </c>
      <c r="J8589">
        <v>0.23</v>
      </c>
      <c r="K8589" t="s">
        <v>16</v>
      </c>
      <c r="L8589">
        <v>6</v>
      </c>
    </row>
    <row r="8590" spans="1:12" x14ac:dyDescent="0.3">
      <c r="A8590">
        <v>27</v>
      </c>
      <c r="B8590">
        <v>50000</v>
      </c>
      <c r="C8590" t="s">
        <v>13</v>
      </c>
      <c r="D8590">
        <v>4</v>
      </c>
      <c r="E8590" t="s">
        <v>20</v>
      </c>
      <c r="F8590" t="s">
        <v>15</v>
      </c>
      <c r="G8590">
        <v>6400</v>
      </c>
      <c r="H8590">
        <v>13.23</v>
      </c>
      <c r="I8590">
        <v>0</v>
      </c>
      <c r="J8590">
        <v>0.13</v>
      </c>
      <c r="K8590" t="s">
        <v>17</v>
      </c>
      <c r="L8590">
        <v>5</v>
      </c>
    </row>
    <row r="8591" spans="1:12" x14ac:dyDescent="0.3">
      <c r="A8591">
        <v>33</v>
      </c>
      <c r="B8591">
        <v>101000</v>
      </c>
      <c r="C8591" t="s">
        <v>26</v>
      </c>
      <c r="D8591">
        <v>8</v>
      </c>
      <c r="E8591" t="s">
        <v>25</v>
      </c>
      <c r="F8591" t="s">
        <v>21</v>
      </c>
      <c r="G8591">
        <v>5000</v>
      </c>
      <c r="H8591">
        <v>7.49</v>
      </c>
      <c r="I8591">
        <v>0</v>
      </c>
      <c r="J8591">
        <v>0.05</v>
      </c>
      <c r="K8591" t="s">
        <v>16</v>
      </c>
      <c r="L8591">
        <v>5</v>
      </c>
    </row>
    <row r="8592" spans="1:12" x14ac:dyDescent="0.3">
      <c r="A8592">
        <v>30</v>
      </c>
      <c r="B8592">
        <v>75000</v>
      </c>
      <c r="C8592" t="s">
        <v>13</v>
      </c>
      <c r="D8592">
        <v>2</v>
      </c>
      <c r="E8592" t="s">
        <v>25</v>
      </c>
      <c r="F8592" t="s">
        <v>15</v>
      </c>
      <c r="G8592">
        <v>6000</v>
      </c>
      <c r="H8592">
        <v>12.68</v>
      </c>
      <c r="I8592">
        <v>0</v>
      </c>
      <c r="J8592">
        <v>0.08</v>
      </c>
      <c r="K8592" t="s">
        <v>17</v>
      </c>
      <c r="L8592">
        <v>5</v>
      </c>
    </row>
    <row r="8593" spans="1:12" x14ac:dyDescent="0.3">
      <c r="A8593">
        <v>32</v>
      </c>
      <c r="B8593">
        <v>122004</v>
      </c>
      <c r="C8593" t="s">
        <v>26</v>
      </c>
      <c r="D8593">
        <v>13</v>
      </c>
      <c r="E8593" t="s">
        <v>14</v>
      </c>
      <c r="F8593" t="s">
        <v>21</v>
      </c>
      <c r="G8593">
        <v>10000</v>
      </c>
      <c r="H8593">
        <v>8.59</v>
      </c>
      <c r="I8593">
        <v>0</v>
      </c>
      <c r="J8593">
        <v>0.08</v>
      </c>
      <c r="K8593" t="s">
        <v>16</v>
      </c>
      <c r="L8593">
        <v>10</v>
      </c>
    </row>
    <row r="8594" spans="1:12" x14ac:dyDescent="0.3">
      <c r="A8594">
        <v>34</v>
      </c>
      <c r="B8594">
        <v>148750</v>
      </c>
      <c r="C8594" t="s">
        <v>13</v>
      </c>
      <c r="D8594">
        <v>3</v>
      </c>
      <c r="E8594" t="s">
        <v>14</v>
      </c>
      <c r="F8594" t="s">
        <v>21</v>
      </c>
      <c r="G8594">
        <v>12000</v>
      </c>
      <c r="H8594">
        <v>7.9</v>
      </c>
      <c r="I8594">
        <v>1</v>
      </c>
      <c r="J8594">
        <v>7.0000000000000007E-2</v>
      </c>
      <c r="K8594" t="s">
        <v>16</v>
      </c>
      <c r="L8594">
        <v>8</v>
      </c>
    </row>
    <row r="8595" spans="1:12" x14ac:dyDescent="0.3">
      <c r="A8595">
        <v>27</v>
      </c>
      <c r="B8595">
        <v>104000</v>
      </c>
      <c r="C8595" t="s">
        <v>26</v>
      </c>
      <c r="D8595">
        <v>11</v>
      </c>
      <c r="E8595" t="s">
        <v>14</v>
      </c>
      <c r="F8595" t="s">
        <v>19</v>
      </c>
      <c r="G8595">
        <v>10000</v>
      </c>
      <c r="H8595">
        <v>10.65</v>
      </c>
      <c r="I8595">
        <v>0</v>
      </c>
      <c r="J8595">
        <v>0.1</v>
      </c>
      <c r="K8595" t="s">
        <v>16</v>
      </c>
      <c r="L8595">
        <v>7</v>
      </c>
    </row>
    <row r="8596" spans="1:12" x14ac:dyDescent="0.3">
      <c r="A8596">
        <v>28</v>
      </c>
      <c r="B8596">
        <v>50000</v>
      </c>
      <c r="C8596" t="s">
        <v>13</v>
      </c>
      <c r="D8596">
        <v>2</v>
      </c>
      <c r="E8596" t="s">
        <v>18</v>
      </c>
      <c r="F8596" t="s">
        <v>30</v>
      </c>
      <c r="G8596">
        <v>2000</v>
      </c>
      <c r="H8596">
        <v>16.89</v>
      </c>
      <c r="I8596">
        <v>1</v>
      </c>
      <c r="J8596">
        <v>0.04</v>
      </c>
      <c r="K8596" t="s">
        <v>16</v>
      </c>
      <c r="L8596">
        <v>5</v>
      </c>
    </row>
    <row r="8597" spans="1:12" x14ac:dyDescent="0.3">
      <c r="A8597">
        <v>32</v>
      </c>
      <c r="B8597">
        <v>80000</v>
      </c>
      <c r="C8597" t="s">
        <v>13</v>
      </c>
      <c r="D8597">
        <v>1</v>
      </c>
      <c r="E8597" t="s">
        <v>20</v>
      </c>
      <c r="F8597" t="s">
        <v>19</v>
      </c>
      <c r="G8597">
        <v>6400</v>
      </c>
      <c r="H8597">
        <v>10.99</v>
      </c>
      <c r="I8597">
        <v>0</v>
      </c>
      <c r="J8597">
        <v>0.08</v>
      </c>
      <c r="K8597" t="s">
        <v>16</v>
      </c>
      <c r="L8597">
        <v>8</v>
      </c>
    </row>
    <row r="8598" spans="1:12" x14ac:dyDescent="0.3">
      <c r="A8598">
        <v>28</v>
      </c>
      <c r="B8598">
        <v>70000</v>
      </c>
      <c r="C8598" t="s">
        <v>26</v>
      </c>
      <c r="D8598">
        <v>13</v>
      </c>
      <c r="E8598" t="s">
        <v>14</v>
      </c>
      <c r="F8598" t="s">
        <v>21</v>
      </c>
      <c r="G8598">
        <v>5000</v>
      </c>
      <c r="H8598">
        <v>6.99</v>
      </c>
      <c r="I8598">
        <v>0</v>
      </c>
      <c r="J8598">
        <v>7.0000000000000007E-2</v>
      </c>
      <c r="K8598" t="s">
        <v>16</v>
      </c>
      <c r="L8598">
        <v>9</v>
      </c>
    </row>
    <row r="8599" spans="1:12" x14ac:dyDescent="0.3">
      <c r="A8599">
        <v>27</v>
      </c>
      <c r="B8599">
        <v>99000</v>
      </c>
      <c r="C8599" t="s">
        <v>26</v>
      </c>
      <c r="D8599">
        <v>4</v>
      </c>
      <c r="E8599" t="s">
        <v>14</v>
      </c>
      <c r="F8599" t="s">
        <v>21</v>
      </c>
      <c r="G8599">
        <v>9000</v>
      </c>
      <c r="H8599">
        <v>7.14</v>
      </c>
      <c r="I8599">
        <v>0</v>
      </c>
      <c r="J8599">
        <v>0.09</v>
      </c>
      <c r="K8599" t="s">
        <v>16</v>
      </c>
      <c r="L8599">
        <v>5</v>
      </c>
    </row>
    <row r="8600" spans="1:12" x14ac:dyDescent="0.3">
      <c r="A8600">
        <v>27</v>
      </c>
      <c r="B8600">
        <v>78500</v>
      </c>
      <c r="C8600" t="s">
        <v>13</v>
      </c>
      <c r="D8600">
        <v>6</v>
      </c>
      <c r="E8600" t="s">
        <v>18</v>
      </c>
      <c r="F8600" t="s">
        <v>21</v>
      </c>
      <c r="G8600">
        <v>8000</v>
      </c>
      <c r="H8600">
        <v>8.59</v>
      </c>
      <c r="I8600">
        <v>0</v>
      </c>
      <c r="J8600">
        <v>0.1</v>
      </c>
      <c r="K8600" t="s">
        <v>16</v>
      </c>
      <c r="L8600">
        <v>8</v>
      </c>
    </row>
    <row r="8601" spans="1:12" x14ac:dyDescent="0.3">
      <c r="A8601">
        <v>31</v>
      </c>
      <c r="B8601">
        <v>65000</v>
      </c>
      <c r="C8601" t="s">
        <v>26</v>
      </c>
      <c r="D8601">
        <v>3</v>
      </c>
      <c r="E8601" t="s">
        <v>25</v>
      </c>
      <c r="F8601" t="s">
        <v>15</v>
      </c>
      <c r="G8601">
        <v>10000</v>
      </c>
      <c r="H8601">
        <v>13.61</v>
      </c>
      <c r="I8601">
        <v>0</v>
      </c>
      <c r="J8601">
        <v>0.15</v>
      </c>
      <c r="K8601" t="s">
        <v>16</v>
      </c>
      <c r="L8601">
        <v>6</v>
      </c>
    </row>
    <row r="8602" spans="1:12" x14ac:dyDescent="0.3">
      <c r="A8602">
        <v>30</v>
      </c>
      <c r="B8602">
        <v>25000</v>
      </c>
      <c r="C8602" t="s">
        <v>13</v>
      </c>
      <c r="E8602" t="s">
        <v>20</v>
      </c>
      <c r="F8602" t="s">
        <v>19</v>
      </c>
      <c r="G8602">
        <v>3500</v>
      </c>
      <c r="H8602">
        <v>11.11</v>
      </c>
      <c r="I8602">
        <v>0</v>
      </c>
      <c r="J8602">
        <v>0.14000000000000001</v>
      </c>
      <c r="K8602" t="s">
        <v>16</v>
      </c>
      <c r="L8602">
        <v>6</v>
      </c>
    </row>
    <row r="8603" spans="1:12" x14ac:dyDescent="0.3">
      <c r="A8603">
        <v>30</v>
      </c>
      <c r="B8603">
        <v>60000</v>
      </c>
      <c r="C8603" t="s">
        <v>13</v>
      </c>
      <c r="D8603">
        <v>8</v>
      </c>
      <c r="E8603" t="s">
        <v>14</v>
      </c>
      <c r="F8603" t="s">
        <v>21</v>
      </c>
      <c r="G8603">
        <v>5000</v>
      </c>
      <c r="I8603">
        <v>0</v>
      </c>
      <c r="J8603">
        <v>0.08</v>
      </c>
      <c r="K8603" t="s">
        <v>16</v>
      </c>
      <c r="L8603">
        <v>8</v>
      </c>
    </row>
    <row r="8604" spans="1:12" x14ac:dyDescent="0.3">
      <c r="A8604">
        <v>27</v>
      </c>
      <c r="B8604">
        <v>50000</v>
      </c>
      <c r="C8604" t="s">
        <v>26</v>
      </c>
      <c r="D8604">
        <v>3</v>
      </c>
      <c r="E8604" t="s">
        <v>28</v>
      </c>
      <c r="F8604" t="s">
        <v>19</v>
      </c>
      <c r="G8604">
        <v>15000</v>
      </c>
      <c r="H8604">
        <v>9.8800000000000008</v>
      </c>
      <c r="I8604">
        <v>0</v>
      </c>
      <c r="J8604">
        <v>0.3</v>
      </c>
      <c r="K8604" t="s">
        <v>16</v>
      </c>
      <c r="L8604">
        <v>5</v>
      </c>
    </row>
    <row r="8605" spans="1:12" x14ac:dyDescent="0.3">
      <c r="A8605">
        <v>29</v>
      </c>
      <c r="B8605">
        <v>44000</v>
      </c>
      <c r="C8605" t="s">
        <v>13</v>
      </c>
      <c r="D8605">
        <v>2</v>
      </c>
      <c r="E8605" t="s">
        <v>27</v>
      </c>
      <c r="F8605" t="s">
        <v>30</v>
      </c>
      <c r="G8605">
        <v>5400</v>
      </c>
      <c r="H8605">
        <v>16</v>
      </c>
      <c r="I8605">
        <v>1</v>
      </c>
      <c r="J8605">
        <v>0.12</v>
      </c>
      <c r="K8605" t="s">
        <v>17</v>
      </c>
      <c r="L8605">
        <v>9</v>
      </c>
    </row>
    <row r="8606" spans="1:12" x14ac:dyDescent="0.3">
      <c r="A8606">
        <v>35</v>
      </c>
      <c r="B8606">
        <v>65000</v>
      </c>
      <c r="C8606" t="s">
        <v>26</v>
      </c>
      <c r="E8606" t="s">
        <v>25</v>
      </c>
      <c r="F8606" t="s">
        <v>21</v>
      </c>
      <c r="G8606">
        <v>6500</v>
      </c>
      <c r="H8606">
        <v>5.42</v>
      </c>
      <c r="I8606">
        <v>0</v>
      </c>
      <c r="J8606">
        <v>0.1</v>
      </c>
      <c r="K8606" t="s">
        <v>16</v>
      </c>
      <c r="L8606">
        <v>7</v>
      </c>
    </row>
    <row r="8607" spans="1:12" x14ac:dyDescent="0.3">
      <c r="A8607">
        <v>30</v>
      </c>
      <c r="B8607">
        <v>71000</v>
      </c>
      <c r="C8607" t="s">
        <v>13</v>
      </c>
      <c r="D8607">
        <v>2</v>
      </c>
      <c r="E8607" t="s">
        <v>20</v>
      </c>
      <c r="F8607" t="s">
        <v>21</v>
      </c>
      <c r="G8607">
        <v>12000</v>
      </c>
      <c r="H8607">
        <v>8.9</v>
      </c>
      <c r="I8607">
        <v>0</v>
      </c>
      <c r="J8607">
        <v>0.17</v>
      </c>
      <c r="K8607" t="s">
        <v>16</v>
      </c>
      <c r="L8607">
        <v>9</v>
      </c>
    </row>
    <row r="8608" spans="1:12" x14ac:dyDescent="0.3">
      <c r="A8608">
        <v>31</v>
      </c>
      <c r="B8608">
        <v>168000</v>
      </c>
      <c r="C8608" t="s">
        <v>26</v>
      </c>
      <c r="D8608">
        <v>2</v>
      </c>
      <c r="E8608" t="s">
        <v>18</v>
      </c>
      <c r="F8608" t="s">
        <v>19</v>
      </c>
      <c r="G8608">
        <v>15500</v>
      </c>
      <c r="H8608">
        <v>9.25</v>
      </c>
      <c r="I8608">
        <v>0</v>
      </c>
      <c r="J8608">
        <v>0.09</v>
      </c>
      <c r="K8608" t="s">
        <v>16</v>
      </c>
      <c r="L8608">
        <v>9</v>
      </c>
    </row>
    <row r="8609" spans="1:12" x14ac:dyDescent="0.3">
      <c r="A8609">
        <v>28</v>
      </c>
      <c r="B8609">
        <v>24000</v>
      </c>
      <c r="C8609" t="s">
        <v>13</v>
      </c>
      <c r="D8609">
        <v>0</v>
      </c>
      <c r="E8609" t="s">
        <v>25</v>
      </c>
      <c r="F8609" t="s">
        <v>15</v>
      </c>
      <c r="G8609">
        <v>10000</v>
      </c>
      <c r="H8609">
        <v>12.87</v>
      </c>
      <c r="I8609">
        <v>1</v>
      </c>
      <c r="J8609">
        <v>0.42</v>
      </c>
      <c r="K8609" t="s">
        <v>16</v>
      </c>
      <c r="L8609">
        <v>8</v>
      </c>
    </row>
    <row r="8610" spans="1:12" x14ac:dyDescent="0.3">
      <c r="A8610">
        <v>30</v>
      </c>
      <c r="B8610">
        <v>151800</v>
      </c>
      <c r="C8610" t="s">
        <v>26</v>
      </c>
      <c r="D8610">
        <v>14</v>
      </c>
      <c r="E8610" t="s">
        <v>18</v>
      </c>
      <c r="F8610" t="s">
        <v>15</v>
      </c>
      <c r="G8610">
        <v>17525</v>
      </c>
      <c r="H8610">
        <v>12.72</v>
      </c>
      <c r="I8610">
        <v>0</v>
      </c>
      <c r="J8610">
        <v>0.12</v>
      </c>
      <c r="K8610" t="s">
        <v>17</v>
      </c>
      <c r="L8610">
        <v>7</v>
      </c>
    </row>
    <row r="8611" spans="1:12" x14ac:dyDescent="0.3">
      <c r="A8611">
        <v>33</v>
      </c>
      <c r="B8611">
        <v>21600</v>
      </c>
      <c r="C8611" t="s">
        <v>13</v>
      </c>
      <c r="D8611">
        <v>2</v>
      </c>
      <c r="E8611" t="s">
        <v>25</v>
      </c>
      <c r="F8611" t="s">
        <v>15</v>
      </c>
      <c r="G8611">
        <v>6500</v>
      </c>
      <c r="I8611">
        <v>0</v>
      </c>
      <c r="J8611">
        <v>0.3</v>
      </c>
      <c r="K8611" t="s">
        <v>17</v>
      </c>
      <c r="L8611">
        <v>5</v>
      </c>
    </row>
    <row r="8612" spans="1:12" x14ac:dyDescent="0.3">
      <c r="A8612">
        <v>29</v>
      </c>
      <c r="B8612">
        <v>80400</v>
      </c>
      <c r="C8612" t="s">
        <v>26</v>
      </c>
      <c r="D8612">
        <v>13</v>
      </c>
      <c r="E8612" t="s">
        <v>14</v>
      </c>
      <c r="F8612" t="s">
        <v>21</v>
      </c>
      <c r="G8612">
        <v>8000</v>
      </c>
      <c r="H8612">
        <v>7.14</v>
      </c>
      <c r="I8612">
        <v>0</v>
      </c>
      <c r="J8612">
        <v>0.1</v>
      </c>
      <c r="K8612" t="s">
        <v>16</v>
      </c>
      <c r="L8612">
        <v>7</v>
      </c>
    </row>
    <row r="8613" spans="1:12" x14ac:dyDescent="0.3">
      <c r="A8613">
        <v>28</v>
      </c>
      <c r="B8613">
        <v>64000</v>
      </c>
      <c r="C8613" t="s">
        <v>26</v>
      </c>
      <c r="D8613">
        <v>3</v>
      </c>
      <c r="E8613" t="s">
        <v>14</v>
      </c>
      <c r="F8613" t="s">
        <v>15</v>
      </c>
      <c r="G8613">
        <v>5000</v>
      </c>
      <c r="H8613">
        <v>13.23</v>
      </c>
      <c r="I8613">
        <v>0</v>
      </c>
      <c r="J8613">
        <v>0.08</v>
      </c>
      <c r="K8613" t="s">
        <v>16</v>
      </c>
      <c r="L8613">
        <v>6</v>
      </c>
    </row>
    <row r="8614" spans="1:12" x14ac:dyDescent="0.3">
      <c r="A8614">
        <v>27</v>
      </c>
      <c r="B8614">
        <v>45000</v>
      </c>
      <c r="C8614" t="s">
        <v>23</v>
      </c>
      <c r="D8614">
        <v>9</v>
      </c>
      <c r="E8614" t="s">
        <v>20</v>
      </c>
      <c r="F8614" t="s">
        <v>21</v>
      </c>
      <c r="G8614">
        <v>12000</v>
      </c>
      <c r="H8614">
        <v>6.03</v>
      </c>
      <c r="I8614">
        <v>0</v>
      </c>
      <c r="J8614">
        <v>0.27</v>
      </c>
      <c r="K8614" t="s">
        <v>16</v>
      </c>
      <c r="L8614">
        <v>5</v>
      </c>
    </row>
    <row r="8615" spans="1:12" x14ac:dyDescent="0.3">
      <c r="A8615">
        <v>32</v>
      </c>
      <c r="B8615">
        <v>59363</v>
      </c>
      <c r="C8615" t="s">
        <v>13</v>
      </c>
      <c r="D8615">
        <v>2</v>
      </c>
      <c r="E8615" t="s">
        <v>14</v>
      </c>
      <c r="F8615" t="s">
        <v>15</v>
      </c>
      <c r="G8615">
        <v>6000</v>
      </c>
      <c r="H8615">
        <v>13.22</v>
      </c>
      <c r="I8615">
        <v>0</v>
      </c>
      <c r="J8615">
        <v>0.1</v>
      </c>
      <c r="K8615" t="s">
        <v>17</v>
      </c>
      <c r="L8615">
        <v>6</v>
      </c>
    </row>
    <row r="8616" spans="1:12" x14ac:dyDescent="0.3">
      <c r="A8616">
        <v>30</v>
      </c>
      <c r="B8616">
        <v>32004</v>
      </c>
      <c r="C8616" t="s">
        <v>23</v>
      </c>
      <c r="D8616">
        <v>4</v>
      </c>
      <c r="E8616" t="s">
        <v>27</v>
      </c>
      <c r="F8616" t="s">
        <v>21</v>
      </c>
      <c r="G8616">
        <v>5500</v>
      </c>
      <c r="H8616">
        <v>8</v>
      </c>
      <c r="I8616">
        <v>0</v>
      </c>
      <c r="J8616">
        <v>0.17</v>
      </c>
      <c r="K8616" t="s">
        <v>16</v>
      </c>
      <c r="L8616">
        <v>8</v>
      </c>
    </row>
    <row r="8617" spans="1:12" x14ac:dyDescent="0.3">
      <c r="A8617">
        <v>32</v>
      </c>
      <c r="B8617">
        <v>85000</v>
      </c>
      <c r="C8617" t="s">
        <v>26</v>
      </c>
      <c r="D8617">
        <v>1</v>
      </c>
      <c r="E8617" t="s">
        <v>18</v>
      </c>
      <c r="F8617" t="s">
        <v>15</v>
      </c>
      <c r="G8617">
        <v>7500</v>
      </c>
      <c r="H8617">
        <v>10.78</v>
      </c>
      <c r="I8617">
        <v>0</v>
      </c>
      <c r="J8617">
        <v>0.09</v>
      </c>
      <c r="K8617" t="s">
        <v>17</v>
      </c>
      <c r="L8617">
        <v>10</v>
      </c>
    </row>
    <row r="8618" spans="1:12" x14ac:dyDescent="0.3">
      <c r="A8618">
        <v>35</v>
      </c>
      <c r="B8618">
        <v>82863</v>
      </c>
      <c r="C8618" t="s">
        <v>13</v>
      </c>
      <c r="D8618">
        <v>14</v>
      </c>
      <c r="E8618" t="s">
        <v>18</v>
      </c>
      <c r="F8618" t="s">
        <v>21</v>
      </c>
      <c r="G8618">
        <v>11000</v>
      </c>
      <c r="I8618">
        <v>0</v>
      </c>
      <c r="J8618">
        <v>0.13</v>
      </c>
      <c r="K8618" t="s">
        <v>16</v>
      </c>
      <c r="L8618">
        <v>9</v>
      </c>
    </row>
    <row r="8619" spans="1:12" x14ac:dyDescent="0.3">
      <c r="A8619">
        <v>27</v>
      </c>
      <c r="B8619">
        <v>102000</v>
      </c>
      <c r="C8619" t="s">
        <v>26</v>
      </c>
      <c r="D8619">
        <v>1</v>
      </c>
      <c r="E8619" t="s">
        <v>27</v>
      </c>
      <c r="F8619" t="s">
        <v>15</v>
      </c>
      <c r="G8619">
        <v>15000</v>
      </c>
      <c r="H8619">
        <v>12.84</v>
      </c>
      <c r="I8619">
        <v>0</v>
      </c>
      <c r="J8619">
        <v>0.15</v>
      </c>
      <c r="K8619" t="s">
        <v>16</v>
      </c>
      <c r="L8619">
        <v>8</v>
      </c>
    </row>
    <row r="8620" spans="1:12" x14ac:dyDescent="0.3">
      <c r="A8620">
        <v>34</v>
      </c>
      <c r="B8620">
        <v>84000</v>
      </c>
      <c r="C8620" t="s">
        <v>13</v>
      </c>
      <c r="D8620">
        <v>3</v>
      </c>
      <c r="E8620" t="s">
        <v>18</v>
      </c>
      <c r="F8620" t="s">
        <v>21</v>
      </c>
      <c r="G8620">
        <v>9000</v>
      </c>
      <c r="H8620">
        <v>5.79</v>
      </c>
      <c r="I8620">
        <v>0</v>
      </c>
      <c r="J8620">
        <v>0.11</v>
      </c>
      <c r="K8620" t="s">
        <v>16</v>
      </c>
      <c r="L8620">
        <v>10</v>
      </c>
    </row>
    <row r="8621" spans="1:12" x14ac:dyDescent="0.3">
      <c r="A8621">
        <v>29</v>
      </c>
      <c r="B8621">
        <v>18000</v>
      </c>
      <c r="C8621" t="s">
        <v>13</v>
      </c>
      <c r="D8621">
        <v>2</v>
      </c>
      <c r="E8621" t="s">
        <v>27</v>
      </c>
      <c r="F8621" t="s">
        <v>19</v>
      </c>
      <c r="G8621">
        <v>3000</v>
      </c>
      <c r="H8621">
        <v>12.69</v>
      </c>
      <c r="I8621">
        <v>1</v>
      </c>
      <c r="J8621">
        <v>0.17</v>
      </c>
      <c r="K8621" t="s">
        <v>16</v>
      </c>
      <c r="L8621">
        <v>5</v>
      </c>
    </row>
    <row r="8622" spans="1:12" x14ac:dyDescent="0.3">
      <c r="A8622">
        <v>30</v>
      </c>
      <c r="B8622">
        <v>105000</v>
      </c>
      <c r="C8622" t="s">
        <v>13</v>
      </c>
      <c r="D8622">
        <v>4</v>
      </c>
      <c r="E8622" t="s">
        <v>28</v>
      </c>
      <c r="F8622" t="s">
        <v>30</v>
      </c>
      <c r="G8622">
        <v>24250</v>
      </c>
      <c r="H8622">
        <v>15.65</v>
      </c>
      <c r="I8622">
        <v>0</v>
      </c>
      <c r="J8622">
        <v>0.23</v>
      </c>
      <c r="K8622" t="s">
        <v>16</v>
      </c>
      <c r="L8622">
        <v>7</v>
      </c>
    </row>
    <row r="8623" spans="1:12" x14ac:dyDescent="0.3">
      <c r="A8623">
        <v>35</v>
      </c>
      <c r="B8623">
        <v>21600</v>
      </c>
      <c r="C8623" t="s">
        <v>13</v>
      </c>
      <c r="D8623">
        <v>1</v>
      </c>
      <c r="E8623" t="s">
        <v>20</v>
      </c>
      <c r="F8623" t="s">
        <v>15</v>
      </c>
      <c r="G8623">
        <v>2500</v>
      </c>
      <c r="H8623">
        <v>14.35</v>
      </c>
      <c r="I8623">
        <v>0</v>
      </c>
      <c r="J8623">
        <v>0.12</v>
      </c>
      <c r="K8623" t="s">
        <v>17</v>
      </c>
      <c r="L8623">
        <v>5</v>
      </c>
    </row>
    <row r="8624" spans="1:12" x14ac:dyDescent="0.3">
      <c r="A8624">
        <v>35</v>
      </c>
      <c r="B8624">
        <v>101400</v>
      </c>
      <c r="C8624" t="s">
        <v>26</v>
      </c>
      <c r="D8624">
        <v>11</v>
      </c>
      <c r="E8624" t="s">
        <v>20</v>
      </c>
      <c r="F8624" t="s">
        <v>21</v>
      </c>
      <c r="G8624">
        <v>4500</v>
      </c>
      <c r="H8624">
        <v>9.32</v>
      </c>
      <c r="I8624">
        <v>0</v>
      </c>
      <c r="J8624">
        <v>0.04</v>
      </c>
      <c r="K8624" t="s">
        <v>16</v>
      </c>
      <c r="L8624">
        <v>8</v>
      </c>
    </row>
    <row r="8625" spans="1:12" x14ac:dyDescent="0.3">
      <c r="A8625">
        <v>30</v>
      </c>
      <c r="B8625">
        <v>71000</v>
      </c>
      <c r="C8625" t="s">
        <v>13</v>
      </c>
      <c r="D8625">
        <v>8</v>
      </c>
      <c r="E8625" t="s">
        <v>27</v>
      </c>
      <c r="F8625" t="s">
        <v>19</v>
      </c>
      <c r="G8625">
        <v>8000</v>
      </c>
      <c r="H8625">
        <v>11.12</v>
      </c>
      <c r="I8625">
        <v>0</v>
      </c>
      <c r="J8625">
        <v>0.11</v>
      </c>
      <c r="K8625" t="s">
        <v>16</v>
      </c>
      <c r="L8625">
        <v>8</v>
      </c>
    </row>
    <row r="8626" spans="1:12" x14ac:dyDescent="0.3">
      <c r="A8626">
        <v>34</v>
      </c>
      <c r="B8626">
        <v>130000</v>
      </c>
      <c r="C8626" t="s">
        <v>26</v>
      </c>
      <c r="D8626">
        <v>5</v>
      </c>
      <c r="E8626" t="s">
        <v>20</v>
      </c>
      <c r="F8626" t="s">
        <v>29</v>
      </c>
      <c r="G8626">
        <v>5000</v>
      </c>
      <c r="H8626">
        <v>17.559999999999999</v>
      </c>
      <c r="I8626">
        <v>0</v>
      </c>
      <c r="J8626">
        <v>0.04</v>
      </c>
      <c r="K8626" t="s">
        <v>17</v>
      </c>
      <c r="L8626">
        <v>8</v>
      </c>
    </row>
    <row r="8627" spans="1:12" x14ac:dyDescent="0.3">
      <c r="A8627">
        <v>35</v>
      </c>
      <c r="B8627">
        <v>165000</v>
      </c>
      <c r="C8627" t="s">
        <v>26</v>
      </c>
      <c r="D8627">
        <v>3</v>
      </c>
      <c r="E8627" t="s">
        <v>27</v>
      </c>
      <c r="F8627" t="s">
        <v>19</v>
      </c>
      <c r="G8627">
        <v>8000</v>
      </c>
      <c r="H8627">
        <v>11.49</v>
      </c>
      <c r="I8627">
        <v>0</v>
      </c>
      <c r="J8627">
        <v>0.05</v>
      </c>
      <c r="K8627" t="s">
        <v>16</v>
      </c>
      <c r="L8627">
        <v>8</v>
      </c>
    </row>
    <row r="8628" spans="1:12" x14ac:dyDescent="0.3">
      <c r="A8628">
        <v>33</v>
      </c>
      <c r="B8628">
        <v>125004</v>
      </c>
      <c r="C8628" t="s">
        <v>13</v>
      </c>
      <c r="D8628">
        <v>3</v>
      </c>
      <c r="E8628" t="s">
        <v>18</v>
      </c>
      <c r="F8628" t="s">
        <v>29</v>
      </c>
      <c r="G8628">
        <v>12000</v>
      </c>
      <c r="H8628">
        <v>15.68</v>
      </c>
      <c r="I8628">
        <v>0</v>
      </c>
      <c r="J8628">
        <v>0.1</v>
      </c>
      <c r="K8628" t="s">
        <v>16</v>
      </c>
      <c r="L8628">
        <v>8</v>
      </c>
    </row>
    <row r="8629" spans="1:12" x14ac:dyDescent="0.3">
      <c r="A8629">
        <v>32</v>
      </c>
      <c r="B8629">
        <v>25200</v>
      </c>
      <c r="C8629" t="s">
        <v>13</v>
      </c>
      <c r="D8629">
        <v>0</v>
      </c>
      <c r="E8629" t="s">
        <v>20</v>
      </c>
      <c r="F8629" t="s">
        <v>21</v>
      </c>
      <c r="G8629">
        <v>5000</v>
      </c>
      <c r="H8629">
        <v>7.91</v>
      </c>
      <c r="I8629">
        <v>0</v>
      </c>
      <c r="J8629">
        <v>0.2</v>
      </c>
      <c r="K8629" t="s">
        <v>16</v>
      </c>
      <c r="L8629">
        <v>8</v>
      </c>
    </row>
    <row r="8630" spans="1:12" x14ac:dyDescent="0.3">
      <c r="A8630">
        <v>27</v>
      </c>
      <c r="B8630">
        <v>30000</v>
      </c>
      <c r="C8630" t="s">
        <v>13</v>
      </c>
      <c r="D8630">
        <v>5</v>
      </c>
      <c r="E8630" t="s">
        <v>20</v>
      </c>
      <c r="F8630" t="s">
        <v>19</v>
      </c>
      <c r="G8630">
        <v>4975</v>
      </c>
      <c r="H8630">
        <v>10.37</v>
      </c>
      <c r="I8630">
        <v>0</v>
      </c>
      <c r="J8630">
        <v>0.17</v>
      </c>
      <c r="K8630" t="s">
        <v>16</v>
      </c>
      <c r="L8630">
        <v>9</v>
      </c>
    </row>
    <row r="8631" spans="1:12" x14ac:dyDescent="0.3">
      <c r="A8631">
        <v>28</v>
      </c>
      <c r="B8631">
        <v>225000</v>
      </c>
      <c r="C8631" t="s">
        <v>26</v>
      </c>
      <c r="D8631">
        <v>11</v>
      </c>
      <c r="E8631" t="s">
        <v>18</v>
      </c>
      <c r="F8631" t="s">
        <v>29</v>
      </c>
      <c r="G8631">
        <v>9000</v>
      </c>
      <c r="H8631">
        <v>16.95</v>
      </c>
      <c r="I8631">
        <v>1</v>
      </c>
      <c r="J8631">
        <v>0.04</v>
      </c>
      <c r="K8631" t="s">
        <v>17</v>
      </c>
      <c r="L8631">
        <v>8</v>
      </c>
    </row>
    <row r="8632" spans="1:12" x14ac:dyDescent="0.3">
      <c r="A8632">
        <v>27</v>
      </c>
      <c r="B8632">
        <v>31200</v>
      </c>
      <c r="C8632" t="s">
        <v>23</v>
      </c>
      <c r="D8632">
        <v>0</v>
      </c>
      <c r="E8632" t="s">
        <v>28</v>
      </c>
      <c r="F8632" t="s">
        <v>22</v>
      </c>
      <c r="G8632">
        <v>14000</v>
      </c>
      <c r="H8632">
        <v>18.09</v>
      </c>
      <c r="I8632">
        <v>0</v>
      </c>
      <c r="J8632">
        <v>0.45</v>
      </c>
      <c r="K8632" t="s">
        <v>17</v>
      </c>
      <c r="L8632">
        <v>9</v>
      </c>
    </row>
    <row r="8633" spans="1:12" x14ac:dyDescent="0.3">
      <c r="A8633">
        <v>28</v>
      </c>
      <c r="B8633">
        <v>11029</v>
      </c>
      <c r="C8633" t="s">
        <v>26</v>
      </c>
      <c r="D8633">
        <v>12</v>
      </c>
      <c r="E8633" t="s">
        <v>25</v>
      </c>
      <c r="F8633" t="s">
        <v>15</v>
      </c>
      <c r="G8633">
        <v>2150</v>
      </c>
      <c r="H8633">
        <v>10.78</v>
      </c>
      <c r="I8633">
        <v>1</v>
      </c>
      <c r="J8633">
        <v>0.19</v>
      </c>
      <c r="K8633" t="s">
        <v>17</v>
      </c>
      <c r="L8633">
        <v>6</v>
      </c>
    </row>
    <row r="8634" spans="1:12" x14ac:dyDescent="0.3">
      <c r="A8634">
        <v>32</v>
      </c>
      <c r="B8634">
        <v>98056</v>
      </c>
      <c r="C8634" t="s">
        <v>26</v>
      </c>
      <c r="D8634">
        <v>10</v>
      </c>
      <c r="E8634" t="s">
        <v>27</v>
      </c>
      <c r="F8634" t="s">
        <v>19</v>
      </c>
      <c r="G8634">
        <v>6000</v>
      </c>
      <c r="H8634">
        <v>8.8800000000000008</v>
      </c>
      <c r="I8634">
        <v>0</v>
      </c>
      <c r="J8634">
        <v>0.06</v>
      </c>
      <c r="K8634" t="s">
        <v>16</v>
      </c>
      <c r="L8634">
        <v>9</v>
      </c>
    </row>
    <row r="8635" spans="1:12" x14ac:dyDescent="0.3">
      <c r="A8635">
        <v>29</v>
      </c>
      <c r="B8635">
        <v>54000</v>
      </c>
      <c r="C8635" t="s">
        <v>26</v>
      </c>
      <c r="D8635">
        <v>8</v>
      </c>
      <c r="E8635" t="s">
        <v>14</v>
      </c>
      <c r="F8635" t="s">
        <v>21</v>
      </c>
      <c r="G8635">
        <v>7500</v>
      </c>
      <c r="H8635">
        <v>7.49</v>
      </c>
      <c r="I8635">
        <v>1</v>
      </c>
      <c r="J8635">
        <v>0.14000000000000001</v>
      </c>
      <c r="K8635" t="s">
        <v>16</v>
      </c>
      <c r="L8635">
        <v>7</v>
      </c>
    </row>
    <row r="8636" spans="1:12" x14ac:dyDescent="0.3">
      <c r="A8636">
        <v>28</v>
      </c>
      <c r="B8636">
        <v>42000</v>
      </c>
      <c r="C8636" t="s">
        <v>13</v>
      </c>
      <c r="D8636">
        <v>0</v>
      </c>
      <c r="E8636" t="s">
        <v>18</v>
      </c>
      <c r="F8636" t="s">
        <v>19</v>
      </c>
      <c r="G8636">
        <v>12000</v>
      </c>
      <c r="H8636">
        <v>11.11</v>
      </c>
      <c r="I8636">
        <v>0</v>
      </c>
      <c r="J8636">
        <v>0.28999999999999998</v>
      </c>
      <c r="K8636" t="s">
        <v>16</v>
      </c>
      <c r="L8636">
        <v>9</v>
      </c>
    </row>
    <row r="8637" spans="1:12" x14ac:dyDescent="0.3">
      <c r="A8637">
        <v>29</v>
      </c>
      <c r="B8637">
        <v>75000</v>
      </c>
      <c r="C8637" t="s">
        <v>23</v>
      </c>
      <c r="D8637">
        <v>3</v>
      </c>
      <c r="E8637" t="s">
        <v>28</v>
      </c>
      <c r="F8637" t="s">
        <v>21</v>
      </c>
      <c r="G8637">
        <v>12000</v>
      </c>
      <c r="H8637">
        <v>7.51</v>
      </c>
      <c r="I8637">
        <v>0</v>
      </c>
      <c r="J8637">
        <v>0.16</v>
      </c>
      <c r="K8637" t="s">
        <v>16</v>
      </c>
      <c r="L8637">
        <v>8</v>
      </c>
    </row>
    <row r="8638" spans="1:12" x14ac:dyDescent="0.3">
      <c r="A8638">
        <v>28</v>
      </c>
      <c r="B8638">
        <v>20000</v>
      </c>
      <c r="C8638" t="s">
        <v>13</v>
      </c>
      <c r="D8638">
        <v>5</v>
      </c>
      <c r="E8638" t="s">
        <v>18</v>
      </c>
      <c r="F8638" t="s">
        <v>19</v>
      </c>
      <c r="G8638">
        <v>4000</v>
      </c>
      <c r="H8638">
        <v>10.99</v>
      </c>
      <c r="I8638">
        <v>0</v>
      </c>
      <c r="J8638">
        <v>0.2</v>
      </c>
      <c r="K8638" t="s">
        <v>16</v>
      </c>
      <c r="L8638">
        <v>10</v>
      </c>
    </row>
    <row r="8639" spans="1:12" x14ac:dyDescent="0.3">
      <c r="A8639">
        <v>35</v>
      </c>
      <c r="B8639">
        <v>48000</v>
      </c>
      <c r="C8639" t="s">
        <v>26</v>
      </c>
      <c r="D8639">
        <v>8</v>
      </c>
      <c r="E8639" t="s">
        <v>14</v>
      </c>
      <c r="F8639" t="s">
        <v>15</v>
      </c>
      <c r="G8639">
        <v>2000</v>
      </c>
      <c r="H8639">
        <v>11.97</v>
      </c>
      <c r="I8639">
        <v>0</v>
      </c>
      <c r="J8639">
        <v>0.04</v>
      </c>
      <c r="K8639" t="s">
        <v>16</v>
      </c>
      <c r="L8639">
        <v>10</v>
      </c>
    </row>
    <row r="8640" spans="1:12" x14ac:dyDescent="0.3">
      <c r="A8640">
        <v>29</v>
      </c>
      <c r="B8640">
        <v>32000</v>
      </c>
      <c r="C8640" t="s">
        <v>13</v>
      </c>
      <c r="D8640">
        <v>6</v>
      </c>
      <c r="E8640" t="s">
        <v>14</v>
      </c>
      <c r="F8640" t="s">
        <v>15</v>
      </c>
      <c r="G8640">
        <v>10800</v>
      </c>
      <c r="H8640">
        <v>13.57</v>
      </c>
      <c r="I8640">
        <v>1</v>
      </c>
      <c r="J8640">
        <v>0.34</v>
      </c>
      <c r="K8640" t="s">
        <v>16</v>
      </c>
      <c r="L8640">
        <v>5</v>
      </c>
    </row>
    <row r="8641" spans="1:12" x14ac:dyDescent="0.3">
      <c r="A8641">
        <v>27</v>
      </c>
      <c r="B8641">
        <v>40000</v>
      </c>
      <c r="C8641" t="s">
        <v>23</v>
      </c>
      <c r="D8641">
        <v>11</v>
      </c>
      <c r="E8641" t="s">
        <v>20</v>
      </c>
      <c r="F8641" t="s">
        <v>21</v>
      </c>
      <c r="G8641">
        <v>6400</v>
      </c>
      <c r="H8641">
        <v>9.32</v>
      </c>
      <c r="I8641">
        <v>0</v>
      </c>
      <c r="J8641">
        <v>0.16</v>
      </c>
      <c r="K8641" t="s">
        <v>16</v>
      </c>
      <c r="L8641">
        <v>9</v>
      </c>
    </row>
    <row r="8642" spans="1:12" x14ac:dyDescent="0.3">
      <c r="A8642">
        <v>33</v>
      </c>
      <c r="B8642">
        <v>57500</v>
      </c>
      <c r="C8642" t="s">
        <v>13</v>
      </c>
      <c r="D8642">
        <v>2</v>
      </c>
      <c r="E8642" t="s">
        <v>14</v>
      </c>
      <c r="F8642" t="s">
        <v>19</v>
      </c>
      <c r="G8642">
        <v>2000</v>
      </c>
      <c r="I8642">
        <v>0</v>
      </c>
      <c r="J8642">
        <v>0.03</v>
      </c>
      <c r="K8642" t="s">
        <v>16</v>
      </c>
      <c r="L8642">
        <v>5</v>
      </c>
    </row>
    <row r="8643" spans="1:12" x14ac:dyDescent="0.3">
      <c r="A8643">
        <v>33</v>
      </c>
      <c r="B8643">
        <v>55000</v>
      </c>
      <c r="C8643" t="s">
        <v>26</v>
      </c>
      <c r="D8643">
        <v>7</v>
      </c>
      <c r="E8643" t="s">
        <v>27</v>
      </c>
      <c r="F8643" t="s">
        <v>19</v>
      </c>
      <c r="G8643">
        <v>3500</v>
      </c>
      <c r="H8643">
        <v>10.65</v>
      </c>
      <c r="I8643">
        <v>0</v>
      </c>
      <c r="J8643">
        <v>0.06</v>
      </c>
      <c r="K8643" t="s">
        <v>16</v>
      </c>
      <c r="L8643">
        <v>10</v>
      </c>
    </row>
    <row r="8644" spans="1:12" x14ac:dyDescent="0.3">
      <c r="A8644">
        <v>31</v>
      </c>
      <c r="B8644">
        <v>72000</v>
      </c>
      <c r="C8644" t="s">
        <v>26</v>
      </c>
      <c r="D8644">
        <v>6</v>
      </c>
      <c r="E8644" t="s">
        <v>14</v>
      </c>
      <c r="F8644" t="s">
        <v>21</v>
      </c>
      <c r="G8644">
        <v>9800</v>
      </c>
      <c r="H8644">
        <v>6.62</v>
      </c>
      <c r="I8644">
        <v>0</v>
      </c>
      <c r="J8644">
        <v>0.14000000000000001</v>
      </c>
      <c r="K8644" t="s">
        <v>16</v>
      </c>
      <c r="L8644">
        <v>7</v>
      </c>
    </row>
    <row r="8645" spans="1:12" x14ac:dyDescent="0.3">
      <c r="A8645">
        <v>27</v>
      </c>
      <c r="B8645">
        <v>75000</v>
      </c>
      <c r="C8645" t="s">
        <v>26</v>
      </c>
      <c r="D8645">
        <v>4</v>
      </c>
      <c r="E8645" t="s">
        <v>27</v>
      </c>
      <c r="F8645" t="s">
        <v>19</v>
      </c>
      <c r="G8645">
        <v>6625</v>
      </c>
      <c r="I8645">
        <v>0</v>
      </c>
      <c r="J8645">
        <v>0.09</v>
      </c>
      <c r="K8645" t="s">
        <v>16</v>
      </c>
      <c r="L8645">
        <v>9</v>
      </c>
    </row>
    <row r="8646" spans="1:12" x14ac:dyDescent="0.3">
      <c r="A8646">
        <v>33</v>
      </c>
      <c r="B8646">
        <v>103000</v>
      </c>
      <c r="C8646" t="s">
        <v>13</v>
      </c>
      <c r="D8646">
        <v>0</v>
      </c>
      <c r="E8646" t="s">
        <v>18</v>
      </c>
      <c r="F8646" t="s">
        <v>15</v>
      </c>
      <c r="G8646">
        <v>9000</v>
      </c>
      <c r="H8646">
        <v>14.65</v>
      </c>
      <c r="I8646">
        <v>1</v>
      </c>
      <c r="J8646">
        <v>0.09</v>
      </c>
      <c r="K8646" t="s">
        <v>17</v>
      </c>
      <c r="L8646">
        <v>9</v>
      </c>
    </row>
    <row r="8647" spans="1:12" x14ac:dyDescent="0.3">
      <c r="A8647">
        <v>32</v>
      </c>
      <c r="B8647">
        <v>44500</v>
      </c>
      <c r="C8647" t="s">
        <v>23</v>
      </c>
      <c r="D8647">
        <v>3</v>
      </c>
      <c r="E8647" t="s">
        <v>28</v>
      </c>
      <c r="F8647" t="s">
        <v>21</v>
      </c>
      <c r="G8647">
        <v>15000</v>
      </c>
      <c r="H8647">
        <v>7.51</v>
      </c>
      <c r="I8647">
        <v>0</v>
      </c>
      <c r="J8647">
        <v>0.34</v>
      </c>
      <c r="K8647" t="s">
        <v>16</v>
      </c>
      <c r="L8647">
        <v>5</v>
      </c>
    </row>
    <row r="8648" spans="1:12" x14ac:dyDescent="0.3">
      <c r="A8648">
        <v>32</v>
      </c>
      <c r="B8648">
        <v>114000</v>
      </c>
      <c r="C8648" t="s">
        <v>13</v>
      </c>
      <c r="D8648">
        <v>17</v>
      </c>
      <c r="E8648" t="s">
        <v>14</v>
      </c>
      <c r="F8648" t="s">
        <v>19</v>
      </c>
      <c r="G8648">
        <v>6000</v>
      </c>
      <c r="H8648">
        <v>10.37</v>
      </c>
      <c r="I8648">
        <v>0</v>
      </c>
      <c r="J8648">
        <v>0.05</v>
      </c>
      <c r="K8648" t="s">
        <v>16</v>
      </c>
      <c r="L8648">
        <v>9</v>
      </c>
    </row>
    <row r="8649" spans="1:12" x14ac:dyDescent="0.3">
      <c r="A8649">
        <v>30</v>
      </c>
      <c r="B8649">
        <v>50000</v>
      </c>
      <c r="C8649" t="s">
        <v>26</v>
      </c>
      <c r="D8649">
        <v>0</v>
      </c>
      <c r="E8649" t="s">
        <v>18</v>
      </c>
      <c r="F8649" t="s">
        <v>15</v>
      </c>
      <c r="G8649">
        <v>10000</v>
      </c>
      <c r="I8649">
        <v>0</v>
      </c>
      <c r="J8649">
        <v>0.2</v>
      </c>
      <c r="K8649" t="s">
        <v>16</v>
      </c>
      <c r="L8649">
        <v>5</v>
      </c>
    </row>
    <row r="8650" spans="1:12" x14ac:dyDescent="0.3">
      <c r="A8650">
        <v>33</v>
      </c>
      <c r="B8650">
        <v>72000</v>
      </c>
      <c r="C8650" t="s">
        <v>26</v>
      </c>
      <c r="D8650">
        <v>6</v>
      </c>
      <c r="E8650" t="s">
        <v>27</v>
      </c>
      <c r="F8650" t="s">
        <v>21</v>
      </c>
      <c r="G8650">
        <v>4250</v>
      </c>
      <c r="H8650">
        <v>5.42</v>
      </c>
      <c r="I8650">
        <v>0</v>
      </c>
      <c r="J8650">
        <v>0.06</v>
      </c>
      <c r="K8650" t="s">
        <v>16</v>
      </c>
      <c r="L8650">
        <v>5</v>
      </c>
    </row>
    <row r="8651" spans="1:12" x14ac:dyDescent="0.3">
      <c r="A8651">
        <v>31</v>
      </c>
      <c r="B8651">
        <v>78996</v>
      </c>
      <c r="C8651" t="s">
        <v>13</v>
      </c>
      <c r="D8651">
        <v>5</v>
      </c>
      <c r="E8651" t="s">
        <v>28</v>
      </c>
      <c r="F8651" t="s">
        <v>21</v>
      </c>
      <c r="G8651">
        <v>6000</v>
      </c>
      <c r="H8651">
        <v>7.51</v>
      </c>
      <c r="I8651">
        <v>1</v>
      </c>
      <c r="J8651">
        <v>0.08</v>
      </c>
      <c r="K8651" t="s">
        <v>16</v>
      </c>
      <c r="L8651">
        <v>8</v>
      </c>
    </row>
    <row r="8652" spans="1:12" x14ac:dyDescent="0.3">
      <c r="A8652">
        <v>27</v>
      </c>
      <c r="B8652">
        <v>157544</v>
      </c>
      <c r="C8652" t="s">
        <v>26</v>
      </c>
      <c r="D8652">
        <v>8</v>
      </c>
      <c r="E8652" t="s">
        <v>25</v>
      </c>
      <c r="F8652" t="s">
        <v>15</v>
      </c>
      <c r="G8652">
        <v>35000</v>
      </c>
      <c r="H8652">
        <v>12.99</v>
      </c>
      <c r="I8652">
        <v>0</v>
      </c>
      <c r="J8652">
        <v>0.22</v>
      </c>
      <c r="K8652" t="s">
        <v>17</v>
      </c>
      <c r="L8652">
        <v>10</v>
      </c>
    </row>
    <row r="8653" spans="1:12" x14ac:dyDescent="0.3">
      <c r="A8653">
        <v>30</v>
      </c>
      <c r="B8653">
        <v>31000</v>
      </c>
      <c r="C8653" t="s">
        <v>26</v>
      </c>
      <c r="D8653">
        <v>3</v>
      </c>
      <c r="E8653" t="s">
        <v>27</v>
      </c>
      <c r="F8653" t="s">
        <v>30</v>
      </c>
      <c r="G8653">
        <v>12000</v>
      </c>
      <c r="H8653">
        <v>14.42</v>
      </c>
      <c r="I8653">
        <v>1</v>
      </c>
      <c r="J8653">
        <v>0.39</v>
      </c>
      <c r="K8653" t="s">
        <v>16</v>
      </c>
      <c r="L8653">
        <v>9</v>
      </c>
    </row>
    <row r="8654" spans="1:12" x14ac:dyDescent="0.3">
      <c r="A8654">
        <v>30</v>
      </c>
      <c r="B8654">
        <v>114132</v>
      </c>
      <c r="C8654" t="s">
        <v>26</v>
      </c>
      <c r="D8654">
        <v>1</v>
      </c>
      <c r="E8654" t="s">
        <v>25</v>
      </c>
      <c r="F8654" t="s">
        <v>30</v>
      </c>
      <c r="G8654">
        <v>14400</v>
      </c>
      <c r="H8654">
        <v>14.54</v>
      </c>
      <c r="I8654">
        <v>1</v>
      </c>
      <c r="J8654">
        <v>0.13</v>
      </c>
      <c r="K8654" t="s">
        <v>16</v>
      </c>
      <c r="L8654">
        <v>10</v>
      </c>
    </row>
    <row r="8655" spans="1:12" x14ac:dyDescent="0.3">
      <c r="A8655">
        <v>28</v>
      </c>
      <c r="B8655">
        <v>103992</v>
      </c>
      <c r="C8655" t="s">
        <v>26</v>
      </c>
      <c r="D8655">
        <v>3</v>
      </c>
      <c r="E8655" t="s">
        <v>28</v>
      </c>
      <c r="F8655" t="s">
        <v>19</v>
      </c>
      <c r="G8655">
        <v>18000</v>
      </c>
      <c r="H8655">
        <v>10.99</v>
      </c>
      <c r="I8655">
        <v>0</v>
      </c>
      <c r="J8655">
        <v>0.17</v>
      </c>
      <c r="K8655" t="s">
        <v>16</v>
      </c>
      <c r="L8655">
        <v>10</v>
      </c>
    </row>
    <row r="8656" spans="1:12" x14ac:dyDescent="0.3">
      <c r="A8656">
        <v>29</v>
      </c>
      <c r="B8656">
        <v>120000</v>
      </c>
      <c r="C8656" t="s">
        <v>26</v>
      </c>
      <c r="D8656">
        <v>2</v>
      </c>
      <c r="E8656" t="s">
        <v>25</v>
      </c>
      <c r="F8656" t="s">
        <v>21</v>
      </c>
      <c r="G8656">
        <v>35000</v>
      </c>
      <c r="H8656">
        <v>8.9</v>
      </c>
      <c r="I8656">
        <v>0</v>
      </c>
      <c r="J8656">
        <v>0.28999999999999998</v>
      </c>
      <c r="K8656" t="s">
        <v>16</v>
      </c>
      <c r="L8656">
        <v>6</v>
      </c>
    </row>
    <row r="8657" spans="1:12" x14ac:dyDescent="0.3">
      <c r="A8657">
        <v>28</v>
      </c>
      <c r="B8657">
        <v>73992</v>
      </c>
      <c r="C8657" t="s">
        <v>13</v>
      </c>
      <c r="D8657">
        <v>2</v>
      </c>
      <c r="E8657" t="s">
        <v>28</v>
      </c>
      <c r="F8657" t="s">
        <v>19</v>
      </c>
      <c r="G8657">
        <v>20000</v>
      </c>
      <c r="H8657">
        <v>9.9600000000000009</v>
      </c>
      <c r="I8657">
        <v>0</v>
      </c>
      <c r="J8657">
        <v>0.27</v>
      </c>
      <c r="K8657" t="s">
        <v>16</v>
      </c>
      <c r="L8657">
        <v>9</v>
      </c>
    </row>
    <row r="8658" spans="1:12" x14ac:dyDescent="0.3">
      <c r="A8658">
        <v>31</v>
      </c>
      <c r="B8658">
        <v>73000</v>
      </c>
      <c r="C8658" t="s">
        <v>26</v>
      </c>
      <c r="D8658">
        <v>3</v>
      </c>
      <c r="E8658" t="s">
        <v>25</v>
      </c>
      <c r="F8658" t="s">
        <v>19</v>
      </c>
      <c r="G8658">
        <v>15000</v>
      </c>
      <c r="I8658">
        <v>0</v>
      </c>
      <c r="J8658">
        <v>0.21</v>
      </c>
      <c r="K8658" t="s">
        <v>16</v>
      </c>
      <c r="L8658">
        <v>9</v>
      </c>
    </row>
    <row r="8659" spans="1:12" x14ac:dyDescent="0.3">
      <c r="A8659">
        <v>27</v>
      </c>
      <c r="B8659">
        <v>15600</v>
      </c>
      <c r="C8659" t="s">
        <v>13</v>
      </c>
      <c r="D8659">
        <v>11</v>
      </c>
      <c r="E8659" t="s">
        <v>14</v>
      </c>
      <c r="F8659" t="s">
        <v>19</v>
      </c>
      <c r="G8659">
        <v>2800</v>
      </c>
      <c r="H8659">
        <v>10.65</v>
      </c>
      <c r="I8659">
        <v>1</v>
      </c>
      <c r="J8659">
        <v>0.18</v>
      </c>
      <c r="K8659" t="s">
        <v>16</v>
      </c>
      <c r="L8659">
        <v>7</v>
      </c>
    </row>
    <row r="8660" spans="1:12" x14ac:dyDescent="0.3">
      <c r="A8660">
        <v>31</v>
      </c>
      <c r="B8660">
        <v>86500</v>
      </c>
      <c r="C8660" t="s">
        <v>23</v>
      </c>
      <c r="D8660">
        <v>0</v>
      </c>
      <c r="E8660" t="s">
        <v>20</v>
      </c>
      <c r="F8660" t="s">
        <v>15</v>
      </c>
      <c r="G8660">
        <v>25000</v>
      </c>
      <c r="H8660">
        <v>13.57</v>
      </c>
      <c r="I8660">
        <v>0</v>
      </c>
      <c r="J8660">
        <v>0.28999999999999998</v>
      </c>
      <c r="K8660" t="s">
        <v>17</v>
      </c>
      <c r="L8660">
        <v>10</v>
      </c>
    </row>
    <row r="8661" spans="1:12" x14ac:dyDescent="0.3">
      <c r="A8661">
        <v>35</v>
      </c>
      <c r="B8661">
        <v>102000</v>
      </c>
      <c r="C8661" t="s">
        <v>13</v>
      </c>
      <c r="D8661">
        <v>3</v>
      </c>
      <c r="E8661" t="s">
        <v>25</v>
      </c>
      <c r="F8661" t="s">
        <v>15</v>
      </c>
      <c r="G8661">
        <v>20000</v>
      </c>
      <c r="H8661">
        <v>13.85</v>
      </c>
      <c r="I8661">
        <v>0</v>
      </c>
      <c r="J8661">
        <v>0.2</v>
      </c>
      <c r="K8661" t="s">
        <v>16</v>
      </c>
      <c r="L8661">
        <v>5</v>
      </c>
    </row>
    <row r="8662" spans="1:12" x14ac:dyDescent="0.3">
      <c r="A8662">
        <v>27</v>
      </c>
      <c r="B8662">
        <v>80000</v>
      </c>
      <c r="C8662" t="s">
        <v>13</v>
      </c>
      <c r="D8662">
        <v>3</v>
      </c>
      <c r="E8662" t="s">
        <v>18</v>
      </c>
      <c r="F8662" t="s">
        <v>21</v>
      </c>
      <c r="G8662">
        <v>20000</v>
      </c>
      <c r="H8662">
        <v>7.49</v>
      </c>
      <c r="I8662">
        <v>0</v>
      </c>
      <c r="J8662">
        <v>0.25</v>
      </c>
      <c r="K8662" t="s">
        <v>16</v>
      </c>
      <c r="L8662">
        <v>9</v>
      </c>
    </row>
    <row r="8663" spans="1:12" x14ac:dyDescent="0.3">
      <c r="A8663">
        <v>34</v>
      </c>
      <c r="B8663">
        <v>68000</v>
      </c>
      <c r="C8663" t="s">
        <v>26</v>
      </c>
      <c r="D8663">
        <v>1</v>
      </c>
      <c r="E8663" t="s">
        <v>18</v>
      </c>
      <c r="F8663" t="s">
        <v>15</v>
      </c>
      <c r="G8663">
        <v>15000</v>
      </c>
      <c r="H8663">
        <v>11.78</v>
      </c>
      <c r="I8663">
        <v>0</v>
      </c>
      <c r="J8663">
        <v>0.22</v>
      </c>
      <c r="K8663" t="s">
        <v>17</v>
      </c>
      <c r="L8663">
        <v>7</v>
      </c>
    </row>
    <row r="8664" spans="1:12" x14ac:dyDescent="0.3">
      <c r="A8664">
        <v>32</v>
      </c>
      <c r="B8664">
        <v>20000</v>
      </c>
      <c r="C8664" t="s">
        <v>13</v>
      </c>
      <c r="D8664">
        <v>3</v>
      </c>
      <c r="E8664" t="s">
        <v>27</v>
      </c>
      <c r="F8664" t="s">
        <v>19</v>
      </c>
      <c r="G8664">
        <v>4750</v>
      </c>
      <c r="H8664">
        <v>10.37</v>
      </c>
      <c r="I8664">
        <v>0</v>
      </c>
      <c r="J8664">
        <v>0.24</v>
      </c>
      <c r="K8664" t="s">
        <v>16</v>
      </c>
      <c r="L8664">
        <v>7</v>
      </c>
    </row>
    <row r="8665" spans="1:12" x14ac:dyDescent="0.3">
      <c r="A8665">
        <v>33</v>
      </c>
      <c r="B8665">
        <v>72000</v>
      </c>
      <c r="C8665" t="s">
        <v>26</v>
      </c>
      <c r="E8665" t="s">
        <v>27</v>
      </c>
      <c r="F8665" t="s">
        <v>21</v>
      </c>
      <c r="G8665">
        <v>5000</v>
      </c>
      <c r="H8665">
        <v>6.99</v>
      </c>
      <c r="I8665">
        <v>0</v>
      </c>
      <c r="J8665">
        <v>7.0000000000000007E-2</v>
      </c>
      <c r="K8665" t="s">
        <v>16</v>
      </c>
      <c r="L8665">
        <v>7</v>
      </c>
    </row>
    <row r="8666" spans="1:12" x14ac:dyDescent="0.3">
      <c r="A8666">
        <v>30</v>
      </c>
      <c r="B8666">
        <v>102540</v>
      </c>
      <c r="C8666" t="s">
        <v>26</v>
      </c>
      <c r="D8666">
        <v>6</v>
      </c>
      <c r="E8666" t="s">
        <v>14</v>
      </c>
      <c r="F8666" t="s">
        <v>21</v>
      </c>
      <c r="G8666">
        <v>1500</v>
      </c>
      <c r="H8666">
        <v>7.9</v>
      </c>
      <c r="I8666">
        <v>0</v>
      </c>
      <c r="J8666">
        <v>0.01</v>
      </c>
      <c r="K8666" t="s">
        <v>16</v>
      </c>
      <c r="L8666">
        <v>10</v>
      </c>
    </row>
    <row r="8667" spans="1:12" x14ac:dyDescent="0.3">
      <c r="A8667">
        <v>27</v>
      </c>
      <c r="B8667">
        <v>42000</v>
      </c>
      <c r="C8667" t="s">
        <v>13</v>
      </c>
      <c r="D8667">
        <v>1</v>
      </c>
      <c r="E8667" t="s">
        <v>20</v>
      </c>
      <c r="F8667" t="s">
        <v>19</v>
      </c>
      <c r="G8667">
        <v>3000</v>
      </c>
      <c r="H8667">
        <v>11.83</v>
      </c>
      <c r="I8667">
        <v>0</v>
      </c>
      <c r="J8667">
        <v>7.0000000000000007E-2</v>
      </c>
      <c r="K8667" t="s">
        <v>16</v>
      </c>
      <c r="L8667">
        <v>9</v>
      </c>
    </row>
    <row r="8668" spans="1:12" x14ac:dyDescent="0.3">
      <c r="A8668">
        <v>27</v>
      </c>
      <c r="B8668">
        <v>91800</v>
      </c>
      <c r="C8668" t="s">
        <v>26</v>
      </c>
      <c r="D8668">
        <v>5</v>
      </c>
      <c r="E8668" t="s">
        <v>14</v>
      </c>
      <c r="F8668" t="s">
        <v>30</v>
      </c>
      <c r="G8668">
        <v>25000</v>
      </c>
      <c r="H8668">
        <v>15.95</v>
      </c>
      <c r="I8668">
        <v>1</v>
      </c>
      <c r="J8668">
        <v>0.23</v>
      </c>
      <c r="K8668" t="s">
        <v>16</v>
      </c>
      <c r="L8668">
        <v>9</v>
      </c>
    </row>
    <row r="8669" spans="1:12" x14ac:dyDescent="0.3">
      <c r="A8669">
        <v>28</v>
      </c>
      <c r="B8669">
        <v>82000</v>
      </c>
      <c r="C8669" t="s">
        <v>26</v>
      </c>
      <c r="D8669">
        <v>0</v>
      </c>
      <c r="E8669" t="s">
        <v>14</v>
      </c>
      <c r="F8669" t="s">
        <v>15</v>
      </c>
      <c r="G8669">
        <v>15000</v>
      </c>
      <c r="H8669">
        <v>12.98</v>
      </c>
      <c r="I8669">
        <v>0</v>
      </c>
      <c r="J8669">
        <v>0.18</v>
      </c>
      <c r="K8669" t="s">
        <v>17</v>
      </c>
      <c r="L8669">
        <v>8</v>
      </c>
    </row>
    <row r="8670" spans="1:12" x14ac:dyDescent="0.3">
      <c r="A8670">
        <v>34</v>
      </c>
      <c r="B8670">
        <v>92500</v>
      </c>
      <c r="C8670" t="s">
        <v>13</v>
      </c>
      <c r="D8670">
        <v>4</v>
      </c>
      <c r="E8670" t="s">
        <v>25</v>
      </c>
      <c r="F8670" t="s">
        <v>21</v>
      </c>
      <c r="G8670">
        <v>13050</v>
      </c>
      <c r="H8670">
        <v>7.66</v>
      </c>
      <c r="I8670">
        <v>0</v>
      </c>
      <c r="J8670">
        <v>0.14000000000000001</v>
      </c>
      <c r="K8670" t="s">
        <v>16</v>
      </c>
      <c r="L8670">
        <v>6</v>
      </c>
    </row>
    <row r="8671" spans="1:12" x14ac:dyDescent="0.3">
      <c r="A8671">
        <v>27</v>
      </c>
      <c r="B8671">
        <v>91800</v>
      </c>
      <c r="C8671" t="s">
        <v>26</v>
      </c>
      <c r="D8671">
        <v>11</v>
      </c>
      <c r="E8671" t="s">
        <v>14</v>
      </c>
      <c r="F8671" t="s">
        <v>29</v>
      </c>
      <c r="G8671">
        <v>20000</v>
      </c>
      <c r="I8671">
        <v>1</v>
      </c>
      <c r="J8671">
        <v>0.19</v>
      </c>
      <c r="K8671" t="s">
        <v>17</v>
      </c>
      <c r="L8671">
        <v>9</v>
      </c>
    </row>
    <row r="8672" spans="1:12" x14ac:dyDescent="0.3">
      <c r="A8672">
        <v>30</v>
      </c>
      <c r="B8672">
        <v>45000</v>
      </c>
      <c r="C8672" t="s">
        <v>13</v>
      </c>
      <c r="D8672">
        <v>11</v>
      </c>
      <c r="E8672" t="s">
        <v>14</v>
      </c>
      <c r="F8672" t="s">
        <v>15</v>
      </c>
      <c r="G8672">
        <v>5000</v>
      </c>
      <c r="H8672">
        <v>12.73</v>
      </c>
      <c r="I8672">
        <v>1</v>
      </c>
      <c r="J8672">
        <v>0.11</v>
      </c>
      <c r="K8672" t="s">
        <v>17</v>
      </c>
      <c r="L8672">
        <v>8</v>
      </c>
    </row>
    <row r="8673" spans="1:12" x14ac:dyDescent="0.3">
      <c r="A8673">
        <v>30</v>
      </c>
      <c r="B8673">
        <v>37600</v>
      </c>
      <c r="C8673" t="s">
        <v>13</v>
      </c>
      <c r="D8673">
        <v>2</v>
      </c>
      <c r="E8673" t="s">
        <v>18</v>
      </c>
      <c r="F8673" t="s">
        <v>15</v>
      </c>
      <c r="G8673">
        <v>15000</v>
      </c>
      <c r="H8673">
        <v>13.06</v>
      </c>
      <c r="I8673">
        <v>1</v>
      </c>
      <c r="J8673">
        <v>0.4</v>
      </c>
      <c r="K8673" t="s">
        <v>17</v>
      </c>
      <c r="L8673">
        <v>10</v>
      </c>
    </row>
    <row r="8674" spans="1:12" x14ac:dyDescent="0.3">
      <c r="A8674">
        <v>35</v>
      </c>
      <c r="B8674">
        <v>30000</v>
      </c>
      <c r="C8674" t="s">
        <v>13</v>
      </c>
      <c r="D8674">
        <v>0</v>
      </c>
      <c r="E8674" t="s">
        <v>14</v>
      </c>
      <c r="F8674" t="s">
        <v>21</v>
      </c>
      <c r="G8674">
        <v>6475</v>
      </c>
      <c r="H8674">
        <v>5.42</v>
      </c>
      <c r="I8674">
        <v>0</v>
      </c>
      <c r="J8674">
        <v>0.22</v>
      </c>
      <c r="K8674" t="s">
        <v>16</v>
      </c>
      <c r="L8674">
        <v>6</v>
      </c>
    </row>
    <row r="8675" spans="1:12" x14ac:dyDescent="0.3">
      <c r="A8675">
        <v>28</v>
      </c>
      <c r="B8675">
        <v>46097</v>
      </c>
      <c r="C8675" t="s">
        <v>26</v>
      </c>
      <c r="D8675">
        <v>12</v>
      </c>
      <c r="E8675" t="s">
        <v>25</v>
      </c>
      <c r="F8675" t="s">
        <v>19</v>
      </c>
      <c r="G8675">
        <v>6000</v>
      </c>
      <c r="H8675">
        <v>10.75</v>
      </c>
      <c r="I8675">
        <v>0</v>
      </c>
      <c r="J8675">
        <v>0.13</v>
      </c>
      <c r="K8675" t="s">
        <v>16</v>
      </c>
      <c r="L8675">
        <v>8</v>
      </c>
    </row>
    <row r="8676" spans="1:12" x14ac:dyDescent="0.3">
      <c r="A8676">
        <v>28</v>
      </c>
      <c r="B8676">
        <v>59160</v>
      </c>
      <c r="C8676" t="s">
        <v>26</v>
      </c>
      <c r="D8676">
        <v>2</v>
      </c>
      <c r="E8676" t="s">
        <v>20</v>
      </c>
      <c r="F8676" t="s">
        <v>19</v>
      </c>
      <c r="G8676">
        <v>23500</v>
      </c>
      <c r="I8676">
        <v>0</v>
      </c>
      <c r="J8676">
        <v>0.4</v>
      </c>
      <c r="K8676" t="s">
        <v>16</v>
      </c>
      <c r="L8676">
        <v>6</v>
      </c>
    </row>
    <row r="8677" spans="1:12" x14ac:dyDescent="0.3">
      <c r="A8677">
        <v>27</v>
      </c>
      <c r="B8677">
        <v>50000</v>
      </c>
      <c r="C8677" t="s">
        <v>13</v>
      </c>
      <c r="D8677">
        <v>0</v>
      </c>
      <c r="E8677" t="s">
        <v>18</v>
      </c>
      <c r="F8677" t="s">
        <v>21</v>
      </c>
      <c r="G8677">
        <v>8000</v>
      </c>
      <c r="H8677">
        <v>7.9</v>
      </c>
      <c r="I8677">
        <v>0</v>
      </c>
      <c r="J8677">
        <v>0.16</v>
      </c>
      <c r="K8677" t="s">
        <v>16</v>
      </c>
      <c r="L8677">
        <v>8</v>
      </c>
    </row>
    <row r="8678" spans="1:12" x14ac:dyDescent="0.3">
      <c r="A8678">
        <v>32</v>
      </c>
      <c r="B8678">
        <v>176000</v>
      </c>
      <c r="C8678" t="s">
        <v>26</v>
      </c>
      <c r="D8678">
        <v>15</v>
      </c>
      <c r="E8678" t="s">
        <v>20</v>
      </c>
      <c r="F8678" t="s">
        <v>30</v>
      </c>
      <c r="G8678">
        <v>2400</v>
      </c>
      <c r="H8678">
        <v>14.42</v>
      </c>
      <c r="I8678">
        <v>0</v>
      </c>
      <c r="J8678">
        <v>0.01</v>
      </c>
      <c r="K8678" t="s">
        <v>17</v>
      </c>
      <c r="L8678">
        <v>10</v>
      </c>
    </row>
    <row r="8679" spans="1:12" x14ac:dyDescent="0.3">
      <c r="A8679">
        <v>28</v>
      </c>
      <c r="B8679">
        <v>55000</v>
      </c>
      <c r="C8679" t="s">
        <v>26</v>
      </c>
      <c r="D8679">
        <v>4</v>
      </c>
      <c r="E8679" t="s">
        <v>27</v>
      </c>
      <c r="F8679" t="s">
        <v>21</v>
      </c>
      <c r="G8679">
        <v>20000</v>
      </c>
      <c r="H8679">
        <v>6.62</v>
      </c>
      <c r="I8679">
        <v>0</v>
      </c>
      <c r="J8679">
        <v>0.36</v>
      </c>
      <c r="K8679" t="s">
        <v>16</v>
      </c>
      <c r="L8679">
        <v>6</v>
      </c>
    </row>
    <row r="8680" spans="1:12" x14ac:dyDescent="0.3">
      <c r="A8680">
        <v>27</v>
      </c>
      <c r="B8680">
        <v>65000</v>
      </c>
      <c r="C8680" t="s">
        <v>26</v>
      </c>
      <c r="D8680">
        <v>11</v>
      </c>
      <c r="E8680" t="s">
        <v>20</v>
      </c>
      <c r="F8680" t="s">
        <v>21</v>
      </c>
      <c r="G8680">
        <v>18000</v>
      </c>
      <c r="H8680">
        <v>7.51</v>
      </c>
      <c r="I8680">
        <v>0</v>
      </c>
      <c r="J8680">
        <v>0.28000000000000003</v>
      </c>
      <c r="K8680" t="s">
        <v>16</v>
      </c>
      <c r="L8680">
        <v>5</v>
      </c>
    </row>
    <row r="8681" spans="1:12" x14ac:dyDescent="0.3">
      <c r="A8681">
        <v>29</v>
      </c>
      <c r="B8681">
        <v>125000</v>
      </c>
      <c r="C8681" t="s">
        <v>26</v>
      </c>
      <c r="D8681">
        <v>0</v>
      </c>
      <c r="E8681" t="s">
        <v>27</v>
      </c>
      <c r="F8681" t="s">
        <v>21</v>
      </c>
      <c r="G8681">
        <v>10000</v>
      </c>
      <c r="H8681">
        <v>5.79</v>
      </c>
      <c r="I8681">
        <v>0</v>
      </c>
      <c r="J8681">
        <v>0.08</v>
      </c>
      <c r="K8681" t="s">
        <v>16</v>
      </c>
      <c r="L8681">
        <v>9</v>
      </c>
    </row>
    <row r="8682" spans="1:12" x14ac:dyDescent="0.3">
      <c r="A8682">
        <v>30</v>
      </c>
      <c r="B8682">
        <v>219300</v>
      </c>
      <c r="C8682" t="s">
        <v>26</v>
      </c>
      <c r="D8682">
        <v>7</v>
      </c>
      <c r="E8682" t="s">
        <v>14</v>
      </c>
      <c r="F8682" t="s">
        <v>29</v>
      </c>
      <c r="G8682">
        <v>35000</v>
      </c>
      <c r="H8682">
        <v>19.690000000000001</v>
      </c>
      <c r="I8682">
        <v>1</v>
      </c>
      <c r="J8682">
        <v>0.14000000000000001</v>
      </c>
      <c r="K8682" t="s">
        <v>16</v>
      </c>
      <c r="L8682">
        <v>9</v>
      </c>
    </row>
    <row r="8683" spans="1:12" x14ac:dyDescent="0.3">
      <c r="A8683">
        <v>30</v>
      </c>
      <c r="B8683">
        <v>96000</v>
      </c>
      <c r="C8683" t="s">
        <v>26</v>
      </c>
      <c r="D8683">
        <v>14</v>
      </c>
      <c r="E8683" t="s">
        <v>28</v>
      </c>
      <c r="F8683" t="s">
        <v>21</v>
      </c>
      <c r="G8683">
        <v>6000</v>
      </c>
      <c r="H8683">
        <v>5.42</v>
      </c>
      <c r="I8683">
        <v>0</v>
      </c>
      <c r="J8683">
        <v>0.06</v>
      </c>
      <c r="K8683" t="s">
        <v>16</v>
      </c>
      <c r="L8683">
        <v>6</v>
      </c>
    </row>
    <row r="8684" spans="1:12" x14ac:dyDescent="0.3">
      <c r="A8684">
        <v>34</v>
      </c>
      <c r="B8684">
        <v>70000</v>
      </c>
      <c r="C8684" t="s">
        <v>26</v>
      </c>
      <c r="D8684">
        <v>13</v>
      </c>
      <c r="E8684" t="s">
        <v>25</v>
      </c>
      <c r="F8684" t="s">
        <v>21</v>
      </c>
      <c r="G8684">
        <v>20000</v>
      </c>
      <c r="H8684">
        <v>6.54</v>
      </c>
      <c r="I8684">
        <v>0</v>
      </c>
      <c r="J8684">
        <v>0.28999999999999998</v>
      </c>
      <c r="K8684" t="s">
        <v>16</v>
      </c>
      <c r="L8684">
        <v>6</v>
      </c>
    </row>
    <row r="8685" spans="1:12" x14ac:dyDescent="0.3">
      <c r="A8685">
        <v>28</v>
      </c>
      <c r="B8685">
        <v>50000</v>
      </c>
      <c r="C8685" t="s">
        <v>13</v>
      </c>
      <c r="D8685">
        <v>4</v>
      </c>
      <c r="E8685" t="s">
        <v>20</v>
      </c>
      <c r="F8685" t="s">
        <v>21</v>
      </c>
      <c r="G8685">
        <v>15000</v>
      </c>
      <c r="H8685">
        <v>7.49</v>
      </c>
      <c r="I8685">
        <v>0</v>
      </c>
      <c r="J8685">
        <v>0.3</v>
      </c>
      <c r="K8685" t="s">
        <v>16</v>
      </c>
      <c r="L8685">
        <v>8</v>
      </c>
    </row>
    <row r="8686" spans="1:12" x14ac:dyDescent="0.3">
      <c r="A8686">
        <v>28</v>
      </c>
      <c r="B8686">
        <v>115000</v>
      </c>
      <c r="C8686" t="s">
        <v>13</v>
      </c>
      <c r="D8686">
        <v>0</v>
      </c>
      <c r="E8686" t="s">
        <v>28</v>
      </c>
      <c r="F8686" t="s">
        <v>21</v>
      </c>
      <c r="G8686">
        <v>2850</v>
      </c>
      <c r="H8686">
        <v>6.54</v>
      </c>
      <c r="I8686">
        <v>0</v>
      </c>
      <c r="J8686">
        <v>0.02</v>
      </c>
      <c r="K8686" t="s">
        <v>16</v>
      </c>
      <c r="L8686">
        <v>7</v>
      </c>
    </row>
    <row r="8687" spans="1:12" x14ac:dyDescent="0.3">
      <c r="A8687">
        <v>30</v>
      </c>
      <c r="B8687">
        <v>60000</v>
      </c>
      <c r="C8687" t="s">
        <v>13</v>
      </c>
      <c r="D8687">
        <v>0</v>
      </c>
      <c r="E8687" t="s">
        <v>14</v>
      </c>
      <c r="F8687" t="s">
        <v>21</v>
      </c>
      <c r="G8687">
        <v>8000</v>
      </c>
      <c r="H8687">
        <v>7.66</v>
      </c>
      <c r="I8687">
        <v>0</v>
      </c>
      <c r="J8687">
        <v>0.13</v>
      </c>
      <c r="K8687" t="s">
        <v>16</v>
      </c>
      <c r="L8687">
        <v>5</v>
      </c>
    </row>
    <row r="8688" spans="1:12" x14ac:dyDescent="0.3">
      <c r="A8688">
        <v>31</v>
      </c>
      <c r="B8688">
        <v>40000</v>
      </c>
      <c r="C8688" t="s">
        <v>26</v>
      </c>
      <c r="D8688">
        <v>5</v>
      </c>
      <c r="E8688" t="s">
        <v>20</v>
      </c>
      <c r="F8688" t="s">
        <v>21</v>
      </c>
      <c r="G8688">
        <v>14000</v>
      </c>
      <c r="H8688">
        <v>6.03</v>
      </c>
      <c r="I8688">
        <v>0</v>
      </c>
      <c r="J8688">
        <v>0.35</v>
      </c>
      <c r="K8688" t="s">
        <v>16</v>
      </c>
      <c r="L8688">
        <v>10</v>
      </c>
    </row>
    <row r="8689" spans="1:12" x14ac:dyDescent="0.3">
      <c r="A8689">
        <v>30</v>
      </c>
      <c r="B8689">
        <v>85000</v>
      </c>
      <c r="C8689" t="s">
        <v>13</v>
      </c>
      <c r="D8689">
        <v>5</v>
      </c>
      <c r="E8689" t="s">
        <v>20</v>
      </c>
      <c r="F8689" t="s">
        <v>21</v>
      </c>
      <c r="G8689">
        <v>4200</v>
      </c>
      <c r="H8689">
        <v>5.99</v>
      </c>
      <c r="I8689">
        <v>0</v>
      </c>
      <c r="J8689">
        <v>0.05</v>
      </c>
      <c r="K8689" t="s">
        <v>16</v>
      </c>
      <c r="L8689">
        <v>10</v>
      </c>
    </row>
    <row r="8690" spans="1:12" x14ac:dyDescent="0.3">
      <c r="A8690">
        <v>28</v>
      </c>
      <c r="B8690">
        <v>55000</v>
      </c>
      <c r="C8690" t="s">
        <v>26</v>
      </c>
      <c r="D8690">
        <v>7</v>
      </c>
      <c r="E8690" t="s">
        <v>20</v>
      </c>
      <c r="F8690" t="s">
        <v>21</v>
      </c>
      <c r="G8690">
        <v>8000</v>
      </c>
      <c r="I8690">
        <v>0</v>
      </c>
      <c r="J8690">
        <v>0.15</v>
      </c>
      <c r="K8690" t="s">
        <v>16</v>
      </c>
      <c r="L8690">
        <v>9</v>
      </c>
    </row>
    <row r="8691" spans="1:12" x14ac:dyDescent="0.3">
      <c r="A8691">
        <v>29</v>
      </c>
      <c r="B8691">
        <v>95000</v>
      </c>
      <c r="C8691" t="s">
        <v>26</v>
      </c>
      <c r="D8691">
        <v>4</v>
      </c>
      <c r="E8691" t="s">
        <v>28</v>
      </c>
      <c r="F8691" t="s">
        <v>15</v>
      </c>
      <c r="G8691">
        <v>2400</v>
      </c>
      <c r="H8691">
        <v>13.72</v>
      </c>
      <c r="I8691">
        <v>0</v>
      </c>
      <c r="J8691">
        <v>0.03</v>
      </c>
      <c r="K8691" t="s">
        <v>16</v>
      </c>
      <c r="L8691">
        <v>8</v>
      </c>
    </row>
    <row r="8692" spans="1:12" x14ac:dyDescent="0.3">
      <c r="A8692">
        <v>27</v>
      </c>
      <c r="B8692">
        <v>80000</v>
      </c>
      <c r="C8692" t="s">
        <v>26</v>
      </c>
      <c r="D8692">
        <v>5</v>
      </c>
      <c r="E8692" t="s">
        <v>27</v>
      </c>
      <c r="F8692" t="s">
        <v>15</v>
      </c>
      <c r="G8692">
        <v>35000</v>
      </c>
      <c r="I8692">
        <v>0</v>
      </c>
      <c r="J8692">
        <v>0.44</v>
      </c>
      <c r="K8692" t="s">
        <v>16</v>
      </c>
      <c r="L8692">
        <v>8</v>
      </c>
    </row>
    <row r="8693" spans="1:12" x14ac:dyDescent="0.3">
      <c r="A8693">
        <v>35</v>
      </c>
      <c r="B8693">
        <v>20000</v>
      </c>
      <c r="C8693" t="s">
        <v>13</v>
      </c>
      <c r="D8693">
        <v>1</v>
      </c>
      <c r="E8693" t="s">
        <v>14</v>
      </c>
      <c r="F8693" t="s">
        <v>19</v>
      </c>
      <c r="G8693">
        <v>5500</v>
      </c>
      <c r="H8693">
        <v>12.69</v>
      </c>
      <c r="I8693">
        <v>0</v>
      </c>
      <c r="J8693">
        <v>0.28000000000000003</v>
      </c>
      <c r="K8693" t="s">
        <v>16</v>
      </c>
      <c r="L8693">
        <v>9</v>
      </c>
    </row>
    <row r="8694" spans="1:12" x14ac:dyDescent="0.3">
      <c r="A8694">
        <v>32</v>
      </c>
      <c r="B8694">
        <v>95200</v>
      </c>
      <c r="C8694" t="s">
        <v>26</v>
      </c>
      <c r="D8694">
        <v>15</v>
      </c>
      <c r="E8694" t="s">
        <v>18</v>
      </c>
      <c r="F8694" t="s">
        <v>21</v>
      </c>
      <c r="G8694">
        <v>15000</v>
      </c>
      <c r="H8694">
        <v>5.99</v>
      </c>
      <c r="I8694">
        <v>0</v>
      </c>
      <c r="J8694">
        <v>0.16</v>
      </c>
      <c r="K8694" t="s">
        <v>16</v>
      </c>
      <c r="L8694">
        <v>7</v>
      </c>
    </row>
    <row r="8695" spans="1:12" x14ac:dyDescent="0.3">
      <c r="A8695">
        <v>29</v>
      </c>
      <c r="B8695">
        <v>37500</v>
      </c>
      <c r="C8695" t="s">
        <v>13</v>
      </c>
      <c r="D8695">
        <v>7</v>
      </c>
      <c r="E8695" t="s">
        <v>20</v>
      </c>
      <c r="F8695" t="s">
        <v>19</v>
      </c>
      <c r="G8695">
        <v>3300</v>
      </c>
      <c r="H8695">
        <v>10.37</v>
      </c>
      <c r="I8695">
        <v>0</v>
      </c>
      <c r="J8695">
        <v>0.09</v>
      </c>
      <c r="K8695" t="s">
        <v>16</v>
      </c>
      <c r="L8695">
        <v>5</v>
      </c>
    </row>
    <row r="8696" spans="1:12" x14ac:dyDescent="0.3">
      <c r="A8696">
        <v>34</v>
      </c>
      <c r="B8696">
        <v>90000</v>
      </c>
      <c r="C8696" t="s">
        <v>26</v>
      </c>
      <c r="D8696">
        <v>5</v>
      </c>
      <c r="E8696" t="s">
        <v>28</v>
      </c>
      <c r="F8696" t="s">
        <v>19</v>
      </c>
      <c r="G8696">
        <v>24250</v>
      </c>
      <c r="H8696">
        <v>10.62</v>
      </c>
      <c r="I8696">
        <v>0</v>
      </c>
      <c r="J8696">
        <v>0.27</v>
      </c>
      <c r="K8696" t="s">
        <v>16</v>
      </c>
      <c r="L8696">
        <v>6</v>
      </c>
    </row>
    <row r="8697" spans="1:12" x14ac:dyDescent="0.3">
      <c r="A8697">
        <v>33</v>
      </c>
      <c r="B8697">
        <v>36500</v>
      </c>
      <c r="C8697" t="s">
        <v>26</v>
      </c>
      <c r="D8697">
        <v>1</v>
      </c>
      <c r="E8697" t="s">
        <v>27</v>
      </c>
      <c r="F8697" t="s">
        <v>19</v>
      </c>
      <c r="G8697">
        <v>10000</v>
      </c>
      <c r="H8697">
        <v>9.33</v>
      </c>
      <c r="I8697">
        <v>0</v>
      </c>
      <c r="J8697">
        <v>0.27</v>
      </c>
      <c r="K8697" t="s">
        <v>16</v>
      </c>
      <c r="L8697">
        <v>6</v>
      </c>
    </row>
    <row r="8698" spans="1:12" x14ac:dyDescent="0.3">
      <c r="A8698">
        <v>30</v>
      </c>
      <c r="B8698">
        <v>84000</v>
      </c>
      <c r="C8698" t="s">
        <v>26</v>
      </c>
      <c r="D8698">
        <v>13</v>
      </c>
      <c r="E8698" t="s">
        <v>20</v>
      </c>
      <c r="F8698" t="s">
        <v>19</v>
      </c>
      <c r="G8698">
        <v>12000</v>
      </c>
      <c r="H8698">
        <v>11.11</v>
      </c>
      <c r="I8698">
        <v>0</v>
      </c>
      <c r="J8698">
        <v>0.14000000000000001</v>
      </c>
      <c r="K8698" t="s">
        <v>16</v>
      </c>
      <c r="L8698">
        <v>7</v>
      </c>
    </row>
    <row r="8699" spans="1:12" x14ac:dyDescent="0.3">
      <c r="A8699">
        <v>28</v>
      </c>
      <c r="B8699">
        <v>131040</v>
      </c>
      <c r="C8699" t="s">
        <v>26</v>
      </c>
      <c r="D8699">
        <v>0</v>
      </c>
      <c r="E8699" t="s">
        <v>14</v>
      </c>
      <c r="F8699" t="s">
        <v>15</v>
      </c>
      <c r="G8699">
        <v>10000</v>
      </c>
      <c r="H8699">
        <v>13.35</v>
      </c>
      <c r="I8699">
        <v>0</v>
      </c>
      <c r="J8699">
        <v>0.08</v>
      </c>
      <c r="K8699" t="s">
        <v>17</v>
      </c>
      <c r="L8699">
        <v>7</v>
      </c>
    </row>
    <row r="8700" spans="1:12" x14ac:dyDescent="0.3">
      <c r="A8700">
        <v>28</v>
      </c>
      <c r="B8700">
        <v>145000</v>
      </c>
      <c r="C8700" t="s">
        <v>26</v>
      </c>
      <c r="D8700">
        <v>9</v>
      </c>
      <c r="E8700" t="s">
        <v>14</v>
      </c>
      <c r="F8700" t="s">
        <v>19</v>
      </c>
      <c r="G8700">
        <v>25000</v>
      </c>
      <c r="I8700">
        <v>0</v>
      </c>
      <c r="J8700">
        <v>0.17</v>
      </c>
      <c r="K8700" t="s">
        <v>16</v>
      </c>
      <c r="L8700">
        <v>7</v>
      </c>
    </row>
    <row r="8701" spans="1:12" x14ac:dyDescent="0.3">
      <c r="A8701">
        <v>28</v>
      </c>
      <c r="B8701">
        <v>50400</v>
      </c>
      <c r="C8701" t="s">
        <v>13</v>
      </c>
      <c r="D8701">
        <v>8</v>
      </c>
      <c r="E8701" t="s">
        <v>18</v>
      </c>
      <c r="F8701" t="s">
        <v>30</v>
      </c>
      <c r="G8701">
        <v>18500</v>
      </c>
      <c r="H8701">
        <v>16.02</v>
      </c>
      <c r="I8701">
        <v>1</v>
      </c>
      <c r="J8701">
        <v>0.37</v>
      </c>
      <c r="K8701" t="s">
        <v>16</v>
      </c>
      <c r="L8701">
        <v>5</v>
      </c>
    </row>
    <row r="8702" spans="1:12" x14ac:dyDescent="0.3">
      <c r="A8702">
        <v>30</v>
      </c>
      <c r="B8702">
        <v>42564</v>
      </c>
      <c r="C8702" t="s">
        <v>13</v>
      </c>
      <c r="D8702">
        <v>3</v>
      </c>
      <c r="E8702" t="s">
        <v>14</v>
      </c>
      <c r="F8702" t="s">
        <v>19</v>
      </c>
      <c r="G8702">
        <v>15000</v>
      </c>
      <c r="H8702">
        <v>10.75</v>
      </c>
      <c r="I8702">
        <v>1</v>
      </c>
      <c r="J8702">
        <v>0.35</v>
      </c>
      <c r="K8702" t="s">
        <v>16</v>
      </c>
      <c r="L8702">
        <v>6</v>
      </c>
    </row>
    <row r="8703" spans="1:12" x14ac:dyDescent="0.3">
      <c r="A8703">
        <v>27</v>
      </c>
      <c r="B8703">
        <v>80000</v>
      </c>
      <c r="C8703" t="s">
        <v>26</v>
      </c>
      <c r="D8703">
        <v>1</v>
      </c>
      <c r="E8703" t="s">
        <v>18</v>
      </c>
      <c r="F8703" t="s">
        <v>19</v>
      </c>
      <c r="G8703">
        <v>20000</v>
      </c>
      <c r="H8703">
        <v>11.36</v>
      </c>
      <c r="I8703">
        <v>0</v>
      </c>
      <c r="J8703">
        <v>0.25</v>
      </c>
      <c r="K8703" t="s">
        <v>16</v>
      </c>
      <c r="L8703">
        <v>8</v>
      </c>
    </row>
    <row r="8704" spans="1:12" x14ac:dyDescent="0.3">
      <c r="A8704">
        <v>27</v>
      </c>
      <c r="B8704">
        <v>112548</v>
      </c>
      <c r="C8704" t="s">
        <v>26</v>
      </c>
      <c r="D8704">
        <v>11</v>
      </c>
      <c r="E8704" t="s">
        <v>27</v>
      </c>
      <c r="F8704" t="s">
        <v>21</v>
      </c>
      <c r="G8704">
        <v>24000</v>
      </c>
      <c r="I8704">
        <v>0</v>
      </c>
      <c r="J8704">
        <v>0.21</v>
      </c>
      <c r="K8704" t="s">
        <v>16</v>
      </c>
      <c r="L8704">
        <v>5</v>
      </c>
    </row>
    <row r="8705" spans="1:12" x14ac:dyDescent="0.3">
      <c r="A8705">
        <v>27</v>
      </c>
      <c r="B8705">
        <v>63000</v>
      </c>
      <c r="C8705" t="s">
        <v>23</v>
      </c>
      <c r="D8705">
        <v>2</v>
      </c>
      <c r="E8705" t="s">
        <v>18</v>
      </c>
      <c r="F8705" t="s">
        <v>21</v>
      </c>
      <c r="G8705">
        <v>9500</v>
      </c>
      <c r="H8705">
        <v>8.07</v>
      </c>
      <c r="I8705">
        <v>0</v>
      </c>
      <c r="J8705">
        <v>0.15</v>
      </c>
      <c r="K8705" t="s">
        <v>16</v>
      </c>
      <c r="L8705">
        <v>8</v>
      </c>
    </row>
    <row r="8706" spans="1:12" x14ac:dyDescent="0.3">
      <c r="A8706">
        <v>28</v>
      </c>
      <c r="B8706">
        <v>110000</v>
      </c>
      <c r="C8706" t="s">
        <v>26</v>
      </c>
      <c r="D8706">
        <v>12</v>
      </c>
      <c r="E8706" t="s">
        <v>14</v>
      </c>
      <c r="F8706" t="s">
        <v>19</v>
      </c>
      <c r="G8706">
        <v>15000</v>
      </c>
      <c r="H8706">
        <v>10</v>
      </c>
      <c r="I8706">
        <v>0</v>
      </c>
      <c r="J8706">
        <v>0.14000000000000001</v>
      </c>
      <c r="K8706" t="s">
        <v>16</v>
      </c>
      <c r="L8706">
        <v>6</v>
      </c>
    </row>
    <row r="8707" spans="1:12" x14ac:dyDescent="0.3">
      <c r="A8707">
        <v>27</v>
      </c>
      <c r="B8707">
        <v>120000</v>
      </c>
      <c r="C8707" t="s">
        <v>26</v>
      </c>
      <c r="D8707">
        <v>3</v>
      </c>
      <c r="E8707" t="s">
        <v>20</v>
      </c>
      <c r="F8707" t="s">
        <v>19</v>
      </c>
      <c r="G8707">
        <v>14000</v>
      </c>
      <c r="H8707">
        <v>11.99</v>
      </c>
      <c r="I8707">
        <v>0</v>
      </c>
      <c r="J8707">
        <v>0.12</v>
      </c>
      <c r="K8707" t="s">
        <v>16</v>
      </c>
      <c r="L8707">
        <v>7</v>
      </c>
    </row>
    <row r="8708" spans="1:12" x14ac:dyDescent="0.3">
      <c r="A8708">
        <v>28</v>
      </c>
      <c r="B8708">
        <v>24000</v>
      </c>
      <c r="C8708" t="s">
        <v>13</v>
      </c>
      <c r="D8708">
        <v>0</v>
      </c>
      <c r="E8708" t="s">
        <v>18</v>
      </c>
      <c r="F8708" t="s">
        <v>19</v>
      </c>
      <c r="G8708">
        <v>5000</v>
      </c>
      <c r="H8708">
        <v>11.86</v>
      </c>
      <c r="I8708">
        <v>0</v>
      </c>
      <c r="J8708">
        <v>0.21</v>
      </c>
      <c r="K8708" t="s">
        <v>16</v>
      </c>
      <c r="L8708">
        <v>8</v>
      </c>
    </row>
    <row r="8709" spans="1:12" x14ac:dyDescent="0.3">
      <c r="A8709">
        <v>29</v>
      </c>
      <c r="B8709">
        <v>60000</v>
      </c>
      <c r="C8709" t="s">
        <v>26</v>
      </c>
      <c r="D8709">
        <v>13</v>
      </c>
      <c r="E8709" t="s">
        <v>14</v>
      </c>
      <c r="F8709" t="s">
        <v>21</v>
      </c>
      <c r="G8709">
        <v>13500</v>
      </c>
      <c r="H8709">
        <v>7.51</v>
      </c>
      <c r="I8709">
        <v>0</v>
      </c>
      <c r="J8709">
        <v>0.23</v>
      </c>
      <c r="K8709" t="s">
        <v>16</v>
      </c>
      <c r="L8709">
        <v>5</v>
      </c>
    </row>
    <row r="8710" spans="1:12" x14ac:dyDescent="0.3">
      <c r="A8710">
        <v>28</v>
      </c>
      <c r="B8710">
        <v>110000</v>
      </c>
      <c r="C8710" t="s">
        <v>26</v>
      </c>
      <c r="D8710">
        <v>1</v>
      </c>
      <c r="E8710" t="s">
        <v>14</v>
      </c>
      <c r="F8710" t="s">
        <v>21</v>
      </c>
      <c r="G8710">
        <v>12000</v>
      </c>
      <c r="H8710">
        <v>8.94</v>
      </c>
      <c r="I8710">
        <v>0</v>
      </c>
      <c r="J8710">
        <v>0.11</v>
      </c>
      <c r="K8710" t="s">
        <v>16</v>
      </c>
      <c r="L8710">
        <v>7</v>
      </c>
    </row>
    <row r="8711" spans="1:12" x14ac:dyDescent="0.3">
      <c r="A8711">
        <v>28</v>
      </c>
      <c r="B8711">
        <v>85000</v>
      </c>
      <c r="C8711" t="s">
        <v>13</v>
      </c>
      <c r="D8711">
        <v>8</v>
      </c>
      <c r="E8711" t="s">
        <v>18</v>
      </c>
      <c r="F8711" t="s">
        <v>19</v>
      </c>
      <c r="G8711">
        <v>8000</v>
      </c>
      <c r="H8711">
        <v>11.71</v>
      </c>
      <c r="I8711">
        <v>0</v>
      </c>
      <c r="J8711">
        <v>0.09</v>
      </c>
      <c r="K8711" t="s">
        <v>16</v>
      </c>
      <c r="L8711">
        <v>6</v>
      </c>
    </row>
    <row r="8712" spans="1:12" x14ac:dyDescent="0.3">
      <c r="A8712">
        <v>34</v>
      </c>
      <c r="B8712">
        <v>126000</v>
      </c>
      <c r="C8712" t="s">
        <v>26</v>
      </c>
      <c r="D8712">
        <v>2</v>
      </c>
      <c r="E8712" t="s">
        <v>28</v>
      </c>
      <c r="F8712" t="s">
        <v>19</v>
      </c>
      <c r="G8712">
        <v>9600</v>
      </c>
      <c r="H8712">
        <v>11.49</v>
      </c>
      <c r="I8712">
        <v>0</v>
      </c>
      <c r="J8712">
        <v>0.08</v>
      </c>
      <c r="K8712" t="s">
        <v>16</v>
      </c>
      <c r="L8712">
        <v>10</v>
      </c>
    </row>
    <row r="8713" spans="1:12" x14ac:dyDescent="0.3">
      <c r="A8713">
        <v>33</v>
      </c>
      <c r="B8713">
        <v>96000</v>
      </c>
      <c r="C8713" t="s">
        <v>26</v>
      </c>
      <c r="D8713">
        <v>0</v>
      </c>
      <c r="E8713" t="s">
        <v>25</v>
      </c>
      <c r="F8713" t="s">
        <v>15</v>
      </c>
      <c r="G8713">
        <v>8000</v>
      </c>
      <c r="H8713">
        <v>13.72</v>
      </c>
      <c r="I8713">
        <v>0</v>
      </c>
      <c r="J8713">
        <v>0.08</v>
      </c>
      <c r="K8713" t="s">
        <v>16</v>
      </c>
      <c r="L8713">
        <v>5</v>
      </c>
    </row>
    <row r="8714" spans="1:12" x14ac:dyDescent="0.3">
      <c r="A8714">
        <v>31</v>
      </c>
      <c r="B8714">
        <v>135000</v>
      </c>
      <c r="C8714" t="s">
        <v>26</v>
      </c>
      <c r="D8714">
        <v>12</v>
      </c>
      <c r="E8714" t="s">
        <v>18</v>
      </c>
      <c r="F8714" t="s">
        <v>15</v>
      </c>
      <c r="G8714">
        <v>15000</v>
      </c>
      <c r="H8714">
        <v>13.85</v>
      </c>
      <c r="I8714">
        <v>0</v>
      </c>
      <c r="J8714">
        <v>0.11</v>
      </c>
      <c r="K8714" t="s">
        <v>17</v>
      </c>
      <c r="L8714">
        <v>9</v>
      </c>
    </row>
    <row r="8715" spans="1:12" x14ac:dyDescent="0.3">
      <c r="A8715">
        <v>29</v>
      </c>
      <c r="B8715">
        <v>28000</v>
      </c>
      <c r="C8715" t="s">
        <v>13</v>
      </c>
      <c r="D8715">
        <v>0</v>
      </c>
      <c r="E8715" t="s">
        <v>14</v>
      </c>
      <c r="F8715" t="s">
        <v>15</v>
      </c>
      <c r="G8715">
        <v>10000</v>
      </c>
      <c r="H8715">
        <v>12.84</v>
      </c>
      <c r="I8715">
        <v>1</v>
      </c>
      <c r="J8715">
        <v>0.36</v>
      </c>
      <c r="K8715" t="s">
        <v>17</v>
      </c>
      <c r="L8715">
        <v>7</v>
      </c>
    </row>
    <row r="8716" spans="1:12" x14ac:dyDescent="0.3">
      <c r="A8716">
        <v>35</v>
      </c>
      <c r="B8716">
        <v>37000</v>
      </c>
      <c r="C8716" t="s">
        <v>13</v>
      </c>
      <c r="D8716">
        <v>2</v>
      </c>
      <c r="E8716" t="s">
        <v>27</v>
      </c>
      <c r="F8716" t="s">
        <v>19</v>
      </c>
      <c r="G8716">
        <v>2000</v>
      </c>
      <c r="H8716">
        <v>11.26</v>
      </c>
      <c r="I8716">
        <v>0</v>
      </c>
      <c r="J8716">
        <v>0.05</v>
      </c>
      <c r="K8716" t="s">
        <v>16</v>
      </c>
      <c r="L8716">
        <v>8</v>
      </c>
    </row>
    <row r="8717" spans="1:12" x14ac:dyDescent="0.3">
      <c r="A8717">
        <v>28</v>
      </c>
      <c r="B8717">
        <v>42240</v>
      </c>
      <c r="C8717" t="s">
        <v>23</v>
      </c>
      <c r="D8717">
        <v>2</v>
      </c>
      <c r="E8717" t="s">
        <v>20</v>
      </c>
      <c r="F8717" t="s">
        <v>19</v>
      </c>
      <c r="G8717">
        <v>12000</v>
      </c>
      <c r="H8717">
        <v>11.86</v>
      </c>
      <c r="I8717">
        <v>0</v>
      </c>
      <c r="J8717">
        <v>0.28000000000000003</v>
      </c>
      <c r="K8717" t="s">
        <v>16</v>
      </c>
      <c r="L8717">
        <v>6</v>
      </c>
    </row>
    <row r="8718" spans="1:12" x14ac:dyDescent="0.3">
      <c r="A8718">
        <v>29</v>
      </c>
      <c r="B8718">
        <v>120000</v>
      </c>
      <c r="C8718" t="s">
        <v>13</v>
      </c>
      <c r="D8718">
        <v>1</v>
      </c>
      <c r="E8718" t="s">
        <v>14</v>
      </c>
      <c r="F8718" t="s">
        <v>15</v>
      </c>
      <c r="G8718">
        <v>17500</v>
      </c>
      <c r="H8718">
        <v>12.87</v>
      </c>
      <c r="I8718">
        <v>0</v>
      </c>
      <c r="J8718">
        <v>0.15</v>
      </c>
      <c r="K8718" t="s">
        <v>16</v>
      </c>
      <c r="L8718">
        <v>5</v>
      </c>
    </row>
    <row r="8719" spans="1:12" x14ac:dyDescent="0.3">
      <c r="A8719">
        <v>28</v>
      </c>
      <c r="B8719">
        <v>30000</v>
      </c>
      <c r="C8719" t="s">
        <v>26</v>
      </c>
      <c r="D8719">
        <v>4</v>
      </c>
      <c r="E8719" t="s">
        <v>20</v>
      </c>
      <c r="F8719" t="s">
        <v>15</v>
      </c>
      <c r="G8719">
        <v>7500</v>
      </c>
      <c r="H8719">
        <v>11.78</v>
      </c>
      <c r="I8719">
        <v>0</v>
      </c>
      <c r="J8719">
        <v>0.25</v>
      </c>
      <c r="K8719" t="s">
        <v>16</v>
      </c>
      <c r="L8719">
        <v>9</v>
      </c>
    </row>
    <row r="8720" spans="1:12" x14ac:dyDescent="0.3">
      <c r="A8720">
        <v>27</v>
      </c>
      <c r="B8720">
        <v>54000</v>
      </c>
      <c r="C8720" t="s">
        <v>26</v>
      </c>
      <c r="D8720">
        <v>0</v>
      </c>
      <c r="E8720" t="s">
        <v>25</v>
      </c>
      <c r="F8720" t="s">
        <v>30</v>
      </c>
      <c r="G8720">
        <v>12000</v>
      </c>
      <c r="H8720">
        <v>16.489999999999998</v>
      </c>
      <c r="I8720">
        <v>1</v>
      </c>
      <c r="J8720">
        <v>0.22</v>
      </c>
      <c r="K8720" t="s">
        <v>16</v>
      </c>
      <c r="L8720">
        <v>10</v>
      </c>
    </row>
    <row r="8721" spans="1:12" x14ac:dyDescent="0.3">
      <c r="A8721">
        <v>29</v>
      </c>
      <c r="B8721">
        <v>30000</v>
      </c>
      <c r="C8721" t="s">
        <v>13</v>
      </c>
      <c r="E8721" t="s">
        <v>20</v>
      </c>
      <c r="F8721" t="s">
        <v>29</v>
      </c>
      <c r="G8721">
        <v>10200</v>
      </c>
      <c r="H8721">
        <v>17.989999999999998</v>
      </c>
      <c r="I8721">
        <v>1</v>
      </c>
      <c r="J8721">
        <v>0.34</v>
      </c>
      <c r="K8721" t="s">
        <v>16</v>
      </c>
      <c r="L8721">
        <v>5</v>
      </c>
    </row>
    <row r="8722" spans="1:12" x14ac:dyDescent="0.3">
      <c r="A8722">
        <v>30</v>
      </c>
      <c r="B8722">
        <v>71400</v>
      </c>
      <c r="C8722" t="s">
        <v>13</v>
      </c>
      <c r="D8722">
        <v>0</v>
      </c>
      <c r="E8722" t="s">
        <v>25</v>
      </c>
      <c r="F8722" t="s">
        <v>15</v>
      </c>
      <c r="G8722">
        <v>9600</v>
      </c>
      <c r="H8722">
        <v>12.61</v>
      </c>
      <c r="I8722">
        <v>0</v>
      </c>
      <c r="J8722">
        <v>0.13</v>
      </c>
      <c r="K8722" t="s">
        <v>17</v>
      </c>
      <c r="L8722">
        <v>9</v>
      </c>
    </row>
    <row r="8723" spans="1:12" x14ac:dyDescent="0.3">
      <c r="A8723">
        <v>29</v>
      </c>
      <c r="B8723">
        <v>27000</v>
      </c>
      <c r="C8723" t="s">
        <v>13</v>
      </c>
      <c r="D8723">
        <v>8</v>
      </c>
      <c r="E8723" t="s">
        <v>14</v>
      </c>
      <c r="F8723" t="s">
        <v>21</v>
      </c>
      <c r="G8723">
        <v>5000</v>
      </c>
      <c r="H8723">
        <v>6.76</v>
      </c>
      <c r="I8723">
        <v>0</v>
      </c>
      <c r="J8723">
        <v>0.19</v>
      </c>
      <c r="K8723" t="s">
        <v>16</v>
      </c>
      <c r="L8723">
        <v>8</v>
      </c>
    </row>
    <row r="8724" spans="1:12" x14ac:dyDescent="0.3">
      <c r="A8724">
        <v>33</v>
      </c>
      <c r="B8724">
        <v>32004</v>
      </c>
      <c r="C8724" t="s">
        <v>13</v>
      </c>
      <c r="D8724">
        <v>3</v>
      </c>
      <c r="E8724" t="s">
        <v>20</v>
      </c>
      <c r="F8724" t="s">
        <v>21</v>
      </c>
      <c r="G8724">
        <v>4000</v>
      </c>
      <c r="H8724">
        <v>8.32</v>
      </c>
      <c r="I8724">
        <v>0</v>
      </c>
      <c r="J8724">
        <v>0.12</v>
      </c>
      <c r="K8724" t="s">
        <v>16</v>
      </c>
      <c r="L8724">
        <v>9</v>
      </c>
    </row>
    <row r="8725" spans="1:12" x14ac:dyDescent="0.3">
      <c r="A8725">
        <v>27</v>
      </c>
      <c r="B8725">
        <v>20000</v>
      </c>
      <c r="C8725" t="s">
        <v>13</v>
      </c>
      <c r="D8725">
        <v>4</v>
      </c>
      <c r="E8725" t="s">
        <v>20</v>
      </c>
      <c r="F8725" t="s">
        <v>15</v>
      </c>
      <c r="G8725">
        <v>3250</v>
      </c>
      <c r="I8725">
        <v>1</v>
      </c>
      <c r="J8725">
        <v>0.16</v>
      </c>
      <c r="K8725" t="s">
        <v>16</v>
      </c>
      <c r="L8725">
        <v>5</v>
      </c>
    </row>
    <row r="8726" spans="1:12" x14ac:dyDescent="0.3">
      <c r="A8726">
        <v>27</v>
      </c>
      <c r="B8726">
        <v>120000</v>
      </c>
      <c r="C8726" t="s">
        <v>26</v>
      </c>
      <c r="D8726">
        <v>4</v>
      </c>
      <c r="E8726" t="s">
        <v>25</v>
      </c>
      <c r="F8726" t="s">
        <v>21</v>
      </c>
      <c r="G8726">
        <v>8400</v>
      </c>
      <c r="H8726">
        <v>7.14</v>
      </c>
      <c r="I8726">
        <v>0</v>
      </c>
      <c r="J8726">
        <v>7.0000000000000007E-2</v>
      </c>
      <c r="K8726" t="s">
        <v>16</v>
      </c>
      <c r="L8726">
        <v>6</v>
      </c>
    </row>
    <row r="8727" spans="1:12" x14ac:dyDescent="0.3">
      <c r="A8727">
        <v>28</v>
      </c>
      <c r="B8727">
        <v>45000</v>
      </c>
      <c r="C8727" t="s">
        <v>13</v>
      </c>
      <c r="D8727">
        <v>4</v>
      </c>
      <c r="E8727" t="s">
        <v>14</v>
      </c>
      <c r="F8727" t="s">
        <v>15</v>
      </c>
      <c r="G8727">
        <v>9000</v>
      </c>
      <c r="H8727">
        <v>14.65</v>
      </c>
      <c r="I8727">
        <v>0</v>
      </c>
      <c r="J8727">
        <v>0.2</v>
      </c>
      <c r="K8727" t="s">
        <v>16</v>
      </c>
      <c r="L8727">
        <v>6</v>
      </c>
    </row>
    <row r="8728" spans="1:12" x14ac:dyDescent="0.3">
      <c r="A8728">
        <v>27</v>
      </c>
      <c r="B8728">
        <v>67000</v>
      </c>
      <c r="C8728" t="s">
        <v>26</v>
      </c>
      <c r="D8728">
        <v>1</v>
      </c>
      <c r="E8728" t="s">
        <v>27</v>
      </c>
      <c r="F8728" t="s">
        <v>21</v>
      </c>
      <c r="G8728">
        <v>4200</v>
      </c>
      <c r="I8728">
        <v>0</v>
      </c>
      <c r="J8728">
        <v>0.06</v>
      </c>
      <c r="K8728" t="s">
        <v>16</v>
      </c>
      <c r="L8728">
        <v>7</v>
      </c>
    </row>
    <row r="8729" spans="1:12" x14ac:dyDescent="0.3">
      <c r="A8729">
        <v>27</v>
      </c>
      <c r="B8729">
        <v>45727</v>
      </c>
      <c r="C8729" t="s">
        <v>26</v>
      </c>
      <c r="D8729">
        <v>5</v>
      </c>
      <c r="E8729" t="s">
        <v>27</v>
      </c>
      <c r="F8729" t="s">
        <v>30</v>
      </c>
      <c r="G8729">
        <v>1000</v>
      </c>
      <c r="H8729">
        <v>16.29</v>
      </c>
      <c r="I8729">
        <v>0</v>
      </c>
      <c r="J8729">
        <v>0.02</v>
      </c>
      <c r="K8729" t="s">
        <v>16</v>
      </c>
      <c r="L8729">
        <v>5</v>
      </c>
    </row>
    <row r="8730" spans="1:12" x14ac:dyDescent="0.3">
      <c r="A8730">
        <v>27</v>
      </c>
      <c r="B8730">
        <v>120000</v>
      </c>
      <c r="C8730" t="s">
        <v>13</v>
      </c>
      <c r="D8730">
        <v>2</v>
      </c>
      <c r="E8730" t="s">
        <v>18</v>
      </c>
      <c r="F8730" t="s">
        <v>19</v>
      </c>
      <c r="G8730">
        <v>11050</v>
      </c>
      <c r="H8730">
        <v>12.69</v>
      </c>
      <c r="I8730">
        <v>0</v>
      </c>
      <c r="J8730">
        <v>0.09</v>
      </c>
      <c r="K8730" t="s">
        <v>16</v>
      </c>
      <c r="L8730">
        <v>6</v>
      </c>
    </row>
    <row r="8731" spans="1:12" x14ac:dyDescent="0.3">
      <c r="A8731">
        <v>29</v>
      </c>
      <c r="B8731">
        <v>60000</v>
      </c>
      <c r="C8731" t="s">
        <v>26</v>
      </c>
      <c r="D8731">
        <v>7</v>
      </c>
      <c r="E8731" t="s">
        <v>14</v>
      </c>
      <c r="F8731" t="s">
        <v>21</v>
      </c>
      <c r="G8731">
        <v>8500</v>
      </c>
      <c r="H8731">
        <v>6.92</v>
      </c>
      <c r="I8731">
        <v>0</v>
      </c>
      <c r="J8731">
        <v>0.14000000000000001</v>
      </c>
      <c r="K8731" t="s">
        <v>16</v>
      </c>
      <c r="L8731">
        <v>7</v>
      </c>
    </row>
    <row r="8732" spans="1:12" x14ac:dyDescent="0.3">
      <c r="A8732">
        <v>33</v>
      </c>
      <c r="B8732">
        <v>49548</v>
      </c>
      <c r="C8732" t="s">
        <v>13</v>
      </c>
      <c r="D8732">
        <v>6</v>
      </c>
      <c r="E8732" t="s">
        <v>20</v>
      </c>
      <c r="F8732" t="s">
        <v>15</v>
      </c>
      <c r="G8732">
        <v>2800</v>
      </c>
      <c r="H8732">
        <v>12.84</v>
      </c>
      <c r="I8732">
        <v>0</v>
      </c>
      <c r="J8732">
        <v>0.06</v>
      </c>
      <c r="K8732" t="s">
        <v>16</v>
      </c>
      <c r="L8732">
        <v>8</v>
      </c>
    </row>
    <row r="8733" spans="1:12" x14ac:dyDescent="0.3">
      <c r="A8733">
        <v>27</v>
      </c>
      <c r="B8733">
        <v>54000</v>
      </c>
      <c r="C8733" t="s">
        <v>26</v>
      </c>
      <c r="D8733">
        <v>1</v>
      </c>
      <c r="E8733" t="s">
        <v>28</v>
      </c>
      <c r="F8733" t="s">
        <v>19</v>
      </c>
      <c r="G8733">
        <v>27575</v>
      </c>
      <c r="I8733">
        <v>0</v>
      </c>
      <c r="J8733">
        <v>0.51</v>
      </c>
      <c r="K8733" t="s">
        <v>16</v>
      </c>
      <c r="L8733">
        <v>5</v>
      </c>
    </row>
    <row r="8734" spans="1:12" x14ac:dyDescent="0.3">
      <c r="A8734">
        <v>27</v>
      </c>
      <c r="B8734">
        <v>258000</v>
      </c>
      <c r="C8734" t="s">
        <v>13</v>
      </c>
      <c r="D8734">
        <v>11</v>
      </c>
      <c r="E8734" t="s">
        <v>18</v>
      </c>
      <c r="F8734" t="s">
        <v>29</v>
      </c>
      <c r="G8734">
        <v>35000</v>
      </c>
      <c r="H8734">
        <v>18.64</v>
      </c>
      <c r="I8734">
        <v>1</v>
      </c>
      <c r="J8734">
        <v>0.14000000000000001</v>
      </c>
      <c r="K8734" t="s">
        <v>16</v>
      </c>
      <c r="L8734">
        <v>10</v>
      </c>
    </row>
    <row r="8735" spans="1:12" x14ac:dyDescent="0.3">
      <c r="A8735">
        <v>27</v>
      </c>
      <c r="B8735">
        <v>146000</v>
      </c>
      <c r="C8735" t="s">
        <v>26</v>
      </c>
      <c r="D8735">
        <v>5</v>
      </c>
      <c r="E8735" t="s">
        <v>27</v>
      </c>
      <c r="F8735" t="s">
        <v>21</v>
      </c>
      <c r="G8735">
        <v>2500</v>
      </c>
      <c r="H8735">
        <v>8.49</v>
      </c>
      <c r="I8735">
        <v>0</v>
      </c>
      <c r="J8735">
        <v>0.02</v>
      </c>
      <c r="K8735" t="s">
        <v>16</v>
      </c>
      <c r="L8735">
        <v>9</v>
      </c>
    </row>
    <row r="8736" spans="1:12" x14ac:dyDescent="0.3">
      <c r="A8736">
        <v>29</v>
      </c>
      <c r="B8736">
        <v>46344</v>
      </c>
      <c r="C8736" t="s">
        <v>13</v>
      </c>
      <c r="D8736">
        <v>0</v>
      </c>
      <c r="E8736" t="s">
        <v>18</v>
      </c>
      <c r="F8736" t="s">
        <v>19</v>
      </c>
      <c r="G8736">
        <v>3500</v>
      </c>
      <c r="H8736">
        <v>11.36</v>
      </c>
      <c r="I8736">
        <v>0</v>
      </c>
      <c r="J8736">
        <v>0.08</v>
      </c>
      <c r="K8736" t="s">
        <v>16</v>
      </c>
      <c r="L8736">
        <v>8</v>
      </c>
    </row>
    <row r="8737" spans="1:12" x14ac:dyDescent="0.3">
      <c r="A8737">
        <v>28</v>
      </c>
      <c r="B8737">
        <v>50176</v>
      </c>
      <c r="C8737" t="s">
        <v>13</v>
      </c>
      <c r="D8737">
        <v>3</v>
      </c>
      <c r="E8737" t="s">
        <v>27</v>
      </c>
      <c r="F8737" t="s">
        <v>19</v>
      </c>
      <c r="G8737">
        <v>5000</v>
      </c>
      <c r="H8737">
        <v>10.59</v>
      </c>
      <c r="I8737">
        <v>0</v>
      </c>
      <c r="J8737">
        <v>0.1</v>
      </c>
      <c r="K8737" t="s">
        <v>16</v>
      </c>
      <c r="L8737">
        <v>7</v>
      </c>
    </row>
    <row r="8738" spans="1:12" x14ac:dyDescent="0.3">
      <c r="A8738">
        <v>34</v>
      </c>
      <c r="B8738">
        <v>80300</v>
      </c>
      <c r="C8738" t="s">
        <v>26</v>
      </c>
      <c r="D8738">
        <v>3</v>
      </c>
      <c r="E8738" t="s">
        <v>28</v>
      </c>
      <c r="F8738" t="s">
        <v>15</v>
      </c>
      <c r="G8738">
        <v>15000</v>
      </c>
      <c r="H8738">
        <v>12.73</v>
      </c>
      <c r="I8738">
        <v>0</v>
      </c>
      <c r="J8738">
        <v>0.19</v>
      </c>
      <c r="K8738" t="s">
        <v>17</v>
      </c>
      <c r="L8738">
        <v>10</v>
      </c>
    </row>
    <row r="8739" spans="1:12" x14ac:dyDescent="0.3">
      <c r="A8739">
        <v>29</v>
      </c>
      <c r="B8739">
        <v>53000</v>
      </c>
      <c r="C8739" t="s">
        <v>13</v>
      </c>
      <c r="D8739">
        <v>0</v>
      </c>
      <c r="E8739" t="s">
        <v>20</v>
      </c>
      <c r="F8739" t="s">
        <v>21</v>
      </c>
      <c r="G8739">
        <v>5000</v>
      </c>
      <c r="H8739">
        <v>5.42</v>
      </c>
      <c r="I8739">
        <v>0</v>
      </c>
      <c r="J8739">
        <v>0.09</v>
      </c>
      <c r="K8739" t="s">
        <v>16</v>
      </c>
      <c r="L8739">
        <v>5</v>
      </c>
    </row>
    <row r="8740" spans="1:12" x14ac:dyDescent="0.3">
      <c r="A8740">
        <v>27</v>
      </c>
      <c r="B8740">
        <v>90000</v>
      </c>
      <c r="C8740" t="s">
        <v>23</v>
      </c>
      <c r="D8740">
        <v>1</v>
      </c>
      <c r="E8740" t="s">
        <v>27</v>
      </c>
      <c r="F8740" t="s">
        <v>21</v>
      </c>
      <c r="G8740">
        <v>7500</v>
      </c>
      <c r="H8740">
        <v>7.51</v>
      </c>
      <c r="I8740">
        <v>0</v>
      </c>
      <c r="J8740">
        <v>0.08</v>
      </c>
      <c r="K8740" t="s">
        <v>16</v>
      </c>
      <c r="L8740">
        <v>10</v>
      </c>
    </row>
    <row r="8741" spans="1:12" x14ac:dyDescent="0.3">
      <c r="A8741">
        <v>28</v>
      </c>
      <c r="B8741">
        <v>206000</v>
      </c>
      <c r="C8741" t="s">
        <v>13</v>
      </c>
      <c r="D8741">
        <v>2</v>
      </c>
      <c r="E8741" t="s">
        <v>28</v>
      </c>
      <c r="F8741" t="s">
        <v>15</v>
      </c>
      <c r="G8741">
        <v>24000</v>
      </c>
      <c r="I8741">
        <v>0</v>
      </c>
      <c r="J8741">
        <v>0.12</v>
      </c>
      <c r="K8741" t="s">
        <v>16</v>
      </c>
      <c r="L8741">
        <v>10</v>
      </c>
    </row>
    <row r="8742" spans="1:12" x14ac:dyDescent="0.3">
      <c r="A8742">
        <v>35</v>
      </c>
      <c r="B8742">
        <v>65000</v>
      </c>
      <c r="C8742" t="s">
        <v>26</v>
      </c>
      <c r="D8742">
        <v>19</v>
      </c>
      <c r="E8742" t="s">
        <v>25</v>
      </c>
      <c r="F8742" t="s">
        <v>19</v>
      </c>
      <c r="G8742">
        <v>20000</v>
      </c>
      <c r="H8742">
        <v>10.25</v>
      </c>
      <c r="I8742">
        <v>0</v>
      </c>
      <c r="J8742">
        <v>0.31</v>
      </c>
      <c r="K8742" t="s">
        <v>16</v>
      </c>
      <c r="L8742">
        <v>5</v>
      </c>
    </row>
    <row r="8743" spans="1:12" x14ac:dyDescent="0.3">
      <c r="A8743">
        <v>28</v>
      </c>
      <c r="B8743">
        <v>78000</v>
      </c>
      <c r="C8743" t="s">
        <v>26</v>
      </c>
      <c r="D8743">
        <v>12</v>
      </c>
      <c r="E8743" t="s">
        <v>14</v>
      </c>
      <c r="F8743" t="s">
        <v>19</v>
      </c>
      <c r="G8743">
        <v>13000</v>
      </c>
      <c r="I8743">
        <v>0</v>
      </c>
      <c r="J8743">
        <v>0.17</v>
      </c>
      <c r="K8743" t="s">
        <v>16</v>
      </c>
      <c r="L8743">
        <v>9</v>
      </c>
    </row>
    <row r="8744" spans="1:12" x14ac:dyDescent="0.3">
      <c r="A8744">
        <v>34</v>
      </c>
      <c r="B8744">
        <v>91000</v>
      </c>
      <c r="C8744" t="s">
        <v>26</v>
      </c>
      <c r="D8744">
        <v>19</v>
      </c>
      <c r="E8744" t="s">
        <v>14</v>
      </c>
      <c r="F8744" t="s">
        <v>19</v>
      </c>
      <c r="G8744">
        <v>15000</v>
      </c>
      <c r="I8744">
        <v>0</v>
      </c>
      <c r="J8744">
        <v>0.16</v>
      </c>
      <c r="K8744" t="s">
        <v>16</v>
      </c>
      <c r="L8744">
        <v>8</v>
      </c>
    </row>
    <row r="8745" spans="1:12" x14ac:dyDescent="0.3">
      <c r="A8745">
        <v>33</v>
      </c>
      <c r="B8745">
        <v>76248</v>
      </c>
      <c r="C8745" t="s">
        <v>26</v>
      </c>
      <c r="D8745">
        <v>17</v>
      </c>
      <c r="E8745" t="s">
        <v>18</v>
      </c>
      <c r="F8745" t="s">
        <v>21</v>
      </c>
      <c r="G8745">
        <v>10400</v>
      </c>
      <c r="H8745">
        <v>7.66</v>
      </c>
      <c r="I8745">
        <v>0</v>
      </c>
      <c r="J8745">
        <v>0.14000000000000001</v>
      </c>
      <c r="K8745" t="s">
        <v>16</v>
      </c>
      <c r="L8745">
        <v>5</v>
      </c>
    </row>
    <row r="8746" spans="1:12" x14ac:dyDescent="0.3">
      <c r="A8746">
        <v>28</v>
      </c>
      <c r="B8746">
        <v>73200</v>
      </c>
      <c r="C8746" t="s">
        <v>13</v>
      </c>
      <c r="D8746">
        <v>2</v>
      </c>
      <c r="E8746" t="s">
        <v>27</v>
      </c>
      <c r="F8746" t="s">
        <v>21</v>
      </c>
      <c r="G8746">
        <v>12000</v>
      </c>
      <c r="H8746">
        <v>8.9</v>
      </c>
      <c r="I8746">
        <v>0</v>
      </c>
      <c r="J8746">
        <v>0.16</v>
      </c>
      <c r="K8746" t="s">
        <v>16</v>
      </c>
      <c r="L8746">
        <v>5</v>
      </c>
    </row>
    <row r="8747" spans="1:12" x14ac:dyDescent="0.3">
      <c r="A8747">
        <v>30</v>
      </c>
      <c r="B8747">
        <v>60600</v>
      </c>
      <c r="C8747" t="s">
        <v>26</v>
      </c>
      <c r="D8747">
        <v>1</v>
      </c>
      <c r="E8747" t="s">
        <v>14</v>
      </c>
      <c r="F8747" t="s">
        <v>21</v>
      </c>
      <c r="G8747">
        <v>3000</v>
      </c>
      <c r="H8747">
        <v>7.12</v>
      </c>
      <c r="I8747">
        <v>0</v>
      </c>
      <c r="J8747">
        <v>0.05</v>
      </c>
      <c r="K8747" t="s">
        <v>16</v>
      </c>
      <c r="L8747">
        <v>5</v>
      </c>
    </row>
    <row r="8748" spans="1:12" x14ac:dyDescent="0.3">
      <c r="A8748">
        <v>27</v>
      </c>
      <c r="B8748">
        <v>90000</v>
      </c>
      <c r="C8748" t="s">
        <v>13</v>
      </c>
      <c r="D8748">
        <v>4</v>
      </c>
      <c r="E8748" t="s">
        <v>27</v>
      </c>
      <c r="F8748" t="s">
        <v>21</v>
      </c>
      <c r="G8748">
        <v>10000</v>
      </c>
      <c r="H8748">
        <v>7.49</v>
      </c>
      <c r="I8748">
        <v>0</v>
      </c>
      <c r="J8748">
        <v>0.11</v>
      </c>
      <c r="K8748" t="s">
        <v>16</v>
      </c>
      <c r="L8748">
        <v>9</v>
      </c>
    </row>
    <row r="8749" spans="1:12" x14ac:dyDescent="0.3">
      <c r="A8749">
        <v>32</v>
      </c>
      <c r="B8749">
        <v>75000</v>
      </c>
      <c r="C8749" t="s">
        <v>13</v>
      </c>
      <c r="D8749">
        <v>3</v>
      </c>
      <c r="E8749" t="s">
        <v>27</v>
      </c>
      <c r="F8749" t="s">
        <v>30</v>
      </c>
      <c r="G8749">
        <v>12800</v>
      </c>
      <c r="H8749">
        <v>14.74</v>
      </c>
      <c r="I8749">
        <v>0</v>
      </c>
      <c r="J8749">
        <v>0.17</v>
      </c>
      <c r="K8749" t="s">
        <v>17</v>
      </c>
      <c r="L8749">
        <v>6</v>
      </c>
    </row>
    <row r="8750" spans="1:12" x14ac:dyDescent="0.3">
      <c r="A8750">
        <v>28</v>
      </c>
      <c r="B8750">
        <v>82300</v>
      </c>
      <c r="C8750" t="s">
        <v>13</v>
      </c>
      <c r="D8750">
        <v>3</v>
      </c>
      <c r="E8750" t="s">
        <v>27</v>
      </c>
      <c r="F8750" t="s">
        <v>21</v>
      </c>
      <c r="G8750">
        <v>3600</v>
      </c>
      <c r="H8750">
        <v>9.6300000000000008</v>
      </c>
      <c r="I8750">
        <v>0</v>
      </c>
      <c r="J8750">
        <v>0.04</v>
      </c>
      <c r="K8750" t="s">
        <v>16</v>
      </c>
      <c r="L8750">
        <v>6</v>
      </c>
    </row>
    <row r="8751" spans="1:12" x14ac:dyDescent="0.3">
      <c r="A8751">
        <v>29</v>
      </c>
      <c r="B8751">
        <v>44991</v>
      </c>
      <c r="C8751" t="s">
        <v>26</v>
      </c>
      <c r="D8751">
        <v>13</v>
      </c>
      <c r="E8751" t="s">
        <v>14</v>
      </c>
      <c r="F8751" t="s">
        <v>15</v>
      </c>
      <c r="G8751">
        <v>5000</v>
      </c>
      <c r="H8751">
        <v>14.72</v>
      </c>
      <c r="I8751">
        <v>0</v>
      </c>
      <c r="J8751">
        <v>0.11</v>
      </c>
      <c r="K8751" t="s">
        <v>17</v>
      </c>
      <c r="L8751">
        <v>5</v>
      </c>
    </row>
    <row r="8752" spans="1:12" x14ac:dyDescent="0.3">
      <c r="A8752">
        <v>29</v>
      </c>
      <c r="B8752">
        <v>73000</v>
      </c>
      <c r="C8752" t="s">
        <v>26</v>
      </c>
      <c r="D8752">
        <v>7</v>
      </c>
      <c r="E8752" t="s">
        <v>18</v>
      </c>
      <c r="F8752" t="s">
        <v>21</v>
      </c>
      <c r="G8752">
        <v>12000</v>
      </c>
      <c r="H8752">
        <v>7.29</v>
      </c>
      <c r="I8752">
        <v>0</v>
      </c>
      <c r="J8752">
        <v>0.16</v>
      </c>
      <c r="K8752" t="s">
        <v>16</v>
      </c>
      <c r="L8752">
        <v>8</v>
      </c>
    </row>
    <row r="8753" spans="1:12" x14ac:dyDescent="0.3">
      <c r="A8753">
        <v>34</v>
      </c>
      <c r="B8753">
        <v>180000</v>
      </c>
      <c r="C8753" t="s">
        <v>26</v>
      </c>
      <c r="D8753">
        <v>9</v>
      </c>
      <c r="E8753" t="s">
        <v>20</v>
      </c>
      <c r="F8753" t="s">
        <v>15</v>
      </c>
      <c r="G8753">
        <v>12900</v>
      </c>
      <c r="H8753">
        <v>12.99</v>
      </c>
      <c r="I8753">
        <v>0</v>
      </c>
      <c r="J8753">
        <v>7.0000000000000007E-2</v>
      </c>
      <c r="K8753" t="s">
        <v>17</v>
      </c>
      <c r="L8753">
        <v>8</v>
      </c>
    </row>
    <row r="8754" spans="1:12" x14ac:dyDescent="0.3">
      <c r="A8754">
        <v>32</v>
      </c>
      <c r="B8754">
        <v>78000</v>
      </c>
      <c r="C8754" t="s">
        <v>13</v>
      </c>
      <c r="D8754">
        <v>0</v>
      </c>
      <c r="E8754" t="s">
        <v>18</v>
      </c>
      <c r="F8754" t="s">
        <v>15</v>
      </c>
      <c r="G8754">
        <v>13000</v>
      </c>
      <c r="H8754">
        <v>12.87</v>
      </c>
      <c r="I8754">
        <v>0</v>
      </c>
      <c r="J8754">
        <v>0.17</v>
      </c>
      <c r="K8754" t="s">
        <v>17</v>
      </c>
      <c r="L8754">
        <v>10</v>
      </c>
    </row>
    <row r="8755" spans="1:12" x14ac:dyDescent="0.3">
      <c r="A8755">
        <v>29</v>
      </c>
      <c r="B8755">
        <v>75000</v>
      </c>
      <c r="C8755" t="s">
        <v>26</v>
      </c>
      <c r="D8755">
        <v>3</v>
      </c>
      <c r="E8755" t="s">
        <v>14</v>
      </c>
      <c r="F8755" t="s">
        <v>19</v>
      </c>
      <c r="G8755">
        <v>4000</v>
      </c>
      <c r="H8755">
        <v>10.75</v>
      </c>
      <c r="I8755">
        <v>0</v>
      </c>
      <c r="J8755">
        <v>0.05</v>
      </c>
      <c r="K8755" t="s">
        <v>16</v>
      </c>
      <c r="L8755">
        <v>9</v>
      </c>
    </row>
    <row r="8756" spans="1:12" x14ac:dyDescent="0.3">
      <c r="A8756">
        <v>29</v>
      </c>
      <c r="B8756">
        <v>40000</v>
      </c>
      <c r="C8756" t="s">
        <v>13</v>
      </c>
      <c r="D8756">
        <v>3</v>
      </c>
      <c r="E8756" t="s">
        <v>14</v>
      </c>
      <c r="F8756" t="s">
        <v>19</v>
      </c>
      <c r="G8756">
        <v>14150</v>
      </c>
      <c r="H8756">
        <v>12.69</v>
      </c>
      <c r="I8756">
        <v>1</v>
      </c>
      <c r="J8756">
        <v>0.35</v>
      </c>
      <c r="K8756" t="s">
        <v>16</v>
      </c>
      <c r="L8756">
        <v>5</v>
      </c>
    </row>
    <row r="8757" spans="1:12" x14ac:dyDescent="0.3">
      <c r="A8757">
        <v>29</v>
      </c>
      <c r="B8757">
        <v>60000</v>
      </c>
      <c r="C8757" t="s">
        <v>26</v>
      </c>
      <c r="D8757">
        <v>1</v>
      </c>
      <c r="E8757" t="s">
        <v>27</v>
      </c>
      <c r="F8757" t="s">
        <v>19</v>
      </c>
      <c r="G8757">
        <v>5600</v>
      </c>
      <c r="H8757">
        <v>12.42</v>
      </c>
      <c r="I8757">
        <v>0</v>
      </c>
      <c r="J8757">
        <v>0.09</v>
      </c>
      <c r="K8757" t="s">
        <v>16</v>
      </c>
      <c r="L8757">
        <v>10</v>
      </c>
    </row>
    <row r="8758" spans="1:12" x14ac:dyDescent="0.3">
      <c r="A8758">
        <v>27</v>
      </c>
      <c r="B8758">
        <v>29120</v>
      </c>
      <c r="C8758" t="s">
        <v>13</v>
      </c>
      <c r="D8758">
        <v>2</v>
      </c>
      <c r="E8758" t="s">
        <v>14</v>
      </c>
      <c r="F8758" t="s">
        <v>19</v>
      </c>
      <c r="G8758">
        <v>4000</v>
      </c>
      <c r="H8758">
        <v>10.75</v>
      </c>
      <c r="I8758">
        <v>0</v>
      </c>
      <c r="J8758">
        <v>0.14000000000000001</v>
      </c>
      <c r="K8758" t="s">
        <v>16</v>
      </c>
      <c r="L8758">
        <v>8</v>
      </c>
    </row>
    <row r="8759" spans="1:12" x14ac:dyDescent="0.3">
      <c r="A8759">
        <v>28</v>
      </c>
      <c r="B8759">
        <v>51043</v>
      </c>
      <c r="C8759" t="s">
        <v>26</v>
      </c>
      <c r="D8759">
        <v>12</v>
      </c>
      <c r="E8759" t="s">
        <v>27</v>
      </c>
      <c r="F8759" t="s">
        <v>15</v>
      </c>
      <c r="G8759">
        <v>2100</v>
      </c>
      <c r="H8759">
        <v>12.29</v>
      </c>
      <c r="I8759">
        <v>1</v>
      </c>
      <c r="J8759">
        <v>0.04</v>
      </c>
      <c r="K8759" t="s">
        <v>16</v>
      </c>
      <c r="L8759">
        <v>5</v>
      </c>
    </row>
    <row r="8760" spans="1:12" x14ac:dyDescent="0.3">
      <c r="A8760">
        <v>28</v>
      </c>
      <c r="B8760">
        <v>56000</v>
      </c>
      <c r="C8760" t="s">
        <v>26</v>
      </c>
      <c r="D8760">
        <v>5</v>
      </c>
      <c r="E8760" t="s">
        <v>14</v>
      </c>
      <c r="F8760" t="s">
        <v>15</v>
      </c>
      <c r="G8760">
        <v>5050</v>
      </c>
      <c r="H8760">
        <v>12.29</v>
      </c>
      <c r="I8760">
        <v>1</v>
      </c>
      <c r="J8760">
        <v>0.09</v>
      </c>
      <c r="K8760" t="s">
        <v>17</v>
      </c>
      <c r="L8760">
        <v>8</v>
      </c>
    </row>
    <row r="8761" spans="1:12" x14ac:dyDescent="0.3">
      <c r="A8761">
        <v>29</v>
      </c>
      <c r="B8761">
        <v>105000</v>
      </c>
      <c r="C8761" t="s">
        <v>26</v>
      </c>
      <c r="D8761">
        <v>13</v>
      </c>
      <c r="E8761" t="s">
        <v>14</v>
      </c>
      <c r="F8761" t="s">
        <v>21</v>
      </c>
      <c r="G8761">
        <v>12000</v>
      </c>
      <c r="H8761">
        <v>7.88</v>
      </c>
      <c r="I8761">
        <v>0</v>
      </c>
      <c r="J8761">
        <v>0.11</v>
      </c>
      <c r="K8761" t="s">
        <v>16</v>
      </c>
      <c r="L8761">
        <v>10</v>
      </c>
    </row>
    <row r="8762" spans="1:12" x14ac:dyDescent="0.3">
      <c r="A8762">
        <v>29</v>
      </c>
      <c r="B8762">
        <v>16800</v>
      </c>
      <c r="C8762" t="s">
        <v>13</v>
      </c>
      <c r="D8762">
        <v>4</v>
      </c>
      <c r="E8762" t="s">
        <v>20</v>
      </c>
      <c r="F8762" t="s">
        <v>21</v>
      </c>
      <c r="G8762">
        <v>5000</v>
      </c>
      <c r="H8762">
        <v>6.92</v>
      </c>
      <c r="I8762">
        <v>1</v>
      </c>
      <c r="J8762">
        <v>0.3</v>
      </c>
      <c r="K8762" t="s">
        <v>16</v>
      </c>
      <c r="L8762">
        <v>7</v>
      </c>
    </row>
    <row r="8763" spans="1:12" x14ac:dyDescent="0.3">
      <c r="A8763">
        <v>30</v>
      </c>
      <c r="B8763">
        <v>180000</v>
      </c>
      <c r="C8763" t="s">
        <v>26</v>
      </c>
      <c r="D8763">
        <v>0</v>
      </c>
      <c r="E8763" t="s">
        <v>18</v>
      </c>
      <c r="F8763" t="s">
        <v>21</v>
      </c>
      <c r="G8763">
        <v>6000</v>
      </c>
      <c r="H8763">
        <v>6.62</v>
      </c>
      <c r="I8763">
        <v>0</v>
      </c>
      <c r="J8763">
        <v>0.03</v>
      </c>
      <c r="K8763" t="s">
        <v>16</v>
      </c>
      <c r="L8763">
        <v>8</v>
      </c>
    </row>
    <row r="8764" spans="1:12" x14ac:dyDescent="0.3">
      <c r="A8764">
        <v>27</v>
      </c>
      <c r="B8764">
        <v>45600</v>
      </c>
      <c r="C8764" t="s">
        <v>26</v>
      </c>
      <c r="D8764">
        <v>3</v>
      </c>
      <c r="E8764" t="s">
        <v>25</v>
      </c>
      <c r="F8764" t="s">
        <v>21</v>
      </c>
      <c r="G8764">
        <v>1450</v>
      </c>
      <c r="H8764">
        <v>8.49</v>
      </c>
      <c r="I8764">
        <v>0</v>
      </c>
      <c r="J8764">
        <v>0.03</v>
      </c>
      <c r="K8764" t="s">
        <v>16</v>
      </c>
      <c r="L8764">
        <v>9</v>
      </c>
    </row>
    <row r="8765" spans="1:12" x14ac:dyDescent="0.3">
      <c r="A8765">
        <v>28</v>
      </c>
      <c r="B8765">
        <v>107364</v>
      </c>
      <c r="C8765" t="s">
        <v>26</v>
      </c>
      <c r="D8765">
        <v>12</v>
      </c>
      <c r="E8765" t="s">
        <v>25</v>
      </c>
      <c r="F8765" t="s">
        <v>21</v>
      </c>
      <c r="G8765">
        <v>8000</v>
      </c>
      <c r="H8765">
        <v>6.76</v>
      </c>
      <c r="I8765">
        <v>0</v>
      </c>
      <c r="J8765">
        <v>7.0000000000000007E-2</v>
      </c>
      <c r="K8765" t="s">
        <v>16</v>
      </c>
      <c r="L8765">
        <v>9</v>
      </c>
    </row>
    <row r="8766" spans="1:12" x14ac:dyDescent="0.3">
      <c r="A8766">
        <v>28</v>
      </c>
      <c r="B8766">
        <v>28800</v>
      </c>
      <c r="C8766" t="s">
        <v>26</v>
      </c>
      <c r="D8766">
        <v>2</v>
      </c>
      <c r="E8766" t="s">
        <v>18</v>
      </c>
      <c r="F8766" t="s">
        <v>19</v>
      </c>
      <c r="G8766">
        <v>2000</v>
      </c>
      <c r="H8766">
        <v>10.59</v>
      </c>
      <c r="I8766">
        <v>0</v>
      </c>
      <c r="J8766">
        <v>7.0000000000000007E-2</v>
      </c>
      <c r="K8766" t="s">
        <v>16</v>
      </c>
      <c r="L8766">
        <v>8</v>
      </c>
    </row>
    <row r="8767" spans="1:12" x14ac:dyDescent="0.3">
      <c r="A8767">
        <v>34</v>
      </c>
      <c r="B8767">
        <v>30000</v>
      </c>
      <c r="C8767" t="s">
        <v>26</v>
      </c>
      <c r="D8767">
        <v>4</v>
      </c>
      <c r="E8767" t="s">
        <v>20</v>
      </c>
      <c r="F8767" t="s">
        <v>21</v>
      </c>
      <c r="G8767">
        <v>4300</v>
      </c>
      <c r="H8767">
        <v>7.9</v>
      </c>
      <c r="I8767">
        <v>0</v>
      </c>
      <c r="J8767">
        <v>0.14000000000000001</v>
      </c>
      <c r="K8767" t="s">
        <v>16</v>
      </c>
      <c r="L8767">
        <v>9</v>
      </c>
    </row>
    <row r="8768" spans="1:12" x14ac:dyDescent="0.3">
      <c r="A8768">
        <v>32</v>
      </c>
      <c r="B8768">
        <v>140000</v>
      </c>
      <c r="C8768" t="s">
        <v>26</v>
      </c>
      <c r="D8768">
        <v>3</v>
      </c>
      <c r="E8768" t="s">
        <v>28</v>
      </c>
      <c r="F8768" t="s">
        <v>19</v>
      </c>
      <c r="G8768">
        <v>5000</v>
      </c>
      <c r="H8768">
        <v>10.38</v>
      </c>
      <c r="I8768">
        <v>0</v>
      </c>
      <c r="J8768">
        <v>0.04</v>
      </c>
      <c r="K8768" t="s">
        <v>16</v>
      </c>
      <c r="L8768">
        <v>10</v>
      </c>
    </row>
    <row r="8769" spans="1:12" x14ac:dyDescent="0.3">
      <c r="A8769">
        <v>27</v>
      </c>
      <c r="B8769">
        <v>75000</v>
      </c>
      <c r="C8769" t="s">
        <v>26</v>
      </c>
      <c r="D8769">
        <v>0</v>
      </c>
      <c r="E8769" t="s">
        <v>20</v>
      </c>
      <c r="F8769" t="s">
        <v>21</v>
      </c>
      <c r="G8769">
        <v>7500</v>
      </c>
      <c r="H8769">
        <v>8.9</v>
      </c>
      <c r="I8769">
        <v>0</v>
      </c>
      <c r="J8769">
        <v>0.1</v>
      </c>
      <c r="K8769" t="s">
        <v>16</v>
      </c>
      <c r="L8769">
        <v>10</v>
      </c>
    </row>
    <row r="8770" spans="1:12" x14ac:dyDescent="0.3">
      <c r="A8770">
        <v>32</v>
      </c>
      <c r="B8770">
        <v>84456</v>
      </c>
      <c r="C8770" t="s">
        <v>13</v>
      </c>
      <c r="D8770">
        <v>5</v>
      </c>
      <c r="E8770" t="s">
        <v>28</v>
      </c>
      <c r="F8770" t="s">
        <v>19</v>
      </c>
      <c r="G8770">
        <v>10000</v>
      </c>
      <c r="H8770">
        <v>9.8800000000000008</v>
      </c>
      <c r="I8770">
        <v>0</v>
      </c>
      <c r="J8770">
        <v>0.12</v>
      </c>
      <c r="K8770" t="s">
        <v>16</v>
      </c>
      <c r="L8770">
        <v>7</v>
      </c>
    </row>
    <row r="8771" spans="1:12" x14ac:dyDescent="0.3">
      <c r="A8771">
        <v>27</v>
      </c>
      <c r="B8771">
        <v>39480</v>
      </c>
      <c r="C8771" t="s">
        <v>26</v>
      </c>
      <c r="D8771">
        <v>2</v>
      </c>
      <c r="E8771" t="s">
        <v>18</v>
      </c>
      <c r="F8771" t="s">
        <v>15</v>
      </c>
      <c r="G8771">
        <v>7200</v>
      </c>
      <c r="H8771">
        <v>13.79</v>
      </c>
      <c r="I8771">
        <v>0</v>
      </c>
      <c r="J8771">
        <v>0.18</v>
      </c>
      <c r="K8771" t="s">
        <v>16</v>
      </c>
      <c r="L8771">
        <v>7</v>
      </c>
    </row>
    <row r="8772" spans="1:12" x14ac:dyDescent="0.3">
      <c r="A8772">
        <v>29</v>
      </c>
      <c r="B8772">
        <v>62000</v>
      </c>
      <c r="C8772" t="s">
        <v>26</v>
      </c>
      <c r="D8772">
        <v>6</v>
      </c>
      <c r="E8772" t="s">
        <v>27</v>
      </c>
      <c r="F8772" t="s">
        <v>21</v>
      </c>
      <c r="G8772">
        <v>12000</v>
      </c>
      <c r="H8772">
        <v>7.51</v>
      </c>
      <c r="I8772">
        <v>0</v>
      </c>
      <c r="J8772">
        <v>0.19</v>
      </c>
      <c r="K8772" t="s">
        <v>16</v>
      </c>
      <c r="L8772">
        <v>8</v>
      </c>
    </row>
    <row r="8773" spans="1:12" x14ac:dyDescent="0.3">
      <c r="A8773">
        <v>28</v>
      </c>
      <c r="B8773">
        <v>28320</v>
      </c>
      <c r="C8773" t="s">
        <v>13</v>
      </c>
      <c r="D8773">
        <v>4</v>
      </c>
      <c r="E8773" t="s">
        <v>27</v>
      </c>
      <c r="F8773" t="s">
        <v>30</v>
      </c>
      <c r="G8773">
        <v>8700</v>
      </c>
      <c r="H8773">
        <v>14.61</v>
      </c>
      <c r="I8773">
        <v>1</v>
      </c>
      <c r="J8773">
        <v>0.31</v>
      </c>
      <c r="K8773" t="s">
        <v>16</v>
      </c>
      <c r="L8773">
        <v>8</v>
      </c>
    </row>
    <row r="8774" spans="1:12" x14ac:dyDescent="0.3">
      <c r="A8774">
        <v>29</v>
      </c>
      <c r="B8774">
        <v>118400</v>
      </c>
      <c r="C8774" t="s">
        <v>26</v>
      </c>
      <c r="D8774">
        <v>11</v>
      </c>
      <c r="E8774" t="s">
        <v>18</v>
      </c>
      <c r="F8774" t="s">
        <v>21</v>
      </c>
      <c r="G8774">
        <v>35000</v>
      </c>
      <c r="H8774">
        <v>7.9</v>
      </c>
      <c r="I8774">
        <v>0</v>
      </c>
      <c r="J8774">
        <v>0.3</v>
      </c>
      <c r="K8774" t="s">
        <v>16</v>
      </c>
      <c r="L8774">
        <v>7</v>
      </c>
    </row>
    <row r="8775" spans="1:12" x14ac:dyDescent="0.3">
      <c r="A8775">
        <v>27</v>
      </c>
      <c r="B8775">
        <v>55200</v>
      </c>
      <c r="C8775" t="s">
        <v>13</v>
      </c>
      <c r="D8775">
        <v>0</v>
      </c>
      <c r="E8775" t="s">
        <v>25</v>
      </c>
      <c r="F8775" t="s">
        <v>21</v>
      </c>
      <c r="G8775">
        <v>4000</v>
      </c>
      <c r="H8775">
        <v>6.76</v>
      </c>
      <c r="I8775">
        <v>0</v>
      </c>
      <c r="J8775">
        <v>7.0000000000000007E-2</v>
      </c>
      <c r="K8775" t="s">
        <v>16</v>
      </c>
      <c r="L8775">
        <v>6</v>
      </c>
    </row>
    <row r="8776" spans="1:12" x14ac:dyDescent="0.3">
      <c r="A8776">
        <v>33</v>
      </c>
      <c r="B8776">
        <v>143004</v>
      </c>
      <c r="C8776" t="s">
        <v>26</v>
      </c>
      <c r="D8776">
        <v>17</v>
      </c>
      <c r="E8776" t="s">
        <v>28</v>
      </c>
      <c r="F8776" t="s">
        <v>21</v>
      </c>
      <c r="G8776">
        <v>10000</v>
      </c>
      <c r="H8776">
        <v>6.99</v>
      </c>
      <c r="I8776">
        <v>0</v>
      </c>
      <c r="J8776">
        <v>7.0000000000000007E-2</v>
      </c>
      <c r="K8776" t="s">
        <v>16</v>
      </c>
      <c r="L8776">
        <v>7</v>
      </c>
    </row>
    <row r="8777" spans="1:12" x14ac:dyDescent="0.3">
      <c r="A8777">
        <v>27</v>
      </c>
      <c r="B8777">
        <v>50000</v>
      </c>
      <c r="C8777" t="s">
        <v>26</v>
      </c>
      <c r="D8777">
        <v>2</v>
      </c>
      <c r="E8777" t="s">
        <v>27</v>
      </c>
      <c r="F8777" t="s">
        <v>15</v>
      </c>
      <c r="G8777">
        <v>10750</v>
      </c>
      <c r="H8777">
        <v>13.48</v>
      </c>
      <c r="I8777">
        <v>0</v>
      </c>
      <c r="J8777">
        <v>0.21</v>
      </c>
      <c r="K8777" t="s">
        <v>16</v>
      </c>
      <c r="L8777">
        <v>7</v>
      </c>
    </row>
    <row r="8778" spans="1:12" x14ac:dyDescent="0.3">
      <c r="A8778">
        <v>32</v>
      </c>
      <c r="B8778">
        <v>50000</v>
      </c>
      <c r="C8778" t="s">
        <v>23</v>
      </c>
      <c r="D8778">
        <v>16</v>
      </c>
      <c r="E8778" t="s">
        <v>14</v>
      </c>
      <c r="F8778" t="s">
        <v>21</v>
      </c>
      <c r="G8778">
        <v>8000</v>
      </c>
      <c r="H8778">
        <v>7.49</v>
      </c>
      <c r="I8778">
        <v>0</v>
      </c>
      <c r="J8778">
        <v>0.16</v>
      </c>
      <c r="K8778" t="s">
        <v>16</v>
      </c>
      <c r="L8778">
        <v>10</v>
      </c>
    </row>
    <row r="8779" spans="1:12" x14ac:dyDescent="0.3">
      <c r="A8779">
        <v>27</v>
      </c>
      <c r="B8779">
        <v>20000</v>
      </c>
      <c r="C8779" t="s">
        <v>13</v>
      </c>
      <c r="D8779">
        <v>1</v>
      </c>
      <c r="E8779" t="s">
        <v>18</v>
      </c>
      <c r="F8779" t="s">
        <v>15</v>
      </c>
      <c r="G8779">
        <v>6000</v>
      </c>
      <c r="H8779">
        <v>13.11</v>
      </c>
      <c r="I8779">
        <v>0</v>
      </c>
      <c r="J8779">
        <v>0.3</v>
      </c>
      <c r="K8779" t="s">
        <v>17</v>
      </c>
      <c r="L8779">
        <v>5</v>
      </c>
    </row>
    <row r="8780" spans="1:12" x14ac:dyDescent="0.3">
      <c r="A8780">
        <v>34</v>
      </c>
      <c r="B8780">
        <v>47700</v>
      </c>
      <c r="C8780" t="s">
        <v>13</v>
      </c>
      <c r="D8780">
        <v>2</v>
      </c>
      <c r="E8780" t="s">
        <v>25</v>
      </c>
      <c r="F8780" t="s">
        <v>21</v>
      </c>
      <c r="G8780">
        <v>9000</v>
      </c>
      <c r="H8780">
        <v>7.14</v>
      </c>
      <c r="I8780">
        <v>0</v>
      </c>
      <c r="J8780">
        <v>0.19</v>
      </c>
      <c r="K8780" t="s">
        <v>16</v>
      </c>
      <c r="L8780">
        <v>10</v>
      </c>
    </row>
    <row r="8781" spans="1:12" x14ac:dyDescent="0.3">
      <c r="A8781">
        <v>31</v>
      </c>
      <c r="B8781">
        <v>24996</v>
      </c>
      <c r="C8781" t="s">
        <v>13</v>
      </c>
      <c r="D8781">
        <v>0</v>
      </c>
      <c r="E8781" t="s">
        <v>20</v>
      </c>
      <c r="F8781" t="s">
        <v>15</v>
      </c>
      <c r="G8781">
        <v>10750</v>
      </c>
      <c r="H8781">
        <v>12.53</v>
      </c>
      <c r="I8781">
        <v>1</v>
      </c>
      <c r="J8781">
        <v>0.43</v>
      </c>
      <c r="K8781" t="s">
        <v>17</v>
      </c>
      <c r="L8781">
        <v>7</v>
      </c>
    </row>
    <row r="8782" spans="1:12" x14ac:dyDescent="0.3">
      <c r="A8782">
        <v>33</v>
      </c>
      <c r="B8782">
        <v>96000</v>
      </c>
      <c r="C8782" t="s">
        <v>26</v>
      </c>
      <c r="D8782">
        <v>5</v>
      </c>
      <c r="E8782" t="s">
        <v>27</v>
      </c>
      <c r="F8782" t="s">
        <v>21</v>
      </c>
      <c r="G8782">
        <v>9000</v>
      </c>
      <c r="H8782">
        <v>7.49</v>
      </c>
      <c r="I8782">
        <v>0</v>
      </c>
      <c r="J8782">
        <v>0.09</v>
      </c>
      <c r="K8782" t="s">
        <v>16</v>
      </c>
      <c r="L8782">
        <v>7</v>
      </c>
    </row>
    <row r="8783" spans="1:12" x14ac:dyDescent="0.3">
      <c r="A8783">
        <v>35</v>
      </c>
      <c r="B8783">
        <v>72000</v>
      </c>
      <c r="C8783" t="s">
        <v>26</v>
      </c>
      <c r="D8783">
        <v>3</v>
      </c>
      <c r="E8783" t="s">
        <v>14</v>
      </c>
      <c r="F8783" t="s">
        <v>21</v>
      </c>
      <c r="G8783">
        <v>12800</v>
      </c>
      <c r="H8783">
        <v>6.62</v>
      </c>
      <c r="I8783">
        <v>0</v>
      </c>
      <c r="J8783">
        <v>0.18</v>
      </c>
      <c r="K8783" t="s">
        <v>16</v>
      </c>
      <c r="L8783">
        <v>10</v>
      </c>
    </row>
    <row r="8784" spans="1:12" x14ac:dyDescent="0.3">
      <c r="A8784">
        <v>34</v>
      </c>
      <c r="B8784">
        <v>40000</v>
      </c>
      <c r="C8784" t="s">
        <v>13</v>
      </c>
      <c r="D8784">
        <v>3</v>
      </c>
      <c r="E8784" t="s">
        <v>18</v>
      </c>
      <c r="F8784" t="s">
        <v>19</v>
      </c>
      <c r="G8784">
        <v>25000</v>
      </c>
      <c r="H8784">
        <v>10.25</v>
      </c>
      <c r="I8784">
        <v>1</v>
      </c>
      <c r="J8784">
        <v>0.63</v>
      </c>
      <c r="K8784" t="s">
        <v>16</v>
      </c>
      <c r="L8784">
        <v>5</v>
      </c>
    </row>
    <row r="8785" spans="1:12" x14ac:dyDescent="0.3">
      <c r="A8785">
        <v>27</v>
      </c>
      <c r="B8785">
        <v>65000</v>
      </c>
      <c r="C8785" t="s">
        <v>13</v>
      </c>
      <c r="D8785">
        <v>4</v>
      </c>
      <c r="E8785" t="s">
        <v>20</v>
      </c>
      <c r="F8785" t="s">
        <v>21</v>
      </c>
      <c r="G8785">
        <v>28000</v>
      </c>
      <c r="H8785">
        <v>7.9</v>
      </c>
      <c r="I8785">
        <v>1</v>
      </c>
      <c r="J8785">
        <v>0.43</v>
      </c>
      <c r="K8785" t="s">
        <v>16</v>
      </c>
      <c r="L8785">
        <v>10</v>
      </c>
    </row>
    <row r="8786" spans="1:12" x14ac:dyDescent="0.3">
      <c r="A8786">
        <v>31</v>
      </c>
      <c r="B8786">
        <v>47700</v>
      </c>
      <c r="C8786" t="s">
        <v>13</v>
      </c>
      <c r="D8786">
        <v>2</v>
      </c>
      <c r="E8786" t="s">
        <v>14</v>
      </c>
      <c r="F8786" t="s">
        <v>19</v>
      </c>
      <c r="G8786">
        <v>12000</v>
      </c>
      <c r="H8786">
        <v>11.99</v>
      </c>
      <c r="I8786">
        <v>0</v>
      </c>
      <c r="J8786">
        <v>0.25</v>
      </c>
      <c r="K8786" t="s">
        <v>16</v>
      </c>
      <c r="L8786">
        <v>6</v>
      </c>
    </row>
    <row r="8787" spans="1:12" x14ac:dyDescent="0.3">
      <c r="A8787">
        <v>30</v>
      </c>
      <c r="B8787">
        <v>34000</v>
      </c>
      <c r="C8787" t="s">
        <v>13</v>
      </c>
      <c r="D8787">
        <v>0</v>
      </c>
      <c r="E8787" t="s">
        <v>25</v>
      </c>
      <c r="F8787" t="s">
        <v>30</v>
      </c>
      <c r="G8787">
        <v>2400</v>
      </c>
      <c r="H8787">
        <v>15.57</v>
      </c>
      <c r="I8787">
        <v>1</v>
      </c>
      <c r="J8787">
        <v>7.0000000000000007E-2</v>
      </c>
      <c r="K8787" t="s">
        <v>16</v>
      </c>
      <c r="L8787">
        <v>5</v>
      </c>
    </row>
    <row r="8788" spans="1:12" x14ac:dyDescent="0.3">
      <c r="A8788">
        <v>27</v>
      </c>
      <c r="B8788">
        <v>48000</v>
      </c>
      <c r="C8788" t="s">
        <v>13</v>
      </c>
      <c r="D8788">
        <v>0</v>
      </c>
      <c r="E8788" t="s">
        <v>25</v>
      </c>
      <c r="F8788" t="s">
        <v>19</v>
      </c>
      <c r="G8788">
        <v>10000</v>
      </c>
      <c r="H8788">
        <v>10.62</v>
      </c>
      <c r="I8788">
        <v>0</v>
      </c>
      <c r="J8788">
        <v>0.21</v>
      </c>
      <c r="K8788" t="s">
        <v>16</v>
      </c>
      <c r="L8788">
        <v>7</v>
      </c>
    </row>
    <row r="8789" spans="1:12" x14ac:dyDescent="0.3">
      <c r="A8789">
        <v>31</v>
      </c>
      <c r="B8789">
        <v>96000</v>
      </c>
      <c r="C8789" t="s">
        <v>23</v>
      </c>
      <c r="D8789">
        <v>3</v>
      </c>
      <c r="E8789" t="s">
        <v>27</v>
      </c>
      <c r="F8789" t="s">
        <v>19</v>
      </c>
      <c r="G8789">
        <v>10000</v>
      </c>
      <c r="H8789">
        <v>9.99</v>
      </c>
      <c r="I8789">
        <v>0</v>
      </c>
      <c r="J8789">
        <v>0.1</v>
      </c>
      <c r="K8789" t="s">
        <v>16</v>
      </c>
      <c r="L8789">
        <v>5</v>
      </c>
    </row>
    <row r="8790" spans="1:12" x14ac:dyDescent="0.3">
      <c r="A8790">
        <v>28</v>
      </c>
      <c r="B8790">
        <v>75000</v>
      </c>
      <c r="C8790" t="s">
        <v>13</v>
      </c>
      <c r="D8790">
        <v>5</v>
      </c>
      <c r="E8790" t="s">
        <v>27</v>
      </c>
      <c r="F8790" t="s">
        <v>21</v>
      </c>
      <c r="G8790">
        <v>5000</v>
      </c>
      <c r="H8790">
        <v>7.88</v>
      </c>
      <c r="I8790">
        <v>0</v>
      </c>
      <c r="J8790">
        <v>7.0000000000000007E-2</v>
      </c>
      <c r="K8790" t="s">
        <v>16</v>
      </c>
      <c r="L8790">
        <v>6</v>
      </c>
    </row>
    <row r="8791" spans="1:12" x14ac:dyDescent="0.3">
      <c r="A8791">
        <v>33</v>
      </c>
      <c r="B8791">
        <v>37000</v>
      </c>
      <c r="C8791" t="s">
        <v>26</v>
      </c>
      <c r="D8791">
        <v>2</v>
      </c>
      <c r="E8791" t="s">
        <v>14</v>
      </c>
      <c r="F8791" t="s">
        <v>19</v>
      </c>
      <c r="G8791">
        <v>13000</v>
      </c>
      <c r="H8791">
        <v>10.36</v>
      </c>
      <c r="I8791">
        <v>0</v>
      </c>
      <c r="J8791">
        <v>0.35</v>
      </c>
      <c r="K8791" t="s">
        <v>16</v>
      </c>
      <c r="L8791">
        <v>9</v>
      </c>
    </row>
    <row r="8792" spans="1:12" x14ac:dyDescent="0.3">
      <c r="A8792">
        <v>30</v>
      </c>
      <c r="B8792">
        <v>10800</v>
      </c>
      <c r="C8792" t="s">
        <v>23</v>
      </c>
      <c r="E8792" t="s">
        <v>20</v>
      </c>
      <c r="F8792" t="s">
        <v>19</v>
      </c>
      <c r="G8792">
        <v>2400</v>
      </c>
      <c r="H8792">
        <v>9.99</v>
      </c>
      <c r="I8792">
        <v>1</v>
      </c>
      <c r="J8792">
        <v>0.22</v>
      </c>
      <c r="K8792" t="s">
        <v>16</v>
      </c>
      <c r="L8792">
        <v>7</v>
      </c>
    </row>
    <row r="8793" spans="1:12" x14ac:dyDescent="0.3">
      <c r="A8793">
        <v>28</v>
      </c>
      <c r="B8793">
        <v>44000</v>
      </c>
      <c r="C8793" t="s">
        <v>13</v>
      </c>
      <c r="D8793">
        <v>5</v>
      </c>
      <c r="E8793" t="s">
        <v>20</v>
      </c>
      <c r="F8793" t="s">
        <v>15</v>
      </c>
      <c r="G8793">
        <v>16000</v>
      </c>
      <c r="H8793">
        <v>13.48</v>
      </c>
      <c r="I8793">
        <v>1</v>
      </c>
      <c r="J8793">
        <v>0.36</v>
      </c>
      <c r="K8793" t="s">
        <v>16</v>
      </c>
      <c r="L8793">
        <v>5</v>
      </c>
    </row>
    <row r="8794" spans="1:12" x14ac:dyDescent="0.3">
      <c r="A8794">
        <v>32</v>
      </c>
      <c r="B8794">
        <v>107800</v>
      </c>
      <c r="C8794" t="s">
        <v>23</v>
      </c>
      <c r="D8794">
        <v>3</v>
      </c>
      <c r="E8794" t="s">
        <v>20</v>
      </c>
      <c r="F8794" t="s">
        <v>15</v>
      </c>
      <c r="G8794">
        <v>5200</v>
      </c>
      <c r="H8794">
        <v>14.65</v>
      </c>
      <c r="I8794">
        <v>0</v>
      </c>
      <c r="J8794">
        <v>0.05</v>
      </c>
      <c r="K8794" t="s">
        <v>16</v>
      </c>
      <c r="L8794">
        <v>9</v>
      </c>
    </row>
    <row r="8795" spans="1:12" x14ac:dyDescent="0.3">
      <c r="A8795">
        <v>28</v>
      </c>
      <c r="B8795">
        <v>90080</v>
      </c>
      <c r="C8795" t="s">
        <v>26</v>
      </c>
      <c r="D8795">
        <v>9</v>
      </c>
      <c r="E8795" t="s">
        <v>28</v>
      </c>
      <c r="F8795" t="s">
        <v>21</v>
      </c>
      <c r="G8795">
        <v>5500</v>
      </c>
      <c r="H8795">
        <v>7.49</v>
      </c>
      <c r="I8795">
        <v>0</v>
      </c>
      <c r="J8795">
        <v>0.06</v>
      </c>
      <c r="K8795" t="s">
        <v>16</v>
      </c>
      <c r="L8795">
        <v>6</v>
      </c>
    </row>
    <row r="8796" spans="1:12" x14ac:dyDescent="0.3">
      <c r="A8796">
        <v>30</v>
      </c>
      <c r="B8796">
        <v>51372</v>
      </c>
      <c r="C8796" t="s">
        <v>13</v>
      </c>
      <c r="E8796" t="s">
        <v>14</v>
      </c>
      <c r="F8796" t="s">
        <v>21</v>
      </c>
      <c r="G8796">
        <v>4500</v>
      </c>
      <c r="H8796">
        <v>6.39</v>
      </c>
      <c r="I8796">
        <v>0</v>
      </c>
      <c r="J8796">
        <v>0.09</v>
      </c>
      <c r="K8796" t="s">
        <v>16</v>
      </c>
      <c r="L8796">
        <v>10</v>
      </c>
    </row>
    <row r="8797" spans="1:12" x14ac:dyDescent="0.3">
      <c r="A8797">
        <v>27</v>
      </c>
      <c r="B8797">
        <v>25000</v>
      </c>
      <c r="C8797" t="s">
        <v>13</v>
      </c>
      <c r="D8797">
        <v>4</v>
      </c>
      <c r="E8797" t="s">
        <v>25</v>
      </c>
      <c r="F8797" t="s">
        <v>30</v>
      </c>
      <c r="G8797">
        <v>8000</v>
      </c>
      <c r="H8797">
        <v>14.84</v>
      </c>
      <c r="I8797">
        <v>1</v>
      </c>
      <c r="J8797">
        <v>0.32</v>
      </c>
      <c r="K8797" t="s">
        <v>16</v>
      </c>
      <c r="L8797">
        <v>5</v>
      </c>
    </row>
    <row r="8798" spans="1:12" x14ac:dyDescent="0.3">
      <c r="A8798">
        <v>29</v>
      </c>
      <c r="B8798">
        <v>33000</v>
      </c>
      <c r="C8798" t="s">
        <v>13</v>
      </c>
      <c r="D8798">
        <v>6</v>
      </c>
      <c r="E8798" t="s">
        <v>27</v>
      </c>
      <c r="F8798" t="s">
        <v>21</v>
      </c>
      <c r="G8798">
        <v>5000</v>
      </c>
      <c r="H8798">
        <v>8.9</v>
      </c>
      <c r="I8798">
        <v>0</v>
      </c>
      <c r="J8798">
        <v>0.15</v>
      </c>
      <c r="K8798" t="s">
        <v>16</v>
      </c>
      <c r="L8798">
        <v>8</v>
      </c>
    </row>
    <row r="8799" spans="1:12" x14ac:dyDescent="0.3">
      <c r="A8799">
        <v>27</v>
      </c>
      <c r="B8799">
        <v>70000</v>
      </c>
      <c r="C8799" t="s">
        <v>13</v>
      </c>
      <c r="D8799">
        <v>4</v>
      </c>
      <c r="E8799" t="s">
        <v>20</v>
      </c>
      <c r="F8799" t="s">
        <v>19</v>
      </c>
      <c r="G8799">
        <v>20000</v>
      </c>
      <c r="H8799">
        <v>11.48</v>
      </c>
      <c r="I8799">
        <v>0</v>
      </c>
      <c r="J8799">
        <v>0.28999999999999998</v>
      </c>
      <c r="K8799" t="s">
        <v>16</v>
      </c>
      <c r="L8799">
        <v>8</v>
      </c>
    </row>
    <row r="8800" spans="1:12" x14ac:dyDescent="0.3">
      <c r="A8800">
        <v>27</v>
      </c>
      <c r="B8800">
        <v>30996</v>
      </c>
      <c r="C8800" t="s">
        <v>13</v>
      </c>
      <c r="D8800">
        <v>1</v>
      </c>
      <c r="E8800" t="s">
        <v>14</v>
      </c>
      <c r="F8800" t="s">
        <v>30</v>
      </c>
      <c r="G8800">
        <v>2600</v>
      </c>
      <c r="H8800">
        <v>14.74</v>
      </c>
      <c r="I8800">
        <v>1</v>
      </c>
      <c r="J8800">
        <v>0.08</v>
      </c>
      <c r="K8800" t="s">
        <v>16</v>
      </c>
      <c r="L8800">
        <v>5</v>
      </c>
    </row>
    <row r="8801" spans="1:12" x14ac:dyDescent="0.3">
      <c r="A8801">
        <v>27</v>
      </c>
      <c r="B8801">
        <v>110000</v>
      </c>
      <c r="C8801" t="s">
        <v>13</v>
      </c>
      <c r="D8801">
        <v>5</v>
      </c>
      <c r="E8801" t="s">
        <v>14</v>
      </c>
      <c r="F8801" t="s">
        <v>19</v>
      </c>
      <c r="G8801">
        <v>18000</v>
      </c>
      <c r="H8801">
        <v>9.91</v>
      </c>
      <c r="I8801">
        <v>0</v>
      </c>
      <c r="J8801">
        <v>0.16</v>
      </c>
      <c r="K8801" t="s">
        <v>16</v>
      </c>
      <c r="L8801">
        <v>5</v>
      </c>
    </row>
    <row r="8802" spans="1:12" x14ac:dyDescent="0.3">
      <c r="A8802">
        <v>27</v>
      </c>
      <c r="B8802">
        <v>88000</v>
      </c>
      <c r="C8802" t="s">
        <v>13</v>
      </c>
      <c r="D8802">
        <v>11</v>
      </c>
      <c r="E8802" t="s">
        <v>27</v>
      </c>
      <c r="F8802" t="s">
        <v>21</v>
      </c>
      <c r="G8802">
        <v>9000</v>
      </c>
      <c r="H8802">
        <v>6.91</v>
      </c>
      <c r="I8802">
        <v>0</v>
      </c>
      <c r="J8802">
        <v>0.1</v>
      </c>
      <c r="K8802" t="s">
        <v>16</v>
      </c>
      <c r="L8802">
        <v>8</v>
      </c>
    </row>
    <row r="8803" spans="1:12" x14ac:dyDescent="0.3">
      <c r="A8803">
        <v>35</v>
      </c>
      <c r="B8803">
        <v>30000</v>
      </c>
      <c r="C8803" t="s">
        <v>13</v>
      </c>
      <c r="D8803">
        <v>0</v>
      </c>
      <c r="E8803" t="s">
        <v>27</v>
      </c>
      <c r="F8803" t="s">
        <v>19</v>
      </c>
      <c r="G8803">
        <v>3000</v>
      </c>
      <c r="H8803">
        <v>10.65</v>
      </c>
      <c r="I8803">
        <v>0</v>
      </c>
      <c r="J8803">
        <v>0.1</v>
      </c>
      <c r="K8803" t="s">
        <v>16</v>
      </c>
      <c r="L8803">
        <v>8</v>
      </c>
    </row>
    <row r="8804" spans="1:12" x14ac:dyDescent="0.3">
      <c r="A8804">
        <v>28</v>
      </c>
      <c r="B8804">
        <v>56000</v>
      </c>
      <c r="C8804" t="s">
        <v>13</v>
      </c>
      <c r="D8804">
        <v>7</v>
      </c>
      <c r="E8804" t="s">
        <v>25</v>
      </c>
      <c r="F8804" t="s">
        <v>22</v>
      </c>
      <c r="G8804">
        <v>20000</v>
      </c>
      <c r="H8804">
        <v>18.25</v>
      </c>
      <c r="I8804">
        <v>1</v>
      </c>
      <c r="J8804">
        <v>0.36</v>
      </c>
      <c r="K8804" t="s">
        <v>17</v>
      </c>
      <c r="L8804">
        <v>10</v>
      </c>
    </row>
    <row r="8805" spans="1:12" x14ac:dyDescent="0.3">
      <c r="A8805">
        <v>27</v>
      </c>
      <c r="B8805">
        <v>44000</v>
      </c>
      <c r="C8805" t="s">
        <v>26</v>
      </c>
      <c r="D8805">
        <v>3</v>
      </c>
      <c r="E8805" t="s">
        <v>18</v>
      </c>
      <c r="F8805" t="s">
        <v>15</v>
      </c>
      <c r="G8805">
        <v>6400</v>
      </c>
      <c r="H8805">
        <v>13.85</v>
      </c>
      <c r="I8805">
        <v>0</v>
      </c>
      <c r="J8805">
        <v>0.15</v>
      </c>
      <c r="K8805" t="s">
        <v>16</v>
      </c>
      <c r="L8805">
        <v>10</v>
      </c>
    </row>
    <row r="8806" spans="1:12" x14ac:dyDescent="0.3">
      <c r="A8806">
        <v>33</v>
      </c>
      <c r="B8806">
        <v>40000</v>
      </c>
      <c r="C8806" t="s">
        <v>13</v>
      </c>
      <c r="D8806">
        <v>17</v>
      </c>
      <c r="E8806" t="s">
        <v>18</v>
      </c>
      <c r="F8806" t="s">
        <v>30</v>
      </c>
      <c r="G8806">
        <v>11175</v>
      </c>
      <c r="H8806">
        <v>14.96</v>
      </c>
      <c r="I8806">
        <v>0</v>
      </c>
      <c r="J8806">
        <v>0.28000000000000003</v>
      </c>
      <c r="K8806" t="s">
        <v>17</v>
      </c>
      <c r="L8806">
        <v>5</v>
      </c>
    </row>
    <row r="8807" spans="1:12" x14ac:dyDescent="0.3">
      <c r="A8807">
        <v>28</v>
      </c>
      <c r="B8807">
        <v>100000</v>
      </c>
      <c r="C8807" t="s">
        <v>26</v>
      </c>
      <c r="D8807">
        <v>3</v>
      </c>
      <c r="E8807" t="s">
        <v>18</v>
      </c>
      <c r="F8807" t="s">
        <v>15</v>
      </c>
      <c r="G8807">
        <v>8000</v>
      </c>
      <c r="H8807">
        <v>13.98</v>
      </c>
      <c r="I8807">
        <v>0</v>
      </c>
      <c r="J8807">
        <v>0.08</v>
      </c>
      <c r="K8807" t="s">
        <v>17</v>
      </c>
      <c r="L8807">
        <v>6</v>
      </c>
    </row>
    <row r="8808" spans="1:12" x14ac:dyDescent="0.3">
      <c r="A8808">
        <v>29</v>
      </c>
      <c r="B8808">
        <v>24960</v>
      </c>
      <c r="C8808" t="s">
        <v>13</v>
      </c>
      <c r="D8808">
        <v>13</v>
      </c>
      <c r="E8808" t="s">
        <v>25</v>
      </c>
      <c r="F8808" t="s">
        <v>21</v>
      </c>
      <c r="G8808">
        <v>4000</v>
      </c>
      <c r="H8808">
        <v>5.42</v>
      </c>
      <c r="I8808">
        <v>0</v>
      </c>
      <c r="J8808">
        <v>0.16</v>
      </c>
      <c r="K8808" t="s">
        <v>16</v>
      </c>
      <c r="L8808">
        <v>10</v>
      </c>
    </row>
    <row r="8809" spans="1:12" x14ac:dyDescent="0.3">
      <c r="A8809">
        <v>29</v>
      </c>
      <c r="B8809">
        <v>98850</v>
      </c>
      <c r="C8809" t="s">
        <v>13</v>
      </c>
      <c r="D8809">
        <v>6</v>
      </c>
      <c r="E8809" t="s">
        <v>25</v>
      </c>
      <c r="F8809" t="s">
        <v>21</v>
      </c>
      <c r="G8809">
        <v>12500</v>
      </c>
      <c r="I8809">
        <v>0</v>
      </c>
      <c r="J8809">
        <v>0.13</v>
      </c>
      <c r="K8809" t="s">
        <v>16</v>
      </c>
      <c r="L8809">
        <v>10</v>
      </c>
    </row>
    <row r="8810" spans="1:12" x14ac:dyDescent="0.3">
      <c r="A8810">
        <v>29</v>
      </c>
      <c r="B8810">
        <v>48000</v>
      </c>
      <c r="C8810" t="s">
        <v>26</v>
      </c>
      <c r="D8810">
        <v>8</v>
      </c>
      <c r="E8810" t="s">
        <v>14</v>
      </c>
      <c r="F8810" t="s">
        <v>21</v>
      </c>
      <c r="G8810">
        <v>4500</v>
      </c>
      <c r="H8810">
        <v>5.42</v>
      </c>
      <c r="I8810">
        <v>0</v>
      </c>
      <c r="J8810">
        <v>0.09</v>
      </c>
      <c r="K8810" t="s">
        <v>16</v>
      </c>
      <c r="L8810">
        <v>7</v>
      </c>
    </row>
    <row r="8811" spans="1:12" x14ac:dyDescent="0.3">
      <c r="A8811">
        <v>33</v>
      </c>
      <c r="B8811">
        <v>170000</v>
      </c>
      <c r="C8811" t="s">
        <v>23</v>
      </c>
      <c r="D8811">
        <v>15</v>
      </c>
      <c r="E8811" t="s">
        <v>14</v>
      </c>
      <c r="F8811" t="s">
        <v>15</v>
      </c>
      <c r="G8811">
        <v>21000</v>
      </c>
      <c r="H8811">
        <v>14.26</v>
      </c>
      <c r="I8811">
        <v>0</v>
      </c>
      <c r="J8811">
        <v>0.12</v>
      </c>
      <c r="K8811" t="s">
        <v>16</v>
      </c>
      <c r="L8811">
        <v>9</v>
      </c>
    </row>
    <row r="8812" spans="1:12" x14ac:dyDescent="0.3">
      <c r="A8812">
        <v>27</v>
      </c>
      <c r="B8812">
        <v>24000</v>
      </c>
      <c r="C8812" t="s">
        <v>13</v>
      </c>
      <c r="D8812">
        <v>0</v>
      </c>
      <c r="E8812" t="s">
        <v>27</v>
      </c>
      <c r="F8812" t="s">
        <v>19</v>
      </c>
      <c r="G8812">
        <v>2800</v>
      </c>
      <c r="H8812">
        <v>10.95</v>
      </c>
      <c r="I8812">
        <v>0</v>
      </c>
      <c r="J8812">
        <v>0.12</v>
      </c>
      <c r="K8812" t="s">
        <v>16</v>
      </c>
      <c r="L8812">
        <v>10</v>
      </c>
    </row>
    <row r="8813" spans="1:12" x14ac:dyDescent="0.3">
      <c r="A8813">
        <v>31</v>
      </c>
      <c r="B8813">
        <v>85000</v>
      </c>
      <c r="C8813" t="s">
        <v>13</v>
      </c>
      <c r="D8813">
        <v>1</v>
      </c>
      <c r="E8813" t="s">
        <v>14</v>
      </c>
      <c r="F8813" t="s">
        <v>21</v>
      </c>
      <c r="G8813">
        <v>18500</v>
      </c>
      <c r="H8813">
        <v>7.51</v>
      </c>
      <c r="I8813">
        <v>1</v>
      </c>
      <c r="J8813">
        <v>0.18</v>
      </c>
      <c r="K8813" t="s">
        <v>16</v>
      </c>
      <c r="L8813">
        <v>7</v>
      </c>
    </row>
    <row r="8814" spans="1:12" x14ac:dyDescent="0.3">
      <c r="A8814">
        <v>28</v>
      </c>
      <c r="B8814">
        <v>24000</v>
      </c>
      <c r="C8814" t="s">
        <v>13</v>
      </c>
      <c r="D8814">
        <v>8</v>
      </c>
      <c r="E8814" t="s">
        <v>18</v>
      </c>
      <c r="F8814" t="s">
        <v>19</v>
      </c>
      <c r="G8814">
        <v>8875</v>
      </c>
      <c r="H8814">
        <v>10.65</v>
      </c>
      <c r="I8814">
        <v>1</v>
      </c>
      <c r="J8814">
        <v>0.37</v>
      </c>
      <c r="K8814" t="s">
        <v>16</v>
      </c>
      <c r="L8814">
        <v>7</v>
      </c>
    </row>
    <row r="8815" spans="1:12" x14ac:dyDescent="0.3">
      <c r="A8815">
        <v>28</v>
      </c>
      <c r="B8815">
        <v>52000</v>
      </c>
      <c r="C8815" t="s">
        <v>26</v>
      </c>
      <c r="D8815">
        <v>10</v>
      </c>
      <c r="E8815" t="s">
        <v>25</v>
      </c>
      <c r="F8815" t="s">
        <v>21</v>
      </c>
      <c r="G8815">
        <v>13600</v>
      </c>
      <c r="H8815">
        <v>7.88</v>
      </c>
      <c r="I8815">
        <v>0</v>
      </c>
      <c r="J8815">
        <v>0.26</v>
      </c>
      <c r="K8815" t="s">
        <v>16</v>
      </c>
      <c r="L8815">
        <v>5</v>
      </c>
    </row>
    <row r="8816" spans="1:12" x14ac:dyDescent="0.3">
      <c r="A8816">
        <v>35</v>
      </c>
      <c r="B8816">
        <v>40000</v>
      </c>
      <c r="C8816" t="s">
        <v>23</v>
      </c>
      <c r="D8816">
        <v>0</v>
      </c>
      <c r="E8816" t="s">
        <v>14</v>
      </c>
      <c r="F8816" t="s">
        <v>21</v>
      </c>
      <c r="G8816">
        <v>5000</v>
      </c>
      <c r="H8816">
        <v>6.92</v>
      </c>
      <c r="I8816">
        <v>0</v>
      </c>
      <c r="J8816">
        <v>0.13</v>
      </c>
      <c r="K8816" t="s">
        <v>16</v>
      </c>
      <c r="L8816">
        <v>7</v>
      </c>
    </row>
    <row r="8817" spans="1:12" x14ac:dyDescent="0.3">
      <c r="A8817">
        <v>28</v>
      </c>
      <c r="B8817">
        <v>50000</v>
      </c>
      <c r="C8817" t="s">
        <v>26</v>
      </c>
      <c r="D8817">
        <v>1</v>
      </c>
      <c r="E8817" t="s">
        <v>20</v>
      </c>
      <c r="F8817" t="s">
        <v>21</v>
      </c>
      <c r="G8817">
        <v>8000</v>
      </c>
      <c r="H8817">
        <v>5.99</v>
      </c>
      <c r="I8817">
        <v>0</v>
      </c>
      <c r="J8817">
        <v>0.16</v>
      </c>
      <c r="K8817" t="s">
        <v>16</v>
      </c>
      <c r="L8817">
        <v>6</v>
      </c>
    </row>
    <row r="8818" spans="1:12" x14ac:dyDescent="0.3">
      <c r="A8818">
        <v>27</v>
      </c>
      <c r="B8818">
        <v>20000</v>
      </c>
      <c r="C8818" t="s">
        <v>13</v>
      </c>
      <c r="D8818">
        <v>0</v>
      </c>
      <c r="E8818" t="s">
        <v>27</v>
      </c>
      <c r="F8818" t="s">
        <v>19</v>
      </c>
      <c r="G8818">
        <v>8000</v>
      </c>
      <c r="H8818">
        <v>11.89</v>
      </c>
      <c r="I8818">
        <v>1</v>
      </c>
      <c r="J8818">
        <v>0.4</v>
      </c>
      <c r="K8818" t="s">
        <v>16</v>
      </c>
      <c r="L8818">
        <v>6</v>
      </c>
    </row>
    <row r="8819" spans="1:12" x14ac:dyDescent="0.3">
      <c r="A8819">
        <v>27</v>
      </c>
      <c r="B8819">
        <v>98004</v>
      </c>
      <c r="C8819" t="s">
        <v>13</v>
      </c>
      <c r="D8819">
        <v>8</v>
      </c>
      <c r="E8819" t="s">
        <v>27</v>
      </c>
      <c r="F8819" t="s">
        <v>21</v>
      </c>
      <c r="G8819">
        <v>10000</v>
      </c>
      <c r="H8819">
        <v>6.54</v>
      </c>
      <c r="I8819">
        <v>0</v>
      </c>
      <c r="J8819">
        <v>0.1</v>
      </c>
      <c r="K8819" t="s">
        <v>16</v>
      </c>
      <c r="L8819">
        <v>7</v>
      </c>
    </row>
    <row r="8820" spans="1:12" x14ac:dyDescent="0.3">
      <c r="A8820">
        <v>30</v>
      </c>
      <c r="B8820">
        <v>9600</v>
      </c>
      <c r="C8820" t="s">
        <v>13</v>
      </c>
      <c r="D8820">
        <v>1</v>
      </c>
      <c r="E8820" t="s">
        <v>25</v>
      </c>
      <c r="F8820" t="s">
        <v>15</v>
      </c>
      <c r="G8820">
        <v>1500</v>
      </c>
      <c r="H8820">
        <v>12.73</v>
      </c>
      <c r="I8820">
        <v>1</v>
      </c>
      <c r="J8820">
        <v>0.16</v>
      </c>
      <c r="K8820" t="s">
        <v>17</v>
      </c>
      <c r="L8820">
        <v>9</v>
      </c>
    </row>
    <row r="8821" spans="1:12" x14ac:dyDescent="0.3">
      <c r="A8821">
        <v>27</v>
      </c>
      <c r="B8821">
        <v>60000</v>
      </c>
      <c r="C8821" t="s">
        <v>13</v>
      </c>
      <c r="D8821">
        <v>11</v>
      </c>
      <c r="E8821" t="s">
        <v>18</v>
      </c>
      <c r="F8821" t="s">
        <v>19</v>
      </c>
      <c r="G8821">
        <v>1800</v>
      </c>
      <c r="H8821">
        <v>11.46</v>
      </c>
      <c r="I8821">
        <v>0</v>
      </c>
      <c r="J8821">
        <v>0.03</v>
      </c>
      <c r="K8821" t="s">
        <v>16</v>
      </c>
      <c r="L8821">
        <v>8</v>
      </c>
    </row>
    <row r="8822" spans="1:12" x14ac:dyDescent="0.3">
      <c r="A8822">
        <v>31</v>
      </c>
      <c r="B8822">
        <v>24000</v>
      </c>
      <c r="C8822" t="s">
        <v>13</v>
      </c>
      <c r="D8822">
        <v>3</v>
      </c>
      <c r="E8822" t="s">
        <v>18</v>
      </c>
      <c r="F8822" t="s">
        <v>21</v>
      </c>
      <c r="G8822">
        <v>6000</v>
      </c>
      <c r="H8822">
        <v>8.49</v>
      </c>
      <c r="I8822">
        <v>0</v>
      </c>
      <c r="J8822">
        <v>0.25</v>
      </c>
      <c r="K8822" t="s">
        <v>16</v>
      </c>
      <c r="L8822">
        <v>5</v>
      </c>
    </row>
    <row r="8823" spans="1:12" x14ac:dyDescent="0.3">
      <c r="A8823">
        <v>30</v>
      </c>
      <c r="B8823">
        <v>78000</v>
      </c>
      <c r="C8823" t="s">
        <v>26</v>
      </c>
      <c r="D8823">
        <v>1</v>
      </c>
      <c r="E8823" t="s">
        <v>14</v>
      </c>
      <c r="F8823" t="s">
        <v>15</v>
      </c>
      <c r="G8823">
        <v>26000</v>
      </c>
      <c r="H8823">
        <v>15.96</v>
      </c>
      <c r="I8823">
        <v>0</v>
      </c>
      <c r="J8823">
        <v>0.33</v>
      </c>
      <c r="K8823" t="s">
        <v>17</v>
      </c>
      <c r="L8823">
        <v>5</v>
      </c>
    </row>
    <row r="8824" spans="1:12" x14ac:dyDescent="0.3">
      <c r="A8824">
        <v>28</v>
      </c>
      <c r="B8824">
        <v>55000</v>
      </c>
      <c r="C8824" t="s">
        <v>23</v>
      </c>
      <c r="D8824">
        <v>13</v>
      </c>
      <c r="E8824" t="s">
        <v>14</v>
      </c>
      <c r="F8824" t="s">
        <v>21</v>
      </c>
      <c r="G8824">
        <v>18000</v>
      </c>
      <c r="H8824">
        <v>7.9</v>
      </c>
      <c r="I8824">
        <v>0</v>
      </c>
      <c r="J8824">
        <v>0.33</v>
      </c>
      <c r="K8824" t="s">
        <v>16</v>
      </c>
      <c r="L8824">
        <v>10</v>
      </c>
    </row>
    <row r="8825" spans="1:12" x14ac:dyDescent="0.3">
      <c r="A8825">
        <v>29</v>
      </c>
      <c r="B8825">
        <v>92000</v>
      </c>
      <c r="C8825" t="s">
        <v>26</v>
      </c>
      <c r="D8825">
        <v>8</v>
      </c>
      <c r="E8825" t="s">
        <v>18</v>
      </c>
      <c r="F8825" t="s">
        <v>19</v>
      </c>
      <c r="G8825">
        <v>10000</v>
      </c>
      <c r="H8825">
        <v>11.26</v>
      </c>
      <c r="I8825">
        <v>0</v>
      </c>
      <c r="J8825">
        <v>0.11</v>
      </c>
      <c r="K8825" t="s">
        <v>16</v>
      </c>
      <c r="L8825">
        <v>8</v>
      </c>
    </row>
    <row r="8826" spans="1:12" x14ac:dyDescent="0.3">
      <c r="A8826">
        <v>34</v>
      </c>
      <c r="B8826">
        <v>30144</v>
      </c>
      <c r="C8826" t="s">
        <v>26</v>
      </c>
      <c r="D8826">
        <v>3</v>
      </c>
      <c r="E8826" t="s">
        <v>25</v>
      </c>
      <c r="F8826" t="s">
        <v>15</v>
      </c>
      <c r="G8826">
        <v>18000</v>
      </c>
      <c r="H8826">
        <v>12.84</v>
      </c>
      <c r="I8826">
        <v>0</v>
      </c>
      <c r="J8826">
        <v>0.6</v>
      </c>
      <c r="K8826" t="s">
        <v>17</v>
      </c>
      <c r="L8826">
        <v>5</v>
      </c>
    </row>
    <row r="8827" spans="1:12" x14ac:dyDescent="0.3">
      <c r="A8827">
        <v>32</v>
      </c>
      <c r="B8827">
        <v>48000</v>
      </c>
      <c r="C8827" t="s">
        <v>13</v>
      </c>
      <c r="D8827">
        <v>15</v>
      </c>
      <c r="E8827" t="s">
        <v>27</v>
      </c>
      <c r="F8827" t="s">
        <v>21</v>
      </c>
      <c r="G8827">
        <v>3600</v>
      </c>
      <c r="H8827">
        <v>6.92</v>
      </c>
      <c r="I8827">
        <v>0</v>
      </c>
      <c r="J8827">
        <v>7.0000000000000007E-2</v>
      </c>
      <c r="K8827" t="s">
        <v>16</v>
      </c>
      <c r="L8827">
        <v>6</v>
      </c>
    </row>
    <row r="8828" spans="1:12" x14ac:dyDescent="0.3">
      <c r="A8828">
        <v>27</v>
      </c>
      <c r="B8828">
        <v>57240</v>
      </c>
      <c r="C8828" t="s">
        <v>23</v>
      </c>
      <c r="D8828">
        <v>4</v>
      </c>
      <c r="E8828" t="s">
        <v>14</v>
      </c>
      <c r="F8828" t="s">
        <v>19</v>
      </c>
      <c r="G8828">
        <v>15000</v>
      </c>
      <c r="H8828">
        <v>11.99</v>
      </c>
      <c r="I8828">
        <v>0</v>
      </c>
      <c r="J8828">
        <v>0.26</v>
      </c>
      <c r="K8828" t="s">
        <v>16</v>
      </c>
      <c r="L8828">
        <v>10</v>
      </c>
    </row>
    <row r="8829" spans="1:12" x14ac:dyDescent="0.3">
      <c r="A8829">
        <v>28</v>
      </c>
      <c r="B8829">
        <v>60000</v>
      </c>
      <c r="C8829" t="s">
        <v>26</v>
      </c>
      <c r="D8829">
        <v>6</v>
      </c>
      <c r="E8829" t="s">
        <v>18</v>
      </c>
      <c r="F8829" t="s">
        <v>19</v>
      </c>
      <c r="G8829">
        <v>15000</v>
      </c>
      <c r="H8829">
        <v>11.99</v>
      </c>
      <c r="I8829">
        <v>0</v>
      </c>
      <c r="J8829">
        <v>0.25</v>
      </c>
      <c r="K8829" t="s">
        <v>16</v>
      </c>
      <c r="L8829">
        <v>5</v>
      </c>
    </row>
    <row r="8830" spans="1:12" x14ac:dyDescent="0.3">
      <c r="A8830">
        <v>29</v>
      </c>
      <c r="B8830">
        <v>47133</v>
      </c>
      <c r="C8830" t="s">
        <v>13</v>
      </c>
      <c r="D8830">
        <v>5</v>
      </c>
      <c r="E8830" t="s">
        <v>14</v>
      </c>
      <c r="F8830" t="s">
        <v>19</v>
      </c>
      <c r="G8830">
        <v>5100</v>
      </c>
      <c r="H8830">
        <v>11.86</v>
      </c>
      <c r="I8830">
        <v>0</v>
      </c>
      <c r="J8830">
        <v>0.11</v>
      </c>
      <c r="K8830" t="s">
        <v>16</v>
      </c>
      <c r="L8830">
        <v>7</v>
      </c>
    </row>
    <row r="8831" spans="1:12" x14ac:dyDescent="0.3">
      <c r="A8831">
        <v>34</v>
      </c>
      <c r="B8831">
        <v>480000</v>
      </c>
      <c r="C8831" t="s">
        <v>26</v>
      </c>
      <c r="D8831">
        <v>5</v>
      </c>
      <c r="E8831" t="s">
        <v>20</v>
      </c>
      <c r="F8831" t="s">
        <v>30</v>
      </c>
      <c r="G8831">
        <v>14000</v>
      </c>
      <c r="H8831">
        <v>14.61</v>
      </c>
      <c r="I8831">
        <v>0</v>
      </c>
      <c r="J8831">
        <v>0.03</v>
      </c>
      <c r="K8831" t="s">
        <v>16</v>
      </c>
      <c r="L8831">
        <v>9</v>
      </c>
    </row>
    <row r="8832" spans="1:12" x14ac:dyDescent="0.3">
      <c r="A8832">
        <v>29</v>
      </c>
      <c r="B8832">
        <v>30000</v>
      </c>
      <c r="C8832" t="s">
        <v>26</v>
      </c>
      <c r="D8832">
        <v>3</v>
      </c>
      <c r="E8832" t="s">
        <v>28</v>
      </c>
      <c r="F8832" t="s">
        <v>21</v>
      </c>
      <c r="G8832">
        <v>6000</v>
      </c>
      <c r="H8832">
        <v>5.79</v>
      </c>
      <c r="I8832">
        <v>0</v>
      </c>
      <c r="J8832">
        <v>0.2</v>
      </c>
      <c r="K8832" t="s">
        <v>16</v>
      </c>
      <c r="L8832">
        <v>6</v>
      </c>
    </row>
    <row r="8833" spans="1:12" x14ac:dyDescent="0.3">
      <c r="A8833">
        <v>28</v>
      </c>
      <c r="B8833">
        <v>48000</v>
      </c>
      <c r="C8833" t="s">
        <v>13</v>
      </c>
      <c r="D8833">
        <v>7</v>
      </c>
      <c r="E8833" t="s">
        <v>20</v>
      </c>
      <c r="F8833" t="s">
        <v>15</v>
      </c>
      <c r="G8833">
        <v>4000</v>
      </c>
      <c r="H8833">
        <v>14.35</v>
      </c>
      <c r="I8833">
        <v>0</v>
      </c>
      <c r="J8833">
        <v>0.08</v>
      </c>
      <c r="K8833" t="s">
        <v>16</v>
      </c>
      <c r="L8833">
        <v>10</v>
      </c>
    </row>
    <row r="8834" spans="1:12" x14ac:dyDescent="0.3">
      <c r="A8834">
        <v>32</v>
      </c>
      <c r="B8834">
        <v>75000</v>
      </c>
      <c r="C8834" t="s">
        <v>26</v>
      </c>
      <c r="D8834">
        <v>2</v>
      </c>
      <c r="E8834" t="s">
        <v>27</v>
      </c>
      <c r="F8834" t="s">
        <v>30</v>
      </c>
      <c r="G8834">
        <v>2000</v>
      </c>
      <c r="H8834">
        <v>15.65</v>
      </c>
      <c r="I8834">
        <v>0</v>
      </c>
      <c r="J8834">
        <v>0.03</v>
      </c>
      <c r="K8834" t="s">
        <v>17</v>
      </c>
      <c r="L8834">
        <v>10</v>
      </c>
    </row>
    <row r="8835" spans="1:12" x14ac:dyDescent="0.3">
      <c r="A8835">
        <v>29</v>
      </c>
      <c r="B8835">
        <v>18000</v>
      </c>
      <c r="C8835" t="s">
        <v>13</v>
      </c>
      <c r="E8835" t="s">
        <v>25</v>
      </c>
      <c r="F8835" t="s">
        <v>19</v>
      </c>
      <c r="G8835">
        <v>6400</v>
      </c>
      <c r="H8835">
        <v>10.37</v>
      </c>
      <c r="I8835">
        <v>1</v>
      </c>
      <c r="J8835">
        <v>0.36</v>
      </c>
      <c r="K8835" t="s">
        <v>16</v>
      </c>
      <c r="L8835">
        <v>6</v>
      </c>
    </row>
    <row r="8836" spans="1:12" x14ac:dyDescent="0.3">
      <c r="A8836">
        <v>30</v>
      </c>
      <c r="B8836">
        <v>24000</v>
      </c>
      <c r="C8836" t="s">
        <v>26</v>
      </c>
      <c r="E8836" t="s">
        <v>14</v>
      </c>
      <c r="F8836" t="s">
        <v>21</v>
      </c>
      <c r="G8836">
        <v>7000</v>
      </c>
      <c r="H8836">
        <v>6.62</v>
      </c>
      <c r="I8836">
        <v>0</v>
      </c>
      <c r="J8836">
        <v>0.28999999999999998</v>
      </c>
      <c r="K8836" t="s">
        <v>16</v>
      </c>
      <c r="L8836">
        <v>9</v>
      </c>
    </row>
    <row r="8837" spans="1:12" x14ac:dyDescent="0.3">
      <c r="A8837">
        <v>27</v>
      </c>
      <c r="B8837">
        <v>132000</v>
      </c>
      <c r="C8837" t="s">
        <v>13</v>
      </c>
      <c r="D8837">
        <v>6</v>
      </c>
      <c r="E8837" t="s">
        <v>25</v>
      </c>
      <c r="F8837" t="s">
        <v>15</v>
      </c>
      <c r="G8837">
        <v>20000</v>
      </c>
      <c r="H8837">
        <v>12.73</v>
      </c>
      <c r="I8837">
        <v>0</v>
      </c>
      <c r="J8837">
        <v>0.15</v>
      </c>
      <c r="K8837" t="s">
        <v>16</v>
      </c>
      <c r="L8837">
        <v>10</v>
      </c>
    </row>
    <row r="8838" spans="1:12" x14ac:dyDescent="0.3">
      <c r="A8838">
        <v>27</v>
      </c>
      <c r="B8838">
        <v>49000</v>
      </c>
      <c r="C8838" t="s">
        <v>26</v>
      </c>
      <c r="D8838">
        <v>11</v>
      </c>
      <c r="E8838" t="s">
        <v>14</v>
      </c>
      <c r="F8838" t="s">
        <v>19</v>
      </c>
      <c r="G8838">
        <v>8500</v>
      </c>
      <c r="H8838">
        <v>10.59</v>
      </c>
      <c r="I8838">
        <v>0</v>
      </c>
      <c r="J8838">
        <v>0.17</v>
      </c>
      <c r="K8838" t="s">
        <v>16</v>
      </c>
      <c r="L8838">
        <v>10</v>
      </c>
    </row>
    <row r="8839" spans="1:12" x14ac:dyDescent="0.3">
      <c r="A8839">
        <v>33</v>
      </c>
      <c r="B8839">
        <v>120999</v>
      </c>
      <c r="C8839" t="s">
        <v>26</v>
      </c>
      <c r="D8839">
        <v>7</v>
      </c>
      <c r="E8839" t="s">
        <v>25</v>
      </c>
      <c r="F8839" t="s">
        <v>15</v>
      </c>
      <c r="G8839">
        <v>15200</v>
      </c>
      <c r="H8839">
        <v>13.61</v>
      </c>
      <c r="I8839">
        <v>0</v>
      </c>
      <c r="J8839">
        <v>0.13</v>
      </c>
      <c r="K8839" t="s">
        <v>17</v>
      </c>
      <c r="L8839">
        <v>7</v>
      </c>
    </row>
    <row r="8840" spans="1:12" x14ac:dyDescent="0.3">
      <c r="A8840">
        <v>31</v>
      </c>
      <c r="B8840">
        <v>20000</v>
      </c>
      <c r="C8840" t="s">
        <v>23</v>
      </c>
      <c r="D8840">
        <v>3</v>
      </c>
      <c r="E8840" t="s">
        <v>20</v>
      </c>
      <c r="F8840" t="s">
        <v>19</v>
      </c>
      <c r="G8840">
        <v>5000</v>
      </c>
      <c r="H8840">
        <v>11.83</v>
      </c>
      <c r="I8840">
        <v>0</v>
      </c>
      <c r="J8840">
        <v>0.25</v>
      </c>
      <c r="K8840" t="s">
        <v>16</v>
      </c>
      <c r="L8840">
        <v>7</v>
      </c>
    </row>
    <row r="8841" spans="1:12" x14ac:dyDescent="0.3">
      <c r="A8841">
        <v>30</v>
      </c>
      <c r="B8841">
        <v>96000</v>
      </c>
      <c r="C8841" t="s">
        <v>26</v>
      </c>
      <c r="D8841">
        <v>8</v>
      </c>
      <c r="E8841" t="s">
        <v>28</v>
      </c>
      <c r="F8841" t="s">
        <v>19</v>
      </c>
      <c r="G8841">
        <v>17000</v>
      </c>
      <c r="H8841">
        <v>10.62</v>
      </c>
      <c r="I8841">
        <v>0</v>
      </c>
      <c r="J8841">
        <v>0.18</v>
      </c>
      <c r="K8841" t="s">
        <v>16</v>
      </c>
      <c r="L8841">
        <v>10</v>
      </c>
    </row>
    <row r="8842" spans="1:12" x14ac:dyDescent="0.3">
      <c r="A8842">
        <v>29</v>
      </c>
      <c r="B8842">
        <v>118374</v>
      </c>
      <c r="C8842" t="s">
        <v>26</v>
      </c>
      <c r="D8842">
        <v>13</v>
      </c>
      <c r="E8842" t="s">
        <v>28</v>
      </c>
      <c r="F8842" t="s">
        <v>15</v>
      </c>
      <c r="G8842">
        <v>3500</v>
      </c>
      <c r="H8842">
        <v>13.49</v>
      </c>
      <c r="I8842">
        <v>0</v>
      </c>
      <c r="J8842">
        <v>0.03</v>
      </c>
      <c r="K8842" t="s">
        <v>16</v>
      </c>
      <c r="L8842">
        <v>5</v>
      </c>
    </row>
    <row r="8843" spans="1:12" x14ac:dyDescent="0.3">
      <c r="A8843">
        <v>32</v>
      </c>
      <c r="B8843">
        <v>100000</v>
      </c>
      <c r="C8843" t="s">
        <v>13</v>
      </c>
      <c r="D8843">
        <v>7</v>
      </c>
      <c r="E8843" t="s">
        <v>25</v>
      </c>
      <c r="F8843" t="s">
        <v>15</v>
      </c>
      <c r="G8843">
        <v>14400</v>
      </c>
      <c r="H8843">
        <v>13.35</v>
      </c>
      <c r="I8843">
        <v>0</v>
      </c>
      <c r="J8843">
        <v>0.14000000000000001</v>
      </c>
      <c r="K8843" t="s">
        <v>16</v>
      </c>
      <c r="L8843">
        <v>5</v>
      </c>
    </row>
    <row r="8844" spans="1:12" x14ac:dyDescent="0.3">
      <c r="A8844">
        <v>27</v>
      </c>
      <c r="B8844">
        <v>78200</v>
      </c>
      <c r="C8844" t="s">
        <v>23</v>
      </c>
      <c r="D8844">
        <v>4</v>
      </c>
      <c r="E8844" t="s">
        <v>14</v>
      </c>
      <c r="F8844" t="s">
        <v>29</v>
      </c>
      <c r="G8844">
        <v>35000</v>
      </c>
      <c r="H8844">
        <v>17.989999999999998</v>
      </c>
      <c r="I8844">
        <v>1</v>
      </c>
      <c r="J8844">
        <v>0.38</v>
      </c>
      <c r="K8844" t="s">
        <v>17</v>
      </c>
      <c r="L8844">
        <v>7</v>
      </c>
    </row>
    <row r="8845" spans="1:12" x14ac:dyDescent="0.3">
      <c r="A8845">
        <v>31</v>
      </c>
      <c r="B8845">
        <v>58000</v>
      </c>
      <c r="C8845" t="s">
        <v>26</v>
      </c>
      <c r="D8845">
        <v>15</v>
      </c>
      <c r="E8845" t="s">
        <v>28</v>
      </c>
      <c r="F8845" t="s">
        <v>21</v>
      </c>
      <c r="G8845">
        <v>8875</v>
      </c>
      <c r="I8845">
        <v>0</v>
      </c>
      <c r="J8845">
        <v>0.15</v>
      </c>
      <c r="K8845" t="s">
        <v>16</v>
      </c>
      <c r="L8845">
        <v>5</v>
      </c>
    </row>
    <row r="8846" spans="1:12" x14ac:dyDescent="0.3">
      <c r="A8846">
        <v>27</v>
      </c>
      <c r="B8846">
        <v>42000</v>
      </c>
      <c r="C8846" t="s">
        <v>13</v>
      </c>
      <c r="D8846">
        <v>1</v>
      </c>
      <c r="E8846" t="s">
        <v>18</v>
      </c>
      <c r="F8846" t="s">
        <v>21</v>
      </c>
      <c r="G8846">
        <v>10000</v>
      </c>
      <c r="I8846">
        <v>0</v>
      </c>
      <c r="J8846">
        <v>0.24</v>
      </c>
      <c r="K8846" t="s">
        <v>16</v>
      </c>
      <c r="L8846">
        <v>8</v>
      </c>
    </row>
    <row r="8847" spans="1:12" x14ac:dyDescent="0.3">
      <c r="A8847">
        <v>29</v>
      </c>
      <c r="B8847">
        <v>69000</v>
      </c>
      <c r="C8847" t="s">
        <v>23</v>
      </c>
      <c r="D8847">
        <v>11</v>
      </c>
      <c r="E8847" t="s">
        <v>14</v>
      </c>
      <c r="F8847" t="s">
        <v>19</v>
      </c>
      <c r="G8847">
        <v>6000</v>
      </c>
      <c r="H8847">
        <v>11.12</v>
      </c>
      <c r="I8847">
        <v>0</v>
      </c>
      <c r="J8847">
        <v>0.09</v>
      </c>
      <c r="K8847" t="s">
        <v>16</v>
      </c>
      <c r="L8847">
        <v>8</v>
      </c>
    </row>
    <row r="8848" spans="1:12" x14ac:dyDescent="0.3">
      <c r="A8848">
        <v>33</v>
      </c>
      <c r="B8848">
        <v>81000</v>
      </c>
      <c r="C8848" t="s">
        <v>26</v>
      </c>
      <c r="D8848">
        <v>2</v>
      </c>
      <c r="E8848" t="s">
        <v>27</v>
      </c>
      <c r="F8848" t="s">
        <v>19</v>
      </c>
      <c r="G8848">
        <v>7500</v>
      </c>
      <c r="H8848">
        <v>10.08</v>
      </c>
      <c r="I8848">
        <v>0</v>
      </c>
      <c r="J8848">
        <v>0.09</v>
      </c>
      <c r="K8848" t="s">
        <v>16</v>
      </c>
      <c r="L8848">
        <v>9</v>
      </c>
    </row>
    <row r="8849" spans="1:12" x14ac:dyDescent="0.3">
      <c r="A8849">
        <v>34</v>
      </c>
      <c r="B8849">
        <v>30000</v>
      </c>
      <c r="C8849" t="s">
        <v>13</v>
      </c>
      <c r="D8849">
        <v>5</v>
      </c>
      <c r="E8849" t="s">
        <v>14</v>
      </c>
      <c r="F8849" t="s">
        <v>21</v>
      </c>
      <c r="G8849">
        <v>4200</v>
      </c>
      <c r="H8849">
        <v>5.79</v>
      </c>
      <c r="I8849">
        <v>0</v>
      </c>
      <c r="J8849">
        <v>0.14000000000000001</v>
      </c>
      <c r="K8849" t="s">
        <v>16</v>
      </c>
      <c r="L8849">
        <v>8</v>
      </c>
    </row>
    <row r="8850" spans="1:12" x14ac:dyDescent="0.3">
      <c r="A8850">
        <v>33</v>
      </c>
      <c r="B8850">
        <v>54000</v>
      </c>
      <c r="C8850" t="s">
        <v>13</v>
      </c>
      <c r="D8850">
        <v>15</v>
      </c>
      <c r="E8850" t="s">
        <v>20</v>
      </c>
      <c r="F8850" t="s">
        <v>19</v>
      </c>
      <c r="G8850">
        <v>10000</v>
      </c>
      <c r="H8850">
        <v>10.99</v>
      </c>
      <c r="I8850">
        <v>0</v>
      </c>
      <c r="J8850">
        <v>0.19</v>
      </c>
      <c r="K8850" t="s">
        <v>16</v>
      </c>
      <c r="L8850">
        <v>6</v>
      </c>
    </row>
    <row r="8851" spans="1:12" x14ac:dyDescent="0.3">
      <c r="A8851">
        <v>33</v>
      </c>
      <c r="B8851">
        <v>87000</v>
      </c>
      <c r="C8851" t="s">
        <v>26</v>
      </c>
      <c r="D8851">
        <v>1</v>
      </c>
      <c r="E8851" t="s">
        <v>20</v>
      </c>
      <c r="F8851" t="s">
        <v>30</v>
      </c>
      <c r="G8851">
        <v>5000</v>
      </c>
      <c r="H8851">
        <v>14.96</v>
      </c>
      <c r="I8851">
        <v>0</v>
      </c>
      <c r="J8851">
        <v>0.06</v>
      </c>
      <c r="K8851" t="s">
        <v>16</v>
      </c>
      <c r="L8851">
        <v>6</v>
      </c>
    </row>
    <row r="8852" spans="1:12" x14ac:dyDescent="0.3">
      <c r="A8852">
        <v>33</v>
      </c>
      <c r="B8852">
        <v>44000</v>
      </c>
      <c r="C8852" t="s">
        <v>13</v>
      </c>
      <c r="D8852">
        <v>3</v>
      </c>
      <c r="E8852" t="s">
        <v>14</v>
      </c>
      <c r="F8852" t="s">
        <v>19</v>
      </c>
      <c r="G8852">
        <v>2725</v>
      </c>
      <c r="H8852">
        <v>12.18</v>
      </c>
      <c r="I8852">
        <v>1</v>
      </c>
      <c r="J8852">
        <v>0.06</v>
      </c>
      <c r="K8852" t="s">
        <v>16</v>
      </c>
      <c r="L8852">
        <v>6</v>
      </c>
    </row>
    <row r="8853" spans="1:12" x14ac:dyDescent="0.3">
      <c r="A8853">
        <v>35</v>
      </c>
      <c r="B8853">
        <v>28080</v>
      </c>
      <c r="C8853" t="s">
        <v>13</v>
      </c>
      <c r="D8853">
        <v>3</v>
      </c>
      <c r="E8853" t="s">
        <v>25</v>
      </c>
      <c r="F8853" t="s">
        <v>15</v>
      </c>
      <c r="G8853">
        <v>9600</v>
      </c>
      <c r="H8853">
        <v>13.57</v>
      </c>
      <c r="I8853">
        <v>1</v>
      </c>
      <c r="J8853">
        <v>0.34</v>
      </c>
      <c r="K8853" t="s">
        <v>16</v>
      </c>
      <c r="L8853">
        <v>6</v>
      </c>
    </row>
    <row r="8854" spans="1:12" x14ac:dyDescent="0.3">
      <c r="A8854">
        <v>28</v>
      </c>
      <c r="B8854">
        <v>66000</v>
      </c>
      <c r="C8854" t="s">
        <v>26</v>
      </c>
      <c r="D8854">
        <v>2</v>
      </c>
      <c r="E8854" t="s">
        <v>27</v>
      </c>
      <c r="F8854" t="s">
        <v>21</v>
      </c>
      <c r="G8854">
        <v>6500</v>
      </c>
      <c r="H8854">
        <v>5.79</v>
      </c>
      <c r="I8854">
        <v>0</v>
      </c>
      <c r="J8854">
        <v>0.1</v>
      </c>
      <c r="K8854" t="s">
        <v>16</v>
      </c>
      <c r="L8854">
        <v>9</v>
      </c>
    </row>
    <row r="8855" spans="1:12" x14ac:dyDescent="0.3">
      <c r="A8855">
        <v>34</v>
      </c>
      <c r="B8855">
        <v>40000</v>
      </c>
      <c r="C8855" t="s">
        <v>13</v>
      </c>
      <c r="D8855">
        <v>2</v>
      </c>
      <c r="E8855" t="s">
        <v>18</v>
      </c>
      <c r="F8855" t="s">
        <v>19</v>
      </c>
      <c r="G8855">
        <v>5000</v>
      </c>
      <c r="H8855">
        <v>12.53</v>
      </c>
      <c r="I8855">
        <v>0</v>
      </c>
      <c r="J8855">
        <v>0.13</v>
      </c>
      <c r="K8855" t="s">
        <v>16</v>
      </c>
      <c r="L8855">
        <v>5</v>
      </c>
    </row>
    <row r="8856" spans="1:12" x14ac:dyDescent="0.3">
      <c r="A8856">
        <v>34</v>
      </c>
      <c r="B8856">
        <v>30636</v>
      </c>
      <c r="C8856" t="s">
        <v>13</v>
      </c>
      <c r="D8856">
        <v>4</v>
      </c>
      <c r="E8856" t="s">
        <v>25</v>
      </c>
      <c r="F8856" t="s">
        <v>19</v>
      </c>
      <c r="G8856">
        <v>10000</v>
      </c>
      <c r="H8856">
        <v>10.37</v>
      </c>
      <c r="I8856">
        <v>1</v>
      </c>
      <c r="J8856">
        <v>0.33</v>
      </c>
      <c r="K8856" t="s">
        <v>16</v>
      </c>
      <c r="L8856">
        <v>10</v>
      </c>
    </row>
    <row r="8857" spans="1:12" x14ac:dyDescent="0.3">
      <c r="A8857">
        <v>31</v>
      </c>
      <c r="B8857">
        <v>30000</v>
      </c>
      <c r="C8857" t="s">
        <v>13</v>
      </c>
      <c r="D8857">
        <v>0</v>
      </c>
      <c r="E8857" t="s">
        <v>27</v>
      </c>
      <c r="F8857" t="s">
        <v>30</v>
      </c>
      <c r="G8857">
        <v>6600</v>
      </c>
      <c r="H8857">
        <v>16.489999999999998</v>
      </c>
      <c r="I8857">
        <v>1</v>
      </c>
      <c r="J8857">
        <v>0.22</v>
      </c>
      <c r="K8857" t="s">
        <v>17</v>
      </c>
      <c r="L8857">
        <v>6</v>
      </c>
    </row>
    <row r="8858" spans="1:12" x14ac:dyDescent="0.3">
      <c r="A8858">
        <v>28</v>
      </c>
      <c r="B8858">
        <v>48715</v>
      </c>
      <c r="C8858" t="s">
        <v>13</v>
      </c>
      <c r="D8858">
        <v>2</v>
      </c>
      <c r="E8858" t="s">
        <v>25</v>
      </c>
      <c r="F8858" t="s">
        <v>15</v>
      </c>
      <c r="G8858">
        <v>12000</v>
      </c>
      <c r="H8858">
        <v>12.87</v>
      </c>
      <c r="I8858">
        <v>0</v>
      </c>
      <c r="J8858">
        <v>0.25</v>
      </c>
      <c r="K8858" t="s">
        <v>17</v>
      </c>
      <c r="L8858">
        <v>5</v>
      </c>
    </row>
    <row r="8859" spans="1:12" x14ac:dyDescent="0.3">
      <c r="A8859">
        <v>28</v>
      </c>
      <c r="B8859">
        <v>80000</v>
      </c>
      <c r="C8859" t="s">
        <v>26</v>
      </c>
      <c r="D8859">
        <v>13</v>
      </c>
      <c r="E8859" t="s">
        <v>18</v>
      </c>
      <c r="F8859" t="s">
        <v>19</v>
      </c>
      <c r="G8859">
        <v>21000</v>
      </c>
      <c r="H8859">
        <v>11.36</v>
      </c>
      <c r="I8859">
        <v>0</v>
      </c>
      <c r="J8859">
        <v>0.26</v>
      </c>
      <c r="K8859" t="s">
        <v>16</v>
      </c>
      <c r="L8859">
        <v>10</v>
      </c>
    </row>
    <row r="8860" spans="1:12" x14ac:dyDescent="0.3">
      <c r="A8860">
        <v>30</v>
      </c>
      <c r="B8860">
        <v>30809</v>
      </c>
      <c r="C8860" t="s">
        <v>13</v>
      </c>
      <c r="D8860">
        <v>1</v>
      </c>
      <c r="E8860" t="s">
        <v>14</v>
      </c>
      <c r="F8860" t="s">
        <v>19</v>
      </c>
      <c r="G8860">
        <v>11200</v>
      </c>
      <c r="H8860">
        <v>11.99</v>
      </c>
      <c r="I8860">
        <v>1</v>
      </c>
      <c r="J8860">
        <v>0.36</v>
      </c>
      <c r="K8860" t="s">
        <v>16</v>
      </c>
      <c r="L8860">
        <v>8</v>
      </c>
    </row>
    <row r="8861" spans="1:12" x14ac:dyDescent="0.3">
      <c r="A8861">
        <v>33</v>
      </c>
      <c r="B8861">
        <v>53000</v>
      </c>
      <c r="C8861" t="s">
        <v>13</v>
      </c>
      <c r="D8861">
        <v>6</v>
      </c>
      <c r="E8861" t="s">
        <v>25</v>
      </c>
      <c r="F8861" t="s">
        <v>19</v>
      </c>
      <c r="G8861">
        <v>2500</v>
      </c>
      <c r="H8861">
        <v>9.99</v>
      </c>
      <c r="I8861">
        <v>0</v>
      </c>
      <c r="J8861">
        <v>0.05</v>
      </c>
      <c r="K8861" t="s">
        <v>16</v>
      </c>
      <c r="L8861">
        <v>7</v>
      </c>
    </row>
    <row r="8862" spans="1:12" x14ac:dyDescent="0.3">
      <c r="A8862">
        <v>28</v>
      </c>
      <c r="B8862">
        <v>82500</v>
      </c>
      <c r="C8862" t="s">
        <v>13</v>
      </c>
      <c r="D8862">
        <v>4</v>
      </c>
      <c r="E8862" t="s">
        <v>27</v>
      </c>
      <c r="F8862" t="s">
        <v>29</v>
      </c>
      <c r="G8862">
        <v>11000</v>
      </c>
      <c r="H8862">
        <v>16.350000000000001</v>
      </c>
      <c r="I8862">
        <v>0</v>
      </c>
      <c r="J8862">
        <v>0.13</v>
      </c>
      <c r="K8862" t="s">
        <v>16</v>
      </c>
      <c r="L8862">
        <v>8</v>
      </c>
    </row>
    <row r="8863" spans="1:12" x14ac:dyDescent="0.3">
      <c r="A8863">
        <v>35</v>
      </c>
      <c r="B8863">
        <v>200000</v>
      </c>
      <c r="C8863" t="s">
        <v>13</v>
      </c>
      <c r="D8863">
        <v>7</v>
      </c>
      <c r="E8863" t="s">
        <v>14</v>
      </c>
      <c r="F8863" t="s">
        <v>19</v>
      </c>
      <c r="G8863">
        <v>5000</v>
      </c>
      <c r="I8863">
        <v>0</v>
      </c>
      <c r="J8863">
        <v>0.03</v>
      </c>
      <c r="K8863" t="s">
        <v>16</v>
      </c>
      <c r="L8863">
        <v>10</v>
      </c>
    </row>
    <row r="8864" spans="1:12" x14ac:dyDescent="0.3">
      <c r="A8864">
        <v>32</v>
      </c>
      <c r="B8864">
        <v>106000</v>
      </c>
      <c r="C8864" t="s">
        <v>26</v>
      </c>
      <c r="D8864">
        <v>3</v>
      </c>
      <c r="E8864" t="s">
        <v>27</v>
      </c>
      <c r="F8864" t="s">
        <v>21</v>
      </c>
      <c r="G8864">
        <v>10000</v>
      </c>
      <c r="I8864">
        <v>0</v>
      </c>
      <c r="J8864">
        <v>0.09</v>
      </c>
      <c r="K8864" t="s">
        <v>16</v>
      </c>
      <c r="L8864">
        <v>9</v>
      </c>
    </row>
    <row r="8865" spans="1:12" x14ac:dyDescent="0.3">
      <c r="A8865">
        <v>35</v>
      </c>
      <c r="B8865">
        <v>66000</v>
      </c>
      <c r="C8865" t="s">
        <v>26</v>
      </c>
      <c r="D8865">
        <v>4</v>
      </c>
      <c r="E8865" t="s">
        <v>18</v>
      </c>
      <c r="F8865" t="s">
        <v>21</v>
      </c>
      <c r="G8865">
        <v>3000</v>
      </c>
      <c r="H8865">
        <v>6.03</v>
      </c>
      <c r="I8865">
        <v>0</v>
      </c>
      <c r="J8865">
        <v>0.05</v>
      </c>
      <c r="K8865" t="s">
        <v>16</v>
      </c>
      <c r="L8865">
        <v>10</v>
      </c>
    </row>
    <row r="8866" spans="1:12" x14ac:dyDescent="0.3">
      <c r="A8866">
        <v>28</v>
      </c>
      <c r="B8866">
        <v>64000</v>
      </c>
      <c r="C8866" t="s">
        <v>13</v>
      </c>
      <c r="D8866">
        <v>1</v>
      </c>
      <c r="E8866" t="s">
        <v>20</v>
      </c>
      <c r="F8866" t="s">
        <v>15</v>
      </c>
      <c r="G8866">
        <v>10000</v>
      </c>
      <c r="H8866">
        <v>11.66</v>
      </c>
      <c r="I8866">
        <v>0</v>
      </c>
      <c r="J8866">
        <v>0.16</v>
      </c>
      <c r="K8866" t="s">
        <v>16</v>
      </c>
      <c r="L8866">
        <v>5</v>
      </c>
    </row>
    <row r="8867" spans="1:12" x14ac:dyDescent="0.3">
      <c r="A8867">
        <v>29</v>
      </c>
      <c r="B8867">
        <v>42000</v>
      </c>
      <c r="C8867" t="s">
        <v>13</v>
      </c>
      <c r="D8867">
        <v>6</v>
      </c>
      <c r="E8867" t="s">
        <v>27</v>
      </c>
      <c r="F8867" t="s">
        <v>15</v>
      </c>
      <c r="G8867">
        <v>18000</v>
      </c>
      <c r="H8867">
        <v>14.65</v>
      </c>
      <c r="I8867">
        <v>1</v>
      </c>
      <c r="J8867">
        <v>0.43</v>
      </c>
      <c r="K8867" t="s">
        <v>17</v>
      </c>
      <c r="L8867">
        <v>8</v>
      </c>
    </row>
    <row r="8868" spans="1:12" x14ac:dyDescent="0.3">
      <c r="A8868">
        <v>33</v>
      </c>
      <c r="B8868">
        <v>140000</v>
      </c>
      <c r="C8868" t="s">
        <v>26</v>
      </c>
      <c r="D8868">
        <v>14</v>
      </c>
      <c r="E8868" t="s">
        <v>25</v>
      </c>
      <c r="F8868" t="s">
        <v>21</v>
      </c>
      <c r="G8868">
        <v>9600</v>
      </c>
      <c r="H8868">
        <v>6.91</v>
      </c>
      <c r="I8868">
        <v>0</v>
      </c>
      <c r="J8868">
        <v>7.0000000000000007E-2</v>
      </c>
      <c r="K8868" t="s">
        <v>16</v>
      </c>
      <c r="L8868">
        <v>5</v>
      </c>
    </row>
    <row r="8869" spans="1:12" x14ac:dyDescent="0.3">
      <c r="A8869">
        <v>34</v>
      </c>
      <c r="B8869">
        <v>50000</v>
      </c>
      <c r="C8869" t="s">
        <v>26</v>
      </c>
      <c r="D8869">
        <v>11</v>
      </c>
      <c r="E8869" t="s">
        <v>25</v>
      </c>
      <c r="F8869" t="s">
        <v>21</v>
      </c>
      <c r="G8869">
        <v>4000</v>
      </c>
      <c r="H8869">
        <v>8.9</v>
      </c>
      <c r="I8869">
        <v>0</v>
      </c>
      <c r="J8869">
        <v>0.08</v>
      </c>
      <c r="K8869" t="s">
        <v>16</v>
      </c>
      <c r="L8869">
        <v>7</v>
      </c>
    </row>
    <row r="8870" spans="1:12" x14ac:dyDescent="0.3">
      <c r="A8870">
        <v>34</v>
      </c>
      <c r="B8870">
        <v>75000</v>
      </c>
      <c r="C8870" t="s">
        <v>26</v>
      </c>
      <c r="D8870">
        <v>3</v>
      </c>
      <c r="E8870" t="s">
        <v>27</v>
      </c>
      <c r="F8870" t="s">
        <v>21</v>
      </c>
      <c r="G8870">
        <v>3000</v>
      </c>
      <c r="H8870">
        <v>7.9</v>
      </c>
      <c r="I8870">
        <v>0</v>
      </c>
      <c r="J8870">
        <v>0.04</v>
      </c>
      <c r="K8870" t="s">
        <v>16</v>
      </c>
      <c r="L8870">
        <v>8</v>
      </c>
    </row>
    <row r="8871" spans="1:12" x14ac:dyDescent="0.3">
      <c r="A8871">
        <v>29</v>
      </c>
      <c r="B8871">
        <v>48000</v>
      </c>
      <c r="C8871" t="s">
        <v>26</v>
      </c>
      <c r="D8871">
        <v>3</v>
      </c>
      <c r="E8871" t="s">
        <v>27</v>
      </c>
      <c r="F8871" t="s">
        <v>15</v>
      </c>
      <c r="G8871">
        <v>17375</v>
      </c>
      <c r="H8871">
        <v>14.27</v>
      </c>
      <c r="I8871">
        <v>0</v>
      </c>
      <c r="J8871">
        <v>0.36</v>
      </c>
      <c r="K8871" t="s">
        <v>17</v>
      </c>
      <c r="L8871">
        <v>10</v>
      </c>
    </row>
    <row r="8872" spans="1:12" x14ac:dyDescent="0.3">
      <c r="A8872">
        <v>34</v>
      </c>
      <c r="B8872">
        <v>45000</v>
      </c>
      <c r="C8872" t="s">
        <v>26</v>
      </c>
      <c r="D8872">
        <v>1</v>
      </c>
      <c r="E8872" t="s">
        <v>25</v>
      </c>
      <c r="F8872" t="s">
        <v>19</v>
      </c>
      <c r="G8872">
        <v>12000</v>
      </c>
      <c r="H8872">
        <v>11.86</v>
      </c>
      <c r="I8872">
        <v>0</v>
      </c>
      <c r="J8872">
        <v>0.27</v>
      </c>
      <c r="K8872" t="s">
        <v>16</v>
      </c>
      <c r="L8872">
        <v>5</v>
      </c>
    </row>
    <row r="8873" spans="1:12" x14ac:dyDescent="0.3">
      <c r="A8873">
        <v>29</v>
      </c>
      <c r="B8873">
        <v>40000</v>
      </c>
      <c r="C8873" t="s">
        <v>13</v>
      </c>
      <c r="D8873">
        <v>1</v>
      </c>
      <c r="E8873" t="s">
        <v>25</v>
      </c>
      <c r="F8873" t="s">
        <v>21</v>
      </c>
      <c r="G8873">
        <v>3600</v>
      </c>
      <c r="H8873">
        <v>8.59</v>
      </c>
      <c r="I8873">
        <v>0</v>
      </c>
      <c r="J8873">
        <v>0.09</v>
      </c>
      <c r="K8873" t="s">
        <v>16</v>
      </c>
      <c r="L8873">
        <v>5</v>
      </c>
    </row>
    <row r="8874" spans="1:12" x14ac:dyDescent="0.3">
      <c r="A8874">
        <v>32</v>
      </c>
      <c r="B8874">
        <v>37000</v>
      </c>
      <c r="C8874" t="s">
        <v>13</v>
      </c>
      <c r="D8874">
        <v>4</v>
      </c>
      <c r="E8874" t="s">
        <v>14</v>
      </c>
      <c r="F8874" t="s">
        <v>19</v>
      </c>
      <c r="G8874">
        <v>6000</v>
      </c>
      <c r="H8874">
        <v>10.36</v>
      </c>
      <c r="I8874">
        <v>0</v>
      </c>
      <c r="J8874">
        <v>0.16</v>
      </c>
      <c r="K8874" t="s">
        <v>16</v>
      </c>
      <c r="L8874">
        <v>8</v>
      </c>
    </row>
    <row r="8875" spans="1:12" x14ac:dyDescent="0.3">
      <c r="A8875">
        <v>28</v>
      </c>
      <c r="B8875">
        <v>59000</v>
      </c>
      <c r="C8875" t="s">
        <v>26</v>
      </c>
      <c r="D8875">
        <v>2</v>
      </c>
      <c r="E8875" t="s">
        <v>27</v>
      </c>
      <c r="F8875" t="s">
        <v>19</v>
      </c>
      <c r="G8875">
        <v>14000</v>
      </c>
      <c r="H8875">
        <v>10.36</v>
      </c>
      <c r="I8875">
        <v>0</v>
      </c>
      <c r="J8875">
        <v>0.24</v>
      </c>
      <c r="K8875" t="s">
        <v>16</v>
      </c>
      <c r="L8875">
        <v>7</v>
      </c>
    </row>
    <row r="8876" spans="1:12" x14ac:dyDescent="0.3">
      <c r="A8876">
        <v>31</v>
      </c>
      <c r="B8876">
        <v>79100</v>
      </c>
      <c r="C8876" t="s">
        <v>26</v>
      </c>
      <c r="D8876">
        <v>4</v>
      </c>
      <c r="E8876" t="s">
        <v>18</v>
      </c>
      <c r="F8876" t="s">
        <v>21</v>
      </c>
      <c r="G8876">
        <v>19150</v>
      </c>
      <c r="H8876">
        <v>6.99</v>
      </c>
      <c r="I8876">
        <v>0</v>
      </c>
      <c r="J8876">
        <v>0.24</v>
      </c>
      <c r="K8876" t="s">
        <v>16</v>
      </c>
      <c r="L8876">
        <v>6</v>
      </c>
    </row>
    <row r="8877" spans="1:12" x14ac:dyDescent="0.3">
      <c r="A8877">
        <v>33</v>
      </c>
      <c r="B8877">
        <v>90000</v>
      </c>
      <c r="C8877" t="s">
        <v>26</v>
      </c>
      <c r="D8877">
        <v>4</v>
      </c>
      <c r="E8877" t="s">
        <v>18</v>
      </c>
      <c r="F8877" t="s">
        <v>15</v>
      </c>
      <c r="G8877">
        <v>12000</v>
      </c>
      <c r="H8877">
        <v>12.98</v>
      </c>
      <c r="I8877">
        <v>0</v>
      </c>
      <c r="J8877">
        <v>0.13</v>
      </c>
      <c r="K8877" t="s">
        <v>16</v>
      </c>
      <c r="L8877">
        <v>5</v>
      </c>
    </row>
    <row r="8878" spans="1:12" x14ac:dyDescent="0.3">
      <c r="A8878">
        <v>30</v>
      </c>
      <c r="B8878">
        <v>44760</v>
      </c>
      <c r="C8878" t="s">
        <v>13</v>
      </c>
      <c r="D8878">
        <v>1</v>
      </c>
      <c r="E8878" t="s">
        <v>14</v>
      </c>
      <c r="F8878" t="s">
        <v>19</v>
      </c>
      <c r="G8878">
        <v>3300</v>
      </c>
      <c r="H8878">
        <v>11.71</v>
      </c>
      <c r="I8878">
        <v>0</v>
      </c>
      <c r="J8878">
        <v>7.0000000000000007E-2</v>
      </c>
      <c r="K8878" t="s">
        <v>16</v>
      </c>
      <c r="L8878">
        <v>5</v>
      </c>
    </row>
    <row r="8879" spans="1:12" x14ac:dyDescent="0.3">
      <c r="A8879">
        <v>27</v>
      </c>
      <c r="B8879">
        <v>62900</v>
      </c>
      <c r="C8879" t="s">
        <v>13</v>
      </c>
      <c r="D8879">
        <v>7</v>
      </c>
      <c r="E8879" t="s">
        <v>14</v>
      </c>
      <c r="F8879" t="s">
        <v>30</v>
      </c>
      <c r="G8879">
        <v>24250</v>
      </c>
      <c r="H8879">
        <v>15.31</v>
      </c>
      <c r="I8879">
        <v>1</v>
      </c>
      <c r="J8879">
        <v>0.33</v>
      </c>
      <c r="K8879" t="s">
        <v>16</v>
      </c>
      <c r="L8879">
        <v>6</v>
      </c>
    </row>
    <row r="8880" spans="1:12" x14ac:dyDescent="0.3">
      <c r="A8880">
        <v>28</v>
      </c>
      <c r="B8880">
        <v>65000</v>
      </c>
      <c r="C8880" t="s">
        <v>13</v>
      </c>
      <c r="D8880">
        <v>2</v>
      </c>
      <c r="E8880" t="s">
        <v>28</v>
      </c>
      <c r="F8880" t="s">
        <v>15</v>
      </c>
      <c r="G8880">
        <v>7200</v>
      </c>
      <c r="H8880">
        <v>13.98</v>
      </c>
      <c r="I8880">
        <v>0</v>
      </c>
      <c r="J8880">
        <v>0.11</v>
      </c>
      <c r="K8880" t="s">
        <v>17</v>
      </c>
      <c r="L8880">
        <v>5</v>
      </c>
    </row>
    <row r="8881" spans="1:12" x14ac:dyDescent="0.3">
      <c r="A8881">
        <v>28</v>
      </c>
      <c r="B8881">
        <v>30000</v>
      </c>
      <c r="C8881" t="s">
        <v>26</v>
      </c>
      <c r="D8881">
        <v>5</v>
      </c>
      <c r="E8881" t="s">
        <v>28</v>
      </c>
      <c r="F8881" t="s">
        <v>21</v>
      </c>
      <c r="G8881">
        <v>15000</v>
      </c>
      <c r="I8881">
        <v>0</v>
      </c>
      <c r="J8881">
        <v>0.5</v>
      </c>
      <c r="K8881" t="s">
        <v>16</v>
      </c>
      <c r="L8881">
        <v>8</v>
      </c>
    </row>
    <row r="8882" spans="1:12" x14ac:dyDescent="0.3">
      <c r="A8882">
        <v>35</v>
      </c>
      <c r="B8882">
        <v>54000</v>
      </c>
      <c r="C8882" t="s">
        <v>23</v>
      </c>
      <c r="E8882" t="s">
        <v>14</v>
      </c>
      <c r="F8882" t="s">
        <v>21</v>
      </c>
      <c r="G8882">
        <v>6000</v>
      </c>
      <c r="H8882">
        <v>6.62</v>
      </c>
      <c r="I8882">
        <v>0</v>
      </c>
      <c r="J8882">
        <v>0.11</v>
      </c>
      <c r="K8882" t="s">
        <v>16</v>
      </c>
      <c r="L8882">
        <v>5</v>
      </c>
    </row>
    <row r="8883" spans="1:12" x14ac:dyDescent="0.3">
      <c r="A8883">
        <v>28</v>
      </c>
      <c r="B8883">
        <v>30000</v>
      </c>
      <c r="C8883" t="s">
        <v>26</v>
      </c>
      <c r="D8883">
        <v>8</v>
      </c>
      <c r="E8883" t="s">
        <v>25</v>
      </c>
      <c r="F8883" t="s">
        <v>21</v>
      </c>
      <c r="G8883">
        <v>3000</v>
      </c>
      <c r="H8883">
        <v>7.29</v>
      </c>
      <c r="I8883">
        <v>0</v>
      </c>
      <c r="J8883">
        <v>0.1</v>
      </c>
      <c r="K8883" t="s">
        <v>16</v>
      </c>
      <c r="L8883">
        <v>7</v>
      </c>
    </row>
    <row r="8884" spans="1:12" x14ac:dyDescent="0.3">
      <c r="A8884">
        <v>28</v>
      </c>
      <c r="B8884">
        <v>37090</v>
      </c>
      <c r="C8884" t="s">
        <v>13</v>
      </c>
      <c r="D8884">
        <v>2</v>
      </c>
      <c r="E8884" t="s">
        <v>25</v>
      </c>
      <c r="F8884" t="s">
        <v>19</v>
      </c>
      <c r="G8884">
        <v>3000</v>
      </c>
      <c r="H8884">
        <v>11.12</v>
      </c>
      <c r="I8884">
        <v>0</v>
      </c>
      <c r="J8884">
        <v>0.08</v>
      </c>
      <c r="K8884" t="s">
        <v>16</v>
      </c>
      <c r="L8884">
        <v>5</v>
      </c>
    </row>
    <row r="8885" spans="1:12" x14ac:dyDescent="0.3">
      <c r="A8885">
        <v>29</v>
      </c>
      <c r="B8885">
        <v>30000</v>
      </c>
      <c r="C8885" t="s">
        <v>13</v>
      </c>
      <c r="E8885" t="s">
        <v>27</v>
      </c>
      <c r="F8885" t="s">
        <v>15</v>
      </c>
      <c r="G8885">
        <v>7200</v>
      </c>
      <c r="H8885">
        <v>15.27</v>
      </c>
      <c r="I8885">
        <v>0</v>
      </c>
      <c r="J8885">
        <v>0.24</v>
      </c>
      <c r="K8885" t="s">
        <v>17</v>
      </c>
      <c r="L8885">
        <v>8</v>
      </c>
    </row>
    <row r="8886" spans="1:12" x14ac:dyDescent="0.3">
      <c r="A8886">
        <v>29</v>
      </c>
      <c r="B8886">
        <v>158000</v>
      </c>
      <c r="C8886" t="s">
        <v>23</v>
      </c>
      <c r="D8886">
        <v>13</v>
      </c>
      <c r="E8886" t="s">
        <v>27</v>
      </c>
      <c r="F8886" t="s">
        <v>21</v>
      </c>
      <c r="G8886">
        <v>11000</v>
      </c>
      <c r="H8886">
        <v>8.49</v>
      </c>
      <c r="I8886">
        <v>0</v>
      </c>
      <c r="J8886">
        <v>7.0000000000000007E-2</v>
      </c>
      <c r="K8886" t="s">
        <v>16</v>
      </c>
      <c r="L8886">
        <v>7</v>
      </c>
    </row>
    <row r="8887" spans="1:12" x14ac:dyDescent="0.3">
      <c r="A8887">
        <v>29</v>
      </c>
      <c r="B8887">
        <v>45000</v>
      </c>
      <c r="C8887" t="s">
        <v>23</v>
      </c>
      <c r="D8887">
        <v>8</v>
      </c>
      <c r="E8887" t="s">
        <v>20</v>
      </c>
      <c r="F8887" t="s">
        <v>19</v>
      </c>
      <c r="G8887">
        <v>8000</v>
      </c>
      <c r="H8887">
        <v>12.21</v>
      </c>
      <c r="I8887">
        <v>0</v>
      </c>
      <c r="J8887">
        <v>0.18</v>
      </c>
      <c r="K8887" t="s">
        <v>16</v>
      </c>
      <c r="L8887">
        <v>5</v>
      </c>
    </row>
    <row r="8888" spans="1:12" x14ac:dyDescent="0.3">
      <c r="A8888">
        <v>34</v>
      </c>
      <c r="B8888">
        <v>113000</v>
      </c>
      <c r="C8888" t="s">
        <v>13</v>
      </c>
      <c r="D8888">
        <v>6</v>
      </c>
      <c r="E8888" t="s">
        <v>25</v>
      </c>
      <c r="F8888" t="s">
        <v>15</v>
      </c>
      <c r="G8888">
        <v>9600</v>
      </c>
      <c r="I8888">
        <v>0</v>
      </c>
      <c r="J8888">
        <v>0.08</v>
      </c>
      <c r="K8888" t="s">
        <v>16</v>
      </c>
      <c r="L8888">
        <v>5</v>
      </c>
    </row>
    <row r="8889" spans="1:12" x14ac:dyDescent="0.3">
      <c r="A8889">
        <v>27</v>
      </c>
      <c r="B8889">
        <v>48000</v>
      </c>
      <c r="C8889" t="s">
        <v>13</v>
      </c>
      <c r="D8889">
        <v>2</v>
      </c>
      <c r="E8889" t="s">
        <v>18</v>
      </c>
      <c r="F8889" t="s">
        <v>15</v>
      </c>
      <c r="G8889">
        <v>25000</v>
      </c>
      <c r="H8889">
        <v>10.59</v>
      </c>
      <c r="I8889">
        <v>1</v>
      </c>
      <c r="J8889">
        <v>0.52</v>
      </c>
      <c r="K8889" t="s">
        <v>17</v>
      </c>
      <c r="L8889">
        <v>5</v>
      </c>
    </row>
    <row r="8890" spans="1:12" x14ac:dyDescent="0.3">
      <c r="A8890">
        <v>27</v>
      </c>
      <c r="B8890">
        <v>58000</v>
      </c>
      <c r="C8890" t="s">
        <v>13</v>
      </c>
      <c r="D8890">
        <v>5</v>
      </c>
      <c r="E8890" t="s">
        <v>28</v>
      </c>
      <c r="F8890" t="s">
        <v>21</v>
      </c>
      <c r="G8890">
        <v>5900</v>
      </c>
      <c r="H8890">
        <v>9.32</v>
      </c>
      <c r="I8890">
        <v>0</v>
      </c>
      <c r="J8890">
        <v>0.1</v>
      </c>
      <c r="K8890" t="s">
        <v>16</v>
      </c>
      <c r="L8890">
        <v>6</v>
      </c>
    </row>
    <row r="8891" spans="1:12" x14ac:dyDescent="0.3">
      <c r="A8891">
        <v>28</v>
      </c>
      <c r="B8891">
        <v>55704</v>
      </c>
      <c r="C8891" t="s">
        <v>26</v>
      </c>
      <c r="D8891">
        <v>12</v>
      </c>
      <c r="E8891" t="s">
        <v>18</v>
      </c>
      <c r="F8891" t="s">
        <v>21</v>
      </c>
      <c r="G8891">
        <v>8400</v>
      </c>
      <c r="H8891">
        <v>7.51</v>
      </c>
      <c r="I8891">
        <v>0</v>
      </c>
      <c r="J8891">
        <v>0.15</v>
      </c>
      <c r="K8891" t="s">
        <v>16</v>
      </c>
      <c r="L8891">
        <v>6</v>
      </c>
    </row>
    <row r="8892" spans="1:12" x14ac:dyDescent="0.3">
      <c r="A8892">
        <v>32</v>
      </c>
      <c r="B8892">
        <v>64000</v>
      </c>
      <c r="C8892" t="s">
        <v>13</v>
      </c>
      <c r="D8892">
        <v>1</v>
      </c>
      <c r="E8892" t="s">
        <v>28</v>
      </c>
      <c r="F8892" t="s">
        <v>19</v>
      </c>
      <c r="G8892">
        <v>10000</v>
      </c>
      <c r="H8892">
        <v>12.69</v>
      </c>
      <c r="I8892">
        <v>0</v>
      </c>
      <c r="J8892">
        <v>0.16</v>
      </c>
      <c r="K8892" t="s">
        <v>16</v>
      </c>
      <c r="L8892">
        <v>8</v>
      </c>
    </row>
    <row r="8893" spans="1:12" x14ac:dyDescent="0.3">
      <c r="A8893">
        <v>33</v>
      </c>
      <c r="B8893">
        <v>45000</v>
      </c>
      <c r="C8893" t="s">
        <v>13</v>
      </c>
      <c r="D8893">
        <v>4</v>
      </c>
      <c r="E8893" t="s">
        <v>18</v>
      </c>
      <c r="F8893" t="s">
        <v>21</v>
      </c>
      <c r="G8893">
        <v>12000</v>
      </c>
      <c r="H8893">
        <v>7.88</v>
      </c>
      <c r="I8893">
        <v>0</v>
      </c>
      <c r="J8893">
        <v>0.27</v>
      </c>
      <c r="K8893" t="s">
        <v>16</v>
      </c>
      <c r="L8893">
        <v>5</v>
      </c>
    </row>
    <row r="8894" spans="1:12" x14ac:dyDescent="0.3">
      <c r="A8894">
        <v>32</v>
      </c>
      <c r="B8894">
        <v>45000</v>
      </c>
      <c r="C8894" t="s">
        <v>13</v>
      </c>
      <c r="D8894">
        <v>3</v>
      </c>
      <c r="E8894" t="s">
        <v>18</v>
      </c>
      <c r="F8894" t="s">
        <v>15</v>
      </c>
      <c r="G8894">
        <v>3000</v>
      </c>
      <c r="H8894">
        <v>12.61</v>
      </c>
      <c r="I8894">
        <v>0</v>
      </c>
      <c r="J8894">
        <v>7.0000000000000007E-2</v>
      </c>
      <c r="K8894" t="s">
        <v>17</v>
      </c>
      <c r="L8894">
        <v>8</v>
      </c>
    </row>
    <row r="8895" spans="1:12" x14ac:dyDescent="0.3">
      <c r="A8895">
        <v>27</v>
      </c>
      <c r="B8895">
        <v>62000</v>
      </c>
      <c r="C8895" t="s">
        <v>26</v>
      </c>
      <c r="D8895">
        <v>1</v>
      </c>
      <c r="E8895" t="s">
        <v>28</v>
      </c>
      <c r="F8895" t="s">
        <v>19</v>
      </c>
      <c r="G8895">
        <v>3275</v>
      </c>
      <c r="H8895">
        <v>9.33</v>
      </c>
      <c r="I8895">
        <v>0</v>
      </c>
      <c r="J8895">
        <v>0.05</v>
      </c>
      <c r="K8895" t="s">
        <v>16</v>
      </c>
      <c r="L8895">
        <v>8</v>
      </c>
    </row>
    <row r="8896" spans="1:12" x14ac:dyDescent="0.3">
      <c r="A8896">
        <v>29</v>
      </c>
      <c r="B8896">
        <v>47000</v>
      </c>
      <c r="C8896" t="s">
        <v>13</v>
      </c>
      <c r="D8896">
        <v>2</v>
      </c>
      <c r="E8896" t="s">
        <v>14</v>
      </c>
      <c r="F8896" t="s">
        <v>19</v>
      </c>
      <c r="G8896">
        <v>5000</v>
      </c>
      <c r="H8896">
        <v>10.62</v>
      </c>
      <c r="I8896">
        <v>0</v>
      </c>
      <c r="J8896">
        <v>0.11</v>
      </c>
      <c r="K8896" t="s">
        <v>16</v>
      </c>
      <c r="L8896">
        <v>9</v>
      </c>
    </row>
    <row r="8897" spans="1:12" x14ac:dyDescent="0.3">
      <c r="A8897">
        <v>29</v>
      </c>
      <c r="B8897">
        <v>37920</v>
      </c>
      <c r="C8897" t="s">
        <v>13</v>
      </c>
      <c r="D8897">
        <v>2</v>
      </c>
      <c r="E8897" t="s">
        <v>14</v>
      </c>
      <c r="F8897" t="s">
        <v>15</v>
      </c>
      <c r="G8897">
        <v>12000</v>
      </c>
      <c r="H8897">
        <v>13.48</v>
      </c>
      <c r="I8897">
        <v>1</v>
      </c>
      <c r="J8897">
        <v>0.32</v>
      </c>
      <c r="K8897" t="s">
        <v>16</v>
      </c>
      <c r="L8897">
        <v>8</v>
      </c>
    </row>
    <row r="8898" spans="1:12" x14ac:dyDescent="0.3">
      <c r="A8898">
        <v>28</v>
      </c>
      <c r="B8898">
        <v>48000</v>
      </c>
      <c r="C8898" t="s">
        <v>23</v>
      </c>
      <c r="D8898">
        <v>1</v>
      </c>
      <c r="E8898" t="s">
        <v>18</v>
      </c>
      <c r="F8898" t="s">
        <v>30</v>
      </c>
      <c r="G8898">
        <v>12000</v>
      </c>
      <c r="H8898">
        <v>14.54</v>
      </c>
      <c r="I8898">
        <v>0</v>
      </c>
      <c r="J8898">
        <v>0.25</v>
      </c>
      <c r="K8898" t="s">
        <v>16</v>
      </c>
      <c r="L8898">
        <v>7</v>
      </c>
    </row>
    <row r="8899" spans="1:12" x14ac:dyDescent="0.3">
      <c r="A8899">
        <v>33</v>
      </c>
      <c r="B8899">
        <v>66000</v>
      </c>
      <c r="C8899" t="s">
        <v>13</v>
      </c>
      <c r="D8899">
        <v>2</v>
      </c>
      <c r="E8899" t="s">
        <v>27</v>
      </c>
      <c r="F8899" t="s">
        <v>30</v>
      </c>
      <c r="G8899">
        <v>6400</v>
      </c>
      <c r="H8899">
        <v>14.96</v>
      </c>
      <c r="I8899">
        <v>1</v>
      </c>
      <c r="J8899">
        <v>0.1</v>
      </c>
      <c r="K8899" t="s">
        <v>16</v>
      </c>
      <c r="L8899">
        <v>6</v>
      </c>
    </row>
    <row r="8900" spans="1:12" x14ac:dyDescent="0.3">
      <c r="A8900">
        <v>33</v>
      </c>
      <c r="B8900">
        <v>21000</v>
      </c>
      <c r="C8900" t="s">
        <v>23</v>
      </c>
      <c r="D8900">
        <v>1</v>
      </c>
      <c r="E8900" t="s">
        <v>28</v>
      </c>
      <c r="F8900" t="s">
        <v>19</v>
      </c>
      <c r="G8900">
        <v>7750</v>
      </c>
      <c r="H8900">
        <v>11.83</v>
      </c>
      <c r="I8900">
        <v>0</v>
      </c>
      <c r="J8900">
        <v>0.37</v>
      </c>
      <c r="K8900" t="s">
        <v>16</v>
      </c>
      <c r="L8900">
        <v>7</v>
      </c>
    </row>
    <row r="8901" spans="1:12" x14ac:dyDescent="0.3">
      <c r="A8901">
        <v>32</v>
      </c>
      <c r="B8901">
        <v>40000</v>
      </c>
      <c r="C8901" t="s">
        <v>26</v>
      </c>
      <c r="D8901">
        <v>4</v>
      </c>
      <c r="E8901" t="s">
        <v>27</v>
      </c>
      <c r="F8901" t="s">
        <v>21</v>
      </c>
      <c r="G8901">
        <v>7500</v>
      </c>
      <c r="H8901">
        <v>5.99</v>
      </c>
      <c r="I8901">
        <v>0</v>
      </c>
      <c r="J8901">
        <v>0.19</v>
      </c>
      <c r="K8901" t="s">
        <v>16</v>
      </c>
      <c r="L8901">
        <v>8</v>
      </c>
    </row>
    <row r="8902" spans="1:12" x14ac:dyDescent="0.3">
      <c r="A8902">
        <v>29</v>
      </c>
      <c r="B8902">
        <v>40000</v>
      </c>
      <c r="C8902" t="s">
        <v>13</v>
      </c>
      <c r="D8902">
        <v>2</v>
      </c>
      <c r="E8902" t="s">
        <v>27</v>
      </c>
      <c r="F8902" t="s">
        <v>30</v>
      </c>
      <c r="G8902">
        <v>7000</v>
      </c>
      <c r="H8902">
        <v>14.91</v>
      </c>
      <c r="I8902">
        <v>1</v>
      </c>
      <c r="J8902">
        <v>0.17</v>
      </c>
      <c r="K8902" t="s">
        <v>17</v>
      </c>
      <c r="L8902">
        <v>8</v>
      </c>
    </row>
    <row r="8903" spans="1:12" x14ac:dyDescent="0.3">
      <c r="A8903">
        <v>30</v>
      </c>
      <c r="B8903">
        <v>28000</v>
      </c>
      <c r="C8903" t="s">
        <v>13</v>
      </c>
      <c r="D8903">
        <v>5</v>
      </c>
      <c r="E8903" t="s">
        <v>25</v>
      </c>
      <c r="F8903" t="s">
        <v>15</v>
      </c>
      <c r="G8903">
        <v>12000</v>
      </c>
      <c r="H8903">
        <v>14.22</v>
      </c>
      <c r="I8903">
        <v>1</v>
      </c>
      <c r="J8903">
        <v>0.43</v>
      </c>
      <c r="K8903" t="s">
        <v>16</v>
      </c>
      <c r="L8903">
        <v>8</v>
      </c>
    </row>
    <row r="8904" spans="1:12" x14ac:dyDescent="0.3">
      <c r="A8904">
        <v>27</v>
      </c>
      <c r="B8904">
        <v>48996</v>
      </c>
      <c r="C8904" t="s">
        <v>13</v>
      </c>
      <c r="D8904">
        <v>3</v>
      </c>
      <c r="E8904" t="s">
        <v>18</v>
      </c>
      <c r="F8904" t="s">
        <v>19</v>
      </c>
      <c r="G8904">
        <v>12000</v>
      </c>
      <c r="H8904">
        <v>12.53</v>
      </c>
      <c r="I8904">
        <v>0</v>
      </c>
      <c r="J8904">
        <v>0.24</v>
      </c>
      <c r="K8904" t="s">
        <v>16</v>
      </c>
      <c r="L8904">
        <v>8</v>
      </c>
    </row>
    <row r="8905" spans="1:12" x14ac:dyDescent="0.3">
      <c r="A8905">
        <v>29</v>
      </c>
      <c r="B8905">
        <v>90000</v>
      </c>
      <c r="C8905" t="s">
        <v>26</v>
      </c>
      <c r="D8905">
        <v>13</v>
      </c>
      <c r="E8905" t="s">
        <v>25</v>
      </c>
      <c r="F8905" t="s">
        <v>19</v>
      </c>
      <c r="G8905">
        <v>10000</v>
      </c>
      <c r="H8905">
        <v>12.21</v>
      </c>
      <c r="I8905">
        <v>0</v>
      </c>
      <c r="J8905">
        <v>0.11</v>
      </c>
      <c r="K8905" t="s">
        <v>16</v>
      </c>
      <c r="L8905">
        <v>7</v>
      </c>
    </row>
    <row r="8906" spans="1:12" x14ac:dyDescent="0.3">
      <c r="A8906">
        <v>27</v>
      </c>
      <c r="B8906">
        <v>45000</v>
      </c>
      <c r="C8906" t="s">
        <v>13</v>
      </c>
      <c r="D8906">
        <v>10</v>
      </c>
      <c r="E8906" t="s">
        <v>14</v>
      </c>
      <c r="F8906" t="s">
        <v>30</v>
      </c>
      <c r="G8906">
        <v>7600</v>
      </c>
      <c r="H8906">
        <v>14.59</v>
      </c>
      <c r="I8906">
        <v>1</v>
      </c>
      <c r="J8906">
        <v>0.17</v>
      </c>
      <c r="K8906" t="s">
        <v>16</v>
      </c>
      <c r="L8906">
        <v>7</v>
      </c>
    </row>
    <row r="8907" spans="1:12" x14ac:dyDescent="0.3">
      <c r="A8907">
        <v>30</v>
      </c>
      <c r="B8907">
        <v>53004</v>
      </c>
      <c r="C8907" t="s">
        <v>13</v>
      </c>
      <c r="D8907">
        <v>3</v>
      </c>
      <c r="E8907" t="s">
        <v>25</v>
      </c>
      <c r="F8907" t="s">
        <v>30</v>
      </c>
      <c r="G8907">
        <v>14000</v>
      </c>
      <c r="H8907">
        <v>15.28</v>
      </c>
      <c r="I8907">
        <v>1</v>
      </c>
      <c r="J8907">
        <v>0.26</v>
      </c>
      <c r="K8907" t="s">
        <v>17</v>
      </c>
      <c r="L8907">
        <v>10</v>
      </c>
    </row>
    <row r="8908" spans="1:12" x14ac:dyDescent="0.3">
      <c r="A8908">
        <v>30</v>
      </c>
      <c r="B8908">
        <v>70000</v>
      </c>
      <c r="C8908" t="s">
        <v>26</v>
      </c>
      <c r="E8908" t="s">
        <v>27</v>
      </c>
      <c r="F8908" t="s">
        <v>19</v>
      </c>
      <c r="G8908">
        <v>10000</v>
      </c>
      <c r="H8908">
        <v>10.25</v>
      </c>
      <c r="I8908">
        <v>0</v>
      </c>
      <c r="J8908">
        <v>0.14000000000000001</v>
      </c>
      <c r="K8908" t="s">
        <v>16</v>
      </c>
      <c r="L8908">
        <v>8</v>
      </c>
    </row>
    <row r="8909" spans="1:12" x14ac:dyDescent="0.3">
      <c r="A8909">
        <v>32</v>
      </c>
      <c r="B8909">
        <v>91800</v>
      </c>
      <c r="C8909" t="s">
        <v>26</v>
      </c>
      <c r="D8909">
        <v>13</v>
      </c>
      <c r="E8909" t="s">
        <v>14</v>
      </c>
      <c r="F8909" t="s">
        <v>30</v>
      </c>
      <c r="G8909">
        <v>8400</v>
      </c>
      <c r="H8909">
        <v>15.99</v>
      </c>
      <c r="I8909">
        <v>1</v>
      </c>
      <c r="J8909">
        <v>0.08</v>
      </c>
      <c r="K8909" t="s">
        <v>16</v>
      </c>
      <c r="L8909">
        <v>9</v>
      </c>
    </row>
    <row r="8910" spans="1:12" x14ac:dyDescent="0.3">
      <c r="A8910">
        <v>28</v>
      </c>
      <c r="B8910">
        <v>54000</v>
      </c>
      <c r="C8910" t="s">
        <v>13</v>
      </c>
      <c r="D8910">
        <v>2</v>
      </c>
      <c r="E8910" t="s">
        <v>28</v>
      </c>
      <c r="F8910" t="s">
        <v>30</v>
      </c>
      <c r="G8910">
        <v>12000</v>
      </c>
      <c r="H8910">
        <v>15.31</v>
      </c>
      <c r="I8910">
        <v>1</v>
      </c>
      <c r="J8910">
        <v>0.22</v>
      </c>
      <c r="K8910" t="s">
        <v>16</v>
      </c>
      <c r="L8910">
        <v>6</v>
      </c>
    </row>
    <row r="8911" spans="1:12" x14ac:dyDescent="0.3">
      <c r="A8911">
        <v>29</v>
      </c>
      <c r="B8911">
        <v>25000</v>
      </c>
      <c r="C8911" t="s">
        <v>23</v>
      </c>
      <c r="D8911">
        <v>5</v>
      </c>
      <c r="E8911" t="s">
        <v>27</v>
      </c>
      <c r="F8911" t="s">
        <v>15</v>
      </c>
      <c r="G8911">
        <v>10000</v>
      </c>
      <c r="H8911">
        <v>13.49</v>
      </c>
      <c r="I8911">
        <v>0</v>
      </c>
      <c r="J8911">
        <v>0.4</v>
      </c>
      <c r="K8911" t="s">
        <v>17</v>
      </c>
      <c r="L8911">
        <v>6</v>
      </c>
    </row>
    <row r="8912" spans="1:12" x14ac:dyDescent="0.3">
      <c r="A8912">
        <v>28</v>
      </c>
      <c r="B8912">
        <v>50000</v>
      </c>
      <c r="C8912" t="s">
        <v>26</v>
      </c>
      <c r="D8912">
        <v>0</v>
      </c>
      <c r="E8912" t="s">
        <v>14</v>
      </c>
      <c r="F8912" t="s">
        <v>21</v>
      </c>
      <c r="G8912">
        <v>9000</v>
      </c>
      <c r="I8912">
        <v>0</v>
      </c>
      <c r="J8912">
        <v>0.18</v>
      </c>
      <c r="K8912" t="s">
        <v>16</v>
      </c>
      <c r="L8912">
        <v>10</v>
      </c>
    </row>
    <row r="8913" spans="1:12" x14ac:dyDescent="0.3">
      <c r="A8913">
        <v>33</v>
      </c>
      <c r="B8913">
        <v>14076</v>
      </c>
      <c r="C8913" t="s">
        <v>13</v>
      </c>
      <c r="E8913" t="s">
        <v>14</v>
      </c>
      <c r="F8913" t="s">
        <v>21</v>
      </c>
      <c r="G8913">
        <v>4800</v>
      </c>
      <c r="H8913">
        <v>6.76</v>
      </c>
      <c r="I8913">
        <v>1</v>
      </c>
      <c r="J8913">
        <v>0.34</v>
      </c>
      <c r="K8913" t="s">
        <v>16</v>
      </c>
      <c r="L8913">
        <v>7</v>
      </c>
    </row>
    <row r="8914" spans="1:12" x14ac:dyDescent="0.3">
      <c r="A8914">
        <v>28</v>
      </c>
      <c r="B8914">
        <v>50000</v>
      </c>
      <c r="C8914" t="s">
        <v>13</v>
      </c>
      <c r="D8914">
        <v>1</v>
      </c>
      <c r="E8914" t="s">
        <v>28</v>
      </c>
      <c r="F8914" t="s">
        <v>15</v>
      </c>
      <c r="G8914">
        <v>16200</v>
      </c>
      <c r="H8914">
        <v>13.99</v>
      </c>
      <c r="I8914">
        <v>1</v>
      </c>
      <c r="J8914">
        <v>0.32</v>
      </c>
      <c r="K8914" t="s">
        <v>17</v>
      </c>
      <c r="L8914">
        <v>6</v>
      </c>
    </row>
    <row r="8915" spans="1:12" x14ac:dyDescent="0.3">
      <c r="A8915">
        <v>35</v>
      </c>
      <c r="B8915">
        <v>80000</v>
      </c>
      <c r="C8915" t="s">
        <v>23</v>
      </c>
      <c r="D8915">
        <v>5</v>
      </c>
      <c r="E8915" t="s">
        <v>27</v>
      </c>
      <c r="F8915" t="s">
        <v>30</v>
      </c>
      <c r="G8915">
        <v>15000</v>
      </c>
      <c r="H8915">
        <v>15.99</v>
      </c>
      <c r="I8915">
        <v>0</v>
      </c>
      <c r="J8915">
        <v>0.19</v>
      </c>
      <c r="K8915" t="s">
        <v>17</v>
      </c>
      <c r="L8915">
        <v>5</v>
      </c>
    </row>
    <row r="8916" spans="1:12" x14ac:dyDescent="0.3">
      <c r="A8916">
        <v>34</v>
      </c>
      <c r="B8916">
        <v>135000</v>
      </c>
      <c r="C8916" t="s">
        <v>26</v>
      </c>
      <c r="D8916">
        <v>18</v>
      </c>
      <c r="E8916" t="s">
        <v>27</v>
      </c>
      <c r="F8916" t="s">
        <v>21</v>
      </c>
      <c r="G8916">
        <v>8000</v>
      </c>
      <c r="H8916">
        <v>9.32</v>
      </c>
      <c r="I8916">
        <v>0</v>
      </c>
      <c r="J8916">
        <v>0.06</v>
      </c>
      <c r="K8916" t="s">
        <v>16</v>
      </c>
      <c r="L8916">
        <v>5</v>
      </c>
    </row>
    <row r="8917" spans="1:12" x14ac:dyDescent="0.3">
      <c r="A8917">
        <v>29</v>
      </c>
      <c r="B8917">
        <v>36100</v>
      </c>
      <c r="C8917" t="s">
        <v>26</v>
      </c>
      <c r="D8917">
        <v>2</v>
      </c>
      <c r="E8917" t="s">
        <v>20</v>
      </c>
      <c r="F8917" t="s">
        <v>15</v>
      </c>
      <c r="G8917">
        <v>14000</v>
      </c>
      <c r="H8917">
        <v>14.27</v>
      </c>
      <c r="I8917">
        <v>0</v>
      </c>
      <c r="J8917">
        <v>0.39</v>
      </c>
      <c r="K8917" t="s">
        <v>16</v>
      </c>
      <c r="L8917">
        <v>10</v>
      </c>
    </row>
    <row r="8918" spans="1:12" x14ac:dyDescent="0.3">
      <c r="A8918">
        <v>29</v>
      </c>
      <c r="B8918">
        <v>40000</v>
      </c>
      <c r="C8918" t="s">
        <v>23</v>
      </c>
      <c r="D8918">
        <v>0</v>
      </c>
      <c r="E8918" t="s">
        <v>14</v>
      </c>
      <c r="F8918" t="s">
        <v>21</v>
      </c>
      <c r="G8918">
        <v>5000</v>
      </c>
      <c r="H8918">
        <v>5.42</v>
      </c>
      <c r="I8918">
        <v>0</v>
      </c>
      <c r="J8918">
        <v>0.13</v>
      </c>
      <c r="K8918" t="s">
        <v>16</v>
      </c>
      <c r="L8918">
        <v>5</v>
      </c>
    </row>
    <row r="8919" spans="1:12" x14ac:dyDescent="0.3">
      <c r="A8919">
        <v>27</v>
      </c>
      <c r="B8919">
        <v>104371</v>
      </c>
      <c r="C8919" t="s">
        <v>13</v>
      </c>
      <c r="D8919">
        <v>4</v>
      </c>
      <c r="E8919" t="s">
        <v>18</v>
      </c>
      <c r="F8919" t="s">
        <v>30</v>
      </c>
      <c r="G8919">
        <v>15000</v>
      </c>
      <c r="H8919">
        <v>16.77</v>
      </c>
      <c r="I8919">
        <v>0</v>
      </c>
      <c r="J8919">
        <v>0.14000000000000001</v>
      </c>
      <c r="K8919" t="s">
        <v>17</v>
      </c>
      <c r="L8919">
        <v>6</v>
      </c>
    </row>
    <row r="8920" spans="1:12" x14ac:dyDescent="0.3">
      <c r="A8920">
        <v>28</v>
      </c>
      <c r="B8920">
        <v>125000</v>
      </c>
      <c r="C8920" t="s">
        <v>26</v>
      </c>
      <c r="D8920">
        <v>8</v>
      </c>
      <c r="E8920" t="s">
        <v>14</v>
      </c>
      <c r="F8920" t="s">
        <v>19</v>
      </c>
      <c r="G8920">
        <v>8000</v>
      </c>
      <c r="H8920">
        <v>11.14</v>
      </c>
      <c r="I8920">
        <v>0</v>
      </c>
      <c r="J8920">
        <v>0.06</v>
      </c>
      <c r="K8920" t="s">
        <v>16</v>
      </c>
      <c r="L8920">
        <v>6</v>
      </c>
    </row>
    <row r="8921" spans="1:12" x14ac:dyDescent="0.3">
      <c r="A8921">
        <v>34</v>
      </c>
      <c r="B8921">
        <v>70000</v>
      </c>
      <c r="C8921" t="s">
        <v>13</v>
      </c>
      <c r="D8921">
        <v>1</v>
      </c>
      <c r="E8921" t="s">
        <v>25</v>
      </c>
      <c r="F8921" t="s">
        <v>19</v>
      </c>
      <c r="G8921">
        <v>6000</v>
      </c>
      <c r="H8921">
        <v>11.89</v>
      </c>
      <c r="I8921">
        <v>0</v>
      </c>
      <c r="J8921">
        <v>0.09</v>
      </c>
      <c r="K8921" t="s">
        <v>16</v>
      </c>
      <c r="L8921">
        <v>7</v>
      </c>
    </row>
    <row r="8922" spans="1:12" x14ac:dyDescent="0.3">
      <c r="A8922">
        <v>28</v>
      </c>
      <c r="B8922">
        <v>56864</v>
      </c>
      <c r="C8922" t="s">
        <v>26</v>
      </c>
      <c r="D8922">
        <v>5</v>
      </c>
      <c r="E8922" t="s">
        <v>14</v>
      </c>
      <c r="F8922" t="s">
        <v>21</v>
      </c>
      <c r="G8922">
        <v>12300</v>
      </c>
      <c r="H8922">
        <v>7.88</v>
      </c>
      <c r="I8922">
        <v>0</v>
      </c>
      <c r="J8922">
        <v>0.22</v>
      </c>
      <c r="K8922" t="s">
        <v>16</v>
      </c>
      <c r="L8922">
        <v>8</v>
      </c>
    </row>
    <row r="8923" spans="1:12" x14ac:dyDescent="0.3">
      <c r="A8923">
        <v>34</v>
      </c>
      <c r="B8923">
        <v>42000</v>
      </c>
      <c r="C8923" t="s">
        <v>13</v>
      </c>
      <c r="D8923">
        <v>5</v>
      </c>
      <c r="E8923" t="s">
        <v>14</v>
      </c>
      <c r="F8923" t="s">
        <v>21</v>
      </c>
      <c r="G8923">
        <v>18825</v>
      </c>
      <c r="H8923">
        <v>7.9</v>
      </c>
      <c r="I8923">
        <v>1</v>
      </c>
      <c r="J8923">
        <v>0.45</v>
      </c>
      <c r="K8923" t="s">
        <v>16</v>
      </c>
      <c r="L8923">
        <v>9</v>
      </c>
    </row>
    <row r="8924" spans="1:12" x14ac:dyDescent="0.3">
      <c r="A8924">
        <v>30</v>
      </c>
      <c r="B8924">
        <v>100000</v>
      </c>
      <c r="C8924" t="s">
        <v>13</v>
      </c>
      <c r="D8924">
        <v>1</v>
      </c>
      <c r="E8924" t="s">
        <v>20</v>
      </c>
      <c r="F8924" t="s">
        <v>19</v>
      </c>
      <c r="G8924">
        <v>1000</v>
      </c>
      <c r="H8924">
        <v>11.71</v>
      </c>
      <c r="I8924">
        <v>0</v>
      </c>
      <c r="J8924">
        <v>0.01</v>
      </c>
      <c r="K8924" t="s">
        <v>16</v>
      </c>
      <c r="L8924">
        <v>6</v>
      </c>
    </row>
    <row r="8925" spans="1:12" x14ac:dyDescent="0.3">
      <c r="A8925">
        <v>28</v>
      </c>
      <c r="B8925">
        <v>72000</v>
      </c>
      <c r="C8925" t="s">
        <v>26</v>
      </c>
      <c r="D8925">
        <v>12</v>
      </c>
      <c r="E8925" t="s">
        <v>27</v>
      </c>
      <c r="F8925" t="s">
        <v>29</v>
      </c>
      <c r="G8925">
        <v>16000</v>
      </c>
      <c r="H8925">
        <v>15.95</v>
      </c>
      <c r="I8925">
        <v>0</v>
      </c>
      <c r="J8925">
        <v>0.22</v>
      </c>
      <c r="K8925" t="s">
        <v>16</v>
      </c>
      <c r="L8925">
        <v>5</v>
      </c>
    </row>
    <row r="8926" spans="1:12" x14ac:dyDescent="0.3">
      <c r="A8926">
        <v>27</v>
      </c>
      <c r="B8926">
        <v>110000</v>
      </c>
      <c r="C8926" t="s">
        <v>26</v>
      </c>
      <c r="D8926">
        <v>11</v>
      </c>
      <c r="E8926" t="s">
        <v>28</v>
      </c>
      <c r="F8926" t="s">
        <v>21</v>
      </c>
      <c r="G8926">
        <v>3600</v>
      </c>
      <c r="H8926">
        <v>6.03</v>
      </c>
      <c r="I8926">
        <v>0</v>
      </c>
      <c r="J8926">
        <v>0.03</v>
      </c>
      <c r="K8926" t="s">
        <v>16</v>
      </c>
      <c r="L8926">
        <v>5</v>
      </c>
    </row>
    <row r="8927" spans="1:12" x14ac:dyDescent="0.3">
      <c r="A8927">
        <v>29</v>
      </c>
      <c r="B8927">
        <v>120000</v>
      </c>
      <c r="C8927" t="s">
        <v>26</v>
      </c>
      <c r="D8927">
        <v>3</v>
      </c>
      <c r="E8927" t="s">
        <v>25</v>
      </c>
      <c r="F8927" t="s">
        <v>15</v>
      </c>
      <c r="G8927">
        <v>6250</v>
      </c>
      <c r="H8927">
        <v>12.53</v>
      </c>
      <c r="I8927">
        <v>0</v>
      </c>
      <c r="J8927">
        <v>0.05</v>
      </c>
      <c r="K8927" t="s">
        <v>16</v>
      </c>
      <c r="L8927">
        <v>9</v>
      </c>
    </row>
    <row r="8928" spans="1:12" x14ac:dyDescent="0.3">
      <c r="A8928">
        <v>27</v>
      </c>
      <c r="B8928">
        <v>47900</v>
      </c>
      <c r="C8928" t="s">
        <v>23</v>
      </c>
      <c r="D8928">
        <v>1</v>
      </c>
      <c r="E8928" t="s">
        <v>27</v>
      </c>
      <c r="F8928" t="s">
        <v>15</v>
      </c>
      <c r="G8928">
        <v>7500</v>
      </c>
      <c r="H8928">
        <v>13.47</v>
      </c>
      <c r="I8928">
        <v>0</v>
      </c>
      <c r="J8928">
        <v>0.16</v>
      </c>
      <c r="K8928" t="s">
        <v>16</v>
      </c>
      <c r="L8928">
        <v>6</v>
      </c>
    </row>
    <row r="8929" spans="1:12" x14ac:dyDescent="0.3">
      <c r="A8929">
        <v>27</v>
      </c>
      <c r="B8929">
        <v>67000</v>
      </c>
      <c r="C8929" t="s">
        <v>13</v>
      </c>
      <c r="D8929">
        <v>1</v>
      </c>
      <c r="E8929" t="s">
        <v>20</v>
      </c>
      <c r="F8929" t="s">
        <v>15</v>
      </c>
      <c r="G8929">
        <v>2800</v>
      </c>
      <c r="H8929">
        <v>13.04</v>
      </c>
      <c r="I8929">
        <v>0</v>
      </c>
      <c r="J8929">
        <v>0.04</v>
      </c>
      <c r="K8929" t="s">
        <v>16</v>
      </c>
      <c r="L8929">
        <v>7</v>
      </c>
    </row>
    <row r="8930" spans="1:12" x14ac:dyDescent="0.3">
      <c r="A8930">
        <v>31</v>
      </c>
      <c r="B8930">
        <v>101000</v>
      </c>
      <c r="C8930" t="s">
        <v>13</v>
      </c>
      <c r="D8930">
        <v>2</v>
      </c>
      <c r="E8930" t="s">
        <v>27</v>
      </c>
      <c r="F8930" t="s">
        <v>15</v>
      </c>
      <c r="G8930">
        <v>7500</v>
      </c>
      <c r="H8930">
        <v>13.22</v>
      </c>
      <c r="I8930">
        <v>0</v>
      </c>
      <c r="J8930">
        <v>7.0000000000000007E-2</v>
      </c>
      <c r="K8930" t="s">
        <v>16</v>
      </c>
      <c r="L8930">
        <v>9</v>
      </c>
    </row>
    <row r="8931" spans="1:12" x14ac:dyDescent="0.3">
      <c r="A8931">
        <v>34</v>
      </c>
      <c r="B8931">
        <v>220000</v>
      </c>
      <c r="C8931" t="s">
        <v>26</v>
      </c>
      <c r="D8931">
        <v>13</v>
      </c>
      <c r="E8931" t="s">
        <v>25</v>
      </c>
      <c r="F8931" t="s">
        <v>15</v>
      </c>
      <c r="G8931">
        <v>11275</v>
      </c>
      <c r="H8931">
        <v>12.99</v>
      </c>
      <c r="I8931">
        <v>0</v>
      </c>
      <c r="J8931">
        <v>0.05</v>
      </c>
      <c r="K8931" t="s">
        <v>17</v>
      </c>
      <c r="L8931">
        <v>8</v>
      </c>
    </row>
    <row r="8932" spans="1:12" x14ac:dyDescent="0.3">
      <c r="A8932">
        <v>34</v>
      </c>
      <c r="B8932">
        <v>80000</v>
      </c>
      <c r="C8932" t="s">
        <v>13</v>
      </c>
      <c r="D8932">
        <v>4</v>
      </c>
      <c r="E8932" t="s">
        <v>18</v>
      </c>
      <c r="F8932" t="s">
        <v>21</v>
      </c>
      <c r="G8932">
        <v>5000</v>
      </c>
      <c r="H8932">
        <v>6.17</v>
      </c>
      <c r="I8932">
        <v>0</v>
      </c>
      <c r="J8932">
        <v>0.06</v>
      </c>
      <c r="K8932" t="s">
        <v>16</v>
      </c>
      <c r="L8932">
        <v>8</v>
      </c>
    </row>
    <row r="8933" spans="1:12" x14ac:dyDescent="0.3">
      <c r="A8933">
        <v>33</v>
      </c>
      <c r="B8933">
        <v>36000</v>
      </c>
      <c r="C8933" t="s">
        <v>26</v>
      </c>
      <c r="D8933">
        <v>10</v>
      </c>
      <c r="E8933" t="s">
        <v>27</v>
      </c>
      <c r="F8933" t="s">
        <v>21</v>
      </c>
      <c r="G8933">
        <v>5000</v>
      </c>
      <c r="H8933">
        <v>8.49</v>
      </c>
      <c r="I8933">
        <v>0</v>
      </c>
      <c r="J8933">
        <v>0.14000000000000001</v>
      </c>
      <c r="K8933" t="s">
        <v>16</v>
      </c>
      <c r="L8933">
        <v>9</v>
      </c>
    </row>
    <row r="8934" spans="1:12" x14ac:dyDescent="0.3">
      <c r="A8934">
        <v>30</v>
      </c>
      <c r="B8934">
        <v>65000</v>
      </c>
      <c r="C8934" t="s">
        <v>26</v>
      </c>
      <c r="D8934">
        <v>3</v>
      </c>
      <c r="E8934" t="s">
        <v>28</v>
      </c>
      <c r="F8934" t="s">
        <v>30</v>
      </c>
      <c r="G8934">
        <v>20000</v>
      </c>
      <c r="H8934">
        <v>16.77</v>
      </c>
      <c r="I8934">
        <v>0</v>
      </c>
      <c r="J8934">
        <v>0.31</v>
      </c>
      <c r="K8934" t="s">
        <v>17</v>
      </c>
      <c r="L8934">
        <v>5</v>
      </c>
    </row>
    <row r="8935" spans="1:12" x14ac:dyDescent="0.3">
      <c r="A8935">
        <v>34</v>
      </c>
      <c r="B8935">
        <v>53500</v>
      </c>
      <c r="C8935" t="s">
        <v>13</v>
      </c>
      <c r="D8935">
        <v>0</v>
      </c>
      <c r="E8935" t="s">
        <v>14</v>
      </c>
      <c r="F8935" t="s">
        <v>21</v>
      </c>
      <c r="G8935">
        <v>3200</v>
      </c>
      <c r="H8935">
        <v>6.76</v>
      </c>
      <c r="I8935">
        <v>0</v>
      </c>
      <c r="J8935">
        <v>0.06</v>
      </c>
      <c r="K8935" t="s">
        <v>16</v>
      </c>
      <c r="L8935">
        <v>10</v>
      </c>
    </row>
    <row r="8936" spans="1:12" x14ac:dyDescent="0.3">
      <c r="A8936">
        <v>33</v>
      </c>
      <c r="B8936">
        <v>82000</v>
      </c>
      <c r="C8936" t="s">
        <v>26</v>
      </c>
      <c r="D8936">
        <v>2</v>
      </c>
      <c r="E8936" t="s">
        <v>27</v>
      </c>
      <c r="F8936" t="s">
        <v>21</v>
      </c>
      <c r="G8936">
        <v>6000</v>
      </c>
      <c r="H8936">
        <v>7.51</v>
      </c>
      <c r="I8936">
        <v>0</v>
      </c>
      <c r="J8936">
        <v>7.0000000000000007E-2</v>
      </c>
      <c r="K8936" t="s">
        <v>16</v>
      </c>
      <c r="L8936">
        <v>6</v>
      </c>
    </row>
    <row r="8937" spans="1:12" x14ac:dyDescent="0.3">
      <c r="A8937">
        <v>28</v>
      </c>
      <c r="B8937">
        <v>43200</v>
      </c>
      <c r="C8937" t="s">
        <v>13</v>
      </c>
      <c r="D8937">
        <v>1</v>
      </c>
      <c r="E8937" t="s">
        <v>18</v>
      </c>
      <c r="F8937" t="s">
        <v>21</v>
      </c>
      <c r="G8937">
        <v>3000</v>
      </c>
      <c r="H8937">
        <v>7.49</v>
      </c>
      <c r="I8937">
        <v>0</v>
      </c>
      <c r="J8937">
        <v>7.0000000000000007E-2</v>
      </c>
      <c r="K8937" t="s">
        <v>16</v>
      </c>
      <c r="L8937">
        <v>7</v>
      </c>
    </row>
    <row r="8938" spans="1:12" x14ac:dyDescent="0.3">
      <c r="A8938">
        <v>32</v>
      </c>
      <c r="B8938">
        <v>30000</v>
      </c>
      <c r="C8938" t="s">
        <v>13</v>
      </c>
      <c r="D8938">
        <v>1</v>
      </c>
      <c r="E8938" t="s">
        <v>18</v>
      </c>
      <c r="F8938" t="s">
        <v>19</v>
      </c>
      <c r="G8938">
        <v>11450</v>
      </c>
      <c r="H8938">
        <v>9.99</v>
      </c>
      <c r="I8938">
        <v>1</v>
      </c>
      <c r="J8938">
        <v>0.38</v>
      </c>
      <c r="K8938" t="s">
        <v>16</v>
      </c>
      <c r="L8938">
        <v>6</v>
      </c>
    </row>
    <row r="8939" spans="1:12" x14ac:dyDescent="0.3">
      <c r="A8939">
        <v>31</v>
      </c>
      <c r="B8939">
        <v>26010</v>
      </c>
      <c r="C8939" t="s">
        <v>26</v>
      </c>
      <c r="D8939">
        <v>2</v>
      </c>
      <c r="E8939" t="s">
        <v>20</v>
      </c>
      <c r="F8939" t="s">
        <v>19</v>
      </c>
      <c r="G8939">
        <v>6500</v>
      </c>
      <c r="H8939">
        <v>9.99</v>
      </c>
      <c r="I8939">
        <v>0</v>
      </c>
      <c r="J8939">
        <v>0.25</v>
      </c>
      <c r="K8939" t="s">
        <v>16</v>
      </c>
      <c r="L8939">
        <v>9</v>
      </c>
    </row>
    <row r="8940" spans="1:12" x14ac:dyDescent="0.3">
      <c r="A8940">
        <v>40</v>
      </c>
      <c r="B8940">
        <v>1200000</v>
      </c>
      <c r="C8940" t="s">
        <v>26</v>
      </c>
      <c r="D8940">
        <v>1</v>
      </c>
      <c r="E8940" t="s">
        <v>14</v>
      </c>
      <c r="F8940" t="s">
        <v>21</v>
      </c>
      <c r="G8940">
        <v>10000</v>
      </c>
      <c r="I8940">
        <v>0</v>
      </c>
      <c r="J8940">
        <v>0.01</v>
      </c>
      <c r="K8940" t="s">
        <v>16</v>
      </c>
      <c r="L8940">
        <v>16</v>
      </c>
    </row>
    <row r="8941" spans="1:12" x14ac:dyDescent="0.3">
      <c r="A8941">
        <v>50</v>
      </c>
      <c r="B8941">
        <v>900000</v>
      </c>
      <c r="C8941" t="s">
        <v>26</v>
      </c>
      <c r="D8941">
        <v>11</v>
      </c>
      <c r="E8941" t="s">
        <v>25</v>
      </c>
      <c r="F8941" t="s">
        <v>19</v>
      </c>
      <c r="G8941">
        <v>30000</v>
      </c>
      <c r="H8941">
        <v>12.69</v>
      </c>
      <c r="I8941">
        <v>0</v>
      </c>
      <c r="J8941">
        <v>0.03</v>
      </c>
      <c r="K8941" t="s">
        <v>16</v>
      </c>
      <c r="L8941">
        <v>15</v>
      </c>
    </row>
    <row r="8942" spans="1:12" x14ac:dyDescent="0.3">
      <c r="A8942">
        <v>36</v>
      </c>
      <c r="B8942">
        <v>900000</v>
      </c>
      <c r="C8942" t="s">
        <v>26</v>
      </c>
      <c r="D8942">
        <v>8</v>
      </c>
      <c r="E8942" t="s">
        <v>20</v>
      </c>
      <c r="F8942" t="s">
        <v>19</v>
      </c>
      <c r="G8942">
        <v>6000</v>
      </c>
      <c r="I8942">
        <v>0</v>
      </c>
      <c r="J8942">
        <v>0.01</v>
      </c>
      <c r="K8942" t="s">
        <v>16</v>
      </c>
      <c r="L8942">
        <v>12</v>
      </c>
    </row>
    <row r="8943" spans="1:12" x14ac:dyDescent="0.3">
      <c r="A8943">
        <v>39</v>
      </c>
      <c r="B8943">
        <v>403750</v>
      </c>
      <c r="C8943" t="s">
        <v>26</v>
      </c>
      <c r="D8943">
        <v>10</v>
      </c>
      <c r="E8943" t="s">
        <v>14</v>
      </c>
      <c r="F8943" t="s">
        <v>19</v>
      </c>
      <c r="G8943">
        <v>35000</v>
      </c>
      <c r="I8943">
        <v>1</v>
      </c>
      <c r="J8943">
        <v>7.0000000000000007E-2</v>
      </c>
      <c r="K8943" t="s">
        <v>16</v>
      </c>
      <c r="L8943">
        <v>11</v>
      </c>
    </row>
    <row r="8944" spans="1:12" x14ac:dyDescent="0.3">
      <c r="A8944">
        <v>36</v>
      </c>
      <c r="B8944">
        <v>408000</v>
      </c>
      <c r="C8944" t="s">
        <v>26</v>
      </c>
      <c r="D8944">
        <v>12</v>
      </c>
      <c r="E8944" t="s">
        <v>28</v>
      </c>
      <c r="F8944" t="s">
        <v>21</v>
      </c>
      <c r="G8944">
        <v>35000</v>
      </c>
      <c r="H8944">
        <v>7.9</v>
      </c>
      <c r="I8944">
        <v>0</v>
      </c>
      <c r="J8944">
        <v>0.09</v>
      </c>
      <c r="K8944" t="s">
        <v>16</v>
      </c>
      <c r="L8944">
        <v>13</v>
      </c>
    </row>
    <row r="8945" spans="1:12" x14ac:dyDescent="0.3">
      <c r="A8945">
        <v>37</v>
      </c>
      <c r="B8945">
        <v>408000</v>
      </c>
      <c r="C8945" t="s">
        <v>13</v>
      </c>
      <c r="D8945">
        <v>14</v>
      </c>
      <c r="E8945" t="s">
        <v>18</v>
      </c>
      <c r="F8945" t="s">
        <v>15</v>
      </c>
      <c r="G8945">
        <v>6000</v>
      </c>
      <c r="H8945">
        <v>12.61</v>
      </c>
      <c r="I8945">
        <v>0</v>
      </c>
      <c r="J8945">
        <v>0.01</v>
      </c>
      <c r="K8945" t="s">
        <v>16</v>
      </c>
      <c r="L8945">
        <v>13</v>
      </c>
    </row>
    <row r="8946" spans="1:12" x14ac:dyDescent="0.3">
      <c r="A8946">
        <v>43</v>
      </c>
      <c r="B8946">
        <v>400000</v>
      </c>
      <c r="C8946" t="s">
        <v>26</v>
      </c>
      <c r="D8946">
        <v>5</v>
      </c>
      <c r="E8946" t="s">
        <v>27</v>
      </c>
      <c r="F8946" t="s">
        <v>19</v>
      </c>
      <c r="G8946">
        <v>28000</v>
      </c>
      <c r="H8946">
        <v>9.91</v>
      </c>
      <c r="I8946">
        <v>0</v>
      </c>
      <c r="J8946">
        <v>7.0000000000000007E-2</v>
      </c>
      <c r="K8946" t="s">
        <v>16</v>
      </c>
      <c r="L8946">
        <v>11</v>
      </c>
    </row>
    <row r="8947" spans="1:12" x14ac:dyDescent="0.3">
      <c r="A8947">
        <v>46</v>
      </c>
      <c r="B8947">
        <v>336000</v>
      </c>
      <c r="C8947" t="s">
        <v>23</v>
      </c>
      <c r="D8947">
        <v>11</v>
      </c>
      <c r="E8947" t="s">
        <v>27</v>
      </c>
      <c r="F8947" t="s">
        <v>19</v>
      </c>
      <c r="G8947">
        <v>9000</v>
      </c>
      <c r="H8947">
        <v>11.49</v>
      </c>
      <c r="I8947">
        <v>0</v>
      </c>
      <c r="J8947">
        <v>0.03</v>
      </c>
      <c r="K8947" t="s">
        <v>16</v>
      </c>
      <c r="L8947">
        <v>13</v>
      </c>
    </row>
    <row r="8948" spans="1:12" x14ac:dyDescent="0.3">
      <c r="A8948">
        <v>46</v>
      </c>
      <c r="B8948">
        <v>305000</v>
      </c>
      <c r="C8948" t="s">
        <v>26</v>
      </c>
      <c r="D8948">
        <v>22</v>
      </c>
      <c r="E8948" t="s">
        <v>27</v>
      </c>
      <c r="F8948" t="s">
        <v>29</v>
      </c>
      <c r="G8948">
        <v>20000</v>
      </c>
      <c r="H8948">
        <v>17.93</v>
      </c>
      <c r="I8948">
        <v>0</v>
      </c>
      <c r="J8948">
        <v>7.0000000000000007E-2</v>
      </c>
      <c r="K8948" t="s">
        <v>16</v>
      </c>
      <c r="L8948">
        <v>13</v>
      </c>
    </row>
    <row r="8949" spans="1:12" x14ac:dyDescent="0.3">
      <c r="A8949">
        <v>38</v>
      </c>
      <c r="B8949">
        <v>12000</v>
      </c>
      <c r="C8949" t="s">
        <v>23</v>
      </c>
      <c r="E8949" t="s">
        <v>25</v>
      </c>
      <c r="F8949" t="s">
        <v>21</v>
      </c>
      <c r="G8949">
        <v>4800</v>
      </c>
      <c r="H8949">
        <v>7.29</v>
      </c>
      <c r="I8949">
        <v>1</v>
      </c>
      <c r="J8949">
        <v>0.4</v>
      </c>
      <c r="K8949" t="s">
        <v>16</v>
      </c>
      <c r="L8949">
        <v>12</v>
      </c>
    </row>
    <row r="8950" spans="1:12" x14ac:dyDescent="0.3">
      <c r="A8950">
        <v>36</v>
      </c>
      <c r="B8950">
        <v>280000</v>
      </c>
      <c r="C8950" t="s">
        <v>13</v>
      </c>
      <c r="D8950">
        <v>3</v>
      </c>
      <c r="E8950" t="s">
        <v>25</v>
      </c>
      <c r="F8950" t="s">
        <v>15</v>
      </c>
      <c r="G8950">
        <v>5000</v>
      </c>
      <c r="H8950">
        <v>14.26</v>
      </c>
      <c r="I8950">
        <v>0</v>
      </c>
      <c r="J8950">
        <v>0.02</v>
      </c>
      <c r="K8950" t="s">
        <v>16</v>
      </c>
      <c r="L8950">
        <v>16</v>
      </c>
    </row>
    <row r="8951" spans="1:12" x14ac:dyDescent="0.3">
      <c r="A8951">
        <v>37</v>
      </c>
      <c r="B8951">
        <v>220000</v>
      </c>
      <c r="C8951" t="s">
        <v>13</v>
      </c>
      <c r="D8951">
        <v>0</v>
      </c>
      <c r="E8951" t="s">
        <v>18</v>
      </c>
      <c r="F8951" t="s">
        <v>19</v>
      </c>
      <c r="G8951">
        <v>30000</v>
      </c>
      <c r="H8951">
        <v>9.91</v>
      </c>
      <c r="I8951">
        <v>0</v>
      </c>
      <c r="J8951">
        <v>0.14000000000000001</v>
      </c>
      <c r="K8951" t="s">
        <v>16</v>
      </c>
      <c r="L8951">
        <v>17</v>
      </c>
    </row>
    <row r="8952" spans="1:12" x14ac:dyDescent="0.3">
      <c r="A8952">
        <v>41</v>
      </c>
      <c r="B8952">
        <v>268000</v>
      </c>
      <c r="C8952" t="s">
        <v>26</v>
      </c>
      <c r="D8952">
        <v>0</v>
      </c>
      <c r="E8952" t="s">
        <v>20</v>
      </c>
      <c r="F8952" t="s">
        <v>19</v>
      </c>
      <c r="G8952">
        <v>24000</v>
      </c>
      <c r="H8952">
        <v>10.37</v>
      </c>
      <c r="I8952">
        <v>0</v>
      </c>
      <c r="J8952">
        <v>0.09</v>
      </c>
      <c r="K8952" t="s">
        <v>16</v>
      </c>
      <c r="L8952">
        <v>11</v>
      </c>
    </row>
    <row r="8953" spans="1:12" x14ac:dyDescent="0.3">
      <c r="A8953">
        <v>36</v>
      </c>
      <c r="B8953">
        <v>250000</v>
      </c>
      <c r="C8953" t="s">
        <v>26</v>
      </c>
      <c r="D8953">
        <v>14</v>
      </c>
      <c r="E8953" t="s">
        <v>20</v>
      </c>
      <c r="F8953" t="s">
        <v>15</v>
      </c>
      <c r="G8953">
        <v>31400</v>
      </c>
      <c r="H8953">
        <v>14.27</v>
      </c>
      <c r="I8953">
        <v>0</v>
      </c>
      <c r="J8953">
        <v>0.13</v>
      </c>
      <c r="K8953" t="s">
        <v>17</v>
      </c>
      <c r="L8953">
        <v>16</v>
      </c>
    </row>
    <row r="8954" spans="1:12" x14ac:dyDescent="0.3">
      <c r="A8954">
        <v>40</v>
      </c>
      <c r="B8954">
        <v>56448</v>
      </c>
      <c r="C8954" t="s">
        <v>13</v>
      </c>
      <c r="E8954" t="s">
        <v>28</v>
      </c>
      <c r="F8954" t="s">
        <v>22</v>
      </c>
      <c r="G8954">
        <v>28000</v>
      </c>
      <c r="H8954">
        <v>18.62</v>
      </c>
      <c r="I8954">
        <v>1</v>
      </c>
      <c r="J8954">
        <v>0.5</v>
      </c>
      <c r="K8954" t="s">
        <v>16</v>
      </c>
      <c r="L8954">
        <v>14</v>
      </c>
    </row>
    <row r="8955" spans="1:12" x14ac:dyDescent="0.3">
      <c r="A8955">
        <v>48</v>
      </c>
      <c r="B8955">
        <v>228000</v>
      </c>
      <c r="C8955" t="s">
        <v>26</v>
      </c>
      <c r="D8955">
        <v>0</v>
      </c>
      <c r="E8955" t="s">
        <v>28</v>
      </c>
      <c r="F8955" t="s">
        <v>30</v>
      </c>
      <c r="G8955">
        <v>25000</v>
      </c>
      <c r="H8955">
        <v>15.31</v>
      </c>
      <c r="I8955">
        <v>1</v>
      </c>
      <c r="J8955">
        <v>0.11</v>
      </c>
      <c r="K8955" t="s">
        <v>16</v>
      </c>
      <c r="L8955">
        <v>13</v>
      </c>
    </row>
    <row r="8956" spans="1:12" x14ac:dyDescent="0.3">
      <c r="A8956">
        <v>42</v>
      </c>
      <c r="B8956">
        <v>47000</v>
      </c>
      <c r="C8956" t="s">
        <v>13</v>
      </c>
      <c r="D8956">
        <v>2</v>
      </c>
      <c r="E8956" t="s">
        <v>14</v>
      </c>
      <c r="F8956" t="s">
        <v>19</v>
      </c>
      <c r="G8956">
        <v>25000</v>
      </c>
      <c r="H8956">
        <v>12.18</v>
      </c>
      <c r="I8956">
        <v>1</v>
      </c>
      <c r="J8956">
        <v>0.53</v>
      </c>
      <c r="K8956" t="s">
        <v>16</v>
      </c>
      <c r="L8956">
        <v>15</v>
      </c>
    </row>
    <row r="8957" spans="1:12" x14ac:dyDescent="0.3">
      <c r="A8957">
        <v>45</v>
      </c>
      <c r="B8957">
        <v>210000</v>
      </c>
      <c r="C8957" t="s">
        <v>26</v>
      </c>
      <c r="D8957">
        <v>14</v>
      </c>
      <c r="E8957" t="s">
        <v>25</v>
      </c>
      <c r="F8957" t="s">
        <v>21</v>
      </c>
      <c r="G8957">
        <v>12000</v>
      </c>
      <c r="H8957">
        <v>9.6300000000000008</v>
      </c>
      <c r="I8957">
        <v>0</v>
      </c>
      <c r="J8957">
        <v>0.06</v>
      </c>
      <c r="K8957" t="s">
        <v>16</v>
      </c>
      <c r="L8957">
        <v>12</v>
      </c>
    </row>
    <row r="8958" spans="1:12" x14ac:dyDescent="0.3">
      <c r="A8958">
        <v>37</v>
      </c>
      <c r="B8958">
        <v>200004</v>
      </c>
      <c r="C8958" t="s">
        <v>26</v>
      </c>
      <c r="D8958">
        <v>0</v>
      </c>
      <c r="E8958" t="s">
        <v>20</v>
      </c>
      <c r="F8958" t="s">
        <v>15</v>
      </c>
      <c r="G8958">
        <v>5000</v>
      </c>
      <c r="I8958">
        <v>0</v>
      </c>
      <c r="J8958">
        <v>0.02</v>
      </c>
      <c r="K8958" t="s">
        <v>16</v>
      </c>
      <c r="L8958">
        <v>12</v>
      </c>
    </row>
    <row r="8959" spans="1:12" x14ac:dyDescent="0.3">
      <c r="A8959">
        <v>39</v>
      </c>
      <c r="B8959">
        <v>200000</v>
      </c>
      <c r="C8959" t="s">
        <v>26</v>
      </c>
      <c r="D8959">
        <v>3</v>
      </c>
      <c r="E8959" t="s">
        <v>20</v>
      </c>
      <c r="F8959" t="s">
        <v>21</v>
      </c>
      <c r="G8959">
        <v>4800</v>
      </c>
      <c r="H8959">
        <v>7.49</v>
      </c>
      <c r="I8959">
        <v>0</v>
      </c>
      <c r="J8959">
        <v>0.02</v>
      </c>
      <c r="K8959" t="s">
        <v>16</v>
      </c>
      <c r="L8959">
        <v>13</v>
      </c>
    </row>
    <row r="8960" spans="1:12" x14ac:dyDescent="0.3">
      <c r="A8960">
        <v>36</v>
      </c>
      <c r="B8960">
        <v>200000</v>
      </c>
      <c r="C8960" t="s">
        <v>26</v>
      </c>
      <c r="D8960">
        <v>8</v>
      </c>
      <c r="E8960" t="s">
        <v>14</v>
      </c>
      <c r="F8960" t="s">
        <v>21</v>
      </c>
      <c r="G8960">
        <v>14000</v>
      </c>
      <c r="H8960">
        <v>7.49</v>
      </c>
      <c r="I8960">
        <v>0</v>
      </c>
      <c r="J8960">
        <v>7.0000000000000007E-2</v>
      </c>
      <c r="K8960" t="s">
        <v>16</v>
      </c>
      <c r="L8960">
        <v>15</v>
      </c>
    </row>
    <row r="8961" spans="1:12" x14ac:dyDescent="0.3">
      <c r="A8961">
        <v>36</v>
      </c>
      <c r="B8961">
        <v>200000</v>
      </c>
      <c r="C8961" t="s">
        <v>23</v>
      </c>
      <c r="D8961">
        <v>12</v>
      </c>
      <c r="E8961" t="s">
        <v>28</v>
      </c>
      <c r="F8961" t="s">
        <v>30</v>
      </c>
      <c r="G8961">
        <v>25000</v>
      </c>
      <c r="H8961">
        <v>15.2</v>
      </c>
      <c r="I8961">
        <v>0</v>
      </c>
      <c r="J8961">
        <v>0.13</v>
      </c>
      <c r="K8961" t="s">
        <v>17</v>
      </c>
      <c r="L8961">
        <v>13</v>
      </c>
    </row>
    <row r="8962" spans="1:12" x14ac:dyDescent="0.3">
      <c r="A8962">
        <v>46</v>
      </c>
      <c r="B8962">
        <v>192000</v>
      </c>
      <c r="C8962" t="s">
        <v>26</v>
      </c>
      <c r="D8962">
        <v>1</v>
      </c>
      <c r="E8962" t="s">
        <v>27</v>
      </c>
      <c r="F8962" t="s">
        <v>15</v>
      </c>
      <c r="G8962">
        <v>25000</v>
      </c>
      <c r="H8962">
        <v>14.79</v>
      </c>
      <c r="I8962">
        <v>0</v>
      </c>
      <c r="J8962">
        <v>0.13</v>
      </c>
      <c r="K8962" t="s">
        <v>17</v>
      </c>
      <c r="L8962">
        <v>14</v>
      </c>
    </row>
    <row r="8963" spans="1:12" x14ac:dyDescent="0.3">
      <c r="A8963">
        <v>44</v>
      </c>
      <c r="B8963">
        <v>189996</v>
      </c>
      <c r="C8963" t="s">
        <v>26</v>
      </c>
      <c r="D8963">
        <v>12</v>
      </c>
      <c r="E8963" t="s">
        <v>20</v>
      </c>
      <c r="F8963" t="s">
        <v>15</v>
      </c>
      <c r="G8963">
        <v>8000</v>
      </c>
      <c r="H8963">
        <v>13.16</v>
      </c>
      <c r="I8963">
        <v>0</v>
      </c>
      <c r="J8963">
        <v>0.04</v>
      </c>
      <c r="K8963" t="s">
        <v>16</v>
      </c>
      <c r="L8963">
        <v>15</v>
      </c>
    </row>
    <row r="8964" spans="1:12" x14ac:dyDescent="0.3">
      <c r="A8964">
        <v>36</v>
      </c>
      <c r="B8964">
        <v>174462</v>
      </c>
      <c r="C8964" t="s">
        <v>13</v>
      </c>
      <c r="D8964">
        <v>9</v>
      </c>
      <c r="E8964" t="s">
        <v>27</v>
      </c>
      <c r="F8964" t="s">
        <v>29</v>
      </c>
      <c r="G8964">
        <v>20000</v>
      </c>
      <c r="H8964">
        <v>17.04</v>
      </c>
      <c r="I8964">
        <v>1</v>
      </c>
      <c r="J8964">
        <v>0.11</v>
      </c>
      <c r="K8964" t="s">
        <v>16</v>
      </c>
      <c r="L8964">
        <v>16</v>
      </c>
    </row>
    <row r="8965" spans="1:12" x14ac:dyDescent="0.3">
      <c r="A8965">
        <v>46</v>
      </c>
      <c r="B8965">
        <v>185000</v>
      </c>
      <c r="C8965" t="s">
        <v>26</v>
      </c>
      <c r="D8965">
        <v>22</v>
      </c>
      <c r="E8965" t="s">
        <v>27</v>
      </c>
      <c r="F8965" t="s">
        <v>19</v>
      </c>
      <c r="G8965">
        <v>20000</v>
      </c>
      <c r="H8965">
        <v>11.36</v>
      </c>
      <c r="I8965">
        <v>0</v>
      </c>
      <c r="J8965">
        <v>0.11</v>
      </c>
      <c r="K8965" t="s">
        <v>16</v>
      </c>
      <c r="L8965">
        <v>15</v>
      </c>
    </row>
    <row r="8966" spans="1:12" x14ac:dyDescent="0.3">
      <c r="A8966">
        <v>43</v>
      </c>
      <c r="B8966">
        <v>180000</v>
      </c>
      <c r="C8966" t="s">
        <v>26</v>
      </c>
      <c r="D8966">
        <v>5</v>
      </c>
      <c r="E8966" t="s">
        <v>28</v>
      </c>
      <c r="F8966" t="s">
        <v>15</v>
      </c>
      <c r="G8966">
        <v>6000</v>
      </c>
      <c r="H8966">
        <v>14.27</v>
      </c>
      <c r="I8966">
        <v>0</v>
      </c>
      <c r="J8966">
        <v>0.03</v>
      </c>
      <c r="K8966" t="s">
        <v>16</v>
      </c>
      <c r="L8966">
        <v>17</v>
      </c>
    </row>
    <row r="8967" spans="1:12" x14ac:dyDescent="0.3">
      <c r="A8967">
        <v>45</v>
      </c>
      <c r="B8967">
        <v>180000</v>
      </c>
      <c r="C8967" t="s">
        <v>26</v>
      </c>
      <c r="D8967">
        <v>8</v>
      </c>
      <c r="E8967" t="s">
        <v>14</v>
      </c>
      <c r="F8967" t="s">
        <v>21</v>
      </c>
      <c r="G8967">
        <v>10000</v>
      </c>
      <c r="H8967">
        <v>5.99</v>
      </c>
      <c r="I8967">
        <v>0</v>
      </c>
      <c r="J8967">
        <v>0.06</v>
      </c>
      <c r="K8967" t="s">
        <v>16</v>
      </c>
      <c r="L8967">
        <v>11</v>
      </c>
    </row>
    <row r="8968" spans="1:12" x14ac:dyDescent="0.3">
      <c r="A8968">
        <v>39</v>
      </c>
      <c r="B8968">
        <v>78000</v>
      </c>
      <c r="C8968" t="s">
        <v>13</v>
      </c>
      <c r="D8968">
        <v>3</v>
      </c>
      <c r="E8968" t="s">
        <v>28</v>
      </c>
      <c r="F8968" t="s">
        <v>30</v>
      </c>
      <c r="G8968">
        <v>25000</v>
      </c>
      <c r="H8968">
        <v>16.02</v>
      </c>
      <c r="I8968">
        <v>1</v>
      </c>
      <c r="J8968">
        <v>0.32</v>
      </c>
      <c r="K8968" t="s">
        <v>16</v>
      </c>
      <c r="L8968">
        <v>17</v>
      </c>
    </row>
    <row r="8969" spans="1:12" x14ac:dyDescent="0.3">
      <c r="A8969">
        <v>37</v>
      </c>
      <c r="B8969">
        <v>88000</v>
      </c>
      <c r="C8969" t="s">
        <v>13</v>
      </c>
      <c r="D8969">
        <v>4</v>
      </c>
      <c r="E8969" t="s">
        <v>20</v>
      </c>
      <c r="F8969" t="s">
        <v>31</v>
      </c>
      <c r="G8969">
        <v>25000</v>
      </c>
      <c r="H8969">
        <v>19.66</v>
      </c>
      <c r="I8969">
        <v>1</v>
      </c>
      <c r="J8969">
        <v>0.28000000000000003</v>
      </c>
      <c r="K8969" t="s">
        <v>17</v>
      </c>
      <c r="L8969">
        <v>12</v>
      </c>
    </row>
    <row r="8970" spans="1:12" x14ac:dyDescent="0.3">
      <c r="A8970">
        <v>36</v>
      </c>
      <c r="B8970">
        <v>15000</v>
      </c>
      <c r="C8970" t="s">
        <v>23</v>
      </c>
      <c r="D8970">
        <v>2</v>
      </c>
      <c r="E8970" t="s">
        <v>20</v>
      </c>
      <c r="F8970" t="s">
        <v>15</v>
      </c>
      <c r="G8970">
        <v>5000</v>
      </c>
      <c r="H8970">
        <v>13.92</v>
      </c>
      <c r="I8970">
        <v>1</v>
      </c>
      <c r="J8970">
        <v>0.33</v>
      </c>
      <c r="K8970" t="s">
        <v>17</v>
      </c>
      <c r="L8970">
        <v>15</v>
      </c>
    </row>
    <row r="8971" spans="1:12" x14ac:dyDescent="0.3">
      <c r="A8971">
        <v>37</v>
      </c>
      <c r="B8971">
        <v>175000</v>
      </c>
      <c r="C8971" t="s">
        <v>13</v>
      </c>
      <c r="D8971">
        <v>2</v>
      </c>
      <c r="E8971" t="s">
        <v>28</v>
      </c>
      <c r="F8971" t="s">
        <v>19</v>
      </c>
      <c r="G8971">
        <v>15000</v>
      </c>
      <c r="H8971">
        <v>9.76</v>
      </c>
      <c r="I8971">
        <v>0</v>
      </c>
      <c r="J8971">
        <v>0.09</v>
      </c>
      <c r="K8971" t="s">
        <v>16</v>
      </c>
      <c r="L8971">
        <v>17</v>
      </c>
    </row>
    <row r="8972" spans="1:12" x14ac:dyDescent="0.3">
      <c r="A8972">
        <v>44</v>
      </c>
      <c r="B8972">
        <v>171996</v>
      </c>
      <c r="C8972" t="s">
        <v>26</v>
      </c>
      <c r="D8972">
        <v>19</v>
      </c>
      <c r="E8972" t="s">
        <v>27</v>
      </c>
      <c r="F8972" t="s">
        <v>19</v>
      </c>
      <c r="G8972">
        <v>25000</v>
      </c>
      <c r="H8972">
        <v>9.6199999999999992</v>
      </c>
      <c r="I8972">
        <v>0</v>
      </c>
      <c r="J8972">
        <v>0.15</v>
      </c>
      <c r="K8972" t="s">
        <v>16</v>
      </c>
      <c r="L8972">
        <v>11</v>
      </c>
    </row>
    <row r="8973" spans="1:12" x14ac:dyDescent="0.3">
      <c r="A8973">
        <v>37</v>
      </c>
      <c r="B8973">
        <v>110000</v>
      </c>
      <c r="C8973" t="s">
        <v>13</v>
      </c>
      <c r="D8973">
        <v>12</v>
      </c>
      <c r="E8973" t="s">
        <v>18</v>
      </c>
      <c r="F8973" t="s">
        <v>19</v>
      </c>
      <c r="G8973">
        <v>25000</v>
      </c>
      <c r="H8973">
        <v>10.99</v>
      </c>
      <c r="I8973">
        <v>0</v>
      </c>
      <c r="J8973">
        <v>0.23</v>
      </c>
      <c r="K8973" t="s">
        <v>16</v>
      </c>
      <c r="L8973">
        <v>12</v>
      </c>
    </row>
    <row r="8974" spans="1:12" x14ac:dyDescent="0.3">
      <c r="A8974">
        <v>39</v>
      </c>
      <c r="B8974">
        <v>170000</v>
      </c>
      <c r="C8974" t="s">
        <v>13</v>
      </c>
      <c r="D8974">
        <v>9</v>
      </c>
      <c r="E8974" t="s">
        <v>25</v>
      </c>
      <c r="F8974" t="s">
        <v>15</v>
      </c>
      <c r="G8974">
        <v>17000</v>
      </c>
      <c r="H8974">
        <v>12.99</v>
      </c>
      <c r="I8974">
        <v>0</v>
      </c>
      <c r="J8974">
        <v>0.1</v>
      </c>
      <c r="K8974" t="s">
        <v>16</v>
      </c>
      <c r="L8974">
        <v>14</v>
      </c>
    </row>
    <row r="8975" spans="1:12" x14ac:dyDescent="0.3">
      <c r="A8975">
        <v>36</v>
      </c>
      <c r="B8975">
        <v>103000</v>
      </c>
      <c r="C8975" t="s">
        <v>13</v>
      </c>
      <c r="D8975">
        <v>6</v>
      </c>
      <c r="E8975" t="s">
        <v>27</v>
      </c>
      <c r="F8975" t="s">
        <v>15</v>
      </c>
      <c r="G8975">
        <v>25000</v>
      </c>
      <c r="H8975">
        <v>12.53</v>
      </c>
      <c r="I8975">
        <v>1</v>
      </c>
      <c r="J8975">
        <v>0.24</v>
      </c>
      <c r="K8975" t="s">
        <v>17</v>
      </c>
      <c r="L8975">
        <v>15</v>
      </c>
    </row>
    <row r="8976" spans="1:12" x14ac:dyDescent="0.3">
      <c r="A8976">
        <v>37</v>
      </c>
      <c r="B8976">
        <v>160000</v>
      </c>
      <c r="C8976" t="s">
        <v>26</v>
      </c>
      <c r="D8976">
        <v>3</v>
      </c>
      <c r="E8976" t="s">
        <v>20</v>
      </c>
      <c r="F8976" t="s">
        <v>21</v>
      </c>
      <c r="G8976">
        <v>24000</v>
      </c>
      <c r="H8976">
        <v>6.54</v>
      </c>
      <c r="I8976">
        <v>0</v>
      </c>
      <c r="J8976">
        <v>0.15</v>
      </c>
      <c r="K8976" t="s">
        <v>16</v>
      </c>
      <c r="L8976">
        <v>15</v>
      </c>
    </row>
    <row r="8977" spans="1:12" x14ac:dyDescent="0.3">
      <c r="A8977">
        <v>37</v>
      </c>
      <c r="B8977">
        <v>76066</v>
      </c>
      <c r="C8977" t="s">
        <v>13</v>
      </c>
      <c r="D8977">
        <v>10</v>
      </c>
      <c r="E8977" t="s">
        <v>25</v>
      </c>
      <c r="F8977" t="s">
        <v>30</v>
      </c>
      <c r="G8977">
        <v>24250</v>
      </c>
      <c r="H8977">
        <v>15.65</v>
      </c>
      <c r="I8977">
        <v>1</v>
      </c>
      <c r="J8977">
        <v>0.32</v>
      </c>
      <c r="K8977" t="s">
        <v>17</v>
      </c>
      <c r="L8977">
        <v>13</v>
      </c>
    </row>
    <row r="8978" spans="1:12" x14ac:dyDescent="0.3">
      <c r="A8978">
        <v>36</v>
      </c>
      <c r="B8978">
        <v>148000</v>
      </c>
      <c r="C8978" t="s">
        <v>26</v>
      </c>
      <c r="D8978">
        <v>6</v>
      </c>
      <c r="E8978" t="s">
        <v>25</v>
      </c>
      <c r="F8978" t="s">
        <v>30</v>
      </c>
      <c r="G8978">
        <v>10000</v>
      </c>
      <c r="H8978">
        <v>14.11</v>
      </c>
      <c r="I8978">
        <v>1</v>
      </c>
      <c r="J8978">
        <v>7.0000000000000007E-2</v>
      </c>
      <c r="K8978" t="s">
        <v>16</v>
      </c>
      <c r="L8978">
        <v>13</v>
      </c>
    </row>
    <row r="8979" spans="1:12" x14ac:dyDescent="0.3">
      <c r="A8979">
        <v>36</v>
      </c>
      <c r="B8979">
        <v>16908</v>
      </c>
      <c r="C8979" t="s">
        <v>26</v>
      </c>
      <c r="E8979" t="s">
        <v>14</v>
      </c>
      <c r="F8979" t="s">
        <v>21</v>
      </c>
      <c r="G8979">
        <v>3000</v>
      </c>
      <c r="H8979">
        <v>5.42</v>
      </c>
      <c r="I8979">
        <v>1</v>
      </c>
      <c r="J8979">
        <v>0.18</v>
      </c>
      <c r="K8979" t="s">
        <v>16</v>
      </c>
      <c r="L8979">
        <v>11</v>
      </c>
    </row>
    <row r="8980" spans="1:12" x14ac:dyDescent="0.3">
      <c r="A8980">
        <v>40</v>
      </c>
      <c r="B8980">
        <v>125000</v>
      </c>
      <c r="C8980" t="s">
        <v>13</v>
      </c>
      <c r="D8980">
        <v>1</v>
      </c>
      <c r="E8980" t="s">
        <v>25</v>
      </c>
      <c r="F8980" t="s">
        <v>19</v>
      </c>
      <c r="G8980">
        <v>24250</v>
      </c>
      <c r="I8980">
        <v>0</v>
      </c>
      <c r="J8980">
        <v>0.19</v>
      </c>
      <c r="K8980" t="s">
        <v>16</v>
      </c>
      <c r="L8980">
        <v>17</v>
      </c>
    </row>
    <row r="8981" spans="1:12" x14ac:dyDescent="0.3">
      <c r="A8981">
        <v>38</v>
      </c>
      <c r="B8981">
        <v>17280</v>
      </c>
      <c r="C8981" t="s">
        <v>23</v>
      </c>
      <c r="D8981">
        <v>0</v>
      </c>
      <c r="E8981" t="s">
        <v>28</v>
      </c>
      <c r="F8981" t="s">
        <v>30</v>
      </c>
      <c r="G8981">
        <v>1000</v>
      </c>
      <c r="H8981">
        <v>16.29</v>
      </c>
      <c r="I8981">
        <v>0</v>
      </c>
      <c r="J8981">
        <v>0.06</v>
      </c>
      <c r="K8981" t="s">
        <v>16</v>
      </c>
      <c r="L8981">
        <v>11</v>
      </c>
    </row>
    <row r="8982" spans="1:12" x14ac:dyDescent="0.3">
      <c r="A8982">
        <v>38</v>
      </c>
      <c r="B8982">
        <v>17760</v>
      </c>
      <c r="C8982" t="s">
        <v>23</v>
      </c>
      <c r="E8982" t="s">
        <v>14</v>
      </c>
      <c r="F8982" t="s">
        <v>15</v>
      </c>
      <c r="G8982">
        <v>2800</v>
      </c>
      <c r="I8982">
        <v>1</v>
      </c>
      <c r="J8982">
        <v>0.16</v>
      </c>
      <c r="K8982" t="s">
        <v>16</v>
      </c>
      <c r="L8982">
        <v>16</v>
      </c>
    </row>
    <row r="8983" spans="1:12" x14ac:dyDescent="0.3">
      <c r="A8983">
        <v>39</v>
      </c>
      <c r="B8983">
        <v>17760</v>
      </c>
      <c r="C8983" t="s">
        <v>23</v>
      </c>
      <c r="D8983">
        <v>0</v>
      </c>
      <c r="E8983" t="s">
        <v>14</v>
      </c>
      <c r="F8983" t="s">
        <v>21</v>
      </c>
      <c r="G8983">
        <v>4375</v>
      </c>
      <c r="H8983">
        <v>5.42</v>
      </c>
      <c r="I8983">
        <v>1</v>
      </c>
      <c r="J8983">
        <v>0.25</v>
      </c>
      <c r="K8983" t="s">
        <v>16</v>
      </c>
      <c r="L8983">
        <v>17</v>
      </c>
    </row>
    <row r="8984" spans="1:12" x14ac:dyDescent="0.3">
      <c r="A8984">
        <v>38</v>
      </c>
      <c r="B8984">
        <v>81000</v>
      </c>
      <c r="C8984" t="s">
        <v>13</v>
      </c>
      <c r="D8984">
        <v>0</v>
      </c>
      <c r="E8984" t="s">
        <v>28</v>
      </c>
      <c r="F8984" t="s">
        <v>21</v>
      </c>
      <c r="G8984">
        <v>24000</v>
      </c>
      <c r="H8984">
        <v>8.49</v>
      </c>
      <c r="I8984">
        <v>0</v>
      </c>
      <c r="J8984">
        <v>0.3</v>
      </c>
      <c r="K8984" t="s">
        <v>16</v>
      </c>
      <c r="L8984">
        <v>13</v>
      </c>
    </row>
    <row r="8985" spans="1:12" x14ac:dyDescent="0.3">
      <c r="A8985">
        <v>37</v>
      </c>
      <c r="B8985">
        <v>38400</v>
      </c>
      <c r="C8985" t="s">
        <v>13</v>
      </c>
      <c r="D8985">
        <v>6</v>
      </c>
      <c r="E8985" t="s">
        <v>18</v>
      </c>
      <c r="F8985" t="s">
        <v>30</v>
      </c>
      <c r="G8985">
        <v>23500</v>
      </c>
      <c r="I8985">
        <v>1</v>
      </c>
      <c r="J8985">
        <v>0.61</v>
      </c>
      <c r="K8985" t="s">
        <v>17</v>
      </c>
      <c r="L8985">
        <v>16</v>
      </c>
    </row>
    <row r="8986" spans="1:12" x14ac:dyDescent="0.3">
      <c r="A8986">
        <v>40</v>
      </c>
      <c r="B8986">
        <v>83000</v>
      </c>
      <c r="C8986" t="s">
        <v>13</v>
      </c>
      <c r="D8986">
        <v>3</v>
      </c>
      <c r="E8986" t="s">
        <v>28</v>
      </c>
      <c r="F8986" t="s">
        <v>30</v>
      </c>
      <c r="G8986">
        <v>23000</v>
      </c>
      <c r="H8986">
        <v>12.36</v>
      </c>
      <c r="I8986">
        <v>1</v>
      </c>
      <c r="J8986">
        <v>0.28000000000000003</v>
      </c>
      <c r="K8986" t="s">
        <v>17</v>
      </c>
      <c r="L8986">
        <v>11</v>
      </c>
    </row>
    <row r="8987" spans="1:12" x14ac:dyDescent="0.3">
      <c r="A8987">
        <v>38</v>
      </c>
      <c r="B8987">
        <v>83000</v>
      </c>
      <c r="C8987" t="s">
        <v>13</v>
      </c>
      <c r="D8987">
        <v>3</v>
      </c>
      <c r="E8987" t="s">
        <v>28</v>
      </c>
      <c r="F8987" t="s">
        <v>31</v>
      </c>
      <c r="G8987">
        <v>22250</v>
      </c>
      <c r="H8987">
        <v>23.22</v>
      </c>
      <c r="I8987">
        <v>1</v>
      </c>
      <c r="J8987">
        <v>0.27</v>
      </c>
      <c r="K8987" t="s">
        <v>17</v>
      </c>
      <c r="L8987">
        <v>12</v>
      </c>
    </row>
    <row r="8988" spans="1:12" x14ac:dyDescent="0.3">
      <c r="A8988">
        <v>38</v>
      </c>
      <c r="B8988">
        <v>56524</v>
      </c>
      <c r="C8988" t="s">
        <v>13</v>
      </c>
      <c r="D8988">
        <v>16</v>
      </c>
      <c r="E8988" t="s">
        <v>28</v>
      </c>
      <c r="F8988" t="s">
        <v>19</v>
      </c>
      <c r="G8988">
        <v>22000</v>
      </c>
      <c r="H8988">
        <v>10.75</v>
      </c>
      <c r="I8988">
        <v>1</v>
      </c>
      <c r="J8988">
        <v>0.39</v>
      </c>
      <c r="K8988" t="s">
        <v>16</v>
      </c>
      <c r="L8988">
        <v>15</v>
      </c>
    </row>
    <row r="8989" spans="1:12" x14ac:dyDescent="0.3">
      <c r="A8989">
        <v>43</v>
      </c>
      <c r="B8989">
        <v>72000</v>
      </c>
      <c r="C8989" t="s">
        <v>13</v>
      </c>
      <c r="D8989">
        <v>11</v>
      </c>
      <c r="E8989" t="s">
        <v>18</v>
      </c>
      <c r="F8989" t="s">
        <v>19</v>
      </c>
      <c r="G8989">
        <v>22000</v>
      </c>
      <c r="H8989">
        <v>10.62</v>
      </c>
      <c r="I8989">
        <v>1</v>
      </c>
      <c r="J8989">
        <v>0.31</v>
      </c>
      <c r="K8989" t="s">
        <v>16</v>
      </c>
      <c r="L8989">
        <v>11</v>
      </c>
    </row>
    <row r="8990" spans="1:12" x14ac:dyDescent="0.3">
      <c r="A8990">
        <v>42</v>
      </c>
      <c r="B8990">
        <v>82000</v>
      </c>
      <c r="C8990" t="s">
        <v>13</v>
      </c>
      <c r="D8990">
        <v>6</v>
      </c>
      <c r="E8990" t="s">
        <v>25</v>
      </c>
      <c r="F8990" t="s">
        <v>19</v>
      </c>
      <c r="G8990">
        <v>22000</v>
      </c>
      <c r="H8990">
        <v>10.99</v>
      </c>
      <c r="I8990">
        <v>0</v>
      </c>
      <c r="J8990">
        <v>0.27</v>
      </c>
      <c r="K8990" t="s">
        <v>16</v>
      </c>
      <c r="L8990">
        <v>12</v>
      </c>
    </row>
    <row r="8991" spans="1:12" x14ac:dyDescent="0.3">
      <c r="A8991">
        <v>46</v>
      </c>
      <c r="B8991">
        <v>91000</v>
      </c>
      <c r="C8991" t="s">
        <v>13</v>
      </c>
      <c r="D8991">
        <v>0</v>
      </c>
      <c r="E8991" t="s">
        <v>28</v>
      </c>
      <c r="F8991" t="s">
        <v>29</v>
      </c>
      <c r="G8991">
        <v>22000</v>
      </c>
      <c r="H8991">
        <v>18.79</v>
      </c>
      <c r="I8991">
        <v>1</v>
      </c>
      <c r="J8991">
        <v>0.24</v>
      </c>
      <c r="K8991" t="s">
        <v>16</v>
      </c>
      <c r="L8991">
        <v>16</v>
      </c>
    </row>
    <row r="8992" spans="1:12" x14ac:dyDescent="0.3">
      <c r="A8992">
        <v>48</v>
      </c>
      <c r="B8992">
        <v>19200</v>
      </c>
      <c r="C8992" t="s">
        <v>23</v>
      </c>
      <c r="D8992">
        <v>1</v>
      </c>
      <c r="E8992" t="s">
        <v>18</v>
      </c>
      <c r="F8992" t="s">
        <v>15</v>
      </c>
      <c r="G8992">
        <v>7000</v>
      </c>
      <c r="I8992">
        <v>1</v>
      </c>
      <c r="J8992">
        <v>0.36</v>
      </c>
      <c r="K8992" t="s">
        <v>17</v>
      </c>
      <c r="L8992">
        <v>12</v>
      </c>
    </row>
    <row r="8993" spans="1:12" x14ac:dyDescent="0.3">
      <c r="A8993">
        <v>39</v>
      </c>
      <c r="B8993">
        <v>48000</v>
      </c>
      <c r="C8993" t="s">
        <v>13</v>
      </c>
      <c r="D8993">
        <v>4</v>
      </c>
      <c r="E8993" t="s">
        <v>14</v>
      </c>
      <c r="F8993" t="s">
        <v>30</v>
      </c>
      <c r="G8993">
        <v>20500</v>
      </c>
      <c r="H8993">
        <v>14.59</v>
      </c>
      <c r="I8993">
        <v>1</v>
      </c>
      <c r="J8993">
        <v>0.43</v>
      </c>
      <c r="K8993" t="s">
        <v>16</v>
      </c>
      <c r="L8993">
        <v>16</v>
      </c>
    </row>
    <row r="8994" spans="1:12" x14ac:dyDescent="0.3">
      <c r="A8994">
        <v>38</v>
      </c>
      <c r="B8994">
        <v>50000</v>
      </c>
      <c r="C8994" t="s">
        <v>13</v>
      </c>
      <c r="D8994">
        <v>8</v>
      </c>
      <c r="E8994" t="s">
        <v>14</v>
      </c>
      <c r="F8994" t="s">
        <v>15</v>
      </c>
      <c r="G8994">
        <v>20000</v>
      </c>
      <c r="H8994">
        <v>13.85</v>
      </c>
      <c r="I8994">
        <v>1</v>
      </c>
      <c r="J8994">
        <v>0.4</v>
      </c>
      <c r="K8994" t="s">
        <v>16</v>
      </c>
      <c r="L8994">
        <v>14</v>
      </c>
    </row>
    <row r="8995" spans="1:12" x14ac:dyDescent="0.3">
      <c r="A8995">
        <v>40</v>
      </c>
      <c r="B8995">
        <v>50004</v>
      </c>
      <c r="C8995" t="s">
        <v>13</v>
      </c>
      <c r="D8995">
        <v>3</v>
      </c>
      <c r="E8995" t="s">
        <v>25</v>
      </c>
      <c r="F8995" t="s">
        <v>19</v>
      </c>
      <c r="G8995">
        <v>20000</v>
      </c>
      <c r="I8995">
        <v>1</v>
      </c>
      <c r="J8995">
        <v>0.4</v>
      </c>
      <c r="K8995" t="s">
        <v>16</v>
      </c>
      <c r="L8995">
        <v>17</v>
      </c>
    </row>
    <row r="8996" spans="1:12" x14ac:dyDescent="0.3">
      <c r="A8996">
        <v>38</v>
      </c>
      <c r="B8996">
        <v>64700</v>
      </c>
      <c r="C8996" t="s">
        <v>13</v>
      </c>
      <c r="D8996">
        <v>5</v>
      </c>
      <c r="E8996" t="s">
        <v>25</v>
      </c>
      <c r="F8996" t="s">
        <v>19</v>
      </c>
      <c r="G8996">
        <v>20000</v>
      </c>
      <c r="H8996">
        <v>11.11</v>
      </c>
      <c r="I8996">
        <v>1</v>
      </c>
      <c r="J8996">
        <v>0.31</v>
      </c>
      <c r="K8996" t="s">
        <v>16</v>
      </c>
      <c r="L8996">
        <v>13</v>
      </c>
    </row>
    <row r="8997" spans="1:12" x14ac:dyDescent="0.3">
      <c r="A8997">
        <v>36</v>
      </c>
      <c r="B8997">
        <v>65004</v>
      </c>
      <c r="C8997" t="s">
        <v>13</v>
      </c>
      <c r="D8997">
        <v>3</v>
      </c>
      <c r="E8997" t="s">
        <v>18</v>
      </c>
      <c r="F8997" t="s">
        <v>30</v>
      </c>
      <c r="G8997">
        <v>20000</v>
      </c>
      <c r="H8997">
        <v>15.33</v>
      </c>
      <c r="I8997">
        <v>1</v>
      </c>
      <c r="J8997">
        <v>0.31</v>
      </c>
      <c r="K8997" t="s">
        <v>16</v>
      </c>
      <c r="L8997">
        <v>15</v>
      </c>
    </row>
    <row r="8998" spans="1:12" x14ac:dyDescent="0.3">
      <c r="A8998">
        <v>36</v>
      </c>
      <c r="B8998">
        <v>76464</v>
      </c>
      <c r="C8998" t="s">
        <v>13</v>
      </c>
      <c r="D8998">
        <v>8</v>
      </c>
      <c r="E8998" t="s">
        <v>14</v>
      </c>
      <c r="F8998" t="s">
        <v>15</v>
      </c>
      <c r="G8998">
        <v>20000</v>
      </c>
      <c r="H8998">
        <v>13.22</v>
      </c>
      <c r="I8998">
        <v>0</v>
      </c>
      <c r="J8998">
        <v>0.26</v>
      </c>
      <c r="K8998" t="s">
        <v>17</v>
      </c>
      <c r="L8998">
        <v>12</v>
      </c>
    </row>
    <row r="8999" spans="1:12" x14ac:dyDescent="0.3">
      <c r="A8999">
        <v>50</v>
      </c>
      <c r="B8999">
        <v>76500</v>
      </c>
      <c r="C8999" t="s">
        <v>13</v>
      </c>
      <c r="D8999">
        <v>1</v>
      </c>
      <c r="E8999" t="s">
        <v>20</v>
      </c>
      <c r="F8999" t="s">
        <v>19</v>
      </c>
      <c r="G8999">
        <v>20000</v>
      </c>
      <c r="H8999">
        <v>11.99</v>
      </c>
      <c r="I8999">
        <v>0</v>
      </c>
      <c r="J8999">
        <v>0.26</v>
      </c>
      <c r="K8999" t="s">
        <v>16</v>
      </c>
      <c r="L8999">
        <v>17</v>
      </c>
    </row>
    <row r="9000" spans="1:12" x14ac:dyDescent="0.3">
      <c r="A9000">
        <v>36</v>
      </c>
      <c r="B9000">
        <v>21600</v>
      </c>
      <c r="C9000" t="s">
        <v>23</v>
      </c>
      <c r="D9000">
        <v>0</v>
      </c>
      <c r="E9000" t="s">
        <v>27</v>
      </c>
      <c r="F9000" t="s">
        <v>21</v>
      </c>
      <c r="G9000">
        <v>2100</v>
      </c>
      <c r="H9000">
        <v>8.49</v>
      </c>
      <c r="I9000">
        <v>0</v>
      </c>
      <c r="J9000">
        <v>0.1</v>
      </c>
      <c r="K9000" t="s">
        <v>16</v>
      </c>
      <c r="L9000">
        <v>12</v>
      </c>
    </row>
    <row r="9001" spans="1:12" x14ac:dyDescent="0.3">
      <c r="A9001">
        <v>38</v>
      </c>
      <c r="B9001">
        <v>110000</v>
      </c>
      <c r="C9001" t="s">
        <v>13</v>
      </c>
      <c r="D9001">
        <v>5</v>
      </c>
      <c r="E9001" t="s">
        <v>28</v>
      </c>
      <c r="F9001" t="s">
        <v>21</v>
      </c>
      <c r="G9001">
        <v>20000</v>
      </c>
      <c r="H9001">
        <v>6.91</v>
      </c>
      <c r="I9001">
        <v>0</v>
      </c>
      <c r="J9001">
        <v>0.18</v>
      </c>
      <c r="K9001" t="s">
        <v>16</v>
      </c>
      <c r="L9001">
        <v>13</v>
      </c>
    </row>
    <row r="9002" spans="1:12" x14ac:dyDescent="0.3">
      <c r="A9002">
        <v>36</v>
      </c>
      <c r="B9002">
        <v>130000</v>
      </c>
      <c r="C9002" t="s">
        <v>13</v>
      </c>
      <c r="D9002">
        <v>11</v>
      </c>
      <c r="E9002" t="s">
        <v>18</v>
      </c>
      <c r="F9002" t="s">
        <v>29</v>
      </c>
      <c r="G9002">
        <v>20000</v>
      </c>
      <c r="I9002">
        <v>0</v>
      </c>
      <c r="J9002">
        <v>0.15</v>
      </c>
      <c r="K9002" t="s">
        <v>17</v>
      </c>
      <c r="L9002">
        <v>14</v>
      </c>
    </row>
    <row r="9003" spans="1:12" x14ac:dyDescent="0.3">
      <c r="A9003">
        <v>41</v>
      </c>
      <c r="B9003">
        <v>150000</v>
      </c>
      <c r="C9003" t="s">
        <v>13</v>
      </c>
      <c r="D9003">
        <v>13</v>
      </c>
      <c r="E9003" t="s">
        <v>20</v>
      </c>
      <c r="F9003" t="s">
        <v>22</v>
      </c>
      <c r="G9003">
        <v>20000</v>
      </c>
      <c r="H9003">
        <v>19.47</v>
      </c>
      <c r="I9003">
        <v>0</v>
      </c>
      <c r="J9003">
        <v>0.13</v>
      </c>
      <c r="K9003" t="s">
        <v>16</v>
      </c>
      <c r="L9003">
        <v>15</v>
      </c>
    </row>
    <row r="9004" spans="1:12" x14ac:dyDescent="0.3">
      <c r="A9004">
        <v>40</v>
      </c>
      <c r="B9004">
        <v>14400</v>
      </c>
      <c r="C9004" t="s">
        <v>13</v>
      </c>
      <c r="D9004">
        <v>0</v>
      </c>
      <c r="E9004" t="s">
        <v>14</v>
      </c>
      <c r="F9004" t="s">
        <v>19</v>
      </c>
      <c r="G9004">
        <v>1000</v>
      </c>
      <c r="H9004">
        <v>9.25</v>
      </c>
      <c r="I9004">
        <v>0</v>
      </c>
      <c r="J9004">
        <v>7.0000000000000007E-2</v>
      </c>
      <c r="K9004" t="s">
        <v>16</v>
      </c>
      <c r="L9004">
        <v>11</v>
      </c>
    </row>
    <row r="9005" spans="1:12" x14ac:dyDescent="0.3">
      <c r="A9005">
        <v>47</v>
      </c>
      <c r="B9005">
        <v>18000</v>
      </c>
      <c r="C9005" t="s">
        <v>13</v>
      </c>
      <c r="D9005">
        <v>0</v>
      </c>
      <c r="E9005" t="s">
        <v>28</v>
      </c>
      <c r="F9005" t="s">
        <v>30</v>
      </c>
      <c r="G9005">
        <v>1000</v>
      </c>
      <c r="H9005">
        <v>14.84</v>
      </c>
      <c r="I9005">
        <v>1</v>
      </c>
      <c r="J9005">
        <v>0.06</v>
      </c>
      <c r="K9005" t="s">
        <v>17</v>
      </c>
      <c r="L9005">
        <v>16</v>
      </c>
    </row>
    <row r="9006" spans="1:12" x14ac:dyDescent="0.3">
      <c r="A9006">
        <v>38</v>
      </c>
      <c r="B9006">
        <v>23868</v>
      </c>
      <c r="C9006" t="s">
        <v>26</v>
      </c>
      <c r="D9006">
        <v>0</v>
      </c>
      <c r="E9006" t="s">
        <v>28</v>
      </c>
      <c r="F9006" t="s">
        <v>19</v>
      </c>
      <c r="G9006">
        <v>7750</v>
      </c>
      <c r="H9006">
        <v>12.53</v>
      </c>
      <c r="I9006">
        <v>1</v>
      </c>
      <c r="J9006">
        <v>0.32</v>
      </c>
      <c r="K9006" t="s">
        <v>16</v>
      </c>
      <c r="L9006">
        <v>14</v>
      </c>
    </row>
    <row r="9007" spans="1:12" x14ac:dyDescent="0.3">
      <c r="A9007">
        <v>38</v>
      </c>
      <c r="B9007">
        <v>40000</v>
      </c>
      <c r="C9007" t="s">
        <v>13</v>
      </c>
      <c r="D9007">
        <v>4</v>
      </c>
      <c r="E9007" t="s">
        <v>18</v>
      </c>
      <c r="F9007" t="s">
        <v>19</v>
      </c>
      <c r="G9007">
        <v>18225</v>
      </c>
      <c r="H9007">
        <v>12.42</v>
      </c>
      <c r="I9007">
        <v>1</v>
      </c>
      <c r="J9007">
        <v>0.46</v>
      </c>
      <c r="K9007" t="s">
        <v>16</v>
      </c>
      <c r="L9007">
        <v>17</v>
      </c>
    </row>
    <row r="9008" spans="1:12" x14ac:dyDescent="0.3">
      <c r="A9008">
        <v>42</v>
      </c>
      <c r="B9008">
        <v>45000</v>
      </c>
      <c r="C9008" t="s">
        <v>13</v>
      </c>
      <c r="D9008">
        <v>1</v>
      </c>
      <c r="E9008" t="s">
        <v>25</v>
      </c>
      <c r="F9008" t="s">
        <v>19</v>
      </c>
      <c r="G9008">
        <v>18200</v>
      </c>
      <c r="H9008">
        <v>10.83</v>
      </c>
      <c r="I9008">
        <v>1</v>
      </c>
      <c r="J9008">
        <v>0.4</v>
      </c>
      <c r="K9008" t="s">
        <v>16</v>
      </c>
      <c r="L9008">
        <v>14</v>
      </c>
    </row>
    <row r="9009" spans="1:12" x14ac:dyDescent="0.3">
      <c r="A9009">
        <v>37</v>
      </c>
      <c r="B9009">
        <v>43200</v>
      </c>
      <c r="C9009" t="s">
        <v>13</v>
      </c>
      <c r="D9009">
        <v>5</v>
      </c>
      <c r="E9009" t="s">
        <v>27</v>
      </c>
      <c r="F9009" t="s">
        <v>19</v>
      </c>
      <c r="G9009">
        <v>18000</v>
      </c>
      <c r="H9009">
        <v>8.8800000000000008</v>
      </c>
      <c r="I9009">
        <v>1</v>
      </c>
      <c r="J9009">
        <v>0.42</v>
      </c>
      <c r="K9009" t="s">
        <v>16</v>
      </c>
      <c r="L9009">
        <v>16</v>
      </c>
    </row>
    <row r="9010" spans="1:12" x14ac:dyDescent="0.3">
      <c r="A9010">
        <v>45</v>
      </c>
      <c r="B9010">
        <v>48500</v>
      </c>
      <c r="C9010" t="s">
        <v>13</v>
      </c>
      <c r="D9010">
        <v>7</v>
      </c>
      <c r="E9010" t="s">
        <v>14</v>
      </c>
      <c r="F9010" t="s">
        <v>15</v>
      </c>
      <c r="G9010">
        <v>18000</v>
      </c>
      <c r="H9010">
        <v>13.85</v>
      </c>
      <c r="I9010">
        <v>1</v>
      </c>
      <c r="J9010">
        <v>0.37</v>
      </c>
      <c r="K9010" t="s">
        <v>17</v>
      </c>
      <c r="L9010">
        <v>15</v>
      </c>
    </row>
    <row r="9011" spans="1:12" x14ac:dyDescent="0.3">
      <c r="A9011">
        <v>40</v>
      </c>
      <c r="B9011">
        <v>55000</v>
      </c>
      <c r="C9011" t="s">
        <v>13</v>
      </c>
      <c r="D9011">
        <v>14</v>
      </c>
      <c r="E9011" t="s">
        <v>28</v>
      </c>
      <c r="F9011" t="s">
        <v>21</v>
      </c>
      <c r="G9011">
        <v>18000</v>
      </c>
      <c r="H9011">
        <v>7.88</v>
      </c>
      <c r="I9011">
        <v>1</v>
      </c>
      <c r="J9011">
        <v>0.33</v>
      </c>
      <c r="K9011" t="s">
        <v>16</v>
      </c>
      <c r="L9011">
        <v>14</v>
      </c>
    </row>
    <row r="9012" spans="1:12" x14ac:dyDescent="0.3">
      <c r="A9012">
        <v>39</v>
      </c>
      <c r="B9012">
        <v>70000</v>
      </c>
      <c r="C9012" t="s">
        <v>13</v>
      </c>
      <c r="D9012">
        <v>3</v>
      </c>
      <c r="E9012" t="s">
        <v>20</v>
      </c>
      <c r="F9012" t="s">
        <v>19</v>
      </c>
      <c r="G9012">
        <v>18000</v>
      </c>
      <c r="H9012">
        <v>11.14</v>
      </c>
      <c r="I9012">
        <v>0</v>
      </c>
      <c r="J9012">
        <v>0.26</v>
      </c>
      <c r="K9012" t="s">
        <v>16</v>
      </c>
      <c r="L9012">
        <v>14</v>
      </c>
    </row>
    <row r="9013" spans="1:12" x14ac:dyDescent="0.3">
      <c r="A9013">
        <v>39</v>
      </c>
      <c r="B9013">
        <v>73500</v>
      </c>
      <c r="C9013" t="s">
        <v>13</v>
      </c>
      <c r="D9013">
        <v>1</v>
      </c>
      <c r="E9013" t="s">
        <v>18</v>
      </c>
      <c r="F9013" t="s">
        <v>15</v>
      </c>
      <c r="G9013">
        <v>18000</v>
      </c>
      <c r="I9013">
        <v>0</v>
      </c>
      <c r="J9013">
        <v>0.24</v>
      </c>
      <c r="K9013" t="s">
        <v>17</v>
      </c>
      <c r="L9013">
        <v>15</v>
      </c>
    </row>
    <row r="9014" spans="1:12" x14ac:dyDescent="0.3">
      <c r="A9014">
        <v>44</v>
      </c>
      <c r="B9014">
        <v>24000</v>
      </c>
      <c r="C9014" t="s">
        <v>26</v>
      </c>
      <c r="E9014" t="s">
        <v>28</v>
      </c>
      <c r="F9014" t="s">
        <v>30</v>
      </c>
      <c r="G9014">
        <v>7750</v>
      </c>
      <c r="H9014">
        <v>15.58</v>
      </c>
      <c r="I9014">
        <v>0</v>
      </c>
      <c r="J9014">
        <v>0.32</v>
      </c>
      <c r="K9014" t="s">
        <v>17</v>
      </c>
      <c r="L9014">
        <v>13</v>
      </c>
    </row>
    <row r="9015" spans="1:12" x14ac:dyDescent="0.3">
      <c r="A9015">
        <v>43</v>
      </c>
      <c r="B9015">
        <v>62900</v>
      </c>
      <c r="C9015" t="s">
        <v>13</v>
      </c>
      <c r="D9015">
        <v>22</v>
      </c>
      <c r="E9015" t="s">
        <v>14</v>
      </c>
      <c r="F9015" t="s">
        <v>30</v>
      </c>
      <c r="G9015">
        <v>18000</v>
      </c>
      <c r="H9015">
        <v>17.27</v>
      </c>
      <c r="I9015">
        <v>1</v>
      </c>
      <c r="J9015">
        <v>0.24</v>
      </c>
      <c r="K9015" t="s">
        <v>17</v>
      </c>
      <c r="L9015">
        <v>14</v>
      </c>
    </row>
    <row r="9016" spans="1:12" x14ac:dyDescent="0.3">
      <c r="A9016">
        <v>36</v>
      </c>
      <c r="B9016">
        <v>82000</v>
      </c>
      <c r="C9016" t="s">
        <v>13</v>
      </c>
      <c r="D9016">
        <v>12</v>
      </c>
      <c r="E9016" t="s">
        <v>28</v>
      </c>
      <c r="F9016" t="s">
        <v>15</v>
      </c>
      <c r="G9016">
        <v>18000</v>
      </c>
      <c r="H9016">
        <v>13.22</v>
      </c>
      <c r="I9016">
        <v>0</v>
      </c>
      <c r="J9016">
        <v>0.22</v>
      </c>
      <c r="K9016" t="s">
        <v>16</v>
      </c>
      <c r="L9016">
        <v>17</v>
      </c>
    </row>
    <row r="9017" spans="1:12" x14ac:dyDescent="0.3">
      <c r="A9017">
        <v>40</v>
      </c>
      <c r="B9017">
        <v>85000</v>
      </c>
      <c r="C9017" t="s">
        <v>13</v>
      </c>
      <c r="D9017">
        <v>5</v>
      </c>
      <c r="E9017" t="s">
        <v>28</v>
      </c>
      <c r="F9017" t="s">
        <v>19</v>
      </c>
      <c r="G9017">
        <v>18000</v>
      </c>
      <c r="H9017">
        <v>11.48</v>
      </c>
      <c r="I9017">
        <v>0</v>
      </c>
      <c r="J9017">
        <v>0.21</v>
      </c>
      <c r="K9017" t="s">
        <v>16</v>
      </c>
      <c r="L9017">
        <v>13</v>
      </c>
    </row>
    <row r="9018" spans="1:12" x14ac:dyDescent="0.3">
      <c r="A9018">
        <v>36</v>
      </c>
      <c r="B9018">
        <v>130000</v>
      </c>
      <c r="C9018" t="s">
        <v>13</v>
      </c>
      <c r="D9018">
        <v>0</v>
      </c>
      <c r="E9018" t="s">
        <v>14</v>
      </c>
      <c r="F9018" t="s">
        <v>19</v>
      </c>
      <c r="G9018">
        <v>18000</v>
      </c>
      <c r="H9018">
        <v>11.71</v>
      </c>
      <c r="I9018">
        <v>0</v>
      </c>
      <c r="J9018">
        <v>0.14000000000000001</v>
      </c>
      <c r="K9018" t="s">
        <v>16</v>
      </c>
      <c r="L9018">
        <v>14</v>
      </c>
    </row>
    <row r="9019" spans="1:12" x14ac:dyDescent="0.3">
      <c r="A9019">
        <v>44</v>
      </c>
      <c r="B9019">
        <v>24000</v>
      </c>
      <c r="C9019" t="s">
        <v>23</v>
      </c>
      <c r="D9019">
        <v>5</v>
      </c>
      <c r="E9019" t="s">
        <v>18</v>
      </c>
      <c r="F9019" t="s">
        <v>30</v>
      </c>
      <c r="G9019">
        <v>5000</v>
      </c>
      <c r="H9019">
        <v>14.74</v>
      </c>
      <c r="I9019">
        <v>0</v>
      </c>
      <c r="J9019">
        <v>0.21</v>
      </c>
      <c r="K9019" t="s">
        <v>17</v>
      </c>
      <c r="L9019">
        <v>15</v>
      </c>
    </row>
    <row r="9020" spans="1:12" x14ac:dyDescent="0.3">
      <c r="A9020">
        <v>42</v>
      </c>
      <c r="B9020">
        <v>75000</v>
      </c>
      <c r="C9020" t="s">
        <v>13</v>
      </c>
      <c r="D9020">
        <v>6</v>
      </c>
      <c r="E9020" t="s">
        <v>14</v>
      </c>
      <c r="F9020" t="s">
        <v>21</v>
      </c>
      <c r="G9020">
        <v>17000</v>
      </c>
      <c r="H9020">
        <v>7.9</v>
      </c>
      <c r="I9020">
        <v>0</v>
      </c>
      <c r="J9020">
        <v>0.23</v>
      </c>
      <c r="K9020" t="s">
        <v>16</v>
      </c>
      <c r="L9020">
        <v>15</v>
      </c>
    </row>
    <row r="9021" spans="1:12" x14ac:dyDescent="0.3">
      <c r="A9021">
        <v>36</v>
      </c>
      <c r="B9021">
        <v>25000</v>
      </c>
      <c r="C9021" t="s">
        <v>26</v>
      </c>
      <c r="D9021">
        <v>4</v>
      </c>
      <c r="E9021" t="s">
        <v>14</v>
      </c>
      <c r="F9021" t="s">
        <v>21</v>
      </c>
      <c r="G9021">
        <v>11500</v>
      </c>
      <c r="H9021">
        <v>7.29</v>
      </c>
      <c r="I9021">
        <v>0</v>
      </c>
      <c r="J9021">
        <v>0.46</v>
      </c>
      <c r="K9021" t="s">
        <v>16</v>
      </c>
      <c r="L9021">
        <v>12</v>
      </c>
    </row>
    <row r="9022" spans="1:12" x14ac:dyDescent="0.3">
      <c r="A9022">
        <v>36</v>
      </c>
      <c r="B9022">
        <v>72000</v>
      </c>
      <c r="C9022" t="s">
        <v>13</v>
      </c>
      <c r="D9022">
        <v>5</v>
      </c>
      <c r="E9022" t="s">
        <v>27</v>
      </c>
      <c r="F9022" t="s">
        <v>15</v>
      </c>
      <c r="G9022">
        <v>16500</v>
      </c>
      <c r="H9022">
        <v>13.61</v>
      </c>
      <c r="I9022">
        <v>0</v>
      </c>
      <c r="J9022">
        <v>0.23</v>
      </c>
      <c r="K9022" t="s">
        <v>16</v>
      </c>
      <c r="L9022">
        <v>11</v>
      </c>
    </row>
    <row r="9023" spans="1:12" x14ac:dyDescent="0.3">
      <c r="A9023">
        <v>39</v>
      </c>
      <c r="B9023">
        <v>43680</v>
      </c>
      <c r="C9023" t="s">
        <v>13</v>
      </c>
      <c r="D9023">
        <v>9</v>
      </c>
      <c r="E9023" t="s">
        <v>14</v>
      </c>
      <c r="F9023" t="s">
        <v>19</v>
      </c>
      <c r="G9023">
        <v>16000</v>
      </c>
      <c r="I9023">
        <v>1</v>
      </c>
      <c r="J9023">
        <v>0.37</v>
      </c>
      <c r="K9023" t="s">
        <v>16</v>
      </c>
      <c r="L9023">
        <v>16</v>
      </c>
    </row>
    <row r="9024" spans="1:12" x14ac:dyDescent="0.3">
      <c r="A9024">
        <v>41</v>
      </c>
      <c r="B9024">
        <v>45000</v>
      </c>
      <c r="C9024" t="s">
        <v>13</v>
      </c>
      <c r="D9024">
        <v>2</v>
      </c>
      <c r="E9024" t="s">
        <v>14</v>
      </c>
      <c r="F9024" t="s">
        <v>15</v>
      </c>
      <c r="G9024">
        <v>16000</v>
      </c>
      <c r="H9024">
        <v>12.99</v>
      </c>
      <c r="I9024">
        <v>1</v>
      </c>
      <c r="J9024">
        <v>0.36</v>
      </c>
      <c r="K9024" t="s">
        <v>16</v>
      </c>
      <c r="L9024">
        <v>14</v>
      </c>
    </row>
    <row r="9025" spans="1:12" x14ac:dyDescent="0.3">
      <c r="A9025">
        <v>39</v>
      </c>
      <c r="B9025">
        <v>65000</v>
      </c>
      <c r="C9025" t="s">
        <v>13</v>
      </c>
      <c r="D9025">
        <v>4</v>
      </c>
      <c r="E9025" t="s">
        <v>28</v>
      </c>
      <c r="F9025" t="s">
        <v>19</v>
      </c>
      <c r="G9025">
        <v>16000</v>
      </c>
      <c r="H9025">
        <v>11.83</v>
      </c>
      <c r="I9025">
        <v>0</v>
      </c>
      <c r="J9025">
        <v>0.25</v>
      </c>
      <c r="K9025" t="s">
        <v>16</v>
      </c>
      <c r="L9025">
        <v>16</v>
      </c>
    </row>
    <row r="9026" spans="1:12" x14ac:dyDescent="0.3">
      <c r="A9026">
        <v>49</v>
      </c>
      <c r="B9026">
        <v>69000</v>
      </c>
      <c r="C9026" t="s">
        <v>13</v>
      </c>
      <c r="D9026">
        <v>0</v>
      </c>
      <c r="E9026" t="s">
        <v>28</v>
      </c>
      <c r="F9026" t="s">
        <v>30</v>
      </c>
      <c r="G9026">
        <v>16000</v>
      </c>
      <c r="H9026">
        <v>14.96</v>
      </c>
      <c r="I9026">
        <v>1</v>
      </c>
      <c r="J9026">
        <v>0.23</v>
      </c>
      <c r="K9026" t="s">
        <v>17</v>
      </c>
      <c r="L9026">
        <v>12</v>
      </c>
    </row>
    <row r="9027" spans="1:12" x14ac:dyDescent="0.3">
      <c r="A9027">
        <v>37</v>
      </c>
      <c r="B9027">
        <v>26000</v>
      </c>
      <c r="C9027" t="s">
        <v>23</v>
      </c>
      <c r="D9027">
        <v>2</v>
      </c>
      <c r="E9027" t="s">
        <v>14</v>
      </c>
      <c r="F9027" t="s">
        <v>21</v>
      </c>
      <c r="G9027">
        <v>6000</v>
      </c>
      <c r="H9027">
        <v>8.59</v>
      </c>
      <c r="I9027">
        <v>0</v>
      </c>
      <c r="J9027">
        <v>0.23</v>
      </c>
      <c r="K9027" t="s">
        <v>16</v>
      </c>
      <c r="L9027">
        <v>12</v>
      </c>
    </row>
    <row r="9028" spans="1:12" x14ac:dyDescent="0.3">
      <c r="A9028">
        <v>36</v>
      </c>
      <c r="B9028">
        <v>27600</v>
      </c>
      <c r="C9028" t="s">
        <v>13</v>
      </c>
      <c r="D9028">
        <v>0</v>
      </c>
      <c r="E9028" t="s">
        <v>18</v>
      </c>
      <c r="F9028" t="s">
        <v>19</v>
      </c>
      <c r="G9028">
        <v>1000</v>
      </c>
      <c r="H9028">
        <v>11.49</v>
      </c>
      <c r="I9028">
        <v>0</v>
      </c>
      <c r="J9028">
        <v>0.04</v>
      </c>
      <c r="K9028" t="s">
        <v>16</v>
      </c>
      <c r="L9028">
        <v>12</v>
      </c>
    </row>
    <row r="9029" spans="1:12" x14ac:dyDescent="0.3">
      <c r="A9029">
        <v>41</v>
      </c>
      <c r="B9029">
        <v>26400</v>
      </c>
      <c r="C9029" t="s">
        <v>26</v>
      </c>
      <c r="D9029">
        <v>1</v>
      </c>
      <c r="E9029" t="s">
        <v>20</v>
      </c>
      <c r="F9029" t="s">
        <v>30</v>
      </c>
      <c r="G9029">
        <v>10300</v>
      </c>
      <c r="H9029">
        <v>16.29</v>
      </c>
      <c r="I9029">
        <v>1</v>
      </c>
      <c r="J9029">
        <v>0.39</v>
      </c>
      <c r="K9029" t="s">
        <v>17</v>
      </c>
      <c r="L9029">
        <v>14</v>
      </c>
    </row>
    <row r="9030" spans="1:12" x14ac:dyDescent="0.3">
      <c r="A9030">
        <v>44</v>
      </c>
      <c r="B9030">
        <v>26500</v>
      </c>
      <c r="C9030" t="s">
        <v>26</v>
      </c>
      <c r="D9030">
        <v>5</v>
      </c>
      <c r="E9030" t="s">
        <v>25</v>
      </c>
      <c r="F9030" t="s">
        <v>21</v>
      </c>
      <c r="G9030">
        <v>6200</v>
      </c>
      <c r="H9030">
        <v>6.03</v>
      </c>
      <c r="I9030">
        <v>0</v>
      </c>
      <c r="J9030">
        <v>0.23</v>
      </c>
      <c r="K9030" t="s">
        <v>16</v>
      </c>
      <c r="L9030">
        <v>16</v>
      </c>
    </row>
    <row r="9031" spans="1:12" x14ac:dyDescent="0.3">
      <c r="A9031">
        <v>45</v>
      </c>
      <c r="B9031">
        <v>27012</v>
      </c>
      <c r="C9031" t="s">
        <v>26</v>
      </c>
      <c r="D9031">
        <v>20</v>
      </c>
      <c r="E9031" t="s">
        <v>20</v>
      </c>
      <c r="F9031" t="s">
        <v>21</v>
      </c>
      <c r="G9031">
        <v>6000</v>
      </c>
      <c r="H9031">
        <v>5.99</v>
      </c>
      <c r="I9031">
        <v>1</v>
      </c>
      <c r="J9031">
        <v>0.22</v>
      </c>
      <c r="K9031" t="s">
        <v>16</v>
      </c>
      <c r="L9031">
        <v>13</v>
      </c>
    </row>
    <row r="9032" spans="1:12" x14ac:dyDescent="0.3">
      <c r="A9032">
        <v>37</v>
      </c>
      <c r="B9032">
        <v>26400</v>
      </c>
      <c r="C9032" t="s">
        <v>13</v>
      </c>
      <c r="D9032">
        <v>5</v>
      </c>
      <c r="E9032" t="s">
        <v>18</v>
      </c>
      <c r="F9032" t="s">
        <v>21</v>
      </c>
      <c r="G9032">
        <v>1500</v>
      </c>
      <c r="H9032">
        <v>6.91</v>
      </c>
      <c r="I9032">
        <v>0</v>
      </c>
      <c r="J9032">
        <v>0.06</v>
      </c>
      <c r="K9032" t="s">
        <v>16</v>
      </c>
      <c r="L9032">
        <v>17</v>
      </c>
    </row>
    <row r="9033" spans="1:12" x14ac:dyDescent="0.3">
      <c r="A9033">
        <v>40</v>
      </c>
      <c r="B9033">
        <v>30996</v>
      </c>
      <c r="C9033" t="s">
        <v>13</v>
      </c>
      <c r="D9033">
        <v>2</v>
      </c>
      <c r="E9033" t="s">
        <v>14</v>
      </c>
      <c r="F9033" t="s">
        <v>15</v>
      </c>
      <c r="G9033">
        <v>1500</v>
      </c>
      <c r="H9033">
        <v>13.72</v>
      </c>
      <c r="I9033">
        <v>1</v>
      </c>
      <c r="J9033">
        <v>0.05</v>
      </c>
      <c r="K9033" t="s">
        <v>17</v>
      </c>
      <c r="L9033">
        <v>14</v>
      </c>
    </row>
    <row r="9034" spans="1:12" x14ac:dyDescent="0.3">
      <c r="A9034">
        <v>42</v>
      </c>
      <c r="B9034">
        <v>35004</v>
      </c>
      <c r="C9034" t="s">
        <v>13</v>
      </c>
      <c r="D9034">
        <v>12</v>
      </c>
      <c r="E9034" t="s">
        <v>14</v>
      </c>
      <c r="F9034" t="s">
        <v>21</v>
      </c>
      <c r="G9034">
        <v>1500</v>
      </c>
      <c r="H9034">
        <v>7.37</v>
      </c>
      <c r="I9034">
        <v>0</v>
      </c>
      <c r="J9034">
        <v>0.04</v>
      </c>
      <c r="K9034" t="s">
        <v>16</v>
      </c>
      <c r="L9034">
        <v>12</v>
      </c>
    </row>
    <row r="9035" spans="1:12" x14ac:dyDescent="0.3">
      <c r="A9035">
        <v>48</v>
      </c>
      <c r="B9035">
        <v>33500</v>
      </c>
      <c r="C9035" t="s">
        <v>13</v>
      </c>
      <c r="D9035">
        <v>1</v>
      </c>
      <c r="E9035" t="s">
        <v>28</v>
      </c>
      <c r="F9035" t="s">
        <v>30</v>
      </c>
      <c r="G9035">
        <v>1500</v>
      </c>
      <c r="H9035">
        <v>14.74</v>
      </c>
      <c r="I9035">
        <v>1</v>
      </c>
      <c r="J9035">
        <v>0.04</v>
      </c>
      <c r="K9035" t="s">
        <v>16</v>
      </c>
      <c r="L9035">
        <v>11</v>
      </c>
    </row>
    <row r="9036" spans="1:12" x14ac:dyDescent="0.3">
      <c r="A9036">
        <v>41</v>
      </c>
      <c r="B9036">
        <v>63000</v>
      </c>
      <c r="C9036" t="s">
        <v>13</v>
      </c>
      <c r="D9036">
        <v>1</v>
      </c>
      <c r="E9036" t="s">
        <v>20</v>
      </c>
      <c r="F9036" t="s">
        <v>21</v>
      </c>
      <c r="G9036">
        <v>1500</v>
      </c>
      <c r="H9036">
        <v>8</v>
      </c>
      <c r="I9036">
        <v>0</v>
      </c>
      <c r="J9036">
        <v>0.02</v>
      </c>
      <c r="K9036" t="s">
        <v>16</v>
      </c>
      <c r="L9036">
        <v>17</v>
      </c>
    </row>
    <row r="9037" spans="1:12" x14ac:dyDescent="0.3">
      <c r="A9037">
        <v>37</v>
      </c>
      <c r="B9037">
        <v>28500</v>
      </c>
      <c r="C9037" t="s">
        <v>26</v>
      </c>
      <c r="D9037">
        <v>6</v>
      </c>
      <c r="E9037" t="s">
        <v>18</v>
      </c>
      <c r="F9037" t="s">
        <v>21</v>
      </c>
      <c r="G9037">
        <v>1800</v>
      </c>
      <c r="H9037">
        <v>6.76</v>
      </c>
      <c r="I9037">
        <v>0</v>
      </c>
      <c r="J9037">
        <v>0.06</v>
      </c>
      <c r="K9037" t="s">
        <v>16</v>
      </c>
      <c r="L9037">
        <v>12</v>
      </c>
    </row>
    <row r="9038" spans="1:12" x14ac:dyDescent="0.3">
      <c r="A9038">
        <v>37</v>
      </c>
      <c r="B9038">
        <v>28800</v>
      </c>
      <c r="C9038" t="s">
        <v>26</v>
      </c>
      <c r="D9038">
        <v>3</v>
      </c>
      <c r="E9038" t="s">
        <v>27</v>
      </c>
      <c r="F9038" t="s">
        <v>21</v>
      </c>
      <c r="G9038">
        <v>4000</v>
      </c>
      <c r="H9038">
        <v>6.54</v>
      </c>
      <c r="I9038">
        <v>0</v>
      </c>
      <c r="J9038">
        <v>0.14000000000000001</v>
      </c>
      <c r="K9038" t="s">
        <v>16</v>
      </c>
      <c r="L9038">
        <v>17</v>
      </c>
    </row>
    <row r="9039" spans="1:12" x14ac:dyDescent="0.3">
      <c r="A9039">
        <v>43</v>
      </c>
      <c r="B9039">
        <v>29004</v>
      </c>
      <c r="C9039" t="s">
        <v>23</v>
      </c>
      <c r="D9039">
        <v>3</v>
      </c>
      <c r="E9039" t="s">
        <v>14</v>
      </c>
      <c r="F9039" t="s">
        <v>21</v>
      </c>
      <c r="G9039">
        <v>5000</v>
      </c>
      <c r="H9039">
        <v>7.88</v>
      </c>
      <c r="I9039">
        <v>0</v>
      </c>
      <c r="J9039">
        <v>0.17</v>
      </c>
      <c r="K9039" t="s">
        <v>16</v>
      </c>
      <c r="L9039">
        <v>11</v>
      </c>
    </row>
    <row r="9040" spans="1:12" x14ac:dyDescent="0.3">
      <c r="A9040">
        <v>39</v>
      </c>
      <c r="B9040">
        <v>24000</v>
      </c>
      <c r="C9040" t="s">
        <v>13</v>
      </c>
      <c r="D9040">
        <v>0</v>
      </c>
      <c r="E9040" t="s">
        <v>14</v>
      </c>
      <c r="F9040" t="s">
        <v>19</v>
      </c>
      <c r="G9040">
        <v>2000</v>
      </c>
      <c r="H9040">
        <v>10.99</v>
      </c>
      <c r="I9040">
        <v>0</v>
      </c>
      <c r="J9040">
        <v>0.08</v>
      </c>
      <c r="K9040" t="s">
        <v>16</v>
      </c>
      <c r="L9040">
        <v>11</v>
      </c>
    </row>
    <row r="9041" spans="1:12" x14ac:dyDescent="0.3">
      <c r="A9041">
        <v>36</v>
      </c>
      <c r="B9041">
        <v>29500</v>
      </c>
      <c r="C9041" t="s">
        <v>23</v>
      </c>
      <c r="D9041">
        <v>4</v>
      </c>
      <c r="E9041" t="s">
        <v>27</v>
      </c>
      <c r="F9041" t="s">
        <v>19</v>
      </c>
      <c r="G9041">
        <v>1250</v>
      </c>
      <c r="H9041">
        <v>11.83</v>
      </c>
      <c r="I9041">
        <v>0</v>
      </c>
      <c r="J9041">
        <v>0.04</v>
      </c>
      <c r="K9041" t="s">
        <v>16</v>
      </c>
      <c r="L9041">
        <v>15</v>
      </c>
    </row>
    <row r="9042" spans="1:12" x14ac:dyDescent="0.3">
      <c r="A9042">
        <v>44</v>
      </c>
      <c r="B9042">
        <v>25209</v>
      </c>
      <c r="C9042" t="s">
        <v>13</v>
      </c>
      <c r="D9042">
        <v>6</v>
      </c>
      <c r="E9042" t="s">
        <v>14</v>
      </c>
      <c r="F9042" t="s">
        <v>15</v>
      </c>
      <c r="G9042">
        <v>2000</v>
      </c>
      <c r="I9042">
        <v>0</v>
      </c>
      <c r="J9042">
        <v>0.08</v>
      </c>
      <c r="K9042" t="s">
        <v>17</v>
      </c>
      <c r="L9042">
        <v>13</v>
      </c>
    </row>
    <row r="9043" spans="1:12" x14ac:dyDescent="0.3">
      <c r="A9043">
        <v>39</v>
      </c>
      <c r="B9043">
        <v>30000</v>
      </c>
      <c r="C9043" t="s">
        <v>26</v>
      </c>
      <c r="E9043" t="s">
        <v>18</v>
      </c>
      <c r="F9043" t="s">
        <v>21</v>
      </c>
      <c r="G9043">
        <v>10375</v>
      </c>
      <c r="H9043">
        <v>8.9</v>
      </c>
      <c r="I9043">
        <v>0</v>
      </c>
      <c r="J9043">
        <v>0.35</v>
      </c>
      <c r="K9043" t="s">
        <v>16</v>
      </c>
      <c r="L9043">
        <v>13</v>
      </c>
    </row>
    <row r="9044" spans="1:12" x14ac:dyDescent="0.3">
      <c r="A9044">
        <v>38</v>
      </c>
      <c r="B9044">
        <v>225000</v>
      </c>
      <c r="C9044" t="s">
        <v>13</v>
      </c>
      <c r="D9044">
        <v>16</v>
      </c>
      <c r="E9044" t="s">
        <v>18</v>
      </c>
      <c r="F9044" t="s">
        <v>30</v>
      </c>
      <c r="G9044">
        <v>15000</v>
      </c>
      <c r="H9044">
        <v>15.62</v>
      </c>
      <c r="I9044">
        <v>0</v>
      </c>
      <c r="J9044">
        <v>7.0000000000000007E-2</v>
      </c>
      <c r="K9044" t="s">
        <v>16</v>
      </c>
      <c r="L9044">
        <v>17</v>
      </c>
    </row>
    <row r="9045" spans="1:12" x14ac:dyDescent="0.3">
      <c r="A9045">
        <v>37</v>
      </c>
      <c r="B9045">
        <v>63000</v>
      </c>
      <c r="C9045" t="s">
        <v>13</v>
      </c>
      <c r="D9045">
        <v>1</v>
      </c>
      <c r="E9045" t="s">
        <v>25</v>
      </c>
      <c r="F9045" t="s">
        <v>21</v>
      </c>
      <c r="G9045">
        <v>14900</v>
      </c>
      <c r="H9045">
        <v>9.6300000000000008</v>
      </c>
      <c r="I9045">
        <v>0</v>
      </c>
      <c r="J9045">
        <v>0.24</v>
      </c>
      <c r="K9045" t="s">
        <v>16</v>
      </c>
      <c r="L9045">
        <v>13</v>
      </c>
    </row>
    <row r="9046" spans="1:12" x14ac:dyDescent="0.3">
      <c r="A9046">
        <v>36</v>
      </c>
      <c r="B9046">
        <v>30123</v>
      </c>
      <c r="C9046" t="s">
        <v>13</v>
      </c>
      <c r="D9046">
        <v>5</v>
      </c>
      <c r="E9046" t="s">
        <v>14</v>
      </c>
      <c r="F9046" t="s">
        <v>15</v>
      </c>
      <c r="G9046">
        <v>2000</v>
      </c>
      <c r="H9046">
        <v>14.26</v>
      </c>
      <c r="I9046">
        <v>0</v>
      </c>
      <c r="J9046">
        <v>7.0000000000000007E-2</v>
      </c>
      <c r="K9046" t="s">
        <v>17</v>
      </c>
      <c r="L9046">
        <v>12</v>
      </c>
    </row>
    <row r="9047" spans="1:12" x14ac:dyDescent="0.3">
      <c r="A9047">
        <v>36</v>
      </c>
      <c r="B9047">
        <v>372000</v>
      </c>
      <c r="C9047" t="s">
        <v>13</v>
      </c>
      <c r="D9047">
        <v>4</v>
      </c>
      <c r="E9047" t="s">
        <v>25</v>
      </c>
      <c r="F9047" t="s">
        <v>29</v>
      </c>
      <c r="G9047">
        <v>2000</v>
      </c>
      <c r="I9047">
        <v>1</v>
      </c>
      <c r="J9047">
        <v>0.01</v>
      </c>
      <c r="K9047" t="s">
        <v>17</v>
      </c>
      <c r="L9047">
        <v>14</v>
      </c>
    </row>
    <row r="9048" spans="1:12" x14ac:dyDescent="0.3">
      <c r="A9048">
        <v>40</v>
      </c>
      <c r="B9048">
        <v>30000</v>
      </c>
      <c r="C9048" t="s">
        <v>23</v>
      </c>
      <c r="D9048">
        <v>4</v>
      </c>
      <c r="E9048" t="s">
        <v>28</v>
      </c>
      <c r="F9048" t="s">
        <v>15</v>
      </c>
      <c r="G9048">
        <v>5000</v>
      </c>
      <c r="H9048">
        <v>13.43</v>
      </c>
      <c r="I9048">
        <v>0</v>
      </c>
      <c r="J9048">
        <v>0.17</v>
      </c>
      <c r="K9048" t="s">
        <v>17</v>
      </c>
      <c r="L9048">
        <v>11</v>
      </c>
    </row>
    <row r="9049" spans="1:12" x14ac:dyDescent="0.3">
      <c r="A9049">
        <v>38</v>
      </c>
      <c r="B9049">
        <v>34800</v>
      </c>
      <c r="C9049" t="s">
        <v>13</v>
      </c>
      <c r="D9049">
        <v>1</v>
      </c>
      <c r="E9049" t="s">
        <v>25</v>
      </c>
      <c r="F9049" t="s">
        <v>15</v>
      </c>
      <c r="G9049">
        <v>2100</v>
      </c>
      <c r="H9049">
        <v>14.72</v>
      </c>
      <c r="I9049">
        <v>0</v>
      </c>
      <c r="J9049">
        <v>0.06</v>
      </c>
      <c r="K9049" t="s">
        <v>16</v>
      </c>
      <c r="L9049">
        <v>13</v>
      </c>
    </row>
    <row r="9050" spans="1:12" x14ac:dyDescent="0.3">
      <c r="A9050">
        <v>38</v>
      </c>
      <c r="B9050">
        <v>30000</v>
      </c>
      <c r="C9050" t="s">
        <v>13</v>
      </c>
      <c r="D9050">
        <v>2</v>
      </c>
      <c r="E9050" t="s">
        <v>25</v>
      </c>
      <c r="F9050" t="s">
        <v>15</v>
      </c>
      <c r="G9050">
        <v>2200</v>
      </c>
      <c r="I9050">
        <v>0</v>
      </c>
      <c r="J9050">
        <v>7.0000000000000007E-2</v>
      </c>
      <c r="K9050" t="s">
        <v>17</v>
      </c>
      <c r="L9050">
        <v>11</v>
      </c>
    </row>
    <row r="9051" spans="1:12" x14ac:dyDescent="0.3">
      <c r="A9051">
        <v>36</v>
      </c>
      <c r="B9051">
        <v>52500</v>
      </c>
      <c r="C9051" t="s">
        <v>13</v>
      </c>
      <c r="E9051" t="s">
        <v>28</v>
      </c>
      <c r="F9051" t="s">
        <v>21</v>
      </c>
      <c r="G9051">
        <v>2250</v>
      </c>
      <c r="H9051">
        <v>5.42</v>
      </c>
      <c r="I9051">
        <v>0</v>
      </c>
      <c r="J9051">
        <v>0.04</v>
      </c>
      <c r="K9051" t="s">
        <v>16</v>
      </c>
      <c r="L9051">
        <v>14</v>
      </c>
    </row>
    <row r="9052" spans="1:12" x14ac:dyDescent="0.3">
      <c r="A9052">
        <v>37</v>
      </c>
      <c r="B9052">
        <v>40080</v>
      </c>
      <c r="C9052" t="s">
        <v>13</v>
      </c>
      <c r="D9052">
        <v>7</v>
      </c>
      <c r="E9052" t="s">
        <v>14</v>
      </c>
      <c r="F9052" t="s">
        <v>21</v>
      </c>
      <c r="G9052">
        <v>2350</v>
      </c>
      <c r="H9052">
        <v>7.88</v>
      </c>
      <c r="I9052">
        <v>0</v>
      </c>
      <c r="J9052">
        <v>0.06</v>
      </c>
      <c r="K9052" t="s">
        <v>16</v>
      </c>
      <c r="L9052">
        <v>12</v>
      </c>
    </row>
    <row r="9053" spans="1:12" x14ac:dyDescent="0.3">
      <c r="A9053">
        <v>40</v>
      </c>
      <c r="B9053">
        <v>15864</v>
      </c>
      <c r="C9053" t="s">
        <v>13</v>
      </c>
      <c r="E9053" t="s">
        <v>14</v>
      </c>
      <c r="F9053" t="s">
        <v>19</v>
      </c>
      <c r="G9053">
        <v>2375</v>
      </c>
      <c r="H9053">
        <v>11.11</v>
      </c>
      <c r="I9053">
        <v>0</v>
      </c>
      <c r="J9053">
        <v>0.15</v>
      </c>
      <c r="K9053" t="s">
        <v>16</v>
      </c>
      <c r="L9053">
        <v>12</v>
      </c>
    </row>
    <row r="9054" spans="1:12" x14ac:dyDescent="0.3">
      <c r="A9054">
        <v>39</v>
      </c>
      <c r="B9054">
        <v>32280</v>
      </c>
      <c r="C9054" t="s">
        <v>13</v>
      </c>
      <c r="D9054">
        <v>22</v>
      </c>
      <c r="E9054" t="s">
        <v>20</v>
      </c>
      <c r="F9054" t="s">
        <v>19</v>
      </c>
      <c r="G9054">
        <v>2400</v>
      </c>
      <c r="H9054">
        <v>8.8800000000000008</v>
      </c>
      <c r="I9054">
        <v>0</v>
      </c>
      <c r="J9054">
        <v>7.0000000000000007E-2</v>
      </c>
      <c r="K9054" t="s">
        <v>16</v>
      </c>
      <c r="L9054">
        <v>17</v>
      </c>
    </row>
    <row r="9055" spans="1:12" x14ac:dyDescent="0.3">
      <c r="A9055">
        <v>36</v>
      </c>
      <c r="B9055">
        <v>38568</v>
      </c>
      <c r="C9055" t="s">
        <v>13</v>
      </c>
      <c r="D9055">
        <v>7</v>
      </c>
      <c r="E9055" t="s">
        <v>20</v>
      </c>
      <c r="F9055" t="s">
        <v>29</v>
      </c>
      <c r="G9055">
        <v>2400</v>
      </c>
      <c r="H9055">
        <v>18.39</v>
      </c>
      <c r="I9055">
        <v>0</v>
      </c>
      <c r="J9055">
        <v>0.06</v>
      </c>
      <c r="K9055" t="s">
        <v>17</v>
      </c>
      <c r="L9055">
        <v>12</v>
      </c>
    </row>
    <row r="9056" spans="1:12" x14ac:dyDescent="0.3">
      <c r="A9056">
        <v>38</v>
      </c>
      <c r="B9056">
        <v>30000</v>
      </c>
      <c r="C9056" t="s">
        <v>26</v>
      </c>
      <c r="D9056">
        <v>8</v>
      </c>
      <c r="E9056" t="s">
        <v>20</v>
      </c>
      <c r="F9056" t="s">
        <v>15</v>
      </c>
      <c r="G9056">
        <v>10000</v>
      </c>
      <c r="H9056">
        <v>11.22</v>
      </c>
      <c r="I9056">
        <v>0</v>
      </c>
      <c r="J9056">
        <v>0.33</v>
      </c>
      <c r="K9056" t="s">
        <v>17</v>
      </c>
      <c r="L9056">
        <v>17</v>
      </c>
    </row>
    <row r="9057" spans="1:12" x14ac:dyDescent="0.3">
      <c r="A9057">
        <v>44</v>
      </c>
      <c r="B9057">
        <v>100000</v>
      </c>
      <c r="C9057" t="s">
        <v>13</v>
      </c>
      <c r="D9057">
        <v>5</v>
      </c>
      <c r="E9057" t="s">
        <v>18</v>
      </c>
      <c r="F9057" t="s">
        <v>21</v>
      </c>
      <c r="G9057">
        <v>13500</v>
      </c>
      <c r="H9057">
        <v>8.9</v>
      </c>
      <c r="I9057">
        <v>0</v>
      </c>
      <c r="J9057">
        <v>0.14000000000000001</v>
      </c>
      <c r="K9057" t="s">
        <v>16</v>
      </c>
      <c r="L9057">
        <v>17</v>
      </c>
    </row>
    <row r="9058" spans="1:12" x14ac:dyDescent="0.3">
      <c r="A9058">
        <v>36</v>
      </c>
      <c r="B9058">
        <v>33481</v>
      </c>
      <c r="C9058" t="s">
        <v>13</v>
      </c>
      <c r="D9058">
        <v>9</v>
      </c>
      <c r="E9058" t="s">
        <v>14</v>
      </c>
      <c r="F9058" t="s">
        <v>29</v>
      </c>
      <c r="G9058">
        <v>13475</v>
      </c>
      <c r="H9058">
        <v>15.68</v>
      </c>
      <c r="I9058">
        <v>1</v>
      </c>
      <c r="J9058">
        <v>0.4</v>
      </c>
      <c r="K9058" t="s">
        <v>17</v>
      </c>
      <c r="L9058">
        <v>15</v>
      </c>
    </row>
    <row r="9059" spans="1:12" x14ac:dyDescent="0.3">
      <c r="A9059">
        <v>42</v>
      </c>
      <c r="B9059">
        <v>36000</v>
      </c>
      <c r="C9059" t="s">
        <v>13</v>
      </c>
      <c r="D9059">
        <v>8</v>
      </c>
      <c r="E9059" t="s">
        <v>14</v>
      </c>
      <c r="F9059" t="s">
        <v>15</v>
      </c>
      <c r="G9059">
        <v>13000</v>
      </c>
      <c r="H9059">
        <v>12.73</v>
      </c>
      <c r="I9059">
        <v>1</v>
      </c>
      <c r="J9059">
        <v>0.36</v>
      </c>
      <c r="K9059" t="s">
        <v>17</v>
      </c>
      <c r="L9059">
        <v>16</v>
      </c>
    </row>
    <row r="9060" spans="1:12" x14ac:dyDescent="0.3">
      <c r="A9060">
        <v>37</v>
      </c>
      <c r="B9060">
        <v>31200</v>
      </c>
      <c r="C9060" t="s">
        <v>26</v>
      </c>
      <c r="D9060">
        <v>5</v>
      </c>
      <c r="E9060" t="s">
        <v>18</v>
      </c>
      <c r="F9060" t="s">
        <v>19</v>
      </c>
      <c r="G9060">
        <v>3000</v>
      </c>
      <c r="H9060">
        <v>9.99</v>
      </c>
      <c r="I9060">
        <v>0</v>
      </c>
      <c r="J9060">
        <v>0.1</v>
      </c>
      <c r="K9060" t="s">
        <v>16</v>
      </c>
      <c r="L9060">
        <v>16</v>
      </c>
    </row>
    <row r="9061" spans="1:12" x14ac:dyDescent="0.3">
      <c r="A9061">
        <v>36</v>
      </c>
      <c r="B9061">
        <v>31000</v>
      </c>
      <c r="C9061" t="s">
        <v>13</v>
      </c>
      <c r="D9061">
        <v>2</v>
      </c>
      <c r="E9061" t="s">
        <v>18</v>
      </c>
      <c r="F9061" t="s">
        <v>21</v>
      </c>
      <c r="G9061">
        <v>2500</v>
      </c>
      <c r="H9061">
        <v>8.9</v>
      </c>
      <c r="I9061">
        <v>0</v>
      </c>
      <c r="J9061">
        <v>0.08</v>
      </c>
      <c r="K9061" t="s">
        <v>16</v>
      </c>
      <c r="L9061">
        <v>13</v>
      </c>
    </row>
    <row r="9062" spans="1:12" x14ac:dyDescent="0.3">
      <c r="A9062">
        <v>36</v>
      </c>
      <c r="B9062">
        <v>32000</v>
      </c>
      <c r="C9062" t="s">
        <v>26</v>
      </c>
      <c r="D9062">
        <v>7</v>
      </c>
      <c r="E9062" t="s">
        <v>18</v>
      </c>
      <c r="F9062" t="s">
        <v>19</v>
      </c>
      <c r="G9062">
        <v>5300</v>
      </c>
      <c r="H9062">
        <v>10.65</v>
      </c>
      <c r="I9062">
        <v>0</v>
      </c>
      <c r="J9062">
        <v>0.17</v>
      </c>
      <c r="K9062" t="s">
        <v>16</v>
      </c>
      <c r="L9062">
        <v>13</v>
      </c>
    </row>
    <row r="9063" spans="1:12" x14ac:dyDescent="0.3">
      <c r="A9063">
        <v>47</v>
      </c>
      <c r="B9063">
        <v>48000</v>
      </c>
      <c r="C9063" t="s">
        <v>13</v>
      </c>
      <c r="D9063">
        <v>14</v>
      </c>
      <c r="E9063" t="s">
        <v>14</v>
      </c>
      <c r="F9063" t="s">
        <v>15</v>
      </c>
      <c r="G9063">
        <v>2500</v>
      </c>
      <c r="H9063">
        <v>14.65</v>
      </c>
      <c r="I9063">
        <v>0</v>
      </c>
      <c r="J9063">
        <v>0.05</v>
      </c>
      <c r="K9063" t="s">
        <v>17</v>
      </c>
      <c r="L9063">
        <v>17</v>
      </c>
    </row>
    <row r="9064" spans="1:12" x14ac:dyDescent="0.3">
      <c r="A9064">
        <v>47</v>
      </c>
      <c r="B9064">
        <v>72000</v>
      </c>
      <c r="C9064" t="s">
        <v>13</v>
      </c>
      <c r="D9064">
        <v>5</v>
      </c>
      <c r="E9064" t="s">
        <v>27</v>
      </c>
      <c r="F9064" t="s">
        <v>30</v>
      </c>
      <c r="G9064">
        <v>2500</v>
      </c>
      <c r="H9064">
        <v>15.05</v>
      </c>
      <c r="I9064">
        <v>0</v>
      </c>
      <c r="J9064">
        <v>0.03</v>
      </c>
      <c r="K9064" t="s">
        <v>16</v>
      </c>
      <c r="L9064">
        <v>11</v>
      </c>
    </row>
    <row r="9065" spans="1:12" x14ac:dyDescent="0.3">
      <c r="A9065">
        <v>38</v>
      </c>
      <c r="B9065">
        <v>80000</v>
      </c>
      <c r="C9065" t="s">
        <v>13</v>
      </c>
      <c r="D9065">
        <v>9</v>
      </c>
      <c r="E9065" t="s">
        <v>20</v>
      </c>
      <c r="F9065" t="s">
        <v>19</v>
      </c>
      <c r="G9065">
        <v>2500</v>
      </c>
      <c r="H9065">
        <v>10.99</v>
      </c>
      <c r="I9065">
        <v>0</v>
      </c>
      <c r="J9065">
        <v>0.03</v>
      </c>
      <c r="K9065" t="s">
        <v>16</v>
      </c>
      <c r="L9065">
        <v>13</v>
      </c>
    </row>
    <row r="9066" spans="1:12" x14ac:dyDescent="0.3">
      <c r="A9066">
        <v>41</v>
      </c>
      <c r="B9066">
        <v>19200</v>
      </c>
      <c r="C9066" t="s">
        <v>13</v>
      </c>
      <c r="D9066">
        <v>2</v>
      </c>
      <c r="E9066" t="s">
        <v>14</v>
      </c>
      <c r="F9066" t="s">
        <v>30</v>
      </c>
      <c r="G9066">
        <v>2950</v>
      </c>
      <c r="H9066">
        <v>16.489999999999998</v>
      </c>
      <c r="I9066">
        <v>1</v>
      </c>
      <c r="J9066">
        <v>0.15</v>
      </c>
      <c r="K9066" t="s">
        <v>17</v>
      </c>
      <c r="L9066">
        <v>12</v>
      </c>
    </row>
    <row r="9067" spans="1:12" x14ac:dyDescent="0.3">
      <c r="A9067">
        <v>37</v>
      </c>
      <c r="B9067">
        <v>14400</v>
      </c>
      <c r="C9067" t="s">
        <v>13</v>
      </c>
      <c r="D9067">
        <v>4</v>
      </c>
      <c r="E9067" t="s">
        <v>27</v>
      </c>
      <c r="F9067" t="s">
        <v>15</v>
      </c>
      <c r="G9067">
        <v>3000</v>
      </c>
      <c r="H9067">
        <v>13.61</v>
      </c>
      <c r="I9067">
        <v>1</v>
      </c>
      <c r="J9067">
        <v>0.21</v>
      </c>
      <c r="K9067" t="s">
        <v>16</v>
      </c>
      <c r="L9067">
        <v>17</v>
      </c>
    </row>
    <row r="9068" spans="1:12" x14ac:dyDescent="0.3">
      <c r="A9068">
        <v>37</v>
      </c>
      <c r="B9068">
        <v>32400</v>
      </c>
      <c r="C9068" t="s">
        <v>23</v>
      </c>
      <c r="D9068">
        <v>0</v>
      </c>
      <c r="E9068" t="s">
        <v>28</v>
      </c>
      <c r="F9068" t="s">
        <v>30</v>
      </c>
      <c r="G9068">
        <v>8000</v>
      </c>
      <c r="H9068">
        <v>15.99</v>
      </c>
      <c r="I9068">
        <v>0</v>
      </c>
      <c r="J9068">
        <v>0.25</v>
      </c>
      <c r="K9068" t="s">
        <v>16</v>
      </c>
      <c r="L9068">
        <v>11</v>
      </c>
    </row>
    <row r="9069" spans="1:12" x14ac:dyDescent="0.3">
      <c r="A9069">
        <v>38</v>
      </c>
      <c r="B9069">
        <v>18000</v>
      </c>
      <c r="C9069" t="s">
        <v>13</v>
      </c>
      <c r="D9069">
        <v>4</v>
      </c>
      <c r="E9069" t="s">
        <v>18</v>
      </c>
      <c r="F9069" t="s">
        <v>15</v>
      </c>
      <c r="G9069">
        <v>3000</v>
      </c>
      <c r="H9069">
        <v>13.23</v>
      </c>
      <c r="I9069">
        <v>1</v>
      </c>
      <c r="J9069">
        <v>0.17</v>
      </c>
      <c r="K9069" t="s">
        <v>17</v>
      </c>
      <c r="L9069">
        <v>14</v>
      </c>
    </row>
    <row r="9070" spans="1:12" x14ac:dyDescent="0.3">
      <c r="A9070">
        <v>36</v>
      </c>
      <c r="B9070">
        <v>32642</v>
      </c>
      <c r="C9070" t="s">
        <v>26</v>
      </c>
      <c r="D9070">
        <v>18</v>
      </c>
      <c r="E9070" t="s">
        <v>25</v>
      </c>
      <c r="F9070" t="s">
        <v>19</v>
      </c>
      <c r="G9070">
        <v>8500</v>
      </c>
      <c r="H9070">
        <v>11.49</v>
      </c>
      <c r="I9070">
        <v>0</v>
      </c>
      <c r="J9070">
        <v>0.26</v>
      </c>
      <c r="K9070" t="s">
        <v>16</v>
      </c>
      <c r="L9070">
        <v>12</v>
      </c>
    </row>
    <row r="9071" spans="1:12" x14ac:dyDescent="0.3">
      <c r="A9071">
        <v>40</v>
      </c>
      <c r="B9071">
        <v>21600</v>
      </c>
      <c r="C9071" t="s">
        <v>13</v>
      </c>
      <c r="D9071">
        <v>2</v>
      </c>
      <c r="E9071" t="s">
        <v>28</v>
      </c>
      <c r="F9071" t="s">
        <v>30</v>
      </c>
      <c r="G9071">
        <v>3000</v>
      </c>
      <c r="H9071">
        <v>14.09</v>
      </c>
      <c r="I9071">
        <v>1</v>
      </c>
      <c r="J9071">
        <v>0.14000000000000001</v>
      </c>
      <c r="K9071" t="s">
        <v>17</v>
      </c>
      <c r="L9071">
        <v>13</v>
      </c>
    </row>
    <row r="9072" spans="1:12" x14ac:dyDescent="0.3">
      <c r="A9072">
        <v>47</v>
      </c>
      <c r="B9072">
        <v>30000</v>
      </c>
      <c r="C9072" t="s">
        <v>13</v>
      </c>
      <c r="D9072">
        <v>6</v>
      </c>
      <c r="E9072" t="s">
        <v>20</v>
      </c>
      <c r="F9072" t="s">
        <v>15</v>
      </c>
      <c r="G9072">
        <v>3000</v>
      </c>
      <c r="H9072">
        <v>12.23</v>
      </c>
      <c r="I9072">
        <v>0</v>
      </c>
      <c r="J9072">
        <v>0.1</v>
      </c>
      <c r="K9072" t="s">
        <v>17</v>
      </c>
      <c r="L9072">
        <v>16</v>
      </c>
    </row>
    <row r="9073" spans="1:12" x14ac:dyDescent="0.3">
      <c r="A9073">
        <v>38</v>
      </c>
      <c r="B9073">
        <v>30132</v>
      </c>
      <c r="C9073" t="s">
        <v>13</v>
      </c>
      <c r="E9073" t="s">
        <v>18</v>
      </c>
      <c r="F9073" t="s">
        <v>15</v>
      </c>
      <c r="G9073">
        <v>3000</v>
      </c>
      <c r="H9073">
        <v>13.85</v>
      </c>
      <c r="I9073">
        <v>1</v>
      </c>
      <c r="J9073">
        <v>0.1</v>
      </c>
      <c r="K9073" t="s">
        <v>16</v>
      </c>
      <c r="L9073">
        <v>14</v>
      </c>
    </row>
    <row r="9074" spans="1:12" x14ac:dyDescent="0.3">
      <c r="A9074">
        <v>41</v>
      </c>
      <c r="B9074">
        <v>37000</v>
      </c>
      <c r="C9074" t="s">
        <v>13</v>
      </c>
      <c r="D9074">
        <v>2</v>
      </c>
      <c r="E9074" t="s">
        <v>14</v>
      </c>
      <c r="F9074" t="s">
        <v>19</v>
      </c>
      <c r="G9074">
        <v>3000</v>
      </c>
      <c r="I9074">
        <v>0</v>
      </c>
      <c r="J9074">
        <v>0.08</v>
      </c>
      <c r="K9074" t="s">
        <v>16</v>
      </c>
      <c r="L9074">
        <v>16</v>
      </c>
    </row>
    <row r="9075" spans="1:12" x14ac:dyDescent="0.3">
      <c r="A9075">
        <v>40</v>
      </c>
      <c r="B9075">
        <v>33000</v>
      </c>
      <c r="C9075" t="s">
        <v>26</v>
      </c>
      <c r="D9075">
        <v>2</v>
      </c>
      <c r="E9075" t="s">
        <v>14</v>
      </c>
      <c r="F9075" t="s">
        <v>19</v>
      </c>
      <c r="G9075">
        <v>1000</v>
      </c>
      <c r="I9075">
        <v>0</v>
      </c>
      <c r="J9075">
        <v>0.03</v>
      </c>
      <c r="K9075" t="s">
        <v>16</v>
      </c>
      <c r="L9075">
        <v>16</v>
      </c>
    </row>
    <row r="9076" spans="1:12" x14ac:dyDescent="0.3">
      <c r="A9076">
        <v>37</v>
      </c>
      <c r="B9076">
        <v>48000</v>
      </c>
      <c r="C9076" t="s">
        <v>13</v>
      </c>
      <c r="D9076">
        <v>8</v>
      </c>
      <c r="E9076" t="s">
        <v>18</v>
      </c>
      <c r="F9076" t="s">
        <v>21</v>
      </c>
      <c r="G9076">
        <v>3000</v>
      </c>
      <c r="H9076">
        <v>6.99</v>
      </c>
      <c r="I9076">
        <v>0</v>
      </c>
      <c r="J9076">
        <v>0.06</v>
      </c>
      <c r="K9076" t="s">
        <v>16</v>
      </c>
      <c r="L9076">
        <v>14</v>
      </c>
    </row>
    <row r="9077" spans="1:12" x14ac:dyDescent="0.3">
      <c r="A9077">
        <v>38</v>
      </c>
      <c r="B9077">
        <v>49000</v>
      </c>
      <c r="C9077" t="s">
        <v>13</v>
      </c>
      <c r="D9077">
        <v>4</v>
      </c>
      <c r="E9077" t="s">
        <v>25</v>
      </c>
      <c r="F9077" t="s">
        <v>21</v>
      </c>
      <c r="G9077">
        <v>3000</v>
      </c>
      <c r="H9077">
        <v>7.51</v>
      </c>
      <c r="I9077">
        <v>0</v>
      </c>
      <c r="J9077">
        <v>0.06</v>
      </c>
      <c r="K9077" t="s">
        <v>16</v>
      </c>
      <c r="L9077">
        <v>13</v>
      </c>
    </row>
    <row r="9078" spans="1:12" x14ac:dyDescent="0.3">
      <c r="A9078">
        <v>36</v>
      </c>
      <c r="B9078">
        <v>34000</v>
      </c>
      <c r="C9078" t="s">
        <v>26</v>
      </c>
      <c r="D9078">
        <v>2</v>
      </c>
      <c r="E9078" t="s">
        <v>27</v>
      </c>
      <c r="F9078" t="s">
        <v>19</v>
      </c>
      <c r="G9078">
        <v>5000</v>
      </c>
      <c r="H9078">
        <v>10.65</v>
      </c>
      <c r="I9078">
        <v>0</v>
      </c>
      <c r="J9078">
        <v>0.15</v>
      </c>
      <c r="K9078" t="s">
        <v>16</v>
      </c>
      <c r="L9078">
        <v>11</v>
      </c>
    </row>
    <row r="9079" spans="1:12" x14ac:dyDescent="0.3">
      <c r="A9079">
        <v>47</v>
      </c>
      <c r="B9079">
        <v>52000</v>
      </c>
      <c r="C9079" t="s">
        <v>13</v>
      </c>
      <c r="D9079">
        <v>5</v>
      </c>
      <c r="E9079" t="s">
        <v>18</v>
      </c>
      <c r="F9079" t="s">
        <v>19</v>
      </c>
      <c r="G9079">
        <v>12000</v>
      </c>
      <c r="H9079">
        <v>11.99</v>
      </c>
      <c r="I9079">
        <v>0</v>
      </c>
      <c r="J9079">
        <v>0.23</v>
      </c>
      <c r="K9079" t="s">
        <v>16</v>
      </c>
      <c r="L9079">
        <v>14</v>
      </c>
    </row>
    <row r="9080" spans="1:12" x14ac:dyDescent="0.3">
      <c r="A9080">
        <v>38</v>
      </c>
      <c r="B9080">
        <v>34000</v>
      </c>
      <c r="C9080" t="s">
        <v>23</v>
      </c>
      <c r="E9080" t="s">
        <v>28</v>
      </c>
      <c r="F9080" t="s">
        <v>15</v>
      </c>
      <c r="G9080">
        <v>11000</v>
      </c>
      <c r="H9080">
        <v>13.98</v>
      </c>
      <c r="I9080">
        <v>0</v>
      </c>
      <c r="J9080">
        <v>0.32</v>
      </c>
      <c r="K9080" t="s">
        <v>17</v>
      </c>
      <c r="L9080">
        <v>17</v>
      </c>
    </row>
    <row r="9081" spans="1:12" x14ac:dyDescent="0.3">
      <c r="A9081">
        <v>43</v>
      </c>
      <c r="B9081">
        <v>34000</v>
      </c>
      <c r="C9081" t="s">
        <v>26</v>
      </c>
      <c r="D9081">
        <v>4</v>
      </c>
      <c r="E9081" t="s">
        <v>28</v>
      </c>
      <c r="F9081" t="s">
        <v>21</v>
      </c>
      <c r="G9081">
        <v>9800</v>
      </c>
      <c r="I9081">
        <v>0</v>
      </c>
      <c r="J9081">
        <v>0.28999999999999998</v>
      </c>
      <c r="K9081" t="s">
        <v>16</v>
      </c>
      <c r="L9081">
        <v>17</v>
      </c>
    </row>
    <row r="9082" spans="1:12" x14ac:dyDescent="0.3">
      <c r="A9082">
        <v>39</v>
      </c>
      <c r="B9082">
        <v>34000</v>
      </c>
      <c r="C9082" t="s">
        <v>26</v>
      </c>
      <c r="D9082">
        <v>1</v>
      </c>
      <c r="E9082" t="s">
        <v>27</v>
      </c>
      <c r="F9082" t="s">
        <v>19</v>
      </c>
      <c r="G9082">
        <v>5200</v>
      </c>
      <c r="H9082">
        <v>9.76</v>
      </c>
      <c r="I9082">
        <v>0</v>
      </c>
      <c r="J9082">
        <v>0.15</v>
      </c>
      <c r="K9082" t="s">
        <v>16</v>
      </c>
      <c r="L9082">
        <v>16</v>
      </c>
    </row>
    <row r="9083" spans="1:12" x14ac:dyDescent="0.3">
      <c r="A9083">
        <v>37</v>
      </c>
      <c r="B9083">
        <v>55200</v>
      </c>
      <c r="C9083" t="s">
        <v>13</v>
      </c>
      <c r="D9083">
        <v>9</v>
      </c>
      <c r="E9083" t="s">
        <v>14</v>
      </c>
      <c r="F9083" t="s">
        <v>19</v>
      </c>
      <c r="G9083">
        <v>12000</v>
      </c>
      <c r="H9083">
        <v>11.71</v>
      </c>
      <c r="I9083">
        <v>0</v>
      </c>
      <c r="J9083">
        <v>0.22</v>
      </c>
      <c r="K9083" t="s">
        <v>16</v>
      </c>
      <c r="L9083">
        <v>15</v>
      </c>
    </row>
    <row r="9084" spans="1:12" x14ac:dyDescent="0.3">
      <c r="A9084">
        <v>40</v>
      </c>
      <c r="B9084">
        <v>34560</v>
      </c>
      <c r="C9084" t="s">
        <v>26</v>
      </c>
      <c r="D9084">
        <v>3</v>
      </c>
      <c r="E9084" t="s">
        <v>14</v>
      </c>
      <c r="F9084" t="s">
        <v>19</v>
      </c>
      <c r="G9084">
        <v>10000</v>
      </c>
      <c r="I9084">
        <v>0</v>
      </c>
      <c r="J9084">
        <v>0.28999999999999998</v>
      </c>
      <c r="K9084" t="s">
        <v>16</v>
      </c>
      <c r="L9084">
        <v>12</v>
      </c>
    </row>
    <row r="9085" spans="1:12" x14ac:dyDescent="0.3">
      <c r="A9085">
        <v>37</v>
      </c>
      <c r="B9085">
        <v>49000</v>
      </c>
      <c r="C9085" t="s">
        <v>13</v>
      </c>
      <c r="D9085">
        <v>2</v>
      </c>
      <c r="E9085" t="s">
        <v>25</v>
      </c>
      <c r="F9085" t="s">
        <v>15</v>
      </c>
      <c r="G9085">
        <v>3000</v>
      </c>
      <c r="I9085">
        <v>1</v>
      </c>
      <c r="J9085">
        <v>0.06</v>
      </c>
      <c r="K9085" t="s">
        <v>17</v>
      </c>
      <c r="L9085">
        <v>14</v>
      </c>
    </row>
    <row r="9086" spans="1:12" x14ac:dyDescent="0.3">
      <c r="A9086">
        <v>39</v>
      </c>
      <c r="B9086">
        <v>55000</v>
      </c>
      <c r="C9086" t="s">
        <v>13</v>
      </c>
      <c r="D9086">
        <v>0</v>
      </c>
      <c r="E9086" t="s">
        <v>14</v>
      </c>
      <c r="F9086" t="s">
        <v>19</v>
      </c>
      <c r="G9086">
        <v>3000</v>
      </c>
      <c r="H9086">
        <v>10.199999999999999</v>
      </c>
      <c r="I9086">
        <v>0</v>
      </c>
      <c r="J9086">
        <v>0.05</v>
      </c>
      <c r="K9086" t="s">
        <v>16</v>
      </c>
      <c r="L9086">
        <v>15</v>
      </c>
    </row>
    <row r="9087" spans="1:12" x14ac:dyDescent="0.3">
      <c r="A9087">
        <v>40</v>
      </c>
      <c r="B9087">
        <v>57000</v>
      </c>
      <c r="C9087" t="s">
        <v>13</v>
      </c>
      <c r="D9087">
        <v>1</v>
      </c>
      <c r="E9087" t="s">
        <v>18</v>
      </c>
      <c r="F9087" t="s">
        <v>19</v>
      </c>
      <c r="G9087">
        <v>3000</v>
      </c>
      <c r="H9087">
        <v>10</v>
      </c>
      <c r="I9087">
        <v>0</v>
      </c>
      <c r="J9087">
        <v>0.05</v>
      </c>
      <c r="K9087" t="s">
        <v>16</v>
      </c>
      <c r="L9087">
        <v>14</v>
      </c>
    </row>
    <row r="9088" spans="1:12" x14ac:dyDescent="0.3">
      <c r="A9088">
        <v>42</v>
      </c>
      <c r="B9088">
        <v>58752</v>
      </c>
      <c r="C9088" t="s">
        <v>13</v>
      </c>
      <c r="D9088">
        <v>8</v>
      </c>
      <c r="E9088" t="s">
        <v>14</v>
      </c>
      <c r="F9088" t="s">
        <v>19</v>
      </c>
      <c r="G9088">
        <v>3000</v>
      </c>
      <c r="H9088">
        <v>10.01</v>
      </c>
      <c r="I9088">
        <v>0</v>
      </c>
      <c r="J9088">
        <v>0.05</v>
      </c>
      <c r="K9088" t="s">
        <v>16</v>
      </c>
      <c r="L9088">
        <v>16</v>
      </c>
    </row>
    <row r="9089" spans="1:12" x14ac:dyDescent="0.3">
      <c r="A9089">
        <v>40</v>
      </c>
      <c r="B9089">
        <v>54000</v>
      </c>
      <c r="C9089" t="s">
        <v>13</v>
      </c>
      <c r="D9089">
        <v>5</v>
      </c>
      <c r="E9089" t="s">
        <v>18</v>
      </c>
      <c r="F9089" t="s">
        <v>30</v>
      </c>
      <c r="G9089">
        <v>3000</v>
      </c>
      <c r="H9089">
        <v>16.89</v>
      </c>
      <c r="I9089">
        <v>1</v>
      </c>
      <c r="J9089">
        <v>0.06</v>
      </c>
      <c r="K9089" t="s">
        <v>16</v>
      </c>
      <c r="L9089">
        <v>15</v>
      </c>
    </row>
    <row r="9090" spans="1:12" x14ac:dyDescent="0.3">
      <c r="A9090">
        <v>40</v>
      </c>
      <c r="B9090">
        <v>69996</v>
      </c>
      <c r="C9090" t="s">
        <v>13</v>
      </c>
      <c r="D9090">
        <v>6</v>
      </c>
      <c r="E9090" t="s">
        <v>14</v>
      </c>
      <c r="F9090" t="s">
        <v>19</v>
      </c>
      <c r="G9090">
        <v>3000</v>
      </c>
      <c r="H9090">
        <v>10.75</v>
      </c>
      <c r="I9090">
        <v>0</v>
      </c>
      <c r="J9090">
        <v>0.04</v>
      </c>
      <c r="K9090" t="s">
        <v>16</v>
      </c>
      <c r="L9090">
        <v>15</v>
      </c>
    </row>
    <row r="9091" spans="1:12" x14ac:dyDescent="0.3">
      <c r="A9091">
        <v>36</v>
      </c>
      <c r="B9091">
        <v>29000</v>
      </c>
      <c r="C9091" t="s">
        <v>26</v>
      </c>
      <c r="D9091">
        <v>5</v>
      </c>
      <c r="E9091" t="s">
        <v>18</v>
      </c>
      <c r="F9091" t="s">
        <v>21</v>
      </c>
      <c r="G9091">
        <v>4000</v>
      </c>
      <c r="H9091">
        <v>8.49</v>
      </c>
      <c r="I9091">
        <v>1</v>
      </c>
      <c r="J9091">
        <v>0.14000000000000001</v>
      </c>
      <c r="K9091" t="s">
        <v>16</v>
      </c>
      <c r="L9091">
        <v>13</v>
      </c>
    </row>
    <row r="9092" spans="1:12" x14ac:dyDescent="0.3">
      <c r="A9092">
        <v>44</v>
      </c>
      <c r="B9092">
        <v>79272</v>
      </c>
      <c r="C9092" t="s">
        <v>13</v>
      </c>
      <c r="D9092">
        <v>0</v>
      </c>
      <c r="E9092" t="s">
        <v>28</v>
      </c>
      <c r="F9092" t="s">
        <v>21</v>
      </c>
      <c r="G9092">
        <v>3000</v>
      </c>
      <c r="H9092">
        <v>5.79</v>
      </c>
      <c r="I9092">
        <v>0</v>
      </c>
      <c r="J9092">
        <v>0.04</v>
      </c>
      <c r="K9092" t="s">
        <v>16</v>
      </c>
      <c r="L9092">
        <v>11</v>
      </c>
    </row>
    <row r="9093" spans="1:12" x14ac:dyDescent="0.3">
      <c r="A9093">
        <v>39</v>
      </c>
      <c r="B9093">
        <v>97000</v>
      </c>
      <c r="C9093" t="s">
        <v>13</v>
      </c>
      <c r="D9093">
        <v>15</v>
      </c>
      <c r="E9093" t="s">
        <v>20</v>
      </c>
      <c r="F9093" t="s">
        <v>19</v>
      </c>
      <c r="G9093">
        <v>3000</v>
      </c>
      <c r="H9093">
        <v>9.25</v>
      </c>
      <c r="I9093">
        <v>0</v>
      </c>
      <c r="J9093">
        <v>0.03</v>
      </c>
      <c r="K9093" t="s">
        <v>16</v>
      </c>
      <c r="L9093">
        <v>17</v>
      </c>
    </row>
    <row r="9094" spans="1:12" x14ac:dyDescent="0.3">
      <c r="A9094">
        <v>47</v>
      </c>
      <c r="B9094">
        <v>65000</v>
      </c>
      <c r="C9094" t="s">
        <v>13</v>
      </c>
      <c r="D9094">
        <v>1</v>
      </c>
      <c r="E9094" t="s">
        <v>25</v>
      </c>
      <c r="F9094" t="s">
        <v>15</v>
      </c>
      <c r="G9094">
        <v>3100</v>
      </c>
      <c r="H9094">
        <v>13.49</v>
      </c>
      <c r="I9094">
        <v>0</v>
      </c>
      <c r="J9094">
        <v>0.05</v>
      </c>
      <c r="K9094" t="s">
        <v>17</v>
      </c>
      <c r="L9094">
        <v>12</v>
      </c>
    </row>
    <row r="9095" spans="1:12" x14ac:dyDescent="0.3">
      <c r="A9095">
        <v>36</v>
      </c>
      <c r="B9095">
        <v>88000</v>
      </c>
      <c r="C9095" t="s">
        <v>13</v>
      </c>
      <c r="D9095">
        <v>4</v>
      </c>
      <c r="E9095" t="s">
        <v>14</v>
      </c>
      <c r="F9095" t="s">
        <v>19</v>
      </c>
      <c r="G9095">
        <v>3200</v>
      </c>
      <c r="H9095">
        <v>10.99</v>
      </c>
      <c r="I9095">
        <v>0</v>
      </c>
      <c r="J9095">
        <v>0.04</v>
      </c>
      <c r="K9095" t="s">
        <v>16</v>
      </c>
      <c r="L9095">
        <v>13</v>
      </c>
    </row>
    <row r="9096" spans="1:12" x14ac:dyDescent="0.3">
      <c r="A9096">
        <v>45</v>
      </c>
      <c r="B9096">
        <v>35000</v>
      </c>
      <c r="C9096" t="s">
        <v>24</v>
      </c>
      <c r="D9096">
        <v>6</v>
      </c>
      <c r="E9096" t="s">
        <v>20</v>
      </c>
      <c r="F9096" t="s">
        <v>19</v>
      </c>
      <c r="G9096">
        <v>4800</v>
      </c>
      <c r="I9096">
        <v>0</v>
      </c>
      <c r="J9096">
        <v>0.14000000000000001</v>
      </c>
      <c r="K9096" t="s">
        <v>16</v>
      </c>
      <c r="L9096">
        <v>12</v>
      </c>
    </row>
    <row r="9097" spans="1:12" x14ac:dyDescent="0.3">
      <c r="A9097">
        <v>43</v>
      </c>
      <c r="B9097">
        <v>125000</v>
      </c>
      <c r="C9097" t="s">
        <v>13</v>
      </c>
      <c r="D9097">
        <v>4</v>
      </c>
      <c r="E9097" t="s">
        <v>18</v>
      </c>
      <c r="F9097" t="s">
        <v>21</v>
      </c>
      <c r="G9097">
        <v>3250</v>
      </c>
      <c r="H9097">
        <v>7.49</v>
      </c>
      <c r="I9097">
        <v>0</v>
      </c>
      <c r="J9097">
        <v>0.03</v>
      </c>
      <c r="K9097" t="s">
        <v>16</v>
      </c>
      <c r="L9097">
        <v>16</v>
      </c>
    </row>
    <row r="9098" spans="1:12" x14ac:dyDescent="0.3">
      <c r="A9098">
        <v>41</v>
      </c>
      <c r="B9098">
        <v>35100</v>
      </c>
      <c r="C9098" t="s">
        <v>26</v>
      </c>
      <c r="D9098">
        <v>3</v>
      </c>
      <c r="E9098" t="s">
        <v>18</v>
      </c>
      <c r="F9098" t="s">
        <v>21</v>
      </c>
      <c r="G9098">
        <v>4650</v>
      </c>
      <c r="H9098">
        <v>7.88</v>
      </c>
      <c r="I9098">
        <v>0</v>
      </c>
      <c r="J9098">
        <v>0.13</v>
      </c>
      <c r="K9098" t="s">
        <v>16</v>
      </c>
      <c r="L9098">
        <v>17</v>
      </c>
    </row>
    <row r="9099" spans="1:12" x14ac:dyDescent="0.3">
      <c r="A9099">
        <v>42</v>
      </c>
      <c r="B9099">
        <v>29000</v>
      </c>
      <c r="C9099" t="s">
        <v>13</v>
      </c>
      <c r="D9099">
        <v>3</v>
      </c>
      <c r="E9099" t="s">
        <v>14</v>
      </c>
      <c r="F9099" t="s">
        <v>21</v>
      </c>
      <c r="G9099">
        <v>3450</v>
      </c>
      <c r="H9099">
        <v>8</v>
      </c>
      <c r="I9099">
        <v>0</v>
      </c>
      <c r="J9099">
        <v>0.12</v>
      </c>
      <c r="K9099" t="s">
        <v>16</v>
      </c>
      <c r="L9099">
        <v>17</v>
      </c>
    </row>
    <row r="9100" spans="1:12" x14ac:dyDescent="0.3">
      <c r="A9100">
        <v>36</v>
      </c>
      <c r="B9100">
        <v>16107</v>
      </c>
      <c r="C9100" t="s">
        <v>13</v>
      </c>
      <c r="D9100">
        <v>1</v>
      </c>
      <c r="E9100" t="s">
        <v>18</v>
      </c>
      <c r="F9100" t="s">
        <v>19</v>
      </c>
      <c r="G9100">
        <v>3500</v>
      </c>
      <c r="H9100">
        <v>10.36</v>
      </c>
      <c r="I9100">
        <v>1</v>
      </c>
      <c r="J9100">
        <v>0.22</v>
      </c>
      <c r="K9100" t="s">
        <v>16</v>
      </c>
      <c r="L9100">
        <v>14</v>
      </c>
    </row>
    <row r="9101" spans="1:12" x14ac:dyDescent="0.3">
      <c r="A9101">
        <v>38</v>
      </c>
      <c r="B9101">
        <v>20640</v>
      </c>
      <c r="C9101" t="s">
        <v>13</v>
      </c>
      <c r="D9101">
        <v>2</v>
      </c>
      <c r="E9101" t="s">
        <v>14</v>
      </c>
      <c r="F9101" t="s">
        <v>15</v>
      </c>
      <c r="G9101">
        <v>3500</v>
      </c>
      <c r="H9101">
        <v>12.61</v>
      </c>
      <c r="I9101">
        <v>0</v>
      </c>
      <c r="J9101">
        <v>0.17</v>
      </c>
      <c r="K9101" t="s">
        <v>17</v>
      </c>
      <c r="L9101">
        <v>16</v>
      </c>
    </row>
    <row r="9102" spans="1:12" x14ac:dyDescent="0.3">
      <c r="A9102">
        <v>42</v>
      </c>
      <c r="B9102">
        <v>35010</v>
      </c>
      <c r="C9102" t="s">
        <v>13</v>
      </c>
      <c r="D9102">
        <v>4</v>
      </c>
      <c r="E9102" t="s">
        <v>14</v>
      </c>
      <c r="F9102" t="s">
        <v>15</v>
      </c>
      <c r="G9102">
        <v>3500</v>
      </c>
      <c r="H9102">
        <v>12.68</v>
      </c>
      <c r="I9102">
        <v>0</v>
      </c>
      <c r="J9102">
        <v>0.1</v>
      </c>
      <c r="K9102" t="s">
        <v>17</v>
      </c>
      <c r="L9102">
        <v>16</v>
      </c>
    </row>
    <row r="9103" spans="1:12" x14ac:dyDescent="0.3">
      <c r="A9103">
        <v>39</v>
      </c>
      <c r="B9103">
        <v>38400</v>
      </c>
      <c r="C9103" t="s">
        <v>13</v>
      </c>
      <c r="D9103">
        <v>5</v>
      </c>
      <c r="E9103" t="s">
        <v>18</v>
      </c>
      <c r="F9103" t="s">
        <v>15</v>
      </c>
      <c r="G9103">
        <v>3500</v>
      </c>
      <c r="H9103">
        <v>12.99</v>
      </c>
      <c r="I9103">
        <v>0</v>
      </c>
      <c r="J9103">
        <v>0.09</v>
      </c>
      <c r="K9103" t="s">
        <v>17</v>
      </c>
      <c r="L9103">
        <v>15</v>
      </c>
    </row>
    <row r="9104" spans="1:12" x14ac:dyDescent="0.3">
      <c r="A9104">
        <v>36</v>
      </c>
      <c r="B9104">
        <v>53000</v>
      </c>
      <c r="C9104" t="s">
        <v>13</v>
      </c>
      <c r="D9104">
        <v>1</v>
      </c>
      <c r="E9104" t="s">
        <v>18</v>
      </c>
      <c r="F9104" t="s">
        <v>21</v>
      </c>
      <c r="G9104">
        <v>3500</v>
      </c>
      <c r="H9104">
        <v>9.32</v>
      </c>
      <c r="I9104">
        <v>0</v>
      </c>
      <c r="J9104">
        <v>7.0000000000000007E-2</v>
      </c>
      <c r="K9104" t="s">
        <v>16</v>
      </c>
      <c r="L9104">
        <v>17</v>
      </c>
    </row>
    <row r="9105" spans="1:12" x14ac:dyDescent="0.3">
      <c r="A9105">
        <v>40</v>
      </c>
      <c r="B9105">
        <v>10200</v>
      </c>
      <c r="C9105" t="s">
        <v>13</v>
      </c>
      <c r="E9105" t="s">
        <v>28</v>
      </c>
      <c r="F9105" t="s">
        <v>19</v>
      </c>
      <c r="G9105">
        <v>3550</v>
      </c>
      <c r="H9105">
        <v>11.49</v>
      </c>
      <c r="I9105">
        <v>1</v>
      </c>
      <c r="J9105">
        <v>0.35</v>
      </c>
      <c r="K9105" t="s">
        <v>16</v>
      </c>
      <c r="L9105">
        <v>15</v>
      </c>
    </row>
    <row r="9106" spans="1:12" x14ac:dyDescent="0.3">
      <c r="A9106">
        <v>38</v>
      </c>
      <c r="B9106">
        <v>36000</v>
      </c>
      <c r="C9106" t="s">
        <v>26</v>
      </c>
      <c r="D9106">
        <v>14</v>
      </c>
      <c r="E9106" t="s">
        <v>27</v>
      </c>
      <c r="F9106" t="s">
        <v>19</v>
      </c>
      <c r="G9106">
        <v>18000</v>
      </c>
      <c r="H9106">
        <v>10.38</v>
      </c>
      <c r="I9106">
        <v>0</v>
      </c>
      <c r="J9106">
        <v>0.5</v>
      </c>
      <c r="K9106" t="s">
        <v>16</v>
      </c>
      <c r="L9106">
        <v>13</v>
      </c>
    </row>
    <row r="9107" spans="1:12" x14ac:dyDescent="0.3">
      <c r="A9107">
        <v>40</v>
      </c>
      <c r="B9107">
        <v>38000</v>
      </c>
      <c r="C9107" t="s">
        <v>13</v>
      </c>
      <c r="D9107">
        <v>16</v>
      </c>
      <c r="E9107" t="s">
        <v>27</v>
      </c>
      <c r="F9107" t="s">
        <v>19</v>
      </c>
      <c r="G9107">
        <v>11000</v>
      </c>
      <c r="H9107">
        <v>10.37</v>
      </c>
      <c r="I9107">
        <v>0</v>
      </c>
      <c r="J9107">
        <v>0.28999999999999998</v>
      </c>
      <c r="K9107" t="s">
        <v>16</v>
      </c>
      <c r="L9107">
        <v>11</v>
      </c>
    </row>
    <row r="9108" spans="1:12" x14ac:dyDescent="0.3">
      <c r="A9108">
        <v>41</v>
      </c>
      <c r="B9108">
        <v>48000</v>
      </c>
      <c r="C9108" t="s">
        <v>13</v>
      </c>
      <c r="D9108">
        <v>0</v>
      </c>
      <c r="E9108" t="s">
        <v>14</v>
      </c>
      <c r="F9108" t="s">
        <v>21</v>
      </c>
      <c r="G9108">
        <v>11000</v>
      </c>
      <c r="H9108">
        <v>7.66</v>
      </c>
      <c r="I9108">
        <v>0</v>
      </c>
      <c r="J9108">
        <v>0.23</v>
      </c>
      <c r="K9108" t="s">
        <v>16</v>
      </c>
      <c r="L9108">
        <v>15</v>
      </c>
    </row>
    <row r="9109" spans="1:12" x14ac:dyDescent="0.3">
      <c r="A9109">
        <v>36</v>
      </c>
      <c r="B9109">
        <v>36000</v>
      </c>
      <c r="C9109" t="s">
        <v>26</v>
      </c>
      <c r="D9109">
        <v>0</v>
      </c>
      <c r="E9109" t="s">
        <v>27</v>
      </c>
      <c r="F9109" t="s">
        <v>21</v>
      </c>
      <c r="G9109">
        <v>12000</v>
      </c>
      <c r="H9109">
        <v>9.6300000000000008</v>
      </c>
      <c r="I9109">
        <v>0</v>
      </c>
      <c r="J9109">
        <v>0.33</v>
      </c>
      <c r="K9109" t="s">
        <v>16</v>
      </c>
      <c r="L9109">
        <v>15</v>
      </c>
    </row>
    <row r="9110" spans="1:12" x14ac:dyDescent="0.3">
      <c r="A9110">
        <v>44</v>
      </c>
      <c r="B9110">
        <v>62000</v>
      </c>
      <c r="C9110" t="s">
        <v>13</v>
      </c>
      <c r="D9110">
        <v>11</v>
      </c>
      <c r="E9110" t="s">
        <v>25</v>
      </c>
      <c r="F9110" t="s">
        <v>21</v>
      </c>
      <c r="G9110">
        <v>11000</v>
      </c>
      <c r="H9110">
        <v>8.07</v>
      </c>
      <c r="I9110">
        <v>0</v>
      </c>
      <c r="J9110">
        <v>0.18</v>
      </c>
      <c r="K9110" t="s">
        <v>16</v>
      </c>
      <c r="L9110">
        <v>16</v>
      </c>
    </row>
    <row r="9111" spans="1:12" x14ac:dyDescent="0.3">
      <c r="A9111">
        <v>37</v>
      </c>
      <c r="B9111">
        <v>63000</v>
      </c>
      <c r="C9111" t="s">
        <v>13</v>
      </c>
      <c r="D9111">
        <v>2</v>
      </c>
      <c r="E9111" t="s">
        <v>25</v>
      </c>
      <c r="F9111" t="s">
        <v>19</v>
      </c>
      <c r="G9111">
        <v>11000</v>
      </c>
      <c r="I9111">
        <v>0</v>
      </c>
      <c r="J9111">
        <v>0.17</v>
      </c>
      <c r="K9111" t="s">
        <v>16</v>
      </c>
      <c r="L9111">
        <v>16</v>
      </c>
    </row>
    <row r="9112" spans="1:12" x14ac:dyDescent="0.3">
      <c r="A9112">
        <v>43</v>
      </c>
      <c r="B9112">
        <v>70000</v>
      </c>
      <c r="C9112" t="s">
        <v>13</v>
      </c>
      <c r="D9112">
        <v>23</v>
      </c>
      <c r="E9112" t="s">
        <v>27</v>
      </c>
      <c r="F9112" t="s">
        <v>21</v>
      </c>
      <c r="G9112">
        <v>11000</v>
      </c>
      <c r="H9112">
        <v>7.29</v>
      </c>
      <c r="I9112">
        <v>0</v>
      </c>
      <c r="J9112">
        <v>0.16</v>
      </c>
      <c r="K9112" t="s">
        <v>16</v>
      </c>
      <c r="L9112">
        <v>16</v>
      </c>
    </row>
    <row r="9113" spans="1:12" x14ac:dyDescent="0.3">
      <c r="A9113">
        <v>40</v>
      </c>
      <c r="B9113">
        <v>96050</v>
      </c>
      <c r="C9113" t="s">
        <v>13</v>
      </c>
      <c r="D9113">
        <v>3</v>
      </c>
      <c r="E9113" t="s">
        <v>14</v>
      </c>
      <c r="F9113" t="s">
        <v>30</v>
      </c>
      <c r="G9113">
        <v>11000</v>
      </c>
      <c r="H9113">
        <v>16.77</v>
      </c>
      <c r="I9113">
        <v>1</v>
      </c>
      <c r="J9113">
        <v>0.1</v>
      </c>
      <c r="K9113" t="s">
        <v>16</v>
      </c>
      <c r="L9113">
        <v>16</v>
      </c>
    </row>
    <row r="9114" spans="1:12" x14ac:dyDescent="0.3">
      <c r="A9114">
        <v>37</v>
      </c>
      <c r="B9114">
        <v>47908</v>
      </c>
      <c r="C9114" t="s">
        <v>13</v>
      </c>
      <c r="D9114">
        <v>3</v>
      </c>
      <c r="E9114" t="s">
        <v>27</v>
      </c>
      <c r="F9114" t="s">
        <v>21</v>
      </c>
      <c r="G9114">
        <v>10950</v>
      </c>
      <c r="H9114">
        <v>5.99</v>
      </c>
      <c r="I9114">
        <v>0</v>
      </c>
      <c r="J9114">
        <v>0.23</v>
      </c>
      <c r="K9114" t="s">
        <v>16</v>
      </c>
      <c r="L9114">
        <v>13</v>
      </c>
    </row>
    <row r="9115" spans="1:12" x14ac:dyDescent="0.3">
      <c r="A9115">
        <v>39</v>
      </c>
      <c r="B9115">
        <v>38400</v>
      </c>
      <c r="C9115" t="s">
        <v>13</v>
      </c>
      <c r="D9115">
        <v>5</v>
      </c>
      <c r="E9115" t="s">
        <v>27</v>
      </c>
      <c r="F9115" t="s">
        <v>19</v>
      </c>
      <c r="G9115">
        <v>10850</v>
      </c>
      <c r="H9115">
        <v>10.99</v>
      </c>
      <c r="I9115">
        <v>0</v>
      </c>
      <c r="J9115">
        <v>0.28000000000000003</v>
      </c>
      <c r="K9115" t="s">
        <v>16</v>
      </c>
      <c r="L9115">
        <v>14</v>
      </c>
    </row>
    <row r="9116" spans="1:12" x14ac:dyDescent="0.3">
      <c r="A9116">
        <v>36</v>
      </c>
      <c r="B9116">
        <v>33000</v>
      </c>
      <c r="C9116" t="s">
        <v>13</v>
      </c>
      <c r="D9116">
        <v>2</v>
      </c>
      <c r="E9116" t="s">
        <v>28</v>
      </c>
      <c r="F9116" t="s">
        <v>30</v>
      </c>
      <c r="G9116">
        <v>10800</v>
      </c>
      <c r="H9116">
        <v>14.96</v>
      </c>
      <c r="I9116">
        <v>1</v>
      </c>
      <c r="J9116">
        <v>0.33</v>
      </c>
      <c r="K9116" t="s">
        <v>17</v>
      </c>
      <c r="L9116">
        <v>15</v>
      </c>
    </row>
    <row r="9117" spans="1:12" x14ac:dyDescent="0.3">
      <c r="A9117">
        <v>41</v>
      </c>
      <c r="B9117">
        <v>69350</v>
      </c>
      <c r="C9117" t="s">
        <v>13</v>
      </c>
      <c r="D9117">
        <v>5</v>
      </c>
      <c r="E9117" t="s">
        <v>18</v>
      </c>
      <c r="F9117" t="s">
        <v>21</v>
      </c>
      <c r="G9117">
        <v>10800</v>
      </c>
      <c r="H9117">
        <v>5.42</v>
      </c>
      <c r="I9117">
        <v>0</v>
      </c>
      <c r="J9117">
        <v>0.16</v>
      </c>
      <c r="K9117" t="s">
        <v>16</v>
      </c>
      <c r="L9117">
        <v>13</v>
      </c>
    </row>
    <row r="9118" spans="1:12" x14ac:dyDescent="0.3">
      <c r="A9118">
        <v>37</v>
      </c>
      <c r="B9118">
        <v>77000</v>
      </c>
      <c r="C9118" t="s">
        <v>13</v>
      </c>
      <c r="D9118">
        <v>6</v>
      </c>
      <c r="E9118" t="s">
        <v>14</v>
      </c>
      <c r="F9118" t="s">
        <v>21</v>
      </c>
      <c r="G9118">
        <v>10800</v>
      </c>
      <c r="H9118">
        <v>7.14</v>
      </c>
      <c r="I9118">
        <v>0</v>
      </c>
      <c r="J9118">
        <v>0.14000000000000001</v>
      </c>
      <c r="K9118" t="s">
        <v>16</v>
      </c>
      <c r="L9118">
        <v>17</v>
      </c>
    </row>
    <row r="9119" spans="1:12" x14ac:dyDescent="0.3">
      <c r="A9119">
        <v>40</v>
      </c>
      <c r="B9119">
        <v>30000</v>
      </c>
      <c r="C9119" t="s">
        <v>13</v>
      </c>
      <c r="D9119">
        <v>2</v>
      </c>
      <c r="E9119" t="s">
        <v>27</v>
      </c>
      <c r="F9119" t="s">
        <v>19</v>
      </c>
      <c r="G9119">
        <v>10625</v>
      </c>
      <c r="I9119">
        <v>1</v>
      </c>
      <c r="J9119">
        <v>0.35</v>
      </c>
      <c r="K9119" t="s">
        <v>16</v>
      </c>
      <c r="L9119">
        <v>17</v>
      </c>
    </row>
    <row r="9120" spans="1:12" x14ac:dyDescent="0.3">
      <c r="A9120">
        <v>37</v>
      </c>
      <c r="B9120">
        <v>42500</v>
      </c>
      <c r="C9120" t="s">
        <v>13</v>
      </c>
      <c r="D9120">
        <v>1</v>
      </c>
      <c r="E9120" t="s">
        <v>14</v>
      </c>
      <c r="F9120" t="s">
        <v>21</v>
      </c>
      <c r="G9120">
        <v>3600</v>
      </c>
      <c r="H9120">
        <v>7.88</v>
      </c>
      <c r="I9120">
        <v>0</v>
      </c>
      <c r="J9120">
        <v>0.08</v>
      </c>
      <c r="K9120" t="s">
        <v>16</v>
      </c>
      <c r="L9120">
        <v>12</v>
      </c>
    </row>
    <row r="9121" spans="1:12" x14ac:dyDescent="0.3">
      <c r="A9121">
        <v>39</v>
      </c>
      <c r="B9121">
        <v>60000</v>
      </c>
      <c r="C9121" t="s">
        <v>13</v>
      </c>
      <c r="D9121">
        <v>1</v>
      </c>
      <c r="E9121" t="s">
        <v>20</v>
      </c>
      <c r="F9121" t="s">
        <v>21</v>
      </c>
      <c r="G9121">
        <v>3600</v>
      </c>
      <c r="H9121">
        <v>5.99</v>
      </c>
      <c r="I9121">
        <v>0</v>
      </c>
      <c r="J9121">
        <v>0.06</v>
      </c>
      <c r="K9121" t="s">
        <v>16</v>
      </c>
      <c r="L9121">
        <v>11</v>
      </c>
    </row>
    <row r="9122" spans="1:12" x14ac:dyDescent="0.3">
      <c r="A9122">
        <v>38</v>
      </c>
      <c r="B9122">
        <v>37500</v>
      </c>
      <c r="C9122" t="s">
        <v>24</v>
      </c>
      <c r="D9122">
        <v>0</v>
      </c>
      <c r="E9122" t="s">
        <v>18</v>
      </c>
      <c r="F9122" t="s">
        <v>15</v>
      </c>
      <c r="G9122">
        <v>12000</v>
      </c>
      <c r="H9122">
        <v>13.47</v>
      </c>
      <c r="I9122">
        <v>1</v>
      </c>
      <c r="J9122">
        <v>0.32</v>
      </c>
      <c r="K9122" t="s">
        <v>17</v>
      </c>
      <c r="L9122">
        <v>16</v>
      </c>
    </row>
    <row r="9123" spans="1:12" x14ac:dyDescent="0.3">
      <c r="A9123">
        <v>36</v>
      </c>
      <c r="B9123">
        <v>37500</v>
      </c>
      <c r="C9123" t="s">
        <v>26</v>
      </c>
      <c r="D9123">
        <v>6</v>
      </c>
      <c r="E9123" t="s">
        <v>27</v>
      </c>
      <c r="F9123" t="s">
        <v>21</v>
      </c>
      <c r="G9123">
        <v>10000</v>
      </c>
      <c r="H9123">
        <v>9.32</v>
      </c>
      <c r="I9123">
        <v>0</v>
      </c>
      <c r="J9123">
        <v>0.27</v>
      </c>
      <c r="K9123" t="s">
        <v>16</v>
      </c>
      <c r="L9123">
        <v>12</v>
      </c>
    </row>
    <row r="9124" spans="1:12" x14ac:dyDescent="0.3">
      <c r="A9124">
        <v>36</v>
      </c>
      <c r="B9124">
        <v>74000</v>
      </c>
      <c r="C9124" t="s">
        <v>13</v>
      </c>
      <c r="D9124">
        <v>10</v>
      </c>
      <c r="E9124" t="s">
        <v>18</v>
      </c>
      <c r="F9124" t="s">
        <v>30</v>
      </c>
      <c r="G9124">
        <v>3600</v>
      </c>
      <c r="H9124">
        <v>15.62</v>
      </c>
      <c r="I9124">
        <v>1</v>
      </c>
      <c r="J9124">
        <v>0.05</v>
      </c>
      <c r="K9124" t="s">
        <v>17</v>
      </c>
      <c r="L9124">
        <v>12</v>
      </c>
    </row>
    <row r="9125" spans="1:12" x14ac:dyDescent="0.3">
      <c r="A9125">
        <v>41</v>
      </c>
      <c r="B9125">
        <v>31000</v>
      </c>
      <c r="C9125" t="s">
        <v>13</v>
      </c>
      <c r="D9125">
        <v>5</v>
      </c>
      <c r="E9125" t="s">
        <v>14</v>
      </c>
      <c r="F9125" t="s">
        <v>29</v>
      </c>
      <c r="G9125">
        <v>3700</v>
      </c>
      <c r="H9125">
        <v>16.32</v>
      </c>
      <c r="I9125">
        <v>1</v>
      </c>
      <c r="J9125">
        <v>0.12</v>
      </c>
      <c r="K9125" t="s">
        <v>16</v>
      </c>
      <c r="L9125">
        <v>17</v>
      </c>
    </row>
    <row r="9126" spans="1:12" x14ac:dyDescent="0.3">
      <c r="A9126">
        <v>42</v>
      </c>
      <c r="B9126">
        <v>38000</v>
      </c>
      <c r="C9126" t="s">
        <v>26</v>
      </c>
      <c r="D9126">
        <v>9</v>
      </c>
      <c r="E9126" t="s">
        <v>14</v>
      </c>
      <c r="F9126" t="s">
        <v>21</v>
      </c>
      <c r="G9126">
        <v>6500</v>
      </c>
      <c r="I9126">
        <v>0</v>
      </c>
      <c r="J9126">
        <v>0.17</v>
      </c>
      <c r="K9126" t="s">
        <v>16</v>
      </c>
      <c r="L9126">
        <v>14</v>
      </c>
    </row>
    <row r="9127" spans="1:12" x14ac:dyDescent="0.3">
      <c r="A9127">
        <v>46</v>
      </c>
      <c r="B9127">
        <v>140000</v>
      </c>
      <c r="C9127" t="s">
        <v>13</v>
      </c>
      <c r="D9127">
        <v>12</v>
      </c>
      <c r="E9127" t="s">
        <v>27</v>
      </c>
      <c r="F9127" t="s">
        <v>19</v>
      </c>
      <c r="G9127">
        <v>3725</v>
      </c>
      <c r="I9127">
        <v>0</v>
      </c>
      <c r="J9127">
        <v>0.03</v>
      </c>
      <c r="K9127" t="s">
        <v>16</v>
      </c>
      <c r="L9127">
        <v>17</v>
      </c>
    </row>
    <row r="9128" spans="1:12" x14ac:dyDescent="0.3">
      <c r="A9128">
        <v>38</v>
      </c>
      <c r="B9128">
        <v>17600</v>
      </c>
      <c r="C9128" t="s">
        <v>13</v>
      </c>
      <c r="D9128">
        <v>0</v>
      </c>
      <c r="E9128" t="s">
        <v>20</v>
      </c>
      <c r="F9128" t="s">
        <v>29</v>
      </c>
      <c r="G9128">
        <v>4000</v>
      </c>
      <c r="H9128">
        <v>16</v>
      </c>
      <c r="I9128">
        <v>1</v>
      </c>
      <c r="J9128">
        <v>0.23</v>
      </c>
      <c r="K9128" t="s">
        <v>16</v>
      </c>
      <c r="L9128">
        <v>11</v>
      </c>
    </row>
    <row r="9129" spans="1:12" x14ac:dyDescent="0.3">
      <c r="A9129">
        <v>38</v>
      </c>
      <c r="B9129">
        <v>22000</v>
      </c>
      <c r="C9129" t="s">
        <v>13</v>
      </c>
      <c r="D9129">
        <v>2</v>
      </c>
      <c r="E9129" t="s">
        <v>27</v>
      </c>
      <c r="F9129" t="s">
        <v>15</v>
      </c>
      <c r="G9129">
        <v>4000</v>
      </c>
      <c r="H9129">
        <v>12.68</v>
      </c>
      <c r="I9129">
        <v>0</v>
      </c>
      <c r="J9129">
        <v>0.18</v>
      </c>
      <c r="K9129" t="s">
        <v>17</v>
      </c>
      <c r="L9129">
        <v>12</v>
      </c>
    </row>
    <row r="9130" spans="1:12" x14ac:dyDescent="0.3">
      <c r="A9130">
        <v>41</v>
      </c>
      <c r="B9130">
        <v>24000</v>
      </c>
      <c r="C9130" t="s">
        <v>13</v>
      </c>
      <c r="D9130">
        <v>2</v>
      </c>
      <c r="E9130" t="s">
        <v>25</v>
      </c>
      <c r="F9130" t="s">
        <v>30</v>
      </c>
      <c r="G9130">
        <v>4000</v>
      </c>
      <c r="H9130">
        <v>16.07</v>
      </c>
      <c r="I9130">
        <v>1</v>
      </c>
      <c r="J9130">
        <v>0.17</v>
      </c>
      <c r="K9130" t="s">
        <v>16</v>
      </c>
      <c r="L9130">
        <v>14</v>
      </c>
    </row>
    <row r="9131" spans="1:12" x14ac:dyDescent="0.3">
      <c r="A9131">
        <v>40</v>
      </c>
      <c r="B9131">
        <v>28800</v>
      </c>
      <c r="C9131" t="s">
        <v>13</v>
      </c>
      <c r="D9131">
        <v>2</v>
      </c>
      <c r="E9131" t="s">
        <v>14</v>
      </c>
      <c r="F9131" t="s">
        <v>19</v>
      </c>
      <c r="G9131">
        <v>4000</v>
      </c>
      <c r="H9131">
        <v>10.74</v>
      </c>
      <c r="I9131">
        <v>0</v>
      </c>
      <c r="J9131">
        <v>0.14000000000000001</v>
      </c>
      <c r="K9131" t="s">
        <v>16</v>
      </c>
      <c r="L9131">
        <v>15</v>
      </c>
    </row>
    <row r="9132" spans="1:12" x14ac:dyDescent="0.3">
      <c r="A9132">
        <v>37</v>
      </c>
      <c r="B9132">
        <v>29536</v>
      </c>
      <c r="C9132" t="s">
        <v>13</v>
      </c>
      <c r="D9132">
        <v>2</v>
      </c>
      <c r="E9132" t="s">
        <v>14</v>
      </c>
      <c r="F9132" t="s">
        <v>19</v>
      </c>
      <c r="G9132">
        <v>4000</v>
      </c>
      <c r="H9132">
        <v>11.89</v>
      </c>
      <c r="I9132">
        <v>0</v>
      </c>
      <c r="J9132">
        <v>0.14000000000000001</v>
      </c>
      <c r="K9132" t="s">
        <v>16</v>
      </c>
      <c r="L9132">
        <v>17</v>
      </c>
    </row>
    <row r="9133" spans="1:12" x14ac:dyDescent="0.3">
      <c r="A9133">
        <v>37</v>
      </c>
      <c r="B9133">
        <v>38400</v>
      </c>
      <c r="C9133" t="s">
        <v>26</v>
      </c>
      <c r="D9133">
        <v>1</v>
      </c>
      <c r="E9133" t="s">
        <v>25</v>
      </c>
      <c r="F9133" t="s">
        <v>21</v>
      </c>
      <c r="G9133">
        <v>2400</v>
      </c>
      <c r="H9133">
        <v>6.99</v>
      </c>
      <c r="I9133">
        <v>0</v>
      </c>
      <c r="J9133">
        <v>0.06</v>
      </c>
      <c r="K9133" t="s">
        <v>16</v>
      </c>
      <c r="L9133">
        <v>17</v>
      </c>
    </row>
    <row r="9134" spans="1:12" x14ac:dyDescent="0.3">
      <c r="A9134">
        <v>36</v>
      </c>
      <c r="B9134">
        <v>38400</v>
      </c>
      <c r="C9134" t="s">
        <v>23</v>
      </c>
      <c r="D9134">
        <v>5</v>
      </c>
      <c r="E9134" t="s">
        <v>20</v>
      </c>
      <c r="F9134" t="s">
        <v>21</v>
      </c>
      <c r="G9134">
        <v>10000</v>
      </c>
      <c r="H9134">
        <v>6.17</v>
      </c>
      <c r="I9134">
        <v>0</v>
      </c>
      <c r="J9134">
        <v>0.26</v>
      </c>
      <c r="K9134" t="s">
        <v>16</v>
      </c>
      <c r="L9134">
        <v>13</v>
      </c>
    </row>
    <row r="9135" spans="1:12" x14ac:dyDescent="0.3">
      <c r="A9135">
        <v>45</v>
      </c>
      <c r="B9135">
        <v>31200</v>
      </c>
      <c r="C9135" t="s">
        <v>13</v>
      </c>
      <c r="D9135">
        <v>11</v>
      </c>
      <c r="E9135" t="s">
        <v>20</v>
      </c>
      <c r="F9135" t="s">
        <v>30</v>
      </c>
      <c r="G9135">
        <v>4000</v>
      </c>
      <c r="H9135">
        <v>14.96</v>
      </c>
      <c r="I9135">
        <v>0</v>
      </c>
      <c r="J9135">
        <v>0.13</v>
      </c>
      <c r="K9135" t="s">
        <v>17</v>
      </c>
      <c r="L9135">
        <v>17</v>
      </c>
    </row>
    <row r="9136" spans="1:12" x14ac:dyDescent="0.3">
      <c r="A9136">
        <v>36</v>
      </c>
      <c r="B9136">
        <v>34000</v>
      </c>
      <c r="C9136" t="s">
        <v>13</v>
      </c>
      <c r="D9136">
        <v>20</v>
      </c>
      <c r="E9136" t="s">
        <v>27</v>
      </c>
      <c r="F9136" t="s">
        <v>30</v>
      </c>
      <c r="G9136">
        <v>4000</v>
      </c>
      <c r="H9136">
        <v>14.59</v>
      </c>
      <c r="I9136">
        <v>1</v>
      </c>
      <c r="J9136">
        <v>0.12</v>
      </c>
      <c r="K9136" t="s">
        <v>16</v>
      </c>
      <c r="L9136">
        <v>11</v>
      </c>
    </row>
    <row r="9137" spans="1:12" x14ac:dyDescent="0.3">
      <c r="A9137">
        <v>36</v>
      </c>
      <c r="B9137">
        <v>38795</v>
      </c>
      <c r="C9137" t="s">
        <v>26</v>
      </c>
      <c r="E9137" t="s">
        <v>28</v>
      </c>
      <c r="F9137" t="s">
        <v>19</v>
      </c>
      <c r="G9137">
        <v>2000</v>
      </c>
      <c r="I9137">
        <v>0</v>
      </c>
      <c r="J9137">
        <v>0.05</v>
      </c>
      <c r="K9137" t="s">
        <v>16</v>
      </c>
      <c r="L9137">
        <v>13</v>
      </c>
    </row>
    <row r="9138" spans="1:12" x14ac:dyDescent="0.3">
      <c r="A9138">
        <v>43</v>
      </c>
      <c r="B9138">
        <v>39000</v>
      </c>
      <c r="C9138" t="s">
        <v>26</v>
      </c>
      <c r="D9138">
        <v>12</v>
      </c>
      <c r="E9138" t="s">
        <v>27</v>
      </c>
      <c r="F9138" t="s">
        <v>19</v>
      </c>
      <c r="G9138">
        <v>8000</v>
      </c>
      <c r="H9138">
        <v>9.99</v>
      </c>
      <c r="I9138">
        <v>0</v>
      </c>
      <c r="J9138">
        <v>0.21</v>
      </c>
      <c r="K9138" t="s">
        <v>16</v>
      </c>
      <c r="L9138">
        <v>16</v>
      </c>
    </row>
    <row r="9139" spans="1:12" x14ac:dyDescent="0.3">
      <c r="A9139">
        <v>38</v>
      </c>
      <c r="B9139">
        <v>40000</v>
      </c>
      <c r="C9139" t="s">
        <v>13</v>
      </c>
      <c r="D9139">
        <v>5</v>
      </c>
      <c r="E9139" t="s">
        <v>14</v>
      </c>
      <c r="F9139" t="s">
        <v>19</v>
      </c>
      <c r="G9139">
        <v>4000</v>
      </c>
      <c r="H9139">
        <v>11.49</v>
      </c>
      <c r="I9139">
        <v>0</v>
      </c>
      <c r="J9139">
        <v>0.1</v>
      </c>
      <c r="K9139" t="s">
        <v>16</v>
      </c>
      <c r="L9139">
        <v>12</v>
      </c>
    </row>
    <row r="9140" spans="1:12" x14ac:dyDescent="0.3">
      <c r="A9140">
        <v>47</v>
      </c>
      <c r="B9140">
        <v>39000</v>
      </c>
      <c r="C9140" t="s">
        <v>26</v>
      </c>
      <c r="D9140">
        <v>5</v>
      </c>
      <c r="E9140" t="s">
        <v>18</v>
      </c>
      <c r="F9140" t="s">
        <v>21</v>
      </c>
      <c r="G9140">
        <v>5600</v>
      </c>
      <c r="H9140">
        <v>8.59</v>
      </c>
      <c r="I9140">
        <v>0</v>
      </c>
      <c r="J9140">
        <v>0.14000000000000001</v>
      </c>
      <c r="K9140" t="s">
        <v>16</v>
      </c>
      <c r="L9140">
        <v>11</v>
      </c>
    </row>
    <row r="9141" spans="1:12" x14ac:dyDescent="0.3">
      <c r="A9141">
        <v>37</v>
      </c>
      <c r="B9141">
        <v>35000</v>
      </c>
      <c r="C9141" t="s">
        <v>13</v>
      </c>
      <c r="D9141">
        <v>5</v>
      </c>
      <c r="E9141" t="s">
        <v>14</v>
      </c>
      <c r="F9141" t="s">
        <v>21</v>
      </c>
      <c r="G9141">
        <v>4000</v>
      </c>
      <c r="H9141">
        <v>9.32</v>
      </c>
      <c r="I9141">
        <v>1</v>
      </c>
      <c r="J9141">
        <v>0.11</v>
      </c>
      <c r="K9141" t="s">
        <v>16</v>
      </c>
      <c r="L9141">
        <v>16</v>
      </c>
    </row>
    <row r="9142" spans="1:12" x14ac:dyDescent="0.3">
      <c r="A9142">
        <v>37</v>
      </c>
      <c r="B9142">
        <v>39480</v>
      </c>
      <c r="C9142" t="s">
        <v>23</v>
      </c>
      <c r="D9142">
        <v>4</v>
      </c>
      <c r="E9142" t="s">
        <v>27</v>
      </c>
      <c r="F9142" t="s">
        <v>21</v>
      </c>
      <c r="G9142">
        <v>8000</v>
      </c>
      <c r="H9142">
        <v>8.49</v>
      </c>
      <c r="I9142">
        <v>0</v>
      </c>
      <c r="J9142">
        <v>0.2</v>
      </c>
      <c r="K9142" t="s">
        <v>16</v>
      </c>
      <c r="L9142">
        <v>13</v>
      </c>
    </row>
    <row r="9143" spans="1:12" x14ac:dyDescent="0.3">
      <c r="A9143">
        <v>41</v>
      </c>
      <c r="B9143">
        <v>43000</v>
      </c>
      <c r="C9143" t="s">
        <v>13</v>
      </c>
      <c r="D9143">
        <v>2</v>
      </c>
      <c r="E9143" t="s">
        <v>14</v>
      </c>
      <c r="F9143" t="s">
        <v>15</v>
      </c>
      <c r="G9143">
        <v>4000</v>
      </c>
      <c r="H9143">
        <v>13.23</v>
      </c>
      <c r="I9143">
        <v>0</v>
      </c>
      <c r="J9143">
        <v>0.09</v>
      </c>
      <c r="K9143" t="s">
        <v>16</v>
      </c>
      <c r="L9143">
        <v>16</v>
      </c>
    </row>
    <row r="9144" spans="1:12" x14ac:dyDescent="0.3">
      <c r="A9144">
        <v>36</v>
      </c>
      <c r="B9144">
        <v>43000</v>
      </c>
      <c r="C9144" t="s">
        <v>13</v>
      </c>
      <c r="D9144">
        <v>6</v>
      </c>
      <c r="E9144" t="s">
        <v>25</v>
      </c>
      <c r="F9144" t="s">
        <v>15</v>
      </c>
      <c r="G9144">
        <v>4000</v>
      </c>
      <c r="H9144">
        <v>13.92</v>
      </c>
      <c r="I9144">
        <v>0</v>
      </c>
      <c r="J9144">
        <v>0.09</v>
      </c>
      <c r="K9144" t="s">
        <v>17</v>
      </c>
      <c r="L9144">
        <v>14</v>
      </c>
    </row>
    <row r="9145" spans="1:12" x14ac:dyDescent="0.3">
      <c r="A9145">
        <v>40</v>
      </c>
      <c r="B9145">
        <v>39500</v>
      </c>
      <c r="C9145" t="s">
        <v>23</v>
      </c>
      <c r="D9145">
        <v>0</v>
      </c>
      <c r="E9145" t="s">
        <v>20</v>
      </c>
      <c r="F9145" t="s">
        <v>21</v>
      </c>
      <c r="G9145">
        <v>10000</v>
      </c>
      <c r="H9145">
        <v>7.29</v>
      </c>
      <c r="I9145">
        <v>0</v>
      </c>
      <c r="J9145">
        <v>0.25</v>
      </c>
      <c r="K9145" t="s">
        <v>16</v>
      </c>
      <c r="L9145">
        <v>11</v>
      </c>
    </row>
    <row r="9146" spans="1:12" x14ac:dyDescent="0.3">
      <c r="A9146">
        <v>36</v>
      </c>
      <c r="B9146">
        <v>39520</v>
      </c>
      <c r="C9146" t="s">
        <v>23</v>
      </c>
      <c r="D9146">
        <v>14</v>
      </c>
      <c r="E9146" t="s">
        <v>27</v>
      </c>
      <c r="F9146" t="s">
        <v>21</v>
      </c>
      <c r="G9146">
        <v>5000</v>
      </c>
      <c r="H9146">
        <v>5.79</v>
      </c>
      <c r="I9146">
        <v>0</v>
      </c>
      <c r="J9146">
        <v>0.13</v>
      </c>
      <c r="K9146" t="s">
        <v>16</v>
      </c>
      <c r="L9146">
        <v>16</v>
      </c>
    </row>
    <row r="9147" spans="1:12" x14ac:dyDescent="0.3">
      <c r="A9147">
        <v>37</v>
      </c>
      <c r="B9147">
        <v>39700</v>
      </c>
      <c r="C9147" t="s">
        <v>26</v>
      </c>
      <c r="D9147">
        <v>4</v>
      </c>
      <c r="E9147" t="s">
        <v>28</v>
      </c>
      <c r="F9147" t="s">
        <v>15</v>
      </c>
      <c r="G9147">
        <v>15000</v>
      </c>
      <c r="H9147">
        <v>13.23</v>
      </c>
      <c r="I9147">
        <v>0</v>
      </c>
      <c r="J9147">
        <v>0.38</v>
      </c>
      <c r="K9147" t="s">
        <v>17</v>
      </c>
      <c r="L9147">
        <v>11</v>
      </c>
    </row>
    <row r="9148" spans="1:12" x14ac:dyDescent="0.3">
      <c r="A9148">
        <v>38</v>
      </c>
      <c r="B9148">
        <v>45000</v>
      </c>
      <c r="C9148" t="s">
        <v>13</v>
      </c>
      <c r="D9148">
        <v>1</v>
      </c>
      <c r="E9148" t="s">
        <v>18</v>
      </c>
      <c r="F9148" t="s">
        <v>19</v>
      </c>
      <c r="G9148">
        <v>4000</v>
      </c>
      <c r="H9148">
        <v>11.49</v>
      </c>
      <c r="I9148">
        <v>1</v>
      </c>
      <c r="J9148">
        <v>0.09</v>
      </c>
      <c r="K9148" t="s">
        <v>16</v>
      </c>
      <c r="L9148">
        <v>15</v>
      </c>
    </row>
    <row r="9149" spans="1:12" x14ac:dyDescent="0.3">
      <c r="A9149">
        <v>37</v>
      </c>
      <c r="B9149">
        <v>63000</v>
      </c>
      <c r="C9149" t="s">
        <v>13</v>
      </c>
      <c r="D9149">
        <v>0</v>
      </c>
      <c r="E9149" t="s">
        <v>28</v>
      </c>
      <c r="F9149" t="s">
        <v>19</v>
      </c>
      <c r="G9149">
        <v>4000</v>
      </c>
      <c r="I9149">
        <v>0</v>
      </c>
      <c r="J9149">
        <v>0.06</v>
      </c>
      <c r="K9149" t="s">
        <v>16</v>
      </c>
      <c r="L9149">
        <v>13</v>
      </c>
    </row>
    <row r="9150" spans="1:12" x14ac:dyDescent="0.3">
      <c r="A9150">
        <v>36</v>
      </c>
      <c r="B9150">
        <v>73000</v>
      </c>
      <c r="C9150" t="s">
        <v>13</v>
      </c>
      <c r="D9150">
        <v>3</v>
      </c>
      <c r="E9150" t="s">
        <v>20</v>
      </c>
      <c r="F9150" t="s">
        <v>19</v>
      </c>
      <c r="G9150">
        <v>4000</v>
      </c>
      <c r="H9150">
        <v>11.12</v>
      </c>
      <c r="I9150">
        <v>0</v>
      </c>
      <c r="J9150">
        <v>0.05</v>
      </c>
      <c r="K9150" t="s">
        <v>16</v>
      </c>
      <c r="L9150">
        <v>16</v>
      </c>
    </row>
    <row r="9151" spans="1:12" x14ac:dyDescent="0.3">
      <c r="A9151">
        <v>41</v>
      </c>
      <c r="B9151">
        <v>75000</v>
      </c>
      <c r="C9151" t="s">
        <v>13</v>
      </c>
      <c r="D9151">
        <v>15</v>
      </c>
      <c r="E9151" t="s">
        <v>20</v>
      </c>
      <c r="F9151" t="s">
        <v>30</v>
      </c>
      <c r="G9151">
        <v>4000</v>
      </c>
      <c r="H9151">
        <v>16.29</v>
      </c>
      <c r="I9151">
        <v>0</v>
      </c>
      <c r="J9151">
        <v>0.05</v>
      </c>
      <c r="K9151" t="s">
        <v>17</v>
      </c>
      <c r="L9151">
        <v>12</v>
      </c>
    </row>
    <row r="9152" spans="1:12" x14ac:dyDescent="0.3">
      <c r="A9152">
        <v>38</v>
      </c>
      <c r="B9152">
        <v>40000</v>
      </c>
      <c r="C9152" t="s">
        <v>23</v>
      </c>
      <c r="D9152">
        <v>6</v>
      </c>
      <c r="E9152" t="s">
        <v>14</v>
      </c>
      <c r="F9152" t="s">
        <v>21</v>
      </c>
      <c r="G9152">
        <v>9000</v>
      </c>
      <c r="H9152">
        <v>7.49</v>
      </c>
      <c r="I9152">
        <v>0</v>
      </c>
      <c r="J9152">
        <v>0.23</v>
      </c>
      <c r="K9152" t="s">
        <v>16</v>
      </c>
      <c r="L9152">
        <v>16</v>
      </c>
    </row>
    <row r="9153" spans="1:12" x14ac:dyDescent="0.3">
      <c r="A9153">
        <v>36</v>
      </c>
      <c r="B9153">
        <v>40000</v>
      </c>
      <c r="C9153" t="s">
        <v>23</v>
      </c>
      <c r="D9153">
        <v>4</v>
      </c>
      <c r="E9153" t="s">
        <v>27</v>
      </c>
      <c r="F9153" t="s">
        <v>19</v>
      </c>
      <c r="G9153">
        <v>14000</v>
      </c>
      <c r="H9153">
        <v>10.99</v>
      </c>
      <c r="I9153">
        <v>0</v>
      </c>
      <c r="J9153">
        <v>0.35</v>
      </c>
      <c r="K9153" t="s">
        <v>16</v>
      </c>
      <c r="L9153">
        <v>16</v>
      </c>
    </row>
    <row r="9154" spans="1:12" x14ac:dyDescent="0.3">
      <c r="A9154">
        <v>37</v>
      </c>
      <c r="B9154">
        <v>53976</v>
      </c>
      <c r="C9154" t="s">
        <v>13</v>
      </c>
      <c r="E9154" t="s">
        <v>27</v>
      </c>
      <c r="F9154" t="s">
        <v>30</v>
      </c>
      <c r="G9154">
        <v>4400</v>
      </c>
      <c r="H9154">
        <v>15.62</v>
      </c>
      <c r="I9154">
        <v>1</v>
      </c>
      <c r="J9154">
        <v>0.08</v>
      </c>
      <c r="K9154" t="s">
        <v>17</v>
      </c>
      <c r="L9154">
        <v>11</v>
      </c>
    </row>
    <row r="9155" spans="1:12" x14ac:dyDescent="0.3">
      <c r="A9155">
        <v>45</v>
      </c>
      <c r="B9155">
        <v>32000</v>
      </c>
      <c r="C9155" t="s">
        <v>13</v>
      </c>
      <c r="D9155">
        <v>4</v>
      </c>
      <c r="E9155" t="s">
        <v>20</v>
      </c>
      <c r="F9155" t="s">
        <v>21</v>
      </c>
      <c r="G9155">
        <v>4500</v>
      </c>
      <c r="H9155">
        <v>7.51</v>
      </c>
      <c r="I9155">
        <v>0</v>
      </c>
      <c r="J9155">
        <v>0.14000000000000001</v>
      </c>
      <c r="K9155" t="s">
        <v>16</v>
      </c>
      <c r="L9155">
        <v>12</v>
      </c>
    </row>
    <row r="9156" spans="1:12" x14ac:dyDescent="0.3">
      <c r="A9156">
        <v>36</v>
      </c>
      <c r="B9156">
        <v>40000</v>
      </c>
      <c r="C9156" t="s">
        <v>23</v>
      </c>
      <c r="D9156">
        <v>2</v>
      </c>
      <c r="E9156" t="s">
        <v>20</v>
      </c>
      <c r="F9156" t="s">
        <v>21</v>
      </c>
      <c r="G9156">
        <v>5000</v>
      </c>
      <c r="H9156">
        <v>7.88</v>
      </c>
      <c r="I9156">
        <v>0</v>
      </c>
      <c r="J9156">
        <v>0.13</v>
      </c>
      <c r="K9156" t="s">
        <v>16</v>
      </c>
      <c r="L9156">
        <v>12</v>
      </c>
    </row>
    <row r="9157" spans="1:12" x14ac:dyDescent="0.3">
      <c r="A9157">
        <v>50</v>
      </c>
      <c r="B9157">
        <v>40000</v>
      </c>
      <c r="C9157" t="s">
        <v>23</v>
      </c>
      <c r="D9157">
        <v>4</v>
      </c>
      <c r="E9157" t="s">
        <v>28</v>
      </c>
      <c r="F9157" t="s">
        <v>21</v>
      </c>
      <c r="G9157">
        <v>8000</v>
      </c>
      <c r="H9157">
        <v>7.88</v>
      </c>
      <c r="I9157">
        <v>0</v>
      </c>
      <c r="J9157">
        <v>0.2</v>
      </c>
      <c r="K9157" t="s">
        <v>16</v>
      </c>
      <c r="L9157">
        <v>14</v>
      </c>
    </row>
    <row r="9158" spans="1:12" x14ac:dyDescent="0.3">
      <c r="A9158">
        <v>38</v>
      </c>
      <c r="B9158">
        <v>47004</v>
      </c>
      <c r="C9158" t="s">
        <v>13</v>
      </c>
      <c r="D9158">
        <v>2</v>
      </c>
      <c r="E9158" t="s">
        <v>14</v>
      </c>
      <c r="F9158" t="s">
        <v>15</v>
      </c>
      <c r="G9158">
        <v>4775</v>
      </c>
      <c r="I9158">
        <v>0</v>
      </c>
      <c r="J9158">
        <v>0.1</v>
      </c>
      <c r="K9158" t="s">
        <v>16</v>
      </c>
      <c r="L9158">
        <v>13</v>
      </c>
    </row>
    <row r="9159" spans="1:12" x14ac:dyDescent="0.3">
      <c r="A9159">
        <v>37</v>
      </c>
      <c r="B9159">
        <v>36000</v>
      </c>
      <c r="C9159" t="s">
        <v>13</v>
      </c>
      <c r="D9159">
        <v>2</v>
      </c>
      <c r="E9159" t="s">
        <v>20</v>
      </c>
      <c r="F9159" t="s">
        <v>19</v>
      </c>
      <c r="G9159">
        <v>4800</v>
      </c>
      <c r="H9159">
        <v>10.75</v>
      </c>
      <c r="I9159">
        <v>0</v>
      </c>
      <c r="J9159">
        <v>0.13</v>
      </c>
      <c r="K9159" t="s">
        <v>16</v>
      </c>
      <c r="L9159">
        <v>14</v>
      </c>
    </row>
    <row r="9160" spans="1:12" x14ac:dyDescent="0.3">
      <c r="A9160">
        <v>37</v>
      </c>
      <c r="B9160">
        <v>40800</v>
      </c>
      <c r="C9160" t="s">
        <v>23</v>
      </c>
      <c r="D9160">
        <v>0</v>
      </c>
      <c r="E9160" t="s">
        <v>27</v>
      </c>
      <c r="F9160" t="s">
        <v>15</v>
      </c>
      <c r="G9160">
        <v>4000</v>
      </c>
      <c r="H9160">
        <v>13.49</v>
      </c>
      <c r="I9160">
        <v>0</v>
      </c>
      <c r="J9160">
        <v>0.1</v>
      </c>
      <c r="K9160" t="s">
        <v>17</v>
      </c>
      <c r="L9160">
        <v>14</v>
      </c>
    </row>
    <row r="9161" spans="1:12" x14ac:dyDescent="0.3">
      <c r="A9161">
        <v>36</v>
      </c>
      <c r="B9161">
        <v>40800</v>
      </c>
      <c r="C9161" t="s">
        <v>26</v>
      </c>
      <c r="D9161">
        <v>7</v>
      </c>
      <c r="E9161" t="s">
        <v>28</v>
      </c>
      <c r="F9161" t="s">
        <v>30</v>
      </c>
      <c r="G9161">
        <v>7200</v>
      </c>
      <c r="H9161">
        <v>16.32</v>
      </c>
      <c r="I9161">
        <v>0</v>
      </c>
      <c r="J9161">
        <v>0.18</v>
      </c>
      <c r="K9161" t="s">
        <v>17</v>
      </c>
      <c r="L9161">
        <v>11</v>
      </c>
    </row>
    <row r="9162" spans="1:12" x14ac:dyDescent="0.3">
      <c r="A9162">
        <v>42</v>
      </c>
      <c r="B9162">
        <v>41000</v>
      </c>
      <c r="C9162" t="s">
        <v>26</v>
      </c>
      <c r="D9162">
        <v>17</v>
      </c>
      <c r="E9162" t="s">
        <v>18</v>
      </c>
      <c r="F9162" t="s">
        <v>19</v>
      </c>
      <c r="G9162">
        <v>10000</v>
      </c>
      <c r="H9162">
        <v>10.99</v>
      </c>
      <c r="I9162">
        <v>0</v>
      </c>
      <c r="J9162">
        <v>0.24</v>
      </c>
      <c r="K9162" t="s">
        <v>16</v>
      </c>
      <c r="L9162">
        <v>12</v>
      </c>
    </row>
    <row r="9163" spans="1:12" x14ac:dyDescent="0.3">
      <c r="A9163">
        <v>36</v>
      </c>
      <c r="B9163">
        <v>41000</v>
      </c>
      <c r="C9163" t="s">
        <v>26</v>
      </c>
      <c r="D9163">
        <v>6</v>
      </c>
      <c r="E9163" t="s">
        <v>25</v>
      </c>
      <c r="F9163" t="s">
        <v>19</v>
      </c>
      <c r="G9163">
        <v>6250</v>
      </c>
      <c r="H9163">
        <v>10.62</v>
      </c>
      <c r="I9163">
        <v>0</v>
      </c>
      <c r="J9163">
        <v>0.15</v>
      </c>
      <c r="K9163" t="s">
        <v>16</v>
      </c>
      <c r="L9163">
        <v>17</v>
      </c>
    </row>
    <row r="9164" spans="1:12" x14ac:dyDescent="0.3">
      <c r="A9164">
        <v>43</v>
      </c>
      <c r="B9164">
        <v>41000</v>
      </c>
      <c r="C9164" t="s">
        <v>26</v>
      </c>
      <c r="D9164">
        <v>7</v>
      </c>
      <c r="E9164" t="s">
        <v>14</v>
      </c>
      <c r="F9164" t="s">
        <v>15</v>
      </c>
      <c r="G9164">
        <v>6000</v>
      </c>
      <c r="H9164">
        <v>13.22</v>
      </c>
      <c r="I9164">
        <v>0</v>
      </c>
      <c r="J9164">
        <v>0.15</v>
      </c>
      <c r="K9164" t="s">
        <v>17</v>
      </c>
      <c r="L9164">
        <v>16</v>
      </c>
    </row>
    <row r="9165" spans="1:12" x14ac:dyDescent="0.3">
      <c r="A9165">
        <v>38</v>
      </c>
      <c r="B9165">
        <v>96000</v>
      </c>
      <c r="C9165" t="s">
        <v>13</v>
      </c>
      <c r="D9165">
        <v>18</v>
      </c>
      <c r="E9165" t="s">
        <v>28</v>
      </c>
      <c r="F9165" t="s">
        <v>22</v>
      </c>
      <c r="G9165">
        <v>10000</v>
      </c>
      <c r="H9165">
        <v>19.04</v>
      </c>
      <c r="I9165">
        <v>0</v>
      </c>
      <c r="J9165">
        <v>0.1</v>
      </c>
      <c r="K9165" t="s">
        <v>16</v>
      </c>
      <c r="L9165">
        <v>14</v>
      </c>
    </row>
    <row r="9166" spans="1:12" x14ac:dyDescent="0.3">
      <c r="A9166">
        <v>37</v>
      </c>
      <c r="B9166">
        <v>103000</v>
      </c>
      <c r="C9166" t="s">
        <v>13</v>
      </c>
      <c r="D9166">
        <v>1</v>
      </c>
      <c r="E9166" t="s">
        <v>18</v>
      </c>
      <c r="F9166" t="s">
        <v>30</v>
      </c>
      <c r="G9166">
        <v>10000</v>
      </c>
      <c r="H9166">
        <v>15.62</v>
      </c>
      <c r="I9166">
        <v>1</v>
      </c>
      <c r="J9166">
        <v>0.1</v>
      </c>
      <c r="K9166" t="s">
        <v>17</v>
      </c>
      <c r="L9166">
        <v>12</v>
      </c>
    </row>
    <row r="9167" spans="1:12" x14ac:dyDescent="0.3">
      <c r="A9167">
        <v>49</v>
      </c>
      <c r="B9167">
        <v>115000</v>
      </c>
      <c r="C9167" t="s">
        <v>13</v>
      </c>
      <c r="D9167">
        <v>16</v>
      </c>
      <c r="E9167" t="s">
        <v>20</v>
      </c>
      <c r="F9167" t="s">
        <v>19</v>
      </c>
      <c r="G9167">
        <v>10000</v>
      </c>
      <c r="H9167">
        <v>10.37</v>
      </c>
      <c r="I9167">
        <v>0</v>
      </c>
      <c r="J9167">
        <v>0.09</v>
      </c>
      <c r="K9167" t="s">
        <v>16</v>
      </c>
      <c r="L9167">
        <v>17</v>
      </c>
    </row>
    <row r="9168" spans="1:12" x14ac:dyDescent="0.3">
      <c r="A9168">
        <v>49</v>
      </c>
      <c r="B9168">
        <v>42000</v>
      </c>
      <c r="C9168" t="s">
        <v>26</v>
      </c>
      <c r="D9168">
        <v>12</v>
      </c>
      <c r="E9168" t="s">
        <v>14</v>
      </c>
      <c r="F9168" t="s">
        <v>21</v>
      </c>
      <c r="G9168">
        <v>3000</v>
      </c>
      <c r="H9168">
        <v>8.9</v>
      </c>
      <c r="I9168">
        <v>0</v>
      </c>
      <c r="J9168">
        <v>7.0000000000000007E-2</v>
      </c>
      <c r="K9168" t="s">
        <v>16</v>
      </c>
      <c r="L9168">
        <v>15</v>
      </c>
    </row>
    <row r="9169" spans="1:12" x14ac:dyDescent="0.3">
      <c r="A9169">
        <v>36</v>
      </c>
      <c r="B9169">
        <v>166000</v>
      </c>
      <c r="C9169" t="s">
        <v>13</v>
      </c>
      <c r="D9169">
        <v>4</v>
      </c>
      <c r="E9169" t="s">
        <v>14</v>
      </c>
      <c r="F9169" t="s">
        <v>21</v>
      </c>
      <c r="G9169">
        <v>10000</v>
      </c>
      <c r="H9169">
        <v>7.88</v>
      </c>
      <c r="I9169">
        <v>0</v>
      </c>
      <c r="J9169">
        <v>0.06</v>
      </c>
      <c r="K9169" t="s">
        <v>16</v>
      </c>
      <c r="L9169">
        <v>17</v>
      </c>
    </row>
    <row r="9170" spans="1:12" x14ac:dyDescent="0.3">
      <c r="A9170">
        <v>36</v>
      </c>
      <c r="B9170">
        <v>24168</v>
      </c>
      <c r="C9170" t="s">
        <v>13</v>
      </c>
      <c r="D9170">
        <v>2</v>
      </c>
      <c r="E9170" t="s">
        <v>14</v>
      </c>
      <c r="F9170" t="s">
        <v>15</v>
      </c>
      <c r="G9170">
        <v>9925</v>
      </c>
      <c r="H9170">
        <v>13.06</v>
      </c>
      <c r="I9170">
        <v>1</v>
      </c>
      <c r="J9170">
        <v>0.41</v>
      </c>
      <c r="K9170" t="s">
        <v>16</v>
      </c>
      <c r="L9170">
        <v>13</v>
      </c>
    </row>
    <row r="9171" spans="1:12" x14ac:dyDescent="0.3">
      <c r="A9171">
        <v>39</v>
      </c>
      <c r="B9171">
        <v>67000</v>
      </c>
      <c r="C9171" t="s">
        <v>13</v>
      </c>
      <c r="D9171">
        <v>4</v>
      </c>
      <c r="E9171" t="s">
        <v>18</v>
      </c>
      <c r="F9171" t="s">
        <v>30</v>
      </c>
      <c r="G9171">
        <v>9800</v>
      </c>
      <c r="H9171">
        <v>16.29</v>
      </c>
      <c r="I9171">
        <v>0</v>
      </c>
      <c r="J9171">
        <v>0.15</v>
      </c>
      <c r="K9171" t="s">
        <v>17</v>
      </c>
      <c r="L9171">
        <v>14</v>
      </c>
    </row>
    <row r="9172" spans="1:12" x14ac:dyDescent="0.3">
      <c r="A9172">
        <v>37</v>
      </c>
      <c r="B9172">
        <v>70000</v>
      </c>
      <c r="C9172" t="s">
        <v>13</v>
      </c>
      <c r="D9172">
        <v>3</v>
      </c>
      <c r="E9172" t="s">
        <v>18</v>
      </c>
      <c r="F9172" t="s">
        <v>19</v>
      </c>
      <c r="G9172">
        <v>4900</v>
      </c>
      <c r="H9172">
        <v>12.18</v>
      </c>
      <c r="I9172">
        <v>0</v>
      </c>
      <c r="J9172">
        <v>7.0000000000000007E-2</v>
      </c>
      <c r="K9172" t="s">
        <v>16</v>
      </c>
      <c r="L9172">
        <v>15</v>
      </c>
    </row>
    <row r="9173" spans="1:12" x14ac:dyDescent="0.3">
      <c r="A9173">
        <v>39</v>
      </c>
      <c r="B9173">
        <v>42000</v>
      </c>
      <c r="C9173" t="s">
        <v>26</v>
      </c>
      <c r="E9173" t="s">
        <v>20</v>
      </c>
      <c r="F9173" t="s">
        <v>21</v>
      </c>
      <c r="G9173">
        <v>5000</v>
      </c>
      <c r="H9173">
        <v>8.49</v>
      </c>
      <c r="I9173">
        <v>0</v>
      </c>
      <c r="J9173">
        <v>0.12</v>
      </c>
      <c r="K9173" t="s">
        <v>16</v>
      </c>
      <c r="L9173">
        <v>11</v>
      </c>
    </row>
    <row r="9174" spans="1:12" x14ac:dyDescent="0.3">
      <c r="A9174">
        <v>47</v>
      </c>
      <c r="B9174">
        <v>28500</v>
      </c>
      <c r="C9174" t="s">
        <v>13</v>
      </c>
      <c r="D9174">
        <v>2</v>
      </c>
      <c r="E9174" t="s">
        <v>18</v>
      </c>
      <c r="F9174" t="s">
        <v>21</v>
      </c>
      <c r="G9174">
        <v>5000</v>
      </c>
      <c r="H9174">
        <v>5.42</v>
      </c>
      <c r="I9174">
        <v>0</v>
      </c>
      <c r="J9174">
        <v>0.18</v>
      </c>
      <c r="K9174" t="s">
        <v>16</v>
      </c>
      <c r="L9174">
        <v>15</v>
      </c>
    </row>
    <row r="9175" spans="1:12" x14ac:dyDescent="0.3">
      <c r="A9175">
        <v>38</v>
      </c>
      <c r="B9175">
        <v>30000</v>
      </c>
      <c r="C9175" t="s">
        <v>13</v>
      </c>
      <c r="D9175">
        <v>5</v>
      </c>
      <c r="E9175" t="s">
        <v>27</v>
      </c>
      <c r="F9175" t="s">
        <v>15</v>
      </c>
      <c r="G9175">
        <v>5000</v>
      </c>
      <c r="H9175">
        <v>13.61</v>
      </c>
      <c r="I9175">
        <v>0</v>
      </c>
      <c r="J9175">
        <v>0.17</v>
      </c>
      <c r="K9175" t="s">
        <v>17</v>
      </c>
      <c r="L9175">
        <v>11</v>
      </c>
    </row>
    <row r="9176" spans="1:12" x14ac:dyDescent="0.3">
      <c r="A9176">
        <v>36</v>
      </c>
      <c r="B9176">
        <v>30000</v>
      </c>
      <c r="C9176" t="s">
        <v>13</v>
      </c>
      <c r="D9176">
        <v>1</v>
      </c>
      <c r="E9176" t="s">
        <v>25</v>
      </c>
      <c r="F9176" t="s">
        <v>19</v>
      </c>
      <c r="G9176">
        <v>5000</v>
      </c>
      <c r="H9176">
        <v>11.14</v>
      </c>
      <c r="I9176">
        <v>0</v>
      </c>
      <c r="J9176">
        <v>0.17</v>
      </c>
      <c r="K9176" t="s">
        <v>16</v>
      </c>
      <c r="L9176">
        <v>17</v>
      </c>
    </row>
    <row r="9177" spans="1:12" x14ac:dyDescent="0.3">
      <c r="A9177">
        <v>44</v>
      </c>
      <c r="B9177">
        <v>42000</v>
      </c>
      <c r="C9177" t="s">
        <v>26</v>
      </c>
      <c r="D9177">
        <v>4</v>
      </c>
      <c r="E9177" t="s">
        <v>14</v>
      </c>
      <c r="F9177" t="s">
        <v>21</v>
      </c>
      <c r="G9177">
        <v>13200</v>
      </c>
      <c r="H9177">
        <v>6.17</v>
      </c>
      <c r="I9177">
        <v>0</v>
      </c>
      <c r="J9177">
        <v>0.31</v>
      </c>
      <c r="K9177" t="s">
        <v>16</v>
      </c>
      <c r="L9177">
        <v>14</v>
      </c>
    </row>
    <row r="9178" spans="1:12" x14ac:dyDescent="0.3">
      <c r="A9178">
        <v>39</v>
      </c>
      <c r="B9178">
        <v>42000</v>
      </c>
      <c r="C9178" t="s">
        <v>23</v>
      </c>
      <c r="D9178">
        <v>5</v>
      </c>
      <c r="E9178" t="s">
        <v>20</v>
      </c>
      <c r="F9178" t="s">
        <v>19</v>
      </c>
      <c r="G9178">
        <v>8000</v>
      </c>
      <c r="H9178">
        <v>10.38</v>
      </c>
      <c r="I9178">
        <v>0</v>
      </c>
      <c r="J9178">
        <v>0.19</v>
      </c>
      <c r="K9178" t="s">
        <v>16</v>
      </c>
      <c r="L9178">
        <v>17</v>
      </c>
    </row>
    <row r="9179" spans="1:12" x14ac:dyDescent="0.3">
      <c r="A9179">
        <v>50</v>
      </c>
      <c r="B9179">
        <v>42000</v>
      </c>
      <c r="C9179" t="s">
        <v>26</v>
      </c>
      <c r="D9179">
        <v>3</v>
      </c>
      <c r="E9179" t="s">
        <v>28</v>
      </c>
      <c r="F9179" t="s">
        <v>30</v>
      </c>
      <c r="G9179">
        <v>10000</v>
      </c>
      <c r="H9179">
        <v>14.84</v>
      </c>
      <c r="I9179">
        <v>0</v>
      </c>
      <c r="J9179">
        <v>0.24</v>
      </c>
      <c r="K9179" t="s">
        <v>17</v>
      </c>
      <c r="L9179">
        <v>13</v>
      </c>
    </row>
    <row r="9180" spans="1:12" x14ac:dyDescent="0.3">
      <c r="A9180">
        <v>38</v>
      </c>
      <c r="B9180">
        <v>35000</v>
      </c>
      <c r="C9180" t="s">
        <v>13</v>
      </c>
      <c r="D9180">
        <v>6</v>
      </c>
      <c r="E9180" t="s">
        <v>20</v>
      </c>
      <c r="F9180" t="s">
        <v>19</v>
      </c>
      <c r="G9180">
        <v>5000</v>
      </c>
      <c r="H9180">
        <v>9.99</v>
      </c>
      <c r="I9180">
        <v>0</v>
      </c>
      <c r="J9180">
        <v>0.14000000000000001</v>
      </c>
      <c r="K9180" t="s">
        <v>16</v>
      </c>
      <c r="L9180">
        <v>14</v>
      </c>
    </row>
    <row r="9181" spans="1:12" x14ac:dyDescent="0.3">
      <c r="A9181">
        <v>38</v>
      </c>
      <c r="B9181">
        <v>35000</v>
      </c>
      <c r="C9181" t="s">
        <v>13</v>
      </c>
      <c r="D9181">
        <v>5</v>
      </c>
      <c r="E9181" t="s">
        <v>27</v>
      </c>
      <c r="F9181" t="s">
        <v>30</v>
      </c>
      <c r="G9181">
        <v>5000</v>
      </c>
      <c r="H9181">
        <v>15.37</v>
      </c>
      <c r="I9181">
        <v>0</v>
      </c>
      <c r="J9181">
        <v>0.14000000000000001</v>
      </c>
      <c r="K9181" t="s">
        <v>17</v>
      </c>
      <c r="L9181">
        <v>14</v>
      </c>
    </row>
    <row r="9182" spans="1:12" x14ac:dyDescent="0.3">
      <c r="A9182">
        <v>39</v>
      </c>
      <c r="B9182">
        <v>36000</v>
      </c>
      <c r="C9182" t="s">
        <v>13</v>
      </c>
      <c r="D9182">
        <v>3</v>
      </c>
      <c r="E9182" t="s">
        <v>14</v>
      </c>
      <c r="F9182" t="s">
        <v>21</v>
      </c>
      <c r="G9182">
        <v>5000</v>
      </c>
      <c r="I9182">
        <v>0</v>
      </c>
      <c r="J9182">
        <v>0.14000000000000001</v>
      </c>
      <c r="K9182" t="s">
        <v>16</v>
      </c>
      <c r="L9182">
        <v>16</v>
      </c>
    </row>
    <row r="9183" spans="1:12" x14ac:dyDescent="0.3">
      <c r="A9183">
        <v>50</v>
      </c>
      <c r="B9183">
        <v>36000</v>
      </c>
      <c r="C9183" t="s">
        <v>13</v>
      </c>
      <c r="D9183">
        <v>0</v>
      </c>
      <c r="E9183" t="s">
        <v>27</v>
      </c>
      <c r="F9183" t="s">
        <v>19</v>
      </c>
      <c r="G9183">
        <v>5000</v>
      </c>
      <c r="H9183">
        <v>10.37</v>
      </c>
      <c r="I9183">
        <v>0</v>
      </c>
      <c r="J9183">
        <v>0.14000000000000001</v>
      </c>
      <c r="K9183" t="s">
        <v>16</v>
      </c>
      <c r="L9183">
        <v>16</v>
      </c>
    </row>
    <row r="9184" spans="1:12" x14ac:dyDescent="0.3">
      <c r="A9184">
        <v>39</v>
      </c>
      <c r="B9184">
        <v>37000</v>
      </c>
      <c r="C9184" t="s">
        <v>13</v>
      </c>
      <c r="D9184">
        <v>6</v>
      </c>
      <c r="E9184" t="s">
        <v>20</v>
      </c>
      <c r="F9184" t="s">
        <v>21</v>
      </c>
      <c r="G9184">
        <v>5000</v>
      </c>
      <c r="I9184">
        <v>0</v>
      </c>
      <c r="J9184">
        <v>0.14000000000000001</v>
      </c>
      <c r="K9184" t="s">
        <v>16</v>
      </c>
      <c r="L9184">
        <v>17</v>
      </c>
    </row>
    <row r="9185" spans="1:12" x14ac:dyDescent="0.3">
      <c r="A9185">
        <v>39</v>
      </c>
      <c r="B9185">
        <v>34000</v>
      </c>
      <c r="C9185" t="s">
        <v>13</v>
      </c>
      <c r="D9185">
        <v>3</v>
      </c>
      <c r="E9185" t="s">
        <v>20</v>
      </c>
      <c r="F9185" t="s">
        <v>21</v>
      </c>
      <c r="G9185">
        <v>5000</v>
      </c>
      <c r="H9185">
        <v>8.49</v>
      </c>
      <c r="I9185">
        <v>1</v>
      </c>
      <c r="J9185">
        <v>0.15</v>
      </c>
      <c r="K9185" t="s">
        <v>16</v>
      </c>
      <c r="L9185">
        <v>15</v>
      </c>
    </row>
    <row r="9186" spans="1:12" x14ac:dyDescent="0.3">
      <c r="A9186">
        <v>45</v>
      </c>
      <c r="B9186">
        <v>34000</v>
      </c>
      <c r="C9186" t="s">
        <v>13</v>
      </c>
      <c r="D9186">
        <v>1</v>
      </c>
      <c r="E9186" t="s">
        <v>18</v>
      </c>
      <c r="F9186" t="s">
        <v>21</v>
      </c>
      <c r="G9186">
        <v>5000</v>
      </c>
      <c r="I9186">
        <v>1</v>
      </c>
      <c r="J9186">
        <v>0.15</v>
      </c>
      <c r="K9186" t="s">
        <v>16</v>
      </c>
      <c r="L9186">
        <v>11</v>
      </c>
    </row>
    <row r="9187" spans="1:12" x14ac:dyDescent="0.3">
      <c r="A9187">
        <v>39</v>
      </c>
      <c r="B9187">
        <v>37200</v>
      </c>
      <c r="C9187" t="s">
        <v>13</v>
      </c>
      <c r="D9187">
        <v>1</v>
      </c>
      <c r="E9187" t="s">
        <v>18</v>
      </c>
      <c r="F9187" t="s">
        <v>15</v>
      </c>
      <c r="G9187">
        <v>5000</v>
      </c>
      <c r="H9187">
        <v>15.62</v>
      </c>
      <c r="I9187">
        <v>1</v>
      </c>
      <c r="J9187">
        <v>0.13</v>
      </c>
      <c r="K9187" t="s">
        <v>16</v>
      </c>
      <c r="L9187">
        <v>15</v>
      </c>
    </row>
    <row r="9188" spans="1:12" x14ac:dyDescent="0.3">
      <c r="A9188">
        <v>41</v>
      </c>
      <c r="B9188">
        <v>45600</v>
      </c>
      <c r="C9188" t="s">
        <v>13</v>
      </c>
      <c r="D9188">
        <v>18</v>
      </c>
      <c r="E9188" t="s">
        <v>14</v>
      </c>
      <c r="F9188" t="s">
        <v>21</v>
      </c>
      <c r="G9188">
        <v>5000</v>
      </c>
      <c r="H9188">
        <v>6.17</v>
      </c>
      <c r="I9188">
        <v>0</v>
      </c>
      <c r="J9188">
        <v>0.11</v>
      </c>
      <c r="K9188" t="s">
        <v>16</v>
      </c>
      <c r="L9188">
        <v>14</v>
      </c>
    </row>
    <row r="9189" spans="1:12" x14ac:dyDescent="0.3">
      <c r="A9189">
        <v>40</v>
      </c>
      <c r="B9189">
        <v>43000</v>
      </c>
      <c r="C9189" t="s">
        <v>26</v>
      </c>
      <c r="D9189">
        <v>18</v>
      </c>
      <c r="E9189" t="s">
        <v>14</v>
      </c>
      <c r="F9189" t="s">
        <v>15</v>
      </c>
      <c r="G9189">
        <v>2500</v>
      </c>
      <c r="H9189">
        <v>12.84</v>
      </c>
      <c r="I9189">
        <v>0</v>
      </c>
      <c r="J9189">
        <v>0.06</v>
      </c>
      <c r="K9189" t="s">
        <v>16</v>
      </c>
      <c r="L9189">
        <v>14</v>
      </c>
    </row>
    <row r="9190" spans="1:12" x14ac:dyDescent="0.3">
      <c r="A9190">
        <v>41</v>
      </c>
      <c r="B9190">
        <v>47000</v>
      </c>
      <c r="C9190" t="s">
        <v>13</v>
      </c>
      <c r="D9190">
        <v>2</v>
      </c>
      <c r="E9190" t="s">
        <v>20</v>
      </c>
      <c r="F9190" t="s">
        <v>21</v>
      </c>
      <c r="G9190">
        <v>5000</v>
      </c>
      <c r="H9190">
        <v>7.51</v>
      </c>
      <c r="I9190">
        <v>0</v>
      </c>
      <c r="J9190">
        <v>0.11</v>
      </c>
      <c r="K9190" t="s">
        <v>16</v>
      </c>
      <c r="L9190">
        <v>11</v>
      </c>
    </row>
    <row r="9191" spans="1:12" x14ac:dyDescent="0.3">
      <c r="A9191">
        <v>45</v>
      </c>
      <c r="B9191">
        <v>43800</v>
      </c>
      <c r="C9191" t="s">
        <v>13</v>
      </c>
      <c r="D9191">
        <v>0</v>
      </c>
      <c r="E9191" t="s">
        <v>18</v>
      </c>
      <c r="F9191" t="s">
        <v>19</v>
      </c>
      <c r="G9191">
        <v>5000</v>
      </c>
      <c r="I9191">
        <v>1</v>
      </c>
      <c r="J9191">
        <v>0.11</v>
      </c>
      <c r="K9191" t="s">
        <v>16</v>
      </c>
      <c r="L9191">
        <v>14</v>
      </c>
    </row>
    <row r="9192" spans="1:12" x14ac:dyDescent="0.3">
      <c r="A9192">
        <v>41</v>
      </c>
      <c r="B9192">
        <v>56000</v>
      </c>
      <c r="C9192" t="s">
        <v>13</v>
      </c>
      <c r="D9192">
        <v>3</v>
      </c>
      <c r="E9192" t="s">
        <v>28</v>
      </c>
      <c r="F9192" t="s">
        <v>21</v>
      </c>
      <c r="G9192">
        <v>9000</v>
      </c>
      <c r="H9192">
        <v>5.99</v>
      </c>
      <c r="I9192">
        <v>0</v>
      </c>
      <c r="J9192">
        <v>0.16</v>
      </c>
      <c r="K9192" t="s">
        <v>16</v>
      </c>
      <c r="L9192">
        <v>16</v>
      </c>
    </row>
    <row r="9193" spans="1:12" x14ac:dyDescent="0.3">
      <c r="A9193">
        <v>38</v>
      </c>
      <c r="B9193">
        <v>44000</v>
      </c>
      <c r="C9193" t="s">
        <v>26</v>
      </c>
      <c r="D9193">
        <v>3</v>
      </c>
      <c r="E9193" t="s">
        <v>20</v>
      </c>
      <c r="F9193" t="s">
        <v>19</v>
      </c>
      <c r="G9193">
        <v>10000</v>
      </c>
      <c r="H9193">
        <v>9.6300000000000008</v>
      </c>
      <c r="I9193">
        <v>0</v>
      </c>
      <c r="J9193">
        <v>0.23</v>
      </c>
      <c r="K9193" t="s">
        <v>16</v>
      </c>
      <c r="L9193">
        <v>17</v>
      </c>
    </row>
    <row r="9194" spans="1:12" x14ac:dyDescent="0.3">
      <c r="A9194">
        <v>37</v>
      </c>
      <c r="B9194">
        <v>65000</v>
      </c>
      <c r="C9194" t="s">
        <v>13</v>
      </c>
      <c r="D9194">
        <v>7</v>
      </c>
      <c r="E9194" t="s">
        <v>25</v>
      </c>
      <c r="F9194" t="s">
        <v>21</v>
      </c>
      <c r="G9194">
        <v>9000</v>
      </c>
      <c r="H9194">
        <v>6.91</v>
      </c>
      <c r="I9194">
        <v>0</v>
      </c>
      <c r="J9194">
        <v>0.14000000000000001</v>
      </c>
      <c r="K9194" t="s">
        <v>16</v>
      </c>
      <c r="L9194">
        <v>15</v>
      </c>
    </row>
    <row r="9195" spans="1:12" x14ac:dyDescent="0.3">
      <c r="A9195">
        <v>38</v>
      </c>
      <c r="B9195">
        <v>74000</v>
      </c>
      <c r="C9195" t="s">
        <v>13</v>
      </c>
      <c r="D9195">
        <v>9</v>
      </c>
      <c r="E9195" t="s">
        <v>18</v>
      </c>
      <c r="F9195" t="s">
        <v>15</v>
      </c>
      <c r="G9195">
        <v>9000</v>
      </c>
      <c r="H9195">
        <v>12.84</v>
      </c>
      <c r="I9195">
        <v>0</v>
      </c>
      <c r="J9195">
        <v>0.12</v>
      </c>
      <c r="K9195" t="s">
        <v>16</v>
      </c>
      <c r="L9195">
        <v>12</v>
      </c>
    </row>
    <row r="9196" spans="1:12" x14ac:dyDescent="0.3">
      <c r="A9196">
        <v>39</v>
      </c>
      <c r="B9196">
        <v>44000</v>
      </c>
      <c r="C9196" t="s">
        <v>26</v>
      </c>
      <c r="D9196">
        <v>14</v>
      </c>
      <c r="E9196" t="s">
        <v>20</v>
      </c>
      <c r="F9196" t="s">
        <v>21</v>
      </c>
      <c r="G9196">
        <v>2500</v>
      </c>
      <c r="H9196">
        <v>7.68</v>
      </c>
      <c r="I9196">
        <v>0</v>
      </c>
      <c r="J9196">
        <v>0.06</v>
      </c>
      <c r="K9196" t="s">
        <v>16</v>
      </c>
      <c r="L9196">
        <v>15</v>
      </c>
    </row>
    <row r="9197" spans="1:12" x14ac:dyDescent="0.3">
      <c r="A9197">
        <v>43</v>
      </c>
      <c r="B9197">
        <v>85000</v>
      </c>
      <c r="C9197" t="s">
        <v>13</v>
      </c>
      <c r="D9197">
        <v>14</v>
      </c>
      <c r="E9197" t="s">
        <v>18</v>
      </c>
      <c r="F9197" t="s">
        <v>19</v>
      </c>
      <c r="G9197">
        <v>9000</v>
      </c>
      <c r="H9197">
        <v>11.89</v>
      </c>
      <c r="I9197">
        <v>0</v>
      </c>
      <c r="J9197">
        <v>0.11</v>
      </c>
      <c r="K9197" t="s">
        <v>16</v>
      </c>
      <c r="L9197">
        <v>11</v>
      </c>
    </row>
    <row r="9198" spans="1:12" x14ac:dyDescent="0.3">
      <c r="A9198">
        <v>47</v>
      </c>
      <c r="B9198">
        <v>86000</v>
      </c>
      <c r="C9198" t="s">
        <v>13</v>
      </c>
      <c r="D9198">
        <v>0</v>
      </c>
      <c r="E9198" t="s">
        <v>28</v>
      </c>
      <c r="F9198" t="s">
        <v>15</v>
      </c>
      <c r="G9198">
        <v>9000</v>
      </c>
      <c r="H9198">
        <v>12.87</v>
      </c>
      <c r="I9198">
        <v>1</v>
      </c>
      <c r="J9198">
        <v>0.1</v>
      </c>
      <c r="K9198" t="s">
        <v>16</v>
      </c>
      <c r="L9198">
        <v>13</v>
      </c>
    </row>
    <row r="9199" spans="1:12" x14ac:dyDescent="0.3">
      <c r="A9199">
        <v>40</v>
      </c>
      <c r="B9199">
        <v>108000</v>
      </c>
      <c r="C9199" t="s">
        <v>13</v>
      </c>
      <c r="D9199">
        <v>10</v>
      </c>
      <c r="E9199" t="s">
        <v>28</v>
      </c>
      <c r="F9199" t="s">
        <v>19</v>
      </c>
      <c r="G9199">
        <v>9000</v>
      </c>
      <c r="H9199">
        <v>11.86</v>
      </c>
      <c r="I9199">
        <v>1</v>
      </c>
      <c r="J9199">
        <v>0.08</v>
      </c>
      <c r="K9199" t="s">
        <v>16</v>
      </c>
      <c r="L9199">
        <v>12</v>
      </c>
    </row>
    <row r="9200" spans="1:12" x14ac:dyDescent="0.3">
      <c r="A9200">
        <v>47</v>
      </c>
      <c r="B9200">
        <v>244000</v>
      </c>
      <c r="C9200" t="s">
        <v>13</v>
      </c>
      <c r="D9200">
        <v>10</v>
      </c>
      <c r="E9200" t="s">
        <v>28</v>
      </c>
      <c r="F9200" t="s">
        <v>15</v>
      </c>
      <c r="G9200">
        <v>9000</v>
      </c>
      <c r="H9200">
        <v>13.61</v>
      </c>
      <c r="I9200">
        <v>0</v>
      </c>
      <c r="J9200">
        <v>0.04</v>
      </c>
      <c r="K9200" t="s">
        <v>16</v>
      </c>
      <c r="L9200">
        <v>11</v>
      </c>
    </row>
    <row r="9201" spans="1:12" x14ac:dyDescent="0.3">
      <c r="A9201">
        <v>41</v>
      </c>
      <c r="B9201">
        <v>38200</v>
      </c>
      <c r="C9201" t="s">
        <v>13</v>
      </c>
      <c r="D9201">
        <v>4</v>
      </c>
      <c r="E9201" t="s">
        <v>14</v>
      </c>
      <c r="F9201" t="s">
        <v>29</v>
      </c>
      <c r="G9201">
        <v>8875</v>
      </c>
      <c r="H9201">
        <v>19.03</v>
      </c>
      <c r="I9201">
        <v>0</v>
      </c>
      <c r="J9201">
        <v>0.23</v>
      </c>
      <c r="K9201" t="s">
        <v>16</v>
      </c>
      <c r="L9201">
        <v>11</v>
      </c>
    </row>
    <row r="9202" spans="1:12" x14ac:dyDescent="0.3">
      <c r="A9202">
        <v>37</v>
      </c>
      <c r="B9202">
        <v>50000</v>
      </c>
      <c r="C9202" t="s">
        <v>13</v>
      </c>
      <c r="D9202">
        <v>0</v>
      </c>
      <c r="E9202" t="s">
        <v>25</v>
      </c>
      <c r="F9202" t="s">
        <v>19</v>
      </c>
      <c r="G9202">
        <v>5000</v>
      </c>
      <c r="H9202">
        <v>11.89</v>
      </c>
      <c r="I9202">
        <v>0</v>
      </c>
      <c r="J9202">
        <v>0.1</v>
      </c>
      <c r="K9202" t="s">
        <v>16</v>
      </c>
      <c r="L9202">
        <v>12</v>
      </c>
    </row>
    <row r="9203" spans="1:12" x14ac:dyDescent="0.3">
      <c r="A9203">
        <v>45</v>
      </c>
      <c r="B9203">
        <v>45000</v>
      </c>
      <c r="C9203" t="s">
        <v>26</v>
      </c>
      <c r="D9203">
        <v>14</v>
      </c>
      <c r="E9203" t="s">
        <v>28</v>
      </c>
      <c r="F9203" t="s">
        <v>21</v>
      </c>
      <c r="G9203">
        <v>14000</v>
      </c>
      <c r="H9203">
        <v>6.62</v>
      </c>
      <c r="I9203">
        <v>0</v>
      </c>
      <c r="J9203">
        <v>0.31</v>
      </c>
      <c r="K9203" t="s">
        <v>16</v>
      </c>
      <c r="L9203">
        <v>12</v>
      </c>
    </row>
    <row r="9204" spans="1:12" x14ac:dyDescent="0.3">
      <c r="A9204">
        <v>39</v>
      </c>
      <c r="B9204">
        <v>45000</v>
      </c>
      <c r="C9204" t="s">
        <v>26</v>
      </c>
      <c r="D9204">
        <v>4</v>
      </c>
      <c r="E9204" t="s">
        <v>27</v>
      </c>
      <c r="F9204" t="s">
        <v>21</v>
      </c>
      <c r="G9204">
        <v>8625</v>
      </c>
      <c r="I9204">
        <v>0</v>
      </c>
      <c r="J9204">
        <v>0.19</v>
      </c>
      <c r="K9204" t="s">
        <v>16</v>
      </c>
      <c r="L9204">
        <v>13</v>
      </c>
    </row>
    <row r="9205" spans="1:12" x14ac:dyDescent="0.3">
      <c r="A9205">
        <v>37</v>
      </c>
      <c r="B9205">
        <v>43000</v>
      </c>
      <c r="C9205" t="s">
        <v>13</v>
      </c>
      <c r="D9205">
        <v>2</v>
      </c>
      <c r="E9205" t="s">
        <v>14</v>
      </c>
      <c r="F9205" t="s">
        <v>19</v>
      </c>
      <c r="G9205">
        <v>8500</v>
      </c>
      <c r="H9205">
        <v>8.8800000000000008</v>
      </c>
      <c r="I9205">
        <v>0</v>
      </c>
      <c r="J9205">
        <v>0.2</v>
      </c>
      <c r="K9205" t="s">
        <v>16</v>
      </c>
      <c r="L9205">
        <v>11</v>
      </c>
    </row>
    <row r="9206" spans="1:12" x14ac:dyDescent="0.3">
      <c r="A9206">
        <v>42</v>
      </c>
      <c r="B9206">
        <v>68000</v>
      </c>
      <c r="C9206" t="s">
        <v>13</v>
      </c>
      <c r="D9206">
        <v>3</v>
      </c>
      <c r="E9206" t="s">
        <v>14</v>
      </c>
      <c r="F9206" t="s">
        <v>19</v>
      </c>
      <c r="G9206">
        <v>8500</v>
      </c>
      <c r="H9206">
        <v>10.37</v>
      </c>
      <c r="I9206">
        <v>0</v>
      </c>
      <c r="J9206">
        <v>0.13</v>
      </c>
      <c r="K9206" t="s">
        <v>16</v>
      </c>
      <c r="L9206">
        <v>12</v>
      </c>
    </row>
    <row r="9207" spans="1:12" x14ac:dyDescent="0.3">
      <c r="A9207">
        <v>39</v>
      </c>
      <c r="B9207">
        <v>30000</v>
      </c>
      <c r="C9207" t="s">
        <v>13</v>
      </c>
      <c r="D9207">
        <v>7</v>
      </c>
      <c r="E9207" t="s">
        <v>27</v>
      </c>
      <c r="F9207" t="s">
        <v>21</v>
      </c>
      <c r="G9207">
        <v>8450</v>
      </c>
      <c r="H9207">
        <v>5.99</v>
      </c>
      <c r="I9207">
        <v>0</v>
      </c>
      <c r="J9207">
        <v>0.28000000000000003</v>
      </c>
      <c r="K9207" t="s">
        <v>16</v>
      </c>
      <c r="L9207">
        <v>16</v>
      </c>
    </row>
    <row r="9208" spans="1:12" x14ac:dyDescent="0.3">
      <c r="A9208">
        <v>42</v>
      </c>
      <c r="B9208">
        <v>2039784</v>
      </c>
      <c r="C9208" t="s">
        <v>13</v>
      </c>
      <c r="D9208">
        <v>0</v>
      </c>
      <c r="E9208" t="s">
        <v>27</v>
      </c>
      <c r="F9208" t="s">
        <v>15</v>
      </c>
      <c r="G9208">
        <v>8450</v>
      </c>
      <c r="H9208">
        <v>12.29</v>
      </c>
      <c r="I9208">
        <v>0</v>
      </c>
      <c r="J9208">
        <v>0</v>
      </c>
      <c r="K9208" t="s">
        <v>17</v>
      </c>
      <c r="L9208">
        <v>15</v>
      </c>
    </row>
    <row r="9209" spans="1:12" x14ac:dyDescent="0.3">
      <c r="A9209">
        <v>50</v>
      </c>
      <c r="B9209">
        <v>54996</v>
      </c>
      <c r="C9209" t="s">
        <v>13</v>
      </c>
      <c r="D9209">
        <v>0</v>
      </c>
      <c r="E9209" t="s">
        <v>25</v>
      </c>
      <c r="F9209" t="s">
        <v>15</v>
      </c>
      <c r="G9209">
        <v>5000</v>
      </c>
      <c r="H9209">
        <v>13.47</v>
      </c>
      <c r="I9209">
        <v>0</v>
      </c>
      <c r="J9209">
        <v>0.09</v>
      </c>
      <c r="K9209" t="s">
        <v>16</v>
      </c>
      <c r="L9209">
        <v>14</v>
      </c>
    </row>
    <row r="9210" spans="1:12" x14ac:dyDescent="0.3">
      <c r="A9210">
        <v>39</v>
      </c>
      <c r="B9210">
        <v>45000</v>
      </c>
      <c r="C9210" t="s">
        <v>26</v>
      </c>
      <c r="D9210">
        <v>3</v>
      </c>
      <c r="E9210" t="s">
        <v>25</v>
      </c>
      <c r="F9210" t="s">
        <v>15</v>
      </c>
      <c r="G9210">
        <v>12000</v>
      </c>
      <c r="H9210">
        <v>14.72</v>
      </c>
      <c r="I9210">
        <v>0</v>
      </c>
      <c r="J9210">
        <v>0.27</v>
      </c>
      <c r="K9210" t="s">
        <v>16</v>
      </c>
      <c r="L9210">
        <v>15</v>
      </c>
    </row>
    <row r="9211" spans="1:12" x14ac:dyDescent="0.3">
      <c r="A9211">
        <v>38</v>
      </c>
      <c r="B9211">
        <v>60000</v>
      </c>
      <c r="C9211" t="s">
        <v>13</v>
      </c>
      <c r="D9211">
        <v>3</v>
      </c>
      <c r="E9211" t="s">
        <v>18</v>
      </c>
      <c r="F9211" t="s">
        <v>15</v>
      </c>
      <c r="G9211">
        <v>5000</v>
      </c>
      <c r="H9211">
        <v>14.79</v>
      </c>
      <c r="I9211">
        <v>0</v>
      </c>
      <c r="J9211">
        <v>0.08</v>
      </c>
      <c r="K9211" t="s">
        <v>17</v>
      </c>
      <c r="L9211">
        <v>17</v>
      </c>
    </row>
    <row r="9212" spans="1:12" x14ac:dyDescent="0.3">
      <c r="A9212">
        <v>36</v>
      </c>
      <c r="B9212">
        <v>45000</v>
      </c>
      <c r="C9212" t="s">
        <v>26</v>
      </c>
      <c r="D9212">
        <v>21</v>
      </c>
      <c r="E9212" t="s">
        <v>28</v>
      </c>
      <c r="F9212" t="s">
        <v>19</v>
      </c>
      <c r="G9212">
        <v>2000</v>
      </c>
      <c r="H9212">
        <v>9.8800000000000008</v>
      </c>
      <c r="I9212">
        <v>0</v>
      </c>
      <c r="J9212">
        <v>0.04</v>
      </c>
      <c r="K9212" t="s">
        <v>16</v>
      </c>
      <c r="L9212">
        <v>12</v>
      </c>
    </row>
    <row r="9213" spans="1:12" x14ac:dyDescent="0.3">
      <c r="A9213">
        <v>41</v>
      </c>
      <c r="B9213">
        <v>60000</v>
      </c>
      <c r="C9213" t="s">
        <v>13</v>
      </c>
      <c r="D9213">
        <v>6</v>
      </c>
      <c r="E9213" t="s">
        <v>20</v>
      </c>
      <c r="F9213" t="s">
        <v>21</v>
      </c>
      <c r="G9213">
        <v>5000</v>
      </c>
      <c r="H9213">
        <v>5.42</v>
      </c>
      <c r="I9213">
        <v>0</v>
      </c>
      <c r="J9213">
        <v>0.08</v>
      </c>
      <c r="K9213" t="s">
        <v>16</v>
      </c>
      <c r="L9213">
        <v>17</v>
      </c>
    </row>
    <row r="9214" spans="1:12" x14ac:dyDescent="0.3">
      <c r="A9214">
        <v>37</v>
      </c>
      <c r="B9214">
        <v>60000</v>
      </c>
      <c r="C9214" t="s">
        <v>13</v>
      </c>
      <c r="D9214">
        <v>17</v>
      </c>
      <c r="E9214" t="s">
        <v>27</v>
      </c>
      <c r="F9214" t="s">
        <v>21</v>
      </c>
      <c r="G9214">
        <v>5000</v>
      </c>
      <c r="H9214">
        <v>6.17</v>
      </c>
      <c r="I9214">
        <v>0</v>
      </c>
      <c r="J9214">
        <v>0.08</v>
      </c>
      <c r="K9214" t="s">
        <v>16</v>
      </c>
      <c r="L9214">
        <v>13</v>
      </c>
    </row>
    <row r="9215" spans="1:12" x14ac:dyDescent="0.3">
      <c r="A9215">
        <v>40</v>
      </c>
      <c r="B9215">
        <v>60000</v>
      </c>
      <c r="C9215" t="s">
        <v>13</v>
      </c>
      <c r="D9215">
        <v>3</v>
      </c>
      <c r="E9215" t="s">
        <v>18</v>
      </c>
      <c r="F9215" t="s">
        <v>30</v>
      </c>
      <c r="G9215">
        <v>5000</v>
      </c>
      <c r="H9215">
        <v>15.31</v>
      </c>
      <c r="I9215">
        <v>0</v>
      </c>
      <c r="J9215">
        <v>0.08</v>
      </c>
      <c r="K9215" t="s">
        <v>17</v>
      </c>
      <c r="L9215">
        <v>16</v>
      </c>
    </row>
    <row r="9216" spans="1:12" x14ac:dyDescent="0.3">
      <c r="A9216">
        <v>36</v>
      </c>
      <c r="B9216">
        <v>45000</v>
      </c>
      <c r="C9216" t="s">
        <v>23</v>
      </c>
      <c r="D9216">
        <v>4</v>
      </c>
      <c r="E9216" t="s">
        <v>25</v>
      </c>
      <c r="F9216" t="s">
        <v>30</v>
      </c>
      <c r="G9216">
        <v>8000</v>
      </c>
      <c r="H9216">
        <v>14.74</v>
      </c>
      <c r="I9216">
        <v>0</v>
      </c>
      <c r="J9216">
        <v>0.18</v>
      </c>
      <c r="K9216" t="s">
        <v>17</v>
      </c>
      <c r="L9216">
        <v>13</v>
      </c>
    </row>
    <row r="9217" spans="1:12" x14ac:dyDescent="0.3">
      <c r="A9217">
        <v>38</v>
      </c>
      <c r="B9217">
        <v>70000</v>
      </c>
      <c r="C9217" t="s">
        <v>13</v>
      </c>
      <c r="D9217">
        <v>2</v>
      </c>
      <c r="E9217" t="s">
        <v>14</v>
      </c>
      <c r="F9217" t="s">
        <v>19</v>
      </c>
      <c r="G9217">
        <v>5000</v>
      </c>
      <c r="H9217">
        <v>12.42</v>
      </c>
      <c r="I9217">
        <v>0</v>
      </c>
      <c r="J9217">
        <v>7.0000000000000007E-2</v>
      </c>
      <c r="K9217" t="s">
        <v>16</v>
      </c>
      <c r="L9217">
        <v>11</v>
      </c>
    </row>
    <row r="9218" spans="1:12" x14ac:dyDescent="0.3">
      <c r="A9218">
        <v>40</v>
      </c>
      <c r="B9218">
        <v>76000</v>
      </c>
      <c r="C9218" t="s">
        <v>13</v>
      </c>
      <c r="D9218">
        <v>1</v>
      </c>
      <c r="E9218" t="s">
        <v>20</v>
      </c>
      <c r="F9218" t="s">
        <v>15</v>
      </c>
      <c r="G9218">
        <v>5000</v>
      </c>
      <c r="H9218">
        <v>13.72</v>
      </c>
      <c r="I9218">
        <v>0</v>
      </c>
      <c r="J9218">
        <v>7.0000000000000007E-2</v>
      </c>
      <c r="K9218" t="s">
        <v>17</v>
      </c>
      <c r="L9218">
        <v>15</v>
      </c>
    </row>
    <row r="9219" spans="1:12" x14ac:dyDescent="0.3">
      <c r="A9219">
        <v>37</v>
      </c>
      <c r="B9219">
        <v>84000</v>
      </c>
      <c r="C9219" t="s">
        <v>13</v>
      </c>
      <c r="D9219">
        <v>4</v>
      </c>
      <c r="E9219" t="s">
        <v>28</v>
      </c>
      <c r="F9219" t="s">
        <v>19</v>
      </c>
      <c r="G9219">
        <v>5000</v>
      </c>
      <c r="H9219">
        <v>10</v>
      </c>
      <c r="I9219">
        <v>0</v>
      </c>
      <c r="J9219">
        <v>0.06</v>
      </c>
      <c r="K9219" t="s">
        <v>16</v>
      </c>
      <c r="L9219">
        <v>16</v>
      </c>
    </row>
    <row r="9220" spans="1:12" x14ac:dyDescent="0.3">
      <c r="A9220">
        <v>41</v>
      </c>
      <c r="B9220">
        <v>90000</v>
      </c>
      <c r="C9220" t="s">
        <v>13</v>
      </c>
      <c r="D9220">
        <v>0</v>
      </c>
      <c r="E9220" t="s">
        <v>27</v>
      </c>
      <c r="F9220" t="s">
        <v>15</v>
      </c>
      <c r="G9220">
        <v>5000</v>
      </c>
      <c r="H9220">
        <v>14.26</v>
      </c>
      <c r="I9220">
        <v>0</v>
      </c>
      <c r="J9220">
        <v>0.06</v>
      </c>
      <c r="K9220" t="s">
        <v>17</v>
      </c>
      <c r="L9220">
        <v>13</v>
      </c>
    </row>
    <row r="9221" spans="1:12" x14ac:dyDescent="0.3">
      <c r="A9221">
        <v>43</v>
      </c>
      <c r="B9221">
        <v>45996</v>
      </c>
      <c r="C9221" t="s">
        <v>26</v>
      </c>
      <c r="D9221">
        <v>2</v>
      </c>
      <c r="E9221" t="s">
        <v>18</v>
      </c>
      <c r="F9221" t="s">
        <v>21</v>
      </c>
      <c r="G9221">
        <v>6300</v>
      </c>
      <c r="H9221">
        <v>7.51</v>
      </c>
      <c r="I9221">
        <v>0</v>
      </c>
      <c r="J9221">
        <v>0.14000000000000001</v>
      </c>
      <c r="K9221" t="s">
        <v>16</v>
      </c>
      <c r="L9221">
        <v>14</v>
      </c>
    </row>
    <row r="9222" spans="1:12" x14ac:dyDescent="0.3">
      <c r="A9222">
        <v>41</v>
      </c>
      <c r="B9222">
        <v>23400</v>
      </c>
      <c r="C9222" t="s">
        <v>13</v>
      </c>
      <c r="D9222">
        <v>2</v>
      </c>
      <c r="E9222" t="s">
        <v>27</v>
      </c>
      <c r="F9222" t="s">
        <v>19</v>
      </c>
      <c r="G9222">
        <v>5375</v>
      </c>
      <c r="I9222">
        <v>0</v>
      </c>
      <c r="J9222">
        <v>0.23</v>
      </c>
      <c r="K9222" t="s">
        <v>16</v>
      </c>
      <c r="L9222">
        <v>16</v>
      </c>
    </row>
    <row r="9223" spans="1:12" x14ac:dyDescent="0.3">
      <c r="A9223">
        <v>40</v>
      </c>
      <c r="B9223">
        <v>34500</v>
      </c>
      <c r="C9223" t="s">
        <v>13</v>
      </c>
      <c r="D9223">
        <v>2</v>
      </c>
      <c r="E9223" t="s">
        <v>20</v>
      </c>
      <c r="F9223" t="s">
        <v>30</v>
      </c>
      <c r="G9223">
        <v>5400</v>
      </c>
      <c r="H9223">
        <v>12.61</v>
      </c>
      <c r="I9223">
        <v>1</v>
      </c>
      <c r="J9223">
        <v>0.16</v>
      </c>
      <c r="K9223" t="s">
        <v>16</v>
      </c>
      <c r="L9223">
        <v>13</v>
      </c>
    </row>
    <row r="9224" spans="1:12" x14ac:dyDescent="0.3">
      <c r="A9224">
        <v>37</v>
      </c>
      <c r="B9224">
        <v>40680</v>
      </c>
      <c r="C9224" t="s">
        <v>26</v>
      </c>
      <c r="D9224">
        <v>6</v>
      </c>
      <c r="E9224" t="s">
        <v>25</v>
      </c>
      <c r="F9224" t="s">
        <v>30</v>
      </c>
      <c r="G9224">
        <v>8000</v>
      </c>
      <c r="H9224">
        <v>15.21</v>
      </c>
      <c r="I9224">
        <v>1</v>
      </c>
      <c r="J9224">
        <v>0.2</v>
      </c>
      <c r="K9224" t="s">
        <v>16</v>
      </c>
      <c r="L9224">
        <v>13</v>
      </c>
    </row>
    <row r="9225" spans="1:12" x14ac:dyDescent="0.3">
      <c r="A9225">
        <v>37</v>
      </c>
      <c r="B9225">
        <v>27000</v>
      </c>
      <c r="C9225" t="s">
        <v>13</v>
      </c>
      <c r="D9225">
        <v>4</v>
      </c>
      <c r="E9225" t="s">
        <v>14</v>
      </c>
      <c r="F9225" t="s">
        <v>19</v>
      </c>
      <c r="G9225">
        <v>5500</v>
      </c>
      <c r="I9225">
        <v>0</v>
      </c>
      <c r="J9225">
        <v>0.2</v>
      </c>
      <c r="K9225" t="s">
        <v>16</v>
      </c>
      <c r="L9225">
        <v>12</v>
      </c>
    </row>
    <row r="9226" spans="1:12" x14ac:dyDescent="0.3">
      <c r="A9226">
        <v>47</v>
      </c>
      <c r="B9226">
        <v>47000</v>
      </c>
      <c r="C9226" t="s">
        <v>26</v>
      </c>
      <c r="D9226">
        <v>9</v>
      </c>
      <c r="E9226" t="s">
        <v>20</v>
      </c>
      <c r="F9226" t="s">
        <v>21</v>
      </c>
      <c r="G9226">
        <v>7500</v>
      </c>
      <c r="H9226">
        <v>6.62</v>
      </c>
      <c r="I9226">
        <v>0</v>
      </c>
      <c r="J9226">
        <v>0.16</v>
      </c>
      <c r="K9226" t="s">
        <v>16</v>
      </c>
      <c r="L9226">
        <v>12</v>
      </c>
    </row>
    <row r="9227" spans="1:12" x14ac:dyDescent="0.3">
      <c r="A9227">
        <v>40</v>
      </c>
      <c r="B9227">
        <v>30000</v>
      </c>
      <c r="C9227" t="s">
        <v>13</v>
      </c>
      <c r="D9227">
        <v>4</v>
      </c>
      <c r="E9227" t="s">
        <v>14</v>
      </c>
      <c r="F9227" t="s">
        <v>30</v>
      </c>
      <c r="G9227">
        <v>5500</v>
      </c>
      <c r="H9227">
        <v>14.74</v>
      </c>
      <c r="I9227">
        <v>0</v>
      </c>
      <c r="J9227">
        <v>0.18</v>
      </c>
      <c r="K9227" t="s">
        <v>16</v>
      </c>
      <c r="L9227">
        <v>12</v>
      </c>
    </row>
    <row r="9228" spans="1:12" x14ac:dyDescent="0.3">
      <c r="A9228">
        <v>41</v>
      </c>
      <c r="B9228">
        <v>47000</v>
      </c>
      <c r="C9228" t="s">
        <v>23</v>
      </c>
      <c r="D9228">
        <v>2</v>
      </c>
      <c r="E9228" t="s">
        <v>20</v>
      </c>
      <c r="F9228" t="s">
        <v>21</v>
      </c>
      <c r="G9228">
        <v>14000</v>
      </c>
      <c r="H9228">
        <v>7.88</v>
      </c>
      <c r="I9228">
        <v>0</v>
      </c>
      <c r="J9228">
        <v>0.3</v>
      </c>
      <c r="K9228" t="s">
        <v>16</v>
      </c>
      <c r="L9228">
        <v>12</v>
      </c>
    </row>
    <row r="9229" spans="1:12" x14ac:dyDescent="0.3">
      <c r="A9229">
        <v>37</v>
      </c>
      <c r="B9229">
        <v>54000</v>
      </c>
      <c r="C9229" t="s">
        <v>13</v>
      </c>
      <c r="D9229">
        <v>2</v>
      </c>
      <c r="E9229" t="s">
        <v>27</v>
      </c>
      <c r="F9229" t="s">
        <v>15</v>
      </c>
      <c r="G9229">
        <v>5500</v>
      </c>
      <c r="H9229">
        <v>13.23</v>
      </c>
      <c r="I9229">
        <v>1</v>
      </c>
      <c r="J9229">
        <v>0.1</v>
      </c>
      <c r="K9229" t="s">
        <v>17</v>
      </c>
      <c r="L9229">
        <v>12</v>
      </c>
    </row>
    <row r="9230" spans="1:12" x14ac:dyDescent="0.3">
      <c r="A9230">
        <v>46</v>
      </c>
      <c r="B9230">
        <v>60070</v>
      </c>
      <c r="C9230" t="s">
        <v>13</v>
      </c>
      <c r="D9230">
        <v>2</v>
      </c>
      <c r="E9230" t="s">
        <v>20</v>
      </c>
      <c r="F9230" t="s">
        <v>15</v>
      </c>
      <c r="G9230">
        <v>5500</v>
      </c>
      <c r="H9230">
        <v>14.22</v>
      </c>
      <c r="I9230">
        <v>0</v>
      </c>
      <c r="J9230">
        <v>0.09</v>
      </c>
      <c r="K9230" t="s">
        <v>17</v>
      </c>
      <c r="L9230">
        <v>17</v>
      </c>
    </row>
    <row r="9231" spans="1:12" x14ac:dyDescent="0.3">
      <c r="A9231">
        <v>44</v>
      </c>
      <c r="B9231">
        <v>63000</v>
      </c>
      <c r="C9231" t="s">
        <v>13</v>
      </c>
      <c r="D9231">
        <v>4</v>
      </c>
      <c r="E9231" t="s">
        <v>14</v>
      </c>
      <c r="F9231" t="s">
        <v>21</v>
      </c>
      <c r="G9231">
        <v>5500</v>
      </c>
      <c r="H9231">
        <v>7.51</v>
      </c>
      <c r="I9231">
        <v>0</v>
      </c>
      <c r="J9231">
        <v>0.09</v>
      </c>
      <c r="K9231" t="s">
        <v>16</v>
      </c>
      <c r="L9231">
        <v>13</v>
      </c>
    </row>
    <row r="9232" spans="1:12" x14ac:dyDescent="0.3">
      <c r="A9232">
        <v>38</v>
      </c>
      <c r="B9232">
        <v>30000</v>
      </c>
      <c r="C9232" t="s">
        <v>13</v>
      </c>
      <c r="D9232">
        <v>0</v>
      </c>
      <c r="E9232" t="s">
        <v>18</v>
      </c>
      <c r="F9232" t="s">
        <v>19</v>
      </c>
      <c r="G9232">
        <v>5600</v>
      </c>
      <c r="H9232">
        <v>9.99</v>
      </c>
      <c r="I9232">
        <v>1</v>
      </c>
      <c r="J9232">
        <v>0.19</v>
      </c>
      <c r="K9232" t="s">
        <v>16</v>
      </c>
      <c r="L9232">
        <v>15</v>
      </c>
    </row>
    <row r="9233" spans="1:12" x14ac:dyDescent="0.3">
      <c r="A9233">
        <v>38</v>
      </c>
      <c r="B9233">
        <v>35000</v>
      </c>
      <c r="C9233" t="s">
        <v>13</v>
      </c>
      <c r="D9233">
        <v>0</v>
      </c>
      <c r="E9233" t="s">
        <v>20</v>
      </c>
      <c r="F9233" t="s">
        <v>19</v>
      </c>
      <c r="G9233">
        <v>5600</v>
      </c>
      <c r="H9233">
        <v>11.11</v>
      </c>
      <c r="I9233">
        <v>0</v>
      </c>
      <c r="J9233">
        <v>0.16</v>
      </c>
      <c r="K9233" t="s">
        <v>16</v>
      </c>
      <c r="L9233">
        <v>11</v>
      </c>
    </row>
    <row r="9234" spans="1:12" x14ac:dyDescent="0.3">
      <c r="A9234">
        <v>37</v>
      </c>
      <c r="B9234">
        <v>48000</v>
      </c>
      <c r="C9234" t="s">
        <v>26</v>
      </c>
      <c r="D9234">
        <v>4</v>
      </c>
      <c r="E9234" t="s">
        <v>28</v>
      </c>
      <c r="F9234" t="s">
        <v>21</v>
      </c>
      <c r="G9234">
        <v>7000</v>
      </c>
      <c r="H9234">
        <v>7.9</v>
      </c>
      <c r="I9234">
        <v>0</v>
      </c>
      <c r="J9234">
        <v>0.15</v>
      </c>
      <c r="K9234" t="s">
        <v>16</v>
      </c>
      <c r="L9234">
        <v>15</v>
      </c>
    </row>
    <row r="9235" spans="1:12" x14ac:dyDescent="0.3">
      <c r="A9235">
        <v>36</v>
      </c>
      <c r="B9235">
        <v>48000</v>
      </c>
      <c r="C9235" t="s">
        <v>26</v>
      </c>
      <c r="D9235">
        <v>6</v>
      </c>
      <c r="E9235" t="s">
        <v>27</v>
      </c>
      <c r="F9235" t="s">
        <v>21</v>
      </c>
      <c r="G9235">
        <v>1500</v>
      </c>
      <c r="H9235">
        <v>8.9</v>
      </c>
      <c r="I9235">
        <v>0</v>
      </c>
      <c r="J9235">
        <v>0.03</v>
      </c>
      <c r="K9235" t="s">
        <v>16</v>
      </c>
      <c r="L9235">
        <v>16</v>
      </c>
    </row>
    <row r="9236" spans="1:12" x14ac:dyDescent="0.3">
      <c r="A9236">
        <v>41</v>
      </c>
      <c r="B9236">
        <v>137004</v>
      </c>
      <c r="C9236" t="s">
        <v>13</v>
      </c>
      <c r="D9236">
        <v>0</v>
      </c>
      <c r="E9236" t="s">
        <v>27</v>
      </c>
      <c r="F9236" t="s">
        <v>21</v>
      </c>
      <c r="G9236">
        <v>5600</v>
      </c>
      <c r="H9236">
        <v>8.59</v>
      </c>
      <c r="I9236">
        <v>0</v>
      </c>
      <c r="J9236">
        <v>0.04</v>
      </c>
      <c r="K9236" t="s">
        <v>16</v>
      </c>
      <c r="L9236">
        <v>11</v>
      </c>
    </row>
    <row r="9237" spans="1:12" x14ac:dyDescent="0.3">
      <c r="A9237">
        <v>38</v>
      </c>
      <c r="B9237">
        <v>34000</v>
      </c>
      <c r="C9237" t="s">
        <v>13</v>
      </c>
      <c r="D9237">
        <v>4</v>
      </c>
      <c r="E9237" t="s">
        <v>14</v>
      </c>
      <c r="F9237" t="s">
        <v>19</v>
      </c>
      <c r="G9237">
        <v>5750</v>
      </c>
      <c r="I9237">
        <v>0</v>
      </c>
      <c r="J9237">
        <v>0.17</v>
      </c>
      <c r="K9237" t="s">
        <v>16</v>
      </c>
      <c r="L9237">
        <v>16</v>
      </c>
    </row>
    <row r="9238" spans="1:12" x14ac:dyDescent="0.3">
      <c r="A9238">
        <v>42</v>
      </c>
      <c r="B9238">
        <v>85000</v>
      </c>
      <c r="C9238" t="s">
        <v>13</v>
      </c>
      <c r="D9238">
        <v>3</v>
      </c>
      <c r="E9238" t="s">
        <v>27</v>
      </c>
      <c r="F9238" t="s">
        <v>15</v>
      </c>
      <c r="G9238">
        <v>5750</v>
      </c>
      <c r="H9238">
        <v>12.99</v>
      </c>
      <c r="I9238">
        <v>0</v>
      </c>
      <c r="J9238">
        <v>7.0000000000000007E-2</v>
      </c>
      <c r="K9238" t="s">
        <v>17</v>
      </c>
      <c r="L9238">
        <v>15</v>
      </c>
    </row>
    <row r="9239" spans="1:12" x14ac:dyDescent="0.3">
      <c r="A9239">
        <v>39</v>
      </c>
      <c r="B9239">
        <v>48000</v>
      </c>
      <c r="C9239" t="s">
        <v>26</v>
      </c>
      <c r="E9239" t="s">
        <v>25</v>
      </c>
      <c r="F9239" t="s">
        <v>21</v>
      </c>
      <c r="G9239">
        <v>3000</v>
      </c>
      <c r="H9239">
        <v>5.42</v>
      </c>
      <c r="I9239">
        <v>0</v>
      </c>
      <c r="J9239">
        <v>0.06</v>
      </c>
      <c r="K9239" t="s">
        <v>16</v>
      </c>
      <c r="L9239">
        <v>11</v>
      </c>
    </row>
    <row r="9240" spans="1:12" x14ac:dyDescent="0.3">
      <c r="A9240">
        <v>48</v>
      </c>
      <c r="B9240">
        <v>39000</v>
      </c>
      <c r="C9240" t="s">
        <v>13</v>
      </c>
      <c r="D9240">
        <v>7</v>
      </c>
      <c r="E9240" t="s">
        <v>14</v>
      </c>
      <c r="F9240" t="s">
        <v>30</v>
      </c>
      <c r="G9240">
        <v>5800</v>
      </c>
      <c r="H9240">
        <v>14.54</v>
      </c>
      <c r="I9240">
        <v>1</v>
      </c>
      <c r="J9240">
        <v>0.15</v>
      </c>
      <c r="K9240" t="s">
        <v>16</v>
      </c>
      <c r="L9240">
        <v>15</v>
      </c>
    </row>
    <row r="9241" spans="1:12" x14ac:dyDescent="0.3">
      <c r="A9241">
        <v>39</v>
      </c>
      <c r="B9241">
        <v>23500</v>
      </c>
      <c r="C9241" t="s">
        <v>13</v>
      </c>
      <c r="D9241">
        <v>14</v>
      </c>
      <c r="E9241" t="s">
        <v>20</v>
      </c>
      <c r="F9241" t="s">
        <v>30</v>
      </c>
      <c r="G9241">
        <v>5850</v>
      </c>
      <c r="H9241">
        <v>15.2</v>
      </c>
      <c r="I9241">
        <v>0</v>
      </c>
      <c r="J9241">
        <v>0.25</v>
      </c>
      <c r="K9241" t="s">
        <v>16</v>
      </c>
      <c r="L9241">
        <v>12</v>
      </c>
    </row>
    <row r="9242" spans="1:12" x14ac:dyDescent="0.3">
      <c r="A9242">
        <v>43</v>
      </c>
      <c r="B9242">
        <v>48000</v>
      </c>
      <c r="C9242" t="s">
        <v>26</v>
      </c>
      <c r="D9242">
        <v>7</v>
      </c>
      <c r="E9242" t="s">
        <v>27</v>
      </c>
      <c r="F9242" t="s">
        <v>21</v>
      </c>
      <c r="G9242">
        <v>4500</v>
      </c>
      <c r="H9242">
        <v>5.42</v>
      </c>
      <c r="I9242">
        <v>0</v>
      </c>
      <c r="J9242">
        <v>0.09</v>
      </c>
      <c r="K9242" t="s">
        <v>16</v>
      </c>
      <c r="L9242">
        <v>14</v>
      </c>
    </row>
    <row r="9243" spans="1:12" x14ac:dyDescent="0.3">
      <c r="A9243">
        <v>38</v>
      </c>
      <c r="B9243">
        <v>35427</v>
      </c>
      <c r="C9243" t="s">
        <v>13</v>
      </c>
      <c r="D9243">
        <v>3</v>
      </c>
      <c r="E9243" t="s">
        <v>20</v>
      </c>
      <c r="F9243" t="s">
        <v>15</v>
      </c>
      <c r="G9243">
        <v>5950</v>
      </c>
      <c r="H9243">
        <v>11.72</v>
      </c>
      <c r="I9243">
        <v>0</v>
      </c>
      <c r="J9243">
        <v>0.17</v>
      </c>
      <c r="K9243" t="s">
        <v>17</v>
      </c>
      <c r="L9243">
        <v>11</v>
      </c>
    </row>
    <row r="9244" spans="1:12" x14ac:dyDescent="0.3">
      <c r="A9244">
        <v>38</v>
      </c>
      <c r="B9244">
        <v>18720</v>
      </c>
      <c r="C9244" t="s">
        <v>13</v>
      </c>
      <c r="D9244">
        <v>0</v>
      </c>
      <c r="E9244" t="s">
        <v>27</v>
      </c>
      <c r="F9244" t="s">
        <v>30</v>
      </c>
      <c r="G9244">
        <v>6000</v>
      </c>
      <c r="H9244">
        <v>15.99</v>
      </c>
      <c r="I9244">
        <v>1</v>
      </c>
      <c r="J9244">
        <v>0.32</v>
      </c>
      <c r="K9244" t="s">
        <v>16</v>
      </c>
      <c r="L9244">
        <v>12</v>
      </c>
    </row>
    <row r="9245" spans="1:12" x14ac:dyDescent="0.3">
      <c r="A9245">
        <v>40</v>
      </c>
      <c r="B9245">
        <v>48000</v>
      </c>
      <c r="C9245" t="s">
        <v>26</v>
      </c>
      <c r="D9245">
        <v>2</v>
      </c>
      <c r="E9245" t="s">
        <v>28</v>
      </c>
      <c r="F9245" t="s">
        <v>30</v>
      </c>
      <c r="G9245">
        <v>8000</v>
      </c>
      <c r="H9245">
        <v>15.95</v>
      </c>
      <c r="I9245">
        <v>0</v>
      </c>
      <c r="J9245">
        <v>0.17</v>
      </c>
      <c r="K9245" t="s">
        <v>16</v>
      </c>
      <c r="L9245">
        <v>11</v>
      </c>
    </row>
    <row r="9246" spans="1:12" x14ac:dyDescent="0.3">
      <c r="A9246">
        <v>42</v>
      </c>
      <c r="B9246">
        <v>48000</v>
      </c>
      <c r="C9246" t="s">
        <v>23</v>
      </c>
      <c r="D9246">
        <v>0</v>
      </c>
      <c r="E9246" t="s">
        <v>20</v>
      </c>
      <c r="F9246" t="s">
        <v>15</v>
      </c>
      <c r="G9246">
        <v>3500</v>
      </c>
      <c r="H9246">
        <v>14.35</v>
      </c>
      <c r="I9246">
        <v>0</v>
      </c>
      <c r="J9246">
        <v>7.0000000000000007E-2</v>
      </c>
      <c r="K9246" t="s">
        <v>16</v>
      </c>
      <c r="L9246">
        <v>12</v>
      </c>
    </row>
    <row r="9247" spans="1:12" x14ac:dyDescent="0.3">
      <c r="A9247">
        <v>37</v>
      </c>
      <c r="B9247">
        <v>24000</v>
      </c>
      <c r="C9247" t="s">
        <v>13</v>
      </c>
      <c r="D9247">
        <v>5</v>
      </c>
      <c r="E9247" t="s">
        <v>14</v>
      </c>
      <c r="F9247" t="s">
        <v>19</v>
      </c>
      <c r="G9247">
        <v>6000</v>
      </c>
      <c r="H9247">
        <v>11.49</v>
      </c>
      <c r="I9247">
        <v>0</v>
      </c>
      <c r="J9247">
        <v>0.25</v>
      </c>
      <c r="K9247" t="s">
        <v>16</v>
      </c>
      <c r="L9247">
        <v>17</v>
      </c>
    </row>
    <row r="9248" spans="1:12" x14ac:dyDescent="0.3">
      <c r="A9248">
        <v>47</v>
      </c>
      <c r="B9248">
        <v>48000</v>
      </c>
      <c r="C9248" t="s">
        <v>26</v>
      </c>
      <c r="D9248">
        <v>13</v>
      </c>
      <c r="E9248" t="s">
        <v>14</v>
      </c>
      <c r="F9248" t="s">
        <v>19</v>
      </c>
      <c r="G9248">
        <v>16750</v>
      </c>
      <c r="H9248">
        <v>10.62</v>
      </c>
      <c r="I9248">
        <v>0</v>
      </c>
      <c r="J9248">
        <v>0.35</v>
      </c>
      <c r="K9248" t="s">
        <v>16</v>
      </c>
      <c r="L9248">
        <v>12</v>
      </c>
    </row>
    <row r="9249" spans="1:12" x14ac:dyDescent="0.3">
      <c r="A9249">
        <v>37</v>
      </c>
      <c r="B9249">
        <v>27052</v>
      </c>
      <c r="C9249" t="s">
        <v>13</v>
      </c>
      <c r="D9249">
        <v>2</v>
      </c>
      <c r="E9249" t="s">
        <v>27</v>
      </c>
      <c r="F9249" t="s">
        <v>19</v>
      </c>
      <c r="G9249">
        <v>6000</v>
      </c>
      <c r="H9249">
        <v>10.37</v>
      </c>
      <c r="I9249">
        <v>0</v>
      </c>
      <c r="J9249">
        <v>0.22</v>
      </c>
      <c r="K9249" t="s">
        <v>16</v>
      </c>
      <c r="L9249">
        <v>12</v>
      </c>
    </row>
    <row r="9250" spans="1:12" x14ac:dyDescent="0.3">
      <c r="A9250">
        <v>38</v>
      </c>
      <c r="B9250">
        <v>32000</v>
      </c>
      <c r="C9250" t="s">
        <v>13</v>
      </c>
      <c r="D9250">
        <v>0</v>
      </c>
      <c r="E9250" t="s">
        <v>25</v>
      </c>
      <c r="F9250" t="s">
        <v>19</v>
      </c>
      <c r="G9250">
        <v>6000</v>
      </c>
      <c r="H9250">
        <v>11.36</v>
      </c>
      <c r="I9250">
        <v>1</v>
      </c>
      <c r="J9250">
        <v>0.19</v>
      </c>
      <c r="K9250" t="s">
        <v>16</v>
      </c>
      <c r="L9250">
        <v>16</v>
      </c>
    </row>
    <row r="9251" spans="1:12" x14ac:dyDescent="0.3">
      <c r="A9251">
        <v>39</v>
      </c>
      <c r="B9251">
        <v>48840</v>
      </c>
      <c r="C9251" t="s">
        <v>26</v>
      </c>
      <c r="D9251">
        <v>5</v>
      </c>
      <c r="E9251" t="s">
        <v>20</v>
      </c>
      <c r="F9251" t="s">
        <v>19</v>
      </c>
      <c r="G9251">
        <v>15000</v>
      </c>
      <c r="H9251">
        <v>9.8800000000000008</v>
      </c>
      <c r="I9251">
        <v>0</v>
      </c>
      <c r="J9251">
        <v>0.31</v>
      </c>
      <c r="K9251" t="s">
        <v>16</v>
      </c>
      <c r="L9251">
        <v>15</v>
      </c>
    </row>
    <row r="9252" spans="1:12" x14ac:dyDescent="0.3">
      <c r="A9252">
        <v>36</v>
      </c>
      <c r="B9252">
        <v>49000</v>
      </c>
      <c r="C9252" t="s">
        <v>23</v>
      </c>
      <c r="E9252" t="s">
        <v>20</v>
      </c>
      <c r="F9252" t="s">
        <v>30</v>
      </c>
      <c r="G9252">
        <v>4200</v>
      </c>
      <c r="H9252">
        <v>16.02</v>
      </c>
      <c r="I9252">
        <v>0</v>
      </c>
      <c r="J9252">
        <v>0.09</v>
      </c>
      <c r="K9252" t="s">
        <v>17</v>
      </c>
      <c r="L9252">
        <v>13</v>
      </c>
    </row>
    <row r="9253" spans="1:12" x14ac:dyDescent="0.3">
      <c r="A9253">
        <v>39</v>
      </c>
      <c r="B9253">
        <v>36000</v>
      </c>
      <c r="C9253" t="s">
        <v>13</v>
      </c>
      <c r="D9253">
        <v>2</v>
      </c>
      <c r="E9253" t="s">
        <v>14</v>
      </c>
      <c r="F9253" t="s">
        <v>21</v>
      </c>
      <c r="G9253">
        <v>6000</v>
      </c>
      <c r="H9253">
        <v>8.49</v>
      </c>
      <c r="I9253">
        <v>0</v>
      </c>
      <c r="J9253">
        <v>0.17</v>
      </c>
      <c r="K9253" t="s">
        <v>16</v>
      </c>
      <c r="L9253">
        <v>14</v>
      </c>
    </row>
    <row r="9254" spans="1:12" x14ac:dyDescent="0.3">
      <c r="A9254">
        <v>44</v>
      </c>
      <c r="B9254">
        <v>49200</v>
      </c>
      <c r="C9254" t="s">
        <v>26</v>
      </c>
      <c r="D9254">
        <v>2</v>
      </c>
      <c r="E9254" t="s">
        <v>27</v>
      </c>
      <c r="F9254" t="s">
        <v>30</v>
      </c>
      <c r="G9254">
        <v>3600</v>
      </c>
      <c r="H9254">
        <v>16.29</v>
      </c>
      <c r="I9254">
        <v>0</v>
      </c>
      <c r="J9254">
        <v>7.0000000000000007E-2</v>
      </c>
      <c r="K9254" t="s">
        <v>17</v>
      </c>
      <c r="L9254">
        <v>14</v>
      </c>
    </row>
    <row r="9255" spans="1:12" x14ac:dyDescent="0.3">
      <c r="A9255">
        <v>37</v>
      </c>
      <c r="B9255">
        <v>38000</v>
      </c>
      <c r="C9255" t="s">
        <v>13</v>
      </c>
      <c r="D9255">
        <v>4</v>
      </c>
      <c r="E9255" t="s">
        <v>20</v>
      </c>
      <c r="F9255" t="s">
        <v>30</v>
      </c>
      <c r="G9255">
        <v>6000</v>
      </c>
      <c r="H9255">
        <v>15.33</v>
      </c>
      <c r="I9255">
        <v>0</v>
      </c>
      <c r="J9255">
        <v>0.16</v>
      </c>
      <c r="K9255" t="s">
        <v>17</v>
      </c>
      <c r="L9255">
        <v>16</v>
      </c>
    </row>
    <row r="9256" spans="1:12" x14ac:dyDescent="0.3">
      <c r="A9256">
        <v>36</v>
      </c>
      <c r="B9256">
        <v>49896</v>
      </c>
      <c r="C9256" t="s">
        <v>26</v>
      </c>
      <c r="D9256">
        <v>8</v>
      </c>
      <c r="E9256" t="s">
        <v>27</v>
      </c>
      <c r="F9256" t="s">
        <v>21</v>
      </c>
      <c r="G9256">
        <v>2800</v>
      </c>
      <c r="I9256">
        <v>0</v>
      </c>
      <c r="J9256">
        <v>0.06</v>
      </c>
      <c r="K9256" t="s">
        <v>16</v>
      </c>
      <c r="L9256">
        <v>17</v>
      </c>
    </row>
    <row r="9257" spans="1:12" x14ac:dyDescent="0.3">
      <c r="A9257">
        <v>36</v>
      </c>
      <c r="B9257">
        <v>49901</v>
      </c>
      <c r="C9257" t="s">
        <v>26</v>
      </c>
      <c r="D9257">
        <v>13</v>
      </c>
      <c r="E9257" t="s">
        <v>28</v>
      </c>
      <c r="F9257" t="s">
        <v>15</v>
      </c>
      <c r="G9257">
        <v>8400</v>
      </c>
      <c r="H9257">
        <v>13.61</v>
      </c>
      <c r="I9257">
        <v>0</v>
      </c>
      <c r="J9257">
        <v>0.17</v>
      </c>
      <c r="K9257" t="s">
        <v>17</v>
      </c>
      <c r="L9257">
        <v>12</v>
      </c>
    </row>
    <row r="9258" spans="1:12" x14ac:dyDescent="0.3">
      <c r="A9258">
        <v>42</v>
      </c>
      <c r="B9258">
        <v>44000</v>
      </c>
      <c r="C9258" t="s">
        <v>13</v>
      </c>
      <c r="D9258">
        <v>0</v>
      </c>
      <c r="E9258" t="s">
        <v>25</v>
      </c>
      <c r="F9258" t="s">
        <v>21</v>
      </c>
      <c r="G9258">
        <v>6000</v>
      </c>
      <c r="H9258">
        <v>9.6300000000000008</v>
      </c>
      <c r="I9258">
        <v>0</v>
      </c>
      <c r="J9258">
        <v>0.14000000000000001</v>
      </c>
      <c r="K9258" t="s">
        <v>16</v>
      </c>
      <c r="L9258">
        <v>14</v>
      </c>
    </row>
    <row r="9259" spans="1:12" x14ac:dyDescent="0.3">
      <c r="A9259">
        <v>36</v>
      </c>
      <c r="B9259">
        <v>45000</v>
      </c>
      <c r="C9259" t="s">
        <v>13</v>
      </c>
      <c r="D9259">
        <v>14</v>
      </c>
      <c r="E9259" t="s">
        <v>25</v>
      </c>
      <c r="F9259" t="s">
        <v>19</v>
      </c>
      <c r="G9259">
        <v>6000</v>
      </c>
      <c r="H9259">
        <v>9.99</v>
      </c>
      <c r="I9259">
        <v>0</v>
      </c>
      <c r="J9259">
        <v>0.13</v>
      </c>
      <c r="K9259" t="s">
        <v>16</v>
      </c>
      <c r="L9259">
        <v>12</v>
      </c>
    </row>
    <row r="9260" spans="1:12" x14ac:dyDescent="0.3">
      <c r="A9260">
        <v>43</v>
      </c>
      <c r="B9260">
        <v>48000</v>
      </c>
      <c r="C9260" t="s">
        <v>13</v>
      </c>
      <c r="D9260">
        <v>1</v>
      </c>
      <c r="E9260" t="s">
        <v>20</v>
      </c>
      <c r="F9260" t="s">
        <v>19</v>
      </c>
      <c r="G9260">
        <v>6000</v>
      </c>
      <c r="H9260">
        <v>11.14</v>
      </c>
      <c r="I9260">
        <v>0</v>
      </c>
      <c r="J9260">
        <v>0.13</v>
      </c>
      <c r="K9260" t="s">
        <v>16</v>
      </c>
      <c r="L9260">
        <v>13</v>
      </c>
    </row>
    <row r="9261" spans="1:12" x14ac:dyDescent="0.3">
      <c r="A9261">
        <v>39</v>
      </c>
      <c r="B9261">
        <v>42000</v>
      </c>
      <c r="C9261" t="s">
        <v>13</v>
      </c>
      <c r="D9261">
        <v>2</v>
      </c>
      <c r="E9261" t="s">
        <v>20</v>
      </c>
      <c r="F9261" t="s">
        <v>22</v>
      </c>
      <c r="G9261">
        <v>6000</v>
      </c>
      <c r="H9261">
        <v>17.579999999999998</v>
      </c>
      <c r="I9261">
        <v>1</v>
      </c>
      <c r="J9261">
        <v>0.14000000000000001</v>
      </c>
      <c r="K9261" t="s">
        <v>16</v>
      </c>
      <c r="L9261">
        <v>12</v>
      </c>
    </row>
    <row r="9262" spans="1:12" x14ac:dyDescent="0.3">
      <c r="A9262">
        <v>44</v>
      </c>
      <c r="B9262">
        <v>50000</v>
      </c>
      <c r="C9262" t="s">
        <v>26</v>
      </c>
      <c r="D9262">
        <v>8</v>
      </c>
      <c r="E9262" t="s">
        <v>25</v>
      </c>
      <c r="F9262" t="s">
        <v>19</v>
      </c>
      <c r="G9262">
        <v>6000</v>
      </c>
      <c r="H9262">
        <v>11.99</v>
      </c>
      <c r="I9262">
        <v>0</v>
      </c>
      <c r="J9262">
        <v>0.12</v>
      </c>
      <c r="K9262" t="s">
        <v>16</v>
      </c>
      <c r="L9262">
        <v>17</v>
      </c>
    </row>
    <row r="9263" spans="1:12" x14ac:dyDescent="0.3">
      <c r="A9263">
        <v>41</v>
      </c>
      <c r="B9263">
        <v>50000</v>
      </c>
      <c r="C9263" t="s">
        <v>13</v>
      </c>
      <c r="D9263">
        <v>0</v>
      </c>
      <c r="E9263" t="s">
        <v>20</v>
      </c>
      <c r="F9263" t="s">
        <v>19</v>
      </c>
      <c r="G9263">
        <v>6000</v>
      </c>
      <c r="H9263">
        <v>8.8800000000000008</v>
      </c>
      <c r="I9263">
        <v>0</v>
      </c>
      <c r="J9263">
        <v>0.12</v>
      </c>
      <c r="K9263" t="s">
        <v>16</v>
      </c>
      <c r="L9263">
        <v>17</v>
      </c>
    </row>
    <row r="9264" spans="1:12" x14ac:dyDescent="0.3">
      <c r="A9264">
        <v>36</v>
      </c>
      <c r="B9264">
        <v>52000</v>
      </c>
      <c r="C9264" t="s">
        <v>13</v>
      </c>
      <c r="D9264">
        <v>0</v>
      </c>
      <c r="E9264" t="s">
        <v>18</v>
      </c>
      <c r="F9264" t="s">
        <v>19</v>
      </c>
      <c r="G9264">
        <v>6000</v>
      </c>
      <c r="H9264">
        <v>9.99</v>
      </c>
      <c r="I9264">
        <v>0</v>
      </c>
      <c r="J9264">
        <v>0.12</v>
      </c>
      <c r="K9264" t="s">
        <v>16</v>
      </c>
      <c r="L9264">
        <v>12</v>
      </c>
    </row>
    <row r="9265" spans="1:12" x14ac:dyDescent="0.3">
      <c r="A9265">
        <v>38</v>
      </c>
      <c r="B9265">
        <v>50000</v>
      </c>
      <c r="C9265" t="s">
        <v>26</v>
      </c>
      <c r="D9265">
        <v>8</v>
      </c>
      <c r="E9265" t="s">
        <v>20</v>
      </c>
      <c r="F9265" t="s">
        <v>19</v>
      </c>
      <c r="G9265">
        <v>10000</v>
      </c>
      <c r="I9265">
        <v>0</v>
      </c>
      <c r="J9265">
        <v>0.2</v>
      </c>
      <c r="K9265" t="s">
        <v>16</v>
      </c>
      <c r="L9265">
        <v>15</v>
      </c>
    </row>
    <row r="9266" spans="1:12" x14ac:dyDescent="0.3">
      <c r="A9266">
        <v>43</v>
      </c>
      <c r="B9266">
        <v>50000</v>
      </c>
      <c r="C9266" t="s">
        <v>23</v>
      </c>
      <c r="D9266">
        <v>3</v>
      </c>
      <c r="E9266" t="s">
        <v>14</v>
      </c>
      <c r="F9266" t="s">
        <v>15</v>
      </c>
      <c r="G9266">
        <v>5000</v>
      </c>
      <c r="H9266">
        <v>13.35</v>
      </c>
      <c r="I9266">
        <v>0</v>
      </c>
      <c r="J9266">
        <v>0.1</v>
      </c>
      <c r="K9266" t="s">
        <v>17</v>
      </c>
      <c r="L9266">
        <v>12</v>
      </c>
    </row>
    <row r="9267" spans="1:12" x14ac:dyDescent="0.3">
      <c r="A9267">
        <v>40</v>
      </c>
      <c r="B9267">
        <v>55182</v>
      </c>
      <c r="C9267" t="s">
        <v>13</v>
      </c>
      <c r="D9267">
        <v>0</v>
      </c>
      <c r="E9267" t="s">
        <v>27</v>
      </c>
      <c r="F9267" t="s">
        <v>21</v>
      </c>
      <c r="G9267">
        <v>6000</v>
      </c>
      <c r="H9267">
        <v>6.99</v>
      </c>
      <c r="I9267">
        <v>0</v>
      </c>
      <c r="J9267">
        <v>0.11</v>
      </c>
      <c r="K9267" t="s">
        <v>16</v>
      </c>
      <c r="L9267">
        <v>13</v>
      </c>
    </row>
    <row r="9268" spans="1:12" x14ac:dyDescent="0.3">
      <c r="A9268">
        <v>42</v>
      </c>
      <c r="B9268">
        <v>57996</v>
      </c>
      <c r="C9268" t="s">
        <v>13</v>
      </c>
      <c r="D9268">
        <v>26</v>
      </c>
      <c r="E9268" t="s">
        <v>27</v>
      </c>
      <c r="F9268" t="s">
        <v>21</v>
      </c>
      <c r="G9268">
        <v>6000</v>
      </c>
      <c r="H9268">
        <v>8.59</v>
      </c>
      <c r="I9268">
        <v>0</v>
      </c>
      <c r="J9268">
        <v>0.1</v>
      </c>
      <c r="K9268" t="s">
        <v>16</v>
      </c>
      <c r="L9268">
        <v>12</v>
      </c>
    </row>
    <row r="9269" spans="1:12" x14ac:dyDescent="0.3">
      <c r="A9269">
        <v>42</v>
      </c>
      <c r="B9269">
        <v>50000</v>
      </c>
      <c r="C9269" t="s">
        <v>26</v>
      </c>
      <c r="D9269">
        <v>5</v>
      </c>
      <c r="E9269" t="s">
        <v>18</v>
      </c>
      <c r="F9269" t="s">
        <v>19</v>
      </c>
      <c r="G9269">
        <v>7000</v>
      </c>
      <c r="I9269">
        <v>0</v>
      </c>
      <c r="J9269">
        <v>0.14000000000000001</v>
      </c>
      <c r="K9269" t="s">
        <v>16</v>
      </c>
      <c r="L9269">
        <v>12</v>
      </c>
    </row>
    <row r="9270" spans="1:12" x14ac:dyDescent="0.3">
      <c r="A9270">
        <v>38</v>
      </c>
      <c r="B9270">
        <v>50000</v>
      </c>
      <c r="C9270" t="s">
        <v>26</v>
      </c>
      <c r="D9270">
        <v>4</v>
      </c>
      <c r="E9270" t="s">
        <v>27</v>
      </c>
      <c r="F9270" t="s">
        <v>19</v>
      </c>
      <c r="G9270">
        <v>10000</v>
      </c>
      <c r="H9270">
        <v>11.86</v>
      </c>
      <c r="I9270">
        <v>0</v>
      </c>
      <c r="J9270">
        <v>0.2</v>
      </c>
      <c r="K9270" t="s">
        <v>16</v>
      </c>
      <c r="L9270">
        <v>11</v>
      </c>
    </row>
    <row r="9271" spans="1:12" x14ac:dyDescent="0.3">
      <c r="A9271">
        <v>36</v>
      </c>
      <c r="B9271">
        <v>50000</v>
      </c>
      <c r="C9271" t="s">
        <v>26</v>
      </c>
      <c r="D9271">
        <v>2</v>
      </c>
      <c r="E9271" t="s">
        <v>14</v>
      </c>
      <c r="F9271" t="s">
        <v>15</v>
      </c>
      <c r="G9271">
        <v>16000</v>
      </c>
      <c r="H9271">
        <v>13.48</v>
      </c>
      <c r="I9271">
        <v>0</v>
      </c>
      <c r="J9271">
        <v>0.32</v>
      </c>
      <c r="K9271" t="s">
        <v>16</v>
      </c>
      <c r="L9271">
        <v>15</v>
      </c>
    </row>
    <row r="9272" spans="1:12" x14ac:dyDescent="0.3">
      <c r="A9272">
        <v>40</v>
      </c>
      <c r="B9272">
        <v>50000</v>
      </c>
      <c r="C9272" t="s">
        <v>26</v>
      </c>
      <c r="D9272">
        <v>5</v>
      </c>
      <c r="E9272" t="s">
        <v>28</v>
      </c>
      <c r="F9272" t="s">
        <v>30</v>
      </c>
      <c r="G9272">
        <v>6000</v>
      </c>
      <c r="H9272">
        <v>14.96</v>
      </c>
      <c r="I9272">
        <v>0</v>
      </c>
      <c r="J9272">
        <v>0.12</v>
      </c>
      <c r="K9272" t="s">
        <v>17</v>
      </c>
      <c r="L9272">
        <v>16</v>
      </c>
    </row>
    <row r="9273" spans="1:12" x14ac:dyDescent="0.3">
      <c r="A9273">
        <v>38</v>
      </c>
      <c r="B9273">
        <v>50000</v>
      </c>
      <c r="C9273" t="s">
        <v>26</v>
      </c>
      <c r="D9273">
        <v>6</v>
      </c>
      <c r="E9273" t="s">
        <v>20</v>
      </c>
      <c r="F9273" t="s">
        <v>30</v>
      </c>
      <c r="G9273">
        <v>3000</v>
      </c>
      <c r="H9273">
        <v>15.05</v>
      </c>
      <c r="I9273">
        <v>0</v>
      </c>
      <c r="J9273">
        <v>0.06</v>
      </c>
      <c r="K9273" t="s">
        <v>16</v>
      </c>
      <c r="L9273">
        <v>12</v>
      </c>
    </row>
    <row r="9274" spans="1:12" x14ac:dyDescent="0.3">
      <c r="A9274">
        <v>44</v>
      </c>
      <c r="B9274">
        <v>70000</v>
      </c>
      <c r="C9274" t="s">
        <v>13</v>
      </c>
      <c r="D9274">
        <v>15</v>
      </c>
      <c r="E9274" t="s">
        <v>25</v>
      </c>
      <c r="F9274" t="s">
        <v>21</v>
      </c>
      <c r="G9274">
        <v>6000</v>
      </c>
      <c r="H9274">
        <v>5.79</v>
      </c>
      <c r="I9274">
        <v>0</v>
      </c>
      <c r="J9274">
        <v>0.09</v>
      </c>
      <c r="K9274" t="s">
        <v>16</v>
      </c>
      <c r="L9274">
        <v>16</v>
      </c>
    </row>
    <row r="9275" spans="1:12" x14ac:dyDescent="0.3">
      <c r="A9275">
        <v>36</v>
      </c>
      <c r="B9275">
        <v>70000</v>
      </c>
      <c r="C9275" t="s">
        <v>13</v>
      </c>
      <c r="D9275">
        <v>4</v>
      </c>
      <c r="E9275" t="s">
        <v>27</v>
      </c>
      <c r="F9275" t="s">
        <v>21</v>
      </c>
      <c r="G9275">
        <v>6000</v>
      </c>
      <c r="H9275">
        <v>7.29</v>
      </c>
      <c r="I9275">
        <v>0</v>
      </c>
      <c r="J9275">
        <v>0.09</v>
      </c>
      <c r="K9275" t="s">
        <v>16</v>
      </c>
      <c r="L9275">
        <v>15</v>
      </c>
    </row>
    <row r="9276" spans="1:12" x14ac:dyDescent="0.3">
      <c r="A9276">
        <v>37</v>
      </c>
      <c r="B9276">
        <v>79000</v>
      </c>
      <c r="C9276" t="s">
        <v>13</v>
      </c>
      <c r="D9276">
        <v>2</v>
      </c>
      <c r="E9276" t="s">
        <v>25</v>
      </c>
      <c r="F9276" t="s">
        <v>19</v>
      </c>
      <c r="G9276">
        <v>6000</v>
      </c>
      <c r="H9276">
        <v>10</v>
      </c>
      <c r="I9276">
        <v>0</v>
      </c>
      <c r="J9276">
        <v>0.08</v>
      </c>
      <c r="K9276" t="s">
        <v>16</v>
      </c>
      <c r="L9276">
        <v>16</v>
      </c>
    </row>
    <row r="9277" spans="1:12" x14ac:dyDescent="0.3">
      <c r="A9277">
        <v>47</v>
      </c>
      <c r="B9277">
        <v>50004</v>
      </c>
      <c r="C9277" t="s">
        <v>26</v>
      </c>
      <c r="D9277">
        <v>22</v>
      </c>
      <c r="E9277" t="s">
        <v>27</v>
      </c>
      <c r="F9277" t="s">
        <v>21</v>
      </c>
      <c r="G9277">
        <v>8000</v>
      </c>
      <c r="I9277">
        <v>0</v>
      </c>
      <c r="J9277">
        <v>0.16</v>
      </c>
      <c r="K9277" t="s">
        <v>16</v>
      </c>
      <c r="L9277">
        <v>15</v>
      </c>
    </row>
    <row r="9278" spans="1:12" x14ac:dyDescent="0.3">
      <c r="A9278">
        <v>40</v>
      </c>
      <c r="B9278">
        <v>80000</v>
      </c>
      <c r="C9278" t="s">
        <v>13</v>
      </c>
      <c r="D9278">
        <v>0</v>
      </c>
      <c r="E9278" t="s">
        <v>14</v>
      </c>
      <c r="F9278" t="s">
        <v>21</v>
      </c>
      <c r="G9278">
        <v>6000</v>
      </c>
      <c r="H9278">
        <v>8.94</v>
      </c>
      <c r="I9278">
        <v>0</v>
      </c>
      <c r="J9278">
        <v>7.0000000000000007E-2</v>
      </c>
      <c r="K9278" t="s">
        <v>16</v>
      </c>
      <c r="L9278">
        <v>11</v>
      </c>
    </row>
    <row r="9279" spans="1:12" x14ac:dyDescent="0.3">
      <c r="A9279">
        <v>42</v>
      </c>
      <c r="B9279">
        <v>160000</v>
      </c>
      <c r="C9279" t="s">
        <v>13</v>
      </c>
      <c r="D9279">
        <v>6</v>
      </c>
      <c r="E9279" t="s">
        <v>27</v>
      </c>
      <c r="F9279" t="s">
        <v>19</v>
      </c>
      <c r="G9279">
        <v>6000</v>
      </c>
      <c r="H9279">
        <v>10.65</v>
      </c>
      <c r="I9279">
        <v>0</v>
      </c>
      <c r="J9279">
        <v>0.04</v>
      </c>
      <c r="K9279" t="s">
        <v>16</v>
      </c>
      <c r="L9279">
        <v>17</v>
      </c>
    </row>
    <row r="9280" spans="1:12" x14ac:dyDescent="0.3">
      <c r="A9280">
        <v>36</v>
      </c>
      <c r="B9280">
        <v>25000</v>
      </c>
      <c r="C9280" t="s">
        <v>13</v>
      </c>
      <c r="D9280">
        <v>2</v>
      </c>
      <c r="E9280" t="s">
        <v>20</v>
      </c>
      <c r="F9280" t="s">
        <v>19</v>
      </c>
      <c r="G9280">
        <v>6200</v>
      </c>
      <c r="H9280">
        <v>9.91</v>
      </c>
      <c r="I9280">
        <v>1</v>
      </c>
      <c r="J9280">
        <v>0.25</v>
      </c>
      <c r="K9280" t="s">
        <v>16</v>
      </c>
      <c r="L9280">
        <v>14</v>
      </c>
    </row>
    <row r="9281" spans="1:12" x14ac:dyDescent="0.3">
      <c r="A9281">
        <v>40</v>
      </c>
      <c r="B9281">
        <v>44000</v>
      </c>
      <c r="C9281" t="s">
        <v>13</v>
      </c>
      <c r="D9281">
        <v>9</v>
      </c>
      <c r="E9281" t="s">
        <v>14</v>
      </c>
      <c r="F9281" t="s">
        <v>21</v>
      </c>
      <c r="G9281">
        <v>6200</v>
      </c>
      <c r="H9281">
        <v>5.42</v>
      </c>
      <c r="I9281">
        <v>0</v>
      </c>
      <c r="J9281">
        <v>0.14000000000000001</v>
      </c>
      <c r="K9281" t="s">
        <v>16</v>
      </c>
      <c r="L9281">
        <v>17</v>
      </c>
    </row>
    <row r="9282" spans="1:12" x14ac:dyDescent="0.3">
      <c r="A9282">
        <v>43</v>
      </c>
      <c r="B9282">
        <v>33500</v>
      </c>
      <c r="C9282" t="s">
        <v>13</v>
      </c>
      <c r="D9282">
        <v>4</v>
      </c>
      <c r="E9282" t="s">
        <v>20</v>
      </c>
      <c r="F9282" t="s">
        <v>15</v>
      </c>
      <c r="G9282">
        <v>6225</v>
      </c>
      <c r="H9282">
        <v>14.79</v>
      </c>
      <c r="I9282">
        <v>0</v>
      </c>
      <c r="J9282">
        <v>0.19</v>
      </c>
      <c r="K9282" t="s">
        <v>16</v>
      </c>
      <c r="L9282">
        <v>17</v>
      </c>
    </row>
    <row r="9283" spans="1:12" x14ac:dyDescent="0.3">
      <c r="A9283">
        <v>37</v>
      </c>
      <c r="B9283">
        <v>55000</v>
      </c>
      <c r="C9283" t="s">
        <v>13</v>
      </c>
      <c r="D9283">
        <v>3</v>
      </c>
      <c r="E9283" t="s">
        <v>28</v>
      </c>
      <c r="F9283" t="s">
        <v>29</v>
      </c>
      <c r="G9283">
        <v>7000</v>
      </c>
      <c r="H9283">
        <v>16.32</v>
      </c>
      <c r="I9283">
        <v>0</v>
      </c>
      <c r="J9283">
        <v>0.13</v>
      </c>
      <c r="K9283" t="s">
        <v>17</v>
      </c>
      <c r="L9283">
        <v>13</v>
      </c>
    </row>
    <row r="9284" spans="1:12" x14ac:dyDescent="0.3">
      <c r="A9284">
        <v>36</v>
      </c>
      <c r="B9284">
        <v>51000</v>
      </c>
      <c r="C9284" t="s">
        <v>26</v>
      </c>
      <c r="D9284">
        <v>4</v>
      </c>
      <c r="E9284" t="s">
        <v>28</v>
      </c>
      <c r="F9284" t="s">
        <v>19</v>
      </c>
      <c r="G9284">
        <v>4775</v>
      </c>
      <c r="H9284">
        <v>11.14</v>
      </c>
      <c r="I9284">
        <v>0</v>
      </c>
      <c r="J9284">
        <v>0.09</v>
      </c>
      <c r="K9284" t="s">
        <v>16</v>
      </c>
      <c r="L9284">
        <v>14</v>
      </c>
    </row>
    <row r="9285" spans="1:12" x14ac:dyDescent="0.3">
      <c r="A9285">
        <v>39</v>
      </c>
      <c r="B9285">
        <v>51000</v>
      </c>
      <c r="C9285" t="s">
        <v>23</v>
      </c>
      <c r="D9285">
        <v>12</v>
      </c>
      <c r="E9285" t="s">
        <v>18</v>
      </c>
      <c r="F9285" t="s">
        <v>15</v>
      </c>
      <c r="G9285">
        <v>12000</v>
      </c>
      <c r="H9285">
        <v>11.34</v>
      </c>
      <c r="I9285">
        <v>0</v>
      </c>
      <c r="J9285">
        <v>0.24</v>
      </c>
      <c r="K9285" t="s">
        <v>16</v>
      </c>
      <c r="L9285">
        <v>17</v>
      </c>
    </row>
    <row r="9286" spans="1:12" x14ac:dyDescent="0.3">
      <c r="A9286">
        <v>36</v>
      </c>
      <c r="B9286">
        <v>60000</v>
      </c>
      <c r="C9286" t="s">
        <v>13</v>
      </c>
      <c r="D9286">
        <v>3</v>
      </c>
      <c r="E9286" t="s">
        <v>28</v>
      </c>
      <c r="F9286" t="s">
        <v>21</v>
      </c>
      <c r="G9286">
        <v>7000</v>
      </c>
      <c r="H9286">
        <v>7.88</v>
      </c>
      <c r="I9286">
        <v>0</v>
      </c>
      <c r="J9286">
        <v>0.12</v>
      </c>
      <c r="K9286" t="s">
        <v>16</v>
      </c>
      <c r="L9286">
        <v>12</v>
      </c>
    </row>
    <row r="9287" spans="1:12" x14ac:dyDescent="0.3">
      <c r="A9287">
        <v>42</v>
      </c>
      <c r="B9287">
        <v>55392</v>
      </c>
      <c r="C9287" t="s">
        <v>13</v>
      </c>
      <c r="D9287">
        <v>17</v>
      </c>
      <c r="E9287" t="s">
        <v>25</v>
      </c>
      <c r="F9287" t="s">
        <v>30</v>
      </c>
      <c r="G9287">
        <v>7000</v>
      </c>
      <c r="H9287">
        <v>15.95</v>
      </c>
      <c r="I9287">
        <v>1</v>
      </c>
      <c r="J9287">
        <v>0.13</v>
      </c>
      <c r="K9287" t="s">
        <v>17</v>
      </c>
      <c r="L9287">
        <v>15</v>
      </c>
    </row>
    <row r="9288" spans="1:12" x14ac:dyDescent="0.3">
      <c r="A9288">
        <v>38</v>
      </c>
      <c r="B9288">
        <v>62000</v>
      </c>
      <c r="C9288" t="s">
        <v>13</v>
      </c>
      <c r="D9288">
        <v>5</v>
      </c>
      <c r="E9288" t="s">
        <v>18</v>
      </c>
      <c r="F9288" t="s">
        <v>19</v>
      </c>
      <c r="G9288">
        <v>7000</v>
      </c>
      <c r="H9288">
        <v>10.62</v>
      </c>
      <c r="I9288">
        <v>0</v>
      </c>
      <c r="J9288">
        <v>0.11</v>
      </c>
      <c r="K9288" t="s">
        <v>16</v>
      </c>
      <c r="L9288">
        <v>14</v>
      </c>
    </row>
    <row r="9289" spans="1:12" x14ac:dyDescent="0.3">
      <c r="A9289">
        <v>38</v>
      </c>
      <c r="B9289">
        <v>65000</v>
      </c>
      <c r="C9289" t="s">
        <v>13</v>
      </c>
      <c r="D9289">
        <v>2</v>
      </c>
      <c r="E9289" t="s">
        <v>27</v>
      </c>
      <c r="F9289" t="s">
        <v>21</v>
      </c>
      <c r="G9289">
        <v>7000</v>
      </c>
      <c r="H9289">
        <v>7.88</v>
      </c>
      <c r="I9289">
        <v>0</v>
      </c>
      <c r="J9289">
        <v>0.11</v>
      </c>
      <c r="K9289" t="s">
        <v>16</v>
      </c>
      <c r="L9289">
        <v>11</v>
      </c>
    </row>
    <row r="9290" spans="1:12" x14ac:dyDescent="0.3">
      <c r="A9290">
        <v>39</v>
      </c>
      <c r="B9290">
        <v>73882</v>
      </c>
      <c r="C9290" t="s">
        <v>13</v>
      </c>
      <c r="D9290">
        <v>17</v>
      </c>
      <c r="E9290" t="s">
        <v>14</v>
      </c>
      <c r="F9290" t="s">
        <v>19</v>
      </c>
      <c r="G9290">
        <v>7000</v>
      </c>
      <c r="H9290">
        <v>9.91</v>
      </c>
      <c r="I9290">
        <v>0</v>
      </c>
      <c r="J9290">
        <v>0.09</v>
      </c>
      <c r="K9290" t="s">
        <v>16</v>
      </c>
      <c r="L9290">
        <v>13</v>
      </c>
    </row>
    <row r="9291" spans="1:12" x14ac:dyDescent="0.3">
      <c r="A9291">
        <v>36</v>
      </c>
      <c r="B9291">
        <v>51996</v>
      </c>
      <c r="C9291" t="s">
        <v>26</v>
      </c>
      <c r="D9291">
        <v>8</v>
      </c>
      <c r="E9291" t="s">
        <v>14</v>
      </c>
      <c r="F9291" t="s">
        <v>19</v>
      </c>
      <c r="G9291">
        <v>7500</v>
      </c>
      <c r="H9291">
        <v>10.51</v>
      </c>
      <c r="I9291">
        <v>0</v>
      </c>
      <c r="J9291">
        <v>0.14000000000000001</v>
      </c>
      <c r="K9291" t="s">
        <v>16</v>
      </c>
      <c r="L9291">
        <v>15</v>
      </c>
    </row>
    <row r="9292" spans="1:12" x14ac:dyDescent="0.3">
      <c r="A9292">
        <v>36</v>
      </c>
      <c r="B9292">
        <v>52000</v>
      </c>
      <c r="C9292" t="s">
        <v>26</v>
      </c>
      <c r="D9292">
        <v>20</v>
      </c>
      <c r="E9292" t="s">
        <v>27</v>
      </c>
      <c r="F9292" t="s">
        <v>21</v>
      </c>
      <c r="G9292">
        <v>8325</v>
      </c>
      <c r="I9292">
        <v>0</v>
      </c>
      <c r="J9292">
        <v>0.16</v>
      </c>
      <c r="K9292" t="s">
        <v>16</v>
      </c>
      <c r="L9292">
        <v>17</v>
      </c>
    </row>
    <row r="9293" spans="1:12" x14ac:dyDescent="0.3">
      <c r="A9293">
        <v>42</v>
      </c>
      <c r="B9293">
        <v>97600</v>
      </c>
      <c r="C9293" t="s">
        <v>13</v>
      </c>
      <c r="D9293">
        <v>0</v>
      </c>
      <c r="E9293" t="s">
        <v>18</v>
      </c>
      <c r="F9293" t="s">
        <v>21</v>
      </c>
      <c r="G9293">
        <v>7000</v>
      </c>
      <c r="H9293">
        <v>8.9</v>
      </c>
      <c r="I9293">
        <v>0</v>
      </c>
      <c r="J9293">
        <v>7.0000000000000007E-2</v>
      </c>
      <c r="K9293" t="s">
        <v>16</v>
      </c>
      <c r="L9293">
        <v>13</v>
      </c>
    </row>
    <row r="9294" spans="1:12" x14ac:dyDescent="0.3">
      <c r="A9294">
        <v>43</v>
      </c>
      <c r="B9294">
        <v>175436</v>
      </c>
      <c r="C9294" t="s">
        <v>13</v>
      </c>
      <c r="D9294">
        <v>1</v>
      </c>
      <c r="E9294" t="s">
        <v>28</v>
      </c>
      <c r="F9294" t="s">
        <v>21</v>
      </c>
      <c r="G9294">
        <v>7000</v>
      </c>
      <c r="H9294">
        <v>5.99</v>
      </c>
      <c r="I9294">
        <v>0</v>
      </c>
      <c r="J9294">
        <v>0.04</v>
      </c>
      <c r="K9294" t="s">
        <v>16</v>
      </c>
      <c r="L9294">
        <v>12</v>
      </c>
    </row>
    <row r="9295" spans="1:12" x14ac:dyDescent="0.3">
      <c r="A9295">
        <v>37</v>
      </c>
      <c r="B9295">
        <v>14400</v>
      </c>
      <c r="C9295" t="s">
        <v>13</v>
      </c>
      <c r="D9295">
        <v>2</v>
      </c>
      <c r="E9295" t="s">
        <v>20</v>
      </c>
      <c r="F9295" t="s">
        <v>21</v>
      </c>
      <c r="G9295">
        <v>6950</v>
      </c>
      <c r="H9295">
        <v>7.66</v>
      </c>
      <c r="I9295">
        <v>1</v>
      </c>
      <c r="J9295">
        <v>0.48</v>
      </c>
      <c r="K9295" t="s">
        <v>16</v>
      </c>
      <c r="L9295">
        <v>13</v>
      </c>
    </row>
    <row r="9296" spans="1:12" x14ac:dyDescent="0.3">
      <c r="A9296">
        <v>38</v>
      </c>
      <c r="B9296">
        <v>52000</v>
      </c>
      <c r="C9296" t="s">
        <v>23</v>
      </c>
      <c r="D9296">
        <v>3</v>
      </c>
      <c r="E9296" t="s">
        <v>20</v>
      </c>
      <c r="F9296" t="s">
        <v>30</v>
      </c>
      <c r="G9296">
        <v>8000</v>
      </c>
      <c r="H9296">
        <v>15.21</v>
      </c>
      <c r="I9296">
        <v>0</v>
      </c>
      <c r="J9296">
        <v>0.15</v>
      </c>
      <c r="K9296" t="s">
        <v>16</v>
      </c>
      <c r="L9296">
        <v>13</v>
      </c>
    </row>
    <row r="9297" spans="1:12" x14ac:dyDescent="0.3">
      <c r="A9297">
        <v>37</v>
      </c>
      <c r="B9297">
        <v>30000</v>
      </c>
      <c r="C9297" t="s">
        <v>13</v>
      </c>
      <c r="D9297">
        <v>6</v>
      </c>
      <c r="E9297" t="s">
        <v>14</v>
      </c>
      <c r="F9297" t="s">
        <v>19</v>
      </c>
      <c r="G9297">
        <v>6500</v>
      </c>
      <c r="H9297">
        <v>10.37</v>
      </c>
      <c r="I9297">
        <v>0</v>
      </c>
      <c r="J9297">
        <v>0.22</v>
      </c>
      <c r="K9297" t="s">
        <v>16</v>
      </c>
      <c r="L9297">
        <v>11</v>
      </c>
    </row>
    <row r="9298" spans="1:12" x14ac:dyDescent="0.3">
      <c r="A9298">
        <v>41</v>
      </c>
      <c r="B9298">
        <v>30600</v>
      </c>
      <c r="C9298" t="s">
        <v>13</v>
      </c>
      <c r="D9298">
        <v>0</v>
      </c>
      <c r="E9298" t="s">
        <v>25</v>
      </c>
      <c r="F9298" t="s">
        <v>19</v>
      </c>
      <c r="G9298">
        <v>6500</v>
      </c>
      <c r="H9298">
        <v>10.65</v>
      </c>
      <c r="I9298">
        <v>0</v>
      </c>
      <c r="J9298">
        <v>0.21</v>
      </c>
      <c r="K9298" t="s">
        <v>16</v>
      </c>
      <c r="L9298">
        <v>12</v>
      </c>
    </row>
    <row r="9299" spans="1:12" x14ac:dyDescent="0.3">
      <c r="A9299">
        <v>47</v>
      </c>
      <c r="B9299">
        <v>31400</v>
      </c>
      <c r="C9299" t="s">
        <v>13</v>
      </c>
      <c r="D9299">
        <v>1</v>
      </c>
      <c r="E9299" t="s">
        <v>27</v>
      </c>
      <c r="F9299" t="s">
        <v>21</v>
      </c>
      <c r="G9299">
        <v>6500</v>
      </c>
      <c r="H9299">
        <v>9.32</v>
      </c>
      <c r="I9299">
        <v>0</v>
      </c>
      <c r="J9299">
        <v>0.21</v>
      </c>
      <c r="K9299" t="s">
        <v>16</v>
      </c>
      <c r="L9299">
        <v>16</v>
      </c>
    </row>
    <row r="9300" spans="1:12" x14ac:dyDescent="0.3">
      <c r="A9300">
        <v>45</v>
      </c>
      <c r="B9300">
        <v>52000</v>
      </c>
      <c r="C9300" t="s">
        <v>26</v>
      </c>
      <c r="D9300">
        <v>11</v>
      </c>
      <c r="E9300" t="s">
        <v>18</v>
      </c>
      <c r="F9300" t="s">
        <v>21</v>
      </c>
      <c r="G9300">
        <v>14000</v>
      </c>
      <c r="I9300">
        <v>0</v>
      </c>
      <c r="J9300">
        <v>0.27</v>
      </c>
      <c r="K9300" t="s">
        <v>16</v>
      </c>
      <c r="L9300">
        <v>16</v>
      </c>
    </row>
    <row r="9301" spans="1:12" x14ac:dyDescent="0.3">
      <c r="A9301">
        <v>47</v>
      </c>
      <c r="B9301">
        <v>52000</v>
      </c>
      <c r="C9301" t="s">
        <v>23</v>
      </c>
      <c r="D9301">
        <v>2</v>
      </c>
      <c r="E9301" t="s">
        <v>27</v>
      </c>
      <c r="F9301" t="s">
        <v>19</v>
      </c>
      <c r="G9301">
        <v>5000</v>
      </c>
      <c r="H9301">
        <v>10.08</v>
      </c>
      <c r="I9301">
        <v>0</v>
      </c>
      <c r="J9301">
        <v>0.1</v>
      </c>
      <c r="K9301" t="s">
        <v>16</v>
      </c>
      <c r="L9301">
        <v>12</v>
      </c>
    </row>
    <row r="9302" spans="1:12" x14ac:dyDescent="0.3">
      <c r="A9302">
        <v>39</v>
      </c>
      <c r="B9302">
        <v>42000</v>
      </c>
      <c r="C9302" t="s">
        <v>13</v>
      </c>
      <c r="D9302">
        <v>4</v>
      </c>
      <c r="E9302" t="s">
        <v>14</v>
      </c>
      <c r="F9302" t="s">
        <v>15</v>
      </c>
      <c r="G9302">
        <v>6500</v>
      </c>
      <c r="H9302">
        <v>13.99</v>
      </c>
      <c r="I9302">
        <v>0</v>
      </c>
      <c r="J9302">
        <v>0.15</v>
      </c>
      <c r="K9302" t="s">
        <v>17</v>
      </c>
      <c r="L9302">
        <v>14</v>
      </c>
    </row>
    <row r="9303" spans="1:12" x14ac:dyDescent="0.3">
      <c r="A9303">
        <v>42</v>
      </c>
      <c r="B9303">
        <v>52400</v>
      </c>
      <c r="C9303" t="s">
        <v>26</v>
      </c>
      <c r="D9303">
        <v>14</v>
      </c>
      <c r="E9303" t="s">
        <v>28</v>
      </c>
      <c r="F9303" t="s">
        <v>19</v>
      </c>
      <c r="G9303">
        <v>21000</v>
      </c>
      <c r="H9303">
        <v>10.38</v>
      </c>
      <c r="I9303">
        <v>0</v>
      </c>
      <c r="J9303">
        <v>0.4</v>
      </c>
      <c r="K9303" t="s">
        <v>16</v>
      </c>
      <c r="L9303">
        <v>13</v>
      </c>
    </row>
    <row r="9304" spans="1:12" x14ac:dyDescent="0.3">
      <c r="A9304">
        <v>39</v>
      </c>
      <c r="B9304">
        <v>53000</v>
      </c>
      <c r="C9304" t="s">
        <v>13</v>
      </c>
      <c r="D9304">
        <v>15</v>
      </c>
      <c r="E9304" t="s">
        <v>18</v>
      </c>
      <c r="F9304" t="s">
        <v>21</v>
      </c>
      <c r="G9304">
        <v>6500</v>
      </c>
      <c r="H9304">
        <v>7.29</v>
      </c>
      <c r="I9304">
        <v>0</v>
      </c>
      <c r="J9304">
        <v>0.12</v>
      </c>
      <c r="K9304" t="s">
        <v>16</v>
      </c>
      <c r="L9304">
        <v>17</v>
      </c>
    </row>
    <row r="9305" spans="1:12" x14ac:dyDescent="0.3">
      <c r="A9305">
        <v>36</v>
      </c>
      <c r="B9305">
        <v>52660</v>
      </c>
      <c r="C9305" t="s">
        <v>26</v>
      </c>
      <c r="D9305">
        <v>2</v>
      </c>
      <c r="E9305" t="s">
        <v>28</v>
      </c>
      <c r="F9305" t="s">
        <v>15</v>
      </c>
      <c r="G9305">
        <v>15000</v>
      </c>
      <c r="H9305">
        <v>13.16</v>
      </c>
      <c r="I9305">
        <v>0</v>
      </c>
      <c r="J9305">
        <v>0.28000000000000003</v>
      </c>
      <c r="K9305" t="s">
        <v>17</v>
      </c>
      <c r="L9305">
        <v>13</v>
      </c>
    </row>
    <row r="9306" spans="1:12" x14ac:dyDescent="0.3">
      <c r="A9306">
        <v>36</v>
      </c>
      <c r="B9306">
        <v>46800</v>
      </c>
      <c r="C9306" t="s">
        <v>26</v>
      </c>
      <c r="D9306">
        <v>20</v>
      </c>
      <c r="E9306" t="s">
        <v>14</v>
      </c>
      <c r="F9306" t="s">
        <v>21</v>
      </c>
      <c r="G9306">
        <v>2800</v>
      </c>
      <c r="H9306">
        <v>7.51</v>
      </c>
      <c r="I9306">
        <v>1</v>
      </c>
      <c r="J9306">
        <v>0.06</v>
      </c>
      <c r="K9306" t="s">
        <v>16</v>
      </c>
      <c r="L9306">
        <v>12</v>
      </c>
    </row>
    <row r="9307" spans="1:12" x14ac:dyDescent="0.3">
      <c r="A9307">
        <v>40</v>
      </c>
      <c r="B9307">
        <v>52479</v>
      </c>
      <c r="C9307" t="s">
        <v>13</v>
      </c>
      <c r="D9307">
        <v>17</v>
      </c>
      <c r="E9307" t="s">
        <v>20</v>
      </c>
      <c r="F9307" t="s">
        <v>30</v>
      </c>
      <c r="G9307">
        <v>6600</v>
      </c>
      <c r="H9307">
        <v>14.54</v>
      </c>
      <c r="I9307">
        <v>1</v>
      </c>
      <c r="J9307">
        <v>0.13</v>
      </c>
      <c r="K9307" t="s">
        <v>16</v>
      </c>
      <c r="L9307">
        <v>13</v>
      </c>
    </row>
    <row r="9308" spans="1:12" x14ac:dyDescent="0.3">
      <c r="A9308">
        <v>37</v>
      </c>
      <c r="B9308">
        <v>89532</v>
      </c>
      <c r="C9308" t="s">
        <v>13</v>
      </c>
      <c r="D9308">
        <v>9</v>
      </c>
      <c r="E9308" t="s">
        <v>14</v>
      </c>
      <c r="F9308" t="s">
        <v>19</v>
      </c>
      <c r="G9308">
        <v>6600</v>
      </c>
      <c r="H9308">
        <v>12.53</v>
      </c>
      <c r="I9308">
        <v>0</v>
      </c>
      <c r="J9308">
        <v>7.0000000000000007E-2</v>
      </c>
      <c r="K9308" t="s">
        <v>16</v>
      </c>
      <c r="L9308">
        <v>12</v>
      </c>
    </row>
    <row r="9309" spans="1:12" x14ac:dyDescent="0.3">
      <c r="A9309">
        <v>45</v>
      </c>
      <c r="B9309">
        <v>19368</v>
      </c>
      <c r="C9309" t="s">
        <v>13</v>
      </c>
      <c r="D9309">
        <v>0</v>
      </c>
      <c r="E9309" t="s">
        <v>28</v>
      </c>
      <c r="F9309" t="s">
        <v>30</v>
      </c>
      <c r="G9309">
        <v>6700</v>
      </c>
      <c r="H9309">
        <v>12.92</v>
      </c>
      <c r="I9309">
        <v>1</v>
      </c>
      <c r="J9309">
        <v>0.35</v>
      </c>
      <c r="K9309" t="s">
        <v>17</v>
      </c>
      <c r="L9309">
        <v>15</v>
      </c>
    </row>
    <row r="9310" spans="1:12" x14ac:dyDescent="0.3">
      <c r="A9310">
        <v>37</v>
      </c>
      <c r="B9310">
        <v>29000</v>
      </c>
      <c r="C9310" t="s">
        <v>13</v>
      </c>
      <c r="E9310" t="s">
        <v>20</v>
      </c>
      <c r="F9310" t="s">
        <v>19</v>
      </c>
      <c r="G9310">
        <v>6725</v>
      </c>
      <c r="H9310">
        <v>8.8800000000000008</v>
      </c>
      <c r="I9310">
        <v>0</v>
      </c>
      <c r="J9310">
        <v>0.23</v>
      </c>
      <c r="K9310" t="s">
        <v>16</v>
      </c>
      <c r="L9310">
        <v>16</v>
      </c>
    </row>
    <row r="9311" spans="1:12" x14ac:dyDescent="0.3">
      <c r="A9311">
        <v>37</v>
      </c>
      <c r="B9311">
        <v>37500</v>
      </c>
      <c r="C9311" t="s">
        <v>13</v>
      </c>
      <c r="D9311">
        <v>0</v>
      </c>
      <c r="E9311" t="s">
        <v>20</v>
      </c>
      <c r="F9311" t="s">
        <v>21</v>
      </c>
      <c r="G9311">
        <v>6750</v>
      </c>
      <c r="H9311">
        <v>6.91</v>
      </c>
      <c r="I9311">
        <v>0</v>
      </c>
      <c r="J9311">
        <v>0.18</v>
      </c>
      <c r="K9311" t="s">
        <v>16</v>
      </c>
      <c r="L9311">
        <v>16</v>
      </c>
    </row>
    <row r="9312" spans="1:12" x14ac:dyDescent="0.3">
      <c r="A9312">
        <v>42</v>
      </c>
      <c r="B9312">
        <v>21120</v>
      </c>
      <c r="C9312" t="s">
        <v>13</v>
      </c>
      <c r="D9312">
        <v>12</v>
      </c>
      <c r="E9312" t="s">
        <v>27</v>
      </c>
      <c r="F9312" t="s">
        <v>19</v>
      </c>
      <c r="G9312">
        <v>6400</v>
      </c>
      <c r="H9312">
        <v>11.14</v>
      </c>
      <c r="I9312">
        <v>0</v>
      </c>
      <c r="J9312">
        <v>0.3</v>
      </c>
      <c r="K9312" t="s">
        <v>16</v>
      </c>
      <c r="L9312">
        <v>14</v>
      </c>
    </row>
    <row r="9313" spans="1:12" x14ac:dyDescent="0.3">
      <c r="A9313">
        <v>39</v>
      </c>
      <c r="B9313">
        <v>31200</v>
      </c>
      <c r="C9313" t="s">
        <v>13</v>
      </c>
      <c r="D9313">
        <v>2</v>
      </c>
      <c r="E9313" t="s">
        <v>20</v>
      </c>
      <c r="F9313" t="s">
        <v>19</v>
      </c>
      <c r="G9313">
        <v>6400</v>
      </c>
      <c r="H9313">
        <v>11.49</v>
      </c>
      <c r="I9313">
        <v>0</v>
      </c>
      <c r="J9313">
        <v>0.21</v>
      </c>
      <c r="K9313" t="s">
        <v>16</v>
      </c>
      <c r="L9313">
        <v>15</v>
      </c>
    </row>
    <row r="9314" spans="1:12" x14ac:dyDescent="0.3">
      <c r="A9314">
        <v>40</v>
      </c>
      <c r="B9314">
        <v>54000</v>
      </c>
      <c r="C9314" t="s">
        <v>26</v>
      </c>
      <c r="D9314">
        <v>3</v>
      </c>
      <c r="E9314" t="s">
        <v>28</v>
      </c>
      <c r="F9314" t="s">
        <v>15</v>
      </c>
      <c r="G9314">
        <v>6000</v>
      </c>
      <c r="H9314">
        <v>13.49</v>
      </c>
      <c r="I9314">
        <v>0</v>
      </c>
      <c r="J9314">
        <v>0.11</v>
      </c>
      <c r="K9314" t="s">
        <v>16</v>
      </c>
      <c r="L9314">
        <v>11</v>
      </c>
    </row>
    <row r="9315" spans="1:12" x14ac:dyDescent="0.3">
      <c r="A9315">
        <v>37</v>
      </c>
      <c r="B9315">
        <v>51000</v>
      </c>
      <c r="C9315" t="s">
        <v>13</v>
      </c>
      <c r="D9315">
        <v>11</v>
      </c>
      <c r="E9315" t="s">
        <v>27</v>
      </c>
      <c r="F9315" t="s">
        <v>30</v>
      </c>
      <c r="G9315">
        <v>6400</v>
      </c>
      <c r="H9315">
        <v>16.89</v>
      </c>
      <c r="I9315">
        <v>0</v>
      </c>
      <c r="J9315">
        <v>0.13</v>
      </c>
      <c r="K9315" t="s">
        <v>17</v>
      </c>
      <c r="L9315">
        <v>13</v>
      </c>
    </row>
    <row r="9316" spans="1:12" x14ac:dyDescent="0.3">
      <c r="A9316">
        <v>48</v>
      </c>
      <c r="B9316">
        <v>54000</v>
      </c>
      <c r="C9316" t="s">
        <v>26</v>
      </c>
      <c r="D9316">
        <v>1</v>
      </c>
      <c r="E9316" t="s">
        <v>28</v>
      </c>
      <c r="F9316" t="s">
        <v>21</v>
      </c>
      <c r="G9316">
        <v>2000</v>
      </c>
      <c r="H9316">
        <v>5.99</v>
      </c>
      <c r="I9316">
        <v>0</v>
      </c>
      <c r="J9316">
        <v>0.04</v>
      </c>
      <c r="K9316" t="s">
        <v>16</v>
      </c>
      <c r="L9316">
        <v>16</v>
      </c>
    </row>
    <row r="9317" spans="1:12" x14ac:dyDescent="0.3">
      <c r="A9317">
        <v>40</v>
      </c>
      <c r="B9317">
        <v>54000</v>
      </c>
      <c r="C9317" t="s">
        <v>26</v>
      </c>
      <c r="D9317">
        <v>19</v>
      </c>
      <c r="E9317" t="s">
        <v>20</v>
      </c>
      <c r="F9317" t="s">
        <v>21</v>
      </c>
      <c r="G9317">
        <v>5000</v>
      </c>
      <c r="H9317">
        <v>5.42</v>
      </c>
      <c r="I9317">
        <v>0</v>
      </c>
      <c r="J9317">
        <v>0.09</v>
      </c>
      <c r="K9317" t="s">
        <v>16</v>
      </c>
      <c r="L9317">
        <v>13</v>
      </c>
    </row>
    <row r="9318" spans="1:12" x14ac:dyDescent="0.3">
      <c r="A9318">
        <v>39</v>
      </c>
      <c r="B9318">
        <v>54000</v>
      </c>
      <c r="C9318" t="s">
        <v>26</v>
      </c>
      <c r="D9318">
        <v>17</v>
      </c>
      <c r="E9318" t="s">
        <v>20</v>
      </c>
      <c r="F9318" t="s">
        <v>19</v>
      </c>
      <c r="G9318">
        <v>25000</v>
      </c>
      <c r="H9318">
        <v>11.49</v>
      </c>
      <c r="I9318">
        <v>0</v>
      </c>
      <c r="J9318">
        <v>0.46</v>
      </c>
      <c r="K9318" t="s">
        <v>16</v>
      </c>
      <c r="L9318">
        <v>16</v>
      </c>
    </row>
    <row r="9319" spans="1:12" x14ac:dyDescent="0.3">
      <c r="A9319">
        <v>40</v>
      </c>
      <c r="B9319">
        <v>25000</v>
      </c>
      <c r="C9319" t="s">
        <v>13</v>
      </c>
      <c r="D9319">
        <v>0</v>
      </c>
      <c r="E9319" t="s">
        <v>27</v>
      </c>
      <c r="F9319" t="s">
        <v>15</v>
      </c>
      <c r="G9319">
        <v>7000</v>
      </c>
      <c r="I9319">
        <v>0</v>
      </c>
      <c r="J9319">
        <v>0.28000000000000003</v>
      </c>
      <c r="K9319" t="s">
        <v>16</v>
      </c>
      <c r="L9319">
        <v>15</v>
      </c>
    </row>
    <row r="9320" spans="1:12" x14ac:dyDescent="0.3">
      <c r="A9320">
        <v>37</v>
      </c>
      <c r="B9320">
        <v>48257</v>
      </c>
      <c r="C9320" t="s">
        <v>26</v>
      </c>
      <c r="D9320">
        <v>21</v>
      </c>
      <c r="E9320" t="s">
        <v>14</v>
      </c>
      <c r="F9320" t="s">
        <v>30</v>
      </c>
      <c r="G9320">
        <v>7000</v>
      </c>
      <c r="H9320">
        <v>15.21</v>
      </c>
      <c r="I9320">
        <v>1</v>
      </c>
      <c r="J9320">
        <v>0.15</v>
      </c>
      <c r="K9320" t="s">
        <v>17</v>
      </c>
      <c r="L9320">
        <v>17</v>
      </c>
    </row>
    <row r="9321" spans="1:12" x14ac:dyDescent="0.3">
      <c r="A9321">
        <v>41</v>
      </c>
      <c r="B9321">
        <v>54500</v>
      </c>
      <c r="C9321" t="s">
        <v>26</v>
      </c>
      <c r="D9321">
        <v>0</v>
      </c>
      <c r="E9321" t="s">
        <v>18</v>
      </c>
      <c r="F9321" t="s">
        <v>21</v>
      </c>
      <c r="G9321">
        <v>7700</v>
      </c>
      <c r="H9321">
        <v>6.91</v>
      </c>
      <c r="I9321">
        <v>0</v>
      </c>
      <c r="J9321">
        <v>0.14000000000000001</v>
      </c>
      <c r="K9321" t="s">
        <v>16</v>
      </c>
      <c r="L9321">
        <v>17</v>
      </c>
    </row>
    <row r="9322" spans="1:12" x14ac:dyDescent="0.3">
      <c r="A9322">
        <v>37</v>
      </c>
      <c r="B9322">
        <v>54538</v>
      </c>
      <c r="C9322" t="s">
        <v>26</v>
      </c>
      <c r="D9322">
        <v>21</v>
      </c>
      <c r="E9322" t="s">
        <v>27</v>
      </c>
      <c r="F9322" t="s">
        <v>19</v>
      </c>
      <c r="G9322">
        <v>20000</v>
      </c>
      <c r="I9322">
        <v>0</v>
      </c>
      <c r="J9322">
        <v>0.37</v>
      </c>
      <c r="K9322" t="s">
        <v>16</v>
      </c>
      <c r="L9322">
        <v>15</v>
      </c>
    </row>
    <row r="9323" spans="1:12" x14ac:dyDescent="0.3">
      <c r="A9323">
        <v>47</v>
      </c>
      <c r="B9323">
        <v>54996</v>
      </c>
      <c r="C9323" t="s">
        <v>26</v>
      </c>
      <c r="D9323">
        <v>7</v>
      </c>
      <c r="E9323" t="s">
        <v>14</v>
      </c>
      <c r="F9323" t="s">
        <v>19</v>
      </c>
      <c r="G9323">
        <v>9000</v>
      </c>
      <c r="H9323">
        <v>10.38</v>
      </c>
      <c r="I9323">
        <v>0</v>
      </c>
      <c r="J9323">
        <v>0.16</v>
      </c>
      <c r="K9323" t="s">
        <v>16</v>
      </c>
      <c r="L9323">
        <v>16</v>
      </c>
    </row>
    <row r="9324" spans="1:12" x14ac:dyDescent="0.3">
      <c r="A9324">
        <v>46</v>
      </c>
      <c r="B9324">
        <v>55000</v>
      </c>
      <c r="C9324" t="s">
        <v>26</v>
      </c>
      <c r="D9324">
        <v>3</v>
      </c>
      <c r="E9324" t="s">
        <v>14</v>
      </c>
      <c r="F9324" t="s">
        <v>19</v>
      </c>
      <c r="G9324">
        <v>5000</v>
      </c>
      <c r="H9324">
        <v>9.91</v>
      </c>
      <c r="I9324">
        <v>0</v>
      </c>
      <c r="J9324">
        <v>0.09</v>
      </c>
      <c r="K9324" t="s">
        <v>16</v>
      </c>
      <c r="L9324">
        <v>14</v>
      </c>
    </row>
    <row r="9325" spans="1:12" x14ac:dyDescent="0.3">
      <c r="A9325">
        <v>37</v>
      </c>
      <c r="B9325">
        <v>35000</v>
      </c>
      <c r="C9325" t="s">
        <v>13</v>
      </c>
      <c r="D9325">
        <v>0</v>
      </c>
      <c r="E9325" t="s">
        <v>25</v>
      </c>
      <c r="F9325" t="s">
        <v>30</v>
      </c>
      <c r="G9325">
        <v>7000</v>
      </c>
      <c r="H9325">
        <v>16.77</v>
      </c>
      <c r="I9325">
        <v>1</v>
      </c>
      <c r="J9325">
        <v>0.2</v>
      </c>
      <c r="K9325" t="s">
        <v>16</v>
      </c>
      <c r="L9325">
        <v>17</v>
      </c>
    </row>
    <row r="9326" spans="1:12" x14ac:dyDescent="0.3">
      <c r="A9326">
        <v>36</v>
      </c>
      <c r="B9326">
        <v>42000</v>
      </c>
      <c r="C9326" t="s">
        <v>13</v>
      </c>
      <c r="D9326">
        <v>2</v>
      </c>
      <c r="E9326" t="s">
        <v>27</v>
      </c>
      <c r="F9326" t="s">
        <v>21</v>
      </c>
      <c r="G9326">
        <v>7000</v>
      </c>
      <c r="H9326">
        <v>6.62</v>
      </c>
      <c r="I9326">
        <v>0</v>
      </c>
      <c r="J9326">
        <v>0.17</v>
      </c>
      <c r="K9326" t="s">
        <v>16</v>
      </c>
      <c r="L9326">
        <v>16</v>
      </c>
    </row>
    <row r="9327" spans="1:12" x14ac:dyDescent="0.3">
      <c r="A9327">
        <v>39</v>
      </c>
      <c r="B9327">
        <v>55000</v>
      </c>
      <c r="C9327" t="s">
        <v>26</v>
      </c>
      <c r="D9327">
        <v>8</v>
      </c>
      <c r="E9327" t="s">
        <v>20</v>
      </c>
      <c r="F9327" t="s">
        <v>21</v>
      </c>
      <c r="G9327">
        <v>10000</v>
      </c>
      <c r="H9327">
        <v>5.42</v>
      </c>
      <c r="I9327">
        <v>0</v>
      </c>
      <c r="J9327">
        <v>0.18</v>
      </c>
      <c r="K9327" t="s">
        <v>16</v>
      </c>
      <c r="L9327">
        <v>16</v>
      </c>
    </row>
    <row r="9328" spans="1:12" x14ac:dyDescent="0.3">
      <c r="A9328">
        <v>41</v>
      </c>
      <c r="B9328">
        <v>43000</v>
      </c>
      <c r="C9328" t="s">
        <v>13</v>
      </c>
      <c r="D9328">
        <v>0</v>
      </c>
      <c r="E9328" t="s">
        <v>27</v>
      </c>
      <c r="F9328" t="s">
        <v>21</v>
      </c>
      <c r="G9328">
        <v>7000</v>
      </c>
      <c r="H9328">
        <v>7.43</v>
      </c>
      <c r="I9328">
        <v>0</v>
      </c>
      <c r="J9328">
        <v>0.16</v>
      </c>
      <c r="K9328" t="s">
        <v>16</v>
      </c>
      <c r="L9328">
        <v>13</v>
      </c>
    </row>
    <row r="9329" spans="1:12" x14ac:dyDescent="0.3">
      <c r="A9329">
        <v>38</v>
      </c>
      <c r="B9329">
        <v>55000</v>
      </c>
      <c r="C9329" t="s">
        <v>26</v>
      </c>
      <c r="D9329">
        <v>16</v>
      </c>
      <c r="E9329" t="s">
        <v>20</v>
      </c>
      <c r="F9329" t="s">
        <v>21</v>
      </c>
      <c r="G9329">
        <v>6000</v>
      </c>
      <c r="H9329">
        <v>5.42</v>
      </c>
      <c r="I9329">
        <v>0</v>
      </c>
      <c r="J9329">
        <v>0.11</v>
      </c>
      <c r="K9329" t="s">
        <v>16</v>
      </c>
      <c r="L9329">
        <v>14</v>
      </c>
    </row>
    <row r="9330" spans="1:12" x14ac:dyDescent="0.3">
      <c r="A9330">
        <v>43</v>
      </c>
      <c r="B9330">
        <v>45000</v>
      </c>
      <c r="C9330" t="s">
        <v>13</v>
      </c>
      <c r="D9330">
        <v>2</v>
      </c>
      <c r="E9330" t="s">
        <v>18</v>
      </c>
      <c r="F9330" t="s">
        <v>15</v>
      </c>
      <c r="G9330">
        <v>7000</v>
      </c>
      <c r="H9330">
        <v>12.99</v>
      </c>
      <c r="I9330">
        <v>0</v>
      </c>
      <c r="J9330">
        <v>0.16</v>
      </c>
      <c r="K9330" t="s">
        <v>16</v>
      </c>
      <c r="L9330">
        <v>14</v>
      </c>
    </row>
    <row r="9331" spans="1:12" x14ac:dyDescent="0.3">
      <c r="A9331">
        <v>41</v>
      </c>
      <c r="B9331">
        <v>55000</v>
      </c>
      <c r="C9331" t="s">
        <v>26</v>
      </c>
      <c r="D9331">
        <v>17</v>
      </c>
      <c r="E9331" t="s">
        <v>20</v>
      </c>
      <c r="F9331" t="s">
        <v>21</v>
      </c>
      <c r="G9331">
        <v>9000</v>
      </c>
      <c r="H9331">
        <v>5.99</v>
      </c>
      <c r="I9331">
        <v>0</v>
      </c>
      <c r="J9331">
        <v>0.16</v>
      </c>
      <c r="K9331" t="s">
        <v>16</v>
      </c>
      <c r="L9331">
        <v>17</v>
      </c>
    </row>
    <row r="9332" spans="1:12" x14ac:dyDescent="0.3">
      <c r="A9332">
        <v>36</v>
      </c>
      <c r="B9332">
        <v>55000</v>
      </c>
      <c r="C9332" t="s">
        <v>26</v>
      </c>
      <c r="D9332">
        <v>2</v>
      </c>
      <c r="E9332" t="s">
        <v>20</v>
      </c>
      <c r="F9332" t="s">
        <v>21</v>
      </c>
      <c r="G9332">
        <v>12000</v>
      </c>
      <c r="I9332">
        <v>0</v>
      </c>
      <c r="J9332">
        <v>0.22</v>
      </c>
      <c r="K9332" t="s">
        <v>16</v>
      </c>
      <c r="L9332">
        <v>13</v>
      </c>
    </row>
    <row r="9333" spans="1:12" x14ac:dyDescent="0.3">
      <c r="A9333">
        <v>36</v>
      </c>
      <c r="B9333">
        <v>49000</v>
      </c>
      <c r="C9333" t="s">
        <v>13</v>
      </c>
      <c r="D9333">
        <v>6</v>
      </c>
      <c r="E9333" t="s">
        <v>28</v>
      </c>
      <c r="F9333" t="s">
        <v>19</v>
      </c>
      <c r="G9333">
        <v>7000</v>
      </c>
      <c r="H9333">
        <v>10.74</v>
      </c>
      <c r="I9333">
        <v>1</v>
      </c>
      <c r="J9333">
        <v>0.14000000000000001</v>
      </c>
      <c r="K9333" t="s">
        <v>16</v>
      </c>
      <c r="L9333">
        <v>16</v>
      </c>
    </row>
    <row r="9334" spans="1:12" x14ac:dyDescent="0.3">
      <c r="A9334">
        <v>36</v>
      </c>
      <c r="B9334">
        <v>55000</v>
      </c>
      <c r="C9334" t="s">
        <v>13</v>
      </c>
      <c r="D9334">
        <v>5</v>
      </c>
      <c r="E9334" t="s">
        <v>27</v>
      </c>
      <c r="F9334" t="s">
        <v>21</v>
      </c>
      <c r="G9334">
        <v>7000</v>
      </c>
      <c r="H9334">
        <v>6.92</v>
      </c>
      <c r="I9334">
        <v>0</v>
      </c>
      <c r="J9334">
        <v>0.13</v>
      </c>
      <c r="K9334" t="s">
        <v>16</v>
      </c>
      <c r="L9334">
        <v>16</v>
      </c>
    </row>
    <row r="9335" spans="1:12" x14ac:dyDescent="0.3">
      <c r="A9335">
        <v>39</v>
      </c>
      <c r="B9335">
        <v>23000</v>
      </c>
      <c r="C9335" t="s">
        <v>13</v>
      </c>
      <c r="E9335" t="s">
        <v>14</v>
      </c>
      <c r="F9335" t="s">
        <v>21</v>
      </c>
      <c r="G9335">
        <v>7200</v>
      </c>
      <c r="I9335">
        <v>1</v>
      </c>
      <c r="J9335">
        <v>0.31</v>
      </c>
      <c r="K9335" t="s">
        <v>16</v>
      </c>
      <c r="L9335">
        <v>17</v>
      </c>
    </row>
    <row r="9336" spans="1:12" x14ac:dyDescent="0.3">
      <c r="A9336">
        <v>40</v>
      </c>
      <c r="B9336">
        <v>55000</v>
      </c>
      <c r="C9336" t="s">
        <v>26</v>
      </c>
      <c r="D9336">
        <v>2</v>
      </c>
      <c r="E9336" t="s">
        <v>27</v>
      </c>
      <c r="F9336" t="s">
        <v>21</v>
      </c>
      <c r="G9336">
        <v>3600</v>
      </c>
      <c r="H9336">
        <v>6.39</v>
      </c>
      <c r="I9336">
        <v>0</v>
      </c>
      <c r="J9336">
        <v>7.0000000000000007E-2</v>
      </c>
      <c r="K9336" t="s">
        <v>16</v>
      </c>
      <c r="L9336">
        <v>14</v>
      </c>
    </row>
    <row r="9337" spans="1:12" x14ac:dyDescent="0.3">
      <c r="A9337">
        <v>36</v>
      </c>
      <c r="B9337">
        <v>25200</v>
      </c>
      <c r="C9337" t="s">
        <v>13</v>
      </c>
      <c r="D9337">
        <v>3</v>
      </c>
      <c r="E9337" t="s">
        <v>14</v>
      </c>
      <c r="F9337" t="s">
        <v>21</v>
      </c>
      <c r="G9337">
        <v>7200</v>
      </c>
      <c r="H9337">
        <v>7.29</v>
      </c>
      <c r="I9337">
        <v>0</v>
      </c>
      <c r="J9337">
        <v>0.28999999999999998</v>
      </c>
      <c r="K9337" t="s">
        <v>16</v>
      </c>
      <c r="L9337">
        <v>11</v>
      </c>
    </row>
    <row r="9338" spans="1:12" x14ac:dyDescent="0.3">
      <c r="A9338">
        <v>44</v>
      </c>
      <c r="B9338">
        <v>29088</v>
      </c>
      <c r="C9338" t="s">
        <v>13</v>
      </c>
      <c r="D9338">
        <v>3</v>
      </c>
      <c r="E9338" t="s">
        <v>25</v>
      </c>
      <c r="F9338" t="s">
        <v>19</v>
      </c>
      <c r="G9338">
        <v>7200</v>
      </c>
      <c r="H9338">
        <v>11.71</v>
      </c>
      <c r="I9338">
        <v>0</v>
      </c>
      <c r="J9338">
        <v>0.25</v>
      </c>
      <c r="K9338" t="s">
        <v>16</v>
      </c>
      <c r="L9338">
        <v>17</v>
      </c>
    </row>
    <row r="9339" spans="1:12" x14ac:dyDescent="0.3">
      <c r="A9339">
        <v>43</v>
      </c>
      <c r="B9339">
        <v>55000</v>
      </c>
      <c r="C9339" t="s">
        <v>23</v>
      </c>
      <c r="D9339">
        <v>17</v>
      </c>
      <c r="E9339" t="s">
        <v>27</v>
      </c>
      <c r="F9339" t="s">
        <v>19</v>
      </c>
      <c r="G9339">
        <v>2000</v>
      </c>
      <c r="H9339">
        <v>12.53</v>
      </c>
      <c r="I9339">
        <v>0</v>
      </c>
      <c r="J9339">
        <v>0.04</v>
      </c>
      <c r="K9339" t="s">
        <v>16</v>
      </c>
      <c r="L9339">
        <v>11</v>
      </c>
    </row>
    <row r="9340" spans="1:12" x14ac:dyDescent="0.3">
      <c r="A9340">
        <v>38</v>
      </c>
      <c r="B9340">
        <v>55000</v>
      </c>
      <c r="C9340" t="s">
        <v>26</v>
      </c>
      <c r="D9340">
        <v>3</v>
      </c>
      <c r="E9340" t="s">
        <v>14</v>
      </c>
      <c r="F9340" t="s">
        <v>15</v>
      </c>
      <c r="G9340">
        <v>14000</v>
      </c>
      <c r="H9340">
        <v>13.22</v>
      </c>
      <c r="I9340">
        <v>0</v>
      </c>
      <c r="J9340">
        <v>0.25</v>
      </c>
      <c r="K9340" t="s">
        <v>16</v>
      </c>
      <c r="L9340">
        <v>13</v>
      </c>
    </row>
    <row r="9341" spans="1:12" x14ac:dyDescent="0.3">
      <c r="A9341">
        <v>37</v>
      </c>
      <c r="B9341">
        <v>29000</v>
      </c>
      <c r="C9341" t="s">
        <v>13</v>
      </c>
      <c r="D9341">
        <v>5</v>
      </c>
      <c r="E9341" t="s">
        <v>20</v>
      </c>
      <c r="F9341" t="s">
        <v>29</v>
      </c>
      <c r="G9341">
        <v>7200</v>
      </c>
      <c r="H9341">
        <v>19.03</v>
      </c>
      <c r="I9341">
        <v>1</v>
      </c>
      <c r="J9341">
        <v>0.25</v>
      </c>
      <c r="K9341" t="s">
        <v>17</v>
      </c>
      <c r="L9341">
        <v>14</v>
      </c>
    </row>
    <row r="9342" spans="1:12" x14ac:dyDescent="0.3">
      <c r="A9342">
        <v>42</v>
      </c>
      <c r="B9342">
        <v>60000</v>
      </c>
      <c r="C9342" t="s">
        <v>13</v>
      </c>
      <c r="D9342">
        <v>3</v>
      </c>
      <c r="E9342" t="s">
        <v>28</v>
      </c>
      <c r="F9342" t="s">
        <v>21</v>
      </c>
      <c r="G9342">
        <v>7200</v>
      </c>
      <c r="H9342">
        <v>5.79</v>
      </c>
      <c r="I9342">
        <v>0</v>
      </c>
      <c r="J9342">
        <v>0.12</v>
      </c>
      <c r="K9342" t="s">
        <v>16</v>
      </c>
      <c r="L9342">
        <v>11</v>
      </c>
    </row>
    <row r="9343" spans="1:12" x14ac:dyDescent="0.3">
      <c r="A9343">
        <v>42</v>
      </c>
      <c r="B9343">
        <v>55308</v>
      </c>
      <c r="C9343" t="s">
        <v>23</v>
      </c>
      <c r="D9343">
        <v>8</v>
      </c>
      <c r="E9343" t="s">
        <v>27</v>
      </c>
      <c r="F9343" t="s">
        <v>19</v>
      </c>
      <c r="G9343">
        <v>2000</v>
      </c>
      <c r="H9343">
        <v>11.49</v>
      </c>
      <c r="I9343">
        <v>0</v>
      </c>
      <c r="J9343">
        <v>0.04</v>
      </c>
      <c r="K9343" t="s">
        <v>16</v>
      </c>
      <c r="L9343">
        <v>15</v>
      </c>
    </row>
    <row r="9344" spans="1:12" x14ac:dyDescent="0.3">
      <c r="A9344">
        <v>37</v>
      </c>
      <c r="B9344">
        <v>66560</v>
      </c>
      <c r="C9344" t="s">
        <v>13</v>
      </c>
      <c r="D9344">
        <v>11</v>
      </c>
      <c r="E9344" t="s">
        <v>25</v>
      </c>
      <c r="F9344" t="s">
        <v>19</v>
      </c>
      <c r="G9344">
        <v>7200</v>
      </c>
      <c r="H9344">
        <v>10</v>
      </c>
      <c r="I9344">
        <v>0</v>
      </c>
      <c r="J9344">
        <v>0.11</v>
      </c>
      <c r="K9344" t="s">
        <v>16</v>
      </c>
      <c r="L9344">
        <v>15</v>
      </c>
    </row>
    <row r="9345" spans="1:12" x14ac:dyDescent="0.3">
      <c r="A9345">
        <v>36</v>
      </c>
      <c r="B9345">
        <v>55500</v>
      </c>
      <c r="C9345" t="s">
        <v>26</v>
      </c>
      <c r="D9345">
        <v>15</v>
      </c>
      <c r="E9345" t="s">
        <v>18</v>
      </c>
      <c r="F9345" t="s">
        <v>19</v>
      </c>
      <c r="G9345">
        <v>7875</v>
      </c>
      <c r="H9345">
        <v>11.99</v>
      </c>
      <c r="I9345">
        <v>0</v>
      </c>
      <c r="J9345">
        <v>0.14000000000000001</v>
      </c>
      <c r="K9345" t="s">
        <v>16</v>
      </c>
      <c r="L9345">
        <v>12</v>
      </c>
    </row>
    <row r="9346" spans="1:12" x14ac:dyDescent="0.3">
      <c r="A9346">
        <v>37</v>
      </c>
      <c r="B9346">
        <v>55900</v>
      </c>
      <c r="C9346" t="s">
        <v>26</v>
      </c>
      <c r="D9346">
        <v>1</v>
      </c>
      <c r="E9346" t="s">
        <v>20</v>
      </c>
      <c r="F9346" t="s">
        <v>19</v>
      </c>
      <c r="G9346">
        <v>17000</v>
      </c>
      <c r="H9346">
        <v>8.6999999999999993</v>
      </c>
      <c r="I9346">
        <v>0</v>
      </c>
      <c r="J9346">
        <v>0.3</v>
      </c>
      <c r="K9346" t="s">
        <v>16</v>
      </c>
      <c r="L9346">
        <v>12</v>
      </c>
    </row>
    <row r="9347" spans="1:12" x14ac:dyDescent="0.3">
      <c r="A9347">
        <v>39</v>
      </c>
      <c r="B9347">
        <v>49993</v>
      </c>
      <c r="C9347" t="s">
        <v>26</v>
      </c>
      <c r="D9347">
        <v>10</v>
      </c>
      <c r="E9347" t="s">
        <v>25</v>
      </c>
      <c r="F9347" t="s">
        <v>30</v>
      </c>
      <c r="G9347">
        <v>12600</v>
      </c>
      <c r="H9347">
        <v>16.89</v>
      </c>
      <c r="I9347">
        <v>1</v>
      </c>
      <c r="J9347">
        <v>0.25</v>
      </c>
      <c r="K9347" t="s">
        <v>16</v>
      </c>
      <c r="L9347">
        <v>15</v>
      </c>
    </row>
    <row r="9348" spans="1:12" x14ac:dyDescent="0.3">
      <c r="A9348">
        <v>39</v>
      </c>
      <c r="B9348">
        <v>56000</v>
      </c>
      <c r="C9348" t="s">
        <v>26</v>
      </c>
      <c r="D9348">
        <v>14</v>
      </c>
      <c r="E9348" t="s">
        <v>20</v>
      </c>
      <c r="F9348" t="s">
        <v>15</v>
      </c>
      <c r="G9348">
        <v>10000</v>
      </c>
      <c r="H9348">
        <v>12.73</v>
      </c>
      <c r="I9348">
        <v>0</v>
      </c>
      <c r="J9348">
        <v>0.18</v>
      </c>
      <c r="K9348" t="s">
        <v>17</v>
      </c>
      <c r="L9348">
        <v>12</v>
      </c>
    </row>
    <row r="9349" spans="1:12" x14ac:dyDescent="0.3">
      <c r="A9349">
        <v>37</v>
      </c>
      <c r="B9349">
        <v>56000</v>
      </c>
      <c r="C9349" t="s">
        <v>26</v>
      </c>
      <c r="D9349">
        <v>2</v>
      </c>
      <c r="E9349" t="s">
        <v>28</v>
      </c>
      <c r="F9349" t="s">
        <v>21</v>
      </c>
      <c r="G9349">
        <v>13000</v>
      </c>
      <c r="H9349">
        <v>9.6300000000000008</v>
      </c>
      <c r="I9349">
        <v>0</v>
      </c>
      <c r="J9349">
        <v>0.23</v>
      </c>
      <c r="K9349" t="s">
        <v>16</v>
      </c>
      <c r="L9349">
        <v>17</v>
      </c>
    </row>
    <row r="9350" spans="1:12" x14ac:dyDescent="0.3">
      <c r="A9350">
        <v>42</v>
      </c>
      <c r="B9350">
        <v>35000</v>
      </c>
      <c r="C9350" t="s">
        <v>13</v>
      </c>
      <c r="D9350">
        <v>1</v>
      </c>
      <c r="E9350" t="s">
        <v>14</v>
      </c>
      <c r="F9350" t="s">
        <v>19</v>
      </c>
      <c r="G9350">
        <v>7500</v>
      </c>
      <c r="H9350">
        <v>9.99</v>
      </c>
      <c r="I9350">
        <v>0</v>
      </c>
      <c r="J9350">
        <v>0.21</v>
      </c>
      <c r="K9350" t="s">
        <v>16</v>
      </c>
      <c r="L9350">
        <v>15</v>
      </c>
    </row>
    <row r="9351" spans="1:12" x14ac:dyDescent="0.3">
      <c r="A9351">
        <v>38</v>
      </c>
      <c r="B9351">
        <v>36000</v>
      </c>
      <c r="C9351" t="s">
        <v>13</v>
      </c>
      <c r="D9351">
        <v>13</v>
      </c>
      <c r="E9351" t="s">
        <v>18</v>
      </c>
      <c r="F9351" t="s">
        <v>19</v>
      </c>
      <c r="G9351">
        <v>7500</v>
      </c>
      <c r="H9351">
        <v>11.36</v>
      </c>
      <c r="I9351">
        <v>0</v>
      </c>
      <c r="J9351">
        <v>0.21</v>
      </c>
      <c r="K9351" t="s">
        <v>16</v>
      </c>
      <c r="L9351">
        <v>13</v>
      </c>
    </row>
    <row r="9352" spans="1:12" x14ac:dyDescent="0.3">
      <c r="A9352">
        <v>41</v>
      </c>
      <c r="B9352">
        <v>38500</v>
      </c>
      <c r="C9352" t="s">
        <v>13</v>
      </c>
      <c r="D9352">
        <v>6</v>
      </c>
      <c r="E9352" t="s">
        <v>14</v>
      </c>
      <c r="F9352" t="s">
        <v>21</v>
      </c>
      <c r="G9352">
        <v>7500</v>
      </c>
      <c r="H9352">
        <v>8.49</v>
      </c>
      <c r="I9352">
        <v>0</v>
      </c>
      <c r="J9352">
        <v>0.19</v>
      </c>
      <c r="K9352" t="s">
        <v>16</v>
      </c>
      <c r="L9352">
        <v>12</v>
      </c>
    </row>
    <row r="9353" spans="1:12" x14ac:dyDescent="0.3">
      <c r="A9353">
        <v>38</v>
      </c>
      <c r="B9353">
        <v>57000</v>
      </c>
      <c r="C9353" t="s">
        <v>23</v>
      </c>
      <c r="E9353" t="s">
        <v>28</v>
      </c>
      <c r="F9353" t="s">
        <v>30</v>
      </c>
      <c r="G9353">
        <v>15000</v>
      </c>
      <c r="H9353">
        <v>17.27</v>
      </c>
      <c r="I9353">
        <v>0</v>
      </c>
      <c r="J9353">
        <v>0.26</v>
      </c>
      <c r="K9353" t="s">
        <v>16</v>
      </c>
      <c r="L9353">
        <v>16</v>
      </c>
    </row>
    <row r="9354" spans="1:12" x14ac:dyDescent="0.3">
      <c r="A9354">
        <v>39</v>
      </c>
      <c r="B9354">
        <v>57000</v>
      </c>
      <c r="C9354" t="s">
        <v>26</v>
      </c>
      <c r="D9354">
        <v>16</v>
      </c>
      <c r="E9354" t="s">
        <v>18</v>
      </c>
      <c r="F9354" t="s">
        <v>19</v>
      </c>
      <c r="G9354">
        <v>6300</v>
      </c>
      <c r="H9354">
        <v>10.99</v>
      </c>
      <c r="I9354">
        <v>0</v>
      </c>
      <c r="J9354">
        <v>0.11</v>
      </c>
      <c r="K9354" t="s">
        <v>16</v>
      </c>
      <c r="L9354">
        <v>17</v>
      </c>
    </row>
    <row r="9355" spans="1:12" x14ac:dyDescent="0.3">
      <c r="A9355">
        <v>50</v>
      </c>
      <c r="B9355">
        <v>50000</v>
      </c>
      <c r="C9355" t="s">
        <v>13</v>
      </c>
      <c r="D9355">
        <v>7</v>
      </c>
      <c r="E9355" t="s">
        <v>28</v>
      </c>
      <c r="F9355" t="s">
        <v>15</v>
      </c>
      <c r="G9355">
        <v>7500</v>
      </c>
      <c r="I9355">
        <v>0</v>
      </c>
      <c r="J9355">
        <v>0.15</v>
      </c>
      <c r="K9355" t="s">
        <v>17</v>
      </c>
      <c r="L9355">
        <v>16</v>
      </c>
    </row>
    <row r="9356" spans="1:12" x14ac:dyDescent="0.3">
      <c r="A9356">
        <v>41</v>
      </c>
      <c r="B9356">
        <v>57000</v>
      </c>
      <c r="C9356" t="s">
        <v>26</v>
      </c>
      <c r="D9356">
        <v>11</v>
      </c>
      <c r="E9356" t="s">
        <v>20</v>
      </c>
      <c r="F9356" t="s">
        <v>21</v>
      </c>
      <c r="G9356">
        <v>10000</v>
      </c>
      <c r="H9356">
        <v>7.51</v>
      </c>
      <c r="I9356">
        <v>0</v>
      </c>
      <c r="J9356">
        <v>0.18</v>
      </c>
      <c r="K9356" t="s">
        <v>16</v>
      </c>
      <c r="L9356">
        <v>12</v>
      </c>
    </row>
    <row r="9357" spans="1:12" x14ac:dyDescent="0.3">
      <c r="A9357">
        <v>46</v>
      </c>
      <c r="B9357">
        <v>57359</v>
      </c>
      <c r="C9357" t="s">
        <v>26</v>
      </c>
      <c r="D9357">
        <v>3</v>
      </c>
      <c r="E9357" t="s">
        <v>25</v>
      </c>
      <c r="F9357" t="s">
        <v>21</v>
      </c>
      <c r="G9357">
        <v>9000</v>
      </c>
      <c r="H9357">
        <v>6.92</v>
      </c>
      <c r="I9357">
        <v>0</v>
      </c>
      <c r="J9357">
        <v>0.16</v>
      </c>
      <c r="K9357" t="s">
        <v>16</v>
      </c>
      <c r="L9357">
        <v>14</v>
      </c>
    </row>
    <row r="9358" spans="1:12" x14ac:dyDescent="0.3">
      <c r="A9358">
        <v>41</v>
      </c>
      <c r="B9358">
        <v>62000</v>
      </c>
      <c r="C9358" t="s">
        <v>13</v>
      </c>
      <c r="D9358">
        <v>3</v>
      </c>
      <c r="E9358" t="s">
        <v>14</v>
      </c>
      <c r="F9358" t="s">
        <v>19</v>
      </c>
      <c r="G9358">
        <v>7500</v>
      </c>
      <c r="H9358">
        <v>11.36</v>
      </c>
      <c r="I9358">
        <v>0</v>
      </c>
      <c r="J9358">
        <v>0.12</v>
      </c>
      <c r="K9358" t="s">
        <v>16</v>
      </c>
      <c r="L9358">
        <v>16</v>
      </c>
    </row>
    <row r="9359" spans="1:12" x14ac:dyDescent="0.3">
      <c r="A9359">
        <v>36</v>
      </c>
      <c r="B9359">
        <v>80000</v>
      </c>
      <c r="C9359" t="s">
        <v>13</v>
      </c>
      <c r="D9359">
        <v>4</v>
      </c>
      <c r="E9359" t="s">
        <v>18</v>
      </c>
      <c r="F9359" t="s">
        <v>19</v>
      </c>
      <c r="G9359">
        <v>7500</v>
      </c>
      <c r="H9359">
        <v>11.49</v>
      </c>
      <c r="I9359">
        <v>0</v>
      </c>
      <c r="J9359">
        <v>0.09</v>
      </c>
      <c r="K9359" t="s">
        <v>16</v>
      </c>
      <c r="L9359">
        <v>15</v>
      </c>
    </row>
    <row r="9360" spans="1:12" x14ac:dyDescent="0.3">
      <c r="A9360">
        <v>44</v>
      </c>
      <c r="B9360">
        <v>57700</v>
      </c>
      <c r="C9360" t="s">
        <v>26</v>
      </c>
      <c r="D9360">
        <v>4</v>
      </c>
      <c r="E9360" t="s">
        <v>14</v>
      </c>
      <c r="F9360" t="s">
        <v>21</v>
      </c>
      <c r="G9360">
        <v>3600</v>
      </c>
      <c r="H9360">
        <v>6.99</v>
      </c>
      <c r="I9360">
        <v>0</v>
      </c>
      <c r="J9360">
        <v>0.06</v>
      </c>
      <c r="K9360" t="s">
        <v>16</v>
      </c>
      <c r="L9360">
        <v>14</v>
      </c>
    </row>
    <row r="9361" spans="1:12" x14ac:dyDescent="0.3">
      <c r="A9361">
        <v>39</v>
      </c>
      <c r="B9361">
        <v>57996</v>
      </c>
      <c r="C9361" t="s">
        <v>26</v>
      </c>
      <c r="D9361">
        <v>10</v>
      </c>
      <c r="E9361" t="s">
        <v>28</v>
      </c>
      <c r="F9361" t="s">
        <v>21</v>
      </c>
      <c r="G9361">
        <v>8000</v>
      </c>
      <c r="H9361">
        <v>7.88</v>
      </c>
      <c r="I9361">
        <v>0</v>
      </c>
      <c r="J9361">
        <v>0.14000000000000001</v>
      </c>
      <c r="K9361" t="s">
        <v>16</v>
      </c>
      <c r="L9361">
        <v>16</v>
      </c>
    </row>
    <row r="9362" spans="1:12" x14ac:dyDescent="0.3">
      <c r="A9362">
        <v>39</v>
      </c>
      <c r="B9362">
        <v>117996</v>
      </c>
      <c r="C9362" t="s">
        <v>13</v>
      </c>
      <c r="D9362">
        <v>6</v>
      </c>
      <c r="E9362" t="s">
        <v>28</v>
      </c>
      <c r="F9362" t="s">
        <v>30</v>
      </c>
      <c r="G9362">
        <v>7500</v>
      </c>
      <c r="H9362">
        <v>13.24</v>
      </c>
      <c r="I9362">
        <v>1</v>
      </c>
      <c r="J9362">
        <v>0.06</v>
      </c>
      <c r="K9362" t="s">
        <v>17</v>
      </c>
      <c r="L9362">
        <v>14</v>
      </c>
    </row>
    <row r="9363" spans="1:12" x14ac:dyDescent="0.3">
      <c r="A9363">
        <v>41</v>
      </c>
      <c r="B9363">
        <v>210000</v>
      </c>
      <c r="C9363" t="s">
        <v>13</v>
      </c>
      <c r="D9363">
        <v>1</v>
      </c>
      <c r="E9363" t="s">
        <v>20</v>
      </c>
      <c r="F9363" t="s">
        <v>21</v>
      </c>
      <c r="G9363">
        <v>7500</v>
      </c>
      <c r="H9363">
        <v>6.03</v>
      </c>
      <c r="I9363">
        <v>0</v>
      </c>
      <c r="J9363">
        <v>0.04</v>
      </c>
      <c r="K9363" t="s">
        <v>16</v>
      </c>
      <c r="L9363">
        <v>14</v>
      </c>
    </row>
    <row r="9364" spans="1:12" x14ac:dyDescent="0.3">
      <c r="A9364">
        <v>44</v>
      </c>
      <c r="B9364">
        <v>58000</v>
      </c>
      <c r="C9364" t="s">
        <v>26</v>
      </c>
      <c r="D9364">
        <v>13</v>
      </c>
      <c r="E9364" t="s">
        <v>27</v>
      </c>
      <c r="F9364" t="s">
        <v>30</v>
      </c>
      <c r="G9364">
        <v>6400</v>
      </c>
      <c r="H9364">
        <v>16.29</v>
      </c>
      <c r="I9364">
        <v>0</v>
      </c>
      <c r="J9364">
        <v>0.11</v>
      </c>
      <c r="K9364" t="s">
        <v>16</v>
      </c>
      <c r="L9364">
        <v>13</v>
      </c>
    </row>
    <row r="9365" spans="1:12" x14ac:dyDescent="0.3">
      <c r="A9365">
        <v>40</v>
      </c>
      <c r="B9365">
        <v>52000</v>
      </c>
      <c r="C9365" t="s">
        <v>26</v>
      </c>
      <c r="D9365">
        <v>6</v>
      </c>
      <c r="E9365" t="s">
        <v>28</v>
      </c>
      <c r="F9365" t="s">
        <v>15</v>
      </c>
      <c r="G9365">
        <v>7000</v>
      </c>
      <c r="H9365">
        <v>14.65</v>
      </c>
      <c r="I9365">
        <v>1</v>
      </c>
      <c r="J9365">
        <v>0.13</v>
      </c>
      <c r="K9365" t="s">
        <v>16</v>
      </c>
      <c r="L9365">
        <v>14</v>
      </c>
    </row>
    <row r="9366" spans="1:12" x14ac:dyDescent="0.3">
      <c r="A9366">
        <v>37</v>
      </c>
      <c r="B9366">
        <v>52700</v>
      </c>
      <c r="C9366" t="s">
        <v>13</v>
      </c>
      <c r="D9366">
        <v>1</v>
      </c>
      <c r="E9366" t="s">
        <v>27</v>
      </c>
      <c r="F9366" t="s">
        <v>15</v>
      </c>
      <c r="G9366">
        <v>7700</v>
      </c>
      <c r="I9366">
        <v>0</v>
      </c>
      <c r="J9366">
        <v>0.15</v>
      </c>
      <c r="K9366" t="s">
        <v>16</v>
      </c>
      <c r="L9366">
        <v>13</v>
      </c>
    </row>
    <row r="9367" spans="1:12" x14ac:dyDescent="0.3">
      <c r="A9367">
        <v>41</v>
      </c>
      <c r="B9367">
        <v>58000</v>
      </c>
      <c r="C9367" t="s">
        <v>26</v>
      </c>
      <c r="D9367">
        <v>6</v>
      </c>
      <c r="E9367" t="s">
        <v>25</v>
      </c>
      <c r="F9367" t="s">
        <v>15</v>
      </c>
      <c r="G9367">
        <v>5200</v>
      </c>
      <c r="H9367">
        <v>12.87</v>
      </c>
      <c r="I9367">
        <v>0</v>
      </c>
      <c r="J9367">
        <v>0.09</v>
      </c>
      <c r="K9367" t="s">
        <v>16</v>
      </c>
      <c r="L9367">
        <v>11</v>
      </c>
    </row>
    <row r="9368" spans="1:12" x14ac:dyDescent="0.3">
      <c r="A9368">
        <v>37</v>
      </c>
      <c r="B9368">
        <v>52200</v>
      </c>
      <c r="C9368" t="s">
        <v>26</v>
      </c>
      <c r="D9368">
        <v>2</v>
      </c>
      <c r="E9368" t="s">
        <v>25</v>
      </c>
      <c r="F9368" t="s">
        <v>29</v>
      </c>
      <c r="G9368">
        <v>16000</v>
      </c>
      <c r="H9368">
        <v>15.25</v>
      </c>
      <c r="I9368">
        <v>1</v>
      </c>
      <c r="J9368">
        <v>0.31</v>
      </c>
      <c r="K9368" t="s">
        <v>16</v>
      </c>
      <c r="L9368">
        <v>11</v>
      </c>
    </row>
    <row r="9369" spans="1:12" x14ac:dyDescent="0.3">
      <c r="A9369">
        <v>39</v>
      </c>
      <c r="B9369">
        <v>102000</v>
      </c>
      <c r="C9369" t="s">
        <v>13</v>
      </c>
      <c r="D9369">
        <v>4</v>
      </c>
      <c r="E9369" t="s">
        <v>18</v>
      </c>
      <c r="F9369" t="s">
        <v>19</v>
      </c>
      <c r="G9369">
        <v>7800</v>
      </c>
      <c r="H9369">
        <v>11.99</v>
      </c>
      <c r="I9369">
        <v>0</v>
      </c>
      <c r="J9369">
        <v>0.08</v>
      </c>
      <c r="K9369" t="s">
        <v>16</v>
      </c>
      <c r="L9369">
        <v>11</v>
      </c>
    </row>
    <row r="9370" spans="1:12" x14ac:dyDescent="0.3">
      <c r="A9370">
        <v>36</v>
      </c>
      <c r="B9370">
        <v>53000</v>
      </c>
      <c r="C9370" t="s">
        <v>26</v>
      </c>
      <c r="D9370">
        <v>5</v>
      </c>
      <c r="E9370" t="s">
        <v>28</v>
      </c>
      <c r="F9370" t="s">
        <v>15</v>
      </c>
      <c r="G9370">
        <v>10000</v>
      </c>
      <c r="H9370">
        <v>13.98</v>
      </c>
      <c r="I9370">
        <v>1</v>
      </c>
      <c r="J9370">
        <v>0.19</v>
      </c>
      <c r="K9370" t="s">
        <v>16</v>
      </c>
      <c r="L9370">
        <v>16</v>
      </c>
    </row>
    <row r="9371" spans="1:12" x14ac:dyDescent="0.3">
      <c r="A9371">
        <v>36</v>
      </c>
      <c r="B9371">
        <v>24000</v>
      </c>
      <c r="C9371" t="s">
        <v>13</v>
      </c>
      <c r="D9371">
        <v>2</v>
      </c>
      <c r="E9371" t="s">
        <v>25</v>
      </c>
      <c r="F9371" t="s">
        <v>15</v>
      </c>
      <c r="G9371">
        <v>8000</v>
      </c>
      <c r="H9371">
        <v>13.61</v>
      </c>
      <c r="I9371">
        <v>1</v>
      </c>
      <c r="J9371">
        <v>0.33</v>
      </c>
      <c r="K9371" t="s">
        <v>16</v>
      </c>
      <c r="L9371">
        <v>14</v>
      </c>
    </row>
    <row r="9372" spans="1:12" x14ac:dyDescent="0.3">
      <c r="A9372">
        <v>43</v>
      </c>
      <c r="B9372">
        <v>25000</v>
      </c>
      <c r="C9372" t="s">
        <v>13</v>
      </c>
      <c r="D9372">
        <v>6</v>
      </c>
      <c r="E9372" t="s">
        <v>14</v>
      </c>
      <c r="F9372" t="s">
        <v>19</v>
      </c>
      <c r="G9372">
        <v>8000</v>
      </c>
      <c r="H9372">
        <v>11.99</v>
      </c>
      <c r="I9372">
        <v>1</v>
      </c>
      <c r="J9372">
        <v>0.32</v>
      </c>
      <c r="K9372" t="s">
        <v>16</v>
      </c>
      <c r="L9372">
        <v>17</v>
      </c>
    </row>
    <row r="9373" spans="1:12" x14ac:dyDescent="0.3">
      <c r="A9373">
        <v>40</v>
      </c>
      <c r="B9373">
        <v>59484</v>
      </c>
      <c r="C9373" t="s">
        <v>26</v>
      </c>
      <c r="D9373">
        <v>13</v>
      </c>
      <c r="E9373" t="s">
        <v>27</v>
      </c>
      <c r="F9373" t="s">
        <v>21</v>
      </c>
      <c r="G9373">
        <v>5500</v>
      </c>
      <c r="H9373">
        <v>7.14</v>
      </c>
      <c r="I9373">
        <v>0</v>
      </c>
      <c r="J9373">
        <v>0.09</v>
      </c>
      <c r="K9373" t="s">
        <v>16</v>
      </c>
      <c r="L9373">
        <v>11</v>
      </c>
    </row>
    <row r="9374" spans="1:12" x14ac:dyDescent="0.3">
      <c r="A9374">
        <v>41</v>
      </c>
      <c r="B9374">
        <v>31000</v>
      </c>
      <c r="C9374" t="s">
        <v>13</v>
      </c>
      <c r="D9374">
        <v>3</v>
      </c>
      <c r="E9374" t="s">
        <v>27</v>
      </c>
      <c r="F9374" t="s">
        <v>19</v>
      </c>
      <c r="G9374">
        <v>8000</v>
      </c>
      <c r="H9374">
        <v>10.38</v>
      </c>
      <c r="I9374">
        <v>0</v>
      </c>
      <c r="J9374">
        <v>0.26</v>
      </c>
      <c r="K9374" t="s">
        <v>16</v>
      </c>
      <c r="L9374">
        <v>17</v>
      </c>
    </row>
    <row r="9375" spans="1:12" x14ac:dyDescent="0.3">
      <c r="A9375">
        <v>48</v>
      </c>
      <c r="B9375">
        <v>32000</v>
      </c>
      <c r="C9375" t="s">
        <v>13</v>
      </c>
      <c r="D9375">
        <v>4</v>
      </c>
      <c r="E9375" t="s">
        <v>14</v>
      </c>
      <c r="F9375" t="s">
        <v>21</v>
      </c>
      <c r="G9375">
        <v>8000</v>
      </c>
      <c r="H9375">
        <v>6.62</v>
      </c>
      <c r="I9375">
        <v>0</v>
      </c>
      <c r="J9375">
        <v>0.25</v>
      </c>
      <c r="K9375" t="s">
        <v>16</v>
      </c>
      <c r="L9375">
        <v>14</v>
      </c>
    </row>
    <row r="9376" spans="1:12" x14ac:dyDescent="0.3">
      <c r="A9376">
        <v>37</v>
      </c>
      <c r="B9376">
        <v>33600</v>
      </c>
      <c r="C9376" t="s">
        <v>13</v>
      </c>
      <c r="D9376">
        <v>3</v>
      </c>
      <c r="E9376" t="s">
        <v>20</v>
      </c>
      <c r="F9376" t="s">
        <v>19</v>
      </c>
      <c r="G9376">
        <v>8000</v>
      </c>
      <c r="I9376">
        <v>0</v>
      </c>
      <c r="J9376">
        <v>0.24</v>
      </c>
      <c r="K9376" t="s">
        <v>16</v>
      </c>
      <c r="L9376">
        <v>17</v>
      </c>
    </row>
    <row r="9377" spans="1:12" x14ac:dyDescent="0.3">
      <c r="A9377">
        <v>36</v>
      </c>
      <c r="B9377">
        <v>34000</v>
      </c>
      <c r="C9377" t="s">
        <v>13</v>
      </c>
      <c r="D9377">
        <v>2</v>
      </c>
      <c r="E9377" t="s">
        <v>25</v>
      </c>
      <c r="F9377" t="s">
        <v>19</v>
      </c>
      <c r="G9377">
        <v>8000</v>
      </c>
      <c r="I9377">
        <v>0</v>
      </c>
      <c r="J9377">
        <v>0.24</v>
      </c>
      <c r="K9377" t="s">
        <v>16</v>
      </c>
      <c r="L9377">
        <v>16</v>
      </c>
    </row>
    <row r="9378" spans="1:12" x14ac:dyDescent="0.3">
      <c r="A9378">
        <v>42</v>
      </c>
      <c r="B9378">
        <v>60000</v>
      </c>
      <c r="C9378" t="s">
        <v>26</v>
      </c>
      <c r="D9378">
        <v>1</v>
      </c>
      <c r="E9378" t="s">
        <v>14</v>
      </c>
      <c r="F9378" t="s">
        <v>21</v>
      </c>
      <c r="G9378">
        <v>8000</v>
      </c>
      <c r="H9378">
        <v>5.42</v>
      </c>
      <c r="I9378">
        <v>0</v>
      </c>
      <c r="J9378">
        <v>0.13</v>
      </c>
      <c r="K9378" t="s">
        <v>16</v>
      </c>
      <c r="L9378">
        <v>13</v>
      </c>
    </row>
    <row r="9379" spans="1:12" x14ac:dyDescent="0.3">
      <c r="A9379">
        <v>38</v>
      </c>
      <c r="B9379">
        <v>60000</v>
      </c>
      <c r="C9379" t="s">
        <v>26</v>
      </c>
      <c r="D9379">
        <v>22</v>
      </c>
      <c r="E9379" t="s">
        <v>27</v>
      </c>
      <c r="F9379" t="s">
        <v>19</v>
      </c>
      <c r="G9379">
        <v>2700</v>
      </c>
      <c r="H9379">
        <v>11.99</v>
      </c>
      <c r="I9379">
        <v>0</v>
      </c>
      <c r="J9379">
        <v>0.04</v>
      </c>
      <c r="K9379" t="s">
        <v>16</v>
      </c>
      <c r="L9379">
        <v>15</v>
      </c>
    </row>
    <row r="9380" spans="1:12" x14ac:dyDescent="0.3">
      <c r="A9380">
        <v>39</v>
      </c>
      <c r="B9380">
        <v>33100</v>
      </c>
      <c r="C9380" t="s">
        <v>13</v>
      </c>
      <c r="D9380">
        <v>3</v>
      </c>
      <c r="E9380" t="s">
        <v>25</v>
      </c>
      <c r="F9380" t="s">
        <v>15</v>
      </c>
      <c r="G9380">
        <v>8000</v>
      </c>
      <c r="H9380">
        <v>14.26</v>
      </c>
      <c r="I9380">
        <v>1</v>
      </c>
      <c r="J9380">
        <v>0.24</v>
      </c>
      <c r="K9380" t="s">
        <v>17</v>
      </c>
      <c r="L9380">
        <v>12</v>
      </c>
    </row>
    <row r="9381" spans="1:12" x14ac:dyDescent="0.3">
      <c r="A9381">
        <v>41</v>
      </c>
      <c r="B9381">
        <v>60000</v>
      </c>
      <c r="C9381" t="s">
        <v>26</v>
      </c>
      <c r="D9381">
        <v>3</v>
      </c>
      <c r="E9381" t="s">
        <v>20</v>
      </c>
      <c r="F9381" t="s">
        <v>29</v>
      </c>
      <c r="G9381">
        <v>16800</v>
      </c>
      <c r="H9381">
        <v>17.989999999999998</v>
      </c>
      <c r="I9381">
        <v>0</v>
      </c>
      <c r="J9381">
        <v>0.28000000000000003</v>
      </c>
      <c r="K9381" t="s">
        <v>17</v>
      </c>
      <c r="L9381">
        <v>16</v>
      </c>
    </row>
    <row r="9382" spans="1:12" x14ac:dyDescent="0.3">
      <c r="A9382">
        <v>36</v>
      </c>
      <c r="B9382">
        <v>34000</v>
      </c>
      <c r="C9382" t="s">
        <v>13</v>
      </c>
      <c r="D9382">
        <v>0</v>
      </c>
      <c r="E9382" t="s">
        <v>28</v>
      </c>
      <c r="F9382" t="s">
        <v>29</v>
      </c>
      <c r="G9382">
        <v>8000</v>
      </c>
      <c r="H9382">
        <v>17.739999999999998</v>
      </c>
      <c r="I9382">
        <v>1</v>
      </c>
      <c r="J9382">
        <v>0.24</v>
      </c>
      <c r="K9382" t="s">
        <v>16</v>
      </c>
      <c r="L9382">
        <v>17</v>
      </c>
    </row>
    <row r="9383" spans="1:12" x14ac:dyDescent="0.3">
      <c r="A9383">
        <v>40</v>
      </c>
      <c r="B9383">
        <v>60000</v>
      </c>
      <c r="C9383" t="s">
        <v>26</v>
      </c>
      <c r="D9383">
        <v>1</v>
      </c>
      <c r="E9383" t="s">
        <v>28</v>
      </c>
      <c r="F9383" t="s">
        <v>15</v>
      </c>
      <c r="G9383">
        <v>3500</v>
      </c>
      <c r="H9383">
        <v>12.99</v>
      </c>
      <c r="I9383">
        <v>0</v>
      </c>
      <c r="J9383">
        <v>0.06</v>
      </c>
      <c r="K9383" t="s">
        <v>17</v>
      </c>
      <c r="L9383">
        <v>14</v>
      </c>
    </row>
    <row r="9384" spans="1:12" x14ac:dyDescent="0.3">
      <c r="A9384">
        <v>37</v>
      </c>
      <c r="B9384">
        <v>43000</v>
      </c>
      <c r="C9384" t="s">
        <v>13</v>
      </c>
      <c r="D9384">
        <v>0</v>
      </c>
      <c r="E9384" t="s">
        <v>14</v>
      </c>
      <c r="F9384" t="s">
        <v>19</v>
      </c>
      <c r="G9384">
        <v>8000</v>
      </c>
      <c r="H9384">
        <v>11.49</v>
      </c>
      <c r="I9384">
        <v>0</v>
      </c>
      <c r="J9384">
        <v>0.19</v>
      </c>
      <c r="K9384" t="s">
        <v>16</v>
      </c>
      <c r="L9384">
        <v>13</v>
      </c>
    </row>
    <row r="9385" spans="1:12" x14ac:dyDescent="0.3">
      <c r="A9385">
        <v>39</v>
      </c>
      <c r="B9385">
        <v>44000</v>
      </c>
      <c r="C9385" t="s">
        <v>13</v>
      </c>
      <c r="D9385">
        <v>5</v>
      </c>
      <c r="E9385" t="s">
        <v>14</v>
      </c>
      <c r="F9385" t="s">
        <v>19</v>
      </c>
      <c r="G9385">
        <v>8000</v>
      </c>
      <c r="H9385">
        <v>12.53</v>
      </c>
      <c r="I9385">
        <v>0</v>
      </c>
      <c r="J9385">
        <v>0.18</v>
      </c>
      <c r="K9385" t="s">
        <v>16</v>
      </c>
      <c r="L9385">
        <v>14</v>
      </c>
    </row>
    <row r="9386" spans="1:12" x14ac:dyDescent="0.3">
      <c r="A9386">
        <v>37</v>
      </c>
      <c r="B9386">
        <v>45000</v>
      </c>
      <c r="C9386" t="s">
        <v>13</v>
      </c>
      <c r="D9386">
        <v>0</v>
      </c>
      <c r="E9386" t="s">
        <v>18</v>
      </c>
      <c r="F9386" t="s">
        <v>21</v>
      </c>
      <c r="G9386">
        <v>8000</v>
      </c>
      <c r="H9386">
        <v>9.6300000000000008</v>
      </c>
      <c r="I9386">
        <v>0</v>
      </c>
      <c r="J9386">
        <v>0.18</v>
      </c>
      <c r="K9386" t="s">
        <v>16</v>
      </c>
      <c r="L9386">
        <v>17</v>
      </c>
    </row>
    <row r="9387" spans="1:12" x14ac:dyDescent="0.3">
      <c r="A9387">
        <v>37</v>
      </c>
      <c r="B9387">
        <v>47004</v>
      </c>
      <c r="C9387" t="s">
        <v>13</v>
      </c>
      <c r="D9387">
        <v>5</v>
      </c>
      <c r="E9387" t="s">
        <v>18</v>
      </c>
      <c r="F9387" t="s">
        <v>19</v>
      </c>
      <c r="G9387">
        <v>8000</v>
      </c>
      <c r="I9387">
        <v>0</v>
      </c>
      <c r="J9387">
        <v>0.17</v>
      </c>
      <c r="K9387" t="s">
        <v>16</v>
      </c>
      <c r="L9387">
        <v>12</v>
      </c>
    </row>
    <row r="9388" spans="1:12" x14ac:dyDescent="0.3">
      <c r="A9388">
        <v>48</v>
      </c>
      <c r="B9388">
        <v>60000</v>
      </c>
      <c r="C9388" t="s">
        <v>26</v>
      </c>
      <c r="D9388">
        <v>0</v>
      </c>
      <c r="E9388" t="s">
        <v>25</v>
      </c>
      <c r="F9388" t="s">
        <v>21</v>
      </c>
      <c r="G9388">
        <v>2500</v>
      </c>
      <c r="H9388">
        <v>7.29</v>
      </c>
      <c r="I9388">
        <v>0</v>
      </c>
      <c r="J9388">
        <v>0.04</v>
      </c>
      <c r="K9388" t="s">
        <v>16</v>
      </c>
      <c r="L9388">
        <v>11</v>
      </c>
    </row>
    <row r="9389" spans="1:12" x14ac:dyDescent="0.3">
      <c r="A9389">
        <v>41</v>
      </c>
      <c r="B9389">
        <v>60000</v>
      </c>
      <c r="C9389" t="s">
        <v>26</v>
      </c>
      <c r="D9389">
        <v>18</v>
      </c>
      <c r="E9389" t="s">
        <v>18</v>
      </c>
      <c r="F9389" t="s">
        <v>30</v>
      </c>
      <c r="G9389">
        <v>4900</v>
      </c>
      <c r="H9389">
        <v>14.09</v>
      </c>
      <c r="I9389">
        <v>0</v>
      </c>
      <c r="J9389">
        <v>0.08</v>
      </c>
      <c r="K9389" t="s">
        <v>17</v>
      </c>
      <c r="L9389">
        <v>12</v>
      </c>
    </row>
    <row r="9390" spans="1:12" x14ac:dyDescent="0.3">
      <c r="A9390">
        <v>43</v>
      </c>
      <c r="B9390">
        <v>60000</v>
      </c>
      <c r="C9390" t="s">
        <v>26</v>
      </c>
      <c r="D9390">
        <v>2</v>
      </c>
      <c r="E9390" t="s">
        <v>14</v>
      </c>
      <c r="F9390" t="s">
        <v>21</v>
      </c>
      <c r="G9390">
        <v>9250</v>
      </c>
      <c r="H9390">
        <v>5.79</v>
      </c>
      <c r="I9390">
        <v>0</v>
      </c>
      <c r="J9390">
        <v>0.15</v>
      </c>
      <c r="K9390" t="s">
        <v>16</v>
      </c>
      <c r="L9390">
        <v>17</v>
      </c>
    </row>
    <row r="9391" spans="1:12" x14ac:dyDescent="0.3">
      <c r="A9391">
        <v>41</v>
      </c>
      <c r="B9391">
        <v>60000</v>
      </c>
      <c r="C9391" t="s">
        <v>23</v>
      </c>
      <c r="D9391">
        <v>7</v>
      </c>
      <c r="E9391" t="s">
        <v>20</v>
      </c>
      <c r="F9391" t="s">
        <v>21</v>
      </c>
      <c r="G9391">
        <v>12000</v>
      </c>
      <c r="H9391">
        <v>6.91</v>
      </c>
      <c r="I9391">
        <v>0</v>
      </c>
      <c r="J9391">
        <v>0.2</v>
      </c>
      <c r="K9391" t="s">
        <v>16</v>
      </c>
      <c r="L9391">
        <v>13</v>
      </c>
    </row>
    <row r="9392" spans="1:12" x14ac:dyDescent="0.3">
      <c r="A9392">
        <v>36</v>
      </c>
      <c r="B9392">
        <v>53126</v>
      </c>
      <c r="C9392" t="s">
        <v>13</v>
      </c>
      <c r="D9392">
        <v>1</v>
      </c>
      <c r="E9392" t="s">
        <v>14</v>
      </c>
      <c r="F9392" t="s">
        <v>30</v>
      </c>
      <c r="G9392">
        <v>8000</v>
      </c>
      <c r="I9392">
        <v>1</v>
      </c>
      <c r="J9392">
        <v>0.15</v>
      </c>
      <c r="K9392" t="s">
        <v>16</v>
      </c>
      <c r="L9392">
        <v>14</v>
      </c>
    </row>
    <row r="9393" spans="1:12" x14ac:dyDescent="0.3">
      <c r="A9393">
        <v>43</v>
      </c>
      <c r="B9393">
        <v>60000</v>
      </c>
      <c r="C9393" t="s">
        <v>13</v>
      </c>
      <c r="D9393">
        <v>1</v>
      </c>
      <c r="E9393" t="s">
        <v>14</v>
      </c>
      <c r="F9393" t="s">
        <v>19</v>
      </c>
      <c r="G9393">
        <v>8000</v>
      </c>
      <c r="H9393">
        <v>10.37</v>
      </c>
      <c r="I9393">
        <v>0</v>
      </c>
      <c r="J9393">
        <v>0.13</v>
      </c>
      <c r="K9393" t="s">
        <v>16</v>
      </c>
      <c r="L9393">
        <v>16</v>
      </c>
    </row>
    <row r="9394" spans="1:12" x14ac:dyDescent="0.3">
      <c r="A9394">
        <v>39</v>
      </c>
      <c r="B9394">
        <v>60000</v>
      </c>
      <c r="C9394" t="s">
        <v>13</v>
      </c>
      <c r="D9394">
        <v>3</v>
      </c>
      <c r="E9394" t="s">
        <v>20</v>
      </c>
      <c r="F9394" t="s">
        <v>19</v>
      </c>
      <c r="G9394">
        <v>8000</v>
      </c>
      <c r="H9394">
        <v>9.8800000000000008</v>
      </c>
      <c r="I9394">
        <v>0</v>
      </c>
      <c r="J9394">
        <v>0.13</v>
      </c>
      <c r="K9394" t="s">
        <v>16</v>
      </c>
      <c r="L9394">
        <v>14</v>
      </c>
    </row>
    <row r="9395" spans="1:12" x14ac:dyDescent="0.3">
      <c r="A9395">
        <v>38</v>
      </c>
      <c r="B9395">
        <v>60000</v>
      </c>
      <c r="C9395" t="s">
        <v>26</v>
      </c>
      <c r="D9395">
        <v>9</v>
      </c>
      <c r="E9395" t="s">
        <v>18</v>
      </c>
      <c r="F9395" t="s">
        <v>29</v>
      </c>
      <c r="G9395">
        <v>16000</v>
      </c>
      <c r="H9395">
        <v>16.350000000000001</v>
      </c>
      <c r="I9395">
        <v>0</v>
      </c>
      <c r="J9395">
        <v>0.27</v>
      </c>
      <c r="K9395" t="s">
        <v>16</v>
      </c>
      <c r="L9395">
        <v>17</v>
      </c>
    </row>
    <row r="9396" spans="1:12" x14ac:dyDescent="0.3">
      <c r="A9396">
        <v>36</v>
      </c>
      <c r="B9396">
        <v>20000</v>
      </c>
      <c r="C9396" t="s">
        <v>13</v>
      </c>
      <c r="D9396">
        <v>0</v>
      </c>
      <c r="E9396" t="s">
        <v>20</v>
      </c>
      <c r="F9396" t="s">
        <v>19</v>
      </c>
      <c r="G9396">
        <v>5075</v>
      </c>
      <c r="H9396">
        <v>11.48</v>
      </c>
      <c r="I9396">
        <v>1</v>
      </c>
      <c r="J9396">
        <v>0.25</v>
      </c>
      <c r="K9396" t="s">
        <v>16</v>
      </c>
      <c r="L9396">
        <v>11</v>
      </c>
    </row>
    <row r="9397" spans="1:12" x14ac:dyDescent="0.3">
      <c r="A9397">
        <v>39</v>
      </c>
      <c r="B9397">
        <v>54000</v>
      </c>
      <c r="C9397" t="s">
        <v>26</v>
      </c>
      <c r="D9397">
        <v>0</v>
      </c>
      <c r="E9397" t="s">
        <v>20</v>
      </c>
      <c r="F9397" t="s">
        <v>19</v>
      </c>
      <c r="G9397">
        <v>6000</v>
      </c>
      <c r="H9397">
        <v>11.83</v>
      </c>
      <c r="I9397">
        <v>1</v>
      </c>
      <c r="J9397">
        <v>0.11</v>
      </c>
      <c r="K9397" t="s">
        <v>16</v>
      </c>
      <c r="L9397">
        <v>16</v>
      </c>
    </row>
    <row r="9398" spans="1:12" x14ac:dyDescent="0.3">
      <c r="A9398">
        <v>36</v>
      </c>
      <c r="B9398">
        <v>60000</v>
      </c>
      <c r="C9398" t="s">
        <v>26</v>
      </c>
      <c r="D9398">
        <v>2</v>
      </c>
      <c r="E9398" t="s">
        <v>18</v>
      </c>
      <c r="F9398" t="s">
        <v>15</v>
      </c>
      <c r="G9398">
        <v>8000</v>
      </c>
      <c r="H9398">
        <v>13.92</v>
      </c>
      <c r="I9398">
        <v>0</v>
      </c>
      <c r="J9398">
        <v>0.13</v>
      </c>
      <c r="K9398" t="s">
        <v>16</v>
      </c>
      <c r="L9398">
        <v>15</v>
      </c>
    </row>
    <row r="9399" spans="1:12" x14ac:dyDescent="0.3">
      <c r="A9399">
        <v>36</v>
      </c>
      <c r="B9399">
        <v>15000</v>
      </c>
      <c r="C9399" t="s">
        <v>13</v>
      </c>
      <c r="D9399">
        <v>0</v>
      </c>
      <c r="E9399" t="s">
        <v>20</v>
      </c>
      <c r="F9399" t="s">
        <v>15</v>
      </c>
      <c r="G9399">
        <v>5000</v>
      </c>
      <c r="H9399">
        <v>10.59</v>
      </c>
      <c r="I9399">
        <v>1</v>
      </c>
      <c r="J9399">
        <v>0.33</v>
      </c>
      <c r="K9399" t="s">
        <v>16</v>
      </c>
      <c r="L9399">
        <v>11</v>
      </c>
    </row>
    <row r="9400" spans="1:12" x14ac:dyDescent="0.3">
      <c r="A9400">
        <v>40</v>
      </c>
      <c r="B9400">
        <v>16800</v>
      </c>
      <c r="C9400" t="s">
        <v>13</v>
      </c>
      <c r="D9400">
        <v>8</v>
      </c>
      <c r="E9400" t="s">
        <v>20</v>
      </c>
      <c r="F9400" t="s">
        <v>21</v>
      </c>
      <c r="G9400">
        <v>5000</v>
      </c>
      <c r="H9400">
        <v>8.94</v>
      </c>
      <c r="I9400">
        <v>1</v>
      </c>
      <c r="J9400">
        <v>0.3</v>
      </c>
      <c r="K9400" t="s">
        <v>16</v>
      </c>
      <c r="L9400">
        <v>17</v>
      </c>
    </row>
    <row r="9401" spans="1:12" x14ac:dyDescent="0.3">
      <c r="A9401">
        <v>39</v>
      </c>
      <c r="B9401">
        <v>60000</v>
      </c>
      <c r="C9401" t="s">
        <v>26</v>
      </c>
      <c r="D9401">
        <v>20</v>
      </c>
      <c r="E9401" t="s">
        <v>14</v>
      </c>
      <c r="F9401" t="s">
        <v>21</v>
      </c>
      <c r="G9401">
        <v>7000</v>
      </c>
      <c r="H9401">
        <v>7.68</v>
      </c>
      <c r="I9401">
        <v>0</v>
      </c>
      <c r="J9401">
        <v>0.12</v>
      </c>
      <c r="K9401" t="s">
        <v>16</v>
      </c>
      <c r="L9401">
        <v>15</v>
      </c>
    </row>
    <row r="9402" spans="1:12" x14ac:dyDescent="0.3">
      <c r="A9402">
        <v>37</v>
      </c>
      <c r="B9402">
        <v>60000</v>
      </c>
      <c r="C9402" t="s">
        <v>26</v>
      </c>
      <c r="D9402">
        <v>17</v>
      </c>
      <c r="E9402" t="s">
        <v>28</v>
      </c>
      <c r="F9402" t="s">
        <v>21</v>
      </c>
      <c r="G9402">
        <v>6000</v>
      </c>
      <c r="H9402">
        <v>9.32</v>
      </c>
      <c r="I9402">
        <v>0</v>
      </c>
      <c r="J9402">
        <v>0.1</v>
      </c>
      <c r="K9402" t="s">
        <v>16</v>
      </c>
      <c r="L9402">
        <v>16</v>
      </c>
    </row>
    <row r="9403" spans="1:12" x14ac:dyDescent="0.3">
      <c r="A9403">
        <v>37</v>
      </c>
      <c r="B9403">
        <v>20004</v>
      </c>
      <c r="C9403" t="s">
        <v>13</v>
      </c>
      <c r="D9403">
        <v>0</v>
      </c>
      <c r="E9403" t="s">
        <v>25</v>
      </c>
      <c r="F9403" t="s">
        <v>19</v>
      </c>
      <c r="G9403">
        <v>5000</v>
      </c>
      <c r="I9403">
        <v>0</v>
      </c>
      <c r="J9403">
        <v>0.25</v>
      </c>
      <c r="K9403" t="s">
        <v>16</v>
      </c>
      <c r="L9403">
        <v>12</v>
      </c>
    </row>
    <row r="9404" spans="1:12" x14ac:dyDescent="0.3">
      <c r="A9404">
        <v>47</v>
      </c>
      <c r="B9404">
        <v>21000</v>
      </c>
      <c r="C9404" t="s">
        <v>13</v>
      </c>
      <c r="D9404">
        <v>9</v>
      </c>
      <c r="E9404" t="s">
        <v>25</v>
      </c>
      <c r="F9404" t="s">
        <v>30</v>
      </c>
      <c r="G9404">
        <v>5000</v>
      </c>
      <c r="H9404">
        <v>15.99</v>
      </c>
      <c r="I9404">
        <v>1</v>
      </c>
      <c r="J9404">
        <v>0.24</v>
      </c>
      <c r="K9404" t="s">
        <v>17</v>
      </c>
      <c r="L9404">
        <v>16</v>
      </c>
    </row>
    <row r="9405" spans="1:12" x14ac:dyDescent="0.3">
      <c r="A9405">
        <v>37</v>
      </c>
      <c r="B9405">
        <v>21000</v>
      </c>
      <c r="C9405" t="s">
        <v>13</v>
      </c>
      <c r="D9405">
        <v>19</v>
      </c>
      <c r="E9405" t="s">
        <v>20</v>
      </c>
      <c r="F9405" t="s">
        <v>30</v>
      </c>
      <c r="G9405">
        <v>5000</v>
      </c>
      <c r="H9405">
        <v>15.21</v>
      </c>
      <c r="I9405">
        <v>0</v>
      </c>
      <c r="J9405">
        <v>0.24</v>
      </c>
      <c r="K9405" t="s">
        <v>16</v>
      </c>
      <c r="L9405">
        <v>11</v>
      </c>
    </row>
    <row r="9406" spans="1:12" x14ac:dyDescent="0.3">
      <c r="A9406">
        <v>46</v>
      </c>
      <c r="B9406">
        <v>60000</v>
      </c>
      <c r="C9406" t="s">
        <v>26</v>
      </c>
      <c r="D9406">
        <v>1</v>
      </c>
      <c r="E9406" t="s">
        <v>18</v>
      </c>
      <c r="F9406" t="s">
        <v>15</v>
      </c>
      <c r="G9406">
        <v>5000</v>
      </c>
      <c r="H9406">
        <v>11.72</v>
      </c>
      <c r="I9406">
        <v>0</v>
      </c>
      <c r="J9406">
        <v>0.08</v>
      </c>
      <c r="K9406" t="s">
        <v>16</v>
      </c>
      <c r="L9406">
        <v>16</v>
      </c>
    </row>
    <row r="9407" spans="1:12" x14ac:dyDescent="0.3">
      <c r="A9407">
        <v>39</v>
      </c>
      <c r="B9407">
        <v>24000</v>
      </c>
      <c r="C9407" t="s">
        <v>13</v>
      </c>
      <c r="D9407">
        <v>9</v>
      </c>
      <c r="E9407" t="s">
        <v>18</v>
      </c>
      <c r="F9407" t="s">
        <v>19</v>
      </c>
      <c r="G9407">
        <v>5000</v>
      </c>
      <c r="H9407">
        <v>11.14</v>
      </c>
      <c r="I9407">
        <v>0</v>
      </c>
      <c r="J9407">
        <v>0.21</v>
      </c>
      <c r="K9407" t="s">
        <v>16</v>
      </c>
      <c r="L9407">
        <v>12</v>
      </c>
    </row>
    <row r="9408" spans="1:12" x14ac:dyDescent="0.3">
      <c r="A9408">
        <v>36</v>
      </c>
      <c r="B9408">
        <v>24960</v>
      </c>
      <c r="C9408" t="s">
        <v>13</v>
      </c>
      <c r="D9408">
        <v>3</v>
      </c>
      <c r="E9408" t="s">
        <v>27</v>
      </c>
      <c r="F9408" t="s">
        <v>21</v>
      </c>
      <c r="G9408">
        <v>5000</v>
      </c>
      <c r="H9408">
        <v>6.62</v>
      </c>
      <c r="I9408">
        <v>0</v>
      </c>
      <c r="J9408">
        <v>0.2</v>
      </c>
      <c r="K9408" t="s">
        <v>16</v>
      </c>
      <c r="L9408">
        <v>15</v>
      </c>
    </row>
    <row r="9409" spans="1:12" x14ac:dyDescent="0.3">
      <c r="A9409">
        <v>36</v>
      </c>
      <c r="B9409">
        <v>60996</v>
      </c>
      <c r="C9409" t="s">
        <v>26</v>
      </c>
      <c r="D9409">
        <v>8</v>
      </c>
      <c r="E9409" t="s">
        <v>25</v>
      </c>
      <c r="F9409" t="s">
        <v>19</v>
      </c>
      <c r="G9409">
        <v>15000</v>
      </c>
      <c r="H9409">
        <v>9.6300000000000008</v>
      </c>
      <c r="I9409">
        <v>0</v>
      </c>
      <c r="J9409">
        <v>0.25</v>
      </c>
      <c r="K9409" t="s">
        <v>16</v>
      </c>
      <c r="L9409">
        <v>14</v>
      </c>
    </row>
    <row r="9410" spans="1:12" x14ac:dyDescent="0.3">
      <c r="A9410">
        <v>38</v>
      </c>
      <c r="B9410">
        <v>27600</v>
      </c>
      <c r="C9410" t="s">
        <v>13</v>
      </c>
      <c r="D9410">
        <v>3</v>
      </c>
      <c r="E9410" t="s">
        <v>14</v>
      </c>
      <c r="F9410" t="s">
        <v>30</v>
      </c>
      <c r="G9410">
        <v>5000</v>
      </c>
      <c r="H9410">
        <v>14.59</v>
      </c>
      <c r="I9410">
        <v>1</v>
      </c>
      <c r="J9410">
        <v>0.18</v>
      </c>
      <c r="K9410" t="s">
        <v>17</v>
      </c>
      <c r="L9410">
        <v>16</v>
      </c>
    </row>
    <row r="9411" spans="1:12" x14ac:dyDescent="0.3">
      <c r="A9411">
        <v>42</v>
      </c>
      <c r="B9411">
        <v>62000</v>
      </c>
      <c r="C9411" t="s">
        <v>13</v>
      </c>
      <c r="D9411">
        <v>2</v>
      </c>
      <c r="E9411" t="s">
        <v>20</v>
      </c>
      <c r="F9411" t="s">
        <v>19</v>
      </c>
      <c r="G9411">
        <v>8000</v>
      </c>
      <c r="H9411">
        <v>9.6300000000000008</v>
      </c>
      <c r="I9411">
        <v>0</v>
      </c>
      <c r="J9411">
        <v>0.13</v>
      </c>
      <c r="K9411" t="s">
        <v>16</v>
      </c>
      <c r="L9411">
        <v>11</v>
      </c>
    </row>
    <row r="9412" spans="1:12" x14ac:dyDescent="0.3">
      <c r="A9412">
        <v>37</v>
      </c>
      <c r="B9412">
        <v>61260</v>
      </c>
      <c r="C9412" t="s">
        <v>26</v>
      </c>
      <c r="D9412">
        <v>2</v>
      </c>
      <c r="E9412" t="s">
        <v>14</v>
      </c>
      <c r="F9412" t="s">
        <v>21</v>
      </c>
      <c r="G9412">
        <v>6350</v>
      </c>
      <c r="H9412">
        <v>7.51</v>
      </c>
      <c r="I9412">
        <v>0</v>
      </c>
      <c r="J9412">
        <v>0.1</v>
      </c>
      <c r="K9412" t="s">
        <v>16</v>
      </c>
      <c r="L9412">
        <v>14</v>
      </c>
    </row>
    <row r="9413" spans="1:12" x14ac:dyDescent="0.3">
      <c r="A9413">
        <v>38</v>
      </c>
      <c r="B9413">
        <v>65004</v>
      </c>
      <c r="C9413" t="s">
        <v>13</v>
      </c>
      <c r="D9413">
        <v>1</v>
      </c>
      <c r="E9413" t="s">
        <v>25</v>
      </c>
      <c r="F9413" t="s">
        <v>19</v>
      </c>
      <c r="G9413">
        <v>8000</v>
      </c>
      <c r="H9413">
        <v>11.83</v>
      </c>
      <c r="I9413">
        <v>0</v>
      </c>
      <c r="J9413">
        <v>0.12</v>
      </c>
      <c r="K9413" t="s">
        <v>16</v>
      </c>
      <c r="L9413">
        <v>11</v>
      </c>
    </row>
    <row r="9414" spans="1:12" x14ac:dyDescent="0.3">
      <c r="A9414">
        <v>38</v>
      </c>
      <c r="B9414">
        <v>61450</v>
      </c>
      <c r="C9414" t="s">
        <v>23</v>
      </c>
      <c r="D9414">
        <v>6</v>
      </c>
      <c r="E9414" t="s">
        <v>27</v>
      </c>
      <c r="F9414" t="s">
        <v>21</v>
      </c>
      <c r="G9414">
        <v>12500</v>
      </c>
      <c r="H9414">
        <v>7.49</v>
      </c>
      <c r="I9414">
        <v>0</v>
      </c>
      <c r="J9414">
        <v>0.2</v>
      </c>
      <c r="K9414" t="s">
        <v>16</v>
      </c>
      <c r="L9414">
        <v>16</v>
      </c>
    </row>
    <row r="9415" spans="1:12" x14ac:dyDescent="0.3">
      <c r="A9415">
        <v>49</v>
      </c>
      <c r="B9415">
        <v>61776</v>
      </c>
      <c r="C9415" t="s">
        <v>26</v>
      </c>
      <c r="D9415">
        <v>1</v>
      </c>
      <c r="E9415" t="s">
        <v>20</v>
      </c>
      <c r="F9415" t="s">
        <v>19</v>
      </c>
      <c r="G9415">
        <v>12000</v>
      </c>
      <c r="H9415">
        <v>12.21</v>
      </c>
      <c r="I9415">
        <v>0</v>
      </c>
      <c r="J9415">
        <v>0.19</v>
      </c>
      <c r="K9415" t="s">
        <v>16</v>
      </c>
      <c r="L9415">
        <v>12</v>
      </c>
    </row>
    <row r="9416" spans="1:12" x14ac:dyDescent="0.3">
      <c r="A9416">
        <v>49</v>
      </c>
      <c r="B9416">
        <v>72000</v>
      </c>
      <c r="C9416" t="s">
        <v>13</v>
      </c>
      <c r="D9416">
        <v>4</v>
      </c>
      <c r="E9416" t="s">
        <v>25</v>
      </c>
      <c r="F9416" t="s">
        <v>21</v>
      </c>
      <c r="G9416">
        <v>8000</v>
      </c>
      <c r="H9416">
        <v>7.49</v>
      </c>
      <c r="I9416">
        <v>0</v>
      </c>
      <c r="J9416">
        <v>0.11</v>
      </c>
      <c r="K9416" t="s">
        <v>16</v>
      </c>
      <c r="L9416">
        <v>17</v>
      </c>
    </row>
    <row r="9417" spans="1:12" x14ac:dyDescent="0.3">
      <c r="A9417">
        <v>40</v>
      </c>
      <c r="B9417">
        <v>62000</v>
      </c>
      <c r="C9417" t="s">
        <v>23</v>
      </c>
      <c r="D9417">
        <v>5</v>
      </c>
      <c r="E9417" t="s">
        <v>25</v>
      </c>
      <c r="F9417" t="s">
        <v>30</v>
      </c>
      <c r="G9417">
        <v>4800</v>
      </c>
      <c r="I9417">
        <v>0</v>
      </c>
      <c r="J9417">
        <v>0.08</v>
      </c>
      <c r="K9417" t="s">
        <v>16</v>
      </c>
      <c r="L9417">
        <v>16</v>
      </c>
    </row>
    <row r="9418" spans="1:12" x14ac:dyDescent="0.3">
      <c r="A9418">
        <v>40</v>
      </c>
      <c r="B9418">
        <v>62000</v>
      </c>
      <c r="C9418" t="s">
        <v>26</v>
      </c>
      <c r="D9418">
        <v>17</v>
      </c>
      <c r="E9418" t="s">
        <v>25</v>
      </c>
      <c r="F9418" t="s">
        <v>21</v>
      </c>
      <c r="G9418">
        <v>2600</v>
      </c>
      <c r="H9418">
        <v>7.66</v>
      </c>
      <c r="I9418">
        <v>0</v>
      </c>
      <c r="J9418">
        <v>0.04</v>
      </c>
      <c r="K9418" t="s">
        <v>16</v>
      </c>
      <c r="L9418">
        <v>14</v>
      </c>
    </row>
    <row r="9419" spans="1:12" x14ac:dyDescent="0.3">
      <c r="A9419">
        <v>36</v>
      </c>
      <c r="B9419">
        <v>87000</v>
      </c>
      <c r="C9419" t="s">
        <v>13</v>
      </c>
      <c r="D9419">
        <v>7</v>
      </c>
      <c r="E9419" t="s">
        <v>14</v>
      </c>
      <c r="F9419" t="s">
        <v>15</v>
      </c>
      <c r="G9419">
        <v>8000</v>
      </c>
      <c r="H9419">
        <v>14.65</v>
      </c>
      <c r="I9419">
        <v>0</v>
      </c>
      <c r="J9419">
        <v>0.09</v>
      </c>
      <c r="K9419" t="s">
        <v>17</v>
      </c>
      <c r="L9419">
        <v>14</v>
      </c>
    </row>
    <row r="9420" spans="1:12" x14ac:dyDescent="0.3">
      <c r="A9420">
        <v>44</v>
      </c>
      <c r="B9420">
        <v>88000</v>
      </c>
      <c r="C9420" t="s">
        <v>13</v>
      </c>
      <c r="D9420">
        <v>8</v>
      </c>
      <c r="E9420" t="s">
        <v>18</v>
      </c>
      <c r="F9420" t="s">
        <v>19</v>
      </c>
      <c r="G9420">
        <v>8000</v>
      </c>
      <c r="H9420">
        <v>10.38</v>
      </c>
      <c r="I9420">
        <v>0</v>
      </c>
      <c r="J9420">
        <v>0.09</v>
      </c>
      <c r="K9420" t="s">
        <v>16</v>
      </c>
      <c r="L9420">
        <v>12</v>
      </c>
    </row>
    <row r="9421" spans="1:12" x14ac:dyDescent="0.3">
      <c r="A9421">
        <v>38</v>
      </c>
      <c r="B9421">
        <v>86105</v>
      </c>
      <c r="C9421" t="s">
        <v>13</v>
      </c>
      <c r="D9421">
        <v>2</v>
      </c>
      <c r="E9421" t="s">
        <v>14</v>
      </c>
      <c r="F9421" t="s">
        <v>21</v>
      </c>
      <c r="G9421">
        <v>8000</v>
      </c>
      <c r="H9421">
        <v>6.54</v>
      </c>
      <c r="I9421">
        <v>1</v>
      </c>
      <c r="J9421">
        <v>0.08</v>
      </c>
      <c r="K9421" t="s">
        <v>16</v>
      </c>
      <c r="L9421">
        <v>17</v>
      </c>
    </row>
    <row r="9422" spans="1:12" x14ac:dyDescent="0.3">
      <c r="A9422">
        <v>39</v>
      </c>
      <c r="B9422">
        <v>116000</v>
      </c>
      <c r="C9422" t="s">
        <v>13</v>
      </c>
      <c r="D9422">
        <v>1</v>
      </c>
      <c r="E9422" t="s">
        <v>27</v>
      </c>
      <c r="F9422" t="s">
        <v>15</v>
      </c>
      <c r="G9422">
        <v>8000</v>
      </c>
      <c r="H9422">
        <v>15.27</v>
      </c>
      <c r="I9422">
        <v>1</v>
      </c>
      <c r="J9422">
        <v>7.0000000000000007E-2</v>
      </c>
      <c r="K9422" t="s">
        <v>16</v>
      </c>
      <c r="L9422">
        <v>11</v>
      </c>
    </row>
    <row r="9423" spans="1:12" x14ac:dyDescent="0.3">
      <c r="A9423">
        <v>36</v>
      </c>
      <c r="B9423">
        <v>62400</v>
      </c>
      <c r="C9423" t="s">
        <v>26</v>
      </c>
      <c r="D9423">
        <v>0</v>
      </c>
      <c r="E9423" t="s">
        <v>25</v>
      </c>
      <c r="F9423" t="s">
        <v>21</v>
      </c>
      <c r="G9423">
        <v>2400</v>
      </c>
      <c r="H9423">
        <v>7.49</v>
      </c>
      <c r="I9423">
        <v>0</v>
      </c>
      <c r="J9423">
        <v>0.04</v>
      </c>
      <c r="K9423" t="s">
        <v>16</v>
      </c>
      <c r="L9423">
        <v>14</v>
      </c>
    </row>
    <row r="9424" spans="1:12" x14ac:dyDescent="0.3">
      <c r="A9424">
        <v>36</v>
      </c>
      <c r="B9424">
        <v>62400</v>
      </c>
      <c r="C9424" t="s">
        <v>26</v>
      </c>
      <c r="D9424">
        <v>13</v>
      </c>
      <c r="E9424" t="s">
        <v>27</v>
      </c>
      <c r="F9424" t="s">
        <v>15</v>
      </c>
      <c r="G9424">
        <v>14100</v>
      </c>
      <c r="H9424">
        <v>12.98</v>
      </c>
      <c r="I9424">
        <v>0</v>
      </c>
      <c r="J9424">
        <v>0.23</v>
      </c>
      <c r="K9424" t="s">
        <v>17</v>
      </c>
      <c r="L9424">
        <v>14</v>
      </c>
    </row>
    <row r="9425" spans="1:12" x14ac:dyDescent="0.3">
      <c r="A9425">
        <v>48</v>
      </c>
      <c r="B9425">
        <v>40000</v>
      </c>
      <c r="C9425" t="s">
        <v>13</v>
      </c>
      <c r="D9425">
        <v>2</v>
      </c>
      <c r="E9425" t="s">
        <v>25</v>
      </c>
      <c r="F9425" t="s">
        <v>15</v>
      </c>
      <c r="G9425">
        <v>8050</v>
      </c>
      <c r="H9425">
        <v>12.98</v>
      </c>
      <c r="I9425">
        <v>0</v>
      </c>
      <c r="J9425">
        <v>0.2</v>
      </c>
      <c r="K9425" t="s">
        <v>16</v>
      </c>
      <c r="L9425">
        <v>13</v>
      </c>
    </row>
    <row r="9426" spans="1:12" x14ac:dyDescent="0.3">
      <c r="A9426">
        <v>41</v>
      </c>
      <c r="B9426">
        <v>62500</v>
      </c>
      <c r="C9426" t="s">
        <v>26</v>
      </c>
      <c r="D9426">
        <v>17</v>
      </c>
      <c r="E9426" t="s">
        <v>28</v>
      </c>
      <c r="F9426" t="s">
        <v>21</v>
      </c>
      <c r="G9426">
        <v>5000</v>
      </c>
      <c r="H9426">
        <v>8.49</v>
      </c>
      <c r="I9426">
        <v>0</v>
      </c>
      <c r="J9426">
        <v>0.08</v>
      </c>
      <c r="K9426" t="s">
        <v>16</v>
      </c>
      <c r="L9426">
        <v>15</v>
      </c>
    </row>
    <row r="9427" spans="1:12" x14ac:dyDescent="0.3">
      <c r="A9427">
        <v>45</v>
      </c>
      <c r="B9427">
        <v>140000</v>
      </c>
      <c r="C9427" t="s">
        <v>13</v>
      </c>
      <c r="D9427">
        <v>10</v>
      </c>
      <c r="E9427" t="s">
        <v>18</v>
      </c>
      <c r="F9427" t="s">
        <v>21</v>
      </c>
      <c r="G9427">
        <v>8175</v>
      </c>
      <c r="H9427">
        <v>5.99</v>
      </c>
      <c r="I9427">
        <v>0</v>
      </c>
      <c r="J9427">
        <v>0.06</v>
      </c>
      <c r="K9427" t="s">
        <v>16</v>
      </c>
      <c r="L9427">
        <v>17</v>
      </c>
    </row>
    <row r="9428" spans="1:12" x14ac:dyDescent="0.3">
      <c r="A9428">
        <v>48</v>
      </c>
      <c r="B9428">
        <v>56500</v>
      </c>
      <c r="C9428" t="s">
        <v>26</v>
      </c>
      <c r="D9428">
        <v>9</v>
      </c>
      <c r="E9428" t="s">
        <v>25</v>
      </c>
      <c r="F9428" t="s">
        <v>19</v>
      </c>
      <c r="G9428">
        <v>15000</v>
      </c>
      <c r="H9428">
        <v>11.14</v>
      </c>
      <c r="I9428">
        <v>1</v>
      </c>
      <c r="J9428">
        <v>0.27</v>
      </c>
      <c r="K9428" t="s">
        <v>16</v>
      </c>
      <c r="L9428">
        <v>11</v>
      </c>
    </row>
    <row r="9429" spans="1:12" x14ac:dyDescent="0.3">
      <c r="A9429">
        <v>37</v>
      </c>
      <c r="B9429">
        <v>33280</v>
      </c>
      <c r="C9429" t="s">
        <v>13</v>
      </c>
      <c r="D9429">
        <v>2</v>
      </c>
      <c r="E9429" t="s">
        <v>25</v>
      </c>
      <c r="F9429" t="s">
        <v>15</v>
      </c>
      <c r="G9429">
        <v>8400</v>
      </c>
      <c r="H9429">
        <v>13.92</v>
      </c>
      <c r="I9429">
        <v>0</v>
      </c>
      <c r="J9429">
        <v>0.25</v>
      </c>
      <c r="K9429" t="s">
        <v>16</v>
      </c>
      <c r="L9429">
        <v>11</v>
      </c>
    </row>
    <row r="9430" spans="1:12" x14ac:dyDescent="0.3">
      <c r="A9430">
        <v>42</v>
      </c>
      <c r="B9430">
        <v>36000</v>
      </c>
      <c r="C9430" t="s">
        <v>13</v>
      </c>
      <c r="D9430">
        <v>7</v>
      </c>
      <c r="E9430" t="s">
        <v>14</v>
      </c>
      <c r="F9430" t="s">
        <v>30</v>
      </c>
      <c r="G9430">
        <v>8400</v>
      </c>
      <c r="H9430">
        <v>16.32</v>
      </c>
      <c r="I9430">
        <v>1</v>
      </c>
      <c r="J9430">
        <v>0.23</v>
      </c>
      <c r="K9430" t="s">
        <v>17</v>
      </c>
      <c r="L9430">
        <v>15</v>
      </c>
    </row>
    <row r="9431" spans="1:12" x14ac:dyDescent="0.3">
      <c r="A9431">
        <v>39</v>
      </c>
      <c r="B9431">
        <v>48000</v>
      </c>
      <c r="C9431" t="s">
        <v>13</v>
      </c>
      <c r="D9431">
        <v>3</v>
      </c>
      <c r="E9431" t="s">
        <v>14</v>
      </c>
      <c r="F9431" t="s">
        <v>15</v>
      </c>
      <c r="G9431">
        <v>8400</v>
      </c>
      <c r="H9431">
        <v>12.53</v>
      </c>
      <c r="I9431">
        <v>0</v>
      </c>
      <c r="J9431">
        <v>0.17</v>
      </c>
      <c r="K9431" t="s">
        <v>17</v>
      </c>
      <c r="L9431">
        <v>17</v>
      </c>
    </row>
    <row r="9432" spans="1:12" x14ac:dyDescent="0.3">
      <c r="A9432">
        <v>46</v>
      </c>
      <c r="B9432">
        <v>48000</v>
      </c>
      <c r="C9432" t="s">
        <v>13</v>
      </c>
      <c r="D9432">
        <v>1</v>
      </c>
      <c r="E9432" t="s">
        <v>18</v>
      </c>
      <c r="F9432" t="s">
        <v>22</v>
      </c>
      <c r="G9432">
        <v>8400</v>
      </c>
      <c r="H9432">
        <v>18.54</v>
      </c>
      <c r="I9432">
        <v>1</v>
      </c>
      <c r="J9432">
        <v>0.17</v>
      </c>
      <c r="K9432" t="s">
        <v>16</v>
      </c>
      <c r="L9432">
        <v>16</v>
      </c>
    </row>
    <row r="9433" spans="1:12" x14ac:dyDescent="0.3">
      <c r="A9433">
        <v>41</v>
      </c>
      <c r="B9433">
        <v>73000</v>
      </c>
      <c r="C9433" t="s">
        <v>13</v>
      </c>
      <c r="D9433">
        <v>0</v>
      </c>
      <c r="E9433" t="s">
        <v>18</v>
      </c>
      <c r="F9433" t="s">
        <v>30</v>
      </c>
      <c r="G9433">
        <v>8550</v>
      </c>
      <c r="H9433">
        <v>14.3</v>
      </c>
      <c r="I9433">
        <v>1</v>
      </c>
      <c r="J9433">
        <v>0.12</v>
      </c>
      <c r="K9433" t="s">
        <v>16</v>
      </c>
      <c r="L9433">
        <v>16</v>
      </c>
    </row>
    <row r="9434" spans="1:12" x14ac:dyDescent="0.3">
      <c r="A9434">
        <v>43</v>
      </c>
      <c r="B9434">
        <v>54000</v>
      </c>
      <c r="C9434" t="s">
        <v>13</v>
      </c>
      <c r="D9434">
        <v>0</v>
      </c>
      <c r="E9434" t="s">
        <v>18</v>
      </c>
      <c r="F9434" t="s">
        <v>21</v>
      </c>
      <c r="G9434">
        <v>8725</v>
      </c>
      <c r="H9434">
        <v>7.29</v>
      </c>
      <c r="I9434">
        <v>0</v>
      </c>
      <c r="J9434">
        <v>0.16</v>
      </c>
      <c r="K9434" t="s">
        <v>16</v>
      </c>
      <c r="L9434">
        <v>14</v>
      </c>
    </row>
    <row r="9435" spans="1:12" x14ac:dyDescent="0.3">
      <c r="A9435">
        <v>36</v>
      </c>
      <c r="B9435">
        <v>45600</v>
      </c>
      <c r="C9435" t="s">
        <v>13</v>
      </c>
      <c r="D9435">
        <v>8</v>
      </c>
      <c r="E9435" t="s">
        <v>20</v>
      </c>
      <c r="F9435" t="s">
        <v>30</v>
      </c>
      <c r="G9435">
        <v>8775</v>
      </c>
      <c r="H9435">
        <v>12.36</v>
      </c>
      <c r="I9435">
        <v>0</v>
      </c>
      <c r="J9435">
        <v>0.19</v>
      </c>
      <c r="K9435" t="s">
        <v>17</v>
      </c>
      <c r="L9435">
        <v>17</v>
      </c>
    </row>
    <row r="9436" spans="1:12" x14ac:dyDescent="0.3">
      <c r="A9436">
        <v>42</v>
      </c>
      <c r="B9436">
        <v>22000</v>
      </c>
      <c r="C9436" t="s">
        <v>13</v>
      </c>
      <c r="D9436">
        <v>3</v>
      </c>
      <c r="E9436" t="s">
        <v>20</v>
      </c>
      <c r="F9436" t="s">
        <v>21</v>
      </c>
      <c r="G9436">
        <v>9000</v>
      </c>
      <c r="H9436">
        <v>7.66</v>
      </c>
      <c r="I9436">
        <v>1</v>
      </c>
      <c r="J9436">
        <v>0.41</v>
      </c>
      <c r="K9436" t="s">
        <v>16</v>
      </c>
      <c r="L9436">
        <v>11</v>
      </c>
    </row>
    <row r="9437" spans="1:12" x14ac:dyDescent="0.3">
      <c r="A9437">
        <v>49</v>
      </c>
      <c r="B9437">
        <v>58000</v>
      </c>
      <c r="C9437" t="s">
        <v>26</v>
      </c>
      <c r="D9437">
        <v>5</v>
      </c>
      <c r="E9437" t="s">
        <v>20</v>
      </c>
      <c r="F9437" t="s">
        <v>30</v>
      </c>
      <c r="G9437">
        <v>16000</v>
      </c>
      <c r="H9437">
        <v>15.33</v>
      </c>
      <c r="I9437">
        <v>1</v>
      </c>
      <c r="J9437">
        <v>0.28000000000000003</v>
      </c>
      <c r="K9437" t="s">
        <v>16</v>
      </c>
      <c r="L9437">
        <v>13</v>
      </c>
    </row>
    <row r="9438" spans="1:12" x14ac:dyDescent="0.3">
      <c r="A9438">
        <v>49</v>
      </c>
      <c r="B9438">
        <v>64800</v>
      </c>
      <c r="C9438" t="s">
        <v>26</v>
      </c>
      <c r="D9438">
        <v>4</v>
      </c>
      <c r="E9438" t="s">
        <v>28</v>
      </c>
      <c r="F9438" t="s">
        <v>30</v>
      </c>
      <c r="G9438">
        <v>6625</v>
      </c>
      <c r="H9438">
        <v>18.25</v>
      </c>
      <c r="I9438">
        <v>0</v>
      </c>
      <c r="J9438">
        <v>0.1</v>
      </c>
      <c r="K9438" t="s">
        <v>16</v>
      </c>
      <c r="L9438">
        <v>16</v>
      </c>
    </row>
    <row r="9439" spans="1:12" x14ac:dyDescent="0.3">
      <c r="A9439">
        <v>36</v>
      </c>
      <c r="B9439">
        <v>65000</v>
      </c>
      <c r="C9439" t="s">
        <v>26</v>
      </c>
      <c r="D9439">
        <v>6</v>
      </c>
      <c r="E9439" t="s">
        <v>18</v>
      </c>
      <c r="F9439" t="s">
        <v>15</v>
      </c>
      <c r="G9439">
        <v>23325</v>
      </c>
      <c r="H9439">
        <v>15.27</v>
      </c>
      <c r="I9439">
        <v>0</v>
      </c>
      <c r="J9439">
        <v>0.36</v>
      </c>
      <c r="K9439" t="s">
        <v>17</v>
      </c>
      <c r="L9439">
        <v>14</v>
      </c>
    </row>
    <row r="9440" spans="1:12" x14ac:dyDescent="0.3">
      <c r="A9440">
        <v>38</v>
      </c>
      <c r="B9440">
        <v>65000</v>
      </c>
      <c r="C9440" t="s">
        <v>26</v>
      </c>
      <c r="D9440">
        <v>7</v>
      </c>
      <c r="E9440" t="s">
        <v>14</v>
      </c>
      <c r="F9440" t="s">
        <v>15</v>
      </c>
      <c r="G9440">
        <v>10000</v>
      </c>
      <c r="H9440">
        <v>13.49</v>
      </c>
      <c r="I9440">
        <v>0</v>
      </c>
      <c r="J9440">
        <v>0.15</v>
      </c>
      <c r="K9440" t="s">
        <v>16</v>
      </c>
      <c r="L9440">
        <v>12</v>
      </c>
    </row>
    <row r="9441" spans="1:12" x14ac:dyDescent="0.3">
      <c r="A9441">
        <v>39</v>
      </c>
      <c r="B9441">
        <v>65000</v>
      </c>
      <c r="C9441" t="s">
        <v>26</v>
      </c>
      <c r="D9441">
        <v>17</v>
      </c>
      <c r="E9441" t="s">
        <v>18</v>
      </c>
      <c r="F9441" t="s">
        <v>21</v>
      </c>
      <c r="G9441">
        <v>15000</v>
      </c>
      <c r="H9441">
        <v>7.9</v>
      </c>
      <c r="I9441">
        <v>0</v>
      </c>
      <c r="J9441">
        <v>0.23</v>
      </c>
      <c r="K9441" t="s">
        <v>16</v>
      </c>
      <c r="L9441">
        <v>14</v>
      </c>
    </row>
    <row r="9442" spans="1:12" x14ac:dyDescent="0.3">
      <c r="A9442">
        <v>43</v>
      </c>
      <c r="B9442">
        <v>65000</v>
      </c>
      <c r="C9442" t="s">
        <v>23</v>
      </c>
      <c r="D9442">
        <v>4</v>
      </c>
      <c r="E9442" t="s">
        <v>14</v>
      </c>
      <c r="F9442" t="s">
        <v>19</v>
      </c>
      <c r="G9442">
        <v>15000</v>
      </c>
      <c r="H9442">
        <v>11.71</v>
      </c>
      <c r="I9442">
        <v>0</v>
      </c>
      <c r="J9442">
        <v>0.23</v>
      </c>
      <c r="K9442" t="s">
        <v>16</v>
      </c>
      <c r="L9442">
        <v>13</v>
      </c>
    </row>
    <row r="9443" spans="1:12" x14ac:dyDescent="0.3">
      <c r="A9443">
        <v>37</v>
      </c>
      <c r="B9443">
        <v>45000</v>
      </c>
      <c r="C9443" t="s">
        <v>13</v>
      </c>
      <c r="D9443">
        <v>1</v>
      </c>
      <c r="E9443" t="s">
        <v>20</v>
      </c>
      <c r="F9443" t="s">
        <v>19</v>
      </c>
      <c r="G9443">
        <v>9000</v>
      </c>
      <c r="H9443">
        <v>11.71</v>
      </c>
      <c r="I9443">
        <v>1</v>
      </c>
      <c r="J9443">
        <v>0.2</v>
      </c>
      <c r="K9443" t="s">
        <v>16</v>
      </c>
      <c r="L9443">
        <v>12</v>
      </c>
    </row>
    <row r="9444" spans="1:12" x14ac:dyDescent="0.3">
      <c r="A9444">
        <v>39</v>
      </c>
      <c r="B9444">
        <v>65000</v>
      </c>
      <c r="C9444" t="s">
        <v>26</v>
      </c>
      <c r="D9444">
        <v>3</v>
      </c>
      <c r="E9444" t="s">
        <v>18</v>
      </c>
      <c r="F9444" t="s">
        <v>30</v>
      </c>
      <c r="G9444">
        <v>6000</v>
      </c>
      <c r="H9444">
        <v>15.62</v>
      </c>
      <c r="I9444">
        <v>0</v>
      </c>
      <c r="J9444">
        <v>0.09</v>
      </c>
      <c r="K9444" t="s">
        <v>17</v>
      </c>
      <c r="L9444">
        <v>14</v>
      </c>
    </row>
    <row r="9445" spans="1:12" x14ac:dyDescent="0.3">
      <c r="A9445">
        <v>38</v>
      </c>
      <c r="B9445">
        <v>65000</v>
      </c>
      <c r="C9445" t="s">
        <v>23</v>
      </c>
      <c r="D9445">
        <v>12</v>
      </c>
      <c r="E9445" t="s">
        <v>28</v>
      </c>
      <c r="F9445" t="s">
        <v>19</v>
      </c>
      <c r="G9445">
        <v>3600</v>
      </c>
      <c r="H9445">
        <v>8.8800000000000008</v>
      </c>
      <c r="I9445">
        <v>0</v>
      </c>
      <c r="J9445">
        <v>0.06</v>
      </c>
      <c r="K9445" t="s">
        <v>16</v>
      </c>
      <c r="L9445">
        <v>15</v>
      </c>
    </row>
    <row r="9446" spans="1:12" x14ac:dyDescent="0.3">
      <c r="A9446">
        <v>47</v>
      </c>
      <c r="B9446">
        <v>65000</v>
      </c>
      <c r="C9446" t="s">
        <v>26</v>
      </c>
      <c r="D9446">
        <v>21</v>
      </c>
      <c r="E9446" t="s">
        <v>28</v>
      </c>
      <c r="F9446" t="s">
        <v>15</v>
      </c>
      <c r="G9446">
        <v>7000</v>
      </c>
      <c r="H9446">
        <v>14.35</v>
      </c>
      <c r="I9446">
        <v>0</v>
      </c>
      <c r="J9446">
        <v>0.11</v>
      </c>
      <c r="K9446" t="s">
        <v>16</v>
      </c>
      <c r="L9446">
        <v>11</v>
      </c>
    </row>
    <row r="9447" spans="1:12" x14ac:dyDescent="0.3">
      <c r="A9447">
        <v>36</v>
      </c>
      <c r="B9447">
        <v>65000</v>
      </c>
      <c r="C9447" t="s">
        <v>26</v>
      </c>
      <c r="D9447">
        <v>1</v>
      </c>
      <c r="E9447" t="s">
        <v>27</v>
      </c>
      <c r="F9447" t="s">
        <v>19</v>
      </c>
      <c r="G9447">
        <v>7000</v>
      </c>
      <c r="H9447">
        <v>11.49</v>
      </c>
      <c r="I9447">
        <v>0</v>
      </c>
      <c r="J9447">
        <v>0.11</v>
      </c>
      <c r="K9447" t="s">
        <v>16</v>
      </c>
      <c r="L9447">
        <v>11</v>
      </c>
    </row>
    <row r="9448" spans="1:12" x14ac:dyDescent="0.3">
      <c r="A9448">
        <v>38</v>
      </c>
      <c r="B9448">
        <v>34000</v>
      </c>
      <c r="C9448" t="s">
        <v>13</v>
      </c>
      <c r="D9448">
        <v>8</v>
      </c>
      <c r="E9448" t="s">
        <v>14</v>
      </c>
      <c r="F9448" t="s">
        <v>30</v>
      </c>
      <c r="G9448">
        <v>9500</v>
      </c>
      <c r="H9448">
        <v>14.46</v>
      </c>
      <c r="I9448">
        <v>1</v>
      </c>
      <c r="J9448">
        <v>0.28000000000000003</v>
      </c>
      <c r="K9448" t="s">
        <v>16</v>
      </c>
      <c r="L9448">
        <v>15</v>
      </c>
    </row>
    <row r="9449" spans="1:12" x14ac:dyDescent="0.3">
      <c r="A9449">
        <v>36</v>
      </c>
      <c r="B9449">
        <v>60000</v>
      </c>
      <c r="C9449" t="s">
        <v>13</v>
      </c>
      <c r="D9449">
        <v>3</v>
      </c>
      <c r="E9449" t="s">
        <v>18</v>
      </c>
      <c r="F9449" t="s">
        <v>21</v>
      </c>
      <c r="G9449">
        <v>9500</v>
      </c>
      <c r="H9449">
        <v>7.14</v>
      </c>
      <c r="I9449">
        <v>0</v>
      </c>
      <c r="J9449">
        <v>0.16</v>
      </c>
      <c r="K9449" t="s">
        <v>16</v>
      </c>
      <c r="L9449">
        <v>12</v>
      </c>
    </row>
    <row r="9450" spans="1:12" x14ac:dyDescent="0.3">
      <c r="A9450">
        <v>42</v>
      </c>
      <c r="B9450">
        <v>65000</v>
      </c>
      <c r="C9450" t="s">
        <v>26</v>
      </c>
      <c r="D9450">
        <v>0</v>
      </c>
      <c r="E9450" t="s">
        <v>25</v>
      </c>
      <c r="F9450" t="s">
        <v>21</v>
      </c>
      <c r="G9450">
        <v>6000</v>
      </c>
      <c r="H9450">
        <v>9.32</v>
      </c>
      <c r="I9450">
        <v>0</v>
      </c>
      <c r="J9450">
        <v>0.09</v>
      </c>
      <c r="K9450" t="s">
        <v>16</v>
      </c>
      <c r="L9450">
        <v>16</v>
      </c>
    </row>
    <row r="9451" spans="1:12" x14ac:dyDescent="0.3">
      <c r="A9451">
        <v>38</v>
      </c>
      <c r="B9451">
        <v>58000</v>
      </c>
      <c r="C9451" t="s">
        <v>13</v>
      </c>
      <c r="D9451">
        <v>4</v>
      </c>
      <c r="E9451" t="s">
        <v>14</v>
      </c>
      <c r="F9451" t="s">
        <v>29</v>
      </c>
      <c r="G9451">
        <v>9500</v>
      </c>
      <c r="H9451">
        <v>16.350000000000001</v>
      </c>
      <c r="I9451">
        <v>1</v>
      </c>
      <c r="J9451">
        <v>0.16</v>
      </c>
      <c r="K9451" t="s">
        <v>17</v>
      </c>
      <c r="L9451">
        <v>16</v>
      </c>
    </row>
    <row r="9452" spans="1:12" x14ac:dyDescent="0.3">
      <c r="A9452">
        <v>47</v>
      </c>
      <c r="B9452">
        <v>65000</v>
      </c>
      <c r="C9452" t="s">
        <v>13</v>
      </c>
      <c r="D9452">
        <v>2</v>
      </c>
      <c r="E9452" t="s">
        <v>18</v>
      </c>
      <c r="F9452" t="s">
        <v>19</v>
      </c>
      <c r="G9452">
        <v>9500</v>
      </c>
      <c r="H9452">
        <v>11.89</v>
      </c>
      <c r="I9452">
        <v>0</v>
      </c>
      <c r="J9452">
        <v>0.15</v>
      </c>
      <c r="K9452" t="s">
        <v>16</v>
      </c>
      <c r="L9452">
        <v>14</v>
      </c>
    </row>
    <row r="9453" spans="1:12" x14ac:dyDescent="0.3">
      <c r="A9453">
        <v>44</v>
      </c>
      <c r="B9453">
        <v>70000</v>
      </c>
      <c r="C9453" t="s">
        <v>13</v>
      </c>
      <c r="D9453">
        <v>4</v>
      </c>
      <c r="E9453" t="s">
        <v>18</v>
      </c>
      <c r="F9453" t="s">
        <v>15</v>
      </c>
      <c r="G9453">
        <v>9500</v>
      </c>
      <c r="H9453">
        <v>14.22</v>
      </c>
      <c r="I9453">
        <v>0</v>
      </c>
      <c r="J9453">
        <v>0.14000000000000001</v>
      </c>
      <c r="K9453" t="s">
        <v>16</v>
      </c>
      <c r="L9453">
        <v>14</v>
      </c>
    </row>
    <row r="9454" spans="1:12" x14ac:dyDescent="0.3">
      <c r="A9454">
        <v>41</v>
      </c>
      <c r="B9454">
        <v>28800</v>
      </c>
      <c r="C9454" t="s">
        <v>13</v>
      </c>
      <c r="D9454">
        <v>0</v>
      </c>
      <c r="E9454" t="s">
        <v>14</v>
      </c>
      <c r="F9454" t="s">
        <v>15</v>
      </c>
      <c r="G9454">
        <v>9600</v>
      </c>
      <c r="H9454">
        <v>13.49</v>
      </c>
      <c r="I9454">
        <v>1</v>
      </c>
      <c r="J9454">
        <v>0.33</v>
      </c>
      <c r="K9454" t="s">
        <v>16</v>
      </c>
      <c r="L9454">
        <v>16</v>
      </c>
    </row>
    <row r="9455" spans="1:12" x14ac:dyDescent="0.3">
      <c r="A9455">
        <v>40</v>
      </c>
      <c r="B9455">
        <v>32000</v>
      </c>
      <c r="C9455" t="s">
        <v>13</v>
      </c>
      <c r="D9455">
        <v>19</v>
      </c>
      <c r="E9455" t="s">
        <v>25</v>
      </c>
      <c r="F9455" t="s">
        <v>19</v>
      </c>
      <c r="G9455">
        <v>9600</v>
      </c>
      <c r="H9455">
        <v>9.8800000000000008</v>
      </c>
      <c r="I9455">
        <v>0</v>
      </c>
      <c r="J9455">
        <v>0.3</v>
      </c>
      <c r="K9455" t="s">
        <v>16</v>
      </c>
      <c r="L9455">
        <v>14</v>
      </c>
    </row>
    <row r="9456" spans="1:12" x14ac:dyDescent="0.3">
      <c r="A9456">
        <v>38</v>
      </c>
      <c r="B9456">
        <v>40000</v>
      </c>
      <c r="C9456" t="s">
        <v>13</v>
      </c>
      <c r="D9456">
        <v>0</v>
      </c>
      <c r="E9456" t="s">
        <v>20</v>
      </c>
      <c r="F9456" t="s">
        <v>19</v>
      </c>
      <c r="G9456">
        <v>9600</v>
      </c>
      <c r="H9456">
        <v>11.11</v>
      </c>
      <c r="I9456">
        <v>0</v>
      </c>
      <c r="J9456">
        <v>0.24</v>
      </c>
      <c r="K9456" t="s">
        <v>16</v>
      </c>
      <c r="L9456">
        <v>11</v>
      </c>
    </row>
    <row r="9457" spans="1:12" x14ac:dyDescent="0.3">
      <c r="A9457">
        <v>47</v>
      </c>
      <c r="B9457">
        <v>59827</v>
      </c>
      <c r="C9457" t="s">
        <v>26</v>
      </c>
      <c r="D9457">
        <v>9</v>
      </c>
      <c r="E9457" t="s">
        <v>18</v>
      </c>
      <c r="F9457" t="s">
        <v>30</v>
      </c>
      <c r="G9457">
        <v>6000</v>
      </c>
      <c r="H9457">
        <v>15.58</v>
      </c>
      <c r="I9457">
        <v>1</v>
      </c>
      <c r="J9457">
        <v>0.1</v>
      </c>
      <c r="K9457" t="s">
        <v>16</v>
      </c>
      <c r="L9457">
        <v>15</v>
      </c>
    </row>
    <row r="9458" spans="1:12" x14ac:dyDescent="0.3">
      <c r="A9458">
        <v>41</v>
      </c>
      <c r="B9458">
        <v>66000</v>
      </c>
      <c r="C9458" t="s">
        <v>26</v>
      </c>
      <c r="D9458">
        <v>20</v>
      </c>
      <c r="E9458" t="s">
        <v>27</v>
      </c>
      <c r="F9458" t="s">
        <v>21</v>
      </c>
      <c r="G9458">
        <v>10000</v>
      </c>
      <c r="H9458">
        <v>6.62</v>
      </c>
      <c r="I9458">
        <v>0</v>
      </c>
      <c r="J9458">
        <v>0.15</v>
      </c>
      <c r="K9458" t="s">
        <v>16</v>
      </c>
      <c r="L9458">
        <v>12</v>
      </c>
    </row>
    <row r="9459" spans="1:12" x14ac:dyDescent="0.3">
      <c r="A9459">
        <v>40</v>
      </c>
      <c r="B9459">
        <v>66000</v>
      </c>
      <c r="C9459" t="s">
        <v>23</v>
      </c>
      <c r="D9459">
        <v>25</v>
      </c>
      <c r="E9459" t="s">
        <v>14</v>
      </c>
      <c r="F9459" t="s">
        <v>15</v>
      </c>
      <c r="G9459">
        <v>6125</v>
      </c>
      <c r="H9459">
        <v>14.65</v>
      </c>
      <c r="I9459">
        <v>0</v>
      </c>
      <c r="J9459">
        <v>0.09</v>
      </c>
      <c r="K9459" t="s">
        <v>17</v>
      </c>
      <c r="L9459">
        <v>17</v>
      </c>
    </row>
    <row r="9460" spans="1:12" x14ac:dyDescent="0.3">
      <c r="A9460">
        <v>48</v>
      </c>
      <c r="B9460">
        <v>66000</v>
      </c>
      <c r="C9460" t="s">
        <v>26</v>
      </c>
      <c r="D9460">
        <v>5</v>
      </c>
      <c r="E9460" t="s">
        <v>28</v>
      </c>
      <c r="F9460" t="s">
        <v>21</v>
      </c>
      <c r="G9460">
        <v>12475</v>
      </c>
      <c r="H9460">
        <v>6.62</v>
      </c>
      <c r="I9460">
        <v>0</v>
      </c>
      <c r="J9460">
        <v>0.19</v>
      </c>
      <c r="K9460" t="s">
        <v>16</v>
      </c>
      <c r="L9460">
        <v>11</v>
      </c>
    </row>
    <row r="9461" spans="1:12" x14ac:dyDescent="0.3">
      <c r="A9461">
        <v>39</v>
      </c>
      <c r="B9461">
        <v>66200</v>
      </c>
      <c r="C9461" t="s">
        <v>26</v>
      </c>
      <c r="D9461">
        <v>5</v>
      </c>
      <c r="E9461" t="s">
        <v>27</v>
      </c>
      <c r="F9461" t="s">
        <v>19</v>
      </c>
      <c r="G9461">
        <v>13750</v>
      </c>
      <c r="H9461">
        <v>9.8800000000000008</v>
      </c>
      <c r="I9461">
        <v>0</v>
      </c>
      <c r="J9461">
        <v>0.21</v>
      </c>
      <c r="K9461" t="s">
        <v>16</v>
      </c>
      <c r="L9461">
        <v>16</v>
      </c>
    </row>
    <row r="9462" spans="1:12" x14ac:dyDescent="0.3">
      <c r="A9462">
        <v>37</v>
      </c>
      <c r="B9462">
        <v>60000</v>
      </c>
      <c r="C9462" t="s">
        <v>13</v>
      </c>
      <c r="D9462">
        <v>0</v>
      </c>
      <c r="E9462" t="s">
        <v>27</v>
      </c>
      <c r="F9462" t="s">
        <v>15</v>
      </c>
      <c r="G9462">
        <v>9700</v>
      </c>
      <c r="H9462">
        <v>13.61</v>
      </c>
      <c r="I9462">
        <v>0</v>
      </c>
      <c r="J9462">
        <v>0.16</v>
      </c>
      <c r="K9462" t="s">
        <v>17</v>
      </c>
      <c r="L9462">
        <v>11</v>
      </c>
    </row>
    <row r="9463" spans="1:12" x14ac:dyDescent="0.3">
      <c r="A9463">
        <v>44</v>
      </c>
      <c r="B9463">
        <v>67000</v>
      </c>
      <c r="C9463" t="s">
        <v>26</v>
      </c>
      <c r="D9463">
        <v>28</v>
      </c>
      <c r="E9463" t="s">
        <v>28</v>
      </c>
      <c r="F9463" t="s">
        <v>19</v>
      </c>
      <c r="G9463">
        <v>3000</v>
      </c>
      <c r="I9463">
        <v>0</v>
      </c>
      <c r="J9463">
        <v>0.04</v>
      </c>
      <c r="K9463" t="s">
        <v>16</v>
      </c>
      <c r="L9463">
        <v>14</v>
      </c>
    </row>
    <row r="9464" spans="1:12" x14ac:dyDescent="0.3">
      <c r="A9464">
        <v>39</v>
      </c>
      <c r="B9464">
        <v>67000</v>
      </c>
      <c r="C9464" t="s">
        <v>26</v>
      </c>
      <c r="D9464">
        <v>4</v>
      </c>
      <c r="E9464" t="s">
        <v>28</v>
      </c>
      <c r="F9464" t="s">
        <v>19</v>
      </c>
      <c r="G9464">
        <v>15000</v>
      </c>
      <c r="H9464">
        <v>10.37</v>
      </c>
      <c r="I9464">
        <v>0</v>
      </c>
      <c r="J9464">
        <v>0.22</v>
      </c>
      <c r="K9464" t="s">
        <v>16</v>
      </c>
      <c r="L9464">
        <v>15</v>
      </c>
    </row>
    <row r="9465" spans="1:12" x14ac:dyDescent="0.3">
      <c r="A9465">
        <v>37</v>
      </c>
      <c r="B9465">
        <v>24000</v>
      </c>
      <c r="C9465" t="s">
        <v>13</v>
      </c>
      <c r="D9465">
        <v>5</v>
      </c>
      <c r="E9465" t="s">
        <v>25</v>
      </c>
      <c r="F9465" t="s">
        <v>19</v>
      </c>
      <c r="G9465">
        <v>10000</v>
      </c>
      <c r="H9465">
        <v>9.76</v>
      </c>
      <c r="I9465">
        <v>1</v>
      </c>
      <c r="J9465">
        <v>0.42</v>
      </c>
      <c r="K9465" t="s">
        <v>16</v>
      </c>
      <c r="L9465">
        <v>13</v>
      </c>
    </row>
    <row r="9466" spans="1:12" x14ac:dyDescent="0.3">
      <c r="A9466">
        <v>43</v>
      </c>
      <c r="B9466">
        <v>61000</v>
      </c>
      <c r="C9466" t="s">
        <v>26</v>
      </c>
      <c r="D9466">
        <v>3</v>
      </c>
      <c r="E9466" t="s">
        <v>25</v>
      </c>
      <c r="F9466" t="s">
        <v>29</v>
      </c>
      <c r="G9466">
        <v>16000</v>
      </c>
      <c r="I9466">
        <v>1</v>
      </c>
      <c r="J9466">
        <v>0.26</v>
      </c>
      <c r="K9466" t="s">
        <v>17</v>
      </c>
      <c r="L9466">
        <v>17</v>
      </c>
    </row>
    <row r="9467" spans="1:12" x14ac:dyDescent="0.3">
      <c r="A9467">
        <v>37</v>
      </c>
      <c r="B9467">
        <v>25000</v>
      </c>
      <c r="C9467" t="s">
        <v>13</v>
      </c>
      <c r="D9467">
        <v>5</v>
      </c>
      <c r="E9467" t="s">
        <v>14</v>
      </c>
      <c r="F9467" t="s">
        <v>30</v>
      </c>
      <c r="G9467">
        <v>10000</v>
      </c>
      <c r="H9467">
        <v>16.29</v>
      </c>
      <c r="I9467">
        <v>1</v>
      </c>
      <c r="J9467">
        <v>0.4</v>
      </c>
      <c r="K9467" t="s">
        <v>16</v>
      </c>
      <c r="L9467">
        <v>11</v>
      </c>
    </row>
    <row r="9468" spans="1:12" x14ac:dyDescent="0.3">
      <c r="A9468">
        <v>42</v>
      </c>
      <c r="B9468">
        <v>25000</v>
      </c>
      <c r="C9468" t="s">
        <v>13</v>
      </c>
      <c r="E9468" t="s">
        <v>14</v>
      </c>
      <c r="F9468" t="s">
        <v>21</v>
      </c>
      <c r="G9468">
        <v>10000</v>
      </c>
      <c r="H9468">
        <v>6.99</v>
      </c>
      <c r="I9468">
        <v>1</v>
      </c>
      <c r="J9468">
        <v>0.4</v>
      </c>
      <c r="K9468" t="s">
        <v>16</v>
      </c>
      <c r="L9468">
        <v>17</v>
      </c>
    </row>
    <row r="9469" spans="1:12" x14ac:dyDescent="0.3">
      <c r="A9469">
        <v>38</v>
      </c>
      <c r="B9469">
        <v>67870</v>
      </c>
      <c r="C9469" t="s">
        <v>26</v>
      </c>
      <c r="D9469">
        <v>6</v>
      </c>
      <c r="E9469" t="s">
        <v>25</v>
      </c>
      <c r="F9469" t="s">
        <v>19</v>
      </c>
      <c r="G9469">
        <v>5000</v>
      </c>
      <c r="I9469">
        <v>0</v>
      </c>
      <c r="J9469">
        <v>7.0000000000000007E-2</v>
      </c>
      <c r="K9469" t="s">
        <v>16</v>
      </c>
      <c r="L9469">
        <v>15</v>
      </c>
    </row>
    <row r="9470" spans="1:12" x14ac:dyDescent="0.3">
      <c r="A9470">
        <v>50</v>
      </c>
      <c r="B9470">
        <v>68000</v>
      </c>
      <c r="C9470" t="s">
        <v>26</v>
      </c>
      <c r="D9470">
        <v>5</v>
      </c>
      <c r="E9470" t="s">
        <v>20</v>
      </c>
      <c r="F9470" t="s">
        <v>19</v>
      </c>
      <c r="G9470">
        <v>10000</v>
      </c>
      <c r="H9470">
        <v>11.49</v>
      </c>
      <c r="I9470">
        <v>0</v>
      </c>
      <c r="J9470">
        <v>0.15</v>
      </c>
      <c r="K9470" t="s">
        <v>16</v>
      </c>
      <c r="L9470">
        <v>13</v>
      </c>
    </row>
    <row r="9471" spans="1:12" x14ac:dyDescent="0.3">
      <c r="A9471">
        <v>43</v>
      </c>
      <c r="B9471">
        <v>68000</v>
      </c>
      <c r="C9471" t="s">
        <v>23</v>
      </c>
      <c r="D9471">
        <v>9</v>
      </c>
      <c r="E9471" t="s">
        <v>18</v>
      </c>
      <c r="F9471" t="s">
        <v>21</v>
      </c>
      <c r="G9471">
        <v>5000</v>
      </c>
      <c r="H9471">
        <v>6.99</v>
      </c>
      <c r="I9471">
        <v>0</v>
      </c>
      <c r="J9471">
        <v>7.0000000000000007E-2</v>
      </c>
      <c r="K9471" t="s">
        <v>16</v>
      </c>
      <c r="L9471">
        <v>15</v>
      </c>
    </row>
    <row r="9472" spans="1:12" x14ac:dyDescent="0.3">
      <c r="A9472">
        <v>40</v>
      </c>
      <c r="B9472">
        <v>68000</v>
      </c>
      <c r="C9472" t="s">
        <v>26</v>
      </c>
      <c r="D9472">
        <v>1</v>
      </c>
      <c r="E9472" t="s">
        <v>20</v>
      </c>
      <c r="F9472" t="s">
        <v>21</v>
      </c>
      <c r="G9472">
        <v>9200</v>
      </c>
      <c r="H9472">
        <v>8.94</v>
      </c>
      <c r="I9472">
        <v>0</v>
      </c>
      <c r="J9472">
        <v>0.14000000000000001</v>
      </c>
      <c r="K9472" t="s">
        <v>16</v>
      </c>
      <c r="L9472">
        <v>11</v>
      </c>
    </row>
    <row r="9473" spans="1:12" x14ac:dyDescent="0.3">
      <c r="A9473">
        <v>42</v>
      </c>
      <c r="B9473">
        <v>32000</v>
      </c>
      <c r="C9473" t="s">
        <v>13</v>
      </c>
      <c r="D9473">
        <v>5</v>
      </c>
      <c r="E9473" t="s">
        <v>27</v>
      </c>
      <c r="F9473" t="s">
        <v>19</v>
      </c>
      <c r="G9473">
        <v>10000</v>
      </c>
      <c r="H9473">
        <v>10.38</v>
      </c>
      <c r="I9473">
        <v>1</v>
      </c>
      <c r="J9473">
        <v>0.31</v>
      </c>
      <c r="K9473" t="s">
        <v>16</v>
      </c>
      <c r="L9473">
        <v>15</v>
      </c>
    </row>
    <row r="9474" spans="1:12" x14ac:dyDescent="0.3">
      <c r="A9474">
        <v>44</v>
      </c>
      <c r="B9474">
        <v>68500</v>
      </c>
      <c r="C9474" t="s">
        <v>26</v>
      </c>
      <c r="D9474">
        <v>4</v>
      </c>
      <c r="E9474" t="s">
        <v>20</v>
      </c>
      <c r="F9474" t="s">
        <v>30</v>
      </c>
      <c r="G9474">
        <v>14300</v>
      </c>
      <c r="H9474">
        <v>15.31</v>
      </c>
      <c r="I9474">
        <v>0</v>
      </c>
      <c r="J9474">
        <v>0.21</v>
      </c>
      <c r="K9474" t="s">
        <v>16</v>
      </c>
      <c r="L9474">
        <v>17</v>
      </c>
    </row>
    <row r="9475" spans="1:12" x14ac:dyDescent="0.3">
      <c r="A9475">
        <v>38</v>
      </c>
      <c r="B9475">
        <v>29000</v>
      </c>
      <c r="C9475" t="s">
        <v>13</v>
      </c>
      <c r="D9475">
        <v>2</v>
      </c>
      <c r="E9475" t="s">
        <v>25</v>
      </c>
      <c r="F9475" t="s">
        <v>30</v>
      </c>
      <c r="G9475">
        <v>10000</v>
      </c>
      <c r="I9475">
        <v>1</v>
      </c>
      <c r="J9475">
        <v>0.34</v>
      </c>
      <c r="K9475" t="s">
        <v>16</v>
      </c>
      <c r="L9475">
        <v>16</v>
      </c>
    </row>
    <row r="9476" spans="1:12" x14ac:dyDescent="0.3">
      <c r="A9476">
        <v>41</v>
      </c>
      <c r="B9476">
        <v>36000</v>
      </c>
      <c r="C9476" t="s">
        <v>13</v>
      </c>
      <c r="D9476">
        <v>5</v>
      </c>
      <c r="E9476" t="s">
        <v>25</v>
      </c>
      <c r="F9476" t="s">
        <v>21</v>
      </c>
      <c r="G9476">
        <v>10000</v>
      </c>
      <c r="H9476">
        <v>6.03</v>
      </c>
      <c r="I9476">
        <v>0</v>
      </c>
      <c r="J9476">
        <v>0.28000000000000003</v>
      </c>
      <c r="K9476" t="s">
        <v>16</v>
      </c>
      <c r="L9476">
        <v>15</v>
      </c>
    </row>
    <row r="9477" spans="1:12" x14ac:dyDescent="0.3">
      <c r="A9477">
        <v>45</v>
      </c>
      <c r="B9477">
        <v>36000</v>
      </c>
      <c r="C9477" t="s">
        <v>13</v>
      </c>
      <c r="D9477">
        <v>0</v>
      </c>
      <c r="E9477" t="s">
        <v>14</v>
      </c>
      <c r="F9477" t="s">
        <v>19</v>
      </c>
      <c r="G9477">
        <v>10000</v>
      </c>
      <c r="H9477">
        <v>11.11</v>
      </c>
      <c r="I9477">
        <v>0</v>
      </c>
      <c r="J9477">
        <v>0.28000000000000003</v>
      </c>
      <c r="K9477" t="s">
        <v>16</v>
      </c>
      <c r="L9477">
        <v>11</v>
      </c>
    </row>
    <row r="9478" spans="1:12" x14ac:dyDescent="0.3">
      <c r="A9478">
        <v>45</v>
      </c>
      <c r="B9478">
        <v>69600</v>
      </c>
      <c r="C9478" t="s">
        <v>23</v>
      </c>
      <c r="D9478">
        <v>11</v>
      </c>
      <c r="E9478" t="s">
        <v>27</v>
      </c>
      <c r="F9478" t="s">
        <v>21</v>
      </c>
      <c r="G9478">
        <v>6000</v>
      </c>
      <c r="H9478">
        <v>7.9</v>
      </c>
      <c r="I9478">
        <v>0</v>
      </c>
      <c r="J9478">
        <v>0.09</v>
      </c>
      <c r="K9478" t="s">
        <v>16</v>
      </c>
      <c r="L9478">
        <v>13</v>
      </c>
    </row>
    <row r="9479" spans="1:12" x14ac:dyDescent="0.3">
      <c r="A9479">
        <v>36</v>
      </c>
      <c r="B9479">
        <v>69736</v>
      </c>
      <c r="C9479" t="s">
        <v>26</v>
      </c>
      <c r="D9479">
        <v>17</v>
      </c>
      <c r="E9479" t="s">
        <v>27</v>
      </c>
      <c r="F9479" t="s">
        <v>29</v>
      </c>
      <c r="G9479">
        <v>2500</v>
      </c>
      <c r="H9479">
        <v>17.04</v>
      </c>
      <c r="I9479">
        <v>0</v>
      </c>
      <c r="J9479">
        <v>0.04</v>
      </c>
      <c r="K9479" t="s">
        <v>16</v>
      </c>
      <c r="L9479">
        <v>14</v>
      </c>
    </row>
    <row r="9480" spans="1:12" x14ac:dyDescent="0.3">
      <c r="A9480">
        <v>50</v>
      </c>
      <c r="B9480">
        <v>39204</v>
      </c>
      <c r="C9480" t="s">
        <v>13</v>
      </c>
      <c r="D9480">
        <v>4</v>
      </c>
      <c r="E9480" t="s">
        <v>27</v>
      </c>
      <c r="F9480" t="s">
        <v>21</v>
      </c>
      <c r="G9480">
        <v>10000</v>
      </c>
      <c r="H9480">
        <v>5.99</v>
      </c>
      <c r="I9480">
        <v>0</v>
      </c>
      <c r="J9480">
        <v>0.26</v>
      </c>
      <c r="K9480" t="s">
        <v>16</v>
      </c>
      <c r="L9480">
        <v>12</v>
      </c>
    </row>
    <row r="9481" spans="1:12" x14ac:dyDescent="0.3">
      <c r="A9481">
        <v>37</v>
      </c>
      <c r="B9481">
        <v>39870</v>
      </c>
      <c r="C9481" t="s">
        <v>13</v>
      </c>
      <c r="D9481">
        <v>8</v>
      </c>
      <c r="E9481" t="s">
        <v>14</v>
      </c>
      <c r="F9481" t="s">
        <v>19</v>
      </c>
      <c r="G9481">
        <v>10000</v>
      </c>
      <c r="H9481">
        <v>10.65</v>
      </c>
      <c r="I9481">
        <v>0</v>
      </c>
      <c r="J9481">
        <v>0.25</v>
      </c>
      <c r="K9481" t="s">
        <v>16</v>
      </c>
      <c r="L9481">
        <v>14</v>
      </c>
    </row>
    <row r="9482" spans="1:12" x14ac:dyDescent="0.3">
      <c r="A9482">
        <v>37</v>
      </c>
      <c r="B9482">
        <v>70000</v>
      </c>
      <c r="C9482" t="s">
        <v>26</v>
      </c>
      <c r="D9482">
        <v>2</v>
      </c>
      <c r="E9482" t="s">
        <v>27</v>
      </c>
      <c r="F9482" t="s">
        <v>19</v>
      </c>
      <c r="G9482">
        <v>30000</v>
      </c>
      <c r="H9482">
        <v>10.65</v>
      </c>
      <c r="I9482">
        <v>0</v>
      </c>
      <c r="J9482">
        <v>0.43</v>
      </c>
      <c r="K9482" t="s">
        <v>16</v>
      </c>
      <c r="L9482">
        <v>14</v>
      </c>
    </row>
    <row r="9483" spans="1:12" x14ac:dyDescent="0.3">
      <c r="A9483">
        <v>38</v>
      </c>
      <c r="B9483">
        <v>70000</v>
      </c>
      <c r="C9483" t="s">
        <v>26</v>
      </c>
      <c r="D9483">
        <v>16</v>
      </c>
      <c r="E9483" t="s">
        <v>18</v>
      </c>
      <c r="F9483" t="s">
        <v>21</v>
      </c>
      <c r="G9483">
        <v>17000</v>
      </c>
      <c r="H9483">
        <v>6.03</v>
      </c>
      <c r="I9483">
        <v>0</v>
      </c>
      <c r="J9483">
        <v>0.24</v>
      </c>
      <c r="K9483" t="s">
        <v>16</v>
      </c>
      <c r="L9483">
        <v>13</v>
      </c>
    </row>
    <row r="9484" spans="1:12" x14ac:dyDescent="0.3">
      <c r="A9484">
        <v>41</v>
      </c>
      <c r="B9484">
        <v>70000</v>
      </c>
      <c r="C9484" t="s">
        <v>26</v>
      </c>
      <c r="D9484">
        <v>2</v>
      </c>
      <c r="E9484" t="s">
        <v>20</v>
      </c>
      <c r="F9484" t="s">
        <v>19</v>
      </c>
      <c r="G9484">
        <v>5000</v>
      </c>
      <c r="H9484">
        <v>12.69</v>
      </c>
      <c r="I9484">
        <v>0</v>
      </c>
      <c r="J9484">
        <v>7.0000000000000007E-2</v>
      </c>
      <c r="K9484" t="s">
        <v>16</v>
      </c>
      <c r="L9484">
        <v>12</v>
      </c>
    </row>
    <row r="9485" spans="1:12" x14ac:dyDescent="0.3">
      <c r="A9485">
        <v>36</v>
      </c>
      <c r="B9485">
        <v>64000</v>
      </c>
      <c r="C9485" t="s">
        <v>26</v>
      </c>
      <c r="D9485">
        <v>20</v>
      </c>
      <c r="E9485" t="s">
        <v>25</v>
      </c>
      <c r="F9485" t="s">
        <v>29</v>
      </c>
      <c r="G9485">
        <v>6800</v>
      </c>
      <c r="H9485">
        <v>18.39</v>
      </c>
      <c r="I9485">
        <v>1</v>
      </c>
      <c r="J9485">
        <v>0.11</v>
      </c>
      <c r="K9485" t="s">
        <v>17</v>
      </c>
      <c r="L9485">
        <v>12</v>
      </c>
    </row>
    <row r="9486" spans="1:12" x14ac:dyDescent="0.3">
      <c r="A9486">
        <v>48</v>
      </c>
      <c r="B9486">
        <v>40000</v>
      </c>
      <c r="C9486" t="s">
        <v>13</v>
      </c>
      <c r="D9486">
        <v>3</v>
      </c>
      <c r="E9486" t="s">
        <v>14</v>
      </c>
      <c r="F9486" t="s">
        <v>21</v>
      </c>
      <c r="G9486">
        <v>10000</v>
      </c>
      <c r="I9486">
        <v>0</v>
      </c>
      <c r="J9486">
        <v>0.25</v>
      </c>
      <c r="K9486" t="s">
        <v>16</v>
      </c>
      <c r="L9486">
        <v>17</v>
      </c>
    </row>
    <row r="9487" spans="1:12" x14ac:dyDescent="0.3">
      <c r="A9487">
        <v>42</v>
      </c>
      <c r="B9487">
        <v>70000</v>
      </c>
      <c r="C9487" t="s">
        <v>26</v>
      </c>
      <c r="D9487">
        <v>19</v>
      </c>
      <c r="E9487" t="s">
        <v>27</v>
      </c>
      <c r="F9487" t="s">
        <v>21</v>
      </c>
      <c r="G9487">
        <v>10500</v>
      </c>
      <c r="H9487">
        <v>6.99</v>
      </c>
      <c r="I9487">
        <v>0</v>
      </c>
      <c r="J9487">
        <v>0.15</v>
      </c>
      <c r="K9487" t="s">
        <v>16</v>
      </c>
      <c r="L9487">
        <v>12</v>
      </c>
    </row>
    <row r="9488" spans="1:12" x14ac:dyDescent="0.3">
      <c r="A9488">
        <v>46</v>
      </c>
      <c r="B9488">
        <v>70000</v>
      </c>
      <c r="C9488" t="s">
        <v>26</v>
      </c>
      <c r="D9488">
        <v>5</v>
      </c>
      <c r="E9488" t="s">
        <v>20</v>
      </c>
      <c r="F9488" t="s">
        <v>21</v>
      </c>
      <c r="G9488">
        <v>8000</v>
      </c>
      <c r="H9488">
        <v>7.29</v>
      </c>
      <c r="I9488">
        <v>0</v>
      </c>
      <c r="J9488">
        <v>0.11</v>
      </c>
      <c r="K9488" t="s">
        <v>16</v>
      </c>
      <c r="L9488">
        <v>13</v>
      </c>
    </row>
    <row r="9489" spans="1:12" x14ac:dyDescent="0.3">
      <c r="A9489">
        <v>40</v>
      </c>
      <c r="B9489">
        <v>70000</v>
      </c>
      <c r="C9489" t="s">
        <v>26</v>
      </c>
      <c r="D9489">
        <v>16</v>
      </c>
      <c r="E9489" t="s">
        <v>28</v>
      </c>
      <c r="F9489" t="s">
        <v>21</v>
      </c>
      <c r="G9489">
        <v>12000</v>
      </c>
      <c r="H9489">
        <v>5.79</v>
      </c>
      <c r="I9489">
        <v>0</v>
      </c>
      <c r="J9489">
        <v>0.17</v>
      </c>
      <c r="K9489" t="s">
        <v>16</v>
      </c>
      <c r="L9489">
        <v>14</v>
      </c>
    </row>
    <row r="9490" spans="1:12" x14ac:dyDescent="0.3">
      <c r="A9490">
        <v>37</v>
      </c>
      <c r="B9490">
        <v>43000</v>
      </c>
      <c r="C9490" t="s">
        <v>13</v>
      </c>
      <c r="D9490">
        <v>1</v>
      </c>
      <c r="E9490" t="s">
        <v>14</v>
      </c>
      <c r="F9490" t="s">
        <v>21</v>
      </c>
      <c r="G9490">
        <v>10000</v>
      </c>
      <c r="H9490">
        <v>7.9</v>
      </c>
      <c r="I9490">
        <v>0</v>
      </c>
      <c r="J9490">
        <v>0.23</v>
      </c>
      <c r="K9490" t="s">
        <v>16</v>
      </c>
      <c r="L9490">
        <v>16</v>
      </c>
    </row>
    <row r="9491" spans="1:12" x14ac:dyDescent="0.3">
      <c r="A9491">
        <v>36</v>
      </c>
      <c r="B9491">
        <v>45000</v>
      </c>
      <c r="C9491" t="s">
        <v>13</v>
      </c>
      <c r="D9491">
        <v>12</v>
      </c>
      <c r="E9491" t="s">
        <v>14</v>
      </c>
      <c r="F9491" t="s">
        <v>30</v>
      </c>
      <c r="G9491">
        <v>10000</v>
      </c>
      <c r="H9491">
        <v>15.99</v>
      </c>
      <c r="I9491">
        <v>0</v>
      </c>
      <c r="J9491">
        <v>0.22</v>
      </c>
      <c r="K9491" t="s">
        <v>16</v>
      </c>
      <c r="L9491">
        <v>14</v>
      </c>
    </row>
    <row r="9492" spans="1:12" x14ac:dyDescent="0.3">
      <c r="A9492">
        <v>37</v>
      </c>
      <c r="B9492">
        <v>70000</v>
      </c>
      <c r="C9492" t="s">
        <v>26</v>
      </c>
      <c r="D9492">
        <v>0</v>
      </c>
      <c r="E9492" t="s">
        <v>27</v>
      </c>
      <c r="F9492" t="s">
        <v>19</v>
      </c>
      <c r="G9492">
        <v>10000</v>
      </c>
      <c r="I9492">
        <v>0</v>
      </c>
      <c r="J9492">
        <v>0.14000000000000001</v>
      </c>
      <c r="K9492" t="s">
        <v>16</v>
      </c>
      <c r="L9492">
        <v>11</v>
      </c>
    </row>
    <row r="9493" spans="1:12" x14ac:dyDescent="0.3">
      <c r="A9493">
        <v>38</v>
      </c>
      <c r="B9493">
        <v>70000</v>
      </c>
      <c r="C9493" t="s">
        <v>26</v>
      </c>
      <c r="D9493">
        <v>0</v>
      </c>
      <c r="E9493" t="s">
        <v>20</v>
      </c>
      <c r="F9493" t="s">
        <v>21</v>
      </c>
      <c r="G9493">
        <v>9250</v>
      </c>
      <c r="H9493">
        <v>7.51</v>
      </c>
      <c r="I9493">
        <v>0</v>
      </c>
      <c r="J9493">
        <v>0.13</v>
      </c>
      <c r="K9493" t="s">
        <v>16</v>
      </c>
      <c r="L9493">
        <v>17</v>
      </c>
    </row>
    <row r="9494" spans="1:12" x14ac:dyDescent="0.3">
      <c r="A9494">
        <v>39</v>
      </c>
      <c r="B9494">
        <v>70000</v>
      </c>
      <c r="C9494" t="s">
        <v>26</v>
      </c>
      <c r="D9494">
        <v>13</v>
      </c>
      <c r="E9494" t="s">
        <v>25</v>
      </c>
      <c r="F9494" t="s">
        <v>21</v>
      </c>
      <c r="G9494">
        <v>8400</v>
      </c>
      <c r="H9494">
        <v>7.88</v>
      </c>
      <c r="I9494">
        <v>0</v>
      </c>
      <c r="J9494">
        <v>0.12</v>
      </c>
      <c r="K9494" t="s">
        <v>16</v>
      </c>
      <c r="L9494">
        <v>15</v>
      </c>
    </row>
    <row r="9495" spans="1:12" x14ac:dyDescent="0.3">
      <c r="A9495">
        <v>45</v>
      </c>
      <c r="B9495">
        <v>36000</v>
      </c>
      <c r="C9495" t="s">
        <v>13</v>
      </c>
      <c r="D9495">
        <v>1</v>
      </c>
      <c r="E9495" t="s">
        <v>27</v>
      </c>
      <c r="F9495" t="s">
        <v>15</v>
      </c>
      <c r="G9495">
        <v>4300</v>
      </c>
      <c r="H9495">
        <v>10.91</v>
      </c>
      <c r="I9495">
        <v>0</v>
      </c>
      <c r="J9495">
        <v>0.12</v>
      </c>
      <c r="K9495" t="s">
        <v>17</v>
      </c>
      <c r="L9495">
        <v>17</v>
      </c>
    </row>
    <row r="9496" spans="1:12" x14ac:dyDescent="0.3">
      <c r="A9496">
        <v>39</v>
      </c>
      <c r="B9496">
        <v>60000</v>
      </c>
      <c r="C9496" t="s">
        <v>13</v>
      </c>
      <c r="D9496">
        <v>4</v>
      </c>
      <c r="E9496" t="s">
        <v>25</v>
      </c>
      <c r="F9496" t="s">
        <v>21</v>
      </c>
      <c r="G9496">
        <v>4300</v>
      </c>
      <c r="H9496">
        <v>7.49</v>
      </c>
      <c r="I9496">
        <v>0</v>
      </c>
      <c r="J9496">
        <v>7.0000000000000007E-2</v>
      </c>
      <c r="K9496" t="s">
        <v>16</v>
      </c>
      <c r="L9496">
        <v>17</v>
      </c>
    </row>
    <row r="9497" spans="1:12" x14ac:dyDescent="0.3">
      <c r="A9497">
        <v>39</v>
      </c>
      <c r="B9497">
        <v>45500</v>
      </c>
      <c r="C9497" t="s">
        <v>13</v>
      </c>
      <c r="D9497">
        <v>4</v>
      </c>
      <c r="E9497" t="s">
        <v>20</v>
      </c>
      <c r="F9497" t="s">
        <v>30</v>
      </c>
      <c r="G9497">
        <v>10000</v>
      </c>
      <c r="H9497">
        <v>16.29</v>
      </c>
      <c r="I9497">
        <v>0</v>
      </c>
      <c r="J9497">
        <v>0.22</v>
      </c>
      <c r="K9497" t="s">
        <v>16</v>
      </c>
      <c r="L9497">
        <v>15</v>
      </c>
    </row>
    <row r="9498" spans="1:12" x14ac:dyDescent="0.3">
      <c r="A9498">
        <v>36</v>
      </c>
      <c r="B9498">
        <v>70000</v>
      </c>
      <c r="C9498" t="s">
        <v>26</v>
      </c>
      <c r="D9498">
        <v>0</v>
      </c>
      <c r="E9498" t="s">
        <v>27</v>
      </c>
      <c r="F9498" t="s">
        <v>15</v>
      </c>
      <c r="G9498">
        <v>6000</v>
      </c>
      <c r="H9498">
        <v>13.79</v>
      </c>
      <c r="I9498">
        <v>0</v>
      </c>
      <c r="J9498">
        <v>0.09</v>
      </c>
      <c r="K9498" t="s">
        <v>16</v>
      </c>
      <c r="L9498">
        <v>15</v>
      </c>
    </row>
    <row r="9499" spans="1:12" x14ac:dyDescent="0.3">
      <c r="A9499">
        <v>41</v>
      </c>
      <c r="B9499">
        <v>70800</v>
      </c>
      <c r="C9499" t="s">
        <v>26</v>
      </c>
      <c r="D9499">
        <v>25</v>
      </c>
      <c r="E9499" t="s">
        <v>20</v>
      </c>
      <c r="F9499" t="s">
        <v>21</v>
      </c>
      <c r="G9499">
        <v>12000</v>
      </c>
      <c r="H9499">
        <v>6.62</v>
      </c>
      <c r="I9499">
        <v>0</v>
      </c>
      <c r="J9499">
        <v>0.17</v>
      </c>
      <c r="K9499" t="s">
        <v>16</v>
      </c>
      <c r="L9499">
        <v>11</v>
      </c>
    </row>
    <row r="9500" spans="1:12" x14ac:dyDescent="0.3">
      <c r="A9500">
        <v>36</v>
      </c>
      <c r="B9500">
        <v>65028</v>
      </c>
      <c r="C9500" t="s">
        <v>26</v>
      </c>
      <c r="D9500">
        <v>4</v>
      </c>
      <c r="E9500" t="s">
        <v>18</v>
      </c>
      <c r="F9500" t="s">
        <v>30</v>
      </c>
      <c r="G9500">
        <v>10000</v>
      </c>
      <c r="H9500">
        <v>15.95</v>
      </c>
      <c r="I9500">
        <v>1</v>
      </c>
      <c r="J9500">
        <v>0.15</v>
      </c>
      <c r="K9500" t="s">
        <v>16</v>
      </c>
      <c r="L9500">
        <v>14</v>
      </c>
    </row>
    <row r="9501" spans="1:12" x14ac:dyDescent="0.3">
      <c r="A9501">
        <v>36</v>
      </c>
      <c r="B9501">
        <v>72000</v>
      </c>
      <c r="C9501" t="s">
        <v>26</v>
      </c>
      <c r="D9501">
        <v>8</v>
      </c>
      <c r="E9501" t="s">
        <v>14</v>
      </c>
      <c r="F9501" t="s">
        <v>21</v>
      </c>
      <c r="G9501">
        <v>3500</v>
      </c>
      <c r="H9501">
        <v>6.99</v>
      </c>
      <c r="I9501">
        <v>0</v>
      </c>
      <c r="J9501">
        <v>0.05</v>
      </c>
      <c r="K9501" t="s">
        <v>16</v>
      </c>
      <c r="L9501">
        <v>13</v>
      </c>
    </row>
    <row r="9502" spans="1:12" x14ac:dyDescent="0.3">
      <c r="A9502">
        <v>39</v>
      </c>
      <c r="B9502">
        <v>66000</v>
      </c>
      <c r="C9502" t="s">
        <v>26</v>
      </c>
      <c r="D9502">
        <v>21</v>
      </c>
      <c r="E9502" t="s">
        <v>28</v>
      </c>
      <c r="F9502" t="s">
        <v>29</v>
      </c>
      <c r="G9502">
        <v>2000</v>
      </c>
      <c r="H9502">
        <v>18.39</v>
      </c>
      <c r="I9502">
        <v>1</v>
      </c>
      <c r="J9502">
        <v>0.03</v>
      </c>
      <c r="K9502" t="s">
        <v>16</v>
      </c>
      <c r="L9502">
        <v>12</v>
      </c>
    </row>
    <row r="9503" spans="1:12" x14ac:dyDescent="0.3">
      <c r="A9503">
        <v>38</v>
      </c>
      <c r="B9503">
        <v>72000</v>
      </c>
      <c r="C9503" t="s">
        <v>26</v>
      </c>
      <c r="D9503">
        <v>8</v>
      </c>
      <c r="E9503" t="s">
        <v>25</v>
      </c>
      <c r="F9503" t="s">
        <v>21</v>
      </c>
      <c r="G9503">
        <v>6000</v>
      </c>
      <c r="H9503">
        <v>5.99</v>
      </c>
      <c r="I9503">
        <v>0</v>
      </c>
      <c r="J9503">
        <v>0.08</v>
      </c>
      <c r="K9503" t="s">
        <v>16</v>
      </c>
      <c r="L9503">
        <v>11</v>
      </c>
    </row>
    <row r="9504" spans="1:12" x14ac:dyDescent="0.3">
      <c r="A9504">
        <v>38</v>
      </c>
      <c r="B9504">
        <v>50000</v>
      </c>
      <c r="C9504" t="s">
        <v>13</v>
      </c>
      <c r="D9504">
        <v>5</v>
      </c>
      <c r="E9504" t="s">
        <v>20</v>
      </c>
      <c r="F9504" t="s">
        <v>15</v>
      </c>
      <c r="G9504">
        <v>10000</v>
      </c>
      <c r="I9504">
        <v>0</v>
      </c>
      <c r="J9504">
        <v>0.2</v>
      </c>
      <c r="K9504" t="s">
        <v>16</v>
      </c>
      <c r="L9504">
        <v>13</v>
      </c>
    </row>
    <row r="9505" spans="1:12" x14ac:dyDescent="0.3">
      <c r="A9505">
        <v>39</v>
      </c>
      <c r="B9505">
        <v>56100</v>
      </c>
      <c r="C9505" t="s">
        <v>26</v>
      </c>
      <c r="D9505">
        <v>23</v>
      </c>
      <c r="E9505" t="s">
        <v>14</v>
      </c>
      <c r="F9505" t="s">
        <v>30</v>
      </c>
      <c r="G9505">
        <v>8000</v>
      </c>
      <c r="H9505">
        <v>16.07</v>
      </c>
      <c r="I9505">
        <v>1</v>
      </c>
      <c r="J9505">
        <v>0.12</v>
      </c>
      <c r="K9505" t="s">
        <v>16</v>
      </c>
      <c r="L9505">
        <v>14</v>
      </c>
    </row>
    <row r="9506" spans="1:12" x14ac:dyDescent="0.3">
      <c r="A9506">
        <v>48</v>
      </c>
      <c r="B9506">
        <v>72000</v>
      </c>
      <c r="C9506" t="s">
        <v>26</v>
      </c>
      <c r="D9506">
        <v>5</v>
      </c>
      <c r="E9506" t="s">
        <v>28</v>
      </c>
      <c r="F9506" t="s">
        <v>30</v>
      </c>
      <c r="G9506">
        <v>7000</v>
      </c>
      <c r="H9506">
        <v>14.96</v>
      </c>
      <c r="I9506">
        <v>0</v>
      </c>
      <c r="J9506">
        <v>0.1</v>
      </c>
      <c r="K9506" t="s">
        <v>17</v>
      </c>
      <c r="L9506">
        <v>17</v>
      </c>
    </row>
    <row r="9507" spans="1:12" x14ac:dyDescent="0.3">
      <c r="A9507">
        <v>37</v>
      </c>
      <c r="B9507">
        <v>52000</v>
      </c>
      <c r="C9507" t="s">
        <v>13</v>
      </c>
      <c r="D9507">
        <v>21</v>
      </c>
      <c r="E9507" t="s">
        <v>28</v>
      </c>
      <c r="F9507" t="s">
        <v>19</v>
      </c>
      <c r="G9507">
        <v>10000</v>
      </c>
      <c r="H9507">
        <v>11.71</v>
      </c>
      <c r="I9507">
        <v>0</v>
      </c>
      <c r="J9507">
        <v>0.19</v>
      </c>
      <c r="K9507" t="s">
        <v>16</v>
      </c>
      <c r="L9507">
        <v>14</v>
      </c>
    </row>
    <row r="9508" spans="1:12" x14ac:dyDescent="0.3">
      <c r="A9508">
        <v>38</v>
      </c>
      <c r="B9508">
        <v>72000</v>
      </c>
      <c r="C9508" t="s">
        <v>26</v>
      </c>
      <c r="D9508">
        <v>8</v>
      </c>
      <c r="E9508" t="s">
        <v>28</v>
      </c>
      <c r="F9508" t="s">
        <v>30</v>
      </c>
      <c r="G9508">
        <v>5000</v>
      </c>
      <c r="H9508">
        <v>12.92</v>
      </c>
      <c r="I9508">
        <v>0</v>
      </c>
      <c r="J9508">
        <v>7.0000000000000007E-2</v>
      </c>
      <c r="K9508" t="s">
        <v>16</v>
      </c>
      <c r="L9508">
        <v>16</v>
      </c>
    </row>
    <row r="9509" spans="1:12" x14ac:dyDescent="0.3">
      <c r="A9509">
        <v>44</v>
      </c>
      <c r="B9509">
        <v>54000</v>
      </c>
      <c r="C9509" t="s">
        <v>13</v>
      </c>
      <c r="D9509">
        <v>0</v>
      </c>
      <c r="E9509" t="s">
        <v>25</v>
      </c>
      <c r="F9509" t="s">
        <v>15</v>
      </c>
      <c r="G9509">
        <v>10000</v>
      </c>
      <c r="I9509">
        <v>0</v>
      </c>
      <c r="J9509">
        <v>0.19</v>
      </c>
      <c r="K9509" t="s">
        <v>16</v>
      </c>
      <c r="L9509">
        <v>11</v>
      </c>
    </row>
    <row r="9510" spans="1:12" x14ac:dyDescent="0.3">
      <c r="A9510">
        <v>37</v>
      </c>
      <c r="B9510">
        <v>72800</v>
      </c>
      <c r="C9510" t="s">
        <v>26</v>
      </c>
      <c r="D9510">
        <v>0</v>
      </c>
      <c r="E9510" t="s">
        <v>18</v>
      </c>
      <c r="F9510" t="s">
        <v>19</v>
      </c>
      <c r="G9510">
        <v>23000</v>
      </c>
      <c r="H9510">
        <v>11.58</v>
      </c>
      <c r="I9510">
        <v>0</v>
      </c>
      <c r="J9510">
        <v>0.32</v>
      </c>
      <c r="K9510" t="s">
        <v>16</v>
      </c>
      <c r="L9510">
        <v>17</v>
      </c>
    </row>
    <row r="9511" spans="1:12" x14ac:dyDescent="0.3">
      <c r="A9511">
        <v>39</v>
      </c>
      <c r="B9511">
        <v>56000</v>
      </c>
      <c r="C9511" t="s">
        <v>13</v>
      </c>
      <c r="D9511">
        <v>16</v>
      </c>
      <c r="E9511" t="s">
        <v>25</v>
      </c>
      <c r="F9511" t="s">
        <v>15</v>
      </c>
      <c r="G9511">
        <v>10000</v>
      </c>
      <c r="H9511">
        <v>13.06</v>
      </c>
      <c r="I9511">
        <v>0</v>
      </c>
      <c r="J9511">
        <v>0.18</v>
      </c>
      <c r="K9511" t="s">
        <v>16</v>
      </c>
      <c r="L9511">
        <v>11</v>
      </c>
    </row>
    <row r="9512" spans="1:12" x14ac:dyDescent="0.3">
      <c r="A9512">
        <v>46</v>
      </c>
      <c r="B9512">
        <v>74000</v>
      </c>
      <c r="C9512" t="s">
        <v>26</v>
      </c>
      <c r="D9512">
        <v>18</v>
      </c>
      <c r="E9512" t="s">
        <v>27</v>
      </c>
      <c r="F9512" t="s">
        <v>15</v>
      </c>
      <c r="G9512">
        <v>20000</v>
      </c>
      <c r="H9512">
        <v>12.68</v>
      </c>
      <c r="I9512">
        <v>0</v>
      </c>
      <c r="J9512">
        <v>0.27</v>
      </c>
      <c r="K9512" t="s">
        <v>17</v>
      </c>
      <c r="L9512">
        <v>16</v>
      </c>
    </row>
    <row r="9513" spans="1:12" x14ac:dyDescent="0.3">
      <c r="A9513">
        <v>37</v>
      </c>
      <c r="B9513">
        <v>60000</v>
      </c>
      <c r="C9513" t="s">
        <v>13</v>
      </c>
      <c r="D9513">
        <v>7</v>
      </c>
      <c r="E9513" t="s">
        <v>28</v>
      </c>
      <c r="F9513" t="s">
        <v>21</v>
      </c>
      <c r="G9513">
        <v>10000</v>
      </c>
      <c r="H9513">
        <v>7.51</v>
      </c>
      <c r="I9513">
        <v>0</v>
      </c>
      <c r="J9513">
        <v>0.17</v>
      </c>
      <c r="K9513" t="s">
        <v>16</v>
      </c>
      <c r="L9513">
        <v>11</v>
      </c>
    </row>
    <row r="9514" spans="1:12" x14ac:dyDescent="0.3">
      <c r="A9514">
        <v>40</v>
      </c>
      <c r="B9514">
        <v>75000</v>
      </c>
      <c r="C9514" t="s">
        <v>26</v>
      </c>
      <c r="D9514">
        <v>1</v>
      </c>
      <c r="E9514" t="s">
        <v>27</v>
      </c>
      <c r="F9514" t="s">
        <v>21</v>
      </c>
      <c r="G9514">
        <v>10000</v>
      </c>
      <c r="H9514">
        <v>6.62</v>
      </c>
      <c r="I9514">
        <v>0</v>
      </c>
      <c r="J9514">
        <v>0.13</v>
      </c>
      <c r="K9514" t="s">
        <v>16</v>
      </c>
      <c r="L9514">
        <v>17</v>
      </c>
    </row>
    <row r="9515" spans="1:12" x14ac:dyDescent="0.3">
      <c r="A9515">
        <v>45</v>
      </c>
      <c r="B9515">
        <v>62200</v>
      </c>
      <c r="C9515" t="s">
        <v>13</v>
      </c>
      <c r="D9515">
        <v>6</v>
      </c>
      <c r="E9515" t="s">
        <v>25</v>
      </c>
      <c r="F9515" t="s">
        <v>19</v>
      </c>
      <c r="G9515">
        <v>10000</v>
      </c>
      <c r="H9515">
        <v>10.39</v>
      </c>
      <c r="I9515">
        <v>0</v>
      </c>
      <c r="J9515">
        <v>0.16</v>
      </c>
      <c r="K9515" t="s">
        <v>16</v>
      </c>
      <c r="L9515">
        <v>11</v>
      </c>
    </row>
    <row r="9516" spans="1:12" x14ac:dyDescent="0.3">
      <c r="A9516">
        <v>38</v>
      </c>
      <c r="B9516">
        <v>75000</v>
      </c>
      <c r="C9516" t="s">
        <v>26</v>
      </c>
      <c r="D9516">
        <v>8</v>
      </c>
      <c r="E9516" t="s">
        <v>28</v>
      </c>
      <c r="F9516" t="s">
        <v>19</v>
      </c>
      <c r="G9516">
        <v>25000</v>
      </c>
      <c r="H9516">
        <v>10.59</v>
      </c>
      <c r="I9516">
        <v>0</v>
      </c>
      <c r="J9516">
        <v>0.33</v>
      </c>
      <c r="K9516" t="s">
        <v>16</v>
      </c>
      <c r="L9516">
        <v>16</v>
      </c>
    </row>
    <row r="9517" spans="1:12" x14ac:dyDescent="0.3">
      <c r="A9517">
        <v>36</v>
      </c>
      <c r="B9517">
        <v>75000</v>
      </c>
      <c r="C9517" t="s">
        <v>26</v>
      </c>
      <c r="D9517">
        <v>6</v>
      </c>
      <c r="E9517" t="s">
        <v>14</v>
      </c>
      <c r="F9517" t="s">
        <v>21</v>
      </c>
      <c r="G9517">
        <v>10000</v>
      </c>
      <c r="H9517">
        <v>6.99</v>
      </c>
      <c r="I9517">
        <v>0</v>
      </c>
      <c r="J9517">
        <v>0.13</v>
      </c>
      <c r="K9517" t="s">
        <v>16</v>
      </c>
      <c r="L9517">
        <v>13</v>
      </c>
    </row>
    <row r="9518" spans="1:12" x14ac:dyDescent="0.3">
      <c r="A9518">
        <v>37</v>
      </c>
      <c r="B9518">
        <v>65000</v>
      </c>
      <c r="C9518" t="s">
        <v>13</v>
      </c>
      <c r="D9518">
        <v>2</v>
      </c>
      <c r="E9518" t="s">
        <v>25</v>
      </c>
      <c r="F9518" t="s">
        <v>21</v>
      </c>
      <c r="G9518">
        <v>10000</v>
      </c>
      <c r="H9518">
        <v>5.42</v>
      </c>
      <c r="I9518">
        <v>0</v>
      </c>
      <c r="J9518">
        <v>0.15</v>
      </c>
      <c r="K9518" t="s">
        <v>16</v>
      </c>
      <c r="L9518">
        <v>14</v>
      </c>
    </row>
    <row r="9519" spans="1:12" x14ac:dyDescent="0.3">
      <c r="A9519">
        <v>44</v>
      </c>
      <c r="B9519">
        <v>62400</v>
      </c>
      <c r="C9519" t="s">
        <v>13</v>
      </c>
      <c r="E9519" t="s">
        <v>28</v>
      </c>
      <c r="F9519" t="s">
        <v>29</v>
      </c>
      <c r="G9519">
        <v>10000</v>
      </c>
      <c r="H9519">
        <v>16.82</v>
      </c>
      <c r="I9519">
        <v>1</v>
      </c>
      <c r="J9519">
        <v>0.16</v>
      </c>
      <c r="K9519" t="s">
        <v>16</v>
      </c>
      <c r="L9519">
        <v>15</v>
      </c>
    </row>
    <row r="9520" spans="1:12" x14ac:dyDescent="0.3">
      <c r="A9520">
        <v>40</v>
      </c>
      <c r="B9520">
        <v>75000</v>
      </c>
      <c r="C9520" t="s">
        <v>26</v>
      </c>
      <c r="D9520">
        <v>6</v>
      </c>
      <c r="E9520" t="s">
        <v>18</v>
      </c>
      <c r="F9520" t="s">
        <v>15</v>
      </c>
      <c r="G9520">
        <v>7500</v>
      </c>
      <c r="H9520">
        <v>12.23</v>
      </c>
      <c r="I9520">
        <v>0</v>
      </c>
      <c r="J9520">
        <v>0.1</v>
      </c>
      <c r="K9520" t="s">
        <v>17</v>
      </c>
      <c r="L9520">
        <v>16</v>
      </c>
    </row>
    <row r="9521" spans="1:12" x14ac:dyDescent="0.3">
      <c r="A9521">
        <v>38</v>
      </c>
      <c r="B9521">
        <v>54400</v>
      </c>
      <c r="C9521" t="s">
        <v>13</v>
      </c>
      <c r="D9521">
        <v>5</v>
      </c>
      <c r="E9521" t="s">
        <v>14</v>
      </c>
      <c r="F9521" t="s">
        <v>30</v>
      </c>
      <c r="G9521">
        <v>10000</v>
      </c>
      <c r="H9521">
        <v>15.33</v>
      </c>
      <c r="I9521">
        <v>1</v>
      </c>
      <c r="J9521">
        <v>0.16</v>
      </c>
      <c r="K9521" t="s">
        <v>17</v>
      </c>
      <c r="L9521">
        <v>15</v>
      </c>
    </row>
    <row r="9522" spans="1:12" x14ac:dyDescent="0.3">
      <c r="A9522">
        <v>41</v>
      </c>
      <c r="B9522">
        <v>70800</v>
      </c>
      <c r="C9522" t="s">
        <v>13</v>
      </c>
      <c r="D9522">
        <v>25</v>
      </c>
      <c r="E9522" t="s">
        <v>27</v>
      </c>
      <c r="F9522" t="s">
        <v>19</v>
      </c>
      <c r="G9522">
        <v>10000</v>
      </c>
      <c r="H9522">
        <v>11.36</v>
      </c>
      <c r="I9522">
        <v>0</v>
      </c>
      <c r="J9522">
        <v>0.14000000000000001</v>
      </c>
      <c r="K9522" t="s">
        <v>16</v>
      </c>
      <c r="L9522">
        <v>12</v>
      </c>
    </row>
    <row r="9523" spans="1:12" x14ac:dyDescent="0.3">
      <c r="A9523">
        <v>41</v>
      </c>
      <c r="B9523">
        <v>71500</v>
      </c>
      <c r="C9523" t="s">
        <v>13</v>
      </c>
      <c r="D9523">
        <v>4</v>
      </c>
      <c r="E9523" t="s">
        <v>18</v>
      </c>
      <c r="F9523" t="s">
        <v>21</v>
      </c>
      <c r="G9523">
        <v>10000</v>
      </c>
      <c r="H9523">
        <v>7.14</v>
      </c>
      <c r="I9523">
        <v>0</v>
      </c>
      <c r="J9523">
        <v>0.14000000000000001</v>
      </c>
      <c r="K9523" t="s">
        <v>16</v>
      </c>
      <c r="L9523">
        <v>14</v>
      </c>
    </row>
    <row r="9524" spans="1:12" x14ac:dyDescent="0.3">
      <c r="A9524">
        <v>38</v>
      </c>
      <c r="B9524">
        <v>66000</v>
      </c>
      <c r="C9524" t="s">
        <v>13</v>
      </c>
      <c r="D9524">
        <v>1</v>
      </c>
      <c r="E9524" t="s">
        <v>20</v>
      </c>
      <c r="F9524" t="s">
        <v>30</v>
      </c>
      <c r="G9524">
        <v>10000</v>
      </c>
      <c r="H9524">
        <v>15.99</v>
      </c>
      <c r="I9524">
        <v>1</v>
      </c>
      <c r="J9524">
        <v>0.15</v>
      </c>
      <c r="K9524" t="s">
        <v>17</v>
      </c>
      <c r="L9524">
        <v>12</v>
      </c>
    </row>
    <row r="9525" spans="1:12" x14ac:dyDescent="0.3">
      <c r="A9525">
        <v>36</v>
      </c>
      <c r="B9525">
        <v>72000</v>
      </c>
      <c r="C9525" t="s">
        <v>13</v>
      </c>
      <c r="D9525">
        <v>8</v>
      </c>
      <c r="E9525" t="s">
        <v>20</v>
      </c>
      <c r="F9525" t="s">
        <v>19</v>
      </c>
      <c r="G9525">
        <v>10000</v>
      </c>
      <c r="H9525">
        <v>11.49</v>
      </c>
      <c r="I9525">
        <v>0</v>
      </c>
      <c r="J9525">
        <v>0.14000000000000001</v>
      </c>
      <c r="K9525" t="s">
        <v>16</v>
      </c>
      <c r="L9525">
        <v>14</v>
      </c>
    </row>
    <row r="9526" spans="1:12" x14ac:dyDescent="0.3">
      <c r="A9526">
        <v>41</v>
      </c>
      <c r="B9526">
        <v>58650</v>
      </c>
      <c r="C9526" t="s">
        <v>26</v>
      </c>
      <c r="D9526">
        <v>15</v>
      </c>
      <c r="E9526" t="s">
        <v>14</v>
      </c>
      <c r="F9526" t="s">
        <v>19</v>
      </c>
      <c r="G9526">
        <v>12000</v>
      </c>
      <c r="H9526">
        <v>11.14</v>
      </c>
      <c r="I9526">
        <v>1</v>
      </c>
      <c r="J9526">
        <v>0.17</v>
      </c>
      <c r="K9526" t="s">
        <v>16</v>
      </c>
      <c r="L9526">
        <v>16</v>
      </c>
    </row>
    <row r="9527" spans="1:12" x14ac:dyDescent="0.3">
      <c r="A9527">
        <v>43</v>
      </c>
      <c r="B9527">
        <v>80000</v>
      </c>
      <c r="C9527" t="s">
        <v>13</v>
      </c>
      <c r="D9527">
        <v>5</v>
      </c>
      <c r="E9527" t="s">
        <v>28</v>
      </c>
      <c r="F9527" t="s">
        <v>19</v>
      </c>
      <c r="G9527">
        <v>10000</v>
      </c>
      <c r="H9527">
        <v>11.49</v>
      </c>
      <c r="I9527">
        <v>0</v>
      </c>
      <c r="J9527">
        <v>0.13</v>
      </c>
      <c r="K9527" t="s">
        <v>16</v>
      </c>
      <c r="L9527">
        <v>12</v>
      </c>
    </row>
    <row r="9528" spans="1:12" x14ac:dyDescent="0.3">
      <c r="A9528">
        <v>45</v>
      </c>
      <c r="B9528">
        <v>75000</v>
      </c>
      <c r="C9528" t="s">
        <v>26</v>
      </c>
      <c r="D9528">
        <v>2</v>
      </c>
      <c r="E9528" t="s">
        <v>18</v>
      </c>
      <c r="F9528" t="s">
        <v>19</v>
      </c>
      <c r="G9528">
        <v>15000</v>
      </c>
      <c r="I9528">
        <v>0</v>
      </c>
      <c r="J9528">
        <v>0.2</v>
      </c>
      <c r="K9528" t="s">
        <v>16</v>
      </c>
      <c r="L9528">
        <v>12</v>
      </c>
    </row>
    <row r="9529" spans="1:12" x14ac:dyDescent="0.3">
      <c r="A9529">
        <v>36</v>
      </c>
      <c r="B9529">
        <v>80000</v>
      </c>
      <c r="C9529" t="s">
        <v>13</v>
      </c>
      <c r="D9529">
        <v>0</v>
      </c>
      <c r="E9529" t="s">
        <v>20</v>
      </c>
      <c r="F9529" t="s">
        <v>15</v>
      </c>
      <c r="G9529">
        <v>10000</v>
      </c>
      <c r="H9529">
        <v>13.61</v>
      </c>
      <c r="I9529">
        <v>0</v>
      </c>
      <c r="J9529">
        <v>0.13</v>
      </c>
      <c r="K9529" t="s">
        <v>16</v>
      </c>
      <c r="L9529">
        <v>14</v>
      </c>
    </row>
    <row r="9530" spans="1:12" x14ac:dyDescent="0.3">
      <c r="A9530">
        <v>40</v>
      </c>
      <c r="B9530">
        <v>75600</v>
      </c>
      <c r="C9530" t="s">
        <v>26</v>
      </c>
      <c r="D9530">
        <v>9</v>
      </c>
      <c r="E9530" t="s">
        <v>27</v>
      </c>
      <c r="F9530" t="s">
        <v>21</v>
      </c>
      <c r="G9530">
        <v>14000</v>
      </c>
      <c r="H9530">
        <v>7.51</v>
      </c>
      <c r="I9530">
        <v>0</v>
      </c>
      <c r="J9530">
        <v>0.19</v>
      </c>
      <c r="K9530" t="s">
        <v>16</v>
      </c>
      <c r="L9530">
        <v>14</v>
      </c>
    </row>
    <row r="9531" spans="1:12" x14ac:dyDescent="0.3">
      <c r="A9531">
        <v>37</v>
      </c>
      <c r="B9531">
        <v>75996</v>
      </c>
      <c r="C9531" t="s">
        <v>26</v>
      </c>
      <c r="D9531">
        <v>2</v>
      </c>
      <c r="E9531" t="s">
        <v>25</v>
      </c>
      <c r="F9531" t="s">
        <v>21</v>
      </c>
      <c r="G9531">
        <v>4400</v>
      </c>
      <c r="I9531">
        <v>0</v>
      </c>
      <c r="J9531">
        <v>0.06</v>
      </c>
      <c r="K9531" t="s">
        <v>16</v>
      </c>
      <c r="L9531">
        <v>17</v>
      </c>
    </row>
    <row r="9532" spans="1:12" x14ac:dyDescent="0.3">
      <c r="A9532">
        <v>39</v>
      </c>
      <c r="B9532">
        <v>76000</v>
      </c>
      <c r="C9532" t="s">
        <v>26</v>
      </c>
      <c r="D9532">
        <v>8</v>
      </c>
      <c r="E9532" t="s">
        <v>28</v>
      </c>
      <c r="F9532" t="s">
        <v>21</v>
      </c>
      <c r="G9532">
        <v>5000</v>
      </c>
      <c r="H9532">
        <v>6.03</v>
      </c>
      <c r="I9532">
        <v>0</v>
      </c>
      <c r="J9532">
        <v>7.0000000000000007E-2</v>
      </c>
      <c r="K9532" t="s">
        <v>16</v>
      </c>
      <c r="L9532">
        <v>14</v>
      </c>
    </row>
    <row r="9533" spans="1:12" x14ac:dyDescent="0.3">
      <c r="A9533">
        <v>41</v>
      </c>
      <c r="B9533">
        <v>76000</v>
      </c>
      <c r="C9533" t="s">
        <v>26</v>
      </c>
      <c r="D9533">
        <v>17</v>
      </c>
      <c r="E9533" t="s">
        <v>28</v>
      </c>
      <c r="F9533" t="s">
        <v>21</v>
      </c>
      <c r="G9533">
        <v>4800</v>
      </c>
      <c r="H9533">
        <v>5.42</v>
      </c>
      <c r="I9533">
        <v>0</v>
      </c>
      <c r="J9533">
        <v>0.06</v>
      </c>
      <c r="K9533" t="s">
        <v>16</v>
      </c>
      <c r="L9533">
        <v>16</v>
      </c>
    </row>
    <row r="9534" spans="1:12" x14ac:dyDescent="0.3">
      <c r="A9534">
        <v>39</v>
      </c>
      <c r="B9534">
        <v>85000</v>
      </c>
      <c r="C9534" t="s">
        <v>13</v>
      </c>
      <c r="D9534">
        <v>3</v>
      </c>
      <c r="E9534" t="s">
        <v>20</v>
      </c>
      <c r="F9534" t="s">
        <v>21</v>
      </c>
      <c r="G9534">
        <v>10000</v>
      </c>
      <c r="H9534">
        <v>9.32</v>
      </c>
      <c r="I9534">
        <v>0</v>
      </c>
      <c r="J9534">
        <v>0.12</v>
      </c>
      <c r="K9534" t="s">
        <v>16</v>
      </c>
      <c r="L9534">
        <v>16</v>
      </c>
    </row>
    <row r="9535" spans="1:12" x14ac:dyDescent="0.3">
      <c r="A9535">
        <v>38</v>
      </c>
      <c r="B9535">
        <v>85900</v>
      </c>
      <c r="C9535" t="s">
        <v>13</v>
      </c>
      <c r="D9535">
        <v>6</v>
      </c>
      <c r="E9535" t="s">
        <v>25</v>
      </c>
      <c r="F9535" t="s">
        <v>19</v>
      </c>
      <c r="G9535">
        <v>10000</v>
      </c>
      <c r="H9535">
        <v>12.53</v>
      </c>
      <c r="I9535">
        <v>0</v>
      </c>
      <c r="J9535">
        <v>0.12</v>
      </c>
      <c r="K9535" t="s">
        <v>16</v>
      </c>
      <c r="L9535">
        <v>13</v>
      </c>
    </row>
    <row r="9536" spans="1:12" x14ac:dyDescent="0.3">
      <c r="A9536">
        <v>37</v>
      </c>
      <c r="B9536">
        <v>77000</v>
      </c>
      <c r="C9536" t="s">
        <v>26</v>
      </c>
      <c r="E9536" t="s">
        <v>14</v>
      </c>
      <c r="F9536" t="s">
        <v>21</v>
      </c>
      <c r="G9536">
        <v>4500</v>
      </c>
      <c r="H9536">
        <v>6.99</v>
      </c>
      <c r="I9536">
        <v>0</v>
      </c>
      <c r="J9536">
        <v>0.06</v>
      </c>
      <c r="K9536" t="s">
        <v>16</v>
      </c>
      <c r="L9536">
        <v>12</v>
      </c>
    </row>
    <row r="9537" spans="1:12" x14ac:dyDescent="0.3">
      <c r="A9537">
        <v>36</v>
      </c>
      <c r="B9537">
        <v>77000</v>
      </c>
      <c r="C9537" t="s">
        <v>26</v>
      </c>
      <c r="D9537">
        <v>7</v>
      </c>
      <c r="E9537" t="s">
        <v>20</v>
      </c>
      <c r="F9537" t="s">
        <v>21</v>
      </c>
      <c r="G9537">
        <v>6000</v>
      </c>
      <c r="H9537">
        <v>6.99</v>
      </c>
      <c r="I9537">
        <v>0</v>
      </c>
      <c r="J9537">
        <v>0.08</v>
      </c>
      <c r="K9537" t="s">
        <v>16</v>
      </c>
      <c r="L9537">
        <v>12</v>
      </c>
    </row>
    <row r="9538" spans="1:12" x14ac:dyDescent="0.3">
      <c r="A9538">
        <v>37</v>
      </c>
      <c r="B9538">
        <v>77000</v>
      </c>
      <c r="C9538" t="s">
        <v>26</v>
      </c>
      <c r="D9538">
        <v>2</v>
      </c>
      <c r="E9538" t="s">
        <v>27</v>
      </c>
      <c r="F9538" t="s">
        <v>15</v>
      </c>
      <c r="G9538">
        <v>15000</v>
      </c>
      <c r="H9538">
        <v>12.29</v>
      </c>
      <c r="I9538">
        <v>0</v>
      </c>
      <c r="J9538">
        <v>0.19</v>
      </c>
      <c r="K9538" t="s">
        <v>16</v>
      </c>
      <c r="L9538">
        <v>15</v>
      </c>
    </row>
    <row r="9539" spans="1:12" x14ac:dyDescent="0.3">
      <c r="A9539">
        <v>36</v>
      </c>
      <c r="B9539">
        <v>132000</v>
      </c>
      <c r="C9539" t="s">
        <v>13</v>
      </c>
      <c r="D9539">
        <v>3</v>
      </c>
      <c r="E9539" t="s">
        <v>28</v>
      </c>
      <c r="F9539" t="s">
        <v>21</v>
      </c>
      <c r="G9539">
        <v>10200</v>
      </c>
      <c r="H9539">
        <v>7.51</v>
      </c>
      <c r="I9539">
        <v>0</v>
      </c>
      <c r="J9539">
        <v>0.08</v>
      </c>
      <c r="K9539" t="s">
        <v>16</v>
      </c>
      <c r="L9539">
        <v>13</v>
      </c>
    </row>
    <row r="9540" spans="1:12" x14ac:dyDescent="0.3">
      <c r="A9540">
        <v>39</v>
      </c>
      <c r="B9540">
        <v>26000</v>
      </c>
      <c r="C9540" t="s">
        <v>13</v>
      </c>
      <c r="D9540">
        <v>11</v>
      </c>
      <c r="E9540" t="s">
        <v>25</v>
      </c>
      <c r="F9540" t="s">
        <v>21</v>
      </c>
      <c r="G9540">
        <v>11000</v>
      </c>
      <c r="H9540">
        <v>8.59</v>
      </c>
      <c r="I9540">
        <v>1</v>
      </c>
      <c r="J9540">
        <v>0.42</v>
      </c>
      <c r="K9540" t="s">
        <v>16</v>
      </c>
      <c r="L9540">
        <v>12</v>
      </c>
    </row>
    <row r="9541" spans="1:12" x14ac:dyDescent="0.3">
      <c r="A9541">
        <v>42</v>
      </c>
      <c r="B9541">
        <v>36000</v>
      </c>
      <c r="C9541" t="s">
        <v>13</v>
      </c>
      <c r="D9541">
        <v>0</v>
      </c>
      <c r="E9541" t="s">
        <v>14</v>
      </c>
      <c r="F9541" t="s">
        <v>15</v>
      </c>
      <c r="G9541">
        <v>11000</v>
      </c>
      <c r="H9541">
        <v>11.97</v>
      </c>
      <c r="I9541">
        <v>1</v>
      </c>
      <c r="J9541">
        <v>0.31</v>
      </c>
      <c r="K9541" t="s">
        <v>17</v>
      </c>
      <c r="L9541">
        <v>16</v>
      </c>
    </row>
    <row r="9542" spans="1:12" x14ac:dyDescent="0.3">
      <c r="A9542">
        <v>39</v>
      </c>
      <c r="B9542">
        <v>60000</v>
      </c>
      <c r="C9542" t="s">
        <v>13</v>
      </c>
      <c r="D9542">
        <v>1</v>
      </c>
      <c r="E9542" t="s">
        <v>14</v>
      </c>
      <c r="F9542" t="s">
        <v>19</v>
      </c>
      <c r="G9542">
        <v>11025</v>
      </c>
      <c r="H9542">
        <v>10.59</v>
      </c>
      <c r="I9542">
        <v>0</v>
      </c>
      <c r="J9542">
        <v>0.18</v>
      </c>
      <c r="K9542" t="s">
        <v>16</v>
      </c>
      <c r="L9542">
        <v>12</v>
      </c>
    </row>
    <row r="9543" spans="1:12" x14ac:dyDescent="0.3">
      <c r="A9543">
        <v>42</v>
      </c>
      <c r="B9543">
        <v>78000</v>
      </c>
      <c r="C9543" t="s">
        <v>26</v>
      </c>
      <c r="D9543">
        <v>6</v>
      </c>
      <c r="E9543" t="s">
        <v>18</v>
      </c>
      <c r="F9543" t="s">
        <v>19</v>
      </c>
      <c r="G9543">
        <v>20000</v>
      </c>
      <c r="H9543">
        <v>10.99</v>
      </c>
      <c r="I9543">
        <v>0</v>
      </c>
      <c r="J9543">
        <v>0.26</v>
      </c>
      <c r="K9543" t="s">
        <v>16</v>
      </c>
      <c r="L9543">
        <v>11</v>
      </c>
    </row>
    <row r="9544" spans="1:12" x14ac:dyDescent="0.3">
      <c r="A9544">
        <v>37</v>
      </c>
      <c r="B9544">
        <v>40000</v>
      </c>
      <c r="C9544" t="s">
        <v>23</v>
      </c>
      <c r="D9544">
        <v>6</v>
      </c>
      <c r="E9544" t="s">
        <v>20</v>
      </c>
      <c r="F9544" t="s">
        <v>19</v>
      </c>
      <c r="G9544">
        <v>3000</v>
      </c>
      <c r="H9544">
        <v>9.91</v>
      </c>
      <c r="I9544">
        <v>0</v>
      </c>
      <c r="J9544">
        <v>7.0000000000000007E-2</v>
      </c>
      <c r="K9544" t="s">
        <v>16</v>
      </c>
      <c r="L9544">
        <v>15</v>
      </c>
    </row>
    <row r="9545" spans="1:12" x14ac:dyDescent="0.3">
      <c r="A9545">
        <v>42</v>
      </c>
      <c r="B9545">
        <v>66000</v>
      </c>
      <c r="C9545" t="s">
        <v>13</v>
      </c>
      <c r="D9545">
        <v>9</v>
      </c>
      <c r="E9545" t="s">
        <v>25</v>
      </c>
      <c r="F9545" t="s">
        <v>21</v>
      </c>
      <c r="G9545">
        <v>11200</v>
      </c>
      <c r="H9545">
        <v>5.79</v>
      </c>
      <c r="I9545">
        <v>0</v>
      </c>
      <c r="J9545">
        <v>0.17</v>
      </c>
      <c r="K9545" t="s">
        <v>16</v>
      </c>
      <c r="L9545">
        <v>12</v>
      </c>
    </row>
    <row r="9546" spans="1:12" x14ac:dyDescent="0.3">
      <c r="A9546">
        <v>42</v>
      </c>
      <c r="B9546">
        <v>78000</v>
      </c>
      <c r="C9546" t="s">
        <v>26</v>
      </c>
      <c r="D9546">
        <v>4</v>
      </c>
      <c r="E9546" t="s">
        <v>14</v>
      </c>
      <c r="F9546" t="s">
        <v>15</v>
      </c>
      <c r="G9546">
        <v>8000</v>
      </c>
      <c r="H9546">
        <v>10.78</v>
      </c>
      <c r="I9546">
        <v>0</v>
      </c>
      <c r="J9546">
        <v>0.1</v>
      </c>
      <c r="K9546" t="s">
        <v>17</v>
      </c>
      <c r="L9546">
        <v>13</v>
      </c>
    </row>
    <row r="9547" spans="1:12" x14ac:dyDescent="0.3">
      <c r="A9547">
        <v>42</v>
      </c>
      <c r="B9547">
        <v>78456</v>
      </c>
      <c r="C9547" t="s">
        <v>26</v>
      </c>
      <c r="D9547">
        <v>5</v>
      </c>
      <c r="E9547" t="s">
        <v>14</v>
      </c>
      <c r="F9547" t="s">
        <v>19</v>
      </c>
      <c r="G9547">
        <v>25000</v>
      </c>
      <c r="H9547">
        <v>10.36</v>
      </c>
      <c r="I9547">
        <v>0</v>
      </c>
      <c r="J9547">
        <v>0.32</v>
      </c>
      <c r="K9547" t="s">
        <v>16</v>
      </c>
      <c r="L9547">
        <v>16</v>
      </c>
    </row>
    <row r="9548" spans="1:12" x14ac:dyDescent="0.3">
      <c r="A9548">
        <v>36</v>
      </c>
      <c r="B9548">
        <v>40000</v>
      </c>
      <c r="C9548" t="s">
        <v>13</v>
      </c>
      <c r="D9548">
        <v>2</v>
      </c>
      <c r="E9548" t="s">
        <v>18</v>
      </c>
      <c r="F9548" t="s">
        <v>15</v>
      </c>
      <c r="G9548">
        <v>11250</v>
      </c>
      <c r="H9548">
        <v>14.27</v>
      </c>
      <c r="I9548">
        <v>0</v>
      </c>
      <c r="J9548">
        <v>0.28000000000000003</v>
      </c>
      <c r="K9548" t="s">
        <v>16</v>
      </c>
      <c r="L9548">
        <v>12</v>
      </c>
    </row>
    <row r="9549" spans="1:12" x14ac:dyDescent="0.3">
      <c r="A9549">
        <v>36</v>
      </c>
      <c r="B9549">
        <v>79200</v>
      </c>
      <c r="C9549" t="s">
        <v>26</v>
      </c>
      <c r="D9549">
        <v>19</v>
      </c>
      <c r="E9549" t="s">
        <v>20</v>
      </c>
      <c r="F9549" t="s">
        <v>21</v>
      </c>
      <c r="G9549">
        <v>10000</v>
      </c>
      <c r="H9549">
        <v>6.03</v>
      </c>
      <c r="I9549">
        <v>0</v>
      </c>
      <c r="J9549">
        <v>0.13</v>
      </c>
      <c r="K9549" t="s">
        <v>16</v>
      </c>
      <c r="L9549">
        <v>14</v>
      </c>
    </row>
    <row r="9550" spans="1:12" x14ac:dyDescent="0.3">
      <c r="A9550">
        <v>47</v>
      </c>
      <c r="B9550">
        <v>79500</v>
      </c>
      <c r="C9550" t="s">
        <v>26</v>
      </c>
      <c r="D9550">
        <v>0</v>
      </c>
      <c r="E9550" t="s">
        <v>18</v>
      </c>
      <c r="F9550" t="s">
        <v>21</v>
      </c>
      <c r="G9550">
        <v>16000</v>
      </c>
      <c r="H9550">
        <v>7.51</v>
      </c>
      <c r="I9550">
        <v>0</v>
      </c>
      <c r="J9550">
        <v>0.2</v>
      </c>
      <c r="K9550" t="s">
        <v>16</v>
      </c>
      <c r="L9550">
        <v>13</v>
      </c>
    </row>
    <row r="9551" spans="1:12" x14ac:dyDescent="0.3">
      <c r="A9551">
        <v>37</v>
      </c>
      <c r="B9551">
        <v>39600</v>
      </c>
      <c r="C9551" t="s">
        <v>13</v>
      </c>
      <c r="D9551">
        <v>2</v>
      </c>
      <c r="E9551" t="s">
        <v>20</v>
      </c>
      <c r="F9551" t="s">
        <v>15</v>
      </c>
      <c r="G9551">
        <v>11500</v>
      </c>
      <c r="H9551">
        <v>13.48</v>
      </c>
      <c r="I9551">
        <v>0</v>
      </c>
      <c r="J9551">
        <v>0.28999999999999998</v>
      </c>
      <c r="K9551" t="s">
        <v>16</v>
      </c>
      <c r="L9551">
        <v>15</v>
      </c>
    </row>
    <row r="9552" spans="1:12" x14ac:dyDescent="0.3">
      <c r="A9552">
        <v>44</v>
      </c>
      <c r="B9552">
        <v>80000</v>
      </c>
      <c r="C9552" t="s">
        <v>26</v>
      </c>
      <c r="D9552">
        <v>14</v>
      </c>
      <c r="E9552" t="s">
        <v>14</v>
      </c>
      <c r="F9552" t="s">
        <v>21</v>
      </c>
      <c r="G9552">
        <v>10000</v>
      </c>
      <c r="H9552">
        <v>6.03</v>
      </c>
      <c r="I9552">
        <v>0</v>
      </c>
      <c r="J9552">
        <v>0.13</v>
      </c>
      <c r="K9552" t="s">
        <v>16</v>
      </c>
      <c r="L9552">
        <v>15</v>
      </c>
    </row>
    <row r="9553" spans="1:12" x14ac:dyDescent="0.3">
      <c r="A9553">
        <v>37</v>
      </c>
      <c r="B9553">
        <v>74000</v>
      </c>
      <c r="C9553" t="s">
        <v>26</v>
      </c>
      <c r="D9553">
        <v>6</v>
      </c>
      <c r="E9553" t="s">
        <v>20</v>
      </c>
      <c r="F9553" t="s">
        <v>30</v>
      </c>
      <c r="G9553">
        <v>10000</v>
      </c>
      <c r="H9553">
        <v>16.29</v>
      </c>
      <c r="I9553">
        <v>1</v>
      </c>
      <c r="J9553">
        <v>0.14000000000000001</v>
      </c>
      <c r="K9553" t="s">
        <v>16</v>
      </c>
      <c r="L9553">
        <v>14</v>
      </c>
    </row>
    <row r="9554" spans="1:12" x14ac:dyDescent="0.3">
      <c r="A9554">
        <v>43</v>
      </c>
      <c r="B9554">
        <v>30000</v>
      </c>
      <c r="C9554" t="s">
        <v>13</v>
      </c>
      <c r="D9554">
        <v>0</v>
      </c>
      <c r="E9554" t="s">
        <v>20</v>
      </c>
      <c r="F9554" t="s">
        <v>15</v>
      </c>
      <c r="G9554">
        <v>11525</v>
      </c>
      <c r="H9554">
        <v>13.57</v>
      </c>
      <c r="I9554">
        <v>1</v>
      </c>
      <c r="J9554">
        <v>0.38</v>
      </c>
      <c r="K9554" t="s">
        <v>17</v>
      </c>
      <c r="L9554">
        <v>17</v>
      </c>
    </row>
    <row r="9555" spans="1:12" x14ac:dyDescent="0.3">
      <c r="A9555">
        <v>43</v>
      </c>
      <c r="B9555">
        <v>80000</v>
      </c>
      <c r="C9555" t="s">
        <v>26</v>
      </c>
      <c r="D9555">
        <v>20</v>
      </c>
      <c r="E9555" t="s">
        <v>25</v>
      </c>
      <c r="F9555" t="s">
        <v>21</v>
      </c>
      <c r="G9555">
        <v>10000</v>
      </c>
      <c r="H9555">
        <v>6.99</v>
      </c>
      <c r="I9555">
        <v>0</v>
      </c>
      <c r="J9555">
        <v>0.13</v>
      </c>
      <c r="K9555" t="s">
        <v>16</v>
      </c>
      <c r="L9555">
        <v>15</v>
      </c>
    </row>
    <row r="9556" spans="1:12" x14ac:dyDescent="0.3">
      <c r="A9556">
        <v>37</v>
      </c>
      <c r="B9556">
        <v>30000</v>
      </c>
      <c r="C9556" t="s">
        <v>13</v>
      </c>
      <c r="D9556">
        <v>8</v>
      </c>
      <c r="E9556" t="s">
        <v>27</v>
      </c>
      <c r="F9556" t="s">
        <v>19</v>
      </c>
      <c r="G9556">
        <v>12000</v>
      </c>
      <c r="H9556">
        <v>12.42</v>
      </c>
      <c r="I9556">
        <v>1</v>
      </c>
      <c r="J9556">
        <v>0.4</v>
      </c>
      <c r="K9556" t="s">
        <v>16</v>
      </c>
      <c r="L9556">
        <v>15</v>
      </c>
    </row>
    <row r="9557" spans="1:12" x14ac:dyDescent="0.3">
      <c r="A9557">
        <v>44</v>
      </c>
      <c r="B9557">
        <v>30000</v>
      </c>
      <c r="C9557" t="s">
        <v>13</v>
      </c>
      <c r="D9557">
        <v>2</v>
      </c>
      <c r="E9557" t="s">
        <v>25</v>
      </c>
      <c r="F9557" t="s">
        <v>19</v>
      </c>
      <c r="G9557">
        <v>12000</v>
      </c>
      <c r="H9557">
        <v>11.11</v>
      </c>
      <c r="I9557">
        <v>1</v>
      </c>
      <c r="J9557">
        <v>0.4</v>
      </c>
      <c r="K9557" t="s">
        <v>16</v>
      </c>
      <c r="L9557">
        <v>15</v>
      </c>
    </row>
    <row r="9558" spans="1:12" x14ac:dyDescent="0.3">
      <c r="A9558">
        <v>36</v>
      </c>
      <c r="B9558">
        <v>80000</v>
      </c>
      <c r="C9558" t="s">
        <v>26</v>
      </c>
      <c r="D9558">
        <v>20</v>
      </c>
      <c r="E9558" t="s">
        <v>25</v>
      </c>
      <c r="F9558" t="s">
        <v>21</v>
      </c>
      <c r="G9558">
        <v>5000</v>
      </c>
      <c r="H9558">
        <v>7.29</v>
      </c>
      <c r="I9558">
        <v>0</v>
      </c>
      <c r="J9558">
        <v>0.06</v>
      </c>
      <c r="K9558" t="s">
        <v>16</v>
      </c>
      <c r="L9558">
        <v>16</v>
      </c>
    </row>
    <row r="9559" spans="1:12" x14ac:dyDescent="0.3">
      <c r="A9559">
        <v>38</v>
      </c>
      <c r="B9559">
        <v>80000</v>
      </c>
      <c r="C9559" t="s">
        <v>26</v>
      </c>
      <c r="D9559">
        <v>7</v>
      </c>
      <c r="E9559" t="s">
        <v>28</v>
      </c>
      <c r="F9559" t="s">
        <v>21</v>
      </c>
      <c r="G9559">
        <v>10000</v>
      </c>
      <c r="H9559">
        <v>7.29</v>
      </c>
      <c r="I9559">
        <v>0</v>
      </c>
      <c r="J9559">
        <v>0.13</v>
      </c>
      <c r="K9559" t="s">
        <v>16</v>
      </c>
      <c r="L9559">
        <v>16</v>
      </c>
    </row>
    <row r="9560" spans="1:12" x14ac:dyDescent="0.3">
      <c r="A9560">
        <v>39</v>
      </c>
      <c r="B9560">
        <v>80000</v>
      </c>
      <c r="C9560" t="s">
        <v>26</v>
      </c>
      <c r="D9560">
        <v>18</v>
      </c>
      <c r="E9560" t="s">
        <v>20</v>
      </c>
      <c r="F9560" t="s">
        <v>15</v>
      </c>
      <c r="G9560">
        <v>5600</v>
      </c>
      <c r="H9560">
        <v>13.43</v>
      </c>
      <c r="I9560">
        <v>0</v>
      </c>
      <c r="J9560">
        <v>7.0000000000000007E-2</v>
      </c>
      <c r="K9560" t="s">
        <v>16</v>
      </c>
      <c r="L9560">
        <v>13</v>
      </c>
    </row>
    <row r="9561" spans="1:12" x14ac:dyDescent="0.3">
      <c r="A9561">
        <v>37</v>
      </c>
      <c r="B9561">
        <v>80000</v>
      </c>
      <c r="C9561" t="s">
        <v>26</v>
      </c>
      <c r="D9561">
        <v>0</v>
      </c>
      <c r="E9561" t="s">
        <v>28</v>
      </c>
      <c r="F9561" t="s">
        <v>15</v>
      </c>
      <c r="G9561">
        <v>3000</v>
      </c>
      <c r="I9561">
        <v>0</v>
      </c>
      <c r="J9561">
        <v>0.04</v>
      </c>
      <c r="K9561" t="s">
        <v>17</v>
      </c>
      <c r="L9561">
        <v>15</v>
      </c>
    </row>
    <row r="9562" spans="1:12" x14ac:dyDescent="0.3">
      <c r="A9562">
        <v>38</v>
      </c>
      <c r="B9562">
        <v>36500</v>
      </c>
      <c r="C9562" t="s">
        <v>13</v>
      </c>
      <c r="D9562">
        <v>3</v>
      </c>
      <c r="E9562" t="s">
        <v>18</v>
      </c>
      <c r="F9562" t="s">
        <v>21</v>
      </c>
      <c r="G9562">
        <v>12000</v>
      </c>
      <c r="H9562">
        <v>7.51</v>
      </c>
      <c r="I9562">
        <v>1</v>
      </c>
      <c r="J9562">
        <v>0.33</v>
      </c>
      <c r="K9562" t="s">
        <v>16</v>
      </c>
      <c r="L9562">
        <v>11</v>
      </c>
    </row>
    <row r="9563" spans="1:12" x14ac:dyDescent="0.3">
      <c r="A9563">
        <v>44</v>
      </c>
      <c r="B9563">
        <v>80000</v>
      </c>
      <c r="C9563" t="s">
        <v>26</v>
      </c>
      <c r="D9563">
        <v>28</v>
      </c>
      <c r="E9563" t="s">
        <v>27</v>
      </c>
      <c r="F9563" t="s">
        <v>30</v>
      </c>
      <c r="G9563">
        <v>25000</v>
      </c>
      <c r="H9563">
        <v>15.33</v>
      </c>
      <c r="I9563">
        <v>0</v>
      </c>
      <c r="J9563">
        <v>0.31</v>
      </c>
      <c r="K9563" t="s">
        <v>17</v>
      </c>
      <c r="L9563">
        <v>17</v>
      </c>
    </row>
    <row r="9564" spans="1:12" x14ac:dyDescent="0.3">
      <c r="A9564">
        <v>36</v>
      </c>
      <c r="B9564">
        <v>74000</v>
      </c>
      <c r="C9564" t="s">
        <v>26</v>
      </c>
      <c r="D9564">
        <v>4</v>
      </c>
      <c r="E9564" t="s">
        <v>18</v>
      </c>
      <c r="F9564" t="s">
        <v>19</v>
      </c>
      <c r="G9564">
        <v>10250</v>
      </c>
      <c r="H9564">
        <v>11.48</v>
      </c>
      <c r="I9564">
        <v>1</v>
      </c>
      <c r="J9564">
        <v>0.14000000000000001</v>
      </c>
      <c r="K9564" t="s">
        <v>16</v>
      </c>
      <c r="L9564">
        <v>15</v>
      </c>
    </row>
    <row r="9565" spans="1:12" x14ac:dyDescent="0.3">
      <c r="A9565">
        <v>36</v>
      </c>
      <c r="B9565">
        <v>80000</v>
      </c>
      <c r="C9565" t="s">
        <v>26</v>
      </c>
      <c r="D9565">
        <v>0</v>
      </c>
      <c r="E9565" t="s">
        <v>18</v>
      </c>
      <c r="F9565" t="s">
        <v>19</v>
      </c>
      <c r="G9565">
        <v>15000</v>
      </c>
      <c r="H9565">
        <v>10.71</v>
      </c>
      <c r="I9565">
        <v>0</v>
      </c>
      <c r="J9565">
        <v>0.19</v>
      </c>
      <c r="K9565" t="s">
        <v>16</v>
      </c>
      <c r="L9565">
        <v>14</v>
      </c>
    </row>
    <row r="9566" spans="1:12" x14ac:dyDescent="0.3">
      <c r="A9566">
        <v>39</v>
      </c>
      <c r="B9566">
        <v>39996</v>
      </c>
      <c r="C9566" t="s">
        <v>13</v>
      </c>
      <c r="D9566">
        <v>1</v>
      </c>
      <c r="E9566" t="s">
        <v>27</v>
      </c>
      <c r="F9566" t="s">
        <v>19</v>
      </c>
      <c r="G9566">
        <v>12000</v>
      </c>
      <c r="H9566">
        <v>10.74</v>
      </c>
      <c r="I9566">
        <v>0</v>
      </c>
      <c r="J9566">
        <v>0.3</v>
      </c>
      <c r="K9566" t="s">
        <v>16</v>
      </c>
      <c r="L9566">
        <v>16</v>
      </c>
    </row>
    <row r="9567" spans="1:12" x14ac:dyDescent="0.3">
      <c r="A9567">
        <v>41</v>
      </c>
      <c r="B9567">
        <v>62903</v>
      </c>
      <c r="C9567" t="s">
        <v>26</v>
      </c>
      <c r="D9567">
        <v>4</v>
      </c>
      <c r="E9567" t="s">
        <v>14</v>
      </c>
      <c r="F9567" t="s">
        <v>19</v>
      </c>
      <c r="G9567">
        <v>9600</v>
      </c>
      <c r="H9567">
        <v>10</v>
      </c>
      <c r="I9567">
        <v>1</v>
      </c>
      <c r="J9567">
        <v>0.13</v>
      </c>
      <c r="K9567" t="s">
        <v>16</v>
      </c>
      <c r="L9567">
        <v>12</v>
      </c>
    </row>
    <row r="9568" spans="1:12" x14ac:dyDescent="0.3">
      <c r="A9568">
        <v>38</v>
      </c>
      <c r="B9568">
        <v>40000</v>
      </c>
      <c r="C9568" t="s">
        <v>13</v>
      </c>
      <c r="D9568">
        <v>19</v>
      </c>
      <c r="E9568" t="s">
        <v>27</v>
      </c>
      <c r="F9568" t="s">
        <v>19</v>
      </c>
      <c r="G9568">
        <v>12000</v>
      </c>
      <c r="H9568">
        <v>10.59</v>
      </c>
      <c r="I9568">
        <v>0</v>
      </c>
      <c r="J9568">
        <v>0.3</v>
      </c>
      <c r="K9568" t="s">
        <v>16</v>
      </c>
      <c r="L9568">
        <v>11</v>
      </c>
    </row>
    <row r="9569" spans="1:12" x14ac:dyDescent="0.3">
      <c r="A9569">
        <v>47</v>
      </c>
      <c r="B9569">
        <v>80004</v>
      </c>
      <c r="C9569" t="s">
        <v>26</v>
      </c>
      <c r="D9569">
        <v>5</v>
      </c>
      <c r="E9569" t="s">
        <v>18</v>
      </c>
      <c r="F9569" t="s">
        <v>19</v>
      </c>
      <c r="G9569">
        <v>7000</v>
      </c>
      <c r="I9569">
        <v>0</v>
      </c>
      <c r="J9569">
        <v>0.09</v>
      </c>
      <c r="K9569" t="s">
        <v>16</v>
      </c>
      <c r="L9569">
        <v>15</v>
      </c>
    </row>
    <row r="9570" spans="1:12" x14ac:dyDescent="0.3">
      <c r="A9570">
        <v>44</v>
      </c>
      <c r="B9570">
        <v>80100</v>
      </c>
      <c r="C9570" t="s">
        <v>26</v>
      </c>
      <c r="D9570">
        <v>16</v>
      </c>
      <c r="E9570" t="s">
        <v>14</v>
      </c>
      <c r="F9570" t="s">
        <v>19</v>
      </c>
      <c r="G9570">
        <v>8000</v>
      </c>
      <c r="H9570">
        <v>10.38</v>
      </c>
      <c r="I9570">
        <v>0</v>
      </c>
      <c r="J9570">
        <v>0.1</v>
      </c>
      <c r="K9570" t="s">
        <v>16</v>
      </c>
      <c r="L9570">
        <v>16</v>
      </c>
    </row>
    <row r="9571" spans="1:12" x14ac:dyDescent="0.3">
      <c r="A9571">
        <v>37</v>
      </c>
      <c r="B9571">
        <v>42000</v>
      </c>
      <c r="C9571" t="s">
        <v>13</v>
      </c>
      <c r="D9571">
        <v>0</v>
      </c>
      <c r="E9571" t="s">
        <v>14</v>
      </c>
      <c r="F9571" t="s">
        <v>21</v>
      </c>
      <c r="G9571">
        <v>12000</v>
      </c>
      <c r="I9571">
        <v>0</v>
      </c>
      <c r="J9571">
        <v>0.28999999999999998</v>
      </c>
      <c r="K9571" t="s">
        <v>16</v>
      </c>
      <c r="L9571">
        <v>13</v>
      </c>
    </row>
    <row r="9572" spans="1:12" x14ac:dyDescent="0.3">
      <c r="A9572">
        <v>36</v>
      </c>
      <c r="B9572">
        <v>81000</v>
      </c>
      <c r="C9572" t="s">
        <v>26</v>
      </c>
      <c r="D9572">
        <v>9</v>
      </c>
      <c r="E9572" t="s">
        <v>28</v>
      </c>
      <c r="F9572" t="s">
        <v>15</v>
      </c>
      <c r="G9572">
        <v>6000</v>
      </c>
      <c r="H9572">
        <v>12.99</v>
      </c>
      <c r="I9572">
        <v>0</v>
      </c>
      <c r="J9572">
        <v>7.0000000000000007E-2</v>
      </c>
      <c r="K9572" t="s">
        <v>16</v>
      </c>
      <c r="L9572">
        <v>17</v>
      </c>
    </row>
    <row r="9573" spans="1:12" x14ac:dyDescent="0.3">
      <c r="A9573">
        <v>38</v>
      </c>
      <c r="B9573">
        <v>81000</v>
      </c>
      <c r="C9573" t="s">
        <v>23</v>
      </c>
      <c r="D9573">
        <v>4</v>
      </c>
      <c r="E9573" t="s">
        <v>18</v>
      </c>
      <c r="F9573" t="s">
        <v>19</v>
      </c>
      <c r="G9573">
        <v>7000</v>
      </c>
      <c r="H9573">
        <v>9.99</v>
      </c>
      <c r="I9573">
        <v>0</v>
      </c>
      <c r="J9573">
        <v>0.09</v>
      </c>
      <c r="K9573" t="s">
        <v>16</v>
      </c>
      <c r="L9573">
        <v>11</v>
      </c>
    </row>
    <row r="9574" spans="1:12" x14ac:dyDescent="0.3">
      <c r="A9574">
        <v>40</v>
      </c>
      <c r="B9574">
        <v>81000</v>
      </c>
      <c r="C9574" t="s">
        <v>26</v>
      </c>
      <c r="D9574">
        <v>10</v>
      </c>
      <c r="E9574" t="s">
        <v>28</v>
      </c>
      <c r="F9574" t="s">
        <v>21</v>
      </c>
      <c r="G9574">
        <v>20000</v>
      </c>
      <c r="H9574">
        <v>6.17</v>
      </c>
      <c r="I9574">
        <v>0</v>
      </c>
      <c r="J9574">
        <v>0.25</v>
      </c>
      <c r="K9574" t="s">
        <v>16</v>
      </c>
      <c r="L9574">
        <v>14</v>
      </c>
    </row>
    <row r="9575" spans="1:12" x14ac:dyDescent="0.3">
      <c r="A9575">
        <v>42</v>
      </c>
      <c r="B9575">
        <v>82000</v>
      </c>
      <c r="C9575" t="s">
        <v>26</v>
      </c>
      <c r="D9575">
        <v>13</v>
      </c>
      <c r="E9575" t="s">
        <v>28</v>
      </c>
      <c r="F9575" t="s">
        <v>29</v>
      </c>
      <c r="G9575">
        <v>26800</v>
      </c>
      <c r="I9575">
        <v>0</v>
      </c>
      <c r="J9575">
        <v>0.33</v>
      </c>
      <c r="K9575" t="s">
        <v>17</v>
      </c>
      <c r="L9575">
        <v>15</v>
      </c>
    </row>
    <row r="9576" spans="1:12" x14ac:dyDescent="0.3">
      <c r="A9576">
        <v>39</v>
      </c>
      <c r="B9576">
        <v>82000</v>
      </c>
      <c r="C9576" t="s">
        <v>26</v>
      </c>
      <c r="D9576">
        <v>7</v>
      </c>
      <c r="E9576" t="s">
        <v>28</v>
      </c>
      <c r="F9576" t="s">
        <v>29</v>
      </c>
      <c r="G9576">
        <v>8000</v>
      </c>
      <c r="H9576">
        <v>19.420000000000002</v>
      </c>
      <c r="I9576">
        <v>0</v>
      </c>
      <c r="J9576">
        <v>0.1</v>
      </c>
      <c r="K9576" t="s">
        <v>17</v>
      </c>
      <c r="L9576">
        <v>17</v>
      </c>
    </row>
    <row r="9577" spans="1:12" x14ac:dyDescent="0.3">
      <c r="A9577">
        <v>41</v>
      </c>
      <c r="B9577">
        <v>82000</v>
      </c>
      <c r="C9577" t="s">
        <v>26</v>
      </c>
      <c r="D9577">
        <v>18</v>
      </c>
      <c r="E9577" t="s">
        <v>28</v>
      </c>
      <c r="F9577" t="s">
        <v>21</v>
      </c>
      <c r="G9577">
        <v>12000</v>
      </c>
      <c r="H9577">
        <v>7.51</v>
      </c>
      <c r="I9577">
        <v>0</v>
      </c>
      <c r="J9577">
        <v>0.15</v>
      </c>
      <c r="K9577" t="s">
        <v>16</v>
      </c>
      <c r="L9577">
        <v>17</v>
      </c>
    </row>
    <row r="9578" spans="1:12" x14ac:dyDescent="0.3">
      <c r="A9578">
        <v>38</v>
      </c>
      <c r="B9578">
        <v>46000</v>
      </c>
      <c r="C9578" t="s">
        <v>13</v>
      </c>
      <c r="D9578">
        <v>1</v>
      </c>
      <c r="E9578" t="s">
        <v>14</v>
      </c>
      <c r="F9578" t="s">
        <v>19</v>
      </c>
      <c r="G9578">
        <v>12000</v>
      </c>
      <c r="H9578">
        <v>9.91</v>
      </c>
      <c r="I9578">
        <v>0</v>
      </c>
      <c r="J9578">
        <v>0.26</v>
      </c>
      <c r="K9578" t="s">
        <v>16</v>
      </c>
      <c r="L9578">
        <v>16</v>
      </c>
    </row>
    <row r="9579" spans="1:12" x14ac:dyDescent="0.3">
      <c r="A9579">
        <v>39</v>
      </c>
      <c r="B9579">
        <v>54000</v>
      </c>
      <c r="C9579" t="s">
        <v>13</v>
      </c>
      <c r="D9579">
        <v>4</v>
      </c>
      <c r="E9579" t="s">
        <v>25</v>
      </c>
      <c r="F9579" t="s">
        <v>15</v>
      </c>
      <c r="G9579">
        <v>12000</v>
      </c>
      <c r="H9579">
        <v>14.22</v>
      </c>
      <c r="I9579">
        <v>1</v>
      </c>
      <c r="J9579">
        <v>0.22</v>
      </c>
      <c r="K9579" t="s">
        <v>17</v>
      </c>
      <c r="L9579">
        <v>12</v>
      </c>
    </row>
    <row r="9580" spans="1:12" x14ac:dyDescent="0.3">
      <c r="A9580">
        <v>36</v>
      </c>
      <c r="B9580">
        <v>83000</v>
      </c>
      <c r="C9580" t="s">
        <v>26</v>
      </c>
      <c r="D9580">
        <v>0</v>
      </c>
      <c r="E9580" t="s">
        <v>27</v>
      </c>
      <c r="F9580" t="s">
        <v>15</v>
      </c>
      <c r="G9580">
        <v>13000</v>
      </c>
      <c r="H9580">
        <v>11.97</v>
      </c>
      <c r="I9580">
        <v>0</v>
      </c>
      <c r="J9580">
        <v>0.16</v>
      </c>
      <c r="K9580" t="s">
        <v>16</v>
      </c>
      <c r="L9580">
        <v>14</v>
      </c>
    </row>
    <row r="9581" spans="1:12" x14ac:dyDescent="0.3">
      <c r="A9581">
        <v>37</v>
      </c>
      <c r="B9581">
        <v>24000</v>
      </c>
      <c r="C9581" t="s">
        <v>13</v>
      </c>
      <c r="D9581">
        <v>3</v>
      </c>
      <c r="E9581" t="s">
        <v>28</v>
      </c>
      <c r="F9581" t="s">
        <v>29</v>
      </c>
      <c r="G9581">
        <v>3000</v>
      </c>
      <c r="H9581">
        <v>19.03</v>
      </c>
      <c r="I9581">
        <v>1</v>
      </c>
      <c r="J9581">
        <v>0.13</v>
      </c>
      <c r="K9581" t="s">
        <v>16</v>
      </c>
      <c r="L9581">
        <v>11</v>
      </c>
    </row>
    <row r="9582" spans="1:12" x14ac:dyDescent="0.3">
      <c r="A9582">
        <v>39</v>
      </c>
      <c r="B9582">
        <v>24000</v>
      </c>
      <c r="C9582" t="s">
        <v>13</v>
      </c>
      <c r="D9582">
        <v>0</v>
      </c>
      <c r="E9582" t="s">
        <v>28</v>
      </c>
      <c r="F9582" t="s">
        <v>30</v>
      </c>
      <c r="G9582">
        <v>3000</v>
      </c>
      <c r="H9582">
        <v>14.12</v>
      </c>
      <c r="I9582">
        <v>1</v>
      </c>
      <c r="J9582">
        <v>0.13</v>
      </c>
      <c r="K9582" t="s">
        <v>16</v>
      </c>
      <c r="L9582">
        <v>11</v>
      </c>
    </row>
    <row r="9583" spans="1:12" x14ac:dyDescent="0.3">
      <c r="A9583">
        <v>40</v>
      </c>
      <c r="B9583">
        <v>27599</v>
      </c>
      <c r="C9583" t="s">
        <v>13</v>
      </c>
      <c r="D9583">
        <v>6</v>
      </c>
      <c r="E9583" t="s">
        <v>27</v>
      </c>
      <c r="F9583" t="s">
        <v>19</v>
      </c>
      <c r="G9583">
        <v>3000</v>
      </c>
      <c r="H9583">
        <v>10.25</v>
      </c>
      <c r="I9583">
        <v>0</v>
      </c>
      <c r="J9583">
        <v>0.11</v>
      </c>
      <c r="K9583" t="s">
        <v>16</v>
      </c>
      <c r="L9583">
        <v>17</v>
      </c>
    </row>
    <row r="9584" spans="1:12" x14ac:dyDescent="0.3">
      <c r="A9584">
        <v>37</v>
      </c>
      <c r="B9584">
        <v>84000</v>
      </c>
      <c r="C9584" t="s">
        <v>26</v>
      </c>
      <c r="D9584">
        <v>11</v>
      </c>
      <c r="E9584" t="s">
        <v>28</v>
      </c>
      <c r="F9584" t="s">
        <v>15</v>
      </c>
      <c r="G9584">
        <v>8225</v>
      </c>
      <c r="H9584">
        <v>12.99</v>
      </c>
      <c r="I9584">
        <v>0</v>
      </c>
      <c r="J9584">
        <v>0.1</v>
      </c>
      <c r="K9584" t="s">
        <v>17</v>
      </c>
      <c r="L9584">
        <v>11</v>
      </c>
    </row>
    <row r="9585" spans="1:12" x14ac:dyDescent="0.3">
      <c r="A9585">
        <v>45</v>
      </c>
      <c r="B9585">
        <v>28320</v>
      </c>
      <c r="C9585" t="s">
        <v>13</v>
      </c>
      <c r="D9585">
        <v>1</v>
      </c>
      <c r="E9585" t="s">
        <v>14</v>
      </c>
      <c r="F9585" t="s">
        <v>19</v>
      </c>
      <c r="G9585">
        <v>3000</v>
      </c>
      <c r="I9585">
        <v>0</v>
      </c>
      <c r="J9585">
        <v>0.11</v>
      </c>
      <c r="K9585" t="s">
        <v>16</v>
      </c>
      <c r="L9585">
        <v>11</v>
      </c>
    </row>
    <row r="9586" spans="1:12" x14ac:dyDescent="0.3">
      <c r="A9586">
        <v>48</v>
      </c>
      <c r="B9586">
        <v>29120</v>
      </c>
      <c r="C9586" t="s">
        <v>13</v>
      </c>
      <c r="D9586">
        <v>0</v>
      </c>
      <c r="E9586" t="s">
        <v>25</v>
      </c>
      <c r="F9586" t="s">
        <v>30</v>
      </c>
      <c r="G9586">
        <v>3000</v>
      </c>
      <c r="H9586">
        <v>12.49</v>
      </c>
      <c r="I9586">
        <v>1</v>
      </c>
      <c r="J9586">
        <v>0.1</v>
      </c>
      <c r="K9586" t="s">
        <v>17</v>
      </c>
      <c r="L9586">
        <v>14</v>
      </c>
    </row>
    <row r="9587" spans="1:12" x14ac:dyDescent="0.3">
      <c r="A9587">
        <v>36</v>
      </c>
      <c r="B9587">
        <v>84000</v>
      </c>
      <c r="C9587" t="s">
        <v>26</v>
      </c>
      <c r="D9587">
        <v>14</v>
      </c>
      <c r="E9587" t="s">
        <v>27</v>
      </c>
      <c r="F9587" t="s">
        <v>21</v>
      </c>
      <c r="G9587">
        <v>1000</v>
      </c>
      <c r="H9587">
        <v>7.51</v>
      </c>
      <c r="I9587">
        <v>0</v>
      </c>
      <c r="J9587">
        <v>0.01</v>
      </c>
      <c r="K9587" t="s">
        <v>16</v>
      </c>
      <c r="L9587">
        <v>16</v>
      </c>
    </row>
    <row r="9588" spans="1:12" x14ac:dyDescent="0.3">
      <c r="A9588">
        <v>38</v>
      </c>
      <c r="B9588">
        <v>62000</v>
      </c>
      <c r="C9588" t="s">
        <v>13</v>
      </c>
      <c r="D9588">
        <v>3</v>
      </c>
      <c r="E9588" t="s">
        <v>25</v>
      </c>
      <c r="F9588" t="s">
        <v>19</v>
      </c>
      <c r="G9588">
        <v>12000</v>
      </c>
      <c r="I9588">
        <v>0</v>
      </c>
      <c r="J9588">
        <v>0.19</v>
      </c>
      <c r="K9588" t="s">
        <v>16</v>
      </c>
      <c r="L9588">
        <v>16</v>
      </c>
    </row>
    <row r="9589" spans="1:12" x14ac:dyDescent="0.3">
      <c r="A9589">
        <v>42</v>
      </c>
      <c r="B9589">
        <v>70000</v>
      </c>
      <c r="C9589" t="s">
        <v>13</v>
      </c>
      <c r="D9589">
        <v>6</v>
      </c>
      <c r="E9589" t="s">
        <v>14</v>
      </c>
      <c r="F9589" t="s">
        <v>19</v>
      </c>
      <c r="G9589">
        <v>12000</v>
      </c>
      <c r="I9589">
        <v>0</v>
      </c>
      <c r="J9589">
        <v>0.17</v>
      </c>
      <c r="K9589" t="s">
        <v>16</v>
      </c>
      <c r="L9589">
        <v>12</v>
      </c>
    </row>
    <row r="9590" spans="1:12" x14ac:dyDescent="0.3">
      <c r="A9590">
        <v>38</v>
      </c>
      <c r="B9590">
        <v>85000</v>
      </c>
      <c r="C9590" t="s">
        <v>26</v>
      </c>
      <c r="D9590">
        <v>15</v>
      </c>
      <c r="E9590" t="s">
        <v>27</v>
      </c>
      <c r="F9590" t="s">
        <v>21</v>
      </c>
      <c r="G9590">
        <v>15000</v>
      </c>
      <c r="H9590">
        <v>6.03</v>
      </c>
      <c r="I9590">
        <v>0</v>
      </c>
      <c r="J9590">
        <v>0.18</v>
      </c>
      <c r="K9590" t="s">
        <v>16</v>
      </c>
      <c r="L9590">
        <v>15</v>
      </c>
    </row>
    <row r="9591" spans="1:12" x14ac:dyDescent="0.3">
      <c r="A9591">
        <v>36</v>
      </c>
      <c r="B9591">
        <v>73000</v>
      </c>
      <c r="C9591" t="s">
        <v>26</v>
      </c>
      <c r="D9591">
        <v>3</v>
      </c>
      <c r="E9591" t="s">
        <v>25</v>
      </c>
      <c r="F9591" t="s">
        <v>30</v>
      </c>
      <c r="G9591">
        <v>8000</v>
      </c>
      <c r="H9591">
        <v>17.489999999999998</v>
      </c>
      <c r="I9591">
        <v>1</v>
      </c>
      <c r="J9591">
        <v>0.11</v>
      </c>
      <c r="K9591" t="s">
        <v>16</v>
      </c>
      <c r="L9591">
        <v>17</v>
      </c>
    </row>
    <row r="9592" spans="1:12" x14ac:dyDescent="0.3">
      <c r="A9592">
        <v>37</v>
      </c>
      <c r="B9592">
        <v>85000</v>
      </c>
      <c r="C9592" t="s">
        <v>26</v>
      </c>
      <c r="D9592">
        <v>2</v>
      </c>
      <c r="E9592" t="s">
        <v>27</v>
      </c>
      <c r="F9592" t="s">
        <v>21</v>
      </c>
      <c r="G9592">
        <v>5600</v>
      </c>
      <c r="H9592">
        <v>5.42</v>
      </c>
      <c r="I9592">
        <v>0</v>
      </c>
      <c r="J9592">
        <v>7.0000000000000007E-2</v>
      </c>
      <c r="K9592" t="s">
        <v>16</v>
      </c>
      <c r="L9592">
        <v>13</v>
      </c>
    </row>
    <row r="9593" spans="1:12" x14ac:dyDescent="0.3">
      <c r="A9593">
        <v>42</v>
      </c>
      <c r="B9593">
        <v>85000</v>
      </c>
      <c r="C9593" t="s">
        <v>26</v>
      </c>
      <c r="D9593">
        <v>10</v>
      </c>
      <c r="E9593" t="s">
        <v>28</v>
      </c>
      <c r="F9593" t="s">
        <v>30</v>
      </c>
      <c r="G9593">
        <v>8500</v>
      </c>
      <c r="H9593">
        <v>15.58</v>
      </c>
      <c r="I9593">
        <v>0</v>
      </c>
      <c r="J9593">
        <v>0.1</v>
      </c>
      <c r="K9593" t="s">
        <v>17</v>
      </c>
      <c r="L9593">
        <v>12</v>
      </c>
    </row>
    <row r="9594" spans="1:12" x14ac:dyDescent="0.3">
      <c r="A9594">
        <v>37</v>
      </c>
      <c r="B9594">
        <v>37000</v>
      </c>
      <c r="C9594" t="s">
        <v>23</v>
      </c>
      <c r="D9594">
        <v>5</v>
      </c>
      <c r="E9594" t="s">
        <v>27</v>
      </c>
      <c r="F9594" t="s">
        <v>19</v>
      </c>
      <c r="G9594">
        <v>6075</v>
      </c>
      <c r="H9594">
        <v>11.86</v>
      </c>
      <c r="I9594">
        <v>0</v>
      </c>
      <c r="J9594">
        <v>0.16</v>
      </c>
      <c r="K9594" t="s">
        <v>16</v>
      </c>
      <c r="L9594">
        <v>14</v>
      </c>
    </row>
    <row r="9595" spans="1:12" x14ac:dyDescent="0.3">
      <c r="A9595">
        <v>39</v>
      </c>
      <c r="B9595">
        <v>85000</v>
      </c>
      <c r="C9595" t="s">
        <v>26</v>
      </c>
      <c r="D9595">
        <v>2</v>
      </c>
      <c r="E9595" t="s">
        <v>27</v>
      </c>
      <c r="F9595" t="s">
        <v>19</v>
      </c>
      <c r="G9595">
        <v>5000</v>
      </c>
      <c r="H9595">
        <v>11.86</v>
      </c>
      <c r="I9595">
        <v>0</v>
      </c>
      <c r="J9595">
        <v>0.06</v>
      </c>
      <c r="K9595" t="s">
        <v>16</v>
      </c>
      <c r="L9595">
        <v>15</v>
      </c>
    </row>
    <row r="9596" spans="1:12" x14ac:dyDescent="0.3">
      <c r="A9596">
        <v>48</v>
      </c>
      <c r="B9596">
        <v>85000</v>
      </c>
      <c r="C9596" t="s">
        <v>26</v>
      </c>
      <c r="D9596">
        <v>0</v>
      </c>
      <c r="E9596" t="s">
        <v>18</v>
      </c>
      <c r="F9596" t="s">
        <v>21</v>
      </c>
      <c r="G9596">
        <v>10000</v>
      </c>
      <c r="H9596">
        <v>7.51</v>
      </c>
      <c r="I9596">
        <v>0</v>
      </c>
      <c r="J9596">
        <v>0.12</v>
      </c>
      <c r="K9596" t="s">
        <v>16</v>
      </c>
      <c r="L9596">
        <v>13</v>
      </c>
    </row>
    <row r="9597" spans="1:12" x14ac:dyDescent="0.3">
      <c r="A9597">
        <v>36</v>
      </c>
      <c r="B9597">
        <v>85000</v>
      </c>
      <c r="C9597" t="s">
        <v>23</v>
      </c>
      <c r="D9597">
        <v>2</v>
      </c>
      <c r="E9597" t="s">
        <v>18</v>
      </c>
      <c r="F9597" t="s">
        <v>30</v>
      </c>
      <c r="G9597">
        <v>8000</v>
      </c>
      <c r="H9597">
        <v>14.96</v>
      </c>
      <c r="I9597">
        <v>0</v>
      </c>
      <c r="J9597">
        <v>0.09</v>
      </c>
      <c r="K9597" t="s">
        <v>16</v>
      </c>
      <c r="L9597">
        <v>14</v>
      </c>
    </row>
    <row r="9598" spans="1:12" x14ac:dyDescent="0.3">
      <c r="A9598">
        <v>43</v>
      </c>
      <c r="B9598">
        <v>75000</v>
      </c>
      <c r="C9598" t="s">
        <v>13</v>
      </c>
      <c r="D9598">
        <v>0</v>
      </c>
      <c r="E9598" t="s">
        <v>28</v>
      </c>
      <c r="F9598" t="s">
        <v>21</v>
      </c>
      <c r="G9598">
        <v>12000</v>
      </c>
      <c r="H9598">
        <v>7.9</v>
      </c>
      <c r="I9598">
        <v>0</v>
      </c>
      <c r="J9598">
        <v>0.16</v>
      </c>
      <c r="K9598" t="s">
        <v>16</v>
      </c>
      <c r="L9598">
        <v>16</v>
      </c>
    </row>
    <row r="9599" spans="1:12" x14ac:dyDescent="0.3">
      <c r="A9599">
        <v>45</v>
      </c>
      <c r="B9599">
        <v>36700</v>
      </c>
      <c r="C9599" t="s">
        <v>23</v>
      </c>
      <c r="D9599">
        <v>7</v>
      </c>
      <c r="E9599" t="s">
        <v>20</v>
      </c>
      <c r="F9599" t="s">
        <v>21</v>
      </c>
      <c r="G9599">
        <v>2000</v>
      </c>
      <c r="H9599">
        <v>7.51</v>
      </c>
      <c r="I9599">
        <v>0</v>
      </c>
      <c r="J9599">
        <v>0.05</v>
      </c>
      <c r="K9599" t="s">
        <v>16</v>
      </c>
      <c r="L9599">
        <v>16</v>
      </c>
    </row>
    <row r="9600" spans="1:12" x14ac:dyDescent="0.3">
      <c r="A9600">
        <v>39</v>
      </c>
      <c r="B9600">
        <v>85000</v>
      </c>
      <c r="C9600" t="s">
        <v>26</v>
      </c>
      <c r="D9600">
        <v>1</v>
      </c>
      <c r="E9600" t="s">
        <v>20</v>
      </c>
      <c r="F9600" t="s">
        <v>21</v>
      </c>
      <c r="G9600">
        <v>12000</v>
      </c>
      <c r="H9600">
        <v>9.32</v>
      </c>
      <c r="I9600">
        <v>0</v>
      </c>
      <c r="J9600">
        <v>0.14000000000000001</v>
      </c>
      <c r="K9600" t="s">
        <v>16</v>
      </c>
      <c r="L9600">
        <v>13</v>
      </c>
    </row>
    <row r="9601" spans="1:12" x14ac:dyDescent="0.3">
      <c r="A9601">
        <v>44</v>
      </c>
      <c r="B9601">
        <v>85280</v>
      </c>
      <c r="C9601" t="s">
        <v>26</v>
      </c>
      <c r="D9601">
        <v>4</v>
      </c>
      <c r="E9601" t="s">
        <v>20</v>
      </c>
      <c r="F9601" t="s">
        <v>19</v>
      </c>
      <c r="G9601">
        <v>7000</v>
      </c>
      <c r="H9601">
        <v>10.62</v>
      </c>
      <c r="I9601">
        <v>0</v>
      </c>
      <c r="J9601">
        <v>0.08</v>
      </c>
      <c r="K9601" t="s">
        <v>16</v>
      </c>
      <c r="L9601">
        <v>12</v>
      </c>
    </row>
    <row r="9602" spans="1:12" x14ac:dyDescent="0.3">
      <c r="A9602">
        <v>39</v>
      </c>
      <c r="B9602">
        <v>86000</v>
      </c>
      <c r="C9602" t="s">
        <v>26</v>
      </c>
      <c r="D9602">
        <v>10</v>
      </c>
      <c r="E9602" t="s">
        <v>28</v>
      </c>
      <c r="F9602" t="s">
        <v>21</v>
      </c>
      <c r="G9602">
        <v>8500</v>
      </c>
      <c r="H9602">
        <v>6.03</v>
      </c>
      <c r="I9602">
        <v>0</v>
      </c>
      <c r="J9602">
        <v>0.1</v>
      </c>
      <c r="K9602" t="s">
        <v>16</v>
      </c>
      <c r="L9602">
        <v>11</v>
      </c>
    </row>
    <row r="9603" spans="1:12" x14ac:dyDescent="0.3">
      <c r="A9603">
        <v>42</v>
      </c>
      <c r="B9603">
        <v>75744</v>
      </c>
      <c r="C9603" t="s">
        <v>13</v>
      </c>
      <c r="D9603">
        <v>2</v>
      </c>
      <c r="E9603" t="s">
        <v>18</v>
      </c>
      <c r="F9603" t="s">
        <v>30</v>
      </c>
      <c r="G9603">
        <v>12000</v>
      </c>
      <c r="H9603">
        <v>14.91</v>
      </c>
      <c r="I9603">
        <v>1</v>
      </c>
      <c r="J9603">
        <v>0.16</v>
      </c>
      <c r="K9603" t="s">
        <v>17</v>
      </c>
      <c r="L9603">
        <v>12</v>
      </c>
    </row>
    <row r="9604" spans="1:12" x14ac:dyDescent="0.3">
      <c r="A9604">
        <v>36</v>
      </c>
      <c r="B9604">
        <v>84695</v>
      </c>
      <c r="C9604" t="s">
        <v>13</v>
      </c>
      <c r="D9604">
        <v>2</v>
      </c>
      <c r="E9604" t="s">
        <v>14</v>
      </c>
      <c r="F9604" t="s">
        <v>21</v>
      </c>
      <c r="G9604">
        <v>12000</v>
      </c>
      <c r="H9604">
        <v>7.29</v>
      </c>
      <c r="I9604">
        <v>0</v>
      </c>
      <c r="J9604">
        <v>0.14000000000000001</v>
      </c>
      <c r="K9604" t="s">
        <v>16</v>
      </c>
      <c r="L9604">
        <v>14</v>
      </c>
    </row>
    <row r="9605" spans="1:12" x14ac:dyDescent="0.3">
      <c r="A9605">
        <v>41</v>
      </c>
      <c r="B9605">
        <v>75000</v>
      </c>
      <c r="C9605" t="s">
        <v>26</v>
      </c>
      <c r="D9605">
        <v>13</v>
      </c>
      <c r="E9605" t="s">
        <v>25</v>
      </c>
      <c r="F9605" t="s">
        <v>30</v>
      </c>
      <c r="G9605">
        <v>4800</v>
      </c>
      <c r="H9605">
        <v>15.58</v>
      </c>
      <c r="I9605">
        <v>1</v>
      </c>
      <c r="J9605">
        <v>0.06</v>
      </c>
      <c r="K9605" t="s">
        <v>17</v>
      </c>
      <c r="L9605">
        <v>15</v>
      </c>
    </row>
    <row r="9606" spans="1:12" x14ac:dyDescent="0.3">
      <c r="A9606">
        <v>49</v>
      </c>
      <c r="B9606">
        <v>88000</v>
      </c>
      <c r="C9606" t="s">
        <v>13</v>
      </c>
      <c r="D9606">
        <v>11</v>
      </c>
      <c r="E9606" t="s">
        <v>27</v>
      </c>
      <c r="F9606" t="s">
        <v>21</v>
      </c>
      <c r="G9606">
        <v>12000</v>
      </c>
      <c r="H9606">
        <v>6.62</v>
      </c>
      <c r="I9606">
        <v>0</v>
      </c>
      <c r="J9606">
        <v>0.14000000000000001</v>
      </c>
      <c r="K9606" t="s">
        <v>16</v>
      </c>
      <c r="L9606">
        <v>17</v>
      </c>
    </row>
    <row r="9607" spans="1:12" x14ac:dyDescent="0.3">
      <c r="A9607">
        <v>47</v>
      </c>
      <c r="B9607">
        <v>87000</v>
      </c>
      <c r="C9607" t="s">
        <v>26</v>
      </c>
      <c r="D9607">
        <v>15</v>
      </c>
      <c r="E9607" t="s">
        <v>20</v>
      </c>
      <c r="F9607" t="s">
        <v>21</v>
      </c>
      <c r="G9607">
        <v>10000</v>
      </c>
      <c r="I9607">
        <v>0</v>
      </c>
      <c r="J9607">
        <v>0.11</v>
      </c>
      <c r="K9607" t="s">
        <v>16</v>
      </c>
      <c r="L9607">
        <v>11</v>
      </c>
    </row>
    <row r="9608" spans="1:12" x14ac:dyDescent="0.3">
      <c r="A9608">
        <v>40</v>
      </c>
      <c r="B9608">
        <v>87048</v>
      </c>
      <c r="C9608" t="s">
        <v>26</v>
      </c>
      <c r="D9608">
        <v>11</v>
      </c>
      <c r="E9608" t="s">
        <v>20</v>
      </c>
      <c r="F9608" t="s">
        <v>21</v>
      </c>
      <c r="G9608">
        <v>17600</v>
      </c>
      <c r="H9608">
        <v>7.9</v>
      </c>
      <c r="I9608">
        <v>0</v>
      </c>
      <c r="J9608">
        <v>0.2</v>
      </c>
      <c r="K9608" t="s">
        <v>16</v>
      </c>
      <c r="L9608">
        <v>13</v>
      </c>
    </row>
    <row r="9609" spans="1:12" x14ac:dyDescent="0.3">
      <c r="A9609">
        <v>49</v>
      </c>
      <c r="B9609">
        <v>90000</v>
      </c>
      <c r="C9609" t="s">
        <v>13</v>
      </c>
      <c r="D9609">
        <v>3</v>
      </c>
      <c r="E9609" t="s">
        <v>18</v>
      </c>
      <c r="F9609" t="s">
        <v>19</v>
      </c>
      <c r="G9609">
        <v>12000</v>
      </c>
      <c r="I9609">
        <v>0</v>
      </c>
      <c r="J9609">
        <v>0.13</v>
      </c>
      <c r="K9609" t="s">
        <v>16</v>
      </c>
      <c r="L9609">
        <v>16</v>
      </c>
    </row>
    <row r="9610" spans="1:12" x14ac:dyDescent="0.3">
      <c r="A9610">
        <v>37</v>
      </c>
      <c r="B9610">
        <v>87950</v>
      </c>
      <c r="C9610" t="s">
        <v>26</v>
      </c>
      <c r="D9610">
        <v>3</v>
      </c>
      <c r="E9610" t="s">
        <v>18</v>
      </c>
      <c r="F9610" t="s">
        <v>19</v>
      </c>
      <c r="G9610">
        <v>14250</v>
      </c>
      <c r="H9610">
        <v>11.89</v>
      </c>
      <c r="I9610">
        <v>0</v>
      </c>
      <c r="J9610">
        <v>0.16</v>
      </c>
      <c r="K9610" t="s">
        <v>16</v>
      </c>
      <c r="L9610">
        <v>14</v>
      </c>
    </row>
    <row r="9611" spans="1:12" x14ac:dyDescent="0.3">
      <c r="A9611">
        <v>36</v>
      </c>
      <c r="B9611">
        <v>93000</v>
      </c>
      <c r="C9611" t="s">
        <v>13</v>
      </c>
      <c r="D9611">
        <v>1</v>
      </c>
      <c r="E9611" t="s">
        <v>20</v>
      </c>
      <c r="F9611" t="s">
        <v>15</v>
      </c>
      <c r="G9611">
        <v>12000</v>
      </c>
      <c r="H9611">
        <v>13.48</v>
      </c>
      <c r="I9611">
        <v>0</v>
      </c>
      <c r="J9611">
        <v>0.13</v>
      </c>
      <c r="K9611" t="s">
        <v>17</v>
      </c>
      <c r="L9611">
        <v>12</v>
      </c>
    </row>
    <row r="9612" spans="1:12" x14ac:dyDescent="0.3">
      <c r="A9612">
        <v>37</v>
      </c>
      <c r="B9612">
        <v>88000</v>
      </c>
      <c r="C9612" t="s">
        <v>26</v>
      </c>
      <c r="D9612">
        <v>20</v>
      </c>
      <c r="E9612" t="s">
        <v>28</v>
      </c>
      <c r="F9612" t="s">
        <v>19</v>
      </c>
      <c r="G9612">
        <v>9925</v>
      </c>
      <c r="I9612">
        <v>0</v>
      </c>
      <c r="J9612">
        <v>0.11</v>
      </c>
      <c r="K9612" t="s">
        <v>16</v>
      </c>
      <c r="L9612">
        <v>16</v>
      </c>
    </row>
    <row r="9613" spans="1:12" x14ac:dyDescent="0.3">
      <c r="A9613">
        <v>41</v>
      </c>
      <c r="B9613">
        <v>88000</v>
      </c>
      <c r="C9613" t="s">
        <v>26</v>
      </c>
      <c r="D9613">
        <v>5</v>
      </c>
      <c r="E9613" t="s">
        <v>28</v>
      </c>
      <c r="F9613" t="s">
        <v>21</v>
      </c>
      <c r="G9613">
        <v>4000</v>
      </c>
      <c r="H9613">
        <v>7.14</v>
      </c>
      <c r="I9613">
        <v>0</v>
      </c>
      <c r="J9613">
        <v>0.05</v>
      </c>
      <c r="K9613" t="s">
        <v>16</v>
      </c>
      <c r="L9613">
        <v>17</v>
      </c>
    </row>
    <row r="9614" spans="1:12" x14ac:dyDescent="0.3">
      <c r="A9614">
        <v>37</v>
      </c>
      <c r="B9614">
        <v>88000</v>
      </c>
      <c r="C9614" t="s">
        <v>26</v>
      </c>
      <c r="D9614">
        <v>21</v>
      </c>
      <c r="E9614" t="s">
        <v>27</v>
      </c>
      <c r="F9614" t="s">
        <v>21</v>
      </c>
      <c r="G9614">
        <v>12000</v>
      </c>
      <c r="H9614">
        <v>7.51</v>
      </c>
      <c r="I9614">
        <v>0</v>
      </c>
      <c r="J9614">
        <v>0.14000000000000001</v>
      </c>
      <c r="K9614" t="s">
        <v>16</v>
      </c>
      <c r="L9614">
        <v>17</v>
      </c>
    </row>
    <row r="9615" spans="1:12" x14ac:dyDescent="0.3">
      <c r="A9615">
        <v>37</v>
      </c>
      <c r="B9615">
        <v>88824</v>
      </c>
      <c r="C9615" t="s">
        <v>26</v>
      </c>
      <c r="D9615">
        <v>8</v>
      </c>
      <c r="E9615" t="s">
        <v>27</v>
      </c>
      <c r="F9615" t="s">
        <v>21</v>
      </c>
      <c r="G9615">
        <v>3600</v>
      </c>
      <c r="H9615">
        <v>6.62</v>
      </c>
      <c r="I9615">
        <v>0</v>
      </c>
      <c r="J9615">
        <v>0.04</v>
      </c>
      <c r="K9615" t="s">
        <v>16</v>
      </c>
      <c r="L9615">
        <v>17</v>
      </c>
    </row>
    <row r="9616" spans="1:12" x14ac:dyDescent="0.3">
      <c r="A9616">
        <v>38</v>
      </c>
      <c r="B9616">
        <v>89000</v>
      </c>
      <c r="C9616" t="s">
        <v>26</v>
      </c>
      <c r="D9616">
        <v>11</v>
      </c>
      <c r="E9616" t="s">
        <v>18</v>
      </c>
      <c r="F9616" t="s">
        <v>19</v>
      </c>
      <c r="G9616">
        <v>10000</v>
      </c>
      <c r="I9616">
        <v>0</v>
      </c>
      <c r="J9616">
        <v>0.11</v>
      </c>
      <c r="K9616" t="s">
        <v>16</v>
      </c>
      <c r="L9616">
        <v>13</v>
      </c>
    </row>
    <row r="9617" spans="1:12" x14ac:dyDescent="0.3">
      <c r="A9617">
        <v>40</v>
      </c>
      <c r="B9617">
        <v>36000</v>
      </c>
      <c r="C9617" t="s">
        <v>23</v>
      </c>
      <c r="D9617">
        <v>4</v>
      </c>
      <c r="E9617" t="s">
        <v>18</v>
      </c>
      <c r="F9617" t="s">
        <v>15</v>
      </c>
      <c r="G9617">
        <v>2000</v>
      </c>
      <c r="H9617">
        <v>13.57</v>
      </c>
      <c r="I9617">
        <v>0</v>
      </c>
      <c r="J9617">
        <v>0.06</v>
      </c>
      <c r="K9617" t="s">
        <v>17</v>
      </c>
      <c r="L9617">
        <v>12</v>
      </c>
    </row>
    <row r="9618" spans="1:12" x14ac:dyDescent="0.3">
      <c r="A9618">
        <v>41</v>
      </c>
      <c r="B9618">
        <v>113000</v>
      </c>
      <c r="C9618" t="s">
        <v>13</v>
      </c>
      <c r="D9618">
        <v>1</v>
      </c>
      <c r="E9618" t="s">
        <v>27</v>
      </c>
      <c r="F9618" t="s">
        <v>30</v>
      </c>
      <c r="G9618">
        <v>12000</v>
      </c>
      <c r="H9618">
        <v>16</v>
      </c>
      <c r="I9618">
        <v>1</v>
      </c>
      <c r="J9618">
        <v>0.11</v>
      </c>
      <c r="K9618" t="s">
        <v>17</v>
      </c>
      <c r="L9618">
        <v>15</v>
      </c>
    </row>
    <row r="9619" spans="1:12" x14ac:dyDescent="0.3">
      <c r="A9619">
        <v>38</v>
      </c>
      <c r="B9619">
        <v>90000</v>
      </c>
      <c r="C9619" t="s">
        <v>26</v>
      </c>
      <c r="D9619">
        <v>5</v>
      </c>
      <c r="E9619" t="s">
        <v>18</v>
      </c>
      <c r="F9619" t="s">
        <v>21</v>
      </c>
      <c r="G9619">
        <v>25000</v>
      </c>
      <c r="I9619">
        <v>0</v>
      </c>
      <c r="J9619">
        <v>0.28000000000000003</v>
      </c>
      <c r="K9619" t="s">
        <v>16</v>
      </c>
      <c r="L9619">
        <v>17</v>
      </c>
    </row>
    <row r="9620" spans="1:12" x14ac:dyDescent="0.3">
      <c r="A9620">
        <v>37</v>
      </c>
      <c r="B9620">
        <v>90000</v>
      </c>
      <c r="C9620" t="s">
        <v>26</v>
      </c>
      <c r="D9620">
        <v>11</v>
      </c>
      <c r="E9620" t="s">
        <v>14</v>
      </c>
      <c r="F9620" t="s">
        <v>21</v>
      </c>
      <c r="G9620">
        <v>4000</v>
      </c>
      <c r="H9620">
        <v>6.62</v>
      </c>
      <c r="I9620">
        <v>0</v>
      </c>
      <c r="J9620">
        <v>0.04</v>
      </c>
      <c r="K9620" t="s">
        <v>16</v>
      </c>
      <c r="L9620">
        <v>16</v>
      </c>
    </row>
    <row r="9621" spans="1:12" x14ac:dyDescent="0.3">
      <c r="A9621">
        <v>38</v>
      </c>
      <c r="B9621">
        <v>78000</v>
      </c>
      <c r="C9621" t="s">
        <v>26</v>
      </c>
      <c r="D9621">
        <v>6</v>
      </c>
      <c r="E9621" t="s">
        <v>28</v>
      </c>
      <c r="F9621" t="s">
        <v>15</v>
      </c>
      <c r="G9621">
        <v>15000</v>
      </c>
      <c r="H9621">
        <v>15.27</v>
      </c>
      <c r="I9621">
        <v>1</v>
      </c>
      <c r="J9621">
        <v>0.19</v>
      </c>
      <c r="K9621" t="s">
        <v>16</v>
      </c>
      <c r="L9621">
        <v>17</v>
      </c>
    </row>
    <row r="9622" spans="1:12" x14ac:dyDescent="0.3">
      <c r="A9622">
        <v>38</v>
      </c>
      <c r="B9622">
        <v>90000</v>
      </c>
      <c r="C9622" t="s">
        <v>26</v>
      </c>
      <c r="D9622">
        <v>1</v>
      </c>
      <c r="E9622" t="s">
        <v>25</v>
      </c>
      <c r="F9622" t="s">
        <v>21</v>
      </c>
      <c r="G9622">
        <v>7000</v>
      </c>
      <c r="H9622">
        <v>6.99</v>
      </c>
      <c r="I9622">
        <v>0</v>
      </c>
      <c r="J9622">
        <v>0.08</v>
      </c>
      <c r="K9622" t="s">
        <v>16</v>
      </c>
      <c r="L9622">
        <v>16</v>
      </c>
    </row>
    <row r="9623" spans="1:12" x14ac:dyDescent="0.3">
      <c r="A9623">
        <v>38</v>
      </c>
      <c r="B9623">
        <v>90000</v>
      </c>
      <c r="C9623" t="s">
        <v>26</v>
      </c>
      <c r="D9623">
        <v>14</v>
      </c>
      <c r="E9623" t="s">
        <v>27</v>
      </c>
      <c r="F9623" t="s">
        <v>19</v>
      </c>
      <c r="G9623">
        <v>21000</v>
      </c>
      <c r="H9623">
        <v>10.59</v>
      </c>
      <c r="I9623">
        <v>0</v>
      </c>
      <c r="J9623">
        <v>0.23</v>
      </c>
      <c r="K9623" t="s">
        <v>16</v>
      </c>
      <c r="L9623">
        <v>11</v>
      </c>
    </row>
    <row r="9624" spans="1:12" x14ac:dyDescent="0.3">
      <c r="A9624">
        <v>42</v>
      </c>
      <c r="B9624">
        <v>78000</v>
      </c>
      <c r="C9624" t="s">
        <v>26</v>
      </c>
      <c r="E9624" t="s">
        <v>25</v>
      </c>
      <c r="F9624" t="s">
        <v>21</v>
      </c>
      <c r="G9624">
        <v>7000</v>
      </c>
      <c r="H9624">
        <v>5.42</v>
      </c>
      <c r="I9624">
        <v>1</v>
      </c>
      <c r="J9624">
        <v>0.09</v>
      </c>
      <c r="K9624" t="s">
        <v>16</v>
      </c>
      <c r="L9624">
        <v>15</v>
      </c>
    </row>
    <row r="9625" spans="1:12" x14ac:dyDescent="0.3">
      <c r="A9625">
        <v>50</v>
      </c>
      <c r="B9625">
        <v>90000</v>
      </c>
      <c r="C9625" t="s">
        <v>26</v>
      </c>
      <c r="D9625">
        <v>2</v>
      </c>
      <c r="E9625" t="s">
        <v>27</v>
      </c>
      <c r="F9625" t="s">
        <v>19</v>
      </c>
      <c r="G9625">
        <v>24000</v>
      </c>
      <c r="H9625">
        <v>11.36</v>
      </c>
      <c r="I9625">
        <v>0</v>
      </c>
      <c r="J9625">
        <v>0.27</v>
      </c>
      <c r="K9625" t="s">
        <v>16</v>
      </c>
      <c r="L9625">
        <v>13</v>
      </c>
    </row>
    <row r="9626" spans="1:12" x14ac:dyDescent="0.3">
      <c r="A9626">
        <v>36</v>
      </c>
      <c r="B9626">
        <v>35000</v>
      </c>
      <c r="C9626" t="s">
        <v>23</v>
      </c>
      <c r="D9626">
        <v>1</v>
      </c>
      <c r="E9626" t="s">
        <v>27</v>
      </c>
      <c r="F9626" t="s">
        <v>19</v>
      </c>
      <c r="G9626">
        <v>6000</v>
      </c>
      <c r="H9626">
        <v>11.49</v>
      </c>
      <c r="I9626">
        <v>0</v>
      </c>
      <c r="J9626">
        <v>0.17</v>
      </c>
      <c r="K9626" t="s">
        <v>16</v>
      </c>
      <c r="L9626">
        <v>13</v>
      </c>
    </row>
    <row r="9627" spans="1:12" x14ac:dyDescent="0.3">
      <c r="A9627">
        <v>39</v>
      </c>
      <c r="B9627">
        <v>35000</v>
      </c>
      <c r="C9627" t="s">
        <v>23</v>
      </c>
      <c r="D9627">
        <v>2</v>
      </c>
      <c r="E9627" t="s">
        <v>20</v>
      </c>
      <c r="F9627" t="s">
        <v>21</v>
      </c>
      <c r="G9627">
        <v>6800</v>
      </c>
      <c r="H9627">
        <v>8.49</v>
      </c>
      <c r="I9627">
        <v>0</v>
      </c>
      <c r="J9627">
        <v>0.19</v>
      </c>
      <c r="K9627" t="s">
        <v>16</v>
      </c>
      <c r="L9627">
        <v>15</v>
      </c>
    </row>
    <row r="9628" spans="1:12" x14ac:dyDescent="0.3">
      <c r="A9628">
        <v>36</v>
      </c>
      <c r="B9628">
        <v>90000</v>
      </c>
      <c r="C9628" t="s">
        <v>26</v>
      </c>
      <c r="D9628">
        <v>2</v>
      </c>
      <c r="E9628" t="s">
        <v>18</v>
      </c>
      <c r="F9628" t="s">
        <v>30</v>
      </c>
      <c r="G9628">
        <v>20000</v>
      </c>
      <c r="H9628">
        <v>14.61</v>
      </c>
      <c r="I9628">
        <v>0</v>
      </c>
      <c r="J9628">
        <v>0.22</v>
      </c>
      <c r="K9628" t="s">
        <v>17</v>
      </c>
      <c r="L9628">
        <v>11</v>
      </c>
    </row>
    <row r="9629" spans="1:12" x14ac:dyDescent="0.3">
      <c r="A9629">
        <v>45</v>
      </c>
      <c r="B9629">
        <v>29676</v>
      </c>
      <c r="C9629" t="s">
        <v>13</v>
      </c>
      <c r="D9629">
        <v>5</v>
      </c>
      <c r="E9629" t="s">
        <v>18</v>
      </c>
      <c r="F9629" t="s">
        <v>15</v>
      </c>
      <c r="G9629">
        <v>2700</v>
      </c>
      <c r="H9629">
        <v>12.84</v>
      </c>
      <c r="I9629">
        <v>0</v>
      </c>
      <c r="J9629">
        <v>0.09</v>
      </c>
      <c r="K9629" t="s">
        <v>17</v>
      </c>
      <c r="L9629">
        <v>17</v>
      </c>
    </row>
    <row r="9630" spans="1:12" x14ac:dyDescent="0.3">
      <c r="A9630">
        <v>44</v>
      </c>
      <c r="B9630">
        <v>91000</v>
      </c>
      <c r="C9630" t="s">
        <v>26</v>
      </c>
      <c r="D9630">
        <v>14</v>
      </c>
      <c r="E9630" t="s">
        <v>14</v>
      </c>
      <c r="F9630" t="s">
        <v>21</v>
      </c>
      <c r="G9630">
        <v>7900</v>
      </c>
      <c r="H9630">
        <v>8.59</v>
      </c>
      <c r="I9630">
        <v>0</v>
      </c>
      <c r="J9630">
        <v>0.09</v>
      </c>
      <c r="K9630" t="s">
        <v>16</v>
      </c>
      <c r="L9630">
        <v>14</v>
      </c>
    </row>
    <row r="9631" spans="1:12" x14ac:dyDescent="0.3">
      <c r="A9631">
        <v>37</v>
      </c>
      <c r="B9631">
        <v>79992</v>
      </c>
      <c r="C9631" t="s">
        <v>26</v>
      </c>
      <c r="D9631">
        <v>2</v>
      </c>
      <c r="E9631" t="s">
        <v>20</v>
      </c>
      <c r="F9631" t="s">
        <v>15</v>
      </c>
      <c r="G9631">
        <v>9000</v>
      </c>
      <c r="I9631">
        <v>1</v>
      </c>
      <c r="J9631">
        <v>0.11</v>
      </c>
      <c r="K9631" t="s">
        <v>17</v>
      </c>
      <c r="L9631">
        <v>14</v>
      </c>
    </row>
    <row r="9632" spans="1:12" x14ac:dyDescent="0.3">
      <c r="A9632">
        <v>42</v>
      </c>
      <c r="B9632">
        <v>13200</v>
      </c>
      <c r="C9632" t="s">
        <v>13</v>
      </c>
      <c r="D9632">
        <v>4</v>
      </c>
      <c r="E9632" t="s">
        <v>25</v>
      </c>
      <c r="F9632" t="s">
        <v>15</v>
      </c>
      <c r="G9632">
        <v>2500</v>
      </c>
      <c r="I9632">
        <v>1</v>
      </c>
      <c r="J9632">
        <v>0.19</v>
      </c>
      <c r="K9632" t="s">
        <v>17</v>
      </c>
      <c r="L9632">
        <v>14</v>
      </c>
    </row>
    <row r="9633" spans="1:12" x14ac:dyDescent="0.3">
      <c r="A9633">
        <v>47</v>
      </c>
      <c r="B9633">
        <v>92000</v>
      </c>
      <c r="C9633" t="s">
        <v>23</v>
      </c>
      <c r="D9633">
        <v>0</v>
      </c>
      <c r="E9633" t="s">
        <v>28</v>
      </c>
      <c r="F9633" t="s">
        <v>30</v>
      </c>
      <c r="G9633">
        <v>12000</v>
      </c>
      <c r="H9633">
        <v>14.11</v>
      </c>
      <c r="I9633">
        <v>0</v>
      </c>
      <c r="J9633">
        <v>0.13</v>
      </c>
      <c r="K9633" t="s">
        <v>16</v>
      </c>
      <c r="L9633">
        <v>12</v>
      </c>
    </row>
    <row r="9634" spans="1:12" x14ac:dyDescent="0.3">
      <c r="A9634">
        <v>38</v>
      </c>
      <c r="B9634">
        <v>34296</v>
      </c>
      <c r="C9634" t="s">
        <v>23</v>
      </c>
      <c r="D9634">
        <v>1</v>
      </c>
      <c r="E9634" t="s">
        <v>14</v>
      </c>
      <c r="F9634" t="s">
        <v>15</v>
      </c>
      <c r="G9634">
        <v>12000</v>
      </c>
      <c r="I9634">
        <v>0</v>
      </c>
      <c r="J9634">
        <v>0.35</v>
      </c>
      <c r="K9634" t="s">
        <v>17</v>
      </c>
      <c r="L9634">
        <v>12</v>
      </c>
    </row>
    <row r="9635" spans="1:12" x14ac:dyDescent="0.3">
      <c r="A9635">
        <v>41</v>
      </c>
      <c r="B9635">
        <v>56004</v>
      </c>
      <c r="C9635" t="s">
        <v>13</v>
      </c>
      <c r="D9635">
        <v>4</v>
      </c>
      <c r="E9635" t="s">
        <v>18</v>
      </c>
      <c r="F9635" t="s">
        <v>19</v>
      </c>
      <c r="G9635">
        <v>12800</v>
      </c>
      <c r="H9635">
        <v>11.48</v>
      </c>
      <c r="I9635">
        <v>0</v>
      </c>
      <c r="J9635">
        <v>0.23</v>
      </c>
      <c r="K9635" t="s">
        <v>16</v>
      </c>
      <c r="L9635">
        <v>15</v>
      </c>
    </row>
    <row r="9636" spans="1:12" x14ac:dyDescent="0.3">
      <c r="A9636">
        <v>39</v>
      </c>
      <c r="B9636">
        <v>95000</v>
      </c>
      <c r="C9636" t="s">
        <v>23</v>
      </c>
      <c r="D9636">
        <v>6</v>
      </c>
      <c r="E9636" t="s">
        <v>28</v>
      </c>
      <c r="F9636" t="s">
        <v>19</v>
      </c>
      <c r="G9636">
        <v>8000</v>
      </c>
      <c r="H9636">
        <v>12.69</v>
      </c>
      <c r="I9636">
        <v>0</v>
      </c>
      <c r="J9636">
        <v>0.08</v>
      </c>
      <c r="K9636" t="s">
        <v>16</v>
      </c>
      <c r="L9636">
        <v>14</v>
      </c>
    </row>
    <row r="9637" spans="1:12" x14ac:dyDescent="0.3">
      <c r="A9637">
        <v>45</v>
      </c>
      <c r="B9637">
        <v>52680</v>
      </c>
      <c r="C9637" t="s">
        <v>13</v>
      </c>
      <c r="D9637">
        <v>0</v>
      </c>
      <c r="E9637" t="s">
        <v>14</v>
      </c>
      <c r="F9637" t="s">
        <v>21</v>
      </c>
      <c r="G9637">
        <v>13000</v>
      </c>
      <c r="H9637">
        <v>6.92</v>
      </c>
      <c r="I9637">
        <v>0</v>
      </c>
      <c r="J9637">
        <v>0.25</v>
      </c>
      <c r="K9637" t="s">
        <v>16</v>
      </c>
      <c r="L9637">
        <v>15</v>
      </c>
    </row>
    <row r="9638" spans="1:12" x14ac:dyDescent="0.3">
      <c r="A9638">
        <v>38</v>
      </c>
      <c r="B9638">
        <v>83000</v>
      </c>
      <c r="C9638" t="s">
        <v>26</v>
      </c>
      <c r="D9638">
        <v>1</v>
      </c>
      <c r="E9638" t="s">
        <v>25</v>
      </c>
      <c r="F9638" t="s">
        <v>30</v>
      </c>
      <c r="G9638">
        <v>24000</v>
      </c>
      <c r="H9638">
        <v>14.91</v>
      </c>
      <c r="I9638">
        <v>1</v>
      </c>
      <c r="J9638">
        <v>0.28999999999999998</v>
      </c>
      <c r="K9638" t="s">
        <v>17</v>
      </c>
      <c r="L9638">
        <v>12</v>
      </c>
    </row>
    <row r="9639" spans="1:12" x14ac:dyDescent="0.3">
      <c r="A9639">
        <v>45</v>
      </c>
      <c r="B9639">
        <v>33600</v>
      </c>
      <c r="C9639" t="s">
        <v>23</v>
      </c>
      <c r="D9639">
        <v>14</v>
      </c>
      <c r="E9639" t="s">
        <v>27</v>
      </c>
      <c r="F9639" t="s">
        <v>21</v>
      </c>
      <c r="G9639">
        <v>4000</v>
      </c>
      <c r="H9639">
        <v>6.39</v>
      </c>
      <c r="I9639">
        <v>0</v>
      </c>
      <c r="J9639">
        <v>0.12</v>
      </c>
      <c r="K9639" t="s">
        <v>16</v>
      </c>
      <c r="L9639">
        <v>11</v>
      </c>
    </row>
    <row r="9640" spans="1:12" x14ac:dyDescent="0.3">
      <c r="A9640">
        <v>37</v>
      </c>
      <c r="B9640">
        <v>95000</v>
      </c>
      <c r="C9640" t="s">
        <v>26</v>
      </c>
      <c r="D9640">
        <v>10</v>
      </c>
      <c r="E9640" t="s">
        <v>28</v>
      </c>
      <c r="F9640" t="s">
        <v>15</v>
      </c>
      <c r="G9640">
        <v>3250</v>
      </c>
      <c r="H9640">
        <v>13.35</v>
      </c>
      <c r="I9640">
        <v>0</v>
      </c>
      <c r="J9640">
        <v>0.03</v>
      </c>
      <c r="K9640" t="s">
        <v>16</v>
      </c>
      <c r="L9640">
        <v>13</v>
      </c>
    </row>
    <row r="9641" spans="1:12" x14ac:dyDescent="0.3">
      <c r="A9641">
        <v>38</v>
      </c>
      <c r="B9641">
        <v>67000</v>
      </c>
      <c r="C9641" t="s">
        <v>13</v>
      </c>
      <c r="D9641">
        <v>6</v>
      </c>
      <c r="E9641" t="s">
        <v>28</v>
      </c>
      <c r="F9641" t="s">
        <v>30</v>
      </c>
      <c r="G9641">
        <v>13000</v>
      </c>
      <c r="I9641">
        <v>0</v>
      </c>
      <c r="J9641">
        <v>0.19</v>
      </c>
      <c r="K9641" t="s">
        <v>16</v>
      </c>
      <c r="L9641">
        <v>17</v>
      </c>
    </row>
    <row r="9642" spans="1:12" x14ac:dyDescent="0.3">
      <c r="A9642">
        <v>39</v>
      </c>
      <c r="B9642">
        <v>70000</v>
      </c>
      <c r="C9642" t="s">
        <v>13</v>
      </c>
      <c r="D9642">
        <v>5</v>
      </c>
      <c r="E9642" t="s">
        <v>18</v>
      </c>
      <c r="F9642" t="s">
        <v>19</v>
      </c>
      <c r="G9642">
        <v>13000</v>
      </c>
      <c r="H9642">
        <v>11.99</v>
      </c>
      <c r="I9642">
        <v>0</v>
      </c>
      <c r="J9642">
        <v>0.19</v>
      </c>
      <c r="K9642" t="s">
        <v>16</v>
      </c>
      <c r="L9642">
        <v>17</v>
      </c>
    </row>
    <row r="9643" spans="1:12" x14ac:dyDescent="0.3">
      <c r="A9643">
        <v>44</v>
      </c>
      <c r="B9643">
        <v>83000</v>
      </c>
      <c r="C9643" t="s">
        <v>24</v>
      </c>
      <c r="D9643">
        <v>2</v>
      </c>
      <c r="E9643" t="s">
        <v>18</v>
      </c>
      <c r="F9643" t="s">
        <v>30</v>
      </c>
      <c r="G9643">
        <v>12000</v>
      </c>
      <c r="H9643">
        <v>16</v>
      </c>
      <c r="I9643">
        <v>1</v>
      </c>
      <c r="J9643">
        <v>0.14000000000000001</v>
      </c>
      <c r="K9643" t="s">
        <v>17</v>
      </c>
      <c r="L9643">
        <v>15</v>
      </c>
    </row>
    <row r="9644" spans="1:12" x14ac:dyDescent="0.3">
      <c r="A9644">
        <v>38</v>
      </c>
      <c r="B9644">
        <v>95000</v>
      </c>
      <c r="C9644" t="s">
        <v>26</v>
      </c>
      <c r="D9644">
        <v>5</v>
      </c>
      <c r="E9644" t="s">
        <v>18</v>
      </c>
      <c r="F9644" t="s">
        <v>21</v>
      </c>
      <c r="G9644">
        <v>4000</v>
      </c>
      <c r="H9644">
        <v>9.6300000000000008</v>
      </c>
      <c r="I9644">
        <v>0</v>
      </c>
      <c r="J9644">
        <v>0.04</v>
      </c>
      <c r="K9644" t="s">
        <v>16</v>
      </c>
      <c r="L9644">
        <v>12</v>
      </c>
    </row>
    <row r="9645" spans="1:12" x14ac:dyDescent="0.3">
      <c r="A9645">
        <v>44</v>
      </c>
      <c r="B9645">
        <v>95000</v>
      </c>
      <c r="C9645" t="s">
        <v>26</v>
      </c>
      <c r="D9645">
        <v>4</v>
      </c>
      <c r="E9645" t="s">
        <v>27</v>
      </c>
      <c r="F9645" t="s">
        <v>19</v>
      </c>
      <c r="G9645">
        <v>10000</v>
      </c>
      <c r="H9645">
        <v>10.95</v>
      </c>
      <c r="I9645">
        <v>0</v>
      </c>
      <c r="J9645">
        <v>0.11</v>
      </c>
      <c r="K9645" t="s">
        <v>16</v>
      </c>
      <c r="L9645">
        <v>15</v>
      </c>
    </row>
    <row r="9646" spans="1:12" x14ac:dyDescent="0.3">
      <c r="A9646">
        <v>41</v>
      </c>
      <c r="B9646">
        <v>33000</v>
      </c>
      <c r="C9646" t="s">
        <v>13</v>
      </c>
      <c r="D9646">
        <v>2</v>
      </c>
      <c r="E9646" t="s">
        <v>14</v>
      </c>
      <c r="F9646" t="s">
        <v>15</v>
      </c>
      <c r="G9646">
        <v>13750</v>
      </c>
      <c r="H9646">
        <v>13.79</v>
      </c>
      <c r="I9646">
        <v>1</v>
      </c>
      <c r="J9646">
        <v>0.42</v>
      </c>
      <c r="K9646" t="s">
        <v>17</v>
      </c>
      <c r="L9646">
        <v>11</v>
      </c>
    </row>
    <row r="9647" spans="1:12" x14ac:dyDescent="0.3">
      <c r="A9647">
        <v>42</v>
      </c>
      <c r="B9647">
        <v>67300</v>
      </c>
      <c r="C9647" t="s">
        <v>13</v>
      </c>
      <c r="D9647">
        <v>4</v>
      </c>
      <c r="E9647" t="s">
        <v>28</v>
      </c>
      <c r="F9647" t="s">
        <v>15</v>
      </c>
      <c r="G9647">
        <v>13800</v>
      </c>
      <c r="H9647">
        <v>13.99</v>
      </c>
      <c r="I9647">
        <v>0</v>
      </c>
      <c r="J9647">
        <v>0.21</v>
      </c>
      <c r="K9647" t="s">
        <v>16</v>
      </c>
      <c r="L9647">
        <v>16</v>
      </c>
    </row>
    <row r="9648" spans="1:12" x14ac:dyDescent="0.3">
      <c r="A9648">
        <v>37</v>
      </c>
      <c r="B9648">
        <v>45000</v>
      </c>
      <c r="C9648" t="s">
        <v>13</v>
      </c>
      <c r="D9648">
        <v>6</v>
      </c>
      <c r="E9648" t="s">
        <v>20</v>
      </c>
      <c r="F9648" t="s">
        <v>19</v>
      </c>
      <c r="G9648">
        <v>14000</v>
      </c>
      <c r="H9648">
        <v>11.36</v>
      </c>
      <c r="I9648">
        <v>1</v>
      </c>
      <c r="J9648">
        <v>0.31</v>
      </c>
      <c r="K9648" t="s">
        <v>16</v>
      </c>
      <c r="L9648">
        <v>16</v>
      </c>
    </row>
    <row r="9649" spans="1:12" x14ac:dyDescent="0.3">
      <c r="A9649">
        <v>43</v>
      </c>
      <c r="B9649">
        <v>97000</v>
      </c>
      <c r="C9649" t="s">
        <v>26</v>
      </c>
      <c r="D9649">
        <v>0</v>
      </c>
      <c r="E9649" t="s">
        <v>14</v>
      </c>
      <c r="F9649" t="s">
        <v>19</v>
      </c>
      <c r="G9649">
        <v>14000</v>
      </c>
      <c r="H9649">
        <v>11.71</v>
      </c>
      <c r="I9649">
        <v>0</v>
      </c>
      <c r="J9649">
        <v>0.14000000000000001</v>
      </c>
      <c r="K9649" t="s">
        <v>16</v>
      </c>
      <c r="L9649">
        <v>13</v>
      </c>
    </row>
    <row r="9650" spans="1:12" x14ac:dyDescent="0.3">
      <c r="A9650">
        <v>38</v>
      </c>
      <c r="B9650">
        <v>48300</v>
      </c>
      <c r="C9650" t="s">
        <v>13</v>
      </c>
      <c r="D9650">
        <v>3</v>
      </c>
      <c r="E9650" t="s">
        <v>14</v>
      </c>
      <c r="F9650" t="s">
        <v>15</v>
      </c>
      <c r="G9650">
        <v>14000</v>
      </c>
      <c r="H9650">
        <v>13.22</v>
      </c>
      <c r="I9650">
        <v>0</v>
      </c>
      <c r="J9650">
        <v>0.28999999999999998</v>
      </c>
      <c r="K9650" t="s">
        <v>17</v>
      </c>
      <c r="L9650">
        <v>14</v>
      </c>
    </row>
    <row r="9651" spans="1:12" x14ac:dyDescent="0.3">
      <c r="A9651">
        <v>36</v>
      </c>
      <c r="B9651">
        <v>32000</v>
      </c>
      <c r="C9651" t="s">
        <v>23</v>
      </c>
      <c r="D9651">
        <v>4</v>
      </c>
      <c r="E9651" t="s">
        <v>18</v>
      </c>
      <c r="F9651" t="s">
        <v>15</v>
      </c>
      <c r="G9651">
        <v>3600</v>
      </c>
      <c r="H9651">
        <v>13.49</v>
      </c>
      <c r="I9651">
        <v>0</v>
      </c>
      <c r="J9651">
        <v>0.11</v>
      </c>
      <c r="K9651" t="s">
        <v>17</v>
      </c>
      <c r="L9651">
        <v>11</v>
      </c>
    </row>
    <row r="9652" spans="1:12" x14ac:dyDescent="0.3">
      <c r="A9652">
        <v>37</v>
      </c>
      <c r="B9652">
        <v>32000</v>
      </c>
      <c r="C9652" t="s">
        <v>23</v>
      </c>
      <c r="D9652">
        <v>8</v>
      </c>
      <c r="E9652" t="s">
        <v>28</v>
      </c>
      <c r="F9652" t="s">
        <v>21</v>
      </c>
      <c r="G9652">
        <v>12150</v>
      </c>
      <c r="H9652">
        <v>6.62</v>
      </c>
      <c r="I9652">
        <v>0</v>
      </c>
      <c r="J9652">
        <v>0.38</v>
      </c>
      <c r="K9652" t="s">
        <v>16</v>
      </c>
      <c r="L9652">
        <v>13</v>
      </c>
    </row>
    <row r="9653" spans="1:12" x14ac:dyDescent="0.3">
      <c r="A9653">
        <v>42</v>
      </c>
      <c r="B9653">
        <v>98000</v>
      </c>
      <c r="C9653" t="s">
        <v>26</v>
      </c>
      <c r="D9653">
        <v>2</v>
      </c>
      <c r="E9653" t="s">
        <v>18</v>
      </c>
      <c r="F9653" t="s">
        <v>19</v>
      </c>
      <c r="G9653">
        <v>18000</v>
      </c>
      <c r="H9653">
        <v>11.58</v>
      </c>
      <c r="I9653">
        <v>0</v>
      </c>
      <c r="J9653">
        <v>0.18</v>
      </c>
      <c r="K9653" t="s">
        <v>16</v>
      </c>
      <c r="L9653">
        <v>11</v>
      </c>
    </row>
    <row r="9654" spans="1:12" x14ac:dyDescent="0.3">
      <c r="A9654">
        <v>43</v>
      </c>
      <c r="B9654">
        <v>98004</v>
      </c>
      <c r="C9654" t="s">
        <v>26</v>
      </c>
      <c r="D9654">
        <v>11</v>
      </c>
      <c r="E9654" t="s">
        <v>20</v>
      </c>
      <c r="F9654" t="s">
        <v>21</v>
      </c>
      <c r="G9654">
        <v>6000</v>
      </c>
      <c r="H9654">
        <v>5.42</v>
      </c>
      <c r="I9654">
        <v>0</v>
      </c>
      <c r="J9654">
        <v>0.06</v>
      </c>
      <c r="K9654" t="s">
        <v>16</v>
      </c>
      <c r="L9654">
        <v>15</v>
      </c>
    </row>
    <row r="9655" spans="1:12" x14ac:dyDescent="0.3">
      <c r="A9655">
        <v>41</v>
      </c>
      <c r="B9655">
        <v>98004</v>
      </c>
      <c r="C9655" t="s">
        <v>26</v>
      </c>
      <c r="D9655">
        <v>25</v>
      </c>
      <c r="E9655" t="s">
        <v>25</v>
      </c>
      <c r="F9655" t="s">
        <v>15</v>
      </c>
      <c r="G9655">
        <v>12000</v>
      </c>
      <c r="H9655">
        <v>13.57</v>
      </c>
      <c r="I9655">
        <v>0</v>
      </c>
      <c r="J9655">
        <v>0.12</v>
      </c>
      <c r="K9655" t="s">
        <v>16</v>
      </c>
      <c r="L9655">
        <v>15</v>
      </c>
    </row>
    <row r="9656" spans="1:12" x14ac:dyDescent="0.3">
      <c r="A9656">
        <v>44</v>
      </c>
      <c r="B9656">
        <v>99000</v>
      </c>
      <c r="C9656" t="s">
        <v>26</v>
      </c>
      <c r="D9656">
        <v>3</v>
      </c>
      <c r="E9656" t="s">
        <v>18</v>
      </c>
      <c r="F9656" t="s">
        <v>19</v>
      </c>
      <c r="G9656">
        <v>8000</v>
      </c>
      <c r="H9656">
        <v>9.25</v>
      </c>
      <c r="I9656">
        <v>0</v>
      </c>
      <c r="J9656">
        <v>0.08</v>
      </c>
      <c r="K9656" t="s">
        <v>16</v>
      </c>
      <c r="L9656">
        <v>14</v>
      </c>
    </row>
    <row r="9657" spans="1:12" x14ac:dyDescent="0.3">
      <c r="A9657">
        <v>44</v>
      </c>
      <c r="B9657">
        <v>99996</v>
      </c>
      <c r="C9657" t="s">
        <v>26</v>
      </c>
      <c r="D9657">
        <v>4</v>
      </c>
      <c r="E9657" t="s">
        <v>27</v>
      </c>
      <c r="F9657" t="s">
        <v>15</v>
      </c>
      <c r="G9657">
        <v>14400</v>
      </c>
      <c r="H9657">
        <v>12.23</v>
      </c>
      <c r="I9657">
        <v>0</v>
      </c>
      <c r="J9657">
        <v>0.14000000000000001</v>
      </c>
      <c r="K9657" t="s">
        <v>17</v>
      </c>
      <c r="L9657">
        <v>16</v>
      </c>
    </row>
    <row r="9658" spans="1:12" x14ac:dyDescent="0.3">
      <c r="A9658">
        <v>36</v>
      </c>
      <c r="B9658">
        <v>100000</v>
      </c>
      <c r="C9658" t="s">
        <v>26</v>
      </c>
      <c r="D9658">
        <v>5</v>
      </c>
      <c r="E9658" t="s">
        <v>14</v>
      </c>
      <c r="F9658" t="s">
        <v>21</v>
      </c>
      <c r="G9658">
        <v>9350</v>
      </c>
      <c r="H9658">
        <v>7.51</v>
      </c>
      <c r="I9658">
        <v>0</v>
      </c>
      <c r="J9658">
        <v>0.09</v>
      </c>
      <c r="K9658" t="s">
        <v>16</v>
      </c>
      <c r="L9658">
        <v>14</v>
      </c>
    </row>
    <row r="9659" spans="1:12" x14ac:dyDescent="0.3">
      <c r="A9659">
        <v>41</v>
      </c>
      <c r="B9659">
        <v>100000</v>
      </c>
      <c r="C9659" t="s">
        <v>26</v>
      </c>
      <c r="D9659">
        <v>10</v>
      </c>
      <c r="E9659" t="s">
        <v>18</v>
      </c>
      <c r="F9659" t="s">
        <v>21</v>
      </c>
      <c r="G9659">
        <v>6000</v>
      </c>
      <c r="H9659">
        <v>8.49</v>
      </c>
      <c r="I9659">
        <v>0</v>
      </c>
      <c r="J9659">
        <v>0.06</v>
      </c>
      <c r="K9659" t="s">
        <v>16</v>
      </c>
      <c r="L9659">
        <v>15</v>
      </c>
    </row>
    <row r="9660" spans="1:12" x14ac:dyDescent="0.3">
      <c r="A9660">
        <v>39</v>
      </c>
      <c r="B9660">
        <v>100000</v>
      </c>
      <c r="C9660" t="s">
        <v>26</v>
      </c>
      <c r="D9660">
        <v>9</v>
      </c>
      <c r="E9660" t="s">
        <v>25</v>
      </c>
      <c r="F9660" t="s">
        <v>21</v>
      </c>
      <c r="G9660">
        <v>3000</v>
      </c>
      <c r="H9660">
        <v>7.14</v>
      </c>
      <c r="I9660">
        <v>0</v>
      </c>
      <c r="J9660">
        <v>0.03</v>
      </c>
      <c r="K9660" t="s">
        <v>16</v>
      </c>
      <c r="L9660">
        <v>11</v>
      </c>
    </row>
    <row r="9661" spans="1:12" x14ac:dyDescent="0.3">
      <c r="A9661">
        <v>42</v>
      </c>
      <c r="B9661">
        <v>100000</v>
      </c>
      <c r="C9661" t="s">
        <v>26</v>
      </c>
      <c r="D9661">
        <v>16</v>
      </c>
      <c r="E9661" t="s">
        <v>25</v>
      </c>
      <c r="F9661" t="s">
        <v>15</v>
      </c>
      <c r="G9661">
        <v>4800</v>
      </c>
      <c r="H9661">
        <v>13.47</v>
      </c>
      <c r="I9661">
        <v>0</v>
      </c>
      <c r="J9661">
        <v>0.05</v>
      </c>
      <c r="K9661" t="s">
        <v>17</v>
      </c>
      <c r="L9661">
        <v>13</v>
      </c>
    </row>
    <row r="9662" spans="1:12" x14ac:dyDescent="0.3">
      <c r="A9662">
        <v>36</v>
      </c>
      <c r="B9662">
        <v>100111</v>
      </c>
      <c r="C9662" t="s">
        <v>26</v>
      </c>
      <c r="D9662">
        <v>5</v>
      </c>
      <c r="E9662" t="s">
        <v>27</v>
      </c>
      <c r="F9662" t="s">
        <v>15</v>
      </c>
      <c r="G9662">
        <v>20000</v>
      </c>
      <c r="H9662">
        <v>13.49</v>
      </c>
      <c r="I9662">
        <v>0</v>
      </c>
      <c r="J9662">
        <v>0.2</v>
      </c>
      <c r="K9662" t="s">
        <v>16</v>
      </c>
      <c r="L9662">
        <v>11</v>
      </c>
    </row>
    <row r="9663" spans="1:12" x14ac:dyDescent="0.3">
      <c r="A9663">
        <v>49</v>
      </c>
      <c r="B9663">
        <v>74880</v>
      </c>
      <c r="C9663" t="s">
        <v>13</v>
      </c>
      <c r="D9663">
        <v>6</v>
      </c>
      <c r="E9663" t="s">
        <v>14</v>
      </c>
      <c r="F9663" t="s">
        <v>21</v>
      </c>
      <c r="G9663">
        <v>14300</v>
      </c>
      <c r="H9663">
        <v>7.51</v>
      </c>
      <c r="I9663">
        <v>0</v>
      </c>
      <c r="J9663">
        <v>0.19</v>
      </c>
      <c r="K9663" t="s">
        <v>16</v>
      </c>
      <c r="L9663">
        <v>16</v>
      </c>
    </row>
    <row r="9664" spans="1:12" x14ac:dyDescent="0.3">
      <c r="A9664">
        <v>39</v>
      </c>
      <c r="B9664">
        <v>101000</v>
      </c>
      <c r="C9664" t="s">
        <v>26</v>
      </c>
      <c r="D9664">
        <v>17</v>
      </c>
      <c r="E9664" t="s">
        <v>18</v>
      </c>
      <c r="F9664" t="s">
        <v>15</v>
      </c>
      <c r="G9664">
        <v>2500</v>
      </c>
      <c r="H9664">
        <v>13.47</v>
      </c>
      <c r="I9664">
        <v>0</v>
      </c>
      <c r="J9664">
        <v>0.02</v>
      </c>
      <c r="K9664" t="s">
        <v>17</v>
      </c>
      <c r="L9664">
        <v>17</v>
      </c>
    </row>
    <row r="9665" spans="1:12" x14ac:dyDescent="0.3">
      <c r="A9665">
        <v>45</v>
      </c>
      <c r="B9665">
        <v>48000</v>
      </c>
      <c r="C9665" t="s">
        <v>13</v>
      </c>
      <c r="D9665">
        <v>5</v>
      </c>
      <c r="E9665" t="s">
        <v>20</v>
      </c>
      <c r="F9665" t="s">
        <v>21</v>
      </c>
      <c r="G9665">
        <v>14400</v>
      </c>
      <c r="H9665">
        <v>8.49</v>
      </c>
      <c r="I9665">
        <v>0</v>
      </c>
      <c r="J9665">
        <v>0.3</v>
      </c>
      <c r="K9665" t="s">
        <v>16</v>
      </c>
      <c r="L9665">
        <v>15</v>
      </c>
    </row>
    <row r="9666" spans="1:12" x14ac:dyDescent="0.3">
      <c r="A9666">
        <v>37</v>
      </c>
      <c r="B9666">
        <v>60000</v>
      </c>
      <c r="C9666" t="s">
        <v>13</v>
      </c>
      <c r="D9666">
        <v>4</v>
      </c>
      <c r="E9666" t="s">
        <v>14</v>
      </c>
      <c r="F9666" t="s">
        <v>19</v>
      </c>
      <c r="G9666">
        <v>14400</v>
      </c>
      <c r="H9666">
        <v>10.62</v>
      </c>
      <c r="I9666">
        <v>0</v>
      </c>
      <c r="J9666">
        <v>0.24</v>
      </c>
      <c r="K9666" t="s">
        <v>16</v>
      </c>
      <c r="L9666">
        <v>15</v>
      </c>
    </row>
    <row r="9667" spans="1:12" x14ac:dyDescent="0.3">
      <c r="A9667">
        <v>50</v>
      </c>
      <c r="B9667">
        <v>102031</v>
      </c>
      <c r="C9667" t="s">
        <v>26</v>
      </c>
      <c r="D9667">
        <v>9</v>
      </c>
      <c r="E9667" t="s">
        <v>28</v>
      </c>
      <c r="F9667" t="s">
        <v>30</v>
      </c>
      <c r="G9667">
        <v>12000</v>
      </c>
      <c r="H9667">
        <v>14.96</v>
      </c>
      <c r="I9667">
        <v>0</v>
      </c>
      <c r="J9667">
        <v>0.12</v>
      </c>
      <c r="K9667" t="s">
        <v>17</v>
      </c>
      <c r="L9667">
        <v>11</v>
      </c>
    </row>
    <row r="9668" spans="1:12" x14ac:dyDescent="0.3">
      <c r="A9668">
        <v>36</v>
      </c>
      <c r="B9668">
        <v>30000</v>
      </c>
      <c r="C9668" t="s">
        <v>23</v>
      </c>
      <c r="E9668" t="s">
        <v>27</v>
      </c>
      <c r="F9668" t="s">
        <v>19</v>
      </c>
      <c r="G9668">
        <v>8000</v>
      </c>
      <c r="H9668">
        <v>9.99</v>
      </c>
      <c r="I9668">
        <v>0</v>
      </c>
      <c r="J9668">
        <v>0.27</v>
      </c>
      <c r="K9668" t="s">
        <v>16</v>
      </c>
      <c r="L9668">
        <v>15</v>
      </c>
    </row>
    <row r="9669" spans="1:12" x14ac:dyDescent="0.3">
      <c r="A9669">
        <v>39</v>
      </c>
      <c r="B9669">
        <v>96500</v>
      </c>
      <c r="C9669" t="s">
        <v>13</v>
      </c>
      <c r="D9669">
        <v>4</v>
      </c>
      <c r="E9669" t="s">
        <v>25</v>
      </c>
      <c r="F9669" t="s">
        <v>30</v>
      </c>
      <c r="G9669">
        <v>14400</v>
      </c>
      <c r="H9669">
        <v>15.2</v>
      </c>
      <c r="I9669">
        <v>1</v>
      </c>
      <c r="J9669">
        <v>0.15</v>
      </c>
      <c r="K9669" t="s">
        <v>16</v>
      </c>
      <c r="L9669">
        <v>11</v>
      </c>
    </row>
    <row r="9670" spans="1:12" x14ac:dyDescent="0.3">
      <c r="A9670">
        <v>38</v>
      </c>
      <c r="B9670">
        <v>105000</v>
      </c>
      <c r="C9670" t="s">
        <v>26</v>
      </c>
      <c r="D9670">
        <v>22</v>
      </c>
      <c r="E9670" t="s">
        <v>27</v>
      </c>
      <c r="F9670" t="s">
        <v>21</v>
      </c>
      <c r="G9670">
        <v>12350</v>
      </c>
      <c r="H9670">
        <v>6.62</v>
      </c>
      <c r="I9670">
        <v>0</v>
      </c>
      <c r="J9670">
        <v>0.12</v>
      </c>
      <c r="K9670" t="s">
        <v>16</v>
      </c>
      <c r="L9670">
        <v>11</v>
      </c>
    </row>
    <row r="9671" spans="1:12" x14ac:dyDescent="0.3">
      <c r="A9671">
        <v>41</v>
      </c>
      <c r="B9671">
        <v>105000</v>
      </c>
      <c r="C9671" t="s">
        <v>26</v>
      </c>
      <c r="D9671">
        <v>4</v>
      </c>
      <c r="E9671" t="s">
        <v>27</v>
      </c>
      <c r="F9671" t="s">
        <v>19</v>
      </c>
      <c r="G9671">
        <v>21000</v>
      </c>
      <c r="H9671">
        <v>10.25</v>
      </c>
      <c r="I9671">
        <v>0</v>
      </c>
      <c r="J9671">
        <v>0.2</v>
      </c>
      <c r="K9671" t="s">
        <v>16</v>
      </c>
      <c r="L9671">
        <v>15</v>
      </c>
    </row>
    <row r="9672" spans="1:12" x14ac:dyDescent="0.3">
      <c r="A9672">
        <v>41</v>
      </c>
      <c r="B9672">
        <v>46152</v>
      </c>
      <c r="C9672" t="s">
        <v>13</v>
      </c>
      <c r="D9672">
        <v>10</v>
      </c>
      <c r="E9672" t="s">
        <v>20</v>
      </c>
      <c r="F9672" t="s">
        <v>19</v>
      </c>
      <c r="G9672">
        <v>14525</v>
      </c>
      <c r="H9672">
        <v>11.11</v>
      </c>
      <c r="I9672">
        <v>1</v>
      </c>
      <c r="J9672">
        <v>0.31</v>
      </c>
      <c r="K9672" t="s">
        <v>16</v>
      </c>
      <c r="L9672">
        <v>16</v>
      </c>
    </row>
    <row r="9673" spans="1:12" x14ac:dyDescent="0.3">
      <c r="A9673">
        <v>46</v>
      </c>
      <c r="B9673">
        <v>80409</v>
      </c>
      <c r="C9673" t="s">
        <v>13</v>
      </c>
      <c r="D9673">
        <v>2</v>
      </c>
      <c r="E9673" t="s">
        <v>18</v>
      </c>
      <c r="F9673" t="s">
        <v>21</v>
      </c>
      <c r="G9673">
        <v>14550</v>
      </c>
      <c r="H9673">
        <v>8.94</v>
      </c>
      <c r="I9673">
        <v>0</v>
      </c>
      <c r="J9673">
        <v>0.18</v>
      </c>
      <c r="K9673" t="s">
        <v>16</v>
      </c>
      <c r="L9673">
        <v>11</v>
      </c>
    </row>
    <row r="9674" spans="1:12" x14ac:dyDescent="0.3">
      <c r="A9674">
        <v>36</v>
      </c>
      <c r="B9674">
        <v>106000</v>
      </c>
      <c r="C9674" t="s">
        <v>26</v>
      </c>
      <c r="D9674">
        <v>15</v>
      </c>
      <c r="E9674" t="s">
        <v>28</v>
      </c>
      <c r="F9674" t="s">
        <v>21</v>
      </c>
      <c r="G9674">
        <v>4025</v>
      </c>
      <c r="H9674">
        <v>7.49</v>
      </c>
      <c r="I9674">
        <v>0</v>
      </c>
      <c r="J9674">
        <v>0.04</v>
      </c>
      <c r="K9674" t="s">
        <v>16</v>
      </c>
      <c r="L9674">
        <v>14</v>
      </c>
    </row>
    <row r="9675" spans="1:12" x14ac:dyDescent="0.3">
      <c r="A9675">
        <v>38</v>
      </c>
      <c r="B9675">
        <v>106000</v>
      </c>
      <c r="C9675" t="s">
        <v>26</v>
      </c>
      <c r="D9675">
        <v>4</v>
      </c>
      <c r="E9675" t="s">
        <v>28</v>
      </c>
      <c r="F9675" t="s">
        <v>15</v>
      </c>
      <c r="G9675">
        <v>5000</v>
      </c>
      <c r="H9675">
        <v>12.99</v>
      </c>
      <c r="I9675">
        <v>0</v>
      </c>
      <c r="J9675">
        <v>0.05</v>
      </c>
      <c r="K9675" t="s">
        <v>17</v>
      </c>
      <c r="L9675">
        <v>12</v>
      </c>
    </row>
    <row r="9676" spans="1:12" x14ac:dyDescent="0.3">
      <c r="A9676">
        <v>36</v>
      </c>
      <c r="B9676">
        <v>107004</v>
      </c>
      <c r="C9676" t="s">
        <v>26</v>
      </c>
      <c r="D9676">
        <v>3</v>
      </c>
      <c r="E9676" t="s">
        <v>28</v>
      </c>
      <c r="F9676" t="s">
        <v>19</v>
      </c>
      <c r="G9676">
        <v>13000</v>
      </c>
      <c r="H9676">
        <v>11.83</v>
      </c>
      <c r="I9676">
        <v>0</v>
      </c>
      <c r="J9676">
        <v>0.12</v>
      </c>
      <c r="K9676" t="s">
        <v>16</v>
      </c>
      <c r="L9676">
        <v>15</v>
      </c>
    </row>
    <row r="9677" spans="1:12" x14ac:dyDescent="0.3">
      <c r="A9677">
        <v>40</v>
      </c>
      <c r="B9677">
        <v>108000</v>
      </c>
      <c r="C9677" t="s">
        <v>23</v>
      </c>
      <c r="E9677" t="s">
        <v>20</v>
      </c>
      <c r="F9677" t="s">
        <v>21</v>
      </c>
      <c r="G9677">
        <v>3500</v>
      </c>
      <c r="I9677">
        <v>0</v>
      </c>
      <c r="J9677">
        <v>0.03</v>
      </c>
      <c r="K9677" t="s">
        <v>16</v>
      </c>
      <c r="L9677">
        <v>15</v>
      </c>
    </row>
    <row r="9678" spans="1:12" x14ac:dyDescent="0.3">
      <c r="A9678">
        <v>40</v>
      </c>
      <c r="B9678">
        <v>35416</v>
      </c>
      <c r="C9678" t="s">
        <v>13</v>
      </c>
      <c r="D9678">
        <v>15</v>
      </c>
      <c r="E9678" t="s">
        <v>14</v>
      </c>
      <c r="F9678" t="s">
        <v>21</v>
      </c>
      <c r="G9678">
        <v>2000</v>
      </c>
      <c r="H9678">
        <v>6.91</v>
      </c>
      <c r="I9678">
        <v>0</v>
      </c>
      <c r="J9678">
        <v>0.06</v>
      </c>
      <c r="K9678" t="s">
        <v>16</v>
      </c>
      <c r="L9678">
        <v>14</v>
      </c>
    </row>
    <row r="9679" spans="1:12" x14ac:dyDescent="0.3">
      <c r="A9679">
        <v>44</v>
      </c>
      <c r="B9679">
        <v>109000</v>
      </c>
      <c r="C9679" t="s">
        <v>26</v>
      </c>
      <c r="D9679">
        <v>17</v>
      </c>
      <c r="E9679" t="s">
        <v>14</v>
      </c>
      <c r="F9679" t="s">
        <v>15</v>
      </c>
      <c r="G9679">
        <v>12800</v>
      </c>
      <c r="H9679">
        <v>13.79</v>
      </c>
      <c r="I9679">
        <v>0</v>
      </c>
      <c r="J9679">
        <v>0.12</v>
      </c>
      <c r="K9679" t="s">
        <v>17</v>
      </c>
      <c r="L9679">
        <v>12</v>
      </c>
    </row>
    <row r="9680" spans="1:12" x14ac:dyDescent="0.3">
      <c r="A9680">
        <v>41</v>
      </c>
      <c r="B9680">
        <v>110000</v>
      </c>
      <c r="C9680" t="s">
        <v>26</v>
      </c>
      <c r="D9680">
        <v>7</v>
      </c>
      <c r="E9680" t="s">
        <v>27</v>
      </c>
      <c r="F9680" t="s">
        <v>19</v>
      </c>
      <c r="G9680">
        <v>30000</v>
      </c>
      <c r="H9680">
        <v>9.91</v>
      </c>
      <c r="I9680">
        <v>0</v>
      </c>
      <c r="J9680">
        <v>0.27</v>
      </c>
      <c r="K9680" t="s">
        <v>16</v>
      </c>
      <c r="L9680">
        <v>11</v>
      </c>
    </row>
    <row r="9681" spans="1:12" x14ac:dyDescent="0.3">
      <c r="A9681">
        <v>36</v>
      </c>
      <c r="B9681">
        <v>42000</v>
      </c>
      <c r="C9681" t="s">
        <v>13</v>
      </c>
      <c r="D9681">
        <v>2</v>
      </c>
      <c r="E9681" t="s">
        <v>27</v>
      </c>
      <c r="F9681" t="s">
        <v>19</v>
      </c>
      <c r="G9681">
        <v>2000</v>
      </c>
      <c r="H9681">
        <v>11.14</v>
      </c>
      <c r="I9681">
        <v>0</v>
      </c>
      <c r="J9681">
        <v>0.05</v>
      </c>
      <c r="K9681" t="s">
        <v>16</v>
      </c>
      <c r="L9681">
        <v>11</v>
      </c>
    </row>
    <row r="9682" spans="1:12" x14ac:dyDescent="0.3">
      <c r="A9682">
        <v>40</v>
      </c>
      <c r="B9682">
        <v>110000</v>
      </c>
      <c r="C9682" t="s">
        <v>26</v>
      </c>
      <c r="D9682">
        <v>14</v>
      </c>
      <c r="E9682" t="s">
        <v>20</v>
      </c>
      <c r="F9682" t="s">
        <v>19</v>
      </c>
      <c r="G9682">
        <v>5000</v>
      </c>
      <c r="H9682">
        <v>11.49</v>
      </c>
      <c r="I9682">
        <v>0</v>
      </c>
      <c r="J9682">
        <v>0.05</v>
      </c>
      <c r="K9682" t="s">
        <v>16</v>
      </c>
      <c r="L9682">
        <v>14</v>
      </c>
    </row>
    <row r="9683" spans="1:12" x14ac:dyDescent="0.3">
      <c r="A9683">
        <v>38</v>
      </c>
      <c r="B9683">
        <v>110000</v>
      </c>
      <c r="C9683" t="s">
        <v>26</v>
      </c>
      <c r="D9683">
        <v>5</v>
      </c>
      <c r="E9683" t="s">
        <v>20</v>
      </c>
      <c r="F9683" t="s">
        <v>19</v>
      </c>
      <c r="G9683">
        <v>16000</v>
      </c>
      <c r="H9683">
        <v>11.99</v>
      </c>
      <c r="I9683">
        <v>0</v>
      </c>
      <c r="J9683">
        <v>0.15</v>
      </c>
      <c r="K9683" t="s">
        <v>16</v>
      </c>
      <c r="L9683">
        <v>17</v>
      </c>
    </row>
    <row r="9684" spans="1:12" x14ac:dyDescent="0.3">
      <c r="A9684">
        <v>37</v>
      </c>
      <c r="B9684">
        <v>110000</v>
      </c>
      <c r="C9684" t="s">
        <v>26</v>
      </c>
      <c r="D9684">
        <v>11</v>
      </c>
      <c r="E9684" t="s">
        <v>28</v>
      </c>
      <c r="F9684" t="s">
        <v>21</v>
      </c>
      <c r="G9684">
        <v>12000</v>
      </c>
      <c r="H9684">
        <v>7.88</v>
      </c>
      <c r="I9684">
        <v>0</v>
      </c>
      <c r="J9684">
        <v>0.11</v>
      </c>
      <c r="K9684" t="s">
        <v>16</v>
      </c>
      <c r="L9684">
        <v>16</v>
      </c>
    </row>
    <row r="9685" spans="1:12" x14ac:dyDescent="0.3">
      <c r="A9685">
        <v>41</v>
      </c>
      <c r="B9685">
        <v>28000</v>
      </c>
      <c r="C9685" t="s">
        <v>23</v>
      </c>
      <c r="D9685">
        <v>9</v>
      </c>
      <c r="E9685" t="s">
        <v>18</v>
      </c>
      <c r="F9685" t="s">
        <v>21</v>
      </c>
      <c r="G9685">
        <v>2000</v>
      </c>
      <c r="H9685">
        <v>7.74</v>
      </c>
      <c r="I9685">
        <v>0</v>
      </c>
      <c r="J9685">
        <v>7.0000000000000007E-2</v>
      </c>
      <c r="K9685" t="s">
        <v>16</v>
      </c>
      <c r="L9685">
        <v>16</v>
      </c>
    </row>
    <row r="9686" spans="1:12" x14ac:dyDescent="0.3">
      <c r="A9686">
        <v>38</v>
      </c>
      <c r="B9686">
        <v>114000</v>
      </c>
      <c r="C9686" t="s">
        <v>26</v>
      </c>
      <c r="D9686">
        <v>22</v>
      </c>
      <c r="E9686" t="s">
        <v>25</v>
      </c>
      <c r="F9686" t="s">
        <v>19</v>
      </c>
      <c r="G9686">
        <v>19000</v>
      </c>
      <c r="H9686">
        <v>9.99</v>
      </c>
      <c r="I9686">
        <v>0</v>
      </c>
      <c r="J9686">
        <v>0.17</v>
      </c>
      <c r="K9686" t="s">
        <v>16</v>
      </c>
      <c r="L9686">
        <v>12</v>
      </c>
    </row>
    <row r="9687" spans="1:12" x14ac:dyDescent="0.3">
      <c r="A9687">
        <v>39</v>
      </c>
      <c r="B9687">
        <v>115000</v>
      </c>
      <c r="C9687" t="s">
        <v>26</v>
      </c>
      <c r="D9687">
        <v>6</v>
      </c>
      <c r="E9687" t="s">
        <v>27</v>
      </c>
      <c r="F9687" t="s">
        <v>30</v>
      </c>
      <c r="G9687">
        <v>25000</v>
      </c>
      <c r="H9687">
        <v>15.58</v>
      </c>
      <c r="I9687">
        <v>0</v>
      </c>
      <c r="J9687">
        <v>0.22</v>
      </c>
      <c r="K9687" t="s">
        <v>17</v>
      </c>
      <c r="L9687">
        <v>17</v>
      </c>
    </row>
    <row r="9688" spans="1:12" x14ac:dyDescent="0.3">
      <c r="A9688">
        <v>41</v>
      </c>
      <c r="B9688">
        <v>115000</v>
      </c>
      <c r="C9688" t="s">
        <v>26</v>
      </c>
      <c r="D9688">
        <v>2</v>
      </c>
      <c r="E9688" t="s">
        <v>20</v>
      </c>
      <c r="F9688" t="s">
        <v>30</v>
      </c>
      <c r="G9688">
        <v>20000</v>
      </c>
      <c r="H9688">
        <v>14.61</v>
      </c>
      <c r="I9688">
        <v>0</v>
      </c>
      <c r="J9688">
        <v>0.17</v>
      </c>
      <c r="K9688" t="s">
        <v>16</v>
      </c>
      <c r="L9688">
        <v>11</v>
      </c>
    </row>
    <row r="9689" spans="1:12" x14ac:dyDescent="0.3">
      <c r="A9689">
        <v>45</v>
      </c>
      <c r="B9689">
        <v>47000</v>
      </c>
      <c r="C9689" t="s">
        <v>13</v>
      </c>
      <c r="D9689">
        <v>13</v>
      </c>
      <c r="E9689" t="s">
        <v>14</v>
      </c>
      <c r="F9689" t="s">
        <v>29</v>
      </c>
      <c r="G9689">
        <v>15000</v>
      </c>
      <c r="H9689">
        <v>16.399999999999999</v>
      </c>
      <c r="I9689">
        <v>1</v>
      </c>
      <c r="J9689">
        <v>0.32</v>
      </c>
      <c r="K9689" t="s">
        <v>17</v>
      </c>
      <c r="L9689">
        <v>11</v>
      </c>
    </row>
    <row r="9690" spans="1:12" x14ac:dyDescent="0.3">
      <c r="A9690">
        <v>37</v>
      </c>
      <c r="B9690">
        <v>117000</v>
      </c>
      <c r="C9690" t="s">
        <v>26</v>
      </c>
      <c r="D9690">
        <v>15</v>
      </c>
      <c r="E9690" t="s">
        <v>28</v>
      </c>
      <c r="F9690" t="s">
        <v>15</v>
      </c>
      <c r="G9690">
        <v>8000</v>
      </c>
      <c r="H9690">
        <v>13.06</v>
      </c>
      <c r="I9690">
        <v>0</v>
      </c>
      <c r="J9690">
        <v>7.0000000000000007E-2</v>
      </c>
      <c r="K9690" t="s">
        <v>16</v>
      </c>
      <c r="L9690">
        <v>13</v>
      </c>
    </row>
    <row r="9691" spans="1:12" x14ac:dyDescent="0.3">
      <c r="A9691">
        <v>38</v>
      </c>
      <c r="B9691">
        <v>26400</v>
      </c>
      <c r="C9691" t="s">
        <v>23</v>
      </c>
      <c r="E9691" t="s">
        <v>28</v>
      </c>
      <c r="F9691" t="s">
        <v>15</v>
      </c>
      <c r="G9691">
        <v>4750</v>
      </c>
      <c r="H9691">
        <v>12.73</v>
      </c>
      <c r="I9691">
        <v>0</v>
      </c>
      <c r="J9691">
        <v>0.18</v>
      </c>
      <c r="K9691" t="s">
        <v>17</v>
      </c>
      <c r="L9691">
        <v>14</v>
      </c>
    </row>
    <row r="9692" spans="1:12" x14ac:dyDescent="0.3">
      <c r="A9692">
        <v>36</v>
      </c>
      <c r="B9692">
        <v>48000</v>
      </c>
      <c r="C9692" t="s">
        <v>13</v>
      </c>
      <c r="D9692">
        <v>8</v>
      </c>
      <c r="E9692" t="s">
        <v>14</v>
      </c>
      <c r="F9692" t="s">
        <v>15</v>
      </c>
      <c r="G9692">
        <v>15000</v>
      </c>
      <c r="H9692">
        <v>13.98</v>
      </c>
      <c r="I9692">
        <v>1</v>
      </c>
      <c r="J9692">
        <v>0.31</v>
      </c>
      <c r="K9692" t="s">
        <v>16</v>
      </c>
      <c r="L9692">
        <v>15</v>
      </c>
    </row>
    <row r="9693" spans="1:12" x14ac:dyDescent="0.3">
      <c r="A9693">
        <v>45</v>
      </c>
      <c r="B9693">
        <v>119004</v>
      </c>
      <c r="C9693" t="s">
        <v>26</v>
      </c>
      <c r="D9693">
        <v>13</v>
      </c>
      <c r="E9693" t="s">
        <v>20</v>
      </c>
      <c r="F9693" t="s">
        <v>19</v>
      </c>
      <c r="G9693">
        <v>5000</v>
      </c>
      <c r="H9693">
        <v>11.49</v>
      </c>
      <c r="I9693">
        <v>0</v>
      </c>
      <c r="J9693">
        <v>0.04</v>
      </c>
      <c r="K9693" t="s">
        <v>16</v>
      </c>
      <c r="L9693">
        <v>13</v>
      </c>
    </row>
    <row r="9694" spans="1:12" x14ac:dyDescent="0.3">
      <c r="A9694">
        <v>44</v>
      </c>
      <c r="B9694">
        <v>120000</v>
      </c>
      <c r="C9694" t="s">
        <v>26</v>
      </c>
      <c r="D9694">
        <v>6</v>
      </c>
      <c r="E9694" t="s">
        <v>28</v>
      </c>
      <c r="F9694" t="s">
        <v>21</v>
      </c>
      <c r="G9694">
        <v>4000</v>
      </c>
      <c r="I9694">
        <v>0</v>
      </c>
      <c r="J9694">
        <v>0.03</v>
      </c>
      <c r="K9694" t="s">
        <v>16</v>
      </c>
      <c r="L9694">
        <v>14</v>
      </c>
    </row>
    <row r="9695" spans="1:12" x14ac:dyDescent="0.3">
      <c r="A9695">
        <v>36</v>
      </c>
      <c r="B9695">
        <v>120000</v>
      </c>
      <c r="C9695" t="s">
        <v>26</v>
      </c>
      <c r="D9695">
        <v>11</v>
      </c>
      <c r="E9695" t="s">
        <v>14</v>
      </c>
      <c r="F9695" t="s">
        <v>21</v>
      </c>
      <c r="G9695">
        <v>30000</v>
      </c>
      <c r="H9695">
        <v>6.62</v>
      </c>
      <c r="I9695">
        <v>0</v>
      </c>
      <c r="J9695">
        <v>0.25</v>
      </c>
      <c r="K9695" t="s">
        <v>16</v>
      </c>
      <c r="L9695">
        <v>11</v>
      </c>
    </row>
    <row r="9696" spans="1:12" x14ac:dyDescent="0.3">
      <c r="A9696">
        <v>40</v>
      </c>
      <c r="B9696">
        <v>108000</v>
      </c>
      <c r="C9696" t="s">
        <v>26</v>
      </c>
      <c r="D9696">
        <v>7</v>
      </c>
      <c r="E9696" t="s">
        <v>25</v>
      </c>
      <c r="F9696" t="s">
        <v>30</v>
      </c>
      <c r="G9696">
        <v>6000</v>
      </c>
      <c r="H9696">
        <v>17.27</v>
      </c>
      <c r="I9696">
        <v>1</v>
      </c>
      <c r="J9696">
        <v>0.06</v>
      </c>
      <c r="K9696" t="s">
        <v>16</v>
      </c>
      <c r="L9696">
        <v>16</v>
      </c>
    </row>
    <row r="9697" spans="1:12" x14ac:dyDescent="0.3">
      <c r="A9697">
        <v>40</v>
      </c>
      <c r="B9697">
        <v>25920</v>
      </c>
      <c r="C9697" t="s">
        <v>23</v>
      </c>
      <c r="D9697">
        <v>2</v>
      </c>
      <c r="E9697" t="s">
        <v>28</v>
      </c>
      <c r="F9697" t="s">
        <v>30</v>
      </c>
      <c r="G9697">
        <v>4750</v>
      </c>
      <c r="I9697">
        <v>0</v>
      </c>
      <c r="J9697">
        <v>0.18</v>
      </c>
      <c r="K9697" t="s">
        <v>16</v>
      </c>
      <c r="L9697">
        <v>17</v>
      </c>
    </row>
    <row r="9698" spans="1:12" x14ac:dyDescent="0.3">
      <c r="A9698">
        <v>37</v>
      </c>
      <c r="B9698">
        <v>120000</v>
      </c>
      <c r="C9698" t="s">
        <v>26</v>
      </c>
      <c r="D9698">
        <v>5</v>
      </c>
      <c r="E9698" t="s">
        <v>20</v>
      </c>
      <c r="F9698" t="s">
        <v>21</v>
      </c>
      <c r="G9698">
        <v>5400</v>
      </c>
      <c r="H9698">
        <v>5.99</v>
      </c>
      <c r="I9698">
        <v>0</v>
      </c>
      <c r="J9698">
        <v>0.04</v>
      </c>
      <c r="K9698" t="s">
        <v>16</v>
      </c>
      <c r="L9698">
        <v>17</v>
      </c>
    </row>
    <row r="9699" spans="1:12" x14ac:dyDescent="0.3">
      <c r="A9699">
        <v>37</v>
      </c>
      <c r="B9699">
        <v>50000</v>
      </c>
      <c r="C9699" t="s">
        <v>13</v>
      </c>
      <c r="D9699">
        <v>1</v>
      </c>
      <c r="E9699" t="s">
        <v>28</v>
      </c>
      <c r="F9699" t="s">
        <v>15</v>
      </c>
      <c r="G9699">
        <v>15000</v>
      </c>
      <c r="H9699">
        <v>13.22</v>
      </c>
      <c r="I9699">
        <v>0</v>
      </c>
      <c r="J9699">
        <v>0.3</v>
      </c>
      <c r="K9699" t="s">
        <v>17</v>
      </c>
      <c r="L9699">
        <v>11</v>
      </c>
    </row>
    <row r="9700" spans="1:12" x14ac:dyDescent="0.3">
      <c r="A9700">
        <v>40</v>
      </c>
      <c r="B9700">
        <v>120000</v>
      </c>
      <c r="C9700" t="s">
        <v>26</v>
      </c>
      <c r="D9700">
        <v>6</v>
      </c>
      <c r="E9700" t="s">
        <v>20</v>
      </c>
      <c r="F9700" t="s">
        <v>19</v>
      </c>
      <c r="G9700">
        <v>9600</v>
      </c>
      <c r="H9700">
        <v>10.59</v>
      </c>
      <c r="I9700">
        <v>0</v>
      </c>
      <c r="J9700">
        <v>0.08</v>
      </c>
      <c r="K9700" t="s">
        <v>16</v>
      </c>
      <c r="L9700">
        <v>14</v>
      </c>
    </row>
    <row r="9701" spans="1:12" x14ac:dyDescent="0.3">
      <c r="A9701">
        <v>40</v>
      </c>
      <c r="B9701">
        <v>25000</v>
      </c>
      <c r="C9701" t="s">
        <v>23</v>
      </c>
      <c r="D9701">
        <v>2</v>
      </c>
      <c r="E9701" t="s">
        <v>27</v>
      </c>
      <c r="F9701" t="s">
        <v>21</v>
      </c>
      <c r="G9701">
        <v>8500</v>
      </c>
      <c r="H9701">
        <v>7.51</v>
      </c>
      <c r="I9701">
        <v>0</v>
      </c>
      <c r="J9701">
        <v>0.34</v>
      </c>
      <c r="K9701" t="s">
        <v>16</v>
      </c>
      <c r="L9701">
        <v>11</v>
      </c>
    </row>
    <row r="9702" spans="1:12" x14ac:dyDescent="0.3">
      <c r="A9702">
        <v>38</v>
      </c>
      <c r="B9702">
        <v>120000</v>
      </c>
      <c r="C9702" t="s">
        <v>26</v>
      </c>
      <c r="D9702">
        <v>2</v>
      </c>
      <c r="E9702" t="s">
        <v>25</v>
      </c>
      <c r="F9702" t="s">
        <v>19</v>
      </c>
      <c r="G9702">
        <v>24250</v>
      </c>
      <c r="I9702">
        <v>0</v>
      </c>
      <c r="J9702">
        <v>0.2</v>
      </c>
      <c r="K9702" t="s">
        <v>16</v>
      </c>
      <c r="L9702">
        <v>12</v>
      </c>
    </row>
    <row r="9703" spans="1:12" x14ac:dyDescent="0.3">
      <c r="A9703">
        <v>39</v>
      </c>
      <c r="B9703">
        <v>25000</v>
      </c>
      <c r="C9703" t="s">
        <v>23</v>
      </c>
      <c r="D9703">
        <v>16</v>
      </c>
      <c r="E9703" t="s">
        <v>20</v>
      </c>
      <c r="F9703" t="s">
        <v>21</v>
      </c>
      <c r="G9703">
        <v>8000</v>
      </c>
      <c r="H9703">
        <v>7.51</v>
      </c>
      <c r="I9703">
        <v>0</v>
      </c>
      <c r="J9703">
        <v>0.32</v>
      </c>
      <c r="K9703" t="s">
        <v>16</v>
      </c>
      <c r="L9703">
        <v>14</v>
      </c>
    </row>
    <row r="9704" spans="1:12" x14ac:dyDescent="0.3">
      <c r="A9704">
        <v>40</v>
      </c>
      <c r="B9704">
        <v>120000</v>
      </c>
      <c r="C9704" t="s">
        <v>26</v>
      </c>
      <c r="D9704">
        <v>2</v>
      </c>
      <c r="E9704" t="s">
        <v>27</v>
      </c>
      <c r="F9704" t="s">
        <v>19</v>
      </c>
      <c r="G9704">
        <v>17000</v>
      </c>
      <c r="H9704">
        <v>10.51</v>
      </c>
      <c r="I9704">
        <v>0</v>
      </c>
      <c r="J9704">
        <v>0.14000000000000001</v>
      </c>
      <c r="K9704" t="s">
        <v>16</v>
      </c>
      <c r="L9704">
        <v>15</v>
      </c>
    </row>
    <row r="9705" spans="1:12" x14ac:dyDescent="0.3">
      <c r="A9705">
        <v>36</v>
      </c>
      <c r="B9705">
        <v>53550</v>
      </c>
      <c r="C9705" t="s">
        <v>13</v>
      </c>
      <c r="D9705">
        <v>1</v>
      </c>
      <c r="E9705" t="s">
        <v>14</v>
      </c>
      <c r="F9705" t="s">
        <v>19</v>
      </c>
      <c r="G9705">
        <v>1600</v>
      </c>
      <c r="H9705">
        <v>12.21</v>
      </c>
      <c r="I9705">
        <v>1</v>
      </c>
      <c r="J9705">
        <v>0.03</v>
      </c>
      <c r="K9705" t="s">
        <v>16</v>
      </c>
      <c r="L9705">
        <v>16</v>
      </c>
    </row>
    <row r="9706" spans="1:12" x14ac:dyDescent="0.3">
      <c r="A9706">
        <v>39</v>
      </c>
      <c r="B9706">
        <v>121200</v>
      </c>
      <c r="C9706" t="s">
        <v>26</v>
      </c>
      <c r="D9706">
        <v>16</v>
      </c>
      <c r="E9706" t="s">
        <v>27</v>
      </c>
      <c r="F9706" t="s">
        <v>21</v>
      </c>
      <c r="G9706">
        <v>1450</v>
      </c>
      <c r="H9706">
        <v>6.76</v>
      </c>
      <c r="I9706">
        <v>0</v>
      </c>
      <c r="J9706">
        <v>0.01</v>
      </c>
      <c r="K9706" t="s">
        <v>16</v>
      </c>
      <c r="L9706">
        <v>17</v>
      </c>
    </row>
    <row r="9707" spans="1:12" x14ac:dyDescent="0.3">
      <c r="A9707">
        <v>43</v>
      </c>
      <c r="B9707">
        <v>122500</v>
      </c>
      <c r="C9707" t="s">
        <v>26</v>
      </c>
      <c r="D9707">
        <v>4</v>
      </c>
      <c r="E9707" t="s">
        <v>18</v>
      </c>
      <c r="F9707" t="s">
        <v>21</v>
      </c>
      <c r="G9707">
        <v>9150</v>
      </c>
      <c r="H9707">
        <v>6.03</v>
      </c>
      <c r="I9707">
        <v>0</v>
      </c>
      <c r="J9707">
        <v>7.0000000000000007E-2</v>
      </c>
      <c r="K9707" t="s">
        <v>16</v>
      </c>
      <c r="L9707">
        <v>12</v>
      </c>
    </row>
    <row r="9708" spans="1:12" x14ac:dyDescent="0.3">
      <c r="A9708">
        <v>41</v>
      </c>
      <c r="B9708">
        <v>17000</v>
      </c>
      <c r="C9708" t="s">
        <v>13</v>
      </c>
      <c r="D9708">
        <v>0</v>
      </c>
      <c r="E9708" t="s">
        <v>20</v>
      </c>
      <c r="F9708" t="s">
        <v>15</v>
      </c>
      <c r="G9708">
        <v>1500</v>
      </c>
      <c r="H9708">
        <v>15.23</v>
      </c>
      <c r="I9708">
        <v>1</v>
      </c>
      <c r="J9708">
        <v>0.09</v>
      </c>
      <c r="K9708" t="s">
        <v>16</v>
      </c>
      <c r="L9708">
        <v>13</v>
      </c>
    </row>
    <row r="9709" spans="1:12" x14ac:dyDescent="0.3">
      <c r="A9709">
        <v>37</v>
      </c>
      <c r="B9709">
        <v>124000</v>
      </c>
      <c r="C9709" t="s">
        <v>26</v>
      </c>
      <c r="D9709">
        <v>4</v>
      </c>
      <c r="E9709" t="s">
        <v>28</v>
      </c>
      <c r="F9709" t="s">
        <v>29</v>
      </c>
      <c r="G9709">
        <v>30000</v>
      </c>
      <c r="H9709">
        <v>17.989999999999998</v>
      </c>
      <c r="I9709">
        <v>0</v>
      </c>
      <c r="J9709">
        <v>0.24</v>
      </c>
      <c r="K9709" t="s">
        <v>16</v>
      </c>
      <c r="L9709">
        <v>12</v>
      </c>
    </row>
    <row r="9710" spans="1:12" x14ac:dyDescent="0.3">
      <c r="A9710">
        <v>36</v>
      </c>
      <c r="B9710">
        <v>124000</v>
      </c>
      <c r="C9710" t="s">
        <v>26</v>
      </c>
      <c r="D9710">
        <v>2</v>
      </c>
      <c r="E9710" t="s">
        <v>25</v>
      </c>
      <c r="F9710" t="s">
        <v>15</v>
      </c>
      <c r="G9710">
        <v>2000</v>
      </c>
      <c r="H9710">
        <v>12.99</v>
      </c>
      <c r="I9710">
        <v>0</v>
      </c>
      <c r="J9710">
        <v>0.02</v>
      </c>
      <c r="K9710" t="s">
        <v>17</v>
      </c>
      <c r="L9710">
        <v>16</v>
      </c>
    </row>
    <row r="9711" spans="1:12" x14ac:dyDescent="0.3">
      <c r="A9711">
        <v>37</v>
      </c>
      <c r="B9711">
        <v>124000</v>
      </c>
      <c r="C9711" t="s">
        <v>26</v>
      </c>
      <c r="D9711">
        <v>4</v>
      </c>
      <c r="E9711" t="s">
        <v>28</v>
      </c>
      <c r="F9711" t="s">
        <v>15</v>
      </c>
      <c r="G9711">
        <v>19000</v>
      </c>
      <c r="H9711">
        <v>13.92</v>
      </c>
      <c r="I9711">
        <v>0</v>
      </c>
      <c r="J9711">
        <v>0.15</v>
      </c>
      <c r="K9711" t="s">
        <v>17</v>
      </c>
      <c r="L9711">
        <v>16</v>
      </c>
    </row>
    <row r="9712" spans="1:12" x14ac:dyDescent="0.3">
      <c r="A9712">
        <v>40</v>
      </c>
      <c r="B9712">
        <v>22800</v>
      </c>
      <c r="C9712" t="s">
        <v>13</v>
      </c>
      <c r="D9712">
        <v>0</v>
      </c>
      <c r="E9712" t="s">
        <v>14</v>
      </c>
      <c r="F9712" t="s">
        <v>21</v>
      </c>
      <c r="G9712">
        <v>1500</v>
      </c>
      <c r="H9712">
        <v>7.29</v>
      </c>
      <c r="I9712">
        <v>0</v>
      </c>
      <c r="J9712">
        <v>7.0000000000000007E-2</v>
      </c>
      <c r="K9712" t="s">
        <v>16</v>
      </c>
      <c r="L9712">
        <v>16</v>
      </c>
    </row>
    <row r="9713" spans="1:12" x14ac:dyDescent="0.3">
      <c r="A9713">
        <v>39</v>
      </c>
      <c r="B9713">
        <v>125000</v>
      </c>
      <c r="C9713" t="s">
        <v>26</v>
      </c>
      <c r="D9713">
        <v>13</v>
      </c>
      <c r="E9713" t="s">
        <v>25</v>
      </c>
      <c r="F9713" t="s">
        <v>21</v>
      </c>
      <c r="G9713">
        <v>4500</v>
      </c>
      <c r="H9713">
        <v>6.62</v>
      </c>
      <c r="I9713">
        <v>0</v>
      </c>
      <c r="J9713">
        <v>0.04</v>
      </c>
      <c r="K9713" t="s">
        <v>16</v>
      </c>
      <c r="L9713">
        <v>11</v>
      </c>
    </row>
    <row r="9714" spans="1:12" x14ac:dyDescent="0.3">
      <c r="A9714">
        <v>41</v>
      </c>
      <c r="B9714">
        <v>125000</v>
      </c>
      <c r="C9714" t="s">
        <v>26</v>
      </c>
      <c r="E9714" t="s">
        <v>27</v>
      </c>
      <c r="F9714" t="s">
        <v>21</v>
      </c>
      <c r="G9714">
        <v>14975</v>
      </c>
      <c r="H9714">
        <v>6.03</v>
      </c>
      <c r="I9714">
        <v>0</v>
      </c>
      <c r="J9714">
        <v>0.12</v>
      </c>
      <c r="K9714" t="s">
        <v>16</v>
      </c>
      <c r="L9714">
        <v>16</v>
      </c>
    </row>
    <row r="9715" spans="1:12" x14ac:dyDescent="0.3">
      <c r="A9715">
        <v>36</v>
      </c>
      <c r="B9715">
        <v>125000</v>
      </c>
      <c r="C9715" t="s">
        <v>26</v>
      </c>
      <c r="D9715">
        <v>14</v>
      </c>
      <c r="E9715" t="s">
        <v>14</v>
      </c>
      <c r="F9715" t="s">
        <v>21</v>
      </c>
      <c r="G9715">
        <v>14500</v>
      </c>
      <c r="I9715">
        <v>0</v>
      </c>
      <c r="J9715">
        <v>0.12</v>
      </c>
      <c r="K9715" t="s">
        <v>16</v>
      </c>
      <c r="L9715">
        <v>16</v>
      </c>
    </row>
    <row r="9716" spans="1:12" x14ac:dyDescent="0.3">
      <c r="A9716">
        <v>45</v>
      </c>
      <c r="B9716">
        <v>125000</v>
      </c>
      <c r="C9716" t="s">
        <v>26</v>
      </c>
      <c r="D9716">
        <v>14</v>
      </c>
      <c r="E9716" t="s">
        <v>20</v>
      </c>
      <c r="F9716" t="s">
        <v>19</v>
      </c>
      <c r="G9716">
        <v>10000</v>
      </c>
      <c r="I9716">
        <v>0</v>
      </c>
      <c r="J9716">
        <v>0.08</v>
      </c>
      <c r="K9716" t="s">
        <v>16</v>
      </c>
      <c r="L9716">
        <v>12</v>
      </c>
    </row>
    <row r="9717" spans="1:12" x14ac:dyDescent="0.3">
      <c r="A9717">
        <v>50</v>
      </c>
      <c r="B9717">
        <v>56000</v>
      </c>
      <c r="C9717" t="s">
        <v>13</v>
      </c>
      <c r="D9717">
        <v>2</v>
      </c>
      <c r="E9717" t="s">
        <v>28</v>
      </c>
      <c r="F9717" t="s">
        <v>15</v>
      </c>
      <c r="G9717">
        <v>15000</v>
      </c>
      <c r="H9717">
        <v>13.47</v>
      </c>
      <c r="I9717">
        <v>0</v>
      </c>
      <c r="J9717">
        <v>0.27</v>
      </c>
      <c r="K9717" t="s">
        <v>16</v>
      </c>
      <c r="L9717">
        <v>15</v>
      </c>
    </row>
    <row r="9718" spans="1:12" x14ac:dyDescent="0.3">
      <c r="A9718">
        <v>40</v>
      </c>
      <c r="B9718">
        <v>52000</v>
      </c>
      <c r="C9718" t="s">
        <v>13</v>
      </c>
      <c r="D9718">
        <v>2</v>
      </c>
      <c r="E9718" t="s">
        <v>18</v>
      </c>
      <c r="F9718" t="s">
        <v>22</v>
      </c>
      <c r="G9718">
        <v>15000</v>
      </c>
      <c r="H9718">
        <v>18.62</v>
      </c>
      <c r="I9718">
        <v>1</v>
      </c>
      <c r="J9718">
        <v>0.28999999999999998</v>
      </c>
      <c r="K9718" t="s">
        <v>17</v>
      </c>
      <c r="L9718">
        <v>17</v>
      </c>
    </row>
    <row r="9719" spans="1:12" x14ac:dyDescent="0.3">
      <c r="A9719">
        <v>45</v>
      </c>
      <c r="B9719">
        <v>126000</v>
      </c>
      <c r="C9719" t="s">
        <v>26</v>
      </c>
      <c r="D9719">
        <v>5</v>
      </c>
      <c r="E9719" t="s">
        <v>27</v>
      </c>
      <c r="F9719" t="s">
        <v>19</v>
      </c>
      <c r="G9719">
        <v>6000</v>
      </c>
      <c r="H9719">
        <v>10.65</v>
      </c>
      <c r="I9719">
        <v>0</v>
      </c>
      <c r="J9719">
        <v>0.05</v>
      </c>
      <c r="K9719" t="s">
        <v>16</v>
      </c>
      <c r="L9719">
        <v>12</v>
      </c>
    </row>
    <row r="9720" spans="1:12" x14ac:dyDescent="0.3">
      <c r="A9720">
        <v>38</v>
      </c>
      <c r="B9720">
        <v>126000</v>
      </c>
      <c r="C9720" t="s">
        <v>26</v>
      </c>
      <c r="D9720">
        <v>3</v>
      </c>
      <c r="E9720" t="s">
        <v>18</v>
      </c>
      <c r="F9720" t="s">
        <v>30</v>
      </c>
      <c r="G9720">
        <v>2400</v>
      </c>
      <c r="I9720">
        <v>0</v>
      </c>
      <c r="J9720">
        <v>0.02</v>
      </c>
      <c r="K9720" t="s">
        <v>17</v>
      </c>
      <c r="L9720">
        <v>14</v>
      </c>
    </row>
    <row r="9721" spans="1:12" x14ac:dyDescent="0.3">
      <c r="A9721">
        <v>42</v>
      </c>
      <c r="B9721">
        <v>98603</v>
      </c>
      <c r="C9721" t="s">
        <v>26</v>
      </c>
      <c r="D9721">
        <v>19</v>
      </c>
      <c r="E9721" t="s">
        <v>14</v>
      </c>
      <c r="F9721" t="s">
        <v>15</v>
      </c>
      <c r="G9721">
        <v>24250</v>
      </c>
      <c r="H9721">
        <v>14.22</v>
      </c>
      <c r="I9721">
        <v>1</v>
      </c>
      <c r="J9721">
        <v>0.21</v>
      </c>
      <c r="K9721" t="s">
        <v>16</v>
      </c>
      <c r="L9721">
        <v>14</v>
      </c>
    </row>
    <row r="9722" spans="1:12" x14ac:dyDescent="0.3">
      <c r="A9722">
        <v>36</v>
      </c>
      <c r="B9722">
        <v>60000</v>
      </c>
      <c r="C9722" t="s">
        <v>13</v>
      </c>
      <c r="D9722">
        <v>2</v>
      </c>
      <c r="E9722" t="s">
        <v>27</v>
      </c>
      <c r="F9722" t="s">
        <v>19</v>
      </c>
      <c r="G9722">
        <v>15000</v>
      </c>
      <c r="I9722">
        <v>0</v>
      </c>
      <c r="J9722">
        <v>0.25</v>
      </c>
      <c r="K9722" t="s">
        <v>16</v>
      </c>
      <c r="L9722">
        <v>16</v>
      </c>
    </row>
    <row r="9723" spans="1:12" x14ac:dyDescent="0.3">
      <c r="A9723">
        <v>40</v>
      </c>
      <c r="B9723">
        <v>130000</v>
      </c>
      <c r="C9723" t="s">
        <v>26</v>
      </c>
      <c r="D9723">
        <v>0</v>
      </c>
      <c r="E9723" t="s">
        <v>25</v>
      </c>
      <c r="F9723" t="s">
        <v>21</v>
      </c>
      <c r="G9723">
        <v>24250</v>
      </c>
      <c r="H9723">
        <v>6.17</v>
      </c>
      <c r="I9723">
        <v>0</v>
      </c>
      <c r="J9723">
        <v>0.19</v>
      </c>
      <c r="K9723" t="s">
        <v>16</v>
      </c>
      <c r="L9723">
        <v>16</v>
      </c>
    </row>
    <row r="9724" spans="1:12" x14ac:dyDescent="0.3">
      <c r="A9724">
        <v>40</v>
      </c>
      <c r="B9724">
        <v>132000</v>
      </c>
      <c r="C9724" t="s">
        <v>26</v>
      </c>
      <c r="D9724">
        <v>7</v>
      </c>
      <c r="E9724" t="s">
        <v>28</v>
      </c>
      <c r="F9724" t="s">
        <v>21</v>
      </c>
      <c r="G9724">
        <v>7500</v>
      </c>
      <c r="H9724">
        <v>7.29</v>
      </c>
      <c r="I9724">
        <v>0</v>
      </c>
      <c r="J9724">
        <v>0.06</v>
      </c>
      <c r="K9724" t="s">
        <v>16</v>
      </c>
      <c r="L9724">
        <v>15</v>
      </c>
    </row>
    <row r="9725" spans="1:12" x14ac:dyDescent="0.3">
      <c r="A9725">
        <v>36</v>
      </c>
      <c r="B9725">
        <v>65000</v>
      </c>
      <c r="C9725" t="s">
        <v>13</v>
      </c>
      <c r="D9725">
        <v>7</v>
      </c>
      <c r="E9725" t="s">
        <v>14</v>
      </c>
      <c r="F9725" t="s">
        <v>15</v>
      </c>
      <c r="G9725">
        <v>15000</v>
      </c>
      <c r="H9725">
        <v>13.72</v>
      </c>
      <c r="I9725">
        <v>0</v>
      </c>
      <c r="J9725">
        <v>0.23</v>
      </c>
      <c r="K9725" t="s">
        <v>16</v>
      </c>
      <c r="L9725">
        <v>11</v>
      </c>
    </row>
    <row r="9726" spans="1:12" x14ac:dyDescent="0.3">
      <c r="A9726">
        <v>39</v>
      </c>
      <c r="B9726">
        <v>134000</v>
      </c>
      <c r="C9726" t="s">
        <v>26</v>
      </c>
      <c r="E9726" t="s">
        <v>27</v>
      </c>
      <c r="F9726" t="s">
        <v>19</v>
      </c>
      <c r="G9726">
        <v>25000</v>
      </c>
      <c r="H9726">
        <v>10.25</v>
      </c>
      <c r="I9726">
        <v>0</v>
      </c>
      <c r="J9726">
        <v>0.19</v>
      </c>
      <c r="K9726" t="s">
        <v>16</v>
      </c>
      <c r="L9726">
        <v>17</v>
      </c>
    </row>
    <row r="9727" spans="1:12" x14ac:dyDescent="0.3">
      <c r="A9727">
        <v>41</v>
      </c>
      <c r="B9727">
        <v>68000</v>
      </c>
      <c r="C9727" t="s">
        <v>13</v>
      </c>
      <c r="D9727">
        <v>0</v>
      </c>
      <c r="E9727" t="s">
        <v>18</v>
      </c>
      <c r="F9727" t="s">
        <v>15</v>
      </c>
      <c r="G9727">
        <v>15000</v>
      </c>
      <c r="H9727">
        <v>13.47</v>
      </c>
      <c r="I9727">
        <v>0</v>
      </c>
      <c r="J9727">
        <v>0.22</v>
      </c>
      <c r="K9727" t="s">
        <v>17</v>
      </c>
      <c r="L9727">
        <v>12</v>
      </c>
    </row>
    <row r="9728" spans="1:12" x14ac:dyDescent="0.3">
      <c r="A9728">
        <v>36</v>
      </c>
      <c r="B9728">
        <v>62962</v>
      </c>
      <c r="C9728" t="s">
        <v>13</v>
      </c>
      <c r="D9728">
        <v>2</v>
      </c>
      <c r="E9728" t="s">
        <v>18</v>
      </c>
      <c r="F9728" t="s">
        <v>19</v>
      </c>
      <c r="G9728">
        <v>15000</v>
      </c>
      <c r="H9728">
        <v>11.71</v>
      </c>
      <c r="I9728">
        <v>1</v>
      </c>
      <c r="J9728">
        <v>0.24</v>
      </c>
      <c r="K9728" t="s">
        <v>16</v>
      </c>
      <c r="L9728">
        <v>13</v>
      </c>
    </row>
    <row r="9729" spans="1:12" x14ac:dyDescent="0.3">
      <c r="A9729">
        <v>36</v>
      </c>
      <c r="B9729">
        <v>136000</v>
      </c>
      <c r="C9729" t="s">
        <v>26</v>
      </c>
      <c r="D9729">
        <v>0</v>
      </c>
      <c r="E9729" t="s">
        <v>27</v>
      </c>
      <c r="F9729" t="s">
        <v>15</v>
      </c>
      <c r="G9729">
        <v>4800</v>
      </c>
      <c r="H9729">
        <v>14.72</v>
      </c>
      <c r="I9729">
        <v>0</v>
      </c>
      <c r="J9729">
        <v>0.04</v>
      </c>
      <c r="K9729" t="s">
        <v>16</v>
      </c>
      <c r="L9729">
        <v>15</v>
      </c>
    </row>
    <row r="9730" spans="1:12" x14ac:dyDescent="0.3">
      <c r="A9730">
        <v>45</v>
      </c>
      <c r="B9730">
        <v>139380</v>
      </c>
      <c r="C9730" t="s">
        <v>23</v>
      </c>
      <c r="D9730">
        <v>4</v>
      </c>
      <c r="E9730" t="s">
        <v>28</v>
      </c>
      <c r="F9730" t="s">
        <v>21</v>
      </c>
      <c r="G9730">
        <v>9000</v>
      </c>
      <c r="H9730">
        <v>7.51</v>
      </c>
      <c r="I9730">
        <v>0</v>
      </c>
      <c r="J9730">
        <v>0.06</v>
      </c>
      <c r="K9730" t="s">
        <v>16</v>
      </c>
      <c r="L9730">
        <v>12</v>
      </c>
    </row>
    <row r="9731" spans="1:12" x14ac:dyDescent="0.3">
      <c r="A9731">
        <v>45</v>
      </c>
      <c r="B9731">
        <v>140000</v>
      </c>
      <c r="C9731" t="s">
        <v>26</v>
      </c>
      <c r="D9731">
        <v>9</v>
      </c>
      <c r="E9731" t="s">
        <v>28</v>
      </c>
      <c r="F9731" t="s">
        <v>21</v>
      </c>
      <c r="G9731">
        <v>7500</v>
      </c>
      <c r="H9731">
        <v>6.62</v>
      </c>
      <c r="I9731">
        <v>0</v>
      </c>
      <c r="J9731">
        <v>0.05</v>
      </c>
      <c r="K9731" t="s">
        <v>16</v>
      </c>
      <c r="L9731">
        <v>15</v>
      </c>
    </row>
    <row r="9732" spans="1:12" x14ac:dyDescent="0.3">
      <c r="A9732">
        <v>48</v>
      </c>
      <c r="B9732">
        <v>140000</v>
      </c>
      <c r="C9732" t="s">
        <v>26</v>
      </c>
      <c r="D9732">
        <v>4</v>
      </c>
      <c r="E9732" t="s">
        <v>18</v>
      </c>
      <c r="F9732" t="s">
        <v>19</v>
      </c>
      <c r="G9732">
        <v>18000</v>
      </c>
      <c r="H9732">
        <v>9.99</v>
      </c>
      <c r="I9732">
        <v>0</v>
      </c>
      <c r="J9732">
        <v>0.13</v>
      </c>
      <c r="K9732" t="s">
        <v>16</v>
      </c>
      <c r="L9732">
        <v>11</v>
      </c>
    </row>
    <row r="9733" spans="1:12" x14ac:dyDescent="0.3">
      <c r="A9733">
        <v>36</v>
      </c>
      <c r="B9733">
        <v>140000</v>
      </c>
      <c r="C9733" t="s">
        <v>26</v>
      </c>
      <c r="D9733">
        <v>21</v>
      </c>
      <c r="E9733" t="s">
        <v>20</v>
      </c>
      <c r="F9733" t="s">
        <v>21</v>
      </c>
      <c r="G9733">
        <v>8000</v>
      </c>
      <c r="H9733">
        <v>6.99</v>
      </c>
      <c r="I9733">
        <v>0</v>
      </c>
      <c r="J9733">
        <v>0.06</v>
      </c>
      <c r="K9733" t="s">
        <v>16</v>
      </c>
      <c r="L9733">
        <v>11</v>
      </c>
    </row>
    <row r="9734" spans="1:12" x14ac:dyDescent="0.3">
      <c r="A9734">
        <v>37</v>
      </c>
      <c r="B9734">
        <v>74784</v>
      </c>
      <c r="C9734" t="s">
        <v>13</v>
      </c>
      <c r="D9734">
        <v>8</v>
      </c>
      <c r="E9734" t="s">
        <v>28</v>
      </c>
      <c r="F9734" t="s">
        <v>29</v>
      </c>
      <c r="G9734">
        <v>15000</v>
      </c>
      <c r="H9734">
        <v>14.5</v>
      </c>
      <c r="I9734">
        <v>0</v>
      </c>
      <c r="J9734">
        <v>0.2</v>
      </c>
      <c r="K9734" t="s">
        <v>16</v>
      </c>
      <c r="L9734">
        <v>15</v>
      </c>
    </row>
    <row r="9735" spans="1:12" x14ac:dyDescent="0.3">
      <c r="A9735">
        <v>50</v>
      </c>
      <c r="B9735">
        <v>69000</v>
      </c>
      <c r="C9735" t="s">
        <v>13</v>
      </c>
      <c r="D9735">
        <v>8</v>
      </c>
      <c r="E9735" t="s">
        <v>25</v>
      </c>
      <c r="F9735" t="s">
        <v>30</v>
      </c>
      <c r="G9735">
        <v>15000</v>
      </c>
      <c r="I9735">
        <v>1</v>
      </c>
      <c r="J9735">
        <v>0.22</v>
      </c>
      <c r="K9735" t="s">
        <v>16</v>
      </c>
      <c r="L9735">
        <v>17</v>
      </c>
    </row>
    <row r="9736" spans="1:12" x14ac:dyDescent="0.3">
      <c r="A9736">
        <v>36</v>
      </c>
      <c r="B9736">
        <v>140004</v>
      </c>
      <c r="C9736" t="s">
        <v>26</v>
      </c>
      <c r="D9736">
        <v>4</v>
      </c>
      <c r="E9736" t="s">
        <v>25</v>
      </c>
      <c r="F9736" t="s">
        <v>21</v>
      </c>
      <c r="G9736">
        <v>10000</v>
      </c>
      <c r="H9736">
        <v>6.92</v>
      </c>
      <c r="I9736">
        <v>0</v>
      </c>
      <c r="J9736">
        <v>7.0000000000000007E-2</v>
      </c>
      <c r="K9736" t="s">
        <v>16</v>
      </c>
      <c r="L9736">
        <v>11</v>
      </c>
    </row>
    <row r="9737" spans="1:12" x14ac:dyDescent="0.3">
      <c r="A9737">
        <v>43</v>
      </c>
      <c r="B9737">
        <v>142500</v>
      </c>
      <c r="C9737" t="s">
        <v>26</v>
      </c>
      <c r="D9737">
        <v>7</v>
      </c>
      <c r="E9737" t="s">
        <v>14</v>
      </c>
      <c r="F9737" t="s">
        <v>19</v>
      </c>
      <c r="G9737">
        <v>20000</v>
      </c>
      <c r="H9737">
        <v>11.49</v>
      </c>
      <c r="I9737">
        <v>0</v>
      </c>
      <c r="J9737">
        <v>0.14000000000000001</v>
      </c>
      <c r="K9737" t="s">
        <v>16</v>
      </c>
      <c r="L9737">
        <v>15</v>
      </c>
    </row>
    <row r="9738" spans="1:12" x14ac:dyDescent="0.3">
      <c r="A9738">
        <v>39</v>
      </c>
      <c r="B9738">
        <v>69000</v>
      </c>
      <c r="C9738" t="s">
        <v>13</v>
      </c>
      <c r="D9738">
        <v>0</v>
      </c>
      <c r="E9738" t="s">
        <v>20</v>
      </c>
      <c r="F9738" t="s">
        <v>30</v>
      </c>
      <c r="G9738">
        <v>15000</v>
      </c>
      <c r="H9738">
        <v>14.42</v>
      </c>
      <c r="I9738">
        <v>1</v>
      </c>
      <c r="J9738">
        <v>0.22</v>
      </c>
      <c r="K9738" t="s">
        <v>16</v>
      </c>
      <c r="L9738">
        <v>12</v>
      </c>
    </row>
    <row r="9739" spans="1:12" x14ac:dyDescent="0.3">
      <c r="A9739">
        <v>36</v>
      </c>
      <c r="B9739">
        <v>144000</v>
      </c>
      <c r="C9739" t="s">
        <v>26</v>
      </c>
      <c r="D9739">
        <v>0</v>
      </c>
      <c r="E9739" t="s">
        <v>20</v>
      </c>
      <c r="F9739" t="s">
        <v>15</v>
      </c>
      <c r="G9739">
        <v>7600</v>
      </c>
      <c r="H9739">
        <v>15.23</v>
      </c>
      <c r="I9739">
        <v>0</v>
      </c>
      <c r="J9739">
        <v>0.05</v>
      </c>
      <c r="K9739" t="s">
        <v>16</v>
      </c>
      <c r="L9739">
        <v>16</v>
      </c>
    </row>
    <row r="9740" spans="1:12" x14ac:dyDescent="0.3">
      <c r="A9740">
        <v>40</v>
      </c>
      <c r="B9740">
        <v>148350</v>
      </c>
      <c r="C9740" t="s">
        <v>26</v>
      </c>
      <c r="D9740">
        <v>11</v>
      </c>
      <c r="E9740" t="s">
        <v>28</v>
      </c>
      <c r="F9740" t="s">
        <v>21</v>
      </c>
      <c r="G9740">
        <v>5000</v>
      </c>
      <c r="H9740">
        <v>6.03</v>
      </c>
      <c r="I9740">
        <v>0</v>
      </c>
      <c r="J9740">
        <v>0.03</v>
      </c>
      <c r="K9740" t="s">
        <v>16</v>
      </c>
      <c r="L9740">
        <v>16</v>
      </c>
    </row>
    <row r="9741" spans="1:12" x14ac:dyDescent="0.3">
      <c r="A9741">
        <v>42</v>
      </c>
      <c r="B9741">
        <v>150000</v>
      </c>
      <c r="C9741" t="s">
        <v>26</v>
      </c>
      <c r="D9741">
        <v>0</v>
      </c>
      <c r="E9741" t="s">
        <v>28</v>
      </c>
      <c r="F9741" t="s">
        <v>21</v>
      </c>
      <c r="G9741">
        <v>16000</v>
      </c>
      <c r="H9741">
        <v>8.49</v>
      </c>
      <c r="I9741">
        <v>0</v>
      </c>
      <c r="J9741">
        <v>0.11</v>
      </c>
      <c r="K9741" t="s">
        <v>16</v>
      </c>
      <c r="L9741">
        <v>12</v>
      </c>
    </row>
    <row r="9742" spans="1:12" x14ac:dyDescent="0.3">
      <c r="A9742">
        <v>36</v>
      </c>
      <c r="B9742">
        <v>150000</v>
      </c>
      <c r="C9742" t="s">
        <v>26</v>
      </c>
      <c r="D9742">
        <v>5</v>
      </c>
      <c r="E9742" t="s">
        <v>18</v>
      </c>
      <c r="F9742" t="s">
        <v>21</v>
      </c>
      <c r="G9742">
        <v>7000</v>
      </c>
      <c r="H9742">
        <v>7.29</v>
      </c>
      <c r="I9742">
        <v>0</v>
      </c>
      <c r="J9742">
        <v>0.05</v>
      </c>
      <c r="K9742" t="s">
        <v>16</v>
      </c>
      <c r="L9742">
        <v>15</v>
      </c>
    </row>
    <row r="9743" spans="1:12" x14ac:dyDescent="0.3">
      <c r="A9743">
        <v>40</v>
      </c>
      <c r="B9743">
        <v>150000</v>
      </c>
      <c r="C9743" t="s">
        <v>26</v>
      </c>
      <c r="D9743">
        <v>5</v>
      </c>
      <c r="E9743" t="s">
        <v>20</v>
      </c>
      <c r="F9743" t="s">
        <v>19</v>
      </c>
      <c r="G9743">
        <v>12000</v>
      </c>
      <c r="H9743">
        <v>10.37</v>
      </c>
      <c r="I9743">
        <v>0</v>
      </c>
      <c r="J9743">
        <v>0.08</v>
      </c>
      <c r="K9743" t="s">
        <v>16</v>
      </c>
      <c r="L9743">
        <v>12</v>
      </c>
    </row>
    <row r="9744" spans="1:12" x14ac:dyDescent="0.3">
      <c r="A9744">
        <v>38</v>
      </c>
      <c r="B9744">
        <v>18720</v>
      </c>
      <c r="C9744" t="s">
        <v>23</v>
      </c>
      <c r="D9744">
        <v>22</v>
      </c>
      <c r="E9744" t="s">
        <v>27</v>
      </c>
      <c r="F9744" t="s">
        <v>19</v>
      </c>
      <c r="G9744">
        <v>2500</v>
      </c>
      <c r="H9744">
        <v>11.86</v>
      </c>
      <c r="I9744">
        <v>0</v>
      </c>
      <c r="J9744">
        <v>0.13</v>
      </c>
      <c r="K9744" t="s">
        <v>16</v>
      </c>
      <c r="L9744">
        <v>15</v>
      </c>
    </row>
    <row r="9745" spans="1:12" x14ac:dyDescent="0.3">
      <c r="A9745">
        <v>38</v>
      </c>
      <c r="B9745">
        <v>150000</v>
      </c>
      <c r="C9745" t="s">
        <v>23</v>
      </c>
      <c r="D9745">
        <v>0</v>
      </c>
      <c r="E9745" t="s">
        <v>27</v>
      </c>
      <c r="F9745" t="s">
        <v>19</v>
      </c>
      <c r="G9745">
        <v>24000</v>
      </c>
      <c r="H9745">
        <v>11.83</v>
      </c>
      <c r="I9745">
        <v>0</v>
      </c>
      <c r="J9745">
        <v>0.16</v>
      </c>
      <c r="K9745" t="s">
        <v>16</v>
      </c>
      <c r="L9745">
        <v>13</v>
      </c>
    </row>
    <row r="9746" spans="1:12" x14ac:dyDescent="0.3">
      <c r="A9746">
        <v>39</v>
      </c>
      <c r="B9746">
        <v>150500</v>
      </c>
      <c r="C9746" t="s">
        <v>26</v>
      </c>
      <c r="D9746">
        <v>24</v>
      </c>
      <c r="E9746" t="s">
        <v>25</v>
      </c>
      <c r="F9746" t="s">
        <v>21</v>
      </c>
      <c r="G9746">
        <v>21000</v>
      </c>
      <c r="I9746">
        <v>0</v>
      </c>
      <c r="J9746">
        <v>0.14000000000000001</v>
      </c>
      <c r="K9746" t="s">
        <v>16</v>
      </c>
      <c r="L9746">
        <v>12</v>
      </c>
    </row>
    <row r="9747" spans="1:12" x14ac:dyDescent="0.3">
      <c r="A9747">
        <v>39</v>
      </c>
      <c r="B9747">
        <v>49000</v>
      </c>
      <c r="C9747" t="s">
        <v>13</v>
      </c>
      <c r="D9747">
        <v>0</v>
      </c>
      <c r="E9747" t="s">
        <v>25</v>
      </c>
      <c r="F9747" t="s">
        <v>22</v>
      </c>
      <c r="G9747">
        <v>15175</v>
      </c>
      <c r="H9747">
        <v>19.13</v>
      </c>
      <c r="I9747">
        <v>1</v>
      </c>
      <c r="J9747">
        <v>0.31</v>
      </c>
      <c r="K9747" t="s">
        <v>17</v>
      </c>
      <c r="L9747">
        <v>11</v>
      </c>
    </row>
    <row r="9748" spans="1:12" x14ac:dyDescent="0.3">
      <c r="A9748">
        <v>36</v>
      </c>
      <c r="B9748">
        <v>155000</v>
      </c>
      <c r="C9748" t="s">
        <v>26</v>
      </c>
      <c r="D9748">
        <v>9</v>
      </c>
      <c r="E9748" t="s">
        <v>25</v>
      </c>
      <c r="F9748" t="s">
        <v>21</v>
      </c>
      <c r="G9748">
        <v>30000</v>
      </c>
      <c r="H9748">
        <v>7.9</v>
      </c>
      <c r="I9748">
        <v>0</v>
      </c>
      <c r="J9748">
        <v>0.19</v>
      </c>
      <c r="K9748" t="s">
        <v>16</v>
      </c>
      <c r="L9748">
        <v>17</v>
      </c>
    </row>
    <row r="9749" spans="1:12" x14ac:dyDescent="0.3">
      <c r="A9749">
        <v>37</v>
      </c>
      <c r="B9749">
        <v>155000</v>
      </c>
      <c r="C9749" t="s">
        <v>26</v>
      </c>
      <c r="D9749">
        <v>11</v>
      </c>
      <c r="E9749" t="s">
        <v>28</v>
      </c>
      <c r="F9749" t="s">
        <v>21</v>
      </c>
      <c r="G9749">
        <v>20000</v>
      </c>
      <c r="H9749">
        <v>6.54</v>
      </c>
      <c r="I9749">
        <v>0</v>
      </c>
      <c r="J9749">
        <v>0.13</v>
      </c>
      <c r="K9749" t="s">
        <v>16</v>
      </c>
      <c r="L9749">
        <v>15</v>
      </c>
    </row>
    <row r="9750" spans="1:12" x14ac:dyDescent="0.3">
      <c r="A9750">
        <v>47</v>
      </c>
      <c r="B9750">
        <v>156000</v>
      </c>
      <c r="C9750" t="s">
        <v>26</v>
      </c>
      <c r="D9750">
        <v>5</v>
      </c>
      <c r="E9750" t="s">
        <v>18</v>
      </c>
      <c r="F9750" t="s">
        <v>19</v>
      </c>
      <c r="G9750">
        <v>18000</v>
      </c>
      <c r="H9750">
        <v>11.99</v>
      </c>
      <c r="I9750">
        <v>0</v>
      </c>
      <c r="J9750">
        <v>0.12</v>
      </c>
      <c r="K9750" t="s">
        <v>16</v>
      </c>
      <c r="L9750">
        <v>17</v>
      </c>
    </row>
    <row r="9751" spans="1:12" x14ac:dyDescent="0.3">
      <c r="A9751">
        <v>39</v>
      </c>
      <c r="B9751">
        <v>156000</v>
      </c>
      <c r="C9751" t="s">
        <v>26</v>
      </c>
      <c r="D9751">
        <v>2</v>
      </c>
      <c r="E9751" t="s">
        <v>25</v>
      </c>
      <c r="F9751" t="s">
        <v>19</v>
      </c>
      <c r="G9751">
        <v>15000</v>
      </c>
      <c r="H9751">
        <v>11.89</v>
      </c>
      <c r="I9751">
        <v>0</v>
      </c>
      <c r="J9751">
        <v>0.1</v>
      </c>
      <c r="K9751" t="s">
        <v>16</v>
      </c>
      <c r="L9751">
        <v>11</v>
      </c>
    </row>
    <row r="9752" spans="1:12" x14ac:dyDescent="0.3">
      <c r="A9752">
        <v>40</v>
      </c>
      <c r="B9752">
        <v>66000</v>
      </c>
      <c r="C9752" t="s">
        <v>13</v>
      </c>
      <c r="D9752">
        <v>0</v>
      </c>
      <c r="E9752" t="s">
        <v>25</v>
      </c>
      <c r="F9752" t="s">
        <v>15</v>
      </c>
      <c r="G9752">
        <v>15575</v>
      </c>
      <c r="H9752">
        <v>14.27</v>
      </c>
      <c r="I9752">
        <v>0</v>
      </c>
      <c r="J9752">
        <v>0.24</v>
      </c>
      <c r="K9752" t="s">
        <v>17</v>
      </c>
      <c r="L9752">
        <v>13</v>
      </c>
    </row>
    <row r="9753" spans="1:12" x14ac:dyDescent="0.3">
      <c r="A9753">
        <v>38</v>
      </c>
      <c r="B9753">
        <v>160000</v>
      </c>
      <c r="C9753" t="s">
        <v>26</v>
      </c>
      <c r="D9753">
        <v>12</v>
      </c>
      <c r="E9753" t="s">
        <v>27</v>
      </c>
      <c r="F9753" t="s">
        <v>21</v>
      </c>
      <c r="G9753">
        <v>14000</v>
      </c>
      <c r="H9753">
        <v>6.62</v>
      </c>
      <c r="I9753">
        <v>0</v>
      </c>
      <c r="J9753">
        <v>0.09</v>
      </c>
      <c r="K9753" t="s">
        <v>16</v>
      </c>
      <c r="L9753">
        <v>13</v>
      </c>
    </row>
    <row r="9754" spans="1:12" x14ac:dyDescent="0.3">
      <c r="A9754">
        <v>37</v>
      </c>
      <c r="B9754">
        <v>53000</v>
      </c>
      <c r="C9754" t="s">
        <v>13</v>
      </c>
      <c r="D9754">
        <v>3</v>
      </c>
      <c r="E9754" t="s">
        <v>14</v>
      </c>
      <c r="F9754" t="s">
        <v>15</v>
      </c>
      <c r="G9754">
        <v>15600</v>
      </c>
      <c r="I9754">
        <v>0</v>
      </c>
      <c r="J9754">
        <v>0.28999999999999998</v>
      </c>
      <c r="K9754" t="s">
        <v>16</v>
      </c>
      <c r="L9754">
        <v>15</v>
      </c>
    </row>
    <row r="9755" spans="1:12" x14ac:dyDescent="0.3">
      <c r="A9755">
        <v>40</v>
      </c>
      <c r="B9755">
        <v>56472</v>
      </c>
      <c r="C9755" t="s">
        <v>13</v>
      </c>
      <c r="D9755">
        <v>4</v>
      </c>
      <c r="E9755" t="s">
        <v>18</v>
      </c>
      <c r="F9755" t="s">
        <v>19</v>
      </c>
      <c r="G9755">
        <v>15775</v>
      </c>
      <c r="H9755">
        <v>10.59</v>
      </c>
      <c r="I9755">
        <v>0</v>
      </c>
      <c r="J9755">
        <v>0.28000000000000003</v>
      </c>
      <c r="K9755" t="s">
        <v>16</v>
      </c>
      <c r="L9755">
        <v>14</v>
      </c>
    </row>
    <row r="9756" spans="1:12" x14ac:dyDescent="0.3">
      <c r="A9756">
        <v>39</v>
      </c>
      <c r="B9756">
        <v>164000</v>
      </c>
      <c r="C9756" t="s">
        <v>26</v>
      </c>
      <c r="D9756">
        <v>18</v>
      </c>
      <c r="E9756" t="s">
        <v>27</v>
      </c>
      <c r="F9756" t="s">
        <v>15</v>
      </c>
      <c r="G9756">
        <v>35000</v>
      </c>
      <c r="H9756">
        <v>13.99</v>
      </c>
      <c r="I9756">
        <v>0</v>
      </c>
      <c r="J9756">
        <v>0.21</v>
      </c>
      <c r="K9756" t="s">
        <v>17</v>
      </c>
      <c r="L9756">
        <v>14</v>
      </c>
    </row>
    <row r="9757" spans="1:12" x14ac:dyDescent="0.3">
      <c r="A9757">
        <v>47</v>
      </c>
      <c r="B9757">
        <v>168000</v>
      </c>
      <c r="C9757" t="s">
        <v>26</v>
      </c>
      <c r="D9757">
        <v>13</v>
      </c>
      <c r="E9757" t="s">
        <v>18</v>
      </c>
      <c r="F9757" t="s">
        <v>21</v>
      </c>
      <c r="G9757">
        <v>8775</v>
      </c>
      <c r="H9757">
        <v>8.49</v>
      </c>
      <c r="I9757">
        <v>0</v>
      </c>
      <c r="J9757">
        <v>0.05</v>
      </c>
      <c r="K9757" t="s">
        <v>16</v>
      </c>
      <c r="L9757">
        <v>12</v>
      </c>
    </row>
    <row r="9758" spans="1:12" x14ac:dyDescent="0.3">
      <c r="A9758">
        <v>46</v>
      </c>
      <c r="B9758">
        <v>82000</v>
      </c>
      <c r="C9758" t="s">
        <v>13</v>
      </c>
      <c r="D9758">
        <v>2</v>
      </c>
      <c r="E9758" t="s">
        <v>18</v>
      </c>
      <c r="F9758" t="s">
        <v>19</v>
      </c>
      <c r="G9758">
        <v>16000</v>
      </c>
      <c r="H9758">
        <v>10.99</v>
      </c>
      <c r="I9758">
        <v>0</v>
      </c>
      <c r="J9758">
        <v>0.2</v>
      </c>
      <c r="K9758" t="s">
        <v>16</v>
      </c>
      <c r="L9758">
        <v>16</v>
      </c>
    </row>
    <row r="9759" spans="1:12" x14ac:dyDescent="0.3">
      <c r="A9759">
        <v>41</v>
      </c>
      <c r="B9759">
        <v>88712</v>
      </c>
      <c r="C9759" t="s">
        <v>13</v>
      </c>
      <c r="D9759">
        <v>2</v>
      </c>
      <c r="E9759" t="s">
        <v>27</v>
      </c>
      <c r="F9759" t="s">
        <v>19</v>
      </c>
      <c r="G9759">
        <v>16000</v>
      </c>
      <c r="H9759">
        <v>10.95</v>
      </c>
      <c r="I9759">
        <v>0</v>
      </c>
      <c r="J9759">
        <v>0.18</v>
      </c>
      <c r="K9759" t="s">
        <v>16</v>
      </c>
      <c r="L9759">
        <v>15</v>
      </c>
    </row>
    <row r="9760" spans="1:12" x14ac:dyDescent="0.3">
      <c r="A9760">
        <v>41</v>
      </c>
      <c r="B9760">
        <v>138550</v>
      </c>
      <c r="C9760" t="s">
        <v>26</v>
      </c>
      <c r="D9760">
        <v>8</v>
      </c>
      <c r="E9760" t="s">
        <v>14</v>
      </c>
      <c r="F9760" t="s">
        <v>30</v>
      </c>
      <c r="G9760">
        <v>23000</v>
      </c>
      <c r="H9760">
        <v>14.96</v>
      </c>
      <c r="I9760">
        <v>1</v>
      </c>
      <c r="J9760">
        <v>0.14000000000000001</v>
      </c>
      <c r="K9760" t="s">
        <v>16</v>
      </c>
      <c r="L9760">
        <v>12</v>
      </c>
    </row>
    <row r="9761" spans="1:12" x14ac:dyDescent="0.3">
      <c r="A9761">
        <v>38</v>
      </c>
      <c r="B9761">
        <v>175000</v>
      </c>
      <c r="C9761" t="s">
        <v>26</v>
      </c>
      <c r="D9761">
        <v>21</v>
      </c>
      <c r="E9761" t="s">
        <v>27</v>
      </c>
      <c r="F9761" t="s">
        <v>19</v>
      </c>
      <c r="G9761">
        <v>10000</v>
      </c>
      <c r="H9761">
        <v>11.26</v>
      </c>
      <c r="I9761">
        <v>0</v>
      </c>
      <c r="J9761">
        <v>0.06</v>
      </c>
      <c r="K9761" t="s">
        <v>16</v>
      </c>
      <c r="L9761">
        <v>17</v>
      </c>
    </row>
    <row r="9762" spans="1:12" x14ac:dyDescent="0.3">
      <c r="A9762">
        <v>40</v>
      </c>
      <c r="B9762">
        <v>187000</v>
      </c>
      <c r="C9762" t="s">
        <v>26</v>
      </c>
      <c r="D9762">
        <v>0</v>
      </c>
      <c r="E9762" t="s">
        <v>25</v>
      </c>
      <c r="F9762" t="s">
        <v>21</v>
      </c>
      <c r="G9762">
        <v>10000</v>
      </c>
      <c r="H9762">
        <v>7.9</v>
      </c>
      <c r="I9762">
        <v>0</v>
      </c>
      <c r="J9762">
        <v>0.05</v>
      </c>
      <c r="K9762" t="s">
        <v>16</v>
      </c>
      <c r="L9762">
        <v>17</v>
      </c>
    </row>
    <row r="9763" spans="1:12" x14ac:dyDescent="0.3">
      <c r="A9763">
        <v>38</v>
      </c>
      <c r="B9763">
        <v>98000</v>
      </c>
      <c r="C9763" t="s">
        <v>13</v>
      </c>
      <c r="D9763">
        <v>4</v>
      </c>
      <c r="E9763" t="s">
        <v>25</v>
      </c>
      <c r="F9763" t="s">
        <v>29</v>
      </c>
      <c r="G9763">
        <v>16000</v>
      </c>
      <c r="H9763">
        <v>16.399999999999999</v>
      </c>
      <c r="I9763">
        <v>1</v>
      </c>
      <c r="J9763">
        <v>0.16</v>
      </c>
      <c r="K9763" t="s">
        <v>17</v>
      </c>
      <c r="L9763">
        <v>15</v>
      </c>
    </row>
    <row r="9764" spans="1:12" x14ac:dyDescent="0.3">
      <c r="A9764">
        <v>43</v>
      </c>
      <c r="B9764">
        <v>195000</v>
      </c>
      <c r="C9764" t="s">
        <v>26</v>
      </c>
      <c r="D9764">
        <v>4</v>
      </c>
      <c r="E9764" t="s">
        <v>18</v>
      </c>
      <c r="F9764" t="s">
        <v>15</v>
      </c>
      <c r="G9764">
        <v>10000</v>
      </c>
      <c r="H9764">
        <v>12.73</v>
      </c>
      <c r="I9764">
        <v>0</v>
      </c>
      <c r="J9764">
        <v>0.05</v>
      </c>
      <c r="K9764" t="s">
        <v>16</v>
      </c>
      <c r="L9764">
        <v>12</v>
      </c>
    </row>
    <row r="9765" spans="1:12" x14ac:dyDescent="0.3">
      <c r="A9765">
        <v>44</v>
      </c>
      <c r="B9765">
        <v>200000</v>
      </c>
      <c r="C9765" t="s">
        <v>26</v>
      </c>
      <c r="E9765" t="s">
        <v>27</v>
      </c>
      <c r="F9765" t="s">
        <v>21</v>
      </c>
      <c r="G9765">
        <v>20000</v>
      </c>
      <c r="H9765">
        <v>7.51</v>
      </c>
      <c r="I9765">
        <v>0</v>
      </c>
      <c r="J9765">
        <v>0.1</v>
      </c>
      <c r="K9765" t="s">
        <v>16</v>
      </c>
      <c r="L9765">
        <v>11</v>
      </c>
    </row>
    <row r="9766" spans="1:12" x14ac:dyDescent="0.3">
      <c r="A9766">
        <v>38</v>
      </c>
      <c r="B9766">
        <v>200000</v>
      </c>
      <c r="C9766" t="s">
        <v>26</v>
      </c>
      <c r="D9766">
        <v>0</v>
      </c>
      <c r="E9766" t="s">
        <v>18</v>
      </c>
      <c r="F9766" t="s">
        <v>21</v>
      </c>
      <c r="G9766">
        <v>3000</v>
      </c>
      <c r="H9766">
        <v>7.68</v>
      </c>
      <c r="I9766">
        <v>0</v>
      </c>
      <c r="J9766">
        <v>0.01</v>
      </c>
      <c r="K9766" t="s">
        <v>16</v>
      </c>
      <c r="L9766">
        <v>15</v>
      </c>
    </row>
    <row r="9767" spans="1:12" x14ac:dyDescent="0.3">
      <c r="A9767">
        <v>47</v>
      </c>
      <c r="B9767">
        <v>204000</v>
      </c>
      <c r="C9767" t="s">
        <v>26</v>
      </c>
      <c r="D9767">
        <v>6</v>
      </c>
      <c r="E9767" t="s">
        <v>18</v>
      </c>
      <c r="F9767" t="s">
        <v>15</v>
      </c>
      <c r="G9767">
        <v>10000</v>
      </c>
      <c r="H9767">
        <v>13.06</v>
      </c>
      <c r="I9767">
        <v>0</v>
      </c>
      <c r="J9767">
        <v>0.05</v>
      </c>
      <c r="K9767" t="s">
        <v>17</v>
      </c>
      <c r="L9767">
        <v>13</v>
      </c>
    </row>
    <row r="9768" spans="1:12" x14ac:dyDescent="0.3">
      <c r="A9768">
        <v>36</v>
      </c>
      <c r="B9768">
        <v>171870</v>
      </c>
      <c r="C9768" t="s">
        <v>26</v>
      </c>
      <c r="D9768">
        <v>4</v>
      </c>
      <c r="E9768" t="s">
        <v>14</v>
      </c>
      <c r="F9768" t="s">
        <v>30</v>
      </c>
      <c r="G9768">
        <v>9400</v>
      </c>
      <c r="H9768">
        <v>15.62</v>
      </c>
      <c r="I9768">
        <v>1</v>
      </c>
      <c r="J9768">
        <v>0.05</v>
      </c>
      <c r="K9768" t="s">
        <v>17</v>
      </c>
      <c r="L9768">
        <v>11</v>
      </c>
    </row>
    <row r="9769" spans="1:12" x14ac:dyDescent="0.3">
      <c r="A9769">
        <v>42</v>
      </c>
      <c r="B9769">
        <v>300000</v>
      </c>
      <c r="C9769" t="s">
        <v>13</v>
      </c>
      <c r="D9769">
        <v>26</v>
      </c>
      <c r="E9769" t="s">
        <v>14</v>
      </c>
      <c r="F9769" t="s">
        <v>21</v>
      </c>
      <c r="G9769">
        <v>16000</v>
      </c>
      <c r="H9769">
        <v>9.6300000000000008</v>
      </c>
      <c r="I9769">
        <v>0</v>
      </c>
      <c r="J9769">
        <v>0.05</v>
      </c>
      <c r="K9769" t="s">
        <v>16</v>
      </c>
      <c r="L9769">
        <v>15</v>
      </c>
    </row>
    <row r="9770" spans="1:12" x14ac:dyDescent="0.3">
      <c r="A9770">
        <v>40</v>
      </c>
      <c r="B9770">
        <v>250000</v>
      </c>
      <c r="C9770" t="s">
        <v>26</v>
      </c>
      <c r="D9770">
        <v>8</v>
      </c>
      <c r="E9770" t="s">
        <v>18</v>
      </c>
      <c r="F9770" t="s">
        <v>21</v>
      </c>
      <c r="G9770">
        <v>28000</v>
      </c>
      <c r="H9770">
        <v>7.9</v>
      </c>
      <c r="I9770">
        <v>0</v>
      </c>
      <c r="J9770">
        <v>0.11</v>
      </c>
      <c r="K9770" t="s">
        <v>16</v>
      </c>
      <c r="L9770">
        <v>13</v>
      </c>
    </row>
    <row r="9771" spans="1:12" x14ac:dyDescent="0.3">
      <c r="A9771">
        <v>39</v>
      </c>
      <c r="B9771">
        <v>250000</v>
      </c>
      <c r="C9771" t="s">
        <v>26</v>
      </c>
      <c r="D9771">
        <v>21</v>
      </c>
      <c r="E9771" t="s">
        <v>27</v>
      </c>
      <c r="F9771" t="s">
        <v>15</v>
      </c>
      <c r="G9771">
        <v>4000</v>
      </c>
      <c r="H9771">
        <v>15.23</v>
      </c>
      <c r="I9771">
        <v>0</v>
      </c>
      <c r="J9771">
        <v>0.02</v>
      </c>
      <c r="K9771" t="s">
        <v>16</v>
      </c>
      <c r="L9771">
        <v>13</v>
      </c>
    </row>
    <row r="9772" spans="1:12" x14ac:dyDescent="0.3">
      <c r="A9772">
        <v>37</v>
      </c>
      <c r="B9772">
        <v>250000</v>
      </c>
      <c r="C9772" t="s">
        <v>26</v>
      </c>
      <c r="D9772">
        <v>2</v>
      </c>
      <c r="E9772" t="s">
        <v>18</v>
      </c>
      <c r="F9772" t="s">
        <v>15</v>
      </c>
      <c r="G9772">
        <v>34000</v>
      </c>
      <c r="H9772">
        <v>14.79</v>
      </c>
      <c r="I9772">
        <v>0</v>
      </c>
      <c r="J9772">
        <v>0.14000000000000001</v>
      </c>
      <c r="K9772" t="s">
        <v>16</v>
      </c>
      <c r="L9772">
        <v>16</v>
      </c>
    </row>
    <row r="9773" spans="1:12" x14ac:dyDescent="0.3">
      <c r="A9773">
        <v>37</v>
      </c>
      <c r="B9773">
        <v>74000</v>
      </c>
      <c r="C9773" t="s">
        <v>13</v>
      </c>
      <c r="D9773">
        <v>9</v>
      </c>
      <c r="E9773" t="s">
        <v>28</v>
      </c>
      <c r="F9773" t="s">
        <v>15</v>
      </c>
      <c r="G9773">
        <v>19200</v>
      </c>
      <c r="H9773">
        <v>12.87</v>
      </c>
      <c r="I9773">
        <v>1</v>
      </c>
      <c r="J9773">
        <v>0.26</v>
      </c>
      <c r="K9773" t="s">
        <v>17</v>
      </c>
      <c r="L9773">
        <v>12</v>
      </c>
    </row>
    <row r="9774" spans="1:12" x14ac:dyDescent="0.3">
      <c r="A9774">
        <v>36</v>
      </c>
      <c r="B9774">
        <v>238000</v>
      </c>
      <c r="C9774" t="s">
        <v>26</v>
      </c>
      <c r="D9774">
        <v>2</v>
      </c>
      <c r="E9774" t="s">
        <v>25</v>
      </c>
      <c r="F9774" t="s">
        <v>29</v>
      </c>
      <c r="G9774">
        <v>25000</v>
      </c>
      <c r="H9774">
        <v>15.95</v>
      </c>
      <c r="I9774">
        <v>1</v>
      </c>
      <c r="J9774">
        <v>0.11</v>
      </c>
      <c r="K9774" t="s">
        <v>16</v>
      </c>
      <c r="L9774">
        <v>17</v>
      </c>
    </row>
    <row r="9775" spans="1:12" x14ac:dyDescent="0.3">
      <c r="A9775">
        <v>45</v>
      </c>
      <c r="B9775">
        <v>89000</v>
      </c>
      <c r="C9775" t="s">
        <v>13</v>
      </c>
      <c r="D9775">
        <v>5</v>
      </c>
      <c r="E9775" t="s">
        <v>20</v>
      </c>
      <c r="F9775" t="s">
        <v>19</v>
      </c>
      <c r="G9775">
        <v>19200</v>
      </c>
      <c r="I9775">
        <v>0</v>
      </c>
      <c r="J9775">
        <v>0.22</v>
      </c>
      <c r="K9775" t="s">
        <v>16</v>
      </c>
      <c r="L9775">
        <v>12</v>
      </c>
    </row>
    <row r="9776" spans="1:12" x14ac:dyDescent="0.3">
      <c r="A9776">
        <v>40</v>
      </c>
      <c r="B9776">
        <v>275004</v>
      </c>
      <c r="C9776" t="s">
        <v>26</v>
      </c>
      <c r="D9776">
        <v>2</v>
      </c>
      <c r="E9776" t="s">
        <v>14</v>
      </c>
      <c r="F9776" t="s">
        <v>19</v>
      </c>
      <c r="G9776">
        <v>24500</v>
      </c>
      <c r="H9776">
        <v>10.99</v>
      </c>
      <c r="I9776">
        <v>0</v>
      </c>
      <c r="J9776">
        <v>0.09</v>
      </c>
      <c r="K9776" t="s">
        <v>16</v>
      </c>
      <c r="L9776">
        <v>13</v>
      </c>
    </row>
    <row r="9777" spans="1:12" x14ac:dyDescent="0.3">
      <c r="A9777">
        <v>36</v>
      </c>
      <c r="B9777">
        <v>290000</v>
      </c>
      <c r="C9777" t="s">
        <v>26</v>
      </c>
      <c r="D9777">
        <v>6</v>
      </c>
      <c r="E9777" t="s">
        <v>20</v>
      </c>
      <c r="F9777" t="s">
        <v>30</v>
      </c>
      <c r="G9777">
        <v>25000</v>
      </c>
      <c r="H9777">
        <v>15.65</v>
      </c>
      <c r="I9777">
        <v>0</v>
      </c>
      <c r="J9777">
        <v>0.09</v>
      </c>
      <c r="K9777" t="s">
        <v>16</v>
      </c>
      <c r="L9777">
        <v>16</v>
      </c>
    </row>
    <row r="9778" spans="1:12" x14ac:dyDescent="0.3">
      <c r="A9778">
        <v>40</v>
      </c>
      <c r="B9778">
        <v>300000</v>
      </c>
      <c r="C9778" t="s">
        <v>26</v>
      </c>
      <c r="D9778">
        <v>3</v>
      </c>
      <c r="E9778" t="s">
        <v>27</v>
      </c>
      <c r="F9778" t="s">
        <v>15</v>
      </c>
      <c r="G9778">
        <v>16000</v>
      </c>
      <c r="H9778">
        <v>14.17</v>
      </c>
      <c r="I9778">
        <v>0</v>
      </c>
      <c r="J9778">
        <v>0.05</v>
      </c>
      <c r="K9778" t="s">
        <v>17</v>
      </c>
      <c r="L9778">
        <v>14</v>
      </c>
    </row>
    <row r="9779" spans="1:12" x14ac:dyDescent="0.3">
      <c r="A9779">
        <v>38</v>
      </c>
      <c r="B9779">
        <v>313000</v>
      </c>
      <c r="C9779" t="s">
        <v>26</v>
      </c>
      <c r="D9779">
        <v>0</v>
      </c>
      <c r="E9779" t="s">
        <v>25</v>
      </c>
      <c r="F9779" t="s">
        <v>15</v>
      </c>
      <c r="G9779">
        <v>21600</v>
      </c>
      <c r="I9779">
        <v>0</v>
      </c>
      <c r="J9779">
        <v>7.0000000000000007E-2</v>
      </c>
      <c r="K9779" t="s">
        <v>17</v>
      </c>
      <c r="L9779">
        <v>16</v>
      </c>
    </row>
    <row r="9780" spans="1:12" x14ac:dyDescent="0.3">
      <c r="A9780">
        <v>42</v>
      </c>
      <c r="B9780">
        <v>316800</v>
      </c>
      <c r="C9780" t="s">
        <v>26</v>
      </c>
      <c r="D9780">
        <v>3</v>
      </c>
      <c r="E9780" t="s">
        <v>20</v>
      </c>
      <c r="F9780" t="s">
        <v>30</v>
      </c>
      <c r="G9780">
        <v>19400</v>
      </c>
      <c r="I9780">
        <v>0</v>
      </c>
      <c r="J9780">
        <v>0.06</v>
      </c>
      <c r="K9780" t="s">
        <v>17</v>
      </c>
      <c r="L9780">
        <v>13</v>
      </c>
    </row>
    <row r="9781" spans="1:12" x14ac:dyDescent="0.3">
      <c r="A9781">
        <v>36</v>
      </c>
      <c r="B9781">
        <v>261800</v>
      </c>
      <c r="C9781" t="s">
        <v>26</v>
      </c>
      <c r="D9781">
        <v>16</v>
      </c>
      <c r="E9781" t="s">
        <v>14</v>
      </c>
      <c r="F9781" t="s">
        <v>19</v>
      </c>
      <c r="G9781">
        <v>24000</v>
      </c>
      <c r="H9781">
        <v>10.62</v>
      </c>
      <c r="I9781">
        <v>1</v>
      </c>
      <c r="J9781">
        <v>0.08</v>
      </c>
      <c r="K9781" t="s">
        <v>16</v>
      </c>
      <c r="L9781">
        <v>16</v>
      </c>
    </row>
    <row r="9782" spans="1:12" x14ac:dyDescent="0.3">
      <c r="A9782">
        <v>39</v>
      </c>
      <c r="B9782">
        <v>325000</v>
      </c>
      <c r="C9782" t="s">
        <v>26</v>
      </c>
      <c r="D9782">
        <v>14</v>
      </c>
      <c r="E9782" t="s">
        <v>20</v>
      </c>
      <c r="F9782" t="s">
        <v>30</v>
      </c>
      <c r="G9782">
        <v>18000</v>
      </c>
      <c r="H9782">
        <v>14.96</v>
      </c>
      <c r="I9782">
        <v>0</v>
      </c>
      <c r="J9782">
        <v>0.06</v>
      </c>
      <c r="K9782" t="s">
        <v>17</v>
      </c>
      <c r="L9782">
        <v>14</v>
      </c>
    </row>
    <row r="9783" spans="1:12" x14ac:dyDescent="0.3">
      <c r="A9783">
        <v>42</v>
      </c>
      <c r="B9783">
        <v>360000</v>
      </c>
      <c r="C9783" t="s">
        <v>26</v>
      </c>
      <c r="D9783">
        <v>11</v>
      </c>
      <c r="E9783" t="s">
        <v>18</v>
      </c>
      <c r="F9783" t="s">
        <v>19</v>
      </c>
      <c r="G9783">
        <v>25000</v>
      </c>
      <c r="H9783">
        <v>9.99</v>
      </c>
      <c r="I9783">
        <v>0</v>
      </c>
      <c r="J9783">
        <v>7.0000000000000007E-2</v>
      </c>
      <c r="K9783" t="s">
        <v>16</v>
      </c>
      <c r="L9783">
        <v>14</v>
      </c>
    </row>
    <row r="9784" spans="1:12" x14ac:dyDescent="0.3">
      <c r="A9784">
        <v>41</v>
      </c>
      <c r="B9784">
        <v>444000</v>
      </c>
      <c r="C9784" t="s">
        <v>26</v>
      </c>
      <c r="D9784">
        <v>4</v>
      </c>
      <c r="E9784" t="s">
        <v>18</v>
      </c>
      <c r="F9784" t="s">
        <v>30</v>
      </c>
      <c r="G9784">
        <v>2500</v>
      </c>
      <c r="H9784">
        <v>15.31</v>
      </c>
      <c r="I9784">
        <v>0</v>
      </c>
      <c r="J9784">
        <v>0.01</v>
      </c>
      <c r="K9784" t="s">
        <v>16</v>
      </c>
      <c r="L9784">
        <v>11</v>
      </c>
    </row>
    <row r="9785" spans="1:12" x14ac:dyDescent="0.3">
      <c r="A9785">
        <v>36</v>
      </c>
      <c r="B9785">
        <v>828000</v>
      </c>
      <c r="C9785" t="s">
        <v>26</v>
      </c>
      <c r="D9785">
        <v>3</v>
      </c>
      <c r="E9785" t="s">
        <v>28</v>
      </c>
      <c r="F9785" t="s">
        <v>19</v>
      </c>
      <c r="G9785">
        <v>4200</v>
      </c>
      <c r="I9785">
        <v>0</v>
      </c>
      <c r="J9785">
        <v>0.01</v>
      </c>
      <c r="K9785" t="s">
        <v>16</v>
      </c>
      <c r="L9785">
        <v>16</v>
      </c>
    </row>
    <row r="9786" spans="1:12" x14ac:dyDescent="0.3">
      <c r="A9786">
        <v>42</v>
      </c>
      <c r="B9786">
        <v>39000</v>
      </c>
      <c r="C9786" t="s">
        <v>13</v>
      </c>
      <c r="D9786">
        <v>4</v>
      </c>
      <c r="E9786" t="s">
        <v>28</v>
      </c>
      <c r="F9786" t="s">
        <v>19</v>
      </c>
      <c r="G9786">
        <v>19750</v>
      </c>
      <c r="H9786">
        <v>10.65</v>
      </c>
      <c r="I9786">
        <v>1</v>
      </c>
      <c r="J9786">
        <v>0.51</v>
      </c>
      <c r="K9786" t="s">
        <v>16</v>
      </c>
      <c r="L9786">
        <v>14</v>
      </c>
    </row>
    <row r="9787" spans="1:12" x14ac:dyDescent="0.3">
      <c r="A9787">
        <v>47</v>
      </c>
      <c r="B9787">
        <v>1362000</v>
      </c>
      <c r="C9787" t="s">
        <v>26</v>
      </c>
      <c r="D9787">
        <v>9</v>
      </c>
      <c r="E9787" t="s">
        <v>27</v>
      </c>
      <c r="F9787" t="s">
        <v>21</v>
      </c>
      <c r="G9787">
        <v>6600</v>
      </c>
      <c r="H9787">
        <v>7.74</v>
      </c>
      <c r="I9787">
        <v>0</v>
      </c>
      <c r="J9787">
        <v>0</v>
      </c>
      <c r="K9787" t="s">
        <v>16</v>
      </c>
      <c r="L9787">
        <v>17</v>
      </c>
    </row>
    <row r="9788" spans="1:12" x14ac:dyDescent="0.3">
      <c r="A9788">
        <v>36</v>
      </c>
      <c r="B9788">
        <v>9600</v>
      </c>
      <c r="C9788" t="s">
        <v>26</v>
      </c>
      <c r="D9788">
        <v>1</v>
      </c>
      <c r="E9788" t="s">
        <v>27</v>
      </c>
      <c r="F9788" t="s">
        <v>19</v>
      </c>
      <c r="G9788">
        <v>3250</v>
      </c>
      <c r="H9788">
        <v>11.49</v>
      </c>
      <c r="I9788">
        <v>1</v>
      </c>
      <c r="J9788">
        <v>0.34</v>
      </c>
      <c r="K9788" t="s">
        <v>16</v>
      </c>
      <c r="L9788">
        <v>15</v>
      </c>
    </row>
    <row r="9789" spans="1:12" x14ac:dyDescent="0.3">
      <c r="A9789">
        <v>47</v>
      </c>
      <c r="B9789">
        <v>79500</v>
      </c>
      <c r="C9789" t="s">
        <v>26</v>
      </c>
      <c r="D9789">
        <v>0</v>
      </c>
      <c r="E9789" t="s">
        <v>14</v>
      </c>
      <c r="F9789" t="s">
        <v>21</v>
      </c>
      <c r="G9789">
        <v>16000</v>
      </c>
      <c r="H9789">
        <v>7.51</v>
      </c>
      <c r="I9789">
        <v>0</v>
      </c>
      <c r="J9789">
        <v>0.2</v>
      </c>
      <c r="K9789" t="s">
        <v>16</v>
      </c>
      <c r="L9789">
        <v>14</v>
      </c>
    </row>
    <row r="9790" spans="1:12" x14ac:dyDescent="0.3">
      <c r="A9790">
        <v>47</v>
      </c>
      <c r="B9790">
        <v>48000</v>
      </c>
      <c r="C9790" t="s">
        <v>13</v>
      </c>
      <c r="D9790">
        <v>14</v>
      </c>
      <c r="E9790" t="s">
        <v>25</v>
      </c>
      <c r="F9790" t="s">
        <v>15</v>
      </c>
      <c r="G9790">
        <v>2500</v>
      </c>
      <c r="H9790">
        <v>14.65</v>
      </c>
      <c r="I9790">
        <v>0</v>
      </c>
      <c r="J9790">
        <v>0.05</v>
      </c>
      <c r="K9790" t="s">
        <v>17</v>
      </c>
      <c r="L9790">
        <v>17</v>
      </c>
    </row>
    <row r="9791" spans="1:12" x14ac:dyDescent="0.3">
      <c r="A9791">
        <v>39</v>
      </c>
      <c r="B9791">
        <v>70000</v>
      </c>
      <c r="C9791" t="s">
        <v>26</v>
      </c>
      <c r="D9791">
        <v>7</v>
      </c>
      <c r="E9791" t="s">
        <v>27</v>
      </c>
      <c r="F9791" t="s">
        <v>21</v>
      </c>
      <c r="G9791">
        <v>12500</v>
      </c>
      <c r="H9791">
        <v>7.9</v>
      </c>
      <c r="I9791">
        <v>0</v>
      </c>
      <c r="J9791">
        <v>0.18</v>
      </c>
      <c r="K9791" t="s">
        <v>16</v>
      </c>
      <c r="L9791">
        <v>13</v>
      </c>
    </row>
    <row r="9792" spans="1:12" x14ac:dyDescent="0.3">
      <c r="A9792">
        <v>44</v>
      </c>
      <c r="B9792">
        <v>94128</v>
      </c>
      <c r="C9792" t="s">
        <v>26</v>
      </c>
      <c r="D9792">
        <v>14</v>
      </c>
      <c r="E9792" t="s">
        <v>14</v>
      </c>
      <c r="F9792" t="s">
        <v>21</v>
      </c>
      <c r="G9792">
        <v>4400</v>
      </c>
      <c r="H9792">
        <v>7.29</v>
      </c>
      <c r="I9792">
        <v>0</v>
      </c>
      <c r="J9792">
        <v>0.05</v>
      </c>
      <c r="K9792" t="s">
        <v>16</v>
      </c>
      <c r="L9792">
        <v>11</v>
      </c>
    </row>
    <row r="9793" spans="1:12" x14ac:dyDescent="0.3">
      <c r="A9793">
        <v>40</v>
      </c>
      <c r="B9793">
        <v>35820</v>
      </c>
      <c r="C9793" t="s">
        <v>13</v>
      </c>
      <c r="D9793">
        <v>0</v>
      </c>
      <c r="E9793" t="s">
        <v>20</v>
      </c>
      <c r="F9793" t="s">
        <v>19</v>
      </c>
      <c r="G9793">
        <v>3275</v>
      </c>
      <c r="H9793">
        <v>8.8800000000000008</v>
      </c>
      <c r="I9793">
        <v>0</v>
      </c>
      <c r="J9793">
        <v>0.09</v>
      </c>
      <c r="K9793" t="s">
        <v>16</v>
      </c>
      <c r="L9793">
        <v>13</v>
      </c>
    </row>
    <row r="9794" spans="1:12" x14ac:dyDescent="0.3">
      <c r="A9794">
        <v>38</v>
      </c>
      <c r="B9794">
        <v>160000</v>
      </c>
      <c r="C9794" t="s">
        <v>26</v>
      </c>
      <c r="D9794">
        <v>12</v>
      </c>
      <c r="E9794" t="s">
        <v>18</v>
      </c>
      <c r="F9794" t="s">
        <v>21</v>
      </c>
      <c r="G9794">
        <v>14000</v>
      </c>
      <c r="H9794">
        <v>6.62</v>
      </c>
      <c r="I9794">
        <v>0</v>
      </c>
      <c r="J9794">
        <v>0.09</v>
      </c>
      <c r="K9794" t="s">
        <v>16</v>
      </c>
      <c r="L9794">
        <v>16</v>
      </c>
    </row>
    <row r="9795" spans="1:12" x14ac:dyDescent="0.3">
      <c r="A9795">
        <v>37</v>
      </c>
      <c r="B9795">
        <v>52000</v>
      </c>
      <c r="C9795" t="s">
        <v>13</v>
      </c>
      <c r="D9795">
        <v>0</v>
      </c>
      <c r="E9795" t="s">
        <v>27</v>
      </c>
      <c r="F9795" t="s">
        <v>15</v>
      </c>
      <c r="G9795">
        <v>14000</v>
      </c>
      <c r="H9795">
        <v>13.16</v>
      </c>
      <c r="I9795">
        <v>0</v>
      </c>
      <c r="J9795">
        <v>0.27</v>
      </c>
      <c r="K9795" t="s">
        <v>17</v>
      </c>
      <c r="L9795">
        <v>15</v>
      </c>
    </row>
    <row r="9796" spans="1:12" x14ac:dyDescent="0.3">
      <c r="A9796">
        <v>36</v>
      </c>
      <c r="B9796">
        <v>155000</v>
      </c>
      <c r="C9796" t="s">
        <v>26</v>
      </c>
      <c r="D9796">
        <v>9</v>
      </c>
      <c r="E9796" t="s">
        <v>14</v>
      </c>
      <c r="F9796" t="s">
        <v>21</v>
      </c>
      <c r="G9796">
        <v>30000</v>
      </c>
      <c r="H9796">
        <v>7.9</v>
      </c>
      <c r="I9796">
        <v>0</v>
      </c>
      <c r="J9796">
        <v>0.19</v>
      </c>
      <c r="K9796" t="s">
        <v>16</v>
      </c>
      <c r="L9796">
        <v>14</v>
      </c>
    </row>
    <row r="9797" spans="1:12" x14ac:dyDescent="0.3">
      <c r="A9797">
        <v>38</v>
      </c>
      <c r="B9797">
        <v>81000</v>
      </c>
      <c r="C9797" t="s">
        <v>26</v>
      </c>
      <c r="D9797">
        <v>0</v>
      </c>
      <c r="E9797" t="s">
        <v>28</v>
      </c>
      <c r="F9797" t="s">
        <v>19</v>
      </c>
      <c r="G9797">
        <v>11000</v>
      </c>
      <c r="H9797">
        <v>10.36</v>
      </c>
      <c r="I9797">
        <v>0</v>
      </c>
      <c r="J9797">
        <v>0.14000000000000001</v>
      </c>
      <c r="K9797" t="s">
        <v>16</v>
      </c>
      <c r="L9797">
        <v>14</v>
      </c>
    </row>
    <row r="9798" spans="1:12" x14ac:dyDescent="0.3">
      <c r="A9798">
        <v>37</v>
      </c>
      <c r="B9798">
        <v>33280</v>
      </c>
      <c r="C9798" t="s">
        <v>13</v>
      </c>
      <c r="D9798">
        <v>2</v>
      </c>
      <c r="E9798" t="s">
        <v>27</v>
      </c>
      <c r="F9798" t="s">
        <v>15</v>
      </c>
      <c r="G9798">
        <v>8400</v>
      </c>
      <c r="H9798">
        <v>13.92</v>
      </c>
      <c r="I9798">
        <v>0</v>
      </c>
      <c r="J9798">
        <v>0.25</v>
      </c>
      <c r="K9798" t="s">
        <v>17</v>
      </c>
      <c r="L9798">
        <v>17</v>
      </c>
    </row>
    <row r="9799" spans="1:12" x14ac:dyDescent="0.3">
      <c r="A9799">
        <v>47</v>
      </c>
      <c r="B9799">
        <v>65000</v>
      </c>
      <c r="C9799" t="s">
        <v>13</v>
      </c>
      <c r="D9799">
        <v>1</v>
      </c>
      <c r="E9799" t="s">
        <v>14</v>
      </c>
      <c r="F9799" t="s">
        <v>15</v>
      </c>
      <c r="G9799">
        <v>3100</v>
      </c>
      <c r="H9799">
        <v>13.49</v>
      </c>
      <c r="I9799">
        <v>0</v>
      </c>
      <c r="J9799">
        <v>0.05</v>
      </c>
      <c r="K9799" t="s">
        <v>16</v>
      </c>
      <c r="L9799">
        <v>16</v>
      </c>
    </row>
    <row r="9800" spans="1:12" x14ac:dyDescent="0.3">
      <c r="A9800">
        <v>38</v>
      </c>
      <c r="B9800">
        <v>110000</v>
      </c>
      <c r="C9800" t="s">
        <v>23</v>
      </c>
      <c r="D9800">
        <v>6</v>
      </c>
      <c r="E9800" t="s">
        <v>27</v>
      </c>
      <c r="F9800" t="s">
        <v>15</v>
      </c>
      <c r="G9800">
        <v>12000</v>
      </c>
      <c r="H9800">
        <v>12.99</v>
      </c>
      <c r="I9800">
        <v>0</v>
      </c>
      <c r="J9800">
        <v>0.11</v>
      </c>
      <c r="K9800" t="s">
        <v>16</v>
      </c>
      <c r="L9800">
        <v>11</v>
      </c>
    </row>
    <row r="9801" spans="1:12" x14ac:dyDescent="0.3">
      <c r="A9801">
        <v>38</v>
      </c>
      <c r="B9801">
        <v>18720</v>
      </c>
      <c r="C9801" t="s">
        <v>23</v>
      </c>
      <c r="D9801">
        <v>22</v>
      </c>
      <c r="E9801" t="s">
        <v>27</v>
      </c>
      <c r="F9801" t="s">
        <v>19</v>
      </c>
      <c r="G9801">
        <v>2500</v>
      </c>
      <c r="H9801">
        <v>11.86</v>
      </c>
      <c r="I9801">
        <v>0</v>
      </c>
      <c r="J9801">
        <v>0.13</v>
      </c>
      <c r="K9801" t="s">
        <v>16</v>
      </c>
      <c r="L9801">
        <v>16</v>
      </c>
    </row>
    <row r="9802" spans="1:12" x14ac:dyDescent="0.3">
      <c r="A9802">
        <v>42</v>
      </c>
      <c r="B9802">
        <v>360000</v>
      </c>
      <c r="C9802" t="s">
        <v>26</v>
      </c>
      <c r="D9802">
        <v>11</v>
      </c>
      <c r="E9802" t="s">
        <v>28</v>
      </c>
      <c r="F9802" t="s">
        <v>19</v>
      </c>
      <c r="G9802">
        <v>25000</v>
      </c>
      <c r="H9802">
        <v>9.99</v>
      </c>
      <c r="I9802">
        <v>0</v>
      </c>
      <c r="J9802">
        <v>7.0000000000000007E-2</v>
      </c>
      <c r="K9802" t="s">
        <v>16</v>
      </c>
      <c r="L9802">
        <v>17</v>
      </c>
    </row>
    <row r="9803" spans="1:12" x14ac:dyDescent="0.3">
      <c r="A9803">
        <v>39</v>
      </c>
      <c r="B9803">
        <v>12000</v>
      </c>
      <c r="C9803" t="s">
        <v>13</v>
      </c>
      <c r="E9803" t="s">
        <v>25</v>
      </c>
      <c r="F9803" t="s">
        <v>19</v>
      </c>
      <c r="G9803">
        <v>2000</v>
      </c>
      <c r="H9803">
        <v>10.65</v>
      </c>
      <c r="I9803">
        <v>1</v>
      </c>
      <c r="J9803">
        <v>0.17</v>
      </c>
      <c r="K9803" t="s">
        <v>16</v>
      </c>
      <c r="L9803">
        <v>16</v>
      </c>
    </row>
    <row r="9804" spans="1:12" x14ac:dyDescent="0.3">
      <c r="A9804">
        <v>41</v>
      </c>
      <c r="B9804">
        <v>140000</v>
      </c>
      <c r="C9804" t="s">
        <v>26</v>
      </c>
      <c r="D9804">
        <v>2</v>
      </c>
      <c r="E9804" t="s">
        <v>18</v>
      </c>
      <c r="F9804" t="s">
        <v>29</v>
      </c>
      <c r="G9804">
        <v>15000</v>
      </c>
      <c r="H9804">
        <v>17.88</v>
      </c>
      <c r="I9804">
        <v>0</v>
      </c>
      <c r="J9804">
        <v>0.11</v>
      </c>
      <c r="K9804" t="s">
        <v>16</v>
      </c>
      <c r="L9804">
        <v>11</v>
      </c>
    </row>
    <row r="9805" spans="1:12" x14ac:dyDescent="0.3">
      <c r="A9805">
        <v>36</v>
      </c>
      <c r="B9805">
        <v>50000</v>
      </c>
      <c r="C9805" t="s">
        <v>13</v>
      </c>
      <c r="D9805">
        <v>6</v>
      </c>
      <c r="E9805" t="s">
        <v>27</v>
      </c>
      <c r="F9805" t="s">
        <v>15</v>
      </c>
      <c r="G9805">
        <v>7200</v>
      </c>
      <c r="H9805">
        <v>13.98</v>
      </c>
      <c r="I9805">
        <v>0</v>
      </c>
      <c r="J9805">
        <v>0.14000000000000001</v>
      </c>
      <c r="K9805" t="s">
        <v>16</v>
      </c>
      <c r="L9805">
        <v>17</v>
      </c>
    </row>
    <row r="9806" spans="1:12" x14ac:dyDescent="0.3">
      <c r="A9806">
        <v>36</v>
      </c>
      <c r="B9806">
        <v>33600</v>
      </c>
      <c r="C9806" t="s">
        <v>13</v>
      </c>
      <c r="D9806">
        <v>3</v>
      </c>
      <c r="E9806" t="s">
        <v>18</v>
      </c>
      <c r="F9806" t="s">
        <v>19</v>
      </c>
      <c r="G9806">
        <v>12000</v>
      </c>
      <c r="H9806">
        <v>11.36</v>
      </c>
      <c r="I9806">
        <v>1</v>
      </c>
      <c r="J9806">
        <v>0.36</v>
      </c>
      <c r="K9806" t="s">
        <v>16</v>
      </c>
      <c r="L9806">
        <v>16</v>
      </c>
    </row>
    <row r="9807" spans="1:12" x14ac:dyDescent="0.3">
      <c r="A9807">
        <v>36</v>
      </c>
      <c r="B9807">
        <v>62000</v>
      </c>
      <c r="C9807" t="s">
        <v>13</v>
      </c>
      <c r="D9807">
        <v>3</v>
      </c>
      <c r="E9807" t="s">
        <v>28</v>
      </c>
      <c r="F9807" t="s">
        <v>19</v>
      </c>
      <c r="G9807">
        <v>8000</v>
      </c>
      <c r="H9807">
        <v>11.12</v>
      </c>
      <c r="I9807">
        <v>0</v>
      </c>
      <c r="J9807">
        <v>0.13</v>
      </c>
      <c r="K9807" t="s">
        <v>16</v>
      </c>
      <c r="L9807">
        <v>12</v>
      </c>
    </row>
    <row r="9808" spans="1:12" x14ac:dyDescent="0.3">
      <c r="A9808">
        <v>36</v>
      </c>
      <c r="B9808">
        <v>56900</v>
      </c>
      <c r="C9808" t="s">
        <v>26</v>
      </c>
      <c r="D9808">
        <v>16</v>
      </c>
      <c r="E9808" t="s">
        <v>14</v>
      </c>
      <c r="F9808" t="s">
        <v>31</v>
      </c>
      <c r="G9808">
        <v>6200</v>
      </c>
      <c r="I9808">
        <v>1</v>
      </c>
      <c r="J9808">
        <v>0.11</v>
      </c>
      <c r="K9808" t="s">
        <v>16</v>
      </c>
      <c r="L9808">
        <v>13</v>
      </c>
    </row>
    <row r="9809" spans="1:12" x14ac:dyDescent="0.3">
      <c r="A9809">
        <v>37</v>
      </c>
      <c r="B9809">
        <v>75000</v>
      </c>
      <c r="C9809" t="s">
        <v>13</v>
      </c>
      <c r="D9809">
        <v>3</v>
      </c>
      <c r="E9809" t="s">
        <v>28</v>
      </c>
      <c r="F9809" t="s">
        <v>15</v>
      </c>
      <c r="G9809">
        <v>10000</v>
      </c>
      <c r="I9809">
        <v>0</v>
      </c>
      <c r="J9809">
        <v>0.13</v>
      </c>
      <c r="K9809" t="s">
        <v>17</v>
      </c>
      <c r="L9809">
        <v>17</v>
      </c>
    </row>
    <row r="9810" spans="1:12" x14ac:dyDescent="0.3">
      <c r="A9810">
        <v>47</v>
      </c>
      <c r="B9810">
        <v>37000</v>
      </c>
      <c r="C9810" t="s">
        <v>26</v>
      </c>
      <c r="D9810">
        <v>6</v>
      </c>
      <c r="E9810" t="s">
        <v>28</v>
      </c>
      <c r="F9810" t="s">
        <v>21</v>
      </c>
      <c r="G9810">
        <v>7400</v>
      </c>
      <c r="H9810">
        <v>8</v>
      </c>
      <c r="I9810">
        <v>0</v>
      </c>
      <c r="J9810">
        <v>0.2</v>
      </c>
      <c r="K9810" t="s">
        <v>16</v>
      </c>
      <c r="L9810">
        <v>15</v>
      </c>
    </row>
    <row r="9811" spans="1:12" x14ac:dyDescent="0.3">
      <c r="A9811">
        <v>36</v>
      </c>
      <c r="B9811">
        <v>110000</v>
      </c>
      <c r="C9811" t="s">
        <v>26</v>
      </c>
      <c r="D9811">
        <v>3</v>
      </c>
      <c r="E9811" t="s">
        <v>18</v>
      </c>
      <c r="F9811" t="s">
        <v>21</v>
      </c>
      <c r="G9811">
        <v>9000</v>
      </c>
      <c r="I9811">
        <v>0</v>
      </c>
      <c r="J9811">
        <v>0.08</v>
      </c>
      <c r="K9811" t="s">
        <v>16</v>
      </c>
      <c r="L9811">
        <v>13</v>
      </c>
    </row>
    <row r="9812" spans="1:12" x14ac:dyDescent="0.3">
      <c r="A9812">
        <v>44</v>
      </c>
      <c r="B9812">
        <v>60000</v>
      </c>
      <c r="C9812" t="s">
        <v>26</v>
      </c>
      <c r="D9812">
        <v>4</v>
      </c>
      <c r="E9812" t="s">
        <v>28</v>
      </c>
      <c r="F9812" t="s">
        <v>19</v>
      </c>
      <c r="G9812">
        <v>15000</v>
      </c>
      <c r="I9812">
        <v>0</v>
      </c>
      <c r="J9812">
        <v>0.25</v>
      </c>
      <c r="K9812" t="s">
        <v>16</v>
      </c>
      <c r="L9812">
        <v>11</v>
      </c>
    </row>
    <row r="9813" spans="1:12" x14ac:dyDescent="0.3">
      <c r="A9813">
        <v>42</v>
      </c>
      <c r="B9813">
        <v>39996</v>
      </c>
      <c r="C9813" t="s">
        <v>26</v>
      </c>
      <c r="D9813">
        <v>2</v>
      </c>
      <c r="E9813" t="s">
        <v>28</v>
      </c>
      <c r="F9813" t="s">
        <v>21</v>
      </c>
      <c r="G9813">
        <v>2500</v>
      </c>
      <c r="H9813">
        <v>5.42</v>
      </c>
      <c r="I9813">
        <v>0</v>
      </c>
      <c r="J9813">
        <v>0.06</v>
      </c>
      <c r="K9813" t="s">
        <v>16</v>
      </c>
      <c r="L9813">
        <v>12</v>
      </c>
    </row>
    <row r="9814" spans="1:12" x14ac:dyDescent="0.3">
      <c r="A9814">
        <v>36</v>
      </c>
      <c r="B9814">
        <v>25000</v>
      </c>
      <c r="C9814" t="s">
        <v>26</v>
      </c>
      <c r="D9814">
        <v>0</v>
      </c>
      <c r="E9814" t="s">
        <v>14</v>
      </c>
      <c r="F9814" t="s">
        <v>19</v>
      </c>
      <c r="G9814">
        <v>3000</v>
      </c>
      <c r="H9814">
        <v>8.6999999999999993</v>
      </c>
      <c r="I9814">
        <v>0</v>
      </c>
      <c r="J9814">
        <v>0.12</v>
      </c>
      <c r="K9814" t="s">
        <v>16</v>
      </c>
      <c r="L9814">
        <v>14</v>
      </c>
    </row>
    <row r="9815" spans="1:12" x14ac:dyDescent="0.3">
      <c r="A9815">
        <v>41</v>
      </c>
      <c r="B9815">
        <v>95000</v>
      </c>
      <c r="C9815" t="s">
        <v>23</v>
      </c>
      <c r="D9815">
        <v>2</v>
      </c>
      <c r="E9815" t="s">
        <v>14</v>
      </c>
      <c r="F9815" t="s">
        <v>15</v>
      </c>
      <c r="G9815">
        <v>21600</v>
      </c>
      <c r="H9815">
        <v>13.92</v>
      </c>
      <c r="I9815">
        <v>0</v>
      </c>
      <c r="J9815">
        <v>0.23</v>
      </c>
      <c r="K9815" t="s">
        <v>17</v>
      </c>
      <c r="L9815">
        <v>12</v>
      </c>
    </row>
    <row r="9816" spans="1:12" x14ac:dyDescent="0.3">
      <c r="A9816">
        <v>38</v>
      </c>
      <c r="B9816">
        <v>104800</v>
      </c>
      <c r="C9816" t="s">
        <v>26</v>
      </c>
      <c r="D9816">
        <v>6</v>
      </c>
      <c r="E9816" t="s">
        <v>27</v>
      </c>
      <c r="F9816" t="s">
        <v>21</v>
      </c>
      <c r="G9816">
        <v>14000</v>
      </c>
      <c r="H9816">
        <v>6.03</v>
      </c>
      <c r="I9816">
        <v>0</v>
      </c>
      <c r="J9816">
        <v>0.13</v>
      </c>
      <c r="K9816" t="s">
        <v>16</v>
      </c>
      <c r="L9816">
        <v>14</v>
      </c>
    </row>
    <row r="9817" spans="1:12" x14ac:dyDescent="0.3">
      <c r="A9817">
        <v>39</v>
      </c>
      <c r="B9817">
        <v>55059</v>
      </c>
      <c r="C9817" t="s">
        <v>13</v>
      </c>
      <c r="D9817">
        <v>16</v>
      </c>
      <c r="E9817" t="s">
        <v>28</v>
      </c>
      <c r="F9817" t="s">
        <v>19</v>
      </c>
      <c r="G9817">
        <v>24000</v>
      </c>
      <c r="H9817">
        <v>12.53</v>
      </c>
      <c r="I9817">
        <v>1</v>
      </c>
      <c r="J9817">
        <v>0.44</v>
      </c>
      <c r="K9817" t="s">
        <v>16</v>
      </c>
      <c r="L9817">
        <v>11</v>
      </c>
    </row>
    <row r="9818" spans="1:12" x14ac:dyDescent="0.3">
      <c r="A9818">
        <v>37</v>
      </c>
      <c r="B9818">
        <v>72000</v>
      </c>
      <c r="C9818" t="s">
        <v>26</v>
      </c>
      <c r="D9818">
        <v>9</v>
      </c>
      <c r="E9818" t="s">
        <v>20</v>
      </c>
      <c r="F9818" t="s">
        <v>15</v>
      </c>
      <c r="G9818">
        <v>1600</v>
      </c>
      <c r="H9818">
        <v>13.92</v>
      </c>
      <c r="I9818">
        <v>0</v>
      </c>
      <c r="J9818">
        <v>0.02</v>
      </c>
      <c r="K9818" t="s">
        <v>16</v>
      </c>
      <c r="L9818">
        <v>12</v>
      </c>
    </row>
    <row r="9819" spans="1:12" x14ac:dyDescent="0.3">
      <c r="A9819">
        <v>39</v>
      </c>
      <c r="B9819">
        <v>182500</v>
      </c>
      <c r="C9819" t="s">
        <v>13</v>
      </c>
      <c r="D9819">
        <v>2</v>
      </c>
      <c r="E9819" t="s">
        <v>28</v>
      </c>
      <c r="F9819" t="s">
        <v>21</v>
      </c>
      <c r="G9819">
        <v>12500</v>
      </c>
      <c r="H9819">
        <v>5.42</v>
      </c>
      <c r="I9819">
        <v>0</v>
      </c>
      <c r="J9819">
        <v>7.0000000000000007E-2</v>
      </c>
      <c r="K9819" t="s">
        <v>16</v>
      </c>
      <c r="L9819">
        <v>11</v>
      </c>
    </row>
    <row r="9820" spans="1:12" x14ac:dyDescent="0.3">
      <c r="A9820">
        <v>37</v>
      </c>
      <c r="B9820">
        <v>22800</v>
      </c>
      <c r="C9820" t="s">
        <v>23</v>
      </c>
      <c r="D9820">
        <v>18</v>
      </c>
      <c r="E9820" t="s">
        <v>18</v>
      </c>
      <c r="F9820" t="s">
        <v>21</v>
      </c>
      <c r="G9820">
        <v>7000</v>
      </c>
      <c r="H9820">
        <v>6.03</v>
      </c>
      <c r="I9820">
        <v>0</v>
      </c>
      <c r="J9820">
        <v>0.31</v>
      </c>
      <c r="K9820" t="s">
        <v>16</v>
      </c>
      <c r="L9820">
        <v>12</v>
      </c>
    </row>
    <row r="9821" spans="1:12" x14ac:dyDescent="0.3">
      <c r="A9821">
        <v>36</v>
      </c>
      <c r="B9821">
        <v>214200</v>
      </c>
      <c r="C9821" t="s">
        <v>26</v>
      </c>
      <c r="D9821">
        <v>4</v>
      </c>
      <c r="E9821" t="s">
        <v>28</v>
      </c>
      <c r="F9821" t="s">
        <v>30</v>
      </c>
      <c r="G9821">
        <v>9400</v>
      </c>
      <c r="H9821">
        <v>15.62</v>
      </c>
      <c r="I9821">
        <v>0</v>
      </c>
      <c r="J9821">
        <v>0.04</v>
      </c>
      <c r="K9821" t="s">
        <v>17</v>
      </c>
      <c r="L9821">
        <v>12</v>
      </c>
    </row>
    <row r="9822" spans="1:12" x14ac:dyDescent="0.3">
      <c r="A9822">
        <v>40</v>
      </c>
      <c r="B9822">
        <v>74004</v>
      </c>
      <c r="C9822" t="s">
        <v>26</v>
      </c>
      <c r="D9822">
        <v>12</v>
      </c>
      <c r="E9822" t="s">
        <v>18</v>
      </c>
      <c r="F9822" t="s">
        <v>21</v>
      </c>
      <c r="G9822">
        <v>7125</v>
      </c>
      <c r="H9822">
        <v>6.62</v>
      </c>
      <c r="I9822">
        <v>0</v>
      </c>
      <c r="J9822">
        <v>0.1</v>
      </c>
      <c r="K9822" t="s">
        <v>16</v>
      </c>
      <c r="L9822">
        <v>14</v>
      </c>
    </row>
    <row r="9823" spans="1:12" x14ac:dyDescent="0.3">
      <c r="A9823">
        <v>41</v>
      </c>
      <c r="B9823">
        <v>38500</v>
      </c>
      <c r="C9823" t="s">
        <v>13</v>
      </c>
      <c r="D9823">
        <v>6</v>
      </c>
      <c r="E9823" t="s">
        <v>25</v>
      </c>
      <c r="F9823" t="s">
        <v>21</v>
      </c>
      <c r="G9823">
        <v>7500</v>
      </c>
      <c r="H9823">
        <v>8.49</v>
      </c>
      <c r="I9823">
        <v>0</v>
      </c>
      <c r="J9823">
        <v>0.19</v>
      </c>
      <c r="K9823" t="s">
        <v>16</v>
      </c>
      <c r="L9823">
        <v>12</v>
      </c>
    </row>
    <row r="9824" spans="1:12" x14ac:dyDescent="0.3">
      <c r="A9824">
        <v>37</v>
      </c>
      <c r="B9824">
        <v>97000</v>
      </c>
      <c r="C9824" t="s">
        <v>26</v>
      </c>
      <c r="D9824">
        <v>7</v>
      </c>
      <c r="E9824" t="s">
        <v>25</v>
      </c>
      <c r="F9824" t="s">
        <v>21</v>
      </c>
      <c r="G9824">
        <v>10000</v>
      </c>
      <c r="I9824">
        <v>0</v>
      </c>
      <c r="J9824">
        <v>0.1</v>
      </c>
      <c r="K9824" t="s">
        <v>16</v>
      </c>
      <c r="L9824">
        <v>15</v>
      </c>
    </row>
    <row r="9825" spans="1:12" x14ac:dyDescent="0.3">
      <c r="A9825">
        <v>42</v>
      </c>
      <c r="B9825">
        <v>114000</v>
      </c>
      <c r="C9825" t="s">
        <v>26</v>
      </c>
      <c r="D9825">
        <v>4</v>
      </c>
      <c r="E9825" t="s">
        <v>25</v>
      </c>
      <c r="F9825" t="s">
        <v>19</v>
      </c>
      <c r="G9825">
        <v>19200</v>
      </c>
      <c r="H9825">
        <v>11.36</v>
      </c>
      <c r="I9825">
        <v>0</v>
      </c>
      <c r="J9825">
        <v>0.17</v>
      </c>
      <c r="K9825" t="s">
        <v>16</v>
      </c>
      <c r="L9825">
        <v>17</v>
      </c>
    </row>
    <row r="9826" spans="1:12" x14ac:dyDescent="0.3">
      <c r="A9826">
        <v>42</v>
      </c>
      <c r="B9826">
        <v>65000</v>
      </c>
      <c r="C9826" t="s">
        <v>23</v>
      </c>
      <c r="D9826">
        <v>6</v>
      </c>
      <c r="E9826" t="s">
        <v>27</v>
      </c>
      <c r="F9826" t="s">
        <v>21</v>
      </c>
      <c r="G9826">
        <v>22750</v>
      </c>
      <c r="H9826">
        <v>8.9</v>
      </c>
      <c r="I9826">
        <v>0</v>
      </c>
      <c r="J9826">
        <v>0.35</v>
      </c>
      <c r="K9826" t="s">
        <v>16</v>
      </c>
      <c r="L9826">
        <v>17</v>
      </c>
    </row>
    <row r="9827" spans="1:12" x14ac:dyDescent="0.3">
      <c r="A9827">
        <v>44</v>
      </c>
      <c r="B9827">
        <v>37000</v>
      </c>
      <c r="C9827" t="s">
        <v>13</v>
      </c>
      <c r="D9827">
        <v>0</v>
      </c>
      <c r="E9827" t="s">
        <v>20</v>
      </c>
      <c r="F9827" t="s">
        <v>15</v>
      </c>
      <c r="G9827">
        <v>3500</v>
      </c>
      <c r="H9827">
        <v>12.87</v>
      </c>
      <c r="I9827">
        <v>0</v>
      </c>
      <c r="J9827">
        <v>0.09</v>
      </c>
      <c r="K9827" t="s">
        <v>16</v>
      </c>
      <c r="L9827">
        <v>13</v>
      </c>
    </row>
    <row r="9828" spans="1:12" x14ac:dyDescent="0.3">
      <c r="A9828">
        <v>48</v>
      </c>
      <c r="B9828">
        <v>28000</v>
      </c>
      <c r="C9828" t="s">
        <v>26</v>
      </c>
      <c r="D9828">
        <v>7</v>
      </c>
      <c r="E9828" t="s">
        <v>18</v>
      </c>
      <c r="F9828" t="s">
        <v>21</v>
      </c>
      <c r="G9828">
        <v>7500</v>
      </c>
      <c r="H9828">
        <v>7.74</v>
      </c>
      <c r="I9828">
        <v>0</v>
      </c>
      <c r="J9828">
        <v>0.27</v>
      </c>
      <c r="K9828" t="s">
        <v>16</v>
      </c>
      <c r="L9828">
        <v>17</v>
      </c>
    </row>
    <row r="9829" spans="1:12" x14ac:dyDescent="0.3">
      <c r="A9829">
        <v>38</v>
      </c>
      <c r="B9829">
        <v>60000</v>
      </c>
      <c r="C9829" t="s">
        <v>23</v>
      </c>
      <c r="D9829">
        <v>2</v>
      </c>
      <c r="E9829" t="s">
        <v>20</v>
      </c>
      <c r="F9829" t="s">
        <v>30</v>
      </c>
      <c r="G9829">
        <v>6000</v>
      </c>
      <c r="H9829">
        <v>14.96</v>
      </c>
      <c r="I9829">
        <v>0</v>
      </c>
      <c r="J9829">
        <v>0.1</v>
      </c>
      <c r="K9829" t="s">
        <v>16</v>
      </c>
      <c r="L9829">
        <v>11</v>
      </c>
    </row>
    <row r="9830" spans="1:12" x14ac:dyDescent="0.3">
      <c r="A9830">
        <v>36</v>
      </c>
      <c r="B9830">
        <v>250000</v>
      </c>
      <c r="C9830" t="s">
        <v>13</v>
      </c>
      <c r="D9830">
        <v>2</v>
      </c>
      <c r="E9830" t="s">
        <v>25</v>
      </c>
      <c r="F9830" t="s">
        <v>21</v>
      </c>
      <c r="G9830">
        <v>20000</v>
      </c>
      <c r="H9830">
        <v>7.88</v>
      </c>
      <c r="I9830">
        <v>0</v>
      </c>
      <c r="J9830">
        <v>0.08</v>
      </c>
      <c r="K9830" t="s">
        <v>16</v>
      </c>
      <c r="L9830">
        <v>17</v>
      </c>
    </row>
    <row r="9831" spans="1:12" x14ac:dyDescent="0.3">
      <c r="A9831">
        <v>47</v>
      </c>
      <c r="B9831">
        <v>18000</v>
      </c>
      <c r="C9831" t="s">
        <v>26</v>
      </c>
      <c r="E9831" t="s">
        <v>25</v>
      </c>
      <c r="F9831" t="s">
        <v>21</v>
      </c>
      <c r="G9831">
        <v>3000</v>
      </c>
      <c r="H9831">
        <v>5.42</v>
      </c>
      <c r="I9831">
        <v>1</v>
      </c>
      <c r="J9831">
        <v>0.17</v>
      </c>
      <c r="K9831" t="s">
        <v>16</v>
      </c>
      <c r="L9831">
        <v>13</v>
      </c>
    </row>
    <row r="9832" spans="1:12" x14ac:dyDescent="0.3">
      <c r="A9832">
        <v>39</v>
      </c>
      <c r="B9832">
        <v>201000</v>
      </c>
      <c r="C9832" t="s">
        <v>13</v>
      </c>
      <c r="D9832">
        <v>6</v>
      </c>
      <c r="E9832" t="s">
        <v>27</v>
      </c>
      <c r="F9832" t="s">
        <v>19</v>
      </c>
      <c r="G9832">
        <v>13500</v>
      </c>
      <c r="H9832">
        <v>11.49</v>
      </c>
      <c r="I9832">
        <v>0</v>
      </c>
      <c r="J9832">
        <v>7.0000000000000007E-2</v>
      </c>
      <c r="K9832" t="s">
        <v>16</v>
      </c>
      <c r="L9832">
        <v>16</v>
      </c>
    </row>
    <row r="9833" spans="1:12" x14ac:dyDescent="0.3">
      <c r="A9833">
        <v>37</v>
      </c>
      <c r="B9833">
        <v>74400</v>
      </c>
      <c r="C9833" t="s">
        <v>23</v>
      </c>
      <c r="D9833">
        <v>21</v>
      </c>
      <c r="E9833" t="s">
        <v>27</v>
      </c>
      <c r="F9833" t="s">
        <v>21</v>
      </c>
      <c r="G9833">
        <v>7500</v>
      </c>
      <c r="H9833">
        <v>7.05</v>
      </c>
      <c r="I9833">
        <v>0</v>
      </c>
      <c r="J9833">
        <v>0.1</v>
      </c>
      <c r="K9833" t="s">
        <v>16</v>
      </c>
      <c r="L9833">
        <v>14</v>
      </c>
    </row>
    <row r="9834" spans="1:12" x14ac:dyDescent="0.3">
      <c r="A9834">
        <v>39</v>
      </c>
      <c r="B9834">
        <v>37800</v>
      </c>
      <c r="C9834" t="s">
        <v>13</v>
      </c>
      <c r="D9834">
        <v>5</v>
      </c>
      <c r="E9834" t="s">
        <v>25</v>
      </c>
      <c r="F9834" t="s">
        <v>19</v>
      </c>
      <c r="G9834">
        <v>7000</v>
      </c>
      <c r="H9834">
        <v>11.49</v>
      </c>
      <c r="I9834">
        <v>0</v>
      </c>
      <c r="J9834">
        <v>0.19</v>
      </c>
      <c r="K9834" t="s">
        <v>16</v>
      </c>
      <c r="L9834">
        <v>16</v>
      </c>
    </row>
    <row r="9835" spans="1:12" x14ac:dyDescent="0.3">
      <c r="A9835">
        <v>40</v>
      </c>
      <c r="B9835">
        <v>71599</v>
      </c>
      <c r="C9835" t="s">
        <v>13</v>
      </c>
      <c r="D9835">
        <v>0</v>
      </c>
      <c r="E9835" t="s">
        <v>20</v>
      </c>
      <c r="F9835" t="s">
        <v>21</v>
      </c>
      <c r="G9835">
        <v>6000</v>
      </c>
      <c r="H9835">
        <v>9.6300000000000008</v>
      </c>
      <c r="I9835">
        <v>0</v>
      </c>
      <c r="J9835">
        <v>0.08</v>
      </c>
      <c r="K9835" t="s">
        <v>16</v>
      </c>
      <c r="L9835">
        <v>14</v>
      </c>
    </row>
    <row r="9836" spans="1:12" x14ac:dyDescent="0.3">
      <c r="A9836">
        <v>36</v>
      </c>
      <c r="B9836">
        <v>65000</v>
      </c>
      <c r="C9836" t="s">
        <v>26</v>
      </c>
      <c r="D9836">
        <v>3</v>
      </c>
      <c r="E9836" t="s">
        <v>18</v>
      </c>
      <c r="F9836" t="s">
        <v>21</v>
      </c>
      <c r="G9836">
        <v>6500</v>
      </c>
      <c r="H9836">
        <v>5.79</v>
      </c>
      <c r="I9836">
        <v>0</v>
      </c>
      <c r="J9836">
        <v>0.1</v>
      </c>
      <c r="K9836" t="s">
        <v>16</v>
      </c>
      <c r="L9836">
        <v>12</v>
      </c>
    </row>
    <row r="9837" spans="1:12" x14ac:dyDescent="0.3">
      <c r="A9837">
        <v>42</v>
      </c>
      <c r="B9837">
        <v>125000</v>
      </c>
      <c r="C9837" t="s">
        <v>26</v>
      </c>
      <c r="D9837">
        <v>5</v>
      </c>
      <c r="E9837" t="s">
        <v>27</v>
      </c>
      <c r="F9837" t="s">
        <v>21</v>
      </c>
      <c r="G9837">
        <v>35000</v>
      </c>
      <c r="H9837">
        <v>7.9</v>
      </c>
      <c r="I9837">
        <v>0</v>
      </c>
      <c r="J9837">
        <v>0.28000000000000003</v>
      </c>
      <c r="K9837" t="s">
        <v>16</v>
      </c>
      <c r="L9837">
        <v>17</v>
      </c>
    </row>
    <row r="9838" spans="1:12" x14ac:dyDescent="0.3">
      <c r="A9838">
        <v>40</v>
      </c>
      <c r="B9838">
        <v>32878</v>
      </c>
      <c r="C9838" t="s">
        <v>13</v>
      </c>
      <c r="D9838">
        <v>6</v>
      </c>
      <c r="E9838" t="s">
        <v>28</v>
      </c>
      <c r="F9838" t="s">
        <v>15</v>
      </c>
      <c r="G9838">
        <v>13775</v>
      </c>
      <c r="H9838">
        <v>12.98</v>
      </c>
      <c r="I9838">
        <v>1</v>
      </c>
      <c r="J9838">
        <v>0.42</v>
      </c>
      <c r="K9838" t="s">
        <v>16</v>
      </c>
      <c r="L9838">
        <v>11</v>
      </c>
    </row>
    <row r="9839" spans="1:12" x14ac:dyDescent="0.3">
      <c r="A9839">
        <v>47</v>
      </c>
      <c r="B9839">
        <v>52000</v>
      </c>
      <c r="C9839" t="s">
        <v>26</v>
      </c>
      <c r="D9839">
        <v>4</v>
      </c>
      <c r="E9839" t="s">
        <v>25</v>
      </c>
      <c r="F9839" t="s">
        <v>21</v>
      </c>
      <c r="G9839">
        <v>12000</v>
      </c>
      <c r="H9839">
        <v>7.29</v>
      </c>
      <c r="I9839">
        <v>0</v>
      </c>
      <c r="J9839">
        <v>0.23</v>
      </c>
      <c r="K9839" t="s">
        <v>16</v>
      </c>
      <c r="L9839">
        <v>13</v>
      </c>
    </row>
    <row r="9840" spans="1:12" x14ac:dyDescent="0.3">
      <c r="A9840">
        <v>38</v>
      </c>
      <c r="B9840">
        <v>66000</v>
      </c>
      <c r="C9840" t="s">
        <v>26</v>
      </c>
      <c r="D9840">
        <v>8</v>
      </c>
      <c r="E9840" t="s">
        <v>25</v>
      </c>
      <c r="F9840" t="s">
        <v>30</v>
      </c>
      <c r="G9840">
        <v>5000</v>
      </c>
      <c r="H9840">
        <v>12.92</v>
      </c>
      <c r="I9840">
        <v>1</v>
      </c>
      <c r="J9840">
        <v>0.08</v>
      </c>
      <c r="K9840" t="s">
        <v>16</v>
      </c>
      <c r="L9840">
        <v>16</v>
      </c>
    </row>
    <row r="9841" spans="1:12" x14ac:dyDescent="0.3">
      <c r="A9841">
        <v>43</v>
      </c>
      <c r="B9841">
        <v>55000</v>
      </c>
      <c r="C9841" t="s">
        <v>13</v>
      </c>
      <c r="D9841">
        <v>3</v>
      </c>
      <c r="E9841" t="s">
        <v>25</v>
      </c>
      <c r="F9841" t="s">
        <v>19</v>
      </c>
      <c r="G9841">
        <v>11750</v>
      </c>
      <c r="H9841">
        <v>10.99</v>
      </c>
      <c r="I9841">
        <v>0</v>
      </c>
      <c r="J9841">
        <v>0.21</v>
      </c>
      <c r="K9841" t="s">
        <v>16</v>
      </c>
      <c r="L9841">
        <v>16</v>
      </c>
    </row>
    <row r="9842" spans="1:12" x14ac:dyDescent="0.3">
      <c r="A9842">
        <v>40</v>
      </c>
      <c r="B9842">
        <v>45996</v>
      </c>
      <c r="C9842" t="s">
        <v>13</v>
      </c>
      <c r="D9842">
        <v>4</v>
      </c>
      <c r="E9842" t="s">
        <v>25</v>
      </c>
      <c r="F9842" t="s">
        <v>30</v>
      </c>
      <c r="G9842">
        <v>20000</v>
      </c>
      <c r="H9842">
        <v>14.61</v>
      </c>
      <c r="I9842">
        <v>1</v>
      </c>
      <c r="J9842">
        <v>0.43</v>
      </c>
      <c r="K9842" t="s">
        <v>17</v>
      </c>
      <c r="L9842">
        <v>13</v>
      </c>
    </row>
    <row r="9843" spans="1:12" x14ac:dyDescent="0.3">
      <c r="A9843">
        <v>41</v>
      </c>
      <c r="B9843">
        <v>100000</v>
      </c>
      <c r="C9843" t="s">
        <v>13</v>
      </c>
      <c r="D9843">
        <v>3</v>
      </c>
      <c r="E9843" t="s">
        <v>27</v>
      </c>
      <c r="F9843" t="s">
        <v>19</v>
      </c>
      <c r="G9843">
        <v>12000</v>
      </c>
      <c r="H9843">
        <v>10.74</v>
      </c>
      <c r="I9843">
        <v>0</v>
      </c>
      <c r="J9843">
        <v>0.12</v>
      </c>
      <c r="K9843" t="s">
        <v>16</v>
      </c>
      <c r="L9843">
        <v>12</v>
      </c>
    </row>
    <row r="9844" spans="1:12" x14ac:dyDescent="0.3">
      <c r="A9844">
        <v>41</v>
      </c>
      <c r="B9844">
        <v>38200</v>
      </c>
      <c r="C9844" t="s">
        <v>13</v>
      </c>
      <c r="D9844">
        <v>4</v>
      </c>
      <c r="E9844" t="s">
        <v>14</v>
      </c>
      <c r="F9844" t="s">
        <v>29</v>
      </c>
      <c r="G9844">
        <v>8875</v>
      </c>
      <c r="H9844">
        <v>19.03</v>
      </c>
      <c r="I9844">
        <v>0</v>
      </c>
      <c r="J9844">
        <v>0.23</v>
      </c>
      <c r="K9844" t="s">
        <v>17</v>
      </c>
      <c r="L9844">
        <v>11</v>
      </c>
    </row>
    <row r="9845" spans="1:12" x14ac:dyDescent="0.3">
      <c r="A9845">
        <v>36</v>
      </c>
      <c r="B9845">
        <v>42000</v>
      </c>
      <c r="C9845" t="s">
        <v>23</v>
      </c>
      <c r="D9845">
        <v>2</v>
      </c>
      <c r="E9845" t="s">
        <v>27</v>
      </c>
      <c r="F9845" t="s">
        <v>15</v>
      </c>
      <c r="G9845">
        <v>2000</v>
      </c>
      <c r="H9845">
        <v>15.62</v>
      </c>
      <c r="I9845">
        <v>0</v>
      </c>
      <c r="J9845">
        <v>0.05</v>
      </c>
      <c r="K9845" t="s">
        <v>17</v>
      </c>
      <c r="L9845">
        <v>14</v>
      </c>
    </row>
    <row r="9846" spans="1:12" x14ac:dyDescent="0.3">
      <c r="A9846">
        <v>36</v>
      </c>
      <c r="B9846">
        <v>72800</v>
      </c>
      <c r="C9846" t="s">
        <v>13</v>
      </c>
      <c r="D9846">
        <v>3</v>
      </c>
      <c r="E9846" t="s">
        <v>28</v>
      </c>
      <c r="F9846" t="s">
        <v>30</v>
      </c>
      <c r="G9846">
        <v>24000</v>
      </c>
      <c r="H9846">
        <v>14.09</v>
      </c>
      <c r="I9846">
        <v>1</v>
      </c>
      <c r="J9846">
        <v>0.33</v>
      </c>
      <c r="K9846" t="s">
        <v>16</v>
      </c>
      <c r="L9846">
        <v>16</v>
      </c>
    </row>
    <row r="9847" spans="1:12" x14ac:dyDescent="0.3">
      <c r="A9847">
        <v>37</v>
      </c>
      <c r="B9847">
        <v>50000</v>
      </c>
      <c r="C9847" t="s">
        <v>13</v>
      </c>
      <c r="D9847">
        <v>0</v>
      </c>
      <c r="E9847" t="s">
        <v>27</v>
      </c>
      <c r="F9847" t="s">
        <v>19</v>
      </c>
      <c r="G9847">
        <v>5000</v>
      </c>
      <c r="H9847">
        <v>11.89</v>
      </c>
      <c r="I9847">
        <v>0</v>
      </c>
      <c r="J9847">
        <v>0.1</v>
      </c>
      <c r="K9847" t="s">
        <v>16</v>
      </c>
      <c r="L9847">
        <v>12</v>
      </c>
    </row>
    <row r="9848" spans="1:12" x14ac:dyDescent="0.3">
      <c r="A9848">
        <v>37</v>
      </c>
      <c r="B9848">
        <v>186000</v>
      </c>
      <c r="C9848" t="s">
        <v>23</v>
      </c>
      <c r="D9848">
        <v>7</v>
      </c>
      <c r="E9848" t="s">
        <v>27</v>
      </c>
      <c r="F9848" t="s">
        <v>21</v>
      </c>
      <c r="G9848">
        <v>3000</v>
      </c>
      <c r="H9848">
        <v>6.39</v>
      </c>
      <c r="I9848">
        <v>0</v>
      </c>
      <c r="J9848">
        <v>0.02</v>
      </c>
      <c r="K9848" t="s">
        <v>16</v>
      </c>
      <c r="L9848">
        <v>13</v>
      </c>
    </row>
    <row r="9849" spans="1:12" x14ac:dyDescent="0.3">
      <c r="A9849">
        <v>36</v>
      </c>
      <c r="B9849">
        <v>80000</v>
      </c>
      <c r="C9849" t="s">
        <v>26</v>
      </c>
      <c r="D9849">
        <v>9</v>
      </c>
      <c r="E9849" t="s">
        <v>27</v>
      </c>
      <c r="F9849" t="s">
        <v>15</v>
      </c>
      <c r="G9849">
        <v>6000</v>
      </c>
      <c r="I9849">
        <v>0</v>
      </c>
      <c r="J9849">
        <v>7.0000000000000007E-2</v>
      </c>
      <c r="K9849" t="s">
        <v>17</v>
      </c>
      <c r="L9849">
        <v>14</v>
      </c>
    </row>
    <row r="9850" spans="1:12" x14ac:dyDescent="0.3">
      <c r="A9850">
        <v>37</v>
      </c>
      <c r="B9850">
        <v>65000</v>
      </c>
      <c r="C9850" t="s">
        <v>13</v>
      </c>
      <c r="D9850">
        <v>7</v>
      </c>
      <c r="E9850" t="s">
        <v>18</v>
      </c>
      <c r="F9850" t="s">
        <v>21</v>
      </c>
      <c r="G9850">
        <v>9000</v>
      </c>
      <c r="H9850">
        <v>6.91</v>
      </c>
      <c r="I9850">
        <v>0</v>
      </c>
      <c r="J9850">
        <v>0.14000000000000001</v>
      </c>
      <c r="K9850" t="s">
        <v>16</v>
      </c>
      <c r="L9850">
        <v>14</v>
      </c>
    </row>
    <row r="9851" spans="1:12" x14ac:dyDescent="0.3">
      <c r="A9851">
        <v>41</v>
      </c>
      <c r="B9851">
        <v>30000</v>
      </c>
      <c r="C9851" t="s">
        <v>13</v>
      </c>
      <c r="D9851">
        <v>3</v>
      </c>
      <c r="E9851" t="s">
        <v>20</v>
      </c>
      <c r="F9851" t="s">
        <v>21</v>
      </c>
      <c r="G9851">
        <v>8875</v>
      </c>
      <c r="H9851">
        <v>5.42</v>
      </c>
      <c r="I9851">
        <v>0</v>
      </c>
      <c r="J9851">
        <v>0.3</v>
      </c>
      <c r="K9851" t="s">
        <v>16</v>
      </c>
      <c r="L9851">
        <v>16</v>
      </c>
    </row>
    <row r="9852" spans="1:12" x14ac:dyDescent="0.3">
      <c r="A9852">
        <v>41</v>
      </c>
      <c r="B9852">
        <v>381450</v>
      </c>
      <c r="C9852" t="s">
        <v>26</v>
      </c>
      <c r="D9852">
        <v>10</v>
      </c>
      <c r="E9852" t="s">
        <v>20</v>
      </c>
      <c r="F9852" t="s">
        <v>15</v>
      </c>
      <c r="G9852">
        <v>35000</v>
      </c>
      <c r="H9852">
        <v>13.49</v>
      </c>
      <c r="I9852">
        <v>0</v>
      </c>
      <c r="J9852">
        <v>0.09</v>
      </c>
      <c r="K9852" t="s">
        <v>17</v>
      </c>
      <c r="L9852">
        <v>16</v>
      </c>
    </row>
    <row r="9853" spans="1:12" x14ac:dyDescent="0.3">
      <c r="A9853">
        <v>36</v>
      </c>
      <c r="B9853">
        <v>34000</v>
      </c>
      <c r="C9853" t="s">
        <v>26</v>
      </c>
      <c r="D9853">
        <v>2</v>
      </c>
      <c r="E9853" t="s">
        <v>20</v>
      </c>
      <c r="F9853" t="s">
        <v>19</v>
      </c>
      <c r="G9853">
        <v>5000</v>
      </c>
      <c r="H9853">
        <v>10.65</v>
      </c>
      <c r="I9853">
        <v>0</v>
      </c>
      <c r="J9853">
        <v>0.15</v>
      </c>
      <c r="K9853" t="s">
        <v>16</v>
      </c>
      <c r="L9853">
        <v>15</v>
      </c>
    </row>
    <row r="9854" spans="1:12" x14ac:dyDescent="0.3">
      <c r="A9854">
        <v>37</v>
      </c>
      <c r="B9854">
        <v>58000</v>
      </c>
      <c r="C9854" t="s">
        <v>13</v>
      </c>
      <c r="D9854">
        <v>9</v>
      </c>
      <c r="E9854" t="s">
        <v>27</v>
      </c>
      <c r="F9854" t="s">
        <v>19</v>
      </c>
      <c r="G9854">
        <v>18200</v>
      </c>
      <c r="H9854">
        <v>10.99</v>
      </c>
      <c r="I9854">
        <v>1</v>
      </c>
      <c r="J9854">
        <v>0.31</v>
      </c>
      <c r="K9854" t="s">
        <v>16</v>
      </c>
      <c r="L9854">
        <v>17</v>
      </c>
    </row>
    <row r="9855" spans="1:12" x14ac:dyDescent="0.3">
      <c r="A9855">
        <v>42</v>
      </c>
      <c r="B9855">
        <v>52400</v>
      </c>
      <c r="C9855" t="s">
        <v>26</v>
      </c>
      <c r="D9855">
        <v>14</v>
      </c>
      <c r="E9855" t="s">
        <v>20</v>
      </c>
      <c r="F9855" t="s">
        <v>19</v>
      </c>
      <c r="G9855">
        <v>21000</v>
      </c>
      <c r="H9855">
        <v>10.38</v>
      </c>
      <c r="I9855">
        <v>0</v>
      </c>
      <c r="J9855">
        <v>0.4</v>
      </c>
      <c r="K9855" t="s">
        <v>16</v>
      </c>
      <c r="L9855">
        <v>15</v>
      </c>
    </row>
    <row r="9856" spans="1:12" x14ac:dyDescent="0.3">
      <c r="A9856">
        <v>41</v>
      </c>
      <c r="B9856">
        <v>102300</v>
      </c>
      <c r="C9856" t="s">
        <v>26</v>
      </c>
      <c r="D9856">
        <v>9</v>
      </c>
      <c r="E9856" t="s">
        <v>18</v>
      </c>
      <c r="F9856" t="s">
        <v>19</v>
      </c>
      <c r="G9856">
        <v>8800</v>
      </c>
      <c r="H9856">
        <v>11.58</v>
      </c>
      <c r="I9856">
        <v>0</v>
      </c>
      <c r="J9856">
        <v>0.09</v>
      </c>
      <c r="K9856" t="s">
        <v>16</v>
      </c>
      <c r="L9856">
        <v>11</v>
      </c>
    </row>
    <row r="9857" spans="1:12" x14ac:dyDescent="0.3">
      <c r="A9857">
        <v>38</v>
      </c>
      <c r="B9857">
        <v>126000</v>
      </c>
      <c r="C9857" t="s">
        <v>26</v>
      </c>
      <c r="D9857">
        <v>3</v>
      </c>
      <c r="E9857" t="s">
        <v>27</v>
      </c>
      <c r="F9857" t="s">
        <v>30</v>
      </c>
      <c r="G9857">
        <v>2400</v>
      </c>
      <c r="I9857">
        <v>0</v>
      </c>
      <c r="J9857">
        <v>0.02</v>
      </c>
      <c r="K9857" t="s">
        <v>16</v>
      </c>
      <c r="L9857">
        <v>14</v>
      </c>
    </row>
    <row r="9858" spans="1:12" x14ac:dyDescent="0.3">
      <c r="A9858">
        <v>37</v>
      </c>
      <c r="B9858">
        <v>20004</v>
      </c>
      <c r="C9858" t="s">
        <v>13</v>
      </c>
      <c r="D9858">
        <v>0</v>
      </c>
      <c r="E9858" t="s">
        <v>27</v>
      </c>
      <c r="F9858" t="s">
        <v>19</v>
      </c>
      <c r="G9858">
        <v>5000</v>
      </c>
      <c r="I9858">
        <v>0</v>
      </c>
      <c r="J9858">
        <v>0.25</v>
      </c>
      <c r="K9858" t="s">
        <v>16</v>
      </c>
      <c r="L9858">
        <v>14</v>
      </c>
    </row>
    <row r="9859" spans="1:12" x14ac:dyDescent="0.3">
      <c r="A9859">
        <v>36</v>
      </c>
      <c r="B9859">
        <v>145000</v>
      </c>
      <c r="C9859" t="s">
        <v>26</v>
      </c>
      <c r="D9859">
        <v>4</v>
      </c>
      <c r="E9859" t="s">
        <v>25</v>
      </c>
      <c r="F9859" t="s">
        <v>19</v>
      </c>
      <c r="G9859">
        <v>5000</v>
      </c>
      <c r="H9859">
        <v>9.6199999999999992</v>
      </c>
      <c r="I9859">
        <v>0</v>
      </c>
      <c r="J9859">
        <v>0.03</v>
      </c>
      <c r="K9859" t="s">
        <v>16</v>
      </c>
      <c r="L9859">
        <v>12</v>
      </c>
    </row>
    <row r="9860" spans="1:12" x14ac:dyDescent="0.3">
      <c r="A9860">
        <v>36</v>
      </c>
      <c r="B9860">
        <v>72000</v>
      </c>
      <c r="C9860" t="s">
        <v>26</v>
      </c>
      <c r="D9860">
        <v>3</v>
      </c>
      <c r="E9860" t="s">
        <v>27</v>
      </c>
      <c r="F9860" t="s">
        <v>21</v>
      </c>
      <c r="G9860">
        <v>8000</v>
      </c>
      <c r="H9860">
        <v>6.92</v>
      </c>
      <c r="I9860">
        <v>0</v>
      </c>
      <c r="J9860">
        <v>0.11</v>
      </c>
      <c r="K9860" t="s">
        <v>16</v>
      </c>
      <c r="L9860">
        <v>16</v>
      </c>
    </row>
    <row r="9861" spans="1:12" x14ac:dyDescent="0.3">
      <c r="A9861">
        <v>47</v>
      </c>
      <c r="B9861">
        <v>50000</v>
      </c>
      <c r="C9861" t="s">
        <v>26</v>
      </c>
      <c r="D9861">
        <v>3</v>
      </c>
      <c r="E9861" t="s">
        <v>27</v>
      </c>
      <c r="F9861" t="s">
        <v>15</v>
      </c>
      <c r="G9861">
        <v>4000</v>
      </c>
      <c r="I9861">
        <v>0</v>
      </c>
      <c r="J9861">
        <v>0.08</v>
      </c>
      <c r="K9861" t="s">
        <v>17</v>
      </c>
      <c r="L9861">
        <v>17</v>
      </c>
    </row>
    <row r="9862" spans="1:12" x14ac:dyDescent="0.3">
      <c r="A9862">
        <v>44</v>
      </c>
      <c r="B9862">
        <v>61000</v>
      </c>
      <c r="C9862" t="s">
        <v>13</v>
      </c>
      <c r="D9862">
        <v>2</v>
      </c>
      <c r="E9862" t="s">
        <v>25</v>
      </c>
      <c r="F9862" t="s">
        <v>30</v>
      </c>
      <c r="G9862">
        <v>11000</v>
      </c>
      <c r="H9862">
        <v>16.02</v>
      </c>
      <c r="I9862">
        <v>1</v>
      </c>
      <c r="J9862">
        <v>0.18</v>
      </c>
      <c r="K9862" t="s">
        <v>17</v>
      </c>
      <c r="L9862">
        <v>12</v>
      </c>
    </row>
    <row r="9863" spans="1:12" x14ac:dyDescent="0.3">
      <c r="A9863">
        <v>37</v>
      </c>
      <c r="B9863">
        <v>42000</v>
      </c>
      <c r="C9863" t="s">
        <v>13</v>
      </c>
      <c r="D9863">
        <v>2</v>
      </c>
      <c r="E9863" t="s">
        <v>14</v>
      </c>
      <c r="F9863" t="s">
        <v>15</v>
      </c>
      <c r="G9863">
        <v>8400</v>
      </c>
      <c r="H9863">
        <v>13.49</v>
      </c>
      <c r="I9863">
        <v>0</v>
      </c>
      <c r="J9863">
        <v>0.2</v>
      </c>
      <c r="K9863" t="s">
        <v>16</v>
      </c>
      <c r="L9863">
        <v>14</v>
      </c>
    </row>
    <row r="9864" spans="1:12" x14ac:dyDescent="0.3">
      <c r="A9864">
        <v>46</v>
      </c>
      <c r="B9864">
        <v>72194</v>
      </c>
      <c r="C9864" t="s">
        <v>13</v>
      </c>
      <c r="D9864">
        <v>8</v>
      </c>
      <c r="E9864" t="s">
        <v>28</v>
      </c>
      <c r="F9864" t="s">
        <v>19</v>
      </c>
      <c r="G9864">
        <v>17000</v>
      </c>
      <c r="H9864">
        <v>8.8800000000000008</v>
      </c>
      <c r="I9864">
        <v>0</v>
      </c>
      <c r="J9864">
        <v>0.24</v>
      </c>
      <c r="K9864" t="s">
        <v>16</v>
      </c>
      <c r="L9864">
        <v>14</v>
      </c>
    </row>
    <row r="9865" spans="1:12" x14ac:dyDescent="0.3">
      <c r="A9865">
        <v>36</v>
      </c>
      <c r="B9865">
        <v>24000</v>
      </c>
      <c r="C9865" t="s">
        <v>26</v>
      </c>
      <c r="D9865">
        <v>2</v>
      </c>
      <c r="E9865" t="s">
        <v>14</v>
      </c>
      <c r="F9865" t="s">
        <v>21</v>
      </c>
      <c r="G9865">
        <v>1500</v>
      </c>
      <c r="H9865">
        <v>9.6300000000000008</v>
      </c>
      <c r="I9865">
        <v>0</v>
      </c>
      <c r="J9865">
        <v>0.06</v>
      </c>
      <c r="K9865" t="s">
        <v>16</v>
      </c>
      <c r="L9865">
        <v>14</v>
      </c>
    </row>
    <row r="9866" spans="1:12" x14ac:dyDescent="0.3">
      <c r="A9866">
        <v>41</v>
      </c>
      <c r="B9866">
        <v>52106</v>
      </c>
      <c r="C9866" t="s">
        <v>13</v>
      </c>
      <c r="D9866">
        <v>4</v>
      </c>
      <c r="E9866" t="s">
        <v>18</v>
      </c>
      <c r="F9866" t="s">
        <v>15</v>
      </c>
      <c r="G9866">
        <v>5000</v>
      </c>
      <c r="H9866">
        <v>12.84</v>
      </c>
      <c r="I9866">
        <v>1</v>
      </c>
      <c r="J9866">
        <v>0.1</v>
      </c>
      <c r="K9866" t="s">
        <v>16</v>
      </c>
      <c r="L9866">
        <v>13</v>
      </c>
    </row>
    <row r="9867" spans="1:12" x14ac:dyDescent="0.3">
      <c r="A9867">
        <v>36</v>
      </c>
      <c r="B9867">
        <v>24168</v>
      </c>
      <c r="C9867" t="s">
        <v>13</v>
      </c>
      <c r="D9867">
        <v>2</v>
      </c>
      <c r="E9867" t="s">
        <v>14</v>
      </c>
      <c r="F9867" t="s">
        <v>15</v>
      </c>
      <c r="G9867">
        <v>9925</v>
      </c>
      <c r="H9867">
        <v>13.06</v>
      </c>
      <c r="I9867">
        <v>1</v>
      </c>
      <c r="J9867">
        <v>0.41</v>
      </c>
      <c r="K9867" t="s">
        <v>17</v>
      </c>
      <c r="L9867">
        <v>12</v>
      </c>
    </row>
    <row r="9868" spans="1:12" x14ac:dyDescent="0.3">
      <c r="A9868">
        <v>40</v>
      </c>
      <c r="B9868">
        <v>59484</v>
      </c>
      <c r="C9868" t="s">
        <v>26</v>
      </c>
      <c r="D9868">
        <v>13</v>
      </c>
      <c r="E9868" t="s">
        <v>25</v>
      </c>
      <c r="F9868" t="s">
        <v>21</v>
      </c>
      <c r="G9868">
        <v>5500</v>
      </c>
      <c r="H9868">
        <v>7.14</v>
      </c>
      <c r="I9868">
        <v>0</v>
      </c>
      <c r="J9868">
        <v>0.09</v>
      </c>
      <c r="K9868" t="s">
        <v>16</v>
      </c>
      <c r="L9868">
        <v>14</v>
      </c>
    </row>
    <row r="9869" spans="1:12" x14ac:dyDescent="0.3">
      <c r="A9869">
        <v>36</v>
      </c>
      <c r="B9869">
        <v>98240</v>
      </c>
      <c r="C9869" t="s">
        <v>26</v>
      </c>
      <c r="D9869">
        <v>4</v>
      </c>
      <c r="E9869" t="s">
        <v>27</v>
      </c>
      <c r="F9869" t="s">
        <v>29</v>
      </c>
      <c r="G9869">
        <v>20000</v>
      </c>
      <c r="H9869">
        <v>16.350000000000001</v>
      </c>
      <c r="I9869">
        <v>0</v>
      </c>
      <c r="J9869">
        <v>0.2</v>
      </c>
      <c r="K9869" t="s">
        <v>17</v>
      </c>
      <c r="L9869">
        <v>12</v>
      </c>
    </row>
    <row r="9870" spans="1:12" x14ac:dyDescent="0.3">
      <c r="A9870">
        <v>46</v>
      </c>
      <c r="B9870">
        <v>88400</v>
      </c>
      <c r="C9870" t="s">
        <v>26</v>
      </c>
      <c r="D9870">
        <v>1</v>
      </c>
      <c r="E9870" t="s">
        <v>14</v>
      </c>
      <c r="F9870" t="s">
        <v>29</v>
      </c>
      <c r="G9870">
        <v>30000</v>
      </c>
      <c r="H9870">
        <v>18.39</v>
      </c>
      <c r="I9870">
        <v>1</v>
      </c>
      <c r="J9870">
        <v>0.28999999999999998</v>
      </c>
      <c r="K9870" t="s">
        <v>16</v>
      </c>
      <c r="L9870">
        <v>16</v>
      </c>
    </row>
    <row r="9871" spans="1:12" x14ac:dyDescent="0.3">
      <c r="A9871">
        <v>40</v>
      </c>
      <c r="B9871">
        <v>64200</v>
      </c>
      <c r="C9871" t="s">
        <v>13</v>
      </c>
      <c r="D9871">
        <v>2</v>
      </c>
      <c r="E9871" t="s">
        <v>25</v>
      </c>
      <c r="F9871" t="s">
        <v>21</v>
      </c>
      <c r="G9871">
        <v>3000</v>
      </c>
      <c r="H9871">
        <v>7.74</v>
      </c>
      <c r="I9871">
        <v>0</v>
      </c>
      <c r="J9871">
        <v>0.05</v>
      </c>
      <c r="K9871" t="s">
        <v>16</v>
      </c>
      <c r="L9871">
        <v>17</v>
      </c>
    </row>
    <row r="9872" spans="1:12" x14ac:dyDescent="0.3">
      <c r="A9872">
        <v>49</v>
      </c>
      <c r="B9872">
        <v>15000</v>
      </c>
      <c r="C9872" t="s">
        <v>13</v>
      </c>
      <c r="D9872">
        <v>6</v>
      </c>
      <c r="E9872" t="s">
        <v>14</v>
      </c>
      <c r="F9872" t="s">
        <v>19</v>
      </c>
      <c r="G9872">
        <v>2400</v>
      </c>
      <c r="H9872">
        <v>9.91</v>
      </c>
      <c r="I9872">
        <v>1</v>
      </c>
      <c r="J9872">
        <v>0.16</v>
      </c>
      <c r="K9872" t="s">
        <v>16</v>
      </c>
      <c r="L9872">
        <v>13</v>
      </c>
    </row>
    <row r="9873" spans="1:12" x14ac:dyDescent="0.3">
      <c r="A9873">
        <v>38</v>
      </c>
      <c r="B9873">
        <v>55000</v>
      </c>
      <c r="C9873" t="s">
        <v>13</v>
      </c>
      <c r="D9873">
        <v>2</v>
      </c>
      <c r="E9873" t="s">
        <v>20</v>
      </c>
      <c r="F9873" t="s">
        <v>19</v>
      </c>
      <c r="G9873">
        <v>14000</v>
      </c>
      <c r="H9873">
        <v>11.48</v>
      </c>
      <c r="I9873">
        <v>0</v>
      </c>
      <c r="J9873">
        <v>0.25</v>
      </c>
      <c r="K9873" t="s">
        <v>16</v>
      </c>
      <c r="L9873">
        <v>14</v>
      </c>
    </row>
    <row r="9874" spans="1:12" x14ac:dyDescent="0.3">
      <c r="A9874">
        <v>36</v>
      </c>
      <c r="B9874">
        <v>180000</v>
      </c>
      <c r="C9874" t="s">
        <v>24</v>
      </c>
      <c r="D9874">
        <v>11</v>
      </c>
      <c r="E9874" t="s">
        <v>20</v>
      </c>
      <c r="F9874" t="s">
        <v>19</v>
      </c>
      <c r="G9874">
        <v>20000</v>
      </c>
      <c r="H9874">
        <v>11.48</v>
      </c>
      <c r="I9874">
        <v>1</v>
      </c>
      <c r="J9874">
        <v>0.11</v>
      </c>
      <c r="K9874" t="s">
        <v>16</v>
      </c>
      <c r="L9874">
        <v>15</v>
      </c>
    </row>
    <row r="9875" spans="1:12" x14ac:dyDescent="0.3">
      <c r="A9875">
        <v>42</v>
      </c>
      <c r="B9875">
        <v>70000</v>
      </c>
      <c r="C9875" t="s">
        <v>13</v>
      </c>
      <c r="D9875">
        <v>6</v>
      </c>
      <c r="E9875" t="s">
        <v>20</v>
      </c>
      <c r="F9875" t="s">
        <v>19</v>
      </c>
      <c r="G9875">
        <v>12000</v>
      </c>
      <c r="I9875">
        <v>0</v>
      </c>
      <c r="J9875">
        <v>0.17</v>
      </c>
      <c r="K9875" t="s">
        <v>16</v>
      </c>
      <c r="L9875">
        <v>17</v>
      </c>
    </row>
    <row r="9876" spans="1:12" x14ac:dyDescent="0.3">
      <c r="A9876">
        <v>47</v>
      </c>
      <c r="B9876">
        <v>100000</v>
      </c>
      <c r="C9876" t="s">
        <v>26</v>
      </c>
      <c r="D9876">
        <v>4</v>
      </c>
      <c r="E9876" t="s">
        <v>27</v>
      </c>
      <c r="F9876" t="s">
        <v>19</v>
      </c>
      <c r="G9876">
        <v>2500</v>
      </c>
      <c r="H9876">
        <v>9.99</v>
      </c>
      <c r="I9876">
        <v>0</v>
      </c>
      <c r="J9876">
        <v>0.03</v>
      </c>
      <c r="K9876" t="s">
        <v>16</v>
      </c>
      <c r="L9876">
        <v>16</v>
      </c>
    </row>
    <row r="9877" spans="1:12" x14ac:dyDescent="0.3">
      <c r="A9877">
        <v>40</v>
      </c>
      <c r="B9877">
        <v>24000</v>
      </c>
      <c r="C9877" t="s">
        <v>13</v>
      </c>
      <c r="D9877">
        <v>3</v>
      </c>
      <c r="E9877" t="s">
        <v>20</v>
      </c>
      <c r="F9877" t="s">
        <v>15</v>
      </c>
      <c r="G9877">
        <v>2700</v>
      </c>
      <c r="H9877">
        <v>14.27</v>
      </c>
      <c r="I9877">
        <v>0</v>
      </c>
      <c r="J9877">
        <v>0.11</v>
      </c>
      <c r="K9877" t="s">
        <v>17</v>
      </c>
      <c r="L9877">
        <v>11</v>
      </c>
    </row>
    <row r="9878" spans="1:12" x14ac:dyDescent="0.3">
      <c r="A9878">
        <v>41</v>
      </c>
      <c r="B9878">
        <v>113000</v>
      </c>
      <c r="C9878" t="s">
        <v>13</v>
      </c>
      <c r="D9878">
        <v>1</v>
      </c>
      <c r="E9878" t="s">
        <v>20</v>
      </c>
      <c r="F9878" t="s">
        <v>30</v>
      </c>
      <c r="G9878">
        <v>12000</v>
      </c>
      <c r="H9878">
        <v>16</v>
      </c>
      <c r="I9878">
        <v>1</v>
      </c>
      <c r="J9878">
        <v>0.11</v>
      </c>
      <c r="K9878" t="s">
        <v>16</v>
      </c>
      <c r="L9878">
        <v>15</v>
      </c>
    </row>
    <row r="9879" spans="1:12" x14ac:dyDescent="0.3">
      <c r="A9879">
        <v>40</v>
      </c>
      <c r="B9879">
        <v>50000</v>
      </c>
      <c r="C9879" t="s">
        <v>26</v>
      </c>
      <c r="D9879">
        <v>1</v>
      </c>
      <c r="E9879" t="s">
        <v>20</v>
      </c>
      <c r="F9879" t="s">
        <v>19</v>
      </c>
      <c r="G9879">
        <v>12000</v>
      </c>
      <c r="I9879">
        <v>0</v>
      </c>
      <c r="J9879">
        <v>0.24</v>
      </c>
      <c r="K9879" t="s">
        <v>16</v>
      </c>
      <c r="L9879">
        <v>17</v>
      </c>
    </row>
    <row r="9880" spans="1:12" x14ac:dyDescent="0.3">
      <c r="A9880">
        <v>38</v>
      </c>
      <c r="B9880">
        <v>91200</v>
      </c>
      <c r="C9880" t="s">
        <v>26</v>
      </c>
      <c r="D9880">
        <v>0</v>
      </c>
      <c r="E9880" t="s">
        <v>18</v>
      </c>
      <c r="F9880" t="s">
        <v>15</v>
      </c>
      <c r="G9880">
        <v>9000</v>
      </c>
      <c r="H9880">
        <v>12.68</v>
      </c>
      <c r="I9880">
        <v>0</v>
      </c>
      <c r="J9880">
        <v>0.1</v>
      </c>
      <c r="K9880" t="s">
        <v>16</v>
      </c>
      <c r="L9880">
        <v>11</v>
      </c>
    </row>
    <row r="9881" spans="1:12" x14ac:dyDescent="0.3">
      <c r="A9881">
        <v>40</v>
      </c>
      <c r="B9881">
        <v>86000</v>
      </c>
      <c r="C9881" t="s">
        <v>13</v>
      </c>
      <c r="D9881">
        <v>0</v>
      </c>
      <c r="E9881" t="s">
        <v>18</v>
      </c>
      <c r="F9881" t="s">
        <v>30</v>
      </c>
      <c r="G9881">
        <v>20000</v>
      </c>
      <c r="H9881">
        <v>14.54</v>
      </c>
      <c r="I9881">
        <v>1</v>
      </c>
      <c r="J9881">
        <v>0.23</v>
      </c>
      <c r="K9881" t="s">
        <v>17</v>
      </c>
      <c r="L9881">
        <v>13</v>
      </c>
    </row>
    <row r="9882" spans="1:12" x14ac:dyDescent="0.3">
      <c r="A9882">
        <v>39</v>
      </c>
      <c r="B9882">
        <v>24000</v>
      </c>
      <c r="C9882" t="s">
        <v>13</v>
      </c>
      <c r="D9882">
        <v>1</v>
      </c>
      <c r="E9882" t="s">
        <v>25</v>
      </c>
      <c r="F9882" t="s">
        <v>21</v>
      </c>
      <c r="G9882">
        <v>8500</v>
      </c>
      <c r="H9882">
        <v>7.49</v>
      </c>
      <c r="I9882">
        <v>1</v>
      </c>
      <c r="J9882">
        <v>0.35</v>
      </c>
      <c r="K9882" t="s">
        <v>16</v>
      </c>
      <c r="L9882">
        <v>12</v>
      </c>
    </row>
    <row r="9883" spans="1:12" x14ac:dyDescent="0.3">
      <c r="A9883">
        <v>43</v>
      </c>
      <c r="B9883">
        <v>54000</v>
      </c>
      <c r="C9883" t="s">
        <v>13</v>
      </c>
      <c r="D9883">
        <v>0</v>
      </c>
      <c r="E9883" t="s">
        <v>20</v>
      </c>
      <c r="F9883" t="s">
        <v>30</v>
      </c>
      <c r="G9883">
        <v>9000</v>
      </c>
      <c r="H9883">
        <v>15.65</v>
      </c>
      <c r="I9883">
        <v>1</v>
      </c>
      <c r="J9883">
        <v>0.17</v>
      </c>
      <c r="K9883" t="s">
        <v>17</v>
      </c>
      <c r="L9883">
        <v>14</v>
      </c>
    </row>
    <row r="9884" spans="1:12" x14ac:dyDescent="0.3">
      <c r="A9884">
        <v>43</v>
      </c>
      <c r="B9884">
        <v>138000</v>
      </c>
      <c r="C9884" t="s">
        <v>26</v>
      </c>
      <c r="D9884">
        <v>4</v>
      </c>
      <c r="E9884" t="s">
        <v>18</v>
      </c>
      <c r="F9884" t="s">
        <v>21</v>
      </c>
      <c r="G9884">
        <v>9900</v>
      </c>
      <c r="H9884">
        <v>6.99</v>
      </c>
      <c r="I9884">
        <v>0</v>
      </c>
      <c r="J9884">
        <v>7.0000000000000007E-2</v>
      </c>
      <c r="K9884" t="s">
        <v>16</v>
      </c>
      <c r="L9884">
        <v>14</v>
      </c>
    </row>
    <row r="9885" spans="1:12" x14ac:dyDescent="0.3">
      <c r="A9885">
        <v>37</v>
      </c>
      <c r="B9885">
        <v>80000</v>
      </c>
      <c r="C9885" t="s">
        <v>26</v>
      </c>
      <c r="D9885">
        <v>8</v>
      </c>
      <c r="E9885" t="s">
        <v>25</v>
      </c>
      <c r="F9885" t="s">
        <v>21</v>
      </c>
      <c r="G9885">
        <v>13000</v>
      </c>
      <c r="H9885">
        <v>6.62</v>
      </c>
      <c r="I9885">
        <v>0</v>
      </c>
      <c r="J9885">
        <v>0.16</v>
      </c>
      <c r="K9885" t="s">
        <v>16</v>
      </c>
      <c r="L9885">
        <v>16</v>
      </c>
    </row>
    <row r="9886" spans="1:12" x14ac:dyDescent="0.3">
      <c r="A9886">
        <v>44</v>
      </c>
      <c r="B9886">
        <v>95000</v>
      </c>
      <c r="C9886" t="s">
        <v>26</v>
      </c>
      <c r="D9886">
        <v>4</v>
      </c>
      <c r="E9886" t="s">
        <v>18</v>
      </c>
      <c r="F9886" t="s">
        <v>19</v>
      </c>
      <c r="G9886">
        <v>10000</v>
      </c>
      <c r="H9886">
        <v>10.95</v>
      </c>
      <c r="I9886">
        <v>0</v>
      </c>
      <c r="J9886">
        <v>0.11</v>
      </c>
      <c r="K9886" t="s">
        <v>16</v>
      </c>
      <c r="L9886">
        <v>11</v>
      </c>
    </row>
    <row r="9887" spans="1:12" x14ac:dyDescent="0.3">
      <c r="A9887">
        <v>39</v>
      </c>
      <c r="B9887">
        <v>52273</v>
      </c>
      <c r="C9887" t="s">
        <v>13</v>
      </c>
      <c r="D9887">
        <v>3</v>
      </c>
      <c r="E9887" t="s">
        <v>18</v>
      </c>
      <c r="F9887" t="s">
        <v>19</v>
      </c>
      <c r="G9887">
        <v>5000</v>
      </c>
      <c r="I9887">
        <v>0</v>
      </c>
      <c r="J9887">
        <v>0.1</v>
      </c>
      <c r="K9887" t="s">
        <v>16</v>
      </c>
      <c r="L9887">
        <v>12</v>
      </c>
    </row>
    <row r="9888" spans="1:12" x14ac:dyDescent="0.3">
      <c r="A9888">
        <v>37</v>
      </c>
      <c r="B9888">
        <v>65000</v>
      </c>
      <c r="C9888" t="s">
        <v>13</v>
      </c>
      <c r="D9888">
        <v>7</v>
      </c>
      <c r="E9888" t="s">
        <v>28</v>
      </c>
      <c r="F9888" t="s">
        <v>15</v>
      </c>
      <c r="G9888">
        <v>12000</v>
      </c>
      <c r="H9888">
        <v>13.98</v>
      </c>
      <c r="I9888">
        <v>0</v>
      </c>
      <c r="J9888">
        <v>0.18</v>
      </c>
      <c r="K9888" t="s">
        <v>16</v>
      </c>
      <c r="L9888">
        <v>12</v>
      </c>
    </row>
    <row r="9889" spans="1:12" x14ac:dyDescent="0.3">
      <c r="A9889">
        <v>47</v>
      </c>
      <c r="B9889">
        <v>47000</v>
      </c>
      <c r="C9889" t="s">
        <v>26</v>
      </c>
      <c r="D9889">
        <v>9</v>
      </c>
      <c r="E9889" t="s">
        <v>14</v>
      </c>
      <c r="F9889" t="s">
        <v>21</v>
      </c>
      <c r="G9889">
        <v>7500</v>
      </c>
      <c r="H9889">
        <v>6.62</v>
      </c>
      <c r="I9889">
        <v>0</v>
      </c>
      <c r="J9889">
        <v>0.16</v>
      </c>
      <c r="K9889" t="s">
        <v>16</v>
      </c>
      <c r="L9889">
        <v>13</v>
      </c>
    </row>
    <row r="9890" spans="1:12" x14ac:dyDescent="0.3">
      <c r="A9890">
        <v>37</v>
      </c>
      <c r="B9890">
        <v>68480</v>
      </c>
      <c r="C9890" t="s">
        <v>13</v>
      </c>
      <c r="D9890">
        <v>2</v>
      </c>
      <c r="E9890" t="s">
        <v>14</v>
      </c>
      <c r="F9890" t="s">
        <v>15</v>
      </c>
      <c r="G9890">
        <v>3600</v>
      </c>
      <c r="H9890">
        <v>15.23</v>
      </c>
      <c r="I9890">
        <v>0</v>
      </c>
      <c r="J9890">
        <v>0.05</v>
      </c>
      <c r="K9890" t="s">
        <v>17</v>
      </c>
      <c r="L9890">
        <v>11</v>
      </c>
    </row>
    <row r="9891" spans="1:12" x14ac:dyDescent="0.3">
      <c r="A9891">
        <v>42</v>
      </c>
      <c r="B9891">
        <v>45000</v>
      </c>
      <c r="C9891" t="s">
        <v>13</v>
      </c>
      <c r="D9891">
        <v>1</v>
      </c>
      <c r="E9891" t="s">
        <v>14</v>
      </c>
      <c r="F9891" t="s">
        <v>19</v>
      </c>
      <c r="G9891">
        <v>18200</v>
      </c>
      <c r="H9891">
        <v>10.83</v>
      </c>
      <c r="I9891">
        <v>1</v>
      </c>
      <c r="J9891">
        <v>0.4</v>
      </c>
      <c r="K9891" t="s">
        <v>16</v>
      </c>
      <c r="L9891">
        <v>16</v>
      </c>
    </row>
    <row r="9892" spans="1:12" x14ac:dyDescent="0.3">
      <c r="A9892">
        <v>38</v>
      </c>
      <c r="B9892">
        <v>59475</v>
      </c>
      <c r="C9892" t="s">
        <v>26</v>
      </c>
      <c r="D9892">
        <v>10</v>
      </c>
      <c r="E9892" t="s">
        <v>14</v>
      </c>
      <c r="F9892" t="s">
        <v>30</v>
      </c>
      <c r="G9892">
        <v>18125</v>
      </c>
      <c r="H9892">
        <v>14.84</v>
      </c>
      <c r="I9892">
        <v>1</v>
      </c>
      <c r="J9892">
        <v>0.26</v>
      </c>
      <c r="K9892" t="s">
        <v>17</v>
      </c>
      <c r="L9892">
        <v>13</v>
      </c>
    </row>
    <row r="9893" spans="1:12" x14ac:dyDescent="0.3">
      <c r="A9893">
        <v>38</v>
      </c>
      <c r="B9893">
        <v>67870</v>
      </c>
      <c r="C9893" t="s">
        <v>26</v>
      </c>
      <c r="D9893">
        <v>6</v>
      </c>
      <c r="E9893" t="s">
        <v>14</v>
      </c>
      <c r="F9893" t="s">
        <v>19</v>
      </c>
      <c r="G9893">
        <v>5000</v>
      </c>
      <c r="I9893">
        <v>0</v>
      </c>
      <c r="J9893">
        <v>7.0000000000000007E-2</v>
      </c>
      <c r="K9893" t="s">
        <v>16</v>
      </c>
      <c r="L9893">
        <v>13</v>
      </c>
    </row>
    <row r="9894" spans="1:12" x14ac:dyDescent="0.3">
      <c r="A9894">
        <v>39</v>
      </c>
      <c r="B9894">
        <v>80000</v>
      </c>
      <c r="C9894" t="s">
        <v>26</v>
      </c>
      <c r="D9894">
        <v>18</v>
      </c>
      <c r="E9894" t="s">
        <v>14</v>
      </c>
      <c r="F9894" t="s">
        <v>15</v>
      </c>
      <c r="G9894">
        <v>5600</v>
      </c>
      <c r="H9894">
        <v>13.43</v>
      </c>
      <c r="I9894">
        <v>0</v>
      </c>
      <c r="J9894">
        <v>7.0000000000000007E-2</v>
      </c>
      <c r="K9894" t="s">
        <v>16</v>
      </c>
      <c r="L9894">
        <v>17</v>
      </c>
    </row>
    <row r="9895" spans="1:12" x14ac:dyDescent="0.3">
      <c r="A9895">
        <v>48</v>
      </c>
      <c r="B9895">
        <v>120000</v>
      </c>
      <c r="C9895" t="s">
        <v>26</v>
      </c>
      <c r="D9895">
        <v>18</v>
      </c>
      <c r="E9895" t="s">
        <v>28</v>
      </c>
      <c r="F9895" t="s">
        <v>15</v>
      </c>
      <c r="G9895">
        <v>3600</v>
      </c>
      <c r="I9895">
        <v>0</v>
      </c>
      <c r="J9895">
        <v>0.03</v>
      </c>
      <c r="K9895" t="s">
        <v>16</v>
      </c>
      <c r="L9895">
        <v>16</v>
      </c>
    </row>
    <row r="9896" spans="1:12" x14ac:dyDescent="0.3">
      <c r="A9896">
        <v>37</v>
      </c>
      <c r="B9896">
        <v>32000</v>
      </c>
      <c r="C9896" t="s">
        <v>13</v>
      </c>
      <c r="D9896">
        <v>4</v>
      </c>
      <c r="E9896" t="s">
        <v>14</v>
      </c>
      <c r="F9896" t="s">
        <v>15</v>
      </c>
      <c r="G9896">
        <v>10000</v>
      </c>
      <c r="H9896">
        <v>13.79</v>
      </c>
      <c r="I9896">
        <v>1</v>
      </c>
      <c r="J9896">
        <v>0.31</v>
      </c>
      <c r="K9896" t="s">
        <v>16</v>
      </c>
      <c r="L9896">
        <v>14</v>
      </c>
    </row>
    <row r="9897" spans="1:12" x14ac:dyDescent="0.3">
      <c r="A9897">
        <v>41</v>
      </c>
      <c r="B9897">
        <v>90000</v>
      </c>
      <c r="C9897" t="s">
        <v>26</v>
      </c>
      <c r="D9897">
        <v>3</v>
      </c>
      <c r="E9897" t="s">
        <v>20</v>
      </c>
      <c r="F9897" t="s">
        <v>21</v>
      </c>
      <c r="G9897">
        <v>3000</v>
      </c>
      <c r="H9897">
        <v>7.14</v>
      </c>
      <c r="I9897">
        <v>0</v>
      </c>
      <c r="J9897">
        <v>0.03</v>
      </c>
      <c r="K9897" t="s">
        <v>16</v>
      </c>
      <c r="L9897">
        <v>17</v>
      </c>
    </row>
    <row r="9898" spans="1:12" x14ac:dyDescent="0.3">
      <c r="A9898">
        <v>46</v>
      </c>
      <c r="B9898">
        <v>60000</v>
      </c>
      <c r="C9898" t="s">
        <v>13</v>
      </c>
      <c r="D9898">
        <v>9</v>
      </c>
      <c r="E9898" t="s">
        <v>28</v>
      </c>
      <c r="F9898" t="s">
        <v>30</v>
      </c>
      <c r="G9898">
        <v>15000</v>
      </c>
      <c r="H9898">
        <v>16.32</v>
      </c>
      <c r="I9898">
        <v>0</v>
      </c>
      <c r="J9898">
        <v>0.25</v>
      </c>
      <c r="K9898" t="s">
        <v>16</v>
      </c>
      <c r="L9898">
        <v>16</v>
      </c>
    </row>
    <row r="9899" spans="1:12" x14ac:dyDescent="0.3">
      <c r="A9899">
        <v>41</v>
      </c>
      <c r="B9899">
        <v>24000</v>
      </c>
      <c r="C9899" t="s">
        <v>23</v>
      </c>
      <c r="D9899">
        <v>3</v>
      </c>
      <c r="E9899" t="s">
        <v>18</v>
      </c>
      <c r="F9899" t="s">
        <v>15</v>
      </c>
      <c r="G9899">
        <v>4500</v>
      </c>
      <c r="H9899">
        <v>12.99</v>
      </c>
      <c r="I9899">
        <v>0</v>
      </c>
      <c r="J9899">
        <v>0.19</v>
      </c>
      <c r="K9899" t="s">
        <v>17</v>
      </c>
      <c r="L9899">
        <v>12</v>
      </c>
    </row>
    <row r="9900" spans="1:12" x14ac:dyDescent="0.3">
      <c r="A9900">
        <v>36</v>
      </c>
      <c r="B9900">
        <v>48686</v>
      </c>
      <c r="C9900" t="s">
        <v>13</v>
      </c>
      <c r="D9900">
        <v>21</v>
      </c>
      <c r="E9900" t="s">
        <v>14</v>
      </c>
      <c r="F9900" t="s">
        <v>30</v>
      </c>
      <c r="G9900">
        <v>12000</v>
      </c>
      <c r="H9900">
        <v>13.99</v>
      </c>
      <c r="I9900">
        <v>0</v>
      </c>
      <c r="J9900">
        <v>0.25</v>
      </c>
      <c r="K9900" t="s">
        <v>16</v>
      </c>
      <c r="L9900">
        <v>13</v>
      </c>
    </row>
    <row r="9901" spans="1:12" x14ac:dyDescent="0.3">
      <c r="A9901">
        <v>37</v>
      </c>
      <c r="B9901">
        <v>90000</v>
      </c>
      <c r="C9901" t="s">
        <v>26</v>
      </c>
      <c r="D9901">
        <v>11</v>
      </c>
      <c r="E9901" t="s">
        <v>25</v>
      </c>
      <c r="F9901" t="s">
        <v>21</v>
      </c>
      <c r="G9901">
        <v>4000</v>
      </c>
      <c r="H9901">
        <v>6.62</v>
      </c>
      <c r="I9901">
        <v>0</v>
      </c>
      <c r="J9901">
        <v>0.04</v>
      </c>
      <c r="K9901" t="s">
        <v>16</v>
      </c>
      <c r="L9901">
        <v>15</v>
      </c>
    </row>
    <row r="9902" spans="1:12" x14ac:dyDescent="0.3">
      <c r="A9902">
        <v>42</v>
      </c>
      <c r="B9902">
        <v>600000</v>
      </c>
      <c r="C9902" t="s">
        <v>24</v>
      </c>
      <c r="D9902">
        <v>2</v>
      </c>
      <c r="E9902" t="s">
        <v>28</v>
      </c>
      <c r="F9902" t="s">
        <v>30</v>
      </c>
      <c r="G9902">
        <v>25000</v>
      </c>
      <c r="H9902">
        <v>14.74</v>
      </c>
      <c r="I9902">
        <v>0</v>
      </c>
      <c r="J9902">
        <v>0.04</v>
      </c>
      <c r="K9902" t="s">
        <v>17</v>
      </c>
      <c r="L9902">
        <v>16</v>
      </c>
    </row>
    <row r="9903" spans="1:12" x14ac:dyDescent="0.3">
      <c r="A9903">
        <v>42</v>
      </c>
      <c r="B9903">
        <v>101000</v>
      </c>
      <c r="C9903" t="s">
        <v>26</v>
      </c>
      <c r="D9903">
        <v>6</v>
      </c>
      <c r="E9903" t="s">
        <v>25</v>
      </c>
      <c r="F9903" t="s">
        <v>22</v>
      </c>
      <c r="G9903">
        <v>25000</v>
      </c>
      <c r="H9903">
        <v>16.149999999999999</v>
      </c>
      <c r="I9903">
        <v>1</v>
      </c>
      <c r="J9903">
        <v>0.25</v>
      </c>
      <c r="K9903" t="s">
        <v>17</v>
      </c>
      <c r="L9903">
        <v>14</v>
      </c>
    </row>
    <row r="9904" spans="1:12" x14ac:dyDescent="0.3">
      <c r="A9904">
        <v>51</v>
      </c>
      <c r="B9904">
        <v>667680</v>
      </c>
      <c r="C9904" t="s">
        <v>26</v>
      </c>
      <c r="D9904">
        <v>19</v>
      </c>
      <c r="E9904" t="s">
        <v>20</v>
      </c>
      <c r="F9904" t="s">
        <v>15</v>
      </c>
      <c r="G9904">
        <v>10000</v>
      </c>
      <c r="H9904">
        <v>13.98</v>
      </c>
      <c r="I9904">
        <v>0</v>
      </c>
      <c r="J9904">
        <v>0.01</v>
      </c>
      <c r="K9904" t="s">
        <v>17</v>
      </c>
      <c r="L9904">
        <v>22</v>
      </c>
    </row>
    <row r="9905" spans="1:12" x14ac:dyDescent="0.3">
      <c r="A9905">
        <v>51</v>
      </c>
      <c r="B9905">
        <v>500000</v>
      </c>
      <c r="C9905" t="s">
        <v>26</v>
      </c>
      <c r="D9905">
        <v>1</v>
      </c>
      <c r="E9905" t="s">
        <v>20</v>
      </c>
      <c r="F9905" t="s">
        <v>19</v>
      </c>
      <c r="G9905">
        <v>20000</v>
      </c>
      <c r="H9905">
        <v>10.37</v>
      </c>
      <c r="I9905">
        <v>0</v>
      </c>
      <c r="J9905">
        <v>0.04</v>
      </c>
      <c r="K9905" t="s">
        <v>16</v>
      </c>
      <c r="L9905">
        <v>19</v>
      </c>
    </row>
    <row r="9906" spans="1:12" x14ac:dyDescent="0.3">
      <c r="A9906">
        <v>61</v>
      </c>
      <c r="B9906">
        <v>160000</v>
      </c>
      <c r="C9906" t="s">
        <v>13</v>
      </c>
      <c r="D9906">
        <v>3</v>
      </c>
      <c r="E9906" t="s">
        <v>20</v>
      </c>
      <c r="F9906" t="s">
        <v>30</v>
      </c>
      <c r="G9906">
        <v>30000</v>
      </c>
      <c r="I9906">
        <v>0</v>
      </c>
      <c r="J9906">
        <v>0.19</v>
      </c>
      <c r="K9906" t="s">
        <v>17</v>
      </c>
      <c r="L9906">
        <v>27</v>
      </c>
    </row>
    <row r="9907" spans="1:12" x14ac:dyDescent="0.3">
      <c r="A9907">
        <v>54</v>
      </c>
      <c r="B9907">
        <v>53700</v>
      </c>
      <c r="C9907" t="s">
        <v>13</v>
      </c>
      <c r="D9907">
        <v>1</v>
      </c>
      <c r="E9907" t="s">
        <v>28</v>
      </c>
      <c r="F9907" t="s">
        <v>30</v>
      </c>
      <c r="G9907">
        <v>29850</v>
      </c>
      <c r="I9907">
        <v>1</v>
      </c>
      <c r="J9907">
        <v>0.56000000000000005</v>
      </c>
      <c r="K9907" t="s">
        <v>17</v>
      </c>
      <c r="L9907">
        <v>28</v>
      </c>
    </row>
    <row r="9908" spans="1:12" x14ac:dyDescent="0.3">
      <c r="A9908">
        <v>51</v>
      </c>
      <c r="B9908">
        <v>260000</v>
      </c>
      <c r="C9908" t="s">
        <v>26</v>
      </c>
      <c r="D9908">
        <v>1</v>
      </c>
      <c r="E9908" t="s">
        <v>20</v>
      </c>
      <c r="F9908" t="s">
        <v>21</v>
      </c>
      <c r="G9908">
        <v>14000</v>
      </c>
      <c r="H9908">
        <v>7.66</v>
      </c>
      <c r="I9908">
        <v>0</v>
      </c>
      <c r="J9908">
        <v>0.05</v>
      </c>
      <c r="K9908" t="s">
        <v>16</v>
      </c>
      <c r="L9908">
        <v>26</v>
      </c>
    </row>
    <row r="9909" spans="1:12" x14ac:dyDescent="0.3">
      <c r="A9909">
        <v>66</v>
      </c>
      <c r="B9909">
        <v>60000</v>
      </c>
      <c r="C9909" t="s">
        <v>13</v>
      </c>
      <c r="D9909">
        <v>4</v>
      </c>
      <c r="E9909" t="s">
        <v>14</v>
      </c>
      <c r="F9909" t="s">
        <v>15</v>
      </c>
      <c r="G9909">
        <v>27050</v>
      </c>
      <c r="I9909">
        <v>1</v>
      </c>
      <c r="J9909">
        <v>0.45</v>
      </c>
      <c r="K9909" t="s">
        <v>17</v>
      </c>
      <c r="L9909">
        <v>28</v>
      </c>
    </row>
    <row r="9910" spans="1:12" x14ac:dyDescent="0.3">
      <c r="A9910">
        <v>62</v>
      </c>
      <c r="B9910">
        <v>68375</v>
      </c>
      <c r="C9910" t="s">
        <v>13</v>
      </c>
      <c r="D9910">
        <v>4</v>
      </c>
      <c r="E9910" t="s">
        <v>14</v>
      </c>
      <c r="F9910" t="s">
        <v>15</v>
      </c>
      <c r="G9910">
        <v>24250</v>
      </c>
      <c r="H9910">
        <v>12.73</v>
      </c>
      <c r="I9910">
        <v>1</v>
      </c>
      <c r="J9910">
        <v>0.35</v>
      </c>
      <c r="K9910" t="s">
        <v>16</v>
      </c>
      <c r="L9910">
        <v>28</v>
      </c>
    </row>
    <row r="9911" spans="1:12" x14ac:dyDescent="0.3">
      <c r="A9911">
        <v>51</v>
      </c>
      <c r="B9911">
        <v>18408</v>
      </c>
      <c r="C9911" t="s">
        <v>13</v>
      </c>
      <c r="E9911" t="s">
        <v>20</v>
      </c>
      <c r="F9911" t="s">
        <v>15</v>
      </c>
      <c r="G9911">
        <v>1000</v>
      </c>
      <c r="H9911">
        <v>14.65</v>
      </c>
      <c r="I9911">
        <v>1</v>
      </c>
      <c r="J9911">
        <v>0.05</v>
      </c>
      <c r="K9911" t="s">
        <v>17</v>
      </c>
      <c r="L9911">
        <v>20</v>
      </c>
    </row>
    <row r="9912" spans="1:12" x14ac:dyDescent="0.3">
      <c r="A9912">
        <v>52</v>
      </c>
      <c r="B9912">
        <v>84000</v>
      </c>
      <c r="C9912" t="s">
        <v>13</v>
      </c>
      <c r="D9912">
        <v>3</v>
      </c>
      <c r="E9912" t="s">
        <v>27</v>
      </c>
      <c r="F9912" t="s">
        <v>21</v>
      </c>
      <c r="G9912">
        <v>18000</v>
      </c>
      <c r="H9912">
        <v>8.49</v>
      </c>
      <c r="I9912">
        <v>0</v>
      </c>
      <c r="J9912">
        <v>0.21</v>
      </c>
      <c r="K9912" t="s">
        <v>16</v>
      </c>
      <c r="L9912">
        <v>24</v>
      </c>
    </row>
    <row r="9913" spans="1:12" x14ac:dyDescent="0.3">
      <c r="A9913">
        <v>58</v>
      </c>
      <c r="B9913">
        <v>33600</v>
      </c>
      <c r="C9913" t="s">
        <v>13</v>
      </c>
      <c r="D9913">
        <v>6</v>
      </c>
      <c r="E9913" t="s">
        <v>18</v>
      </c>
      <c r="F9913" t="s">
        <v>15</v>
      </c>
      <c r="G9913">
        <v>1500</v>
      </c>
      <c r="H9913">
        <v>14.79</v>
      </c>
      <c r="I9913">
        <v>0</v>
      </c>
      <c r="J9913">
        <v>0.04</v>
      </c>
      <c r="K9913" t="s">
        <v>16</v>
      </c>
      <c r="L9913">
        <v>28</v>
      </c>
    </row>
    <row r="9914" spans="1:12" x14ac:dyDescent="0.3">
      <c r="A9914">
        <v>52</v>
      </c>
      <c r="B9914">
        <v>54000</v>
      </c>
      <c r="C9914" t="s">
        <v>13</v>
      </c>
      <c r="D9914">
        <v>0</v>
      </c>
      <c r="E9914" t="s">
        <v>20</v>
      </c>
      <c r="F9914" t="s">
        <v>21</v>
      </c>
      <c r="G9914">
        <v>1500</v>
      </c>
      <c r="H9914">
        <v>8.49</v>
      </c>
      <c r="I9914">
        <v>1</v>
      </c>
      <c r="J9914">
        <v>0.03</v>
      </c>
      <c r="K9914" t="s">
        <v>16</v>
      </c>
      <c r="L9914">
        <v>24</v>
      </c>
    </row>
    <row r="9915" spans="1:12" x14ac:dyDescent="0.3">
      <c r="A9915">
        <v>53</v>
      </c>
      <c r="B9915">
        <v>138000</v>
      </c>
      <c r="C9915" t="s">
        <v>13</v>
      </c>
      <c r="D9915">
        <v>4</v>
      </c>
      <c r="E9915" t="s">
        <v>20</v>
      </c>
      <c r="F9915" t="s">
        <v>19</v>
      </c>
      <c r="G9915">
        <v>15000</v>
      </c>
      <c r="H9915">
        <v>12.69</v>
      </c>
      <c r="I9915">
        <v>1</v>
      </c>
      <c r="J9915">
        <v>0.11</v>
      </c>
      <c r="K9915" t="s">
        <v>16</v>
      </c>
      <c r="L9915">
        <v>21</v>
      </c>
    </row>
    <row r="9916" spans="1:12" x14ac:dyDescent="0.3">
      <c r="A9916">
        <v>58</v>
      </c>
      <c r="B9916">
        <v>51252</v>
      </c>
      <c r="C9916" t="s">
        <v>13</v>
      </c>
      <c r="D9916">
        <v>0</v>
      </c>
      <c r="E9916" t="s">
        <v>20</v>
      </c>
      <c r="F9916" t="s">
        <v>19</v>
      </c>
      <c r="G9916">
        <v>13500</v>
      </c>
      <c r="H9916">
        <v>11.58</v>
      </c>
      <c r="I9916">
        <v>0</v>
      </c>
      <c r="J9916">
        <v>0.26</v>
      </c>
      <c r="K9916" t="s">
        <v>16</v>
      </c>
      <c r="L9916">
        <v>21</v>
      </c>
    </row>
    <row r="9917" spans="1:12" x14ac:dyDescent="0.3">
      <c r="A9917">
        <v>51</v>
      </c>
      <c r="B9917">
        <v>38000</v>
      </c>
      <c r="C9917" t="s">
        <v>13</v>
      </c>
      <c r="D9917">
        <v>7</v>
      </c>
      <c r="E9917" t="s">
        <v>20</v>
      </c>
      <c r="F9917" t="s">
        <v>19</v>
      </c>
      <c r="G9917">
        <v>13000</v>
      </c>
      <c r="H9917">
        <v>12.42</v>
      </c>
      <c r="I9917">
        <v>1</v>
      </c>
      <c r="J9917">
        <v>0.34</v>
      </c>
      <c r="K9917" t="s">
        <v>16</v>
      </c>
      <c r="L9917">
        <v>18</v>
      </c>
    </row>
    <row r="9918" spans="1:12" x14ac:dyDescent="0.3">
      <c r="A9918">
        <v>58</v>
      </c>
      <c r="B9918">
        <v>39996</v>
      </c>
      <c r="C9918" t="s">
        <v>13</v>
      </c>
      <c r="D9918">
        <v>2</v>
      </c>
      <c r="E9918" t="s">
        <v>27</v>
      </c>
      <c r="F9918" t="s">
        <v>19</v>
      </c>
      <c r="G9918">
        <v>2500</v>
      </c>
      <c r="H9918">
        <v>10.37</v>
      </c>
      <c r="I9918">
        <v>0</v>
      </c>
      <c r="J9918">
        <v>0.06</v>
      </c>
      <c r="K9918" t="s">
        <v>16</v>
      </c>
      <c r="L9918">
        <v>27</v>
      </c>
    </row>
    <row r="9919" spans="1:12" x14ac:dyDescent="0.3">
      <c r="A9919">
        <v>51</v>
      </c>
      <c r="B9919">
        <v>37200</v>
      </c>
      <c r="C9919" t="s">
        <v>13</v>
      </c>
      <c r="D9919">
        <v>4</v>
      </c>
      <c r="E9919" t="s">
        <v>14</v>
      </c>
      <c r="F9919" t="s">
        <v>19</v>
      </c>
      <c r="G9919">
        <v>3000</v>
      </c>
      <c r="H9919">
        <v>10.62</v>
      </c>
      <c r="I9919">
        <v>1</v>
      </c>
      <c r="J9919">
        <v>0.08</v>
      </c>
      <c r="K9919" t="s">
        <v>16</v>
      </c>
      <c r="L9919">
        <v>30</v>
      </c>
    </row>
    <row r="9920" spans="1:12" x14ac:dyDescent="0.3">
      <c r="A9920">
        <v>53</v>
      </c>
      <c r="B9920">
        <v>34000</v>
      </c>
      <c r="C9920" t="s">
        <v>26</v>
      </c>
      <c r="D9920">
        <v>0</v>
      </c>
      <c r="E9920" t="s">
        <v>14</v>
      </c>
      <c r="F9920" t="s">
        <v>19</v>
      </c>
      <c r="G9920">
        <v>10000</v>
      </c>
      <c r="H9920">
        <v>10.39</v>
      </c>
      <c r="I9920">
        <v>1</v>
      </c>
      <c r="J9920">
        <v>0.28999999999999998</v>
      </c>
      <c r="K9920" t="s">
        <v>16</v>
      </c>
      <c r="L9920">
        <v>30</v>
      </c>
    </row>
    <row r="9921" spans="1:12" x14ac:dyDescent="0.3">
      <c r="A9921">
        <v>65</v>
      </c>
      <c r="B9921">
        <v>46000</v>
      </c>
      <c r="C9921" t="s">
        <v>13</v>
      </c>
      <c r="D9921">
        <v>5</v>
      </c>
      <c r="E9921" t="s">
        <v>27</v>
      </c>
      <c r="F9921" t="s">
        <v>29</v>
      </c>
      <c r="G9921">
        <v>10500</v>
      </c>
      <c r="H9921">
        <v>16.32</v>
      </c>
      <c r="I9921">
        <v>0</v>
      </c>
      <c r="J9921">
        <v>0.23</v>
      </c>
      <c r="K9921" t="s">
        <v>17</v>
      </c>
      <c r="L9921">
        <v>24</v>
      </c>
    </row>
    <row r="9922" spans="1:12" x14ac:dyDescent="0.3">
      <c r="A9922">
        <v>58</v>
      </c>
      <c r="B9922">
        <v>20000</v>
      </c>
      <c r="C9922" t="s">
        <v>13</v>
      </c>
      <c r="D9922">
        <v>0</v>
      </c>
      <c r="E9922" t="s">
        <v>18</v>
      </c>
      <c r="F9922" t="s">
        <v>19</v>
      </c>
      <c r="G9922">
        <v>4000</v>
      </c>
      <c r="H9922">
        <v>9.99</v>
      </c>
      <c r="I9922">
        <v>0</v>
      </c>
      <c r="J9922">
        <v>0.2</v>
      </c>
      <c r="K9922" t="s">
        <v>16</v>
      </c>
      <c r="L9922">
        <v>30</v>
      </c>
    </row>
    <row r="9923" spans="1:12" x14ac:dyDescent="0.3">
      <c r="A9923">
        <v>53</v>
      </c>
      <c r="B9923">
        <v>40000</v>
      </c>
      <c r="C9923" t="s">
        <v>13</v>
      </c>
      <c r="D9923">
        <v>6</v>
      </c>
      <c r="E9923" t="s">
        <v>27</v>
      </c>
      <c r="F9923" t="s">
        <v>15</v>
      </c>
      <c r="G9923">
        <v>4000</v>
      </c>
      <c r="H9923">
        <v>12.99</v>
      </c>
      <c r="I9923">
        <v>0</v>
      </c>
      <c r="J9923">
        <v>0.1</v>
      </c>
      <c r="K9923" t="s">
        <v>17</v>
      </c>
      <c r="L9923">
        <v>22</v>
      </c>
    </row>
    <row r="9924" spans="1:12" x14ac:dyDescent="0.3">
      <c r="A9924">
        <v>54</v>
      </c>
      <c r="B9924">
        <v>39000</v>
      </c>
      <c r="C9924" t="s">
        <v>26</v>
      </c>
      <c r="D9924">
        <v>4</v>
      </c>
      <c r="E9924" t="s">
        <v>20</v>
      </c>
      <c r="F9924" t="s">
        <v>19</v>
      </c>
      <c r="G9924">
        <v>20000</v>
      </c>
      <c r="H9924">
        <v>10.71</v>
      </c>
      <c r="I9924">
        <v>0</v>
      </c>
      <c r="J9924">
        <v>0.51</v>
      </c>
      <c r="K9924" t="s">
        <v>16</v>
      </c>
      <c r="L9924">
        <v>19</v>
      </c>
    </row>
    <row r="9925" spans="1:12" x14ac:dyDescent="0.3">
      <c r="A9925">
        <v>58</v>
      </c>
      <c r="B9925">
        <v>72000</v>
      </c>
      <c r="C9925" t="s">
        <v>13</v>
      </c>
      <c r="D9925">
        <v>5</v>
      </c>
      <c r="E9925" t="s">
        <v>18</v>
      </c>
      <c r="F9925" t="s">
        <v>19</v>
      </c>
      <c r="G9925">
        <v>4500</v>
      </c>
      <c r="I9925">
        <v>0</v>
      </c>
      <c r="J9925">
        <v>0.06</v>
      </c>
      <c r="K9925" t="s">
        <v>16</v>
      </c>
      <c r="L9925">
        <v>18</v>
      </c>
    </row>
    <row r="9926" spans="1:12" x14ac:dyDescent="0.3">
      <c r="A9926">
        <v>60</v>
      </c>
      <c r="B9926">
        <v>31500</v>
      </c>
      <c r="C9926" t="s">
        <v>13</v>
      </c>
      <c r="D9926">
        <v>2</v>
      </c>
      <c r="E9926" t="s">
        <v>25</v>
      </c>
      <c r="F9926" t="s">
        <v>15</v>
      </c>
      <c r="G9926">
        <v>4650</v>
      </c>
      <c r="H9926">
        <v>13.23</v>
      </c>
      <c r="I9926">
        <v>0</v>
      </c>
      <c r="J9926">
        <v>0.15</v>
      </c>
      <c r="K9926" t="s">
        <v>16</v>
      </c>
      <c r="L9926">
        <v>27</v>
      </c>
    </row>
    <row r="9927" spans="1:12" x14ac:dyDescent="0.3">
      <c r="A9927">
        <v>64</v>
      </c>
      <c r="B9927">
        <v>46000</v>
      </c>
      <c r="C9927" t="s">
        <v>13</v>
      </c>
      <c r="D9927">
        <v>2</v>
      </c>
      <c r="E9927" t="s">
        <v>20</v>
      </c>
      <c r="F9927" t="s">
        <v>15</v>
      </c>
      <c r="G9927">
        <v>4800</v>
      </c>
      <c r="H9927">
        <v>11.09</v>
      </c>
      <c r="I9927">
        <v>0</v>
      </c>
      <c r="J9927">
        <v>0.1</v>
      </c>
      <c r="K9927" t="s">
        <v>17</v>
      </c>
      <c r="L9927">
        <v>24</v>
      </c>
    </row>
    <row r="9928" spans="1:12" x14ac:dyDescent="0.3">
      <c r="A9928">
        <v>69</v>
      </c>
      <c r="B9928">
        <v>80000</v>
      </c>
      <c r="C9928" t="s">
        <v>13</v>
      </c>
      <c r="D9928">
        <v>12</v>
      </c>
      <c r="E9928" t="s">
        <v>14</v>
      </c>
      <c r="F9928" t="s">
        <v>15</v>
      </c>
      <c r="G9928">
        <v>4800</v>
      </c>
      <c r="H9928">
        <v>14.79</v>
      </c>
      <c r="I9928">
        <v>0</v>
      </c>
      <c r="J9928">
        <v>0.06</v>
      </c>
      <c r="K9928" t="s">
        <v>17</v>
      </c>
      <c r="L9928">
        <v>22</v>
      </c>
    </row>
    <row r="9929" spans="1:12" x14ac:dyDescent="0.3">
      <c r="A9929">
        <v>73</v>
      </c>
      <c r="B9929">
        <v>42000</v>
      </c>
      <c r="C9929" t="s">
        <v>26</v>
      </c>
      <c r="D9929">
        <v>7</v>
      </c>
      <c r="E9929" t="s">
        <v>20</v>
      </c>
      <c r="F9929" t="s">
        <v>21</v>
      </c>
      <c r="G9929">
        <v>5000</v>
      </c>
      <c r="H9929">
        <v>7.49</v>
      </c>
      <c r="I9929">
        <v>0</v>
      </c>
      <c r="J9929">
        <v>0.12</v>
      </c>
      <c r="K9929" t="s">
        <v>16</v>
      </c>
      <c r="L9929">
        <v>28</v>
      </c>
    </row>
    <row r="9930" spans="1:12" x14ac:dyDescent="0.3">
      <c r="A9930">
        <v>70</v>
      </c>
      <c r="B9930">
        <v>30000</v>
      </c>
      <c r="C9930" t="s">
        <v>13</v>
      </c>
      <c r="D9930">
        <v>1</v>
      </c>
      <c r="E9930" t="s">
        <v>14</v>
      </c>
      <c r="F9930" t="s">
        <v>19</v>
      </c>
      <c r="G9930">
        <v>5000</v>
      </c>
      <c r="H9930">
        <v>10.96</v>
      </c>
      <c r="I9930">
        <v>0</v>
      </c>
      <c r="J9930">
        <v>0.17</v>
      </c>
      <c r="K9930" t="s">
        <v>16</v>
      </c>
      <c r="L9930">
        <v>28</v>
      </c>
    </row>
    <row r="9931" spans="1:12" x14ac:dyDescent="0.3">
      <c r="A9931">
        <v>70</v>
      </c>
      <c r="B9931">
        <v>44000</v>
      </c>
      <c r="C9931" t="s">
        <v>26</v>
      </c>
      <c r="D9931">
        <v>3</v>
      </c>
      <c r="E9931" t="s">
        <v>20</v>
      </c>
      <c r="F9931" t="s">
        <v>15</v>
      </c>
      <c r="G9931">
        <v>7000</v>
      </c>
      <c r="H9931">
        <v>11.66</v>
      </c>
      <c r="I9931">
        <v>0</v>
      </c>
      <c r="J9931">
        <v>0.16</v>
      </c>
      <c r="K9931" t="s">
        <v>16</v>
      </c>
      <c r="L9931">
        <v>24</v>
      </c>
    </row>
    <row r="9932" spans="1:12" x14ac:dyDescent="0.3">
      <c r="A9932">
        <v>52</v>
      </c>
      <c r="B9932">
        <v>64500</v>
      </c>
      <c r="C9932" t="s">
        <v>13</v>
      </c>
      <c r="D9932">
        <v>0</v>
      </c>
      <c r="E9932" t="s">
        <v>20</v>
      </c>
      <c r="F9932" t="s">
        <v>19</v>
      </c>
      <c r="G9932">
        <v>5000</v>
      </c>
      <c r="H9932">
        <v>11.26</v>
      </c>
      <c r="I9932">
        <v>0</v>
      </c>
      <c r="J9932">
        <v>0.08</v>
      </c>
      <c r="K9932" t="s">
        <v>16</v>
      </c>
      <c r="L9932">
        <v>25</v>
      </c>
    </row>
    <row r="9933" spans="1:12" x14ac:dyDescent="0.3">
      <c r="A9933">
        <v>58</v>
      </c>
      <c r="B9933">
        <v>45600</v>
      </c>
      <c r="C9933" t="s">
        <v>26</v>
      </c>
      <c r="D9933">
        <v>20</v>
      </c>
      <c r="E9933" t="s">
        <v>20</v>
      </c>
      <c r="F9933" t="s">
        <v>15</v>
      </c>
      <c r="G9933">
        <v>6000</v>
      </c>
      <c r="H9933">
        <v>12.99</v>
      </c>
      <c r="I9933">
        <v>0</v>
      </c>
      <c r="J9933">
        <v>0.13</v>
      </c>
      <c r="K9933" t="s">
        <v>16</v>
      </c>
      <c r="L9933">
        <v>25</v>
      </c>
    </row>
    <row r="9934" spans="1:12" x14ac:dyDescent="0.3">
      <c r="A9934">
        <v>53</v>
      </c>
      <c r="B9934">
        <v>46000</v>
      </c>
      <c r="C9934" t="s">
        <v>23</v>
      </c>
      <c r="D9934">
        <v>9</v>
      </c>
      <c r="E9934" t="s">
        <v>20</v>
      </c>
      <c r="F9934" t="s">
        <v>19</v>
      </c>
      <c r="G9934">
        <v>4925</v>
      </c>
      <c r="H9934">
        <v>11.71</v>
      </c>
      <c r="I9934">
        <v>0</v>
      </c>
      <c r="J9934">
        <v>0.11</v>
      </c>
      <c r="K9934" t="s">
        <v>16</v>
      </c>
      <c r="L9934">
        <v>28</v>
      </c>
    </row>
    <row r="9935" spans="1:12" x14ac:dyDescent="0.3">
      <c r="A9935">
        <v>55</v>
      </c>
      <c r="B9935">
        <v>54000</v>
      </c>
      <c r="C9935" t="s">
        <v>13</v>
      </c>
      <c r="D9935">
        <v>20</v>
      </c>
      <c r="E9935" t="s">
        <v>27</v>
      </c>
      <c r="F9935" t="s">
        <v>21</v>
      </c>
      <c r="G9935">
        <v>5800</v>
      </c>
      <c r="H9935">
        <v>6.76</v>
      </c>
      <c r="I9935">
        <v>0</v>
      </c>
      <c r="J9935">
        <v>0.11</v>
      </c>
      <c r="K9935" t="s">
        <v>16</v>
      </c>
      <c r="L9935">
        <v>24</v>
      </c>
    </row>
    <row r="9936" spans="1:12" x14ac:dyDescent="0.3">
      <c r="A9936">
        <v>52</v>
      </c>
      <c r="B9936">
        <v>35000</v>
      </c>
      <c r="C9936" t="s">
        <v>13</v>
      </c>
      <c r="D9936">
        <v>0</v>
      </c>
      <c r="E9936" t="s">
        <v>20</v>
      </c>
      <c r="F9936" t="s">
        <v>19</v>
      </c>
      <c r="G9936">
        <v>6000</v>
      </c>
      <c r="I9936">
        <v>0</v>
      </c>
      <c r="J9936">
        <v>0.17</v>
      </c>
      <c r="K9936" t="s">
        <v>16</v>
      </c>
      <c r="L9936">
        <v>22</v>
      </c>
    </row>
    <row r="9937" spans="1:12" x14ac:dyDescent="0.3">
      <c r="A9937">
        <v>53</v>
      </c>
      <c r="B9937">
        <v>50004</v>
      </c>
      <c r="C9937" t="s">
        <v>26</v>
      </c>
      <c r="D9937">
        <v>16</v>
      </c>
      <c r="E9937" t="s">
        <v>20</v>
      </c>
      <c r="F9937" t="s">
        <v>21</v>
      </c>
      <c r="G9937">
        <v>4500</v>
      </c>
      <c r="I9937">
        <v>0</v>
      </c>
      <c r="J9937">
        <v>0.09</v>
      </c>
      <c r="K9937" t="s">
        <v>16</v>
      </c>
      <c r="L9937">
        <v>18</v>
      </c>
    </row>
    <row r="9938" spans="1:12" x14ac:dyDescent="0.3">
      <c r="A9938">
        <v>53</v>
      </c>
      <c r="B9938">
        <v>110000</v>
      </c>
      <c r="C9938" t="s">
        <v>13</v>
      </c>
      <c r="D9938">
        <v>3</v>
      </c>
      <c r="E9938" t="s">
        <v>27</v>
      </c>
      <c r="F9938" t="s">
        <v>21</v>
      </c>
      <c r="G9938">
        <v>6000</v>
      </c>
      <c r="H9938">
        <v>7.9</v>
      </c>
      <c r="I9938">
        <v>0</v>
      </c>
      <c r="J9938">
        <v>0.05</v>
      </c>
      <c r="K9938" t="s">
        <v>16</v>
      </c>
      <c r="L9938">
        <v>23</v>
      </c>
    </row>
    <row r="9939" spans="1:12" x14ac:dyDescent="0.3">
      <c r="A9939">
        <v>52</v>
      </c>
      <c r="B9939">
        <v>75400</v>
      </c>
      <c r="C9939" t="s">
        <v>13</v>
      </c>
      <c r="D9939">
        <v>0</v>
      </c>
      <c r="E9939" t="s">
        <v>25</v>
      </c>
      <c r="F9939" t="s">
        <v>21</v>
      </c>
      <c r="G9939">
        <v>6125</v>
      </c>
      <c r="H9939">
        <v>7.74</v>
      </c>
      <c r="I9939">
        <v>0</v>
      </c>
      <c r="J9939">
        <v>0.08</v>
      </c>
      <c r="K9939" t="s">
        <v>16</v>
      </c>
      <c r="L9939">
        <v>18</v>
      </c>
    </row>
    <row r="9940" spans="1:12" x14ac:dyDescent="0.3">
      <c r="A9940">
        <v>52</v>
      </c>
      <c r="B9940">
        <v>52000</v>
      </c>
      <c r="C9940" t="s">
        <v>26</v>
      </c>
      <c r="D9940">
        <v>2</v>
      </c>
      <c r="E9940" t="s">
        <v>20</v>
      </c>
      <c r="F9940" t="s">
        <v>21</v>
      </c>
      <c r="G9940">
        <v>10000</v>
      </c>
      <c r="I9940">
        <v>0</v>
      </c>
      <c r="J9940">
        <v>0.19</v>
      </c>
      <c r="K9940" t="s">
        <v>16</v>
      </c>
      <c r="L9940">
        <v>29</v>
      </c>
    </row>
    <row r="9941" spans="1:12" x14ac:dyDescent="0.3">
      <c r="A9941">
        <v>57</v>
      </c>
      <c r="B9941">
        <v>70000</v>
      </c>
      <c r="C9941" t="s">
        <v>13</v>
      </c>
      <c r="D9941">
        <v>0</v>
      </c>
      <c r="E9941" t="s">
        <v>27</v>
      </c>
      <c r="F9941" t="s">
        <v>19</v>
      </c>
      <c r="G9941">
        <v>6600</v>
      </c>
      <c r="H9941">
        <v>10.99</v>
      </c>
      <c r="I9941">
        <v>0</v>
      </c>
      <c r="J9941">
        <v>0.09</v>
      </c>
      <c r="K9941" t="s">
        <v>16</v>
      </c>
      <c r="L9941">
        <v>21</v>
      </c>
    </row>
    <row r="9942" spans="1:12" x14ac:dyDescent="0.3">
      <c r="A9942">
        <v>80</v>
      </c>
      <c r="B9942">
        <v>64000</v>
      </c>
      <c r="C9942" t="s">
        <v>13</v>
      </c>
      <c r="D9942">
        <v>7</v>
      </c>
      <c r="E9942" t="s">
        <v>14</v>
      </c>
      <c r="F9942" t="s">
        <v>19</v>
      </c>
      <c r="G9942">
        <v>6800</v>
      </c>
      <c r="H9942">
        <v>11.71</v>
      </c>
      <c r="I9942">
        <v>0</v>
      </c>
      <c r="J9942">
        <v>0.11</v>
      </c>
      <c r="K9942" t="s">
        <v>16</v>
      </c>
      <c r="L9942">
        <v>25</v>
      </c>
    </row>
    <row r="9943" spans="1:12" x14ac:dyDescent="0.3">
      <c r="A9943">
        <v>59</v>
      </c>
      <c r="B9943">
        <v>55000</v>
      </c>
      <c r="C9943" t="s">
        <v>26</v>
      </c>
      <c r="D9943">
        <v>15</v>
      </c>
      <c r="E9943" t="s">
        <v>20</v>
      </c>
      <c r="F9943" t="s">
        <v>19</v>
      </c>
      <c r="G9943">
        <v>1000</v>
      </c>
      <c r="H9943">
        <v>10.59</v>
      </c>
      <c r="I9943">
        <v>0</v>
      </c>
      <c r="J9943">
        <v>0.02</v>
      </c>
      <c r="K9943" t="s">
        <v>16</v>
      </c>
      <c r="L9943">
        <v>29</v>
      </c>
    </row>
    <row r="9944" spans="1:12" x14ac:dyDescent="0.3">
      <c r="A9944">
        <v>66</v>
      </c>
      <c r="B9944">
        <v>40000</v>
      </c>
      <c r="C9944" t="s">
        <v>13</v>
      </c>
      <c r="D9944">
        <v>2</v>
      </c>
      <c r="E9944" t="s">
        <v>18</v>
      </c>
      <c r="F9944" t="s">
        <v>29</v>
      </c>
      <c r="G9944">
        <v>7000</v>
      </c>
      <c r="H9944">
        <v>15.68</v>
      </c>
      <c r="I9944">
        <v>1</v>
      </c>
      <c r="J9944">
        <v>0.17</v>
      </c>
      <c r="K9944" t="s">
        <v>17</v>
      </c>
      <c r="L9944">
        <v>29</v>
      </c>
    </row>
    <row r="9945" spans="1:12" x14ac:dyDescent="0.3">
      <c r="A9945">
        <v>51</v>
      </c>
      <c r="B9945">
        <v>28000</v>
      </c>
      <c r="C9945" t="s">
        <v>13</v>
      </c>
      <c r="D9945">
        <v>3</v>
      </c>
      <c r="E9945" t="s">
        <v>27</v>
      </c>
      <c r="F9945" t="s">
        <v>19</v>
      </c>
      <c r="G9945">
        <v>8000</v>
      </c>
      <c r="H9945">
        <v>11.86</v>
      </c>
      <c r="I9945">
        <v>0</v>
      </c>
      <c r="J9945">
        <v>0.28999999999999998</v>
      </c>
      <c r="K9945" t="s">
        <v>16</v>
      </c>
      <c r="L9945">
        <v>26</v>
      </c>
    </row>
    <row r="9946" spans="1:12" x14ac:dyDescent="0.3">
      <c r="A9946">
        <v>62</v>
      </c>
      <c r="B9946">
        <v>60000</v>
      </c>
      <c r="C9946" t="s">
        <v>26</v>
      </c>
      <c r="D9946">
        <v>5</v>
      </c>
      <c r="E9946" t="s">
        <v>20</v>
      </c>
      <c r="F9946" t="s">
        <v>21</v>
      </c>
      <c r="G9946">
        <v>16000</v>
      </c>
      <c r="H9946">
        <v>8.9</v>
      </c>
      <c r="I9946">
        <v>0</v>
      </c>
      <c r="J9946">
        <v>0.27</v>
      </c>
      <c r="K9946" t="s">
        <v>16</v>
      </c>
      <c r="L9946">
        <v>19</v>
      </c>
    </row>
    <row r="9947" spans="1:12" x14ac:dyDescent="0.3">
      <c r="A9947">
        <v>60</v>
      </c>
      <c r="B9947">
        <v>60000</v>
      </c>
      <c r="C9947" t="s">
        <v>23</v>
      </c>
      <c r="D9947">
        <v>5</v>
      </c>
      <c r="E9947" t="s">
        <v>20</v>
      </c>
      <c r="F9947" t="s">
        <v>15</v>
      </c>
      <c r="G9947">
        <v>9000</v>
      </c>
      <c r="H9947">
        <v>13.8</v>
      </c>
      <c r="I9947">
        <v>0</v>
      </c>
      <c r="J9947">
        <v>0.15</v>
      </c>
      <c r="K9947" t="s">
        <v>16</v>
      </c>
      <c r="L9947">
        <v>27</v>
      </c>
    </row>
    <row r="9948" spans="1:12" x14ac:dyDescent="0.3">
      <c r="A9948">
        <v>55</v>
      </c>
      <c r="B9948">
        <v>51000</v>
      </c>
      <c r="C9948" t="s">
        <v>13</v>
      </c>
      <c r="D9948">
        <v>2</v>
      </c>
      <c r="E9948" t="s">
        <v>20</v>
      </c>
      <c r="F9948" t="s">
        <v>21</v>
      </c>
      <c r="G9948">
        <v>8000</v>
      </c>
      <c r="H9948">
        <v>5.79</v>
      </c>
      <c r="I9948">
        <v>0</v>
      </c>
      <c r="J9948">
        <v>0.16</v>
      </c>
      <c r="K9948" t="s">
        <v>16</v>
      </c>
      <c r="L9948">
        <v>26</v>
      </c>
    </row>
    <row r="9949" spans="1:12" x14ac:dyDescent="0.3">
      <c r="A9949">
        <v>53</v>
      </c>
      <c r="B9949">
        <v>24000</v>
      </c>
      <c r="C9949" t="s">
        <v>13</v>
      </c>
      <c r="D9949">
        <v>0</v>
      </c>
      <c r="E9949" t="s">
        <v>18</v>
      </c>
      <c r="F9949" t="s">
        <v>30</v>
      </c>
      <c r="G9949">
        <v>5000</v>
      </c>
      <c r="H9949">
        <v>14.42</v>
      </c>
      <c r="I9949">
        <v>1</v>
      </c>
      <c r="J9949">
        <v>0.21</v>
      </c>
      <c r="K9949" t="s">
        <v>17</v>
      </c>
      <c r="L9949">
        <v>27</v>
      </c>
    </row>
    <row r="9950" spans="1:12" x14ac:dyDescent="0.3">
      <c r="A9950">
        <v>52</v>
      </c>
      <c r="B9950">
        <v>25000</v>
      </c>
      <c r="C9950" t="s">
        <v>13</v>
      </c>
      <c r="D9950">
        <v>23</v>
      </c>
      <c r="E9950" t="s">
        <v>14</v>
      </c>
      <c r="F9950" t="s">
        <v>30</v>
      </c>
      <c r="G9950">
        <v>5000</v>
      </c>
      <c r="H9950">
        <v>12.61</v>
      </c>
      <c r="I9950">
        <v>1</v>
      </c>
      <c r="J9950">
        <v>0.2</v>
      </c>
      <c r="K9950" t="s">
        <v>17</v>
      </c>
      <c r="L9950">
        <v>22</v>
      </c>
    </row>
    <row r="9951" spans="1:12" x14ac:dyDescent="0.3">
      <c r="A9951">
        <v>53</v>
      </c>
      <c r="B9951">
        <v>85000</v>
      </c>
      <c r="C9951" t="s">
        <v>13</v>
      </c>
      <c r="D9951">
        <v>2</v>
      </c>
      <c r="E9951" t="s">
        <v>14</v>
      </c>
      <c r="F9951" t="s">
        <v>21</v>
      </c>
      <c r="G9951">
        <v>8000</v>
      </c>
      <c r="H9951">
        <v>7.74</v>
      </c>
      <c r="I9951">
        <v>0</v>
      </c>
      <c r="J9951">
        <v>0.09</v>
      </c>
      <c r="K9951" t="s">
        <v>16</v>
      </c>
      <c r="L9951">
        <v>28</v>
      </c>
    </row>
    <row r="9952" spans="1:12" x14ac:dyDescent="0.3">
      <c r="A9952">
        <v>51</v>
      </c>
      <c r="B9952">
        <v>45000</v>
      </c>
      <c r="C9952" t="s">
        <v>13</v>
      </c>
      <c r="D9952">
        <v>2</v>
      </c>
      <c r="E9952" t="s">
        <v>14</v>
      </c>
      <c r="F9952" t="s">
        <v>15</v>
      </c>
      <c r="G9952">
        <v>8400</v>
      </c>
      <c r="H9952">
        <v>13.11</v>
      </c>
      <c r="I9952">
        <v>0</v>
      </c>
      <c r="J9952">
        <v>0.19</v>
      </c>
      <c r="K9952" t="s">
        <v>17</v>
      </c>
      <c r="L9952">
        <v>18</v>
      </c>
    </row>
    <row r="9953" spans="1:12" x14ac:dyDescent="0.3">
      <c r="A9953">
        <v>51</v>
      </c>
      <c r="B9953">
        <v>67619</v>
      </c>
      <c r="C9953" t="s">
        <v>26</v>
      </c>
      <c r="D9953">
        <v>11</v>
      </c>
      <c r="E9953" t="s">
        <v>20</v>
      </c>
      <c r="F9953" t="s">
        <v>15</v>
      </c>
      <c r="G9953">
        <v>15000</v>
      </c>
      <c r="H9953">
        <v>13.11</v>
      </c>
      <c r="I9953">
        <v>0</v>
      </c>
      <c r="J9953">
        <v>0.22</v>
      </c>
      <c r="K9953" t="s">
        <v>16</v>
      </c>
      <c r="L9953">
        <v>27</v>
      </c>
    </row>
    <row r="9954" spans="1:12" x14ac:dyDescent="0.3">
      <c r="A9954">
        <v>53</v>
      </c>
      <c r="B9954">
        <v>43200</v>
      </c>
      <c r="C9954" t="s">
        <v>13</v>
      </c>
      <c r="D9954">
        <v>0</v>
      </c>
      <c r="E9954" t="s">
        <v>27</v>
      </c>
      <c r="F9954" t="s">
        <v>19</v>
      </c>
      <c r="G9954">
        <v>10000</v>
      </c>
      <c r="H9954">
        <v>9.8800000000000008</v>
      </c>
      <c r="I9954">
        <v>0</v>
      </c>
      <c r="J9954">
        <v>0.23</v>
      </c>
      <c r="K9954" t="s">
        <v>16</v>
      </c>
      <c r="L9954">
        <v>30</v>
      </c>
    </row>
    <row r="9955" spans="1:12" x14ac:dyDescent="0.3">
      <c r="A9955">
        <v>56</v>
      </c>
      <c r="B9955">
        <v>59200</v>
      </c>
      <c r="C9955" t="s">
        <v>13</v>
      </c>
      <c r="D9955">
        <v>1</v>
      </c>
      <c r="E9955" t="s">
        <v>25</v>
      </c>
      <c r="F9955" t="s">
        <v>15</v>
      </c>
      <c r="G9955">
        <v>10000</v>
      </c>
      <c r="H9955">
        <v>13.61</v>
      </c>
      <c r="I9955">
        <v>0</v>
      </c>
      <c r="J9955">
        <v>0.17</v>
      </c>
      <c r="K9955" t="s">
        <v>17</v>
      </c>
      <c r="L9955">
        <v>20</v>
      </c>
    </row>
    <row r="9956" spans="1:12" x14ac:dyDescent="0.3">
      <c r="A9956">
        <v>53</v>
      </c>
      <c r="B9956">
        <v>54000</v>
      </c>
      <c r="C9956" t="s">
        <v>13</v>
      </c>
      <c r="E9956" t="s">
        <v>14</v>
      </c>
      <c r="F9956" t="s">
        <v>30</v>
      </c>
      <c r="G9956">
        <v>10000</v>
      </c>
      <c r="H9956">
        <v>14.59</v>
      </c>
      <c r="I9956">
        <v>1</v>
      </c>
      <c r="J9956">
        <v>0.19</v>
      </c>
      <c r="K9956" t="s">
        <v>17</v>
      </c>
      <c r="L9956">
        <v>27</v>
      </c>
    </row>
    <row r="9957" spans="1:12" x14ac:dyDescent="0.3">
      <c r="A9957">
        <v>51</v>
      </c>
      <c r="B9957">
        <v>74628</v>
      </c>
      <c r="C9957" t="s">
        <v>26</v>
      </c>
      <c r="D9957">
        <v>3</v>
      </c>
      <c r="E9957" t="s">
        <v>20</v>
      </c>
      <c r="F9957" t="s">
        <v>15</v>
      </c>
      <c r="G9957">
        <v>3000</v>
      </c>
      <c r="H9957">
        <v>13.49</v>
      </c>
      <c r="I9957">
        <v>0</v>
      </c>
      <c r="J9957">
        <v>0.04</v>
      </c>
      <c r="K9957" t="s">
        <v>17</v>
      </c>
      <c r="L9957">
        <v>18</v>
      </c>
    </row>
    <row r="9958" spans="1:12" x14ac:dyDescent="0.3">
      <c r="A9958">
        <v>55</v>
      </c>
      <c r="B9958">
        <v>75000</v>
      </c>
      <c r="C9958" t="s">
        <v>26</v>
      </c>
      <c r="D9958">
        <v>6</v>
      </c>
      <c r="E9958" t="s">
        <v>20</v>
      </c>
      <c r="F9958" t="s">
        <v>30</v>
      </c>
      <c r="G9958">
        <v>7700</v>
      </c>
      <c r="H9958">
        <v>14.84</v>
      </c>
      <c r="I9958">
        <v>0</v>
      </c>
      <c r="J9958">
        <v>0.1</v>
      </c>
      <c r="K9958" t="s">
        <v>17</v>
      </c>
      <c r="L9958">
        <v>18</v>
      </c>
    </row>
    <row r="9959" spans="1:12" x14ac:dyDescent="0.3">
      <c r="A9959">
        <v>61</v>
      </c>
      <c r="B9959">
        <v>90000</v>
      </c>
      <c r="C9959" t="s">
        <v>13</v>
      </c>
      <c r="D9959">
        <v>1</v>
      </c>
      <c r="E9959" t="s">
        <v>14</v>
      </c>
      <c r="F9959" t="s">
        <v>21</v>
      </c>
      <c r="G9959">
        <v>10000</v>
      </c>
      <c r="H9959">
        <v>5.79</v>
      </c>
      <c r="I9959">
        <v>0</v>
      </c>
      <c r="J9959">
        <v>0.11</v>
      </c>
      <c r="K9959" t="s">
        <v>16</v>
      </c>
      <c r="L9959">
        <v>20</v>
      </c>
    </row>
    <row r="9960" spans="1:12" x14ac:dyDescent="0.3">
      <c r="A9960">
        <v>51</v>
      </c>
      <c r="B9960">
        <v>76960</v>
      </c>
      <c r="C9960" t="s">
        <v>26</v>
      </c>
      <c r="D9960">
        <v>0</v>
      </c>
      <c r="E9960" t="s">
        <v>20</v>
      </c>
      <c r="F9960" t="s">
        <v>19</v>
      </c>
      <c r="G9960">
        <v>15000</v>
      </c>
      <c r="H9960">
        <v>9.99</v>
      </c>
      <c r="I9960">
        <v>0</v>
      </c>
      <c r="J9960">
        <v>0.19</v>
      </c>
      <c r="K9960" t="s">
        <v>16</v>
      </c>
      <c r="L9960">
        <v>20</v>
      </c>
    </row>
    <row r="9961" spans="1:12" x14ac:dyDescent="0.3">
      <c r="A9961">
        <v>53</v>
      </c>
      <c r="B9961">
        <v>80000</v>
      </c>
      <c r="C9961" t="s">
        <v>23</v>
      </c>
      <c r="D9961">
        <v>8</v>
      </c>
      <c r="E9961" t="s">
        <v>20</v>
      </c>
      <c r="F9961" t="s">
        <v>21</v>
      </c>
      <c r="G9961">
        <v>15000</v>
      </c>
      <c r="H9961">
        <v>6.62</v>
      </c>
      <c r="I9961">
        <v>0</v>
      </c>
      <c r="J9961">
        <v>0.19</v>
      </c>
      <c r="K9961" t="s">
        <v>16</v>
      </c>
      <c r="L9961">
        <v>24</v>
      </c>
    </row>
    <row r="9962" spans="1:12" x14ac:dyDescent="0.3">
      <c r="A9962">
        <v>55</v>
      </c>
      <c r="B9962">
        <v>34000</v>
      </c>
      <c r="C9962" t="s">
        <v>13</v>
      </c>
      <c r="D9962">
        <v>0</v>
      </c>
      <c r="E9962" t="s">
        <v>25</v>
      </c>
      <c r="F9962" t="s">
        <v>21</v>
      </c>
      <c r="G9962">
        <v>12000</v>
      </c>
      <c r="H9962">
        <v>6.92</v>
      </c>
      <c r="I9962">
        <v>1</v>
      </c>
      <c r="J9962">
        <v>0.35</v>
      </c>
      <c r="K9962" t="s">
        <v>16</v>
      </c>
      <c r="L9962">
        <v>30</v>
      </c>
    </row>
    <row r="9963" spans="1:12" x14ac:dyDescent="0.3">
      <c r="A9963">
        <v>55</v>
      </c>
      <c r="B9963">
        <v>78000</v>
      </c>
      <c r="C9963" t="s">
        <v>26</v>
      </c>
      <c r="D9963">
        <v>2</v>
      </c>
      <c r="E9963" t="s">
        <v>25</v>
      </c>
      <c r="F9963" t="s">
        <v>30</v>
      </c>
      <c r="G9963">
        <v>8000</v>
      </c>
      <c r="I9963">
        <v>1</v>
      </c>
      <c r="J9963">
        <v>0.1</v>
      </c>
      <c r="K9963" t="s">
        <v>16</v>
      </c>
      <c r="L9963">
        <v>29</v>
      </c>
    </row>
    <row r="9964" spans="1:12" x14ac:dyDescent="0.3">
      <c r="A9964">
        <v>64</v>
      </c>
      <c r="B9964">
        <v>87000</v>
      </c>
      <c r="C9964" t="s">
        <v>26</v>
      </c>
      <c r="D9964">
        <v>12</v>
      </c>
      <c r="E9964" t="s">
        <v>20</v>
      </c>
      <c r="F9964" t="s">
        <v>21</v>
      </c>
      <c r="G9964">
        <v>15000</v>
      </c>
      <c r="H9964">
        <v>7.51</v>
      </c>
      <c r="I9964">
        <v>0</v>
      </c>
      <c r="J9964">
        <v>0.17</v>
      </c>
      <c r="K9964" t="s">
        <v>16</v>
      </c>
      <c r="L9964">
        <v>27</v>
      </c>
    </row>
    <row r="9965" spans="1:12" x14ac:dyDescent="0.3">
      <c r="A9965">
        <v>53</v>
      </c>
      <c r="B9965">
        <v>95000</v>
      </c>
      <c r="C9965" t="s">
        <v>23</v>
      </c>
      <c r="D9965">
        <v>24</v>
      </c>
      <c r="E9965" t="s">
        <v>20</v>
      </c>
      <c r="F9965" t="s">
        <v>21</v>
      </c>
      <c r="G9965">
        <v>6000</v>
      </c>
      <c r="H9965">
        <v>5.42</v>
      </c>
      <c r="I9965">
        <v>0</v>
      </c>
      <c r="J9965">
        <v>0.06</v>
      </c>
      <c r="K9965" t="s">
        <v>16</v>
      </c>
      <c r="L9965">
        <v>30</v>
      </c>
    </row>
    <row r="9966" spans="1:12" x14ac:dyDescent="0.3">
      <c r="A9966">
        <v>58</v>
      </c>
      <c r="B9966">
        <v>100000</v>
      </c>
      <c r="C9966" t="s">
        <v>26</v>
      </c>
      <c r="D9966">
        <v>6</v>
      </c>
      <c r="E9966" t="s">
        <v>20</v>
      </c>
      <c r="F9966" t="s">
        <v>21</v>
      </c>
      <c r="G9966">
        <v>6000</v>
      </c>
      <c r="H9966">
        <v>5.42</v>
      </c>
      <c r="I9966">
        <v>0</v>
      </c>
      <c r="J9966">
        <v>0.06</v>
      </c>
      <c r="K9966" t="s">
        <v>16</v>
      </c>
      <c r="L9966">
        <v>19</v>
      </c>
    </row>
    <row r="9967" spans="1:12" x14ac:dyDescent="0.3">
      <c r="A9967">
        <v>55</v>
      </c>
      <c r="B9967">
        <v>28800</v>
      </c>
      <c r="C9967" t="s">
        <v>23</v>
      </c>
      <c r="D9967">
        <v>1</v>
      </c>
      <c r="E9967" t="s">
        <v>20</v>
      </c>
      <c r="F9967" t="s">
        <v>30</v>
      </c>
      <c r="G9967">
        <v>5000</v>
      </c>
      <c r="H9967">
        <v>15.33</v>
      </c>
      <c r="I9967">
        <v>0</v>
      </c>
      <c r="J9967">
        <v>0.17</v>
      </c>
      <c r="K9967" t="s">
        <v>16</v>
      </c>
      <c r="L9967">
        <v>22</v>
      </c>
    </row>
    <row r="9968" spans="1:12" x14ac:dyDescent="0.3">
      <c r="A9968">
        <v>57</v>
      </c>
      <c r="B9968">
        <v>40000</v>
      </c>
      <c r="C9968" t="s">
        <v>13</v>
      </c>
      <c r="D9968">
        <v>1</v>
      </c>
      <c r="E9968" t="s">
        <v>25</v>
      </c>
      <c r="F9968" t="s">
        <v>21</v>
      </c>
      <c r="G9968">
        <v>15000</v>
      </c>
      <c r="H9968">
        <v>8.9</v>
      </c>
      <c r="I9968">
        <v>1</v>
      </c>
      <c r="J9968">
        <v>0.38</v>
      </c>
      <c r="K9968" t="s">
        <v>16</v>
      </c>
      <c r="L9968">
        <v>20</v>
      </c>
    </row>
    <row r="9969" spans="1:12" x14ac:dyDescent="0.3">
      <c r="A9969">
        <v>51</v>
      </c>
      <c r="B9969">
        <v>115900</v>
      </c>
      <c r="C9969" t="s">
        <v>26</v>
      </c>
      <c r="D9969">
        <v>16</v>
      </c>
      <c r="E9969" t="s">
        <v>20</v>
      </c>
      <c r="F9969" t="s">
        <v>21</v>
      </c>
      <c r="G9969">
        <v>12000</v>
      </c>
      <c r="H9969">
        <v>7.88</v>
      </c>
      <c r="I9969">
        <v>0</v>
      </c>
      <c r="J9969">
        <v>0.1</v>
      </c>
      <c r="K9969" t="s">
        <v>16</v>
      </c>
      <c r="L9969">
        <v>29</v>
      </c>
    </row>
    <row r="9970" spans="1:12" x14ac:dyDescent="0.3">
      <c r="A9970">
        <v>70</v>
      </c>
      <c r="B9970">
        <v>48000</v>
      </c>
      <c r="C9970" t="s">
        <v>13</v>
      </c>
      <c r="D9970">
        <v>0</v>
      </c>
      <c r="E9970" t="s">
        <v>14</v>
      </c>
      <c r="F9970" t="s">
        <v>21</v>
      </c>
      <c r="G9970">
        <v>15000</v>
      </c>
      <c r="H9970">
        <v>6.99</v>
      </c>
      <c r="I9970">
        <v>1</v>
      </c>
      <c r="J9970">
        <v>0.31</v>
      </c>
      <c r="K9970" t="s">
        <v>16</v>
      </c>
      <c r="L9970">
        <v>24</v>
      </c>
    </row>
    <row r="9971" spans="1:12" x14ac:dyDescent="0.3">
      <c r="A9971">
        <v>51</v>
      </c>
      <c r="B9971">
        <v>120000</v>
      </c>
      <c r="C9971" t="s">
        <v>26</v>
      </c>
      <c r="D9971">
        <v>2</v>
      </c>
      <c r="E9971" t="s">
        <v>20</v>
      </c>
      <c r="F9971" t="s">
        <v>21</v>
      </c>
      <c r="G9971">
        <v>30000</v>
      </c>
      <c r="H9971">
        <v>7.9</v>
      </c>
      <c r="I9971">
        <v>0</v>
      </c>
      <c r="J9971">
        <v>0.25</v>
      </c>
      <c r="K9971" t="s">
        <v>16</v>
      </c>
      <c r="L9971">
        <v>22</v>
      </c>
    </row>
    <row r="9972" spans="1:12" x14ac:dyDescent="0.3">
      <c r="A9972">
        <v>69</v>
      </c>
      <c r="B9972">
        <v>120000</v>
      </c>
      <c r="C9972" t="s">
        <v>26</v>
      </c>
      <c r="D9972">
        <v>3</v>
      </c>
      <c r="E9972" t="s">
        <v>20</v>
      </c>
      <c r="F9972" t="s">
        <v>30</v>
      </c>
      <c r="G9972">
        <v>20000</v>
      </c>
      <c r="H9972">
        <v>14.84</v>
      </c>
      <c r="I9972">
        <v>0</v>
      </c>
      <c r="J9972">
        <v>0.17</v>
      </c>
      <c r="K9972" t="s">
        <v>16</v>
      </c>
      <c r="L9972">
        <v>27</v>
      </c>
    </row>
    <row r="9973" spans="1:12" x14ac:dyDescent="0.3">
      <c r="A9973">
        <v>55</v>
      </c>
      <c r="B9973">
        <v>123000</v>
      </c>
      <c r="C9973" t="s">
        <v>26</v>
      </c>
      <c r="D9973">
        <v>3</v>
      </c>
      <c r="E9973" t="s">
        <v>20</v>
      </c>
      <c r="F9973" t="s">
        <v>19</v>
      </c>
      <c r="G9973">
        <v>10000</v>
      </c>
      <c r="H9973">
        <v>10.99</v>
      </c>
      <c r="I9973">
        <v>0</v>
      </c>
      <c r="J9973">
        <v>0.08</v>
      </c>
      <c r="K9973" t="s">
        <v>16</v>
      </c>
      <c r="L9973">
        <v>26</v>
      </c>
    </row>
    <row r="9974" spans="1:12" x14ac:dyDescent="0.3">
      <c r="A9974">
        <v>54</v>
      </c>
      <c r="B9974">
        <v>129000</v>
      </c>
      <c r="C9974" t="s">
        <v>26</v>
      </c>
      <c r="D9974">
        <v>6</v>
      </c>
      <c r="E9974" t="s">
        <v>18</v>
      </c>
      <c r="F9974" t="s">
        <v>19</v>
      </c>
      <c r="G9974">
        <v>9000</v>
      </c>
      <c r="H9974">
        <v>11.49</v>
      </c>
      <c r="I9974">
        <v>1</v>
      </c>
      <c r="J9974">
        <v>7.0000000000000007E-2</v>
      </c>
      <c r="K9974" t="s">
        <v>16</v>
      </c>
      <c r="L9974">
        <v>18</v>
      </c>
    </row>
    <row r="9975" spans="1:12" x14ac:dyDescent="0.3">
      <c r="A9975">
        <v>61</v>
      </c>
      <c r="B9975">
        <v>148000</v>
      </c>
      <c r="C9975" t="s">
        <v>26</v>
      </c>
      <c r="D9975">
        <v>30</v>
      </c>
      <c r="E9975" t="s">
        <v>25</v>
      </c>
      <c r="F9975" t="s">
        <v>19</v>
      </c>
      <c r="G9975">
        <v>24000</v>
      </c>
      <c r="H9975">
        <v>10.38</v>
      </c>
      <c r="I9975">
        <v>1</v>
      </c>
      <c r="J9975">
        <v>0.16</v>
      </c>
      <c r="K9975" t="s">
        <v>16</v>
      </c>
      <c r="L9975">
        <v>20</v>
      </c>
    </row>
    <row r="9976" spans="1:12" x14ac:dyDescent="0.3">
      <c r="A9976">
        <v>67</v>
      </c>
      <c r="B9976">
        <v>200000</v>
      </c>
      <c r="C9976" t="s">
        <v>26</v>
      </c>
      <c r="D9976">
        <v>2</v>
      </c>
      <c r="E9976" t="s">
        <v>20</v>
      </c>
      <c r="F9976" t="s">
        <v>15</v>
      </c>
      <c r="G9976">
        <v>3000</v>
      </c>
      <c r="H9976">
        <v>10.28</v>
      </c>
      <c r="I9976">
        <v>0</v>
      </c>
      <c r="J9976">
        <v>0.01</v>
      </c>
      <c r="K9976" t="s">
        <v>16</v>
      </c>
      <c r="L9976">
        <v>26</v>
      </c>
    </row>
    <row r="9977" spans="1:12" x14ac:dyDescent="0.3">
      <c r="A9977">
        <v>51</v>
      </c>
      <c r="B9977">
        <v>80000</v>
      </c>
      <c r="C9977" t="s">
        <v>13</v>
      </c>
      <c r="D9977">
        <v>3</v>
      </c>
      <c r="E9977" t="s">
        <v>28</v>
      </c>
      <c r="F9977" t="s">
        <v>22</v>
      </c>
      <c r="G9977">
        <v>18000</v>
      </c>
      <c r="H9977">
        <v>18.78</v>
      </c>
      <c r="I9977">
        <v>0</v>
      </c>
      <c r="J9977">
        <v>0.23</v>
      </c>
      <c r="K9977" t="s">
        <v>17</v>
      </c>
      <c r="L9977">
        <v>20</v>
      </c>
    </row>
    <row r="9978" spans="1:12" x14ac:dyDescent="0.3">
      <c r="A9978">
        <v>55</v>
      </c>
      <c r="B9978">
        <v>50000</v>
      </c>
      <c r="C9978" t="s">
        <v>13</v>
      </c>
      <c r="D9978">
        <v>2</v>
      </c>
      <c r="E9978" t="s">
        <v>25</v>
      </c>
      <c r="F9978" t="s">
        <v>21</v>
      </c>
      <c r="G9978">
        <v>20000</v>
      </c>
      <c r="H9978">
        <v>7.51</v>
      </c>
      <c r="I9978">
        <v>1</v>
      </c>
      <c r="J9978">
        <v>0.4</v>
      </c>
      <c r="K9978" t="s">
        <v>16</v>
      </c>
      <c r="L9978">
        <v>28</v>
      </c>
    </row>
    <row r="9979" spans="1:12" x14ac:dyDescent="0.3">
      <c r="A9979">
        <v>57</v>
      </c>
      <c r="B9979">
        <v>77385</v>
      </c>
      <c r="C9979" t="s">
        <v>13</v>
      </c>
      <c r="D9979">
        <v>4</v>
      </c>
      <c r="E9979" t="s">
        <v>20</v>
      </c>
      <c r="F9979" t="s">
        <v>21</v>
      </c>
      <c r="G9979">
        <v>6625</v>
      </c>
      <c r="H9979">
        <v>7.66</v>
      </c>
      <c r="I9979">
        <v>0</v>
      </c>
      <c r="J9979">
        <v>0.09</v>
      </c>
      <c r="K9979" t="s">
        <v>16</v>
      </c>
      <c r="L9979">
        <v>27</v>
      </c>
    </row>
    <row r="9980" spans="1:12" x14ac:dyDescent="0.3">
      <c r="A9980">
        <v>54</v>
      </c>
      <c r="B9980">
        <v>129000</v>
      </c>
      <c r="C9980" t="s">
        <v>26</v>
      </c>
      <c r="D9980">
        <v>6</v>
      </c>
      <c r="E9980" t="s">
        <v>18</v>
      </c>
      <c r="F9980" t="s">
        <v>19</v>
      </c>
      <c r="G9980">
        <v>9000</v>
      </c>
      <c r="H9980">
        <v>11.49</v>
      </c>
      <c r="I9980">
        <v>1</v>
      </c>
      <c r="J9980">
        <v>7.0000000000000007E-2</v>
      </c>
      <c r="K9980" t="s">
        <v>16</v>
      </c>
      <c r="L9980">
        <v>24</v>
      </c>
    </row>
    <row r="9981" spans="1:12" x14ac:dyDescent="0.3">
      <c r="A9981">
        <v>53</v>
      </c>
      <c r="B9981">
        <v>45000</v>
      </c>
      <c r="C9981" t="s">
        <v>13</v>
      </c>
      <c r="D9981">
        <v>0</v>
      </c>
      <c r="E9981" t="s">
        <v>20</v>
      </c>
      <c r="F9981" t="s">
        <v>15</v>
      </c>
      <c r="G9981">
        <v>5600</v>
      </c>
      <c r="H9981">
        <v>13.79</v>
      </c>
      <c r="I9981">
        <v>0</v>
      </c>
      <c r="J9981">
        <v>0.12</v>
      </c>
      <c r="K9981" t="s">
        <v>16</v>
      </c>
      <c r="L9981">
        <v>28</v>
      </c>
    </row>
    <row r="9982" spans="1:12" x14ac:dyDescent="0.3">
      <c r="A9982">
        <v>52</v>
      </c>
      <c r="B9982">
        <v>30000</v>
      </c>
      <c r="C9982" t="s">
        <v>13</v>
      </c>
      <c r="D9982">
        <v>6</v>
      </c>
      <c r="E9982" t="s">
        <v>27</v>
      </c>
      <c r="F9982" t="s">
        <v>15</v>
      </c>
      <c r="G9982">
        <v>5000</v>
      </c>
      <c r="H9982">
        <v>12.73</v>
      </c>
      <c r="I9982">
        <v>0</v>
      </c>
      <c r="J9982">
        <v>0.17</v>
      </c>
      <c r="K9982" t="s">
        <v>16</v>
      </c>
      <c r="L9982">
        <v>18</v>
      </c>
    </row>
    <row r="9983" spans="1:12" x14ac:dyDescent="0.3">
      <c r="A9983">
        <v>58</v>
      </c>
      <c r="B9983">
        <v>72000</v>
      </c>
      <c r="C9983" t="s">
        <v>13</v>
      </c>
      <c r="D9983">
        <v>5</v>
      </c>
      <c r="E9983" t="s">
        <v>28</v>
      </c>
      <c r="F9983" t="s">
        <v>19</v>
      </c>
      <c r="G9983">
        <v>4500</v>
      </c>
      <c r="I9983">
        <v>0</v>
      </c>
      <c r="J9983">
        <v>0.06</v>
      </c>
      <c r="K9983" t="s">
        <v>16</v>
      </c>
      <c r="L9983">
        <v>23</v>
      </c>
    </row>
    <row r="9984" spans="1:12" x14ac:dyDescent="0.3">
      <c r="A9984">
        <v>65</v>
      </c>
      <c r="B9984">
        <v>76000</v>
      </c>
      <c r="C9984" t="s">
        <v>13</v>
      </c>
      <c r="D9984">
        <v>3</v>
      </c>
      <c r="E9984" t="s">
        <v>28</v>
      </c>
      <c r="F9984" t="s">
        <v>19</v>
      </c>
      <c r="G9984">
        <v>35000</v>
      </c>
      <c r="H9984">
        <v>10.99</v>
      </c>
      <c r="I9984">
        <v>1</v>
      </c>
      <c r="J9984">
        <v>0.46</v>
      </c>
      <c r="K9984" t="s">
        <v>16</v>
      </c>
      <c r="L9984">
        <v>28</v>
      </c>
    </row>
  </sheetData>
  <autoFilter ref="A1:L9984" xr:uid="{00000000-0009-0000-0000-000002000000}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63"/>
  <sheetViews>
    <sheetView zoomScale="64" workbookViewId="0">
      <pane ySplit="1" topLeftCell="A23" activePane="bottomLeft" state="frozen"/>
      <selection pane="bottomLeft" activeCell="B35" sqref="B35"/>
    </sheetView>
  </sheetViews>
  <sheetFormatPr defaultRowHeight="14.4" x14ac:dyDescent="0.3"/>
  <cols>
    <col min="1" max="1" width="45.88671875" customWidth="1"/>
    <col min="2" max="2" width="73.33203125" customWidth="1"/>
    <col min="3" max="3" width="30" customWidth="1"/>
  </cols>
  <sheetData>
    <row r="1" spans="1:3" x14ac:dyDescent="0.3">
      <c r="A1" s="1" t="s">
        <v>32</v>
      </c>
      <c r="B1" s="1" t="s">
        <v>33</v>
      </c>
      <c r="C1" s="1" t="s">
        <v>34</v>
      </c>
    </row>
    <row r="2" spans="1:3" x14ac:dyDescent="0.3">
      <c r="A2" t="s">
        <v>35</v>
      </c>
      <c r="B2">
        <f>COUNTA(Original_Data!A2:A10001)</f>
        <v>10000</v>
      </c>
      <c r="C2">
        <v>10000</v>
      </c>
    </row>
    <row r="3" spans="1:3" x14ac:dyDescent="0.3">
      <c r="A3" t="s">
        <v>36</v>
      </c>
      <c r="B3" t="s">
        <v>37</v>
      </c>
      <c r="C3">
        <v>17</v>
      </c>
    </row>
    <row r="4" spans="1:3" x14ac:dyDescent="0.3">
      <c r="A4" t="s">
        <v>38</v>
      </c>
      <c r="B4">
        <f>COUNTA(Cleaned_Data!A2:A9984)</f>
        <v>9983</v>
      </c>
      <c r="C4">
        <v>9983</v>
      </c>
    </row>
    <row r="5" spans="1:3" x14ac:dyDescent="0.3">
      <c r="A5" t="s">
        <v>39</v>
      </c>
      <c r="B5">
        <f>COUNTBLANK(Cleaned_Data!D2:D9984)</f>
        <v>279</v>
      </c>
    </row>
    <row r="6" spans="1:3" x14ac:dyDescent="0.3">
      <c r="A6" t="s">
        <v>40</v>
      </c>
      <c r="B6">
        <f>COUNTBLANK(Cleaned_Data!H2:H9984)</f>
        <v>990</v>
      </c>
    </row>
    <row r="7" spans="1:3" x14ac:dyDescent="0.3">
      <c r="A7" t="s">
        <v>41</v>
      </c>
      <c r="B7">
        <f>COUNTIF(Cleaned_Data!A2:A9984,"&gt;100")</f>
        <v>1</v>
      </c>
    </row>
    <row r="8" spans="1:3" x14ac:dyDescent="0.3">
      <c r="A8" t="s">
        <v>42</v>
      </c>
      <c r="B8">
        <f>COUNTIF(Cleaned_Data!A2:A9984,"&lt;18")</f>
        <v>0</v>
      </c>
    </row>
    <row r="9" spans="1:3" x14ac:dyDescent="0.3">
      <c r="A9" t="s">
        <v>43</v>
      </c>
      <c r="B9">
        <f>COUNTIF(Cleaned_Data!I2:I9984,0)</f>
        <v>7773</v>
      </c>
    </row>
    <row r="10" spans="1:3" x14ac:dyDescent="0.3">
      <c r="A10" t="s">
        <v>44</v>
      </c>
      <c r="B10">
        <f>COUNTIF(Cleaned_Data!I2:I9984,1)</f>
        <v>2210</v>
      </c>
    </row>
    <row r="11" spans="1:3" x14ac:dyDescent="0.3">
      <c r="A11" t="s">
        <v>45</v>
      </c>
      <c r="B11">
        <f>COUNTIF(Cleaned_Data!J2:J9984,0)</f>
        <v>3</v>
      </c>
    </row>
    <row r="12" spans="1:3" x14ac:dyDescent="0.3">
      <c r="A12" t="s">
        <v>46</v>
      </c>
      <c r="B12">
        <f>COUNTIF(Cleaned_Data!D2:D9984,"&lt;0")</f>
        <v>0</v>
      </c>
    </row>
    <row r="13" spans="1:3" x14ac:dyDescent="0.3">
      <c r="A13" t="s">
        <v>47</v>
      </c>
      <c r="B13">
        <f>COUNTIF(Cleaned_Data!G2:G9984,"&lt;=0")</f>
        <v>0</v>
      </c>
    </row>
    <row r="14" spans="1:3" x14ac:dyDescent="0.3">
      <c r="A14" t="s">
        <v>48</v>
      </c>
      <c r="B14">
        <f>COUNTIF(Cleaned_Data!B2:B9984,"&lt;=0")</f>
        <v>0</v>
      </c>
    </row>
    <row r="15" spans="1:3" x14ac:dyDescent="0.3">
      <c r="A15" t="s">
        <v>49</v>
      </c>
      <c r="B15">
        <f>COUNTIFS(Cleaned_Data!$D$2:$D$9984,"",Cleaned_Data!$A$2:$A$9984,"&lt;30")</f>
        <v>201</v>
      </c>
      <c r="C15">
        <v>201</v>
      </c>
    </row>
    <row r="16" spans="1:3" x14ac:dyDescent="0.3">
      <c r="A16" t="s">
        <v>50</v>
      </c>
      <c r="B16">
        <f>COUNTIFS(Cleaned_Data!$D$2:$D$9984,"",Cleaned_Data!$A$2:$A$9984,"&gt;=30")</f>
        <v>78</v>
      </c>
      <c r="C16">
        <v>78</v>
      </c>
    </row>
    <row r="17" spans="1:2" x14ac:dyDescent="0.3">
      <c r="A17" t="s">
        <v>51</v>
      </c>
      <c r="B17">
        <f>COUNTIFS(Cleaned_Data!$D$2:$D$9984,"",Cleaned_Data!$I$2:$I$9984,1)</f>
        <v>91</v>
      </c>
    </row>
    <row r="18" spans="1:2" x14ac:dyDescent="0.3">
      <c r="A18" t="s">
        <v>59</v>
      </c>
      <c r="B18">
        <f>COUNTIFS(Cleaned_Data!$D$2:$D$9984,"",Cleaned_Data!$I$2:$I$9984,0)</f>
        <v>188</v>
      </c>
    </row>
    <row r="20" spans="1:2" x14ac:dyDescent="0.3">
      <c r="A20" t="s">
        <v>67</v>
      </c>
      <c r="B20">
        <f>COUNTIFS(Cleaned_Data!$D$2:$D$9984,"",Cleaned_Data!$F$2:$F$9984,"A")</f>
        <v>127</v>
      </c>
    </row>
    <row r="21" spans="1:2" x14ac:dyDescent="0.3">
      <c r="A21" t="s">
        <v>60</v>
      </c>
      <c r="B21">
        <f>COUNTIFS(Cleaned_Data!$D$2:$D$9984,"",Cleaned_Data!$F$2:$F$9984,"B")</f>
        <v>80</v>
      </c>
    </row>
    <row r="22" spans="1:2" x14ac:dyDescent="0.3">
      <c r="A22" t="s">
        <v>61</v>
      </c>
      <c r="B22">
        <f>COUNTIFS(Cleaned_Data!$D$2:$D$9984,"",Cleaned_Data!$F$2:$F$9984,"C")</f>
        <v>43</v>
      </c>
    </row>
    <row r="23" spans="1:2" x14ac:dyDescent="0.3">
      <c r="A23" t="s">
        <v>62</v>
      </c>
      <c r="B23">
        <f>COUNTIFS(Cleaned_Data!$D$2:$D$9984,"",Cleaned_Data!$F$2:$F$9984,"D")</f>
        <v>23</v>
      </c>
    </row>
    <row r="24" spans="1:2" x14ac:dyDescent="0.3">
      <c r="A24" t="s">
        <v>63</v>
      </c>
      <c r="B24">
        <f>COUNTIFS(Cleaned_Data!$D$2:$D$9984,"",Cleaned_Data!$F$2:$F$9984,"E")</f>
        <v>3</v>
      </c>
    </row>
    <row r="25" spans="1:2" x14ac:dyDescent="0.3">
      <c r="A25" t="s">
        <v>64</v>
      </c>
      <c r="B25">
        <f>COUNTIFS(Cleaned_Data!$D$2:$D$9984,"",Cleaned_Data!$F$2:$F$9984,"F")</f>
        <v>3</v>
      </c>
    </row>
    <row r="26" spans="1:2" x14ac:dyDescent="0.3">
      <c r="A26" t="s">
        <v>65</v>
      </c>
      <c r="B26">
        <f>COUNTIFS(Cleaned_Data!$D$2:$D$9984,"",Cleaned_Data!$F$2:$F$9984,"G")</f>
        <v>0</v>
      </c>
    </row>
    <row r="27" spans="1:2" x14ac:dyDescent="0.3">
      <c r="A27" t="s">
        <v>66</v>
      </c>
      <c r="B27">
        <f>SUM(B20:B26)</f>
        <v>279</v>
      </c>
    </row>
    <row r="29" spans="1:2" x14ac:dyDescent="0.3">
      <c r="A29" t="s">
        <v>68</v>
      </c>
      <c r="B29" s="2">
        <f>B20/B27</f>
        <v>0.45519713261648748</v>
      </c>
    </row>
    <row r="30" spans="1:2" x14ac:dyDescent="0.3">
      <c r="A30" t="s">
        <v>69</v>
      </c>
      <c r="B30" s="2">
        <f>B21/B27</f>
        <v>0.28673835125448027</v>
      </c>
    </row>
    <row r="31" spans="1:2" x14ac:dyDescent="0.3">
      <c r="A31" t="s">
        <v>70</v>
      </c>
      <c r="B31" s="2">
        <f>B22/B27</f>
        <v>0.15412186379928317</v>
      </c>
    </row>
    <row r="32" spans="1:2" x14ac:dyDescent="0.3">
      <c r="A32" t="s">
        <v>71</v>
      </c>
      <c r="B32" s="2">
        <f>B23/B27</f>
        <v>8.2437275985663083E-2</v>
      </c>
    </row>
    <row r="33" spans="1:3" x14ac:dyDescent="0.3">
      <c r="A33" t="s">
        <v>72</v>
      </c>
      <c r="B33" s="2">
        <f>B24/$B$27</f>
        <v>1.0752688172043012E-2</v>
      </c>
    </row>
    <row r="34" spans="1:3" x14ac:dyDescent="0.3">
      <c r="A34" t="s">
        <v>73</v>
      </c>
      <c r="B34" s="2">
        <f t="shared" ref="B34:B35" si="0">B25/$B$27</f>
        <v>1.0752688172043012E-2</v>
      </c>
    </row>
    <row r="35" spans="1:3" x14ac:dyDescent="0.3">
      <c r="A35" t="s">
        <v>74</v>
      </c>
      <c r="B35" s="2">
        <f t="shared" si="0"/>
        <v>0</v>
      </c>
    </row>
    <row r="36" spans="1:3" x14ac:dyDescent="0.3">
      <c r="A36" t="s">
        <v>75</v>
      </c>
      <c r="B36" s="3">
        <f>SUM(B29:B35)</f>
        <v>1</v>
      </c>
    </row>
    <row r="38" spans="1:3" x14ac:dyDescent="0.3">
      <c r="A38" t="s">
        <v>52</v>
      </c>
      <c r="B38" t="s">
        <v>53</v>
      </c>
      <c r="C38" t="s">
        <v>54</v>
      </c>
    </row>
    <row r="39" spans="1:3" x14ac:dyDescent="0.3">
      <c r="A39" t="s">
        <v>21</v>
      </c>
      <c r="B39">
        <f>COUNTIFS(Cleaned_Data!$F$2:$F$9984,A39,Cleaned_Data!$H$2:$H$9984,"")</f>
        <v>311</v>
      </c>
      <c r="C39">
        <f>COUNTIFS(Cleaned_Data!$F$2:$F$9984,"A",Cleaned_Data!$H$2:$H$9984,"")</f>
        <v>311</v>
      </c>
    </row>
    <row r="40" spans="1:3" x14ac:dyDescent="0.3">
      <c r="A40" t="s">
        <v>19</v>
      </c>
      <c r="B40">
        <f>COUNTIFS(Cleaned_Data!$F$2:$F$9984,A40,Cleaned_Data!$H$2:$H$9984,"")</f>
        <v>339</v>
      </c>
      <c r="C40">
        <f>COUNTIFS(Cleaned_Data!$F$2:$F$9984,"B",Cleaned_Data!$H$2:$H$9984,"")</f>
        <v>339</v>
      </c>
    </row>
    <row r="41" spans="1:3" x14ac:dyDescent="0.3">
      <c r="A41" t="s">
        <v>15</v>
      </c>
      <c r="B41">
        <f>COUNTIFS(Cleaned_Data!$F$2:$F$9984,A41,Cleaned_Data!$H$2:$H$9984,"")</f>
        <v>210</v>
      </c>
      <c r="C41">
        <f>COUNTIFS(Cleaned_Data!$F$2:$F$9984,"C",Cleaned_Data!$H$2:$H$9984,"")</f>
        <v>210</v>
      </c>
    </row>
    <row r="42" spans="1:3" x14ac:dyDescent="0.3">
      <c r="A42" t="s">
        <v>30</v>
      </c>
      <c r="B42">
        <f>COUNTIFS(Cleaned_Data!$F$2:$F$9984,A42,Cleaned_Data!$H$2:$H$9984,"")</f>
        <v>93</v>
      </c>
      <c r="C42">
        <f>COUNTIFS(Cleaned_Data!$F$2:$F$9984,"D",Cleaned_Data!$H$2:$H$9984,"")</f>
        <v>93</v>
      </c>
    </row>
    <row r="43" spans="1:3" x14ac:dyDescent="0.3">
      <c r="A43" t="s">
        <v>29</v>
      </c>
      <c r="B43">
        <f>COUNTIFS(Cleaned_Data!$F$2:$F$9984,A43,Cleaned_Data!$H$2:$H$9984,"")</f>
        <v>26</v>
      </c>
      <c r="C43">
        <f>COUNTIFS(Cleaned_Data!$F$2:$F$9984,"E",Cleaned_Data!$H$2:$H$9984,"")</f>
        <v>26</v>
      </c>
    </row>
    <row r="44" spans="1:3" x14ac:dyDescent="0.3">
      <c r="A44" t="s">
        <v>22</v>
      </c>
      <c r="B44">
        <f>COUNTIFS(Cleaned_Data!$F$2:$F$9984,A44,Cleaned_Data!$H$2:$H$9984,"")</f>
        <v>9</v>
      </c>
      <c r="C44">
        <f>COUNTIFS(Cleaned_Data!$F$2:$F$9984,"F",Cleaned_Data!$H$2:$H$9984,"")</f>
        <v>9</v>
      </c>
    </row>
    <row r="45" spans="1:3" x14ac:dyDescent="0.3">
      <c r="A45" t="s">
        <v>31</v>
      </c>
      <c r="B45">
        <f>COUNTIFS(Cleaned_Data!$F$2:$F$9984,A45,Cleaned_Data!$H$2:$H$9984,"")</f>
        <v>2</v>
      </c>
      <c r="C45">
        <f>COUNTIFS(Cleaned_Data!$F$2:$F$9984,"G",Cleaned_Data!$H$2:$H$9984,"")</f>
        <v>2</v>
      </c>
    </row>
    <row r="46" spans="1:3" x14ac:dyDescent="0.3">
      <c r="A46" t="s">
        <v>55</v>
      </c>
      <c r="B46">
        <f>SUM(B39:B45)</f>
        <v>990</v>
      </c>
    </row>
    <row r="48" spans="1:3" x14ac:dyDescent="0.3">
      <c r="A48" t="s">
        <v>76</v>
      </c>
      <c r="B48" s="4" t="s">
        <v>77</v>
      </c>
    </row>
    <row r="49" spans="1:2" x14ac:dyDescent="0.3">
      <c r="B49" s="4"/>
    </row>
    <row r="50" spans="1:2" x14ac:dyDescent="0.3">
      <c r="A50" t="s">
        <v>79</v>
      </c>
      <c r="B50">
        <f>COUNTIFS(Cleaned_Data!$H$2:$H$9984,"",Cleaned_Data!$I$2:$I$9984,"=1")</f>
        <v>193</v>
      </c>
    </row>
    <row r="51" spans="1:2" x14ac:dyDescent="0.3">
      <c r="A51" t="s">
        <v>80</v>
      </c>
      <c r="B51">
        <f>COUNTIFS(Cleaned_Data!$H$2:$H$9984,"",Cleaned_Data!$I$2:$I$9984,"=0")</f>
        <v>797</v>
      </c>
    </row>
    <row r="52" spans="1:2" x14ac:dyDescent="0.3">
      <c r="A52" t="s">
        <v>81</v>
      </c>
      <c r="B52">
        <f>COUNTIFS(Cleaned_Data!$H$2:$H$9984,"",Cleaned_Data!$F$2:$F$9984,"B")</f>
        <v>339</v>
      </c>
    </row>
    <row r="53" spans="1:2" x14ac:dyDescent="0.3">
      <c r="A53" t="s">
        <v>82</v>
      </c>
      <c r="B53">
        <f>COUNTIFS(Cleaned_Data!$H$2:$H$9984,"",Cleaned_Data!$F$2:$F$9984,"A")</f>
        <v>311</v>
      </c>
    </row>
    <row r="54" spans="1:2" x14ac:dyDescent="0.3">
      <c r="A54" t="s">
        <v>83</v>
      </c>
      <c r="B54">
        <f>COUNTIFS(Cleaned_Data!$H$2:$H$9984,"",Cleaned_Data!$F$2:$F$9984,"C")</f>
        <v>210</v>
      </c>
    </row>
    <row r="55" spans="1:2" x14ac:dyDescent="0.3">
      <c r="A55" t="s">
        <v>84</v>
      </c>
      <c r="B55">
        <f>COUNTIFS(Cleaned_Data!$H$2:$H$9984,"",Cleaned_Data!$F$2:$F$9984,"D")</f>
        <v>93</v>
      </c>
    </row>
    <row r="56" spans="1:2" x14ac:dyDescent="0.3">
      <c r="A56" t="s">
        <v>85</v>
      </c>
      <c r="B56">
        <f>COUNTIFS(Cleaned_Data!$H$2:$H$9984,"",Cleaned_Data!$F$2:$F$9984,"E")</f>
        <v>26</v>
      </c>
    </row>
    <row r="57" spans="1:2" x14ac:dyDescent="0.3">
      <c r="A57" t="s">
        <v>86</v>
      </c>
      <c r="B57">
        <f>COUNTIFS(Cleaned_Data!$H$2:$H$9984,"",Cleaned_Data!$F$2:$F$9984,"F")</f>
        <v>9</v>
      </c>
    </row>
    <row r="58" spans="1:2" x14ac:dyDescent="0.3">
      <c r="A58" t="s">
        <v>87</v>
      </c>
      <c r="B58">
        <f>COUNTIFS(Cleaned_Data!$H$2:$H$9984,"",Cleaned_Data!$F$2:$F$9984,"G")</f>
        <v>2</v>
      </c>
    </row>
    <row r="59" spans="1:2" x14ac:dyDescent="0.3">
      <c r="A59" t="s">
        <v>88</v>
      </c>
      <c r="B59">
        <f>SUM(B52:B58)</f>
        <v>990</v>
      </c>
    </row>
    <row r="60" spans="1:2" x14ac:dyDescent="0.3">
      <c r="A60" t="s">
        <v>89</v>
      </c>
      <c r="B60" t="s">
        <v>90</v>
      </c>
    </row>
    <row r="61" spans="1:2" x14ac:dyDescent="0.3">
      <c r="A61" t="s">
        <v>91</v>
      </c>
      <c r="B61" t="s">
        <v>92</v>
      </c>
    </row>
    <row r="63" spans="1:2" x14ac:dyDescent="0.3">
      <c r="A63" t="s">
        <v>93</v>
      </c>
      <c r="B63">
        <f>COUNTA(Cleaned_Data!A2:A9984)</f>
        <v>9983</v>
      </c>
    </row>
  </sheetData>
  <autoFilter ref="A1:C27" xr:uid="{00000000-0009-0000-0000-000001000000}"/>
  <phoneticPr fontId="3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7EE86A-32BA-4BFE-A02C-96C13457D3B6}">
  <dimension ref="A1:Y67"/>
  <sheetViews>
    <sheetView topLeftCell="A41" zoomScale="62" zoomScaleNormal="70" workbookViewId="0">
      <selection activeCell="F78" sqref="F78"/>
    </sheetView>
  </sheetViews>
  <sheetFormatPr defaultRowHeight="14.4" x14ac:dyDescent="0.3"/>
  <cols>
    <col min="1" max="1" width="39.33203125" customWidth="1"/>
    <col min="2" max="2" width="18.44140625" customWidth="1"/>
    <col min="3" max="3" width="24.33203125" customWidth="1"/>
    <col min="5" max="5" width="13.21875" customWidth="1"/>
    <col min="6" max="6" width="21.33203125" customWidth="1"/>
    <col min="7" max="7" width="20.5546875" customWidth="1"/>
    <col min="8" max="8" width="12.33203125" customWidth="1"/>
    <col min="9" max="9" width="11.5546875" customWidth="1"/>
    <col min="11" max="11" width="13.77734375" customWidth="1"/>
    <col min="12" max="12" width="21.88671875" customWidth="1"/>
    <col min="13" max="13" width="22.33203125" customWidth="1"/>
    <col min="14" max="14" width="8.88671875" customWidth="1"/>
    <col min="15" max="15" width="21.5546875" customWidth="1"/>
    <col min="16" max="16" width="14.109375" customWidth="1"/>
    <col min="17" max="17" width="19.88671875" customWidth="1"/>
    <col min="18" max="18" width="15.5546875" customWidth="1"/>
    <col min="19" max="19" width="21" customWidth="1"/>
    <col min="21" max="21" width="10.6640625" customWidth="1"/>
    <col min="22" max="22" width="16" customWidth="1"/>
    <col min="24" max="24" width="20.21875" customWidth="1"/>
    <col min="25" max="25" width="13.33203125" customWidth="1"/>
  </cols>
  <sheetData>
    <row r="1" spans="1:25" x14ac:dyDescent="0.3">
      <c r="A1" s="6" t="s">
        <v>94</v>
      </c>
      <c r="B1" s="6" t="s">
        <v>95</v>
      </c>
      <c r="C1" s="6" t="s">
        <v>96</v>
      </c>
      <c r="D1" s="6"/>
      <c r="E1" s="6" t="s">
        <v>98</v>
      </c>
      <c r="F1" s="6" t="s">
        <v>99</v>
      </c>
      <c r="G1" s="6" t="s">
        <v>100</v>
      </c>
      <c r="H1" s="6" t="s">
        <v>102</v>
      </c>
      <c r="I1" s="6" t="s">
        <v>101</v>
      </c>
      <c r="J1" s="6"/>
      <c r="K1" s="6" t="s">
        <v>98</v>
      </c>
      <c r="L1" s="6" t="s">
        <v>105</v>
      </c>
      <c r="M1" s="6" t="s">
        <v>106</v>
      </c>
      <c r="N1" s="6"/>
      <c r="O1" s="6" t="s">
        <v>112</v>
      </c>
      <c r="P1" s="6" t="s">
        <v>102</v>
      </c>
      <c r="Q1" s="6" t="s">
        <v>113</v>
      </c>
      <c r="R1" s="6" t="s">
        <v>101</v>
      </c>
      <c r="S1" s="6" t="s">
        <v>105</v>
      </c>
      <c r="U1" s="6" t="s">
        <v>94</v>
      </c>
      <c r="V1" s="6" t="s">
        <v>105</v>
      </c>
      <c r="X1" s="12" t="s">
        <v>128</v>
      </c>
      <c r="Y1" s="12" t="s">
        <v>101</v>
      </c>
    </row>
    <row r="2" spans="1:25" x14ac:dyDescent="0.3">
      <c r="A2">
        <v>0</v>
      </c>
      <c r="B2">
        <f>COUNTIF(Cleaned_Data!I2:I9984,"=0")</f>
        <v>7773</v>
      </c>
      <c r="C2" s="2">
        <f>B2/B4</f>
        <v>0.77862366022237806</v>
      </c>
      <c r="E2" t="s">
        <v>21</v>
      </c>
      <c r="F2">
        <f>COUNTIFS(Cleaned_Data!$F$2:$F$9984,"A",Cleaned_Data!$I$2:$I$9984,"=0")</f>
        <v>2966</v>
      </c>
      <c r="G2">
        <f>COUNTIFS(Cleaned_Data!$F$2:$F$9984,"A",Cleaned_Data!$I$2:$I$9984,"=1")</f>
        <v>318</v>
      </c>
      <c r="H2">
        <f>SUM(F2,G2)</f>
        <v>3284</v>
      </c>
      <c r="I2" s="2">
        <f>G2/H2</f>
        <v>9.6833130328867228E-2</v>
      </c>
      <c r="K2" t="s">
        <v>21</v>
      </c>
      <c r="L2" s="7">
        <f>AVERAGEIF(Cleaned_Data!$F$2:$F$9984,EDA_Analysis!K2,Cleaned_Data!$G$2:$G$9984)</f>
        <v>8455.3060292326427</v>
      </c>
      <c r="M2" s="7">
        <f>AVERAGEIF(Cleaned_Data!$F$2:$F$9984,EDA_Analysis!K2,Cleaned_Data!$B$2:$B$9984)</f>
        <v>66433.190316686974</v>
      </c>
      <c r="O2" s="8" t="s">
        <v>114</v>
      </c>
      <c r="P2">
        <f>COUNTIF(Cleaned_Data!$E$2:$E$9984,EDA_Analysis!O2)</f>
        <v>1548</v>
      </c>
      <c r="Q2">
        <f>COUNTIFS(Cleaned_Data!$E$2:$E$9984,EDA_Analysis!O2,Cleaned_Data!$I$2:$I$9984,1)</f>
        <v>463</v>
      </c>
      <c r="R2" s="2">
        <f>Q2/P2</f>
        <v>0.29909560723514211</v>
      </c>
      <c r="S2" s="11">
        <f>AVERAGEIF(Cleaned_Data!$E$2:$E$9984,EDA_Analysis!O2,Cleaned_Data!$G$2:$G$9984)</f>
        <v>9731.766795865633</v>
      </c>
      <c r="U2">
        <v>0</v>
      </c>
      <c r="V2" s="11">
        <f>AVERAGEIF(Cleaned_Data!$I$2:$I$9984,EDA_Analysis!U2,Cleaned_Data!$G$2:$G$9984)</f>
        <v>9250.3505724945317</v>
      </c>
      <c r="X2" s="13" t="s">
        <v>129</v>
      </c>
      <c r="Y2" s="14">
        <f>COUNTIFS(Cleaned_Data!$C$2:$C$9984,X2,Cleaned_Data!$I$2:$I$9984,1)/COUNTIF(Cleaned_Data!$C$2:$C$9984,X2)</f>
        <v>0.12515188335358446</v>
      </c>
    </row>
    <row r="3" spans="1:25" x14ac:dyDescent="0.3">
      <c r="A3">
        <v>1</v>
      </c>
      <c r="B3">
        <f>COUNTIF(Cleaned_Data!I2:I9984,"=1")</f>
        <v>2210</v>
      </c>
      <c r="C3" s="2">
        <f>B3/B4</f>
        <v>0.22137633977762194</v>
      </c>
      <c r="E3" t="s">
        <v>19</v>
      </c>
      <c r="F3">
        <f>COUNTIFS(Cleaned_Data!$F$2:$F$9984,"B",Cleaned_Data!$I$2:$I$9984,"=0")</f>
        <v>2650</v>
      </c>
      <c r="G3">
        <f>COUNTIFS(Cleaned_Data!$F$2:$F$9984,"B",Cleaned_Data!$I$2:$I$9984,"=1")</f>
        <v>533</v>
      </c>
      <c r="H3">
        <f t="shared" ref="H3:H8" si="0">SUM(F3,G3)</f>
        <v>3183</v>
      </c>
      <c r="I3" s="2">
        <f t="shared" ref="I3:I8" si="1">G3/H3</f>
        <v>0.16745208922400251</v>
      </c>
      <c r="K3" t="s">
        <v>19</v>
      </c>
      <c r="L3" s="7">
        <f>AVERAGEIF(Cleaned_Data!$F$2:$F$9984,EDA_Analysis!K3,Cleaned_Data!$G$2:$G$9984)</f>
        <v>10011.88344329249</v>
      </c>
      <c r="M3" s="7">
        <f>AVERAGEIF(Cleaned_Data!$F$2:$F$9984,EDA_Analysis!K3,Cleaned_Data!$B$2:$B$9984)</f>
        <v>65471.316996544141</v>
      </c>
      <c r="O3" s="8" t="s">
        <v>115</v>
      </c>
      <c r="P3">
        <f>COUNTIF(Cleaned_Data!$E$2:$E$9984,EDA_Analysis!O3)</f>
        <v>1975</v>
      </c>
      <c r="Q3">
        <f>COUNTIFS(Cleaned_Data!$E$2:$E$9984,EDA_Analysis!O3,Cleaned_Data!$I$2:$I$9984,1)</f>
        <v>321</v>
      </c>
      <c r="R3" s="2">
        <f t="shared" ref="R3:R7" si="2">Q3/P3</f>
        <v>0.16253164556962024</v>
      </c>
      <c r="S3" s="11">
        <f>AVERAGEIF(Cleaned_Data!$E$2:$E$9984,EDA_Analysis!O3,Cleaned_Data!$G$2:$G$9984)</f>
        <v>9633.2784810126577</v>
      </c>
      <c r="U3">
        <v>1</v>
      </c>
      <c r="V3" s="11">
        <f>AVERAGEIF(Cleaned_Data!$I$2:$I$9984,EDA_Analysis!U3,Cleaned_Data!$G$2:$G$9984)</f>
        <v>10728.552036199095</v>
      </c>
      <c r="X3" s="13" t="s">
        <v>130</v>
      </c>
      <c r="Y3" s="14">
        <f>COUNTIFS(Cleaned_Data!$C$2:$C$9984,X3,Cleaned_Data!$I$2:$I$9984,1)/COUNTIF(Cleaned_Data!$C$2:$C$9984,X3)</f>
        <v>0.33333333333333331</v>
      </c>
    </row>
    <row r="4" spans="1:25" x14ac:dyDescent="0.3">
      <c r="A4" t="s">
        <v>97</v>
      </c>
      <c r="B4">
        <f>SUM(B2:B3)</f>
        <v>9983</v>
      </c>
      <c r="C4" s="3">
        <f>SUM(C2:C3)</f>
        <v>1</v>
      </c>
      <c r="E4" t="s">
        <v>15</v>
      </c>
      <c r="F4">
        <f>COUNTIFS(Cleaned_Data!$F$2:$F$9984,"C",Cleaned_Data!$I$2:$I$9984,"=0")</f>
        <v>1571</v>
      </c>
      <c r="G4">
        <f>COUNTIFS(Cleaned_Data!$F$2:$F$9984,"C",Cleaned_Data!$I$2:$I$9984,"=1")</f>
        <v>428</v>
      </c>
      <c r="H4">
        <f t="shared" si="0"/>
        <v>1999</v>
      </c>
      <c r="I4" s="2">
        <f t="shared" si="1"/>
        <v>0.21410705352676337</v>
      </c>
      <c r="K4" t="s">
        <v>15</v>
      </c>
      <c r="L4" s="7">
        <f>AVERAGEIF(Cleaned_Data!$F$2:$F$9984,EDA_Analysis!K4,Cleaned_Data!$G$2:$G$9984)</f>
        <v>9343.4217108554276</v>
      </c>
      <c r="M4" s="7">
        <f>AVERAGEIF(Cleaned_Data!$F$2:$F$9984,EDA_Analysis!K4,Cleaned_Data!$B$2:$B$9984)</f>
        <v>65246.475237618812</v>
      </c>
      <c r="O4" s="8" t="s">
        <v>118</v>
      </c>
      <c r="P4">
        <f>COUNTIF(Cleaned_Data!$E$2:$E$9984,EDA_Analysis!O4)</f>
        <v>1108</v>
      </c>
      <c r="Q4">
        <f>COUNTIFS(Cleaned_Data!$E$2:$E$9984,EDA_Analysis!O4,Cleaned_Data!$I$2:$I$9984,1)</f>
        <v>314</v>
      </c>
      <c r="R4" s="2">
        <f t="shared" si="2"/>
        <v>0.28339350180505413</v>
      </c>
      <c r="S4" s="11">
        <f>AVERAGEIF(Cleaned_Data!$E$2:$E$9984,EDA_Analysis!O4,Cleaned_Data!$G$2:$G$9984)</f>
        <v>10215.320397111913</v>
      </c>
      <c r="X4" s="13" t="s">
        <v>131</v>
      </c>
      <c r="Y4" s="14">
        <f>COUNTIFS(Cleaned_Data!$C$2:$C$9984,X4,Cleaned_Data!$I$2:$I$9984,1)/COUNTIF(Cleaned_Data!$C$2:$C$9984,X4)</f>
        <v>7.4742268041237112E-2</v>
      </c>
    </row>
    <row r="5" spans="1:25" x14ac:dyDescent="0.3">
      <c r="E5" t="s">
        <v>30</v>
      </c>
      <c r="F5">
        <f>COUNTIFS(Cleaned_Data!$F$2:$F$9984,"D",Cleaned_Data!$I$2:$I$9984,"=0")</f>
        <v>446</v>
      </c>
      <c r="G5">
        <f>COUNTIFS(Cleaned_Data!$F$2:$F$9984,"D",Cleaned_Data!$I$2:$I$9984,"=1")</f>
        <v>648</v>
      </c>
      <c r="H5">
        <f t="shared" si="0"/>
        <v>1094</v>
      </c>
      <c r="I5" s="2">
        <f t="shared" si="1"/>
        <v>0.59232175502742235</v>
      </c>
      <c r="K5" t="s">
        <v>30</v>
      </c>
      <c r="L5" s="7">
        <f>AVERAGEIF(Cleaned_Data!$F$2:$F$9984,EDA_Analysis!K5,Cleaned_Data!$G$2:$G$9984)</f>
        <v>10438.345521023766</v>
      </c>
      <c r="M5" s="7">
        <f>AVERAGEIF(Cleaned_Data!$F$2:$F$9984,EDA_Analysis!K5,Cleaned_Data!$B$2:$B$9984)</f>
        <v>63695.693784277879</v>
      </c>
      <c r="O5" s="8" t="s">
        <v>117</v>
      </c>
      <c r="P5">
        <f>COUNTIF(Cleaned_Data!$E$2:$E$9984,EDA_Analysis!O5)</f>
        <v>1893</v>
      </c>
      <c r="Q5">
        <f>COUNTIFS(Cleaned_Data!$E$2:$E$9984,EDA_Analysis!O5,Cleaned_Data!$I$2:$I$9984,1)</f>
        <v>514</v>
      </c>
      <c r="R5" s="2">
        <f t="shared" si="2"/>
        <v>0.27152667723190704</v>
      </c>
      <c r="S5" s="11">
        <f>AVERAGEIF(Cleaned_Data!$E$2:$E$9984,EDA_Analysis!O5,Cleaned_Data!$G$2:$G$9984)</f>
        <v>9197.6492340200748</v>
      </c>
      <c r="X5" s="13" t="s">
        <v>132</v>
      </c>
      <c r="Y5" s="14">
        <f>COUNTIFS(Cleaned_Data!$C$2:$C$9984,X5,Cleaned_Data!$I$2:$I$9984,1)/COUNTIF(Cleaned_Data!$C$2:$C$9984,X5)</f>
        <v>0.32138613861386139</v>
      </c>
    </row>
    <row r="6" spans="1:25" x14ac:dyDescent="0.3">
      <c r="E6" t="s">
        <v>29</v>
      </c>
      <c r="F6">
        <f>COUNTIFS(Cleaned_Data!$F$2:$F$9984,"E",Cleaned_Data!$I$2:$I$9984,"=0")</f>
        <v>115</v>
      </c>
      <c r="G6">
        <f>COUNTIFS(Cleaned_Data!$F$2:$F$9984,"E",Cleaned_Data!$I$2:$I$9984,"=1")</f>
        <v>205</v>
      </c>
      <c r="H6">
        <f t="shared" si="0"/>
        <v>320</v>
      </c>
      <c r="I6" s="2">
        <f t="shared" si="1"/>
        <v>0.640625</v>
      </c>
      <c r="K6" t="s">
        <v>29</v>
      </c>
      <c r="L6" s="7">
        <f>AVERAGEIF(Cleaned_Data!$F$2:$F$9984,EDA_Analysis!K6,Cleaned_Data!$G$2:$G$9984)</f>
        <v>13379.609375</v>
      </c>
      <c r="M6" s="7">
        <f>AVERAGEIF(Cleaned_Data!$F$2:$F$9984,EDA_Analysis!K6,Cleaned_Data!$B$2:$B$9984)</f>
        <v>77673.774999999994</v>
      </c>
      <c r="O6" s="8" t="s">
        <v>119</v>
      </c>
      <c r="P6">
        <f>COUNTIF(Cleaned_Data!$E$2:$E$9984,EDA_Analysis!O6)</f>
        <v>1681</v>
      </c>
      <c r="Q6">
        <f>COUNTIFS(Cleaned_Data!$E$2:$E$9984,EDA_Analysis!O6,Cleaned_Data!$I$2:$I$9984,1)</f>
        <v>336</v>
      </c>
      <c r="R6" s="2">
        <f t="shared" si="2"/>
        <v>0.1998810232004759</v>
      </c>
      <c r="S6" s="11">
        <f>AVERAGEIF(Cleaned_Data!$E$2:$E$9984,EDA_Analysis!O6,Cleaned_Data!$G$2:$G$9984)</f>
        <v>9503.77751338489</v>
      </c>
    </row>
    <row r="7" spans="1:25" x14ac:dyDescent="0.3">
      <c r="E7" t="s">
        <v>22</v>
      </c>
      <c r="F7">
        <f>COUNTIFS(Cleaned_Data!$F$2:$F$9984,"F",Cleaned_Data!$I$2:$I$9984,"=0")</f>
        <v>25</v>
      </c>
      <c r="G7">
        <f>COUNTIFS(Cleaned_Data!$F$2:$F$9984,"F",Cleaned_Data!$I$2:$I$9984,"=1")</f>
        <v>60</v>
      </c>
      <c r="H7">
        <f t="shared" si="0"/>
        <v>85</v>
      </c>
      <c r="I7" s="2">
        <f t="shared" si="1"/>
        <v>0.70588235294117652</v>
      </c>
      <c r="K7" t="s">
        <v>22</v>
      </c>
      <c r="L7" s="7">
        <f>AVERAGEIF(Cleaned_Data!$F$2:$F$9984,EDA_Analysis!K7,Cleaned_Data!$G$2:$G$9984)</f>
        <v>15070</v>
      </c>
      <c r="M7" s="7">
        <f>AVERAGEIF(Cleaned_Data!$F$2:$F$9984,EDA_Analysis!K7,Cleaned_Data!$B$2:$B$9984)</f>
        <v>72037.211764705877</v>
      </c>
      <c r="O7" s="8" t="s">
        <v>120</v>
      </c>
      <c r="P7">
        <f>COUNTIF(Cleaned_Data!$E$2:$E$9984,EDA_Analysis!O7)</f>
        <v>1778</v>
      </c>
      <c r="Q7">
        <f>COUNTIFS(Cleaned_Data!$E$2:$E$9984,EDA_Analysis!O7,Cleaned_Data!$I$2:$I$9984,1)</f>
        <v>262</v>
      </c>
      <c r="R7" s="2">
        <f t="shared" si="2"/>
        <v>0.14735658042744657</v>
      </c>
      <c r="S7" s="11">
        <f>AVERAGEIF(Cleaned_Data!$E$2:$E$9984,EDA_Analysis!O7,Cleaned_Data!$G$2:$G$9984)</f>
        <v>9458.380202474691</v>
      </c>
    </row>
    <row r="8" spans="1:25" x14ac:dyDescent="0.3">
      <c r="E8" t="s">
        <v>31</v>
      </c>
      <c r="F8">
        <f>COUNTIFS(Cleaned_Data!$F$2:$F$9984,"G",Cleaned_Data!$I$2:$I$9984,"=0")</f>
        <v>0</v>
      </c>
      <c r="G8">
        <f>COUNTIFS(Cleaned_Data!$F$2:$F$9984,"G",Cleaned_Data!$I$2:$I$9984,"=1")</f>
        <v>18</v>
      </c>
      <c r="H8">
        <f t="shared" si="0"/>
        <v>18</v>
      </c>
      <c r="I8" s="2">
        <f t="shared" si="1"/>
        <v>1</v>
      </c>
      <c r="K8" t="s">
        <v>31</v>
      </c>
      <c r="L8" s="7">
        <f>AVERAGEIF(Cleaned_Data!$F$2:$F$9984,EDA_Analysis!K8,Cleaned_Data!$G$2:$G$9984)</f>
        <v>17697.222222222223</v>
      </c>
      <c r="M8" s="7">
        <f>AVERAGEIF(Cleaned_Data!$F$2:$F$9984,EDA_Analysis!K8,Cleaned_Data!$B$2:$B$9984)</f>
        <v>77954.333333333328</v>
      </c>
      <c r="R8" s="3"/>
    </row>
    <row r="9" spans="1:25" x14ac:dyDescent="0.3">
      <c r="F9">
        <f>SUM(F2:F8)</f>
        <v>7773</v>
      </c>
      <c r="G9">
        <f>SUM(G2:G8)</f>
        <v>2210</v>
      </c>
      <c r="H9">
        <f>SUM(H2:H8)</f>
        <v>9983</v>
      </c>
    </row>
    <row r="10" spans="1:25" x14ac:dyDescent="0.3">
      <c r="A10" t="s">
        <v>103</v>
      </c>
      <c r="B10" t="s">
        <v>31</v>
      </c>
      <c r="C10" s="3">
        <v>1</v>
      </c>
    </row>
    <row r="11" spans="1:25" x14ac:dyDescent="0.3">
      <c r="A11" t="s">
        <v>104</v>
      </c>
      <c r="B11" t="s">
        <v>21</v>
      </c>
      <c r="C11" s="3">
        <v>0.1</v>
      </c>
    </row>
    <row r="13" spans="1:25" x14ac:dyDescent="0.3">
      <c r="A13" t="s">
        <v>78</v>
      </c>
    </row>
    <row r="50" spans="1:4" x14ac:dyDescent="0.3">
      <c r="D50" s="5"/>
    </row>
    <row r="51" spans="1:4" x14ac:dyDescent="0.3">
      <c r="D51" s="4"/>
    </row>
    <row r="53" spans="1:4" x14ac:dyDescent="0.3">
      <c r="A53" t="s">
        <v>107</v>
      </c>
      <c r="B53" t="s">
        <v>31</v>
      </c>
      <c r="C53" s="7">
        <v>17697.22</v>
      </c>
    </row>
    <row r="54" spans="1:4" x14ac:dyDescent="0.3">
      <c r="A54" t="s">
        <v>108</v>
      </c>
      <c r="B54" t="s">
        <v>21</v>
      </c>
      <c r="C54" s="7">
        <v>8455.31</v>
      </c>
    </row>
    <row r="56" spans="1:4" x14ac:dyDescent="0.3">
      <c r="A56" t="s">
        <v>109</v>
      </c>
      <c r="B56" t="s">
        <v>31</v>
      </c>
      <c r="C56" s="7">
        <v>77954.33</v>
      </c>
    </row>
    <row r="57" spans="1:4" x14ac:dyDescent="0.3">
      <c r="A57" t="s">
        <v>110</v>
      </c>
      <c r="B57" t="s">
        <v>30</v>
      </c>
      <c r="C57" s="7">
        <v>63695.69</v>
      </c>
    </row>
    <row r="59" spans="1:4" x14ac:dyDescent="0.3">
      <c r="A59" t="s">
        <v>111</v>
      </c>
      <c r="B59" s="2">
        <f>COUNTIF(Cleaned_Data!I2:I9984,1)/COUNTA(Cleaned_Data!I2:I9984)</f>
        <v>0.22137633977762194</v>
      </c>
    </row>
    <row r="61" spans="1:4" x14ac:dyDescent="0.3">
      <c r="A61" s="4" t="s">
        <v>121</v>
      </c>
      <c r="B61" s="5" t="s">
        <v>123</v>
      </c>
      <c r="C61" s="9">
        <v>0.3</v>
      </c>
    </row>
    <row r="62" spans="1:4" x14ac:dyDescent="0.3">
      <c r="A62" s="4" t="s">
        <v>122</v>
      </c>
      <c r="B62" s="4" t="s">
        <v>120</v>
      </c>
      <c r="C62" s="10">
        <v>0.15</v>
      </c>
    </row>
    <row r="64" spans="1:4" x14ac:dyDescent="0.3">
      <c r="A64" t="s">
        <v>124</v>
      </c>
      <c r="B64" s="8" t="s">
        <v>116</v>
      </c>
      <c r="C64" s="7">
        <v>10215.32</v>
      </c>
    </row>
    <row r="65" spans="1:5" x14ac:dyDescent="0.3">
      <c r="A65" t="s">
        <v>125</v>
      </c>
      <c r="B65" t="s">
        <v>117</v>
      </c>
      <c r="C65" s="7">
        <v>9197.65</v>
      </c>
    </row>
    <row r="67" spans="1:5" x14ac:dyDescent="0.3">
      <c r="A67" t="s">
        <v>127</v>
      </c>
      <c r="B67" s="19" t="s">
        <v>126</v>
      </c>
      <c r="C67" s="19"/>
      <c r="D67" s="19"/>
      <c r="E67" s="19"/>
    </row>
  </sheetData>
  <mergeCells count="1">
    <mergeCell ref="B67:E67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4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28" customWidth="1"/>
    <col min="2" max="2" width="34" customWidth="1"/>
  </cols>
  <sheetData>
    <row r="1" spans="1:2" x14ac:dyDescent="0.3">
      <c r="A1" s="1" t="s">
        <v>56</v>
      </c>
      <c r="B1" s="1" t="s">
        <v>57</v>
      </c>
    </row>
    <row r="2" spans="1:2" x14ac:dyDescent="0.3">
      <c r="A2" t="s">
        <v>0</v>
      </c>
      <c r="B2">
        <f>COUNTBLANK(Cleaned_Data!A2:A9984)</f>
        <v>0</v>
      </c>
    </row>
    <row r="3" spans="1:2" x14ac:dyDescent="0.3">
      <c r="A3" t="s">
        <v>1</v>
      </c>
      <c r="B3">
        <f>COUNTBLANK(Cleaned_Data!B2:B9984)</f>
        <v>0</v>
      </c>
    </row>
    <row r="4" spans="1:2" x14ac:dyDescent="0.3">
      <c r="A4" t="s">
        <v>2</v>
      </c>
      <c r="B4">
        <f>COUNTBLANK(Cleaned_Data!C2:C9984)</f>
        <v>0</v>
      </c>
    </row>
    <row r="5" spans="1:2" x14ac:dyDescent="0.3">
      <c r="A5" t="s">
        <v>3</v>
      </c>
      <c r="B5">
        <f>COUNTBLANK(Cleaned_Data!D2:D9984)</f>
        <v>279</v>
      </c>
    </row>
    <row r="6" spans="1:2" x14ac:dyDescent="0.3">
      <c r="A6" t="s">
        <v>4</v>
      </c>
      <c r="B6">
        <f>COUNTBLANK(Cleaned_Data!E2:E9984)</f>
        <v>0</v>
      </c>
    </row>
    <row r="7" spans="1:2" x14ac:dyDescent="0.3">
      <c r="A7" t="s">
        <v>5</v>
      </c>
      <c r="B7">
        <f>COUNTBLANK(Cleaned_Data!F2:F9984)</f>
        <v>0</v>
      </c>
    </row>
    <row r="8" spans="1:2" x14ac:dyDescent="0.3">
      <c r="A8" t="s">
        <v>6</v>
      </c>
      <c r="B8">
        <f>COUNTBLANK(Cleaned_Data!G2:G9984)</f>
        <v>0</v>
      </c>
    </row>
    <row r="9" spans="1:2" x14ac:dyDescent="0.3">
      <c r="A9" t="s">
        <v>7</v>
      </c>
      <c r="B9">
        <f>COUNTBLANK(Cleaned_Data!H2:H9984)</f>
        <v>990</v>
      </c>
    </row>
    <row r="10" spans="1:2" x14ac:dyDescent="0.3">
      <c r="A10" t="s">
        <v>8</v>
      </c>
      <c r="B10">
        <f>COUNTBLANK(Cleaned_Data!I2:I9984)</f>
        <v>0</v>
      </c>
    </row>
    <row r="11" spans="1:2" x14ac:dyDescent="0.3">
      <c r="A11" t="s">
        <v>9</v>
      </c>
      <c r="B11">
        <f>COUNTBLANK(Cleaned_Data!J2:J9984)</f>
        <v>0</v>
      </c>
    </row>
    <row r="12" spans="1:2" x14ac:dyDescent="0.3">
      <c r="A12" t="s">
        <v>10</v>
      </c>
      <c r="B12">
        <f>COUNTBLANK(Cleaned_Data!K2:K9984)</f>
        <v>0</v>
      </c>
    </row>
    <row r="13" spans="1:2" x14ac:dyDescent="0.3">
      <c r="A13" t="s">
        <v>11</v>
      </c>
      <c r="B13">
        <f>COUNTBLANK(Cleaned_Data!L2:L9984)</f>
        <v>0</v>
      </c>
    </row>
    <row r="14" spans="1:2" x14ac:dyDescent="0.3">
      <c r="A14" t="s">
        <v>58</v>
      </c>
      <c r="B14">
        <f>SUM(B2:B13)</f>
        <v>1269</v>
      </c>
    </row>
  </sheetData>
  <autoFilter ref="A1:B14" xr:uid="{00000000-0009-0000-0000-000003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495906-A232-4A5C-8032-89026B9595A7}">
  <dimension ref="A1:G46"/>
  <sheetViews>
    <sheetView zoomScale="69" zoomScaleNormal="100" workbookViewId="0">
      <selection activeCell="F30" sqref="F30"/>
    </sheetView>
  </sheetViews>
  <sheetFormatPr defaultRowHeight="14.4" x14ac:dyDescent="0.3"/>
  <cols>
    <col min="1" max="1" width="32.88671875" customWidth="1"/>
    <col min="2" max="2" width="20.77734375" customWidth="1"/>
    <col min="3" max="3" width="20.5546875" customWidth="1"/>
    <col min="5" max="5" width="15.33203125" customWidth="1"/>
    <col min="6" max="6" width="15.6640625" customWidth="1"/>
    <col min="7" max="7" width="19.33203125" customWidth="1"/>
    <col min="8" max="8" width="12.44140625" customWidth="1"/>
  </cols>
  <sheetData>
    <row r="1" spans="1:7" x14ac:dyDescent="0.3">
      <c r="A1" s="6" t="s">
        <v>133</v>
      </c>
    </row>
    <row r="3" spans="1:7" ht="18" x14ac:dyDescent="0.35">
      <c r="A3" s="17" t="s">
        <v>134</v>
      </c>
      <c r="E3" t="s">
        <v>150</v>
      </c>
      <c r="F3" t="s">
        <v>151</v>
      </c>
      <c r="G3" t="s">
        <v>139</v>
      </c>
    </row>
    <row r="4" spans="1:7" x14ac:dyDescent="0.3">
      <c r="A4" t="s">
        <v>135</v>
      </c>
      <c r="B4">
        <f>COUNTA(Cleaned_Data!I2:I9984)</f>
        <v>9983</v>
      </c>
      <c r="E4" t="s">
        <v>152</v>
      </c>
      <c r="F4" s="2">
        <v>0.02</v>
      </c>
      <c r="G4" s="15">
        <f>$B$6*(1+F4)</f>
        <v>0.22580386657317439</v>
      </c>
    </row>
    <row r="5" spans="1:7" x14ac:dyDescent="0.3">
      <c r="A5" t="s">
        <v>113</v>
      </c>
      <c r="B5">
        <f>COUNTIF(Cleaned_Data!I2:I9984,1)</f>
        <v>2210</v>
      </c>
      <c r="E5" t="s">
        <v>153</v>
      </c>
      <c r="F5" s="2">
        <v>0.05</v>
      </c>
      <c r="G5" s="15">
        <f t="shared" ref="G5:G6" si="0">$B$6*(1+F5)</f>
        <v>0.23244515676650304</v>
      </c>
    </row>
    <row r="6" spans="1:7" x14ac:dyDescent="0.3">
      <c r="A6" t="s">
        <v>136</v>
      </c>
      <c r="B6" s="15">
        <f>B5/B4</f>
        <v>0.22137633977762194</v>
      </c>
      <c r="E6" t="s">
        <v>154</v>
      </c>
      <c r="F6" s="2">
        <v>0.1</v>
      </c>
      <c r="G6" s="15">
        <f t="shared" si="0"/>
        <v>0.24351397375538417</v>
      </c>
    </row>
    <row r="8" spans="1:7" ht="18" x14ac:dyDescent="0.35">
      <c r="A8" s="17" t="s">
        <v>137</v>
      </c>
    </row>
    <row r="9" spans="1:7" x14ac:dyDescent="0.3">
      <c r="A9" t="s">
        <v>138</v>
      </c>
      <c r="B9" s="3">
        <v>0.05</v>
      </c>
    </row>
    <row r="10" spans="1:7" x14ac:dyDescent="0.3">
      <c r="A10" t="s">
        <v>139</v>
      </c>
      <c r="B10" s="16">
        <f>B6*(1+B9)</f>
        <v>0.23244515676650304</v>
      </c>
    </row>
    <row r="12" spans="1:7" ht="18" x14ac:dyDescent="0.35">
      <c r="A12" s="17" t="s">
        <v>140</v>
      </c>
    </row>
    <row r="13" spans="1:7" x14ac:dyDescent="0.3">
      <c r="A13" t="s">
        <v>136</v>
      </c>
      <c r="B13" s="16">
        <f>B6</f>
        <v>0.22137633977762194</v>
      </c>
    </row>
    <row r="14" spans="1:7" x14ac:dyDescent="0.3">
      <c r="A14" t="s">
        <v>139</v>
      </c>
      <c r="B14" s="16">
        <f>B10</f>
        <v>0.23244515676650304</v>
      </c>
    </row>
    <row r="15" spans="1:7" x14ac:dyDescent="0.3">
      <c r="A15" t="s">
        <v>141</v>
      </c>
      <c r="B15" s="16">
        <f>B14-B13</f>
        <v>1.1068816988881097E-2</v>
      </c>
    </row>
    <row r="18" spans="1:3" ht="14.4" customHeight="1" x14ac:dyDescent="0.3"/>
    <row r="22" spans="1:3" ht="14.4" customHeight="1" x14ac:dyDescent="0.3"/>
    <row r="27" spans="1:3" ht="14.4" customHeight="1" x14ac:dyDescent="0.3"/>
    <row r="30" spans="1:3" ht="18" x14ac:dyDescent="0.35">
      <c r="A30" s="17" t="s">
        <v>142</v>
      </c>
    </row>
    <row r="31" spans="1:3" ht="14.4" customHeight="1" x14ac:dyDescent="0.3">
      <c r="A31" s="18" t="s">
        <v>143</v>
      </c>
      <c r="B31" s="18"/>
      <c r="C31" s="18"/>
    </row>
    <row r="32" spans="1:3" x14ac:dyDescent="0.3">
      <c r="A32" s="18"/>
      <c r="B32" s="18"/>
      <c r="C32" s="18"/>
    </row>
    <row r="33" spans="1:3" x14ac:dyDescent="0.3">
      <c r="A33" s="4"/>
      <c r="B33" s="4"/>
      <c r="C33" s="4"/>
    </row>
    <row r="34" spans="1:3" ht="18" x14ac:dyDescent="0.35">
      <c r="A34" s="17" t="s">
        <v>144</v>
      </c>
    </row>
    <row r="35" spans="1:3" ht="15.6" customHeight="1" x14ac:dyDescent="0.3">
      <c r="A35" s="18" t="s">
        <v>145</v>
      </c>
      <c r="B35" s="18"/>
      <c r="C35" s="18"/>
    </row>
    <row r="36" spans="1:3" x14ac:dyDescent="0.3">
      <c r="A36" s="18"/>
      <c r="B36" s="18"/>
      <c r="C36" s="18"/>
    </row>
    <row r="37" spans="1:3" x14ac:dyDescent="0.3">
      <c r="A37" s="18"/>
      <c r="B37" s="18"/>
      <c r="C37" s="18"/>
    </row>
    <row r="39" spans="1:3" ht="18" x14ac:dyDescent="0.35">
      <c r="A39" s="17" t="s">
        <v>146</v>
      </c>
    </row>
    <row r="40" spans="1:3" ht="15.6" customHeight="1" x14ac:dyDescent="0.3">
      <c r="A40" s="18" t="s">
        <v>147</v>
      </c>
      <c r="B40" s="18"/>
      <c r="C40" s="18"/>
    </row>
    <row r="41" spans="1:3" x14ac:dyDescent="0.3">
      <c r="A41" s="18"/>
      <c r="B41" s="18"/>
      <c r="C41" s="18"/>
    </row>
    <row r="43" spans="1:3" ht="18" x14ac:dyDescent="0.35">
      <c r="A43" s="17" t="s">
        <v>148</v>
      </c>
    </row>
    <row r="44" spans="1:3" ht="15.6" customHeight="1" x14ac:dyDescent="0.3">
      <c r="A44" s="18" t="s">
        <v>149</v>
      </c>
      <c r="B44" s="18"/>
      <c r="C44" s="18"/>
    </row>
    <row r="45" spans="1:3" x14ac:dyDescent="0.3">
      <c r="A45" s="18"/>
      <c r="B45" s="18"/>
      <c r="C45" s="18"/>
    </row>
    <row r="46" spans="1:3" x14ac:dyDescent="0.3">
      <c r="A46" s="18"/>
      <c r="B46" s="18"/>
      <c r="C46" s="18"/>
    </row>
  </sheetData>
  <mergeCells count="4">
    <mergeCell ref="A35:C37"/>
    <mergeCell ref="A40:C41"/>
    <mergeCell ref="A44:C46"/>
    <mergeCell ref="A31:C32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5367B-43BA-45FF-B334-8AC50A395A34}">
  <dimension ref="A1:F39"/>
  <sheetViews>
    <sheetView tabSelected="1" topLeftCell="A23" zoomScale="99" workbookViewId="0">
      <selection activeCell="B45" sqref="B45"/>
    </sheetView>
  </sheetViews>
  <sheetFormatPr defaultRowHeight="14.4" x14ac:dyDescent="0.3"/>
  <cols>
    <col min="1" max="1" width="26.44140625" customWidth="1"/>
    <col min="2" max="2" width="26.21875" customWidth="1"/>
    <col min="3" max="3" width="19.6640625" customWidth="1"/>
    <col min="4" max="4" width="16.88671875" customWidth="1"/>
    <col min="5" max="5" width="37.21875" customWidth="1"/>
    <col min="6" max="6" width="34.109375" customWidth="1"/>
  </cols>
  <sheetData>
    <row r="1" spans="1:6" x14ac:dyDescent="0.3">
      <c r="A1" t="s">
        <v>155</v>
      </c>
    </row>
    <row r="3" spans="1:6" ht="18" x14ac:dyDescent="0.3">
      <c r="A3" s="26" t="s">
        <v>157</v>
      </c>
    </row>
    <row r="4" spans="1:6" x14ac:dyDescent="0.3">
      <c r="A4" s="20" t="s">
        <v>156</v>
      </c>
      <c r="B4" s="21" t="s">
        <v>163</v>
      </c>
      <c r="C4" s="21" t="s">
        <v>169</v>
      </c>
      <c r="D4" s="21" t="s">
        <v>170</v>
      </c>
      <c r="E4" s="24" t="s">
        <v>171</v>
      </c>
      <c r="F4" s="24" t="s">
        <v>172</v>
      </c>
    </row>
    <row r="5" spans="1:6" ht="43.8" customHeight="1" x14ac:dyDescent="0.3">
      <c r="A5" s="22" t="s">
        <v>158</v>
      </c>
      <c r="B5" s="22" t="s">
        <v>164</v>
      </c>
      <c r="C5" s="22" t="s">
        <v>173</v>
      </c>
      <c r="D5" s="22" t="s">
        <v>173</v>
      </c>
      <c r="E5" s="23" t="s">
        <v>174</v>
      </c>
      <c r="F5" s="23" t="s">
        <v>175</v>
      </c>
    </row>
    <row r="6" spans="1:6" ht="43.2" customHeight="1" x14ac:dyDescent="0.3">
      <c r="A6" s="22" t="s">
        <v>159</v>
      </c>
      <c r="B6" s="22" t="s">
        <v>165</v>
      </c>
      <c r="C6" s="22" t="s">
        <v>173</v>
      </c>
      <c r="D6" s="22" t="s">
        <v>173</v>
      </c>
      <c r="E6" s="23" t="s">
        <v>176</v>
      </c>
      <c r="F6" s="23" t="s">
        <v>177</v>
      </c>
    </row>
    <row r="7" spans="1:6" ht="58.8" customHeight="1" x14ac:dyDescent="0.3">
      <c r="A7" s="22" t="s">
        <v>160</v>
      </c>
      <c r="B7" s="22" t="s">
        <v>166</v>
      </c>
      <c r="C7" s="22" t="s">
        <v>178</v>
      </c>
      <c r="D7" s="22" t="s">
        <v>173</v>
      </c>
      <c r="E7" s="23" t="s">
        <v>179</v>
      </c>
      <c r="F7" s="23" t="s">
        <v>180</v>
      </c>
    </row>
    <row r="8" spans="1:6" ht="61.2" customHeight="1" x14ac:dyDescent="0.3">
      <c r="A8" s="22" t="s">
        <v>161</v>
      </c>
      <c r="B8" s="22" t="s">
        <v>167</v>
      </c>
      <c r="C8" s="22" t="s">
        <v>178</v>
      </c>
      <c r="D8" s="22" t="s">
        <v>178</v>
      </c>
      <c r="E8" s="23" t="s">
        <v>181</v>
      </c>
      <c r="F8" s="23" t="s">
        <v>182</v>
      </c>
    </row>
    <row r="9" spans="1:6" ht="57.6" customHeight="1" x14ac:dyDescent="0.3">
      <c r="A9" s="22" t="s">
        <v>162</v>
      </c>
      <c r="B9" s="22" t="s">
        <v>168</v>
      </c>
      <c r="C9" s="22" t="s">
        <v>178</v>
      </c>
      <c r="D9" s="22" t="s">
        <v>173</v>
      </c>
      <c r="E9" s="23" t="s">
        <v>183</v>
      </c>
      <c r="F9" s="23" t="s">
        <v>184</v>
      </c>
    </row>
    <row r="12" spans="1:6" ht="18" x14ac:dyDescent="0.3">
      <c r="A12" s="27" t="s">
        <v>185</v>
      </c>
    </row>
    <row r="13" spans="1:6" x14ac:dyDescent="0.3">
      <c r="A13" t="s">
        <v>186</v>
      </c>
      <c r="B13">
        <v>5</v>
      </c>
    </row>
    <row r="14" spans="1:6" x14ac:dyDescent="0.3">
      <c r="A14" t="s">
        <v>187</v>
      </c>
      <c r="B14">
        <v>4</v>
      </c>
      <c r="F14" s="25"/>
    </row>
    <row r="17" spans="1:5" ht="17.399999999999999" x14ac:dyDescent="0.35">
      <c r="A17" s="28" t="s">
        <v>188</v>
      </c>
    </row>
    <row r="18" spans="1:5" x14ac:dyDescent="0.3">
      <c r="A18" s="6" t="s">
        <v>156</v>
      </c>
      <c r="B18" s="6" t="s">
        <v>189</v>
      </c>
      <c r="C18" s="6" t="s">
        <v>190</v>
      </c>
    </row>
    <row r="19" spans="1:5" x14ac:dyDescent="0.3">
      <c r="A19" t="s">
        <v>158</v>
      </c>
      <c r="B19" t="s">
        <v>164</v>
      </c>
      <c r="C19" t="s">
        <v>173</v>
      </c>
    </row>
    <row r="20" spans="1:5" x14ac:dyDescent="0.3">
      <c r="A20" t="s">
        <v>159</v>
      </c>
      <c r="B20" t="s">
        <v>191</v>
      </c>
      <c r="C20" t="s">
        <v>173</v>
      </c>
    </row>
    <row r="21" spans="1:5" x14ac:dyDescent="0.3">
      <c r="A21" t="s">
        <v>160</v>
      </c>
      <c r="B21" t="s">
        <v>166</v>
      </c>
      <c r="C21" t="s">
        <v>173</v>
      </c>
    </row>
    <row r="22" spans="1:5" x14ac:dyDescent="0.3">
      <c r="A22" t="s">
        <v>161</v>
      </c>
      <c r="B22" t="s">
        <v>167</v>
      </c>
      <c r="C22" t="s">
        <v>178</v>
      </c>
    </row>
    <row r="23" spans="1:5" x14ac:dyDescent="0.3">
      <c r="A23" t="s">
        <v>162</v>
      </c>
      <c r="B23" t="s">
        <v>192</v>
      </c>
      <c r="C23" t="s">
        <v>173</v>
      </c>
    </row>
    <row r="26" spans="1:5" x14ac:dyDescent="0.3">
      <c r="A26" s="6" t="s">
        <v>156</v>
      </c>
      <c r="B26" s="6" t="s">
        <v>194</v>
      </c>
      <c r="C26" s="6" t="s">
        <v>193</v>
      </c>
    </row>
    <row r="27" spans="1:5" ht="14.4" customHeight="1" x14ac:dyDescent="0.3">
      <c r="A27" t="s">
        <v>158</v>
      </c>
      <c r="B27" t="s">
        <v>173</v>
      </c>
      <c r="C27" s="29" t="s">
        <v>195</v>
      </c>
      <c r="D27" s="29"/>
      <c r="E27" s="29"/>
    </row>
    <row r="28" spans="1:5" x14ac:dyDescent="0.3">
      <c r="A28" t="s">
        <v>159</v>
      </c>
      <c r="B28" t="s">
        <v>173</v>
      </c>
      <c r="C28" s="29" t="s">
        <v>196</v>
      </c>
      <c r="D28" s="29"/>
      <c r="E28" s="29"/>
    </row>
    <row r="29" spans="1:5" x14ac:dyDescent="0.3">
      <c r="A29" t="s">
        <v>160</v>
      </c>
      <c r="B29" t="s">
        <v>173</v>
      </c>
      <c r="C29" s="29" t="s">
        <v>197</v>
      </c>
      <c r="D29" s="29"/>
      <c r="E29" s="29"/>
    </row>
    <row r="30" spans="1:5" x14ac:dyDescent="0.3">
      <c r="A30" t="s">
        <v>161</v>
      </c>
      <c r="B30" t="s">
        <v>178</v>
      </c>
      <c r="C30" s="29" t="s">
        <v>198</v>
      </c>
      <c r="D30" s="29"/>
      <c r="E30" s="29"/>
    </row>
    <row r="31" spans="1:5" x14ac:dyDescent="0.3">
      <c r="A31" t="s">
        <v>162</v>
      </c>
      <c r="B31" t="s">
        <v>173</v>
      </c>
      <c r="C31" s="29" t="s">
        <v>199</v>
      </c>
      <c r="D31" s="29"/>
      <c r="E31" s="29"/>
    </row>
    <row r="34" spans="1:5" x14ac:dyDescent="0.3">
      <c r="A34" s="6" t="s">
        <v>200</v>
      </c>
      <c r="B34" s="6" t="s">
        <v>189</v>
      </c>
      <c r="C34" s="6" t="s">
        <v>172</v>
      </c>
    </row>
    <row r="35" spans="1:5" x14ac:dyDescent="0.3">
      <c r="A35" t="s">
        <v>158</v>
      </c>
      <c r="B35" t="s">
        <v>164</v>
      </c>
      <c r="C35" s="30" t="s">
        <v>201</v>
      </c>
      <c r="D35" s="30"/>
      <c r="E35" s="30"/>
    </row>
    <row r="36" spans="1:5" x14ac:dyDescent="0.3">
      <c r="A36" t="s">
        <v>159</v>
      </c>
      <c r="B36" t="s">
        <v>165</v>
      </c>
      <c r="C36" s="30" t="s">
        <v>202</v>
      </c>
      <c r="D36" s="30"/>
      <c r="E36" s="30"/>
    </row>
    <row r="37" spans="1:5" x14ac:dyDescent="0.3">
      <c r="A37" t="s">
        <v>160</v>
      </c>
      <c r="B37" t="s">
        <v>166</v>
      </c>
      <c r="C37" s="30" t="s">
        <v>203</v>
      </c>
      <c r="D37" s="30"/>
      <c r="E37" s="30"/>
    </row>
    <row r="38" spans="1:5" x14ac:dyDescent="0.3">
      <c r="A38" t="s">
        <v>161</v>
      </c>
      <c r="B38" t="s">
        <v>167</v>
      </c>
      <c r="C38" s="30" t="s">
        <v>204</v>
      </c>
      <c r="D38" s="30"/>
      <c r="E38" s="30"/>
    </row>
    <row r="39" spans="1:5" x14ac:dyDescent="0.3">
      <c r="A39" t="s">
        <v>162</v>
      </c>
      <c r="B39" t="s">
        <v>168</v>
      </c>
      <c r="C39" s="30" t="s">
        <v>205</v>
      </c>
      <c r="D39" s="30"/>
      <c r="E39" s="30"/>
    </row>
  </sheetData>
  <mergeCells count="10">
    <mergeCell ref="C35:E35"/>
    <mergeCell ref="C36:E36"/>
    <mergeCell ref="C37:E37"/>
    <mergeCell ref="C38:E38"/>
    <mergeCell ref="C39:E39"/>
    <mergeCell ref="C27:E27"/>
    <mergeCell ref="C28:E28"/>
    <mergeCell ref="C29:E29"/>
    <mergeCell ref="C30:E30"/>
    <mergeCell ref="C31:E31"/>
  </mergeCells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Original_Data</vt:lpstr>
      <vt:lpstr>Cleaned_Data</vt:lpstr>
      <vt:lpstr>Data_Quality</vt:lpstr>
      <vt:lpstr>EDA_Analysis</vt:lpstr>
      <vt:lpstr>Missing_Summary</vt:lpstr>
      <vt:lpstr>Forecast_Model</vt:lpstr>
      <vt:lpstr>Risk_Analysis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rahul prajapat</cp:lastModifiedBy>
  <dcterms:created xsi:type="dcterms:W3CDTF">2026-10-13T08:06:57Z</dcterms:created>
  <dcterms:modified xsi:type="dcterms:W3CDTF">2026-10-16T18:09:18Z</dcterms:modified>
</cp:coreProperties>
</file>